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ts02\Desktop\"/>
    </mc:Choice>
  </mc:AlternateContent>
  <xr:revisionPtr revIDLastSave="0" documentId="13_ncr:1_{C60577E3-40A4-4964-A396-7C7E1263BDE8}" xr6:coauthVersionLast="47" xr6:coauthVersionMax="47" xr10:uidLastSave="{00000000-0000-0000-0000-000000000000}"/>
  <bookViews>
    <workbookView xWindow="-120" yWindow="-120" windowWidth="20730" windowHeight="11040" tabRatio="836" activeTab="6" xr2:uid="{00000000-000D-0000-FFFF-FFFF00000000}"/>
  </bookViews>
  <sheets>
    <sheet name="控え" sheetId="21" r:id="rId1"/>
    <sheet name="BCD" sheetId="24" r:id="rId2"/>
    <sheet name="仮入庫" sheetId="36" r:id="rId3"/>
    <sheet name="依頼一覧" sheetId="35" r:id="rId4"/>
    <sheet name="Sheet1" sheetId="34" r:id="rId5"/>
    <sheet name="郵便入庫用" sheetId="16" r:id="rId6"/>
    <sheet name="ヤマト入庫用" sheetId="17" r:id="rId7"/>
    <sheet name="佐川入庫用" sheetId="18" r:id="rId8"/>
    <sheet name="西濃入庫用" sheetId="19" r:id="rId9"/>
    <sheet name="その他入庫用" sheetId="20" r:id="rId10"/>
    <sheet name="郵便イレギュラー貼り付け用" sheetId="27" r:id="rId11"/>
    <sheet name="ヤマトイレギュラー貼り付け用" sheetId="28" r:id="rId12"/>
    <sheet name="佐川イレギュラー貼り付け用" sheetId="29" r:id="rId13"/>
    <sheet name="西濃イレギュラー貼り付け用" sheetId="30" r:id="rId14"/>
    <sheet name="その他イレギュラー貼り付け用" sheetId="31" r:id="rId15"/>
    <sheet name="アルファベット" sheetId="33" r:id="rId16"/>
  </sheets>
  <definedNames>
    <definedName name="_xlnm._FilterDatabase" localSheetId="1" hidden="1">BCD!$B$1:$I$301</definedName>
    <definedName name="_xlnm._FilterDatabase" localSheetId="9" hidden="1">その他入庫用!$A$1:$M$812</definedName>
    <definedName name="_xlnm._FilterDatabase" localSheetId="6" hidden="1">ヤマト入庫用!$A$1:$M$812</definedName>
    <definedName name="_xlnm._FilterDatabase" localSheetId="2" hidden="1">仮入庫!$B$1:$J$301</definedName>
    <definedName name="_xlnm._FilterDatabase" localSheetId="0" hidden="1">控え!$A$1:$N$8151</definedName>
    <definedName name="_xlnm._FilterDatabase" localSheetId="7" hidden="1">佐川入庫用!$A$1:$M$1</definedName>
    <definedName name="_xlnm._FilterDatabase" localSheetId="8" hidden="1">西濃入庫用!$A$1:$M$1</definedName>
    <definedName name="_xlnm._FilterDatabase" localSheetId="10" hidden="1">郵便イレギュラー貼り付け用!$A$1:$R$401</definedName>
    <definedName name="_xlnm._FilterDatabase" localSheetId="5" hidden="1">郵便入庫用!$A$1:$N$812</definedName>
    <definedName name="_xlnm.Print_Area" localSheetId="1">BCD!$B$1:$I$301</definedName>
    <definedName name="_xlnm.Print_Area" localSheetId="4">Sheet1!$A$1:$C$24</definedName>
    <definedName name="_xlnm.Print_Area" localSheetId="2">仮入庫!$B$1:$J$301</definedName>
    <definedName name="_xlnm.Print_Titles" localSheetId="1">BCD!$1:$1</definedName>
    <definedName name="_xlnm.Print_Titles" localSheetId="2">仮入庫!$1:$1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6" l="1"/>
  <c r="G2" i="16"/>
  <c r="M2" i="16" s="1"/>
  <c r="J2" i="16"/>
  <c r="K2" i="16"/>
  <c r="L2" i="16"/>
  <c r="N2" i="16"/>
  <c r="B3" i="16"/>
  <c r="C3" i="16"/>
  <c r="G3" i="16"/>
  <c r="M3" i="16" s="1"/>
  <c r="J3" i="16"/>
  <c r="K3" i="16"/>
  <c r="L3" i="16"/>
  <c r="N3" i="16"/>
  <c r="B4" i="16"/>
  <c r="C4" i="16"/>
  <c r="G4" i="16"/>
  <c r="J4" i="16" s="1"/>
  <c r="K4" i="16"/>
  <c r="L4" i="16"/>
  <c r="M4" i="16"/>
  <c r="N4" i="16"/>
  <c r="B5" i="16"/>
  <c r="C5" i="16"/>
  <c r="G5" i="16"/>
  <c r="M5" i="16" s="1"/>
  <c r="J5" i="16"/>
  <c r="K5" i="16"/>
  <c r="L5" i="16"/>
  <c r="N5" i="16"/>
  <c r="B6" i="16"/>
  <c r="C6" i="16"/>
  <c r="G6" i="16"/>
  <c r="J6" i="16"/>
  <c r="K6" i="16"/>
  <c r="L6" i="16"/>
  <c r="M6" i="16"/>
  <c r="N6" i="16"/>
  <c r="B7" i="16"/>
  <c r="C7" i="16"/>
  <c r="G7" i="16"/>
  <c r="J7" i="16"/>
  <c r="K7" i="16"/>
  <c r="L7" i="16"/>
  <c r="M7" i="16"/>
  <c r="N7" i="16"/>
  <c r="B8" i="16"/>
  <c r="C8" i="16"/>
  <c r="G8" i="16"/>
  <c r="M8" i="16" s="1"/>
  <c r="J8" i="16"/>
  <c r="K8" i="16"/>
  <c r="L8" i="16"/>
  <c r="N8" i="16"/>
  <c r="B9" i="16"/>
  <c r="C9" i="16"/>
  <c r="G9" i="16"/>
  <c r="J9" i="16" s="1"/>
  <c r="M9" i="16" s="1"/>
  <c r="K9" i="16"/>
  <c r="L9" i="16"/>
  <c r="N9" i="16"/>
  <c r="B10" i="16"/>
  <c r="C10" i="16"/>
  <c r="G10" i="16"/>
  <c r="J10" i="16"/>
  <c r="K10" i="16"/>
  <c r="L10" i="16"/>
  <c r="M10" i="16"/>
  <c r="N10" i="16"/>
  <c r="B11" i="16"/>
  <c r="C11" i="16"/>
  <c r="G11" i="16"/>
  <c r="J11" i="16" s="1"/>
  <c r="M11" i="16" s="1"/>
  <c r="K11" i="16"/>
  <c r="L11" i="16"/>
  <c r="N11" i="16"/>
  <c r="B12" i="16"/>
  <c r="C12" i="16"/>
  <c r="G12" i="16"/>
  <c r="J12" i="16" s="1"/>
  <c r="M12" i="16" s="1"/>
  <c r="K12" i="16"/>
  <c r="L12" i="16"/>
  <c r="N12" i="16"/>
  <c r="B13" i="16"/>
  <c r="C13" i="16"/>
  <c r="G13" i="16"/>
  <c r="J13" i="16"/>
  <c r="K13" i="16"/>
  <c r="L13" i="16"/>
  <c r="M13" i="16"/>
  <c r="N13" i="16"/>
  <c r="B14" i="16"/>
  <c r="C14" i="16"/>
  <c r="G14" i="16"/>
  <c r="J14" i="16" s="1"/>
  <c r="K14" i="16"/>
  <c r="L14" i="16"/>
  <c r="N14" i="16"/>
  <c r="B15" i="16"/>
  <c r="C15" i="16"/>
  <c r="G15" i="16"/>
  <c r="M15" i="16" s="1"/>
  <c r="K15" i="16"/>
  <c r="L15" i="16"/>
  <c r="N15" i="16"/>
  <c r="B16" i="16"/>
  <c r="C16" i="16"/>
  <c r="G16" i="16"/>
  <c r="J16" i="16" s="1"/>
  <c r="K16" i="16"/>
  <c r="L16" i="16"/>
  <c r="N16" i="16"/>
  <c r="B17" i="16"/>
  <c r="C17" i="16"/>
  <c r="G17" i="16"/>
  <c r="J17" i="16" s="1"/>
  <c r="K17" i="16"/>
  <c r="L17" i="16"/>
  <c r="M17" i="16"/>
  <c r="N17" i="16"/>
  <c r="B18" i="16"/>
  <c r="C18" i="16"/>
  <c r="G18" i="16"/>
  <c r="J18" i="16"/>
  <c r="K18" i="16"/>
  <c r="L18" i="16"/>
  <c r="M18" i="16"/>
  <c r="N18" i="16"/>
  <c r="B19" i="16"/>
  <c r="C19" i="16"/>
  <c r="G19" i="16"/>
  <c r="J19" i="16" s="1"/>
  <c r="K19" i="16"/>
  <c r="L19" i="16"/>
  <c r="N19" i="16"/>
  <c r="B20" i="16"/>
  <c r="C20" i="16"/>
  <c r="G20" i="16"/>
  <c r="J20" i="16" s="1"/>
  <c r="K20" i="16"/>
  <c r="L20" i="16"/>
  <c r="M20" i="16"/>
  <c r="N20" i="16"/>
  <c r="M19" i="16" l="1"/>
  <c r="M16" i="16"/>
  <c r="J15" i="16"/>
  <c r="M14" i="16"/>
  <c r="B2" i="18"/>
  <c r="G2" i="18"/>
  <c r="J2" i="18" s="1"/>
  <c r="K2" i="18"/>
  <c r="L2" i="18"/>
  <c r="N2" i="18"/>
  <c r="B3" i="18"/>
  <c r="C3" i="18"/>
  <c r="G3" i="18"/>
  <c r="J3" i="18" s="1"/>
  <c r="M3" i="18" s="1"/>
  <c r="K3" i="18"/>
  <c r="L3" i="18"/>
  <c r="N3" i="18"/>
  <c r="B4" i="18"/>
  <c r="C4" i="18"/>
  <c r="G4" i="18"/>
  <c r="J4" i="18"/>
  <c r="K4" i="18"/>
  <c r="L4" i="18"/>
  <c r="M4" i="18"/>
  <c r="N4" i="18"/>
  <c r="B5" i="18"/>
  <c r="C5" i="18"/>
  <c r="G5" i="18"/>
  <c r="M5" i="18" s="1"/>
  <c r="J5" i="18"/>
  <c r="K5" i="18"/>
  <c r="L5" i="18"/>
  <c r="N5" i="18"/>
  <c r="B6" i="18"/>
  <c r="C6" i="18"/>
  <c r="G6" i="18"/>
  <c r="J6" i="18" s="1"/>
  <c r="K6" i="18"/>
  <c r="L6" i="18"/>
  <c r="M6" i="18"/>
  <c r="N6" i="18"/>
  <c r="B7" i="18"/>
  <c r="C7" i="18"/>
  <c r="G7" i="18"/>
  <c r="J7" i="18" s="1"/>
  <c r="K7" i="18"/>
  <c r="L7" i="18"/>
  <c r="N7" i="18"/>
  <c r="B8" i="18"/>
  <c r="C8" i="18"/>
  <c r="G8" i="18"/>
  <c r="J8" i="18" s="1"/>
  <c r="K8" i="18"/>
  <c r="L8" i="18"/>
  <c r="M8" i="18"/>
  <c r="N8" i="18"/>
  <c r="B9" i="18"/>
  <c r="C9" i="18"/>
  <c r="G9" i="18"/>
  <c r="J9" i="18" s="1"/>
  <c r="K9" i="18"/>
  <c r="L9" i="18"/>
  <c r="M9" i="18"/>
  <c r="N9" i="18"/>
  <c r="B10" i="18"/>
  <c r="C10" i="18"/>
  <c r="G10" i="18"/>
  <c r="J10" i="18"/>
  <c r="K10" i="18"/>
  <c r="L10" i="18"/>
  <c r="M10" i="18"/>
  <c r="N10" i="18"/>
  <c r="B2" i="20"/>
  <c r="G2" i="20"/>
  <c r="J2" i="20" s="1"/>
  <c r="L2" i="20"/>
  <c r="M2" i="20"/>
  <c r="N2" i="20"/>
  <c r="B3" i="20"/>
  <c r="C3" i="20"/>
  <c r="G3" i="20"/>
  <c r="J3" i="20"/>
  <c r="L3" i="20"/>
  <c r="M3" i="20"/>
  <c r="N3" i="20"/>
  <c r="B4" i="20"/>
  <c r="C4" i="20"/>
  <c r="G4" i="20"/>
  <c r="J4" i="20"/>
  <c r="L4" i="20"/>
  <c r="M4" i="20"/>
  <c r="N4" i="20"/>
  <c r="B5" i="20"/>
  <c r="C5" i="20"/>
  <c r="G5" i="20"/>
  <c r="J5" i="20"/>
  <c r="L5" i="20"/>
  <c r="M5" i="20"/>
  <c r="N5" i="20"/>
  <c r="B6" i="20"/>
  <c r="C6" i="20"/>
  <c r="G6" i="20"/>
  <c r="J6" i="20"/>
  <c r="L6" i="20"/>
  <c r="M6" i="20"/>
  <c r="N6" i="20"/>
  <c r="B7" i="20"/>
  <c r="C7" i="20"/>
  <c r="G7" i="20"/>
  <c r="J7" i="20"/>
  <c r="L7" i="20"/>
  <c r="M7" i="20"/>
  <c r="N7" i="20"/>
  <c r="B8" i="20"/>
  <c r="C8" i="20"/>
  <c r="G8" i="20"/>
  <c r="J8" i="20"/>
  <c r="L8" i="20"/>
  <c r="M8" i="20"/>
  <c r="N8" i="20"/>
  <c r="B9" i="20"/>
  <c r="C9" i="20"/>
  <c r="G9" i="20"/>
  <c r="J9" i="20"/>
  <c r="L9" i="20"/>
  <c r="M9" i="20"/>
  <c r="N9" i="20"/>
  <c r="B10" i="20"/>
  <c r="C10" i="20"/>
  <c r="G10" i="20"/>
  <c r="J10" i="20"/>
  <c r="L10" i="20"/>
  <c r="M10" i="20"/>
  <c r="N10" i="20"/>
  <c r="M7" i="18" l="1"/>
  <c r="M2" i="18"/>
  <c r="B2" i="17"/>
  <c r="G2" i="17"/>
  <c r="J2" i="17" s="1"/>
  <c r="M2" i="17" s="1"/>
  <c r="K2" i="17"/>
  <c r="L2" i="17"/>
  <c r="N2" i="17"/>
  <c r="B3" i="17"/>
  <c r="C3" i="17"/>
  <c r="G3" i="17"/>
  <c r="M3" i="17" s="1"/>
  <c r="J3" i="17"/>
  <c r="K3" i="17"/>
  <c r="L3" i="17"/>
  <c r="N3" i="17"/>
  <c r="B4" i="17"/>
  <c r="C4" i="17"/>
  <c r="G4" i="17"/>
  <c r="J4" i="17" s="1"/>
  <c r="K4" i="17"/>
  <c r="L4" i="17"/>
  <c r="N4" i="17"/>
  <c r="B5" i="17"/>
  <c r="C5" i="17"/>
  <c r="G5" i="17"/>
  <c r="J5" i="17" s="1"/>
  <c r="K5" i="17"/>
  <c r="L5" i="17"/>
  <c r="N5" i="17"/>
  <c r="B6" i="17"/>
  <c r="C6" i="17"/>
  <c r="G6" i="17"/>
  <c r="J6" i="17" s="1"/>
  <c r="M6" i="17" s="1"/>
  <c r="K6" i="17"/>
  <c r="L6" i="17"/>
  <c r="N6" i="17"/>
  <c r="B7" i="17"/>
  <c r="C7" i="17"/>
  <c r="G7" i="17"/>
  <c r="J7" i="17"/>
  <c r="K7" i="17"/>
  <c r="L7" i="17"/>
  <c r="M7" i="17"/>
  <c r="N7" i="17"/>
  <c r="B8" i="17"/>
  <c r="C8" i="17"/>
  <c r="G8" i="17"/>
  <c r="M8" i="17" s="1"/>
  <c r="J8" i="17"/>
  <c r="K8" i="17"/>
  <c r="L8" i="17"/>
  <c r="N8" i="17"/>
  <c r="B9" i="17"/>
  <c r="C9" i="17"/>
  <c r="G9" i="17"/>
  <c r="J9" i="17" s="1"/>
  <c r="M9" i="17" s="1"/>
  <c r="K9" i="17"/>
  <c r="L9" i="17"/>
  <c r="N9" i="17"/>
  <c r="B10" i="17"/>
  <c r="C10" i="17"/>
  <c r="G10" i="17"/>
  <c r="J10" i="17" s="1"/>
  <c r="M10" i="17" s="1"/>
  <c r="K10" i="17"/>
  <c r="L10" i="17"/>
  <c r="N10" i="17"/>
  <c r="B11" i="17"/>
  <c r="C11" i="17"/>
  <c r="G11" i="17"/>
  <c r="M11" i="17" s="1"/>
  <c r="J11" i="17"/>
  <c r="K11" i="17"/>
  <c r="L11" i="17"/>
  <c r="N11" i="17"/>
  <c r="B12" i="17"/>
  <c r="C12" i="17"/>
  <c r="G12" i="17"/>
  <c r="M12" i="17" s="1"/>
  <c r="K12" i="17"/>
  <c r="L12" i="17"/>
  <c r="N12" i="17"/>
  <c r="B13" i="17"/>
  <c r="C13" i="17"/>
  <c r="G13" i="17"/>
  <c r="J13" i="17" s="1"/>
  <c r="K13" i="17"/>
  <c r="L13" i="17"/>
  <c r="N13" i="17"/>
  <c r="B14" i="17"/>
  <c r="C14" i="17"/>
  <c r="G14" i="17"/>
  <c r="M14" i="17" s="1"/>
  <c r="K14" i="17"/>
  <c r="L14" i="17"/>
  <c r="N14" i="17"/>
  <c r="B15" i="17"/>
  <c r="C15" i="17"/>
  <c r="G15" i="17"/>
  <c r="J15" i="17" s="1"/>
  <c r="K15" i="17"/>
  <c r="L15" i="17"/>
  <c r="M15" i="17"/>
  <c r="N15" i="17"/>
  <c r="B16" i="17"/>
  <c r="C16" i="17"/>
  <c r="G16" i="17"/>
  <c r="M16" i="17" s="1"/>
  <c r="K16" i="17"/>
  <c r="L16" i="17"/>
  <c r="N16" i="17"/>
  <c r="B17" i="17"/>
  <c r="C17" i="17"/>
  <c r="G17" i="17"/>
  <c r="J17" i="17" s="1"/>
  <c r="K17" i="17"/>
  <c r="L17" i="17"/>
  <c r="M17" i="17"/>
  <c r="N17" i="17"/>
  <c r="B18" i="17"/>
  <c r="C18" i="17"/>
  <c r="G18" i="17"/>
  <c r="M18" i="17" s="1"/>
  <c r="K18" i="17"/>
  <c r="L18" i="17"/>
  <c r="N18" i="17"/>
  <c r="B19" i="17"/>
  <c r="C19" i="17"/>
  <c r="G19" i="17"/>
  <c r="J19" i="17" s="1"/>
  <c r="K19" i="17"/>
  <c r="L19" i="17"/>
  <c r="M19" i="17"/>
  <c r="N19" i="17"/>
  <c r="B20" i="17"/>
  <c r="C20" i="17"/>
  <c r="G20" i="17"/>
  <c r="J20" i="17" s="1"/>
  <c r="K20" i="17"/>
  <c r="L20" i="17"/>
  <c r="N20" i="17"/>
  <c r="M20" i="17" l="1"/>
  <c r="J18" i="17"/>
  <c r="J16" i="17"/>
  <c r="J14" i="17"/>
  <c r="M13" i="17"/>
  <c r="J12" i="17"/>
  <c r="M4" i="17"/>
  <c r="M5" i="17"/>
  <c r="B21" i="16"/>
  <c r="C21" i="16"/>
  <c r="G21" i="16"/>
  <c r="M21" i="16" s="1"/>
  <c r="K21" i="16"/>
  <c r="L21" i="16"/>
  <c r="N21" i="16"/>
  <c r="B22" i="16"/>
  <c r="C22" i="16"/>
  <c r="G22" i="16"/>
  <c r="J22" i="16" s="1"/>
  <c r="K22" i="16"/>
  <c r="L22" i="16"/>
  <c r="M22" i="16"/>
  <c r="N22" i="16"/>
  <c r="B23" i="16"/>
  <c r="C23" i="16"/>
  <c r="G23" i="16"/>
  <c r="J23" i="16" s="1"/>
  <c r="K23" i="16"/>
  <c r="L23" i="16"/>
  <c r="N23" i="16"/>
  <c r="B24" i="16"/>
  <c r="C24" i="16"/>
  <c r="G24" i="16"/>
  <c r="J24" i="16" s="1"/>
  <c r="M24" i="16" s="1"/>
  <c r="K24" i="16"/>
  <c r="L24" i="16"/>
  <c r="N24" i="16"/>
  <c r="B25" i="16"/>
  <c r="C25" i="16"/>
  <c r="G25" i="16"/>
  <c r="J25" i="16" s="1"/>
  <c r="K25" i="16"/>
  <c r="L25" i="16"/>
  <c r="N25" i="16"/>
  <c r="B26" i="16"/>
  <c r="C26" i="16"/>
  <c r="G26" i="16"/>
  <c r="J26" i="16" s="1"/>
  <c r="K26" i="16"/>
  <c r="L26" i="16"/>
  <c r="M26" i="16"/>
  <c r="N26" i="16"/>
  <c r="B27" i="16"/>
  <c r="C27" i="16"/>
  <c r="G27" i="16"/>
  <c r="J27" i="16" s="1"/>
  <c r="K27" i="16"/>
  <c r="L27" i="16"/>
  <c r="M27" i="16"/>
  <c r="N27" i="16"/>
  <c r="B28" i="16"/>
  <c r="C28" i="16"/>
  <c r="G28" i="16"/>
  <c r="J28" i="16"/>
  <c r="K28" i="16"/>
  <c r="L28" i="16"/>
  <c r="M28" i="16"/>
  <c r="N28" i="16"/>
  <c r="B29" i="16"/>
  <c r="C29" i="16"/>
  <c r="G29" i="16"/>
  <c r="J29" i="16"/>
  <c r="K29" i="16"/>
  <c r="L29" i="16"/>
  <c r="M29" i="16"/>
  <c r="N29" i="16"/>
  <c r="B30" i="16"/>
  <c r="C30" i="16"/>
  <c r="G30" i="16"/>
  <c r="J30" i="16" s="1"/>
  <c r="K30" i="16"/>
  <c r="L30" i="16"/>
  <c r="N30" i="16"/>
  <c r="M30" i="16" l="1"/>
  <c r="M25" i="16"/>
  <c r="M23" i="16"/>
  <c r="J21" i="16"/>
  <c r="F3" i="27"/>
  <c r="B2" i="19" l="1"/>
  <c r="G2" i="19"/>
  <c r="J2" i="19" s="1"/>
  <c r="K2" i="19"/>
  <c r="L2" i="19"/>
  <c r="M2" i="19"/>
  <c r="N2" i="19"/>
  <c r="B3" i="19"/>
  <c r="C3" i="19"/>
  <c r="G3" i="19"/>
  <c r="M3" i="19" s="1"/>
  <c r="J3" i="19"/>
  <c r="K3" i="19"/>
  <c r="L3" i="19"/>
  <c r="N3" i="19"/>
  <c r="B4" i="19"/>
  <c r="C4" i="19"/>
  <c r="G4" i="19"/>
  <c r="J4" i="19" s="1"/>
  <c r="K4" i="19"/>
  <c r="L4" i="19"/>
  <c r="M4" i="19"/>
  <c r="N4" i="19"/>
  <c r="B5" i="19"/>
  <c r="C5" i="19"/>
  <c r="G5" i="19"/>
  <c r="J5" i="19"/>
  <c r="K5" i="19"/>
  <c r="L5" i="19"/>
  <c r="M5" i="19"/>
  <c r="N5" i="19"/>
  <c r="B6" i="19"/>
  <c r="C6" i="19"/>
  <c r="G6" i="19"/>
  <c r="J6" i="19"/>
  <c r="K6" i="19"/>
  <c r="L6" i="19"/>
  <c r="M6" i="19"/>
  <c r="N6" i="19"/>
  <c r="B7" i="19"/>
  <c r="C7" i="19"/>
  <c r="G7" i="19"/>
  <c r="J7" i="19"/>
  <c r="K7" i="19"/>
  <c r="L7" i="19"/>
  <c r="M7" i="19"/>
  <c r="N7" i="19"/>
  <c r="B8" i="19"/>
  <c r="C8" i="19"/>
  <c r="G8" i="19"/>
  <c r="J8" i="19"/>
  <c r="K8" i="19"/>
  <c r="L8" i="19"/>
  <c r="M8" i="19"/>
  <c r="N8" i="19"/>
  <c r="B9" i="19"/>
  <c r="C9" i="19"/>
  <c r="G9" i="19"/>
  <c r="J9" i="19"/>
  <c r="K9" i="19"/>
  <c r="L9" i="19"/>
  <c r="M9" i="19"/>
  <c r="N9" i="19"/>
  <c r="B10" i="19"/>
  <c r="C10" i="19"/>
  <c r="G10" i="19"/>
  <c r="J10" i="19"/>
  <c r="K10" i="19"/>
  <c r="L10" i="19"/>
  <c r="M10" i="19"/>
  <c r="N10" i="19"/>
  <c r="B11" i="18" l="1"/>
  <c r="C11" i="18"/>
  <c r="G11" i="18"/>
  <c r="J11" i="18" s="1"/>
  <c r="K11" i="18"/>
  <c r="L11" i="18"/>
  <c r="M11" i="18"/>
  <c r="N11" i="18"/>
  <c r="B12" i="18"/>
  <c r="C12" i="18"/>
  <c r="G12" i="18"/>
  <c r="M12" i="18" s="1"/>
  <c r="J12" i="18"/>
  <c r="K12" i="18"/>
  <c r="L12" i="18"/>
  <c r="N12" i="18"/>
  <c r="B13" i="18"/>
  <c r="C13" i="18"/>
  <c r="G13" i="18"/>
  <c r="J13" i="18" s="1"/>
  <c r="K13" i="18"/>
  <c r="L13" i="18"/>
  <c r="M13" i="18"/>
  <c r="N13" i="18"/>
  <c r="B14" i="18"/>
  <c r="C14" i="18"/>
  <c r="G14" i="18"/>
  <c r="J14" i="18" s="1"/>
  <c r="K14" i="18"/>
  <c r="L14" i="18"/>
  <c r="N14" i="18"/>
  <c r="B15" i="18"/>
  <c r="C15" i="18"/>
  <c r="G15" i="18"/>
  <c r="J15" i="18" s="1"/>
  <c r="K15" i="18"/>
  <c r="L15" i="18"/>
  <c r="M15" i="18"/>
  <c r="N15" i="18"/>
  <c r="B16" i="18"/>
  <c r="C16" i="18"/>
  <c r="G16" i="18"/>
  <c r="M16" i="18" s="1"/>
  <c r="J16" i="18"/>
  <c r="K16" i="18"/>
  <c r="L16" i="18"/>
  <c r="N16" i="18"/>
  <c r="B17" i="18"/>
  <c r="C17" i="18"/>
  <c r="G17" i="18"/>
  <c r="J17" i="18"/>
  <c r="K17" i="18"/>
  <c r="L17" i="18"/>
  <c r="M17" i="18"/>
  <c r="N17" i="18"/>
  <c r="B18" i="18"/>
  <c r="C18" i="18"/>
  <c r="G18" i="18"/>
  <c r="J18" i="18"/>
  <c r="K18" i="18"/>
  <c r="L18" i="18"/>
  <c r="M18" i="18"/>
  <c r="N18" i="18"/>
  <c r="B19" i="18"/>
  <c r="C19" i="18"/>
  <c r="G19" i="18"/>
  <c r="J19" i="18"/>
  <c r="K19" i="18"/>
  <c r="L19" i="18"/>
  <c r="M19" i="18"/>
  <c r="N19" i="18"/>
  <c r="B20" i="18"/>
  <c r="C20" i="18"/>
  <c r="G20" i="18"/>
  <c r="J20" i="18"/>
  <c r="K20" i="18"/>
  <c r="L20" i="18"/>
  <c r="M20" i="18"/>
  <c r="N20" i="18"/>
  <c r="M14" i="18" l="1"/>
  <c r="B21" i="17"/>
  <c r="C21" i="17"/>
  <c r="G21" i="17"/>
  <c r="J21" i="17" s="1"/>
  <c r="K21" i="17"/>
  <c r="L21" i="17"/>
  <c r="N21" i="17"/>
  <c r="B22" i="17"/>
  <c r="C22" i="17"/>
  <c r="G22" i="17"/>
  <c r="J22" i="17" s="1"/>
  <c r="K22" i="17"/>
  <c r="L22" i="17"/>
  <c r="M22" i="17"/>
  <c r="N22" i="17"/>
  <c r="B23" i="17"/>
  <c r="C23" i="17"/>
  <c r="G23" i="17"/>
  <c r="J23" i="17" s="1"/>
  <c r="K23" i="17"/>
  <c r="L23" i="17"/>
  <c r="M23" i="17"/>
  <c r="N23" i="17"/>
  <c r="B24" i="17"/>
  <c r="C24" i="17"/>
  <c r="G24" i="17"/>
  <c r="M24" i="17" s="1"/>
  <c r="J24" i="17"/>
  <c r="K24" i="17"/>
  <c r="L24" i="17"/>
  <c r="N24" i="17"/>
  <c r="B25" i="17"/>
  <c r="C25" i="17"/>
  <c r="G25" i="17"/>
  <c r="J25" i="17" s="1"/>
  <c r="M25" i="17" s="1"/>
  <c r="K25" i="17"/>
  <c r="L25" i="17"/>
  <c r="N25" i="17"/>
  <c r="B26" i="17"/>
  <c r="C26" i="17"/>
  <c r="G26" i="17"/>
  <c r="J26" i="17" s="1"/>
  <c r="K26" i="17"/>
  <c r="L26" i="17"/>
  <c r="N26" i="17"/>
  <c r="B27" i="17"/>
  <c r="C27" i="17"/>
  <c r="G27" i="17"/>
  <c r="J27" i="17" s="1"/>
  <c r="M27" i="17" s="1"/>
  <c r="K27" i="17"/>
  <c r="L27" i="17"/>
  <c r="N27" i="17"/>
  <c r="B28" i="17"/>
  <c r="C28" i="17"/>
  <c r="G28" i="17"/>
  <c r="J28" i="17" s="1"/>
  <c r="K28" i="17"/>
  <c r="L28" i="17"/>
  <c r="N28" i="17"/>
  <c r="B29" i="17"/>
  <c r="C29" i="17"/>
  <c r="G29" i="17"/>
  <c r="J29" i="17"/>
  <c r="K29" i="17"/>
  <c r="L29" i="17"/>
  <c r="M29" i="17"/>
  <c r="N29" i="17"/>
  <c r="B30" i="17"/>
  <c r="C30" i="17"/>
  <c r="G30" i="17"/>
  <c r="J30" i="17" s="1"/>
  <c r="K30" i="17"/>
  <c r="L30" i="17"/>
  <c r="N30" i="17"/>
  <c r="B31" i="17"/>
  <c r="C31" i="17"/>
  <c r="G31" i="17"/>
  <c r="J31" i="17"/>
  <c r="K31" i="17"/>
  <c r="L31" i="17"/>
  <c r="M31" i="17"/>
  <c r="N31" i="17"/>
  <c r="B32" i="17"/>
  <c r="C32" i="17"/>
  <c r="G32" i="17"/>
  <c r="J32" i="17" s="1"/>
  <c r="M32" i="17" s="1"/>
  <c r="K32" i="17"/>
  <c r="L32" i="17"/>
  <c r="N32" i="17"/>
  <c r="B33" i="17"/>
  <c r="C33" i="17"/>
  <c r="G33" i="17"/>
  <c r="M33" i="17" s="1"/>
  <c r="K33" i="17"/>
  <c r="L33" i="17"/>
  <c r="N33" i="17"/>
  <c r="B34" i="17"/>
  <c r="C34" i="17"/>
  <c r="G34" i="17"/>
  <c r="M34" i="17" s="1"/>
  <c r="J34" i="17"/>
  <c r="K34" i="17"/>
  <c r="L34" i="17"/>
  <c r="N34" i="17"/>
  <c r="B35" i="17"/>
  <c r="C35" i="17"/>
  <c r="G35" i="17"/>
  <c r="K35" i="17"/>
  <c r="L35" i="17"/>
  <c r="N35" i="17"/>
  <c r="B36" i="17"/>
  <c r="C36" i="17"/>
  <c r="G36" i="17"/>
  <c r="J36" i="17" s="1"/>
  <c r="K36" i="17"/>
  <c r="L36" i="17"/>
  <c r="N36" i="17"/>
  <c r="B37" i="17"/>
  <c r="C37" i="17"/>
  <c r="G37" i="17"/>
  <c r="M37" i="17" s="1"/>
  <c r="J37" i="17"/>
  <c r="K37" i="17"/>
  <c r="L37" i="17"/>
  <c r="N37" i="17"/>
  <c r="B38" i="17"/>
  <c r="C38" i="17"/>
  <c r="G38" i="17"/>
  <c r="J38" i="17" s="1"/>
  <c r="K38" i="17"/>
  <c r="L38" i="17"/>
  <c r="M38" i="17"/>
  <c r="N38" i="17"/>
  <c r="B39" i="17"/>
  <c r="C39" i="17"/>
  <c r="G39" i="17"/>
  <c r="M39" i="17" s="1"/>
  <c r="J39" i="17"/>
  <c r="K39" i="17"/>
  <c r="L39" i="17"/>
  <c r="N39" i="17"/>
  <c r="B40" i="17"/>
  <c r="C40" i="17"/>
  <c r="G40" i="17"/>
  <c r="J40" i="17" s="1"/>
  <c r="K40" i="17"/>
  <c r="L40" i="17"/>
  <c r="M40" i="17"/>
  <c r="N40" i="17"/>
  <c r="M36" i="17" l="1"/>
  <c r="J35" i="17"/>
  <c r="M35" i="17" s="1"/>
  <c r="J33" i="17"/>
  <c r="M30" i="17"/>
  <c r="M28" i="17"/>
  <c r="M26" i="17"/>
  <c r="M21" i="17"/>
  <c r="B31" i="16"/>
  <c r="C31" i="16"/>
  <c r="G31" i="16"/>
  <c r="J31" i="16" s="1"/>
  <c r="K31" i="16"/>
  <c r="L31" i="16"/>
  <c r="M31" i="16"/>
  <c r="N31" i="16"/>
  <c r="B32" i="16"/>
  <c r="C32" i="16"/>
  <c r="G32" i="16"/>
  <c r="J32" i="16" s="1"/>
  <c r="K32" i="16"/>
  <c r="L32" i="16"/>
  <c r="M32" i="16"/>
  <c r="N32" i="16"/>
  <c r="B33" i="16"/>
  <c r="C33" i="16"/>
  <c r="G33" i="16"/>
  <c r="J33" i="16" s="1"/>
  <c r="K33" i="16"/>
  <c r="L33" i="16"/>
  <c r="N33" i="16"/>
  <c r="B34" i="16"/>
  <c r="C34" i="16"/>
  <c r="G34" i="16"/>
  <c r="M34" i="16" s="1"/>
  <c r="K34" i="16"/>
  <c r="L34" i="16"/>
  <c r="N34" i="16"/>
  <c r="B35" i="16"/>
  <c r="C35" i="16"/>
  <c r="G35" i="16"/>
  <c r="J35" i="16" s="1"/>
  <c r="K35" i="16"/>
  <c r="L35" i="16"/>
  <c r="N35" i="16"/>
  <c r="B36" i="16"/>
  <c r="C36" i="16"/>
  <c r="G36" i="16"/>
  <c r="J36" i="16" s="1"/>
  <c r="K36" i="16"/>
  <c r="L36" i="16"/>
  <c r="M36" i="16"/>
  <c r="N36" i="16"/>
  <c r="B37" i="16"/>
  <c r="C37" i="16"/>
  <c r="G37" i="16"/>
  <c r="J37" i="16"/>
  <c r="K37" i="16"/>
  <c r="L37" i="16"/>
  <c r="M37" i="16"/>
  <c r="N37" i="16"/>
  <c r="B38" i="16"/>
  <c r="C38" i="16"/>
  <c r="G38" i="16"/>
  <c r="J38" i="16"/>
  <c r="K38" i="16"/>
  <c r="L38" i="16"/>
  <c r="M38" i="16"/>
  <c r="N38" i="16"/>
  <c r="B39" i="16"/>
  <c r="C39" i="16"/>
  <c r="G39" i="16"/>
  <c r="J39" i="16"/>
  <c r="K39" i="16"/>
  <c r="L39" i="16"/>
  <c r="M39" i="16"/>
  <c r="N39" i="16"/>
  <c r="B40" i="16"/>
  <c r="C40" i="16"/>
  <c r="G40" i="16"/>
  <c r="J40" i="16"/>
  <c r="K40" i="16"/>
  <c r="L40" i="16"/>
  <c r="M40" i="16"/>
  <c r="N40" i="16"/>
  <c r="B41" i="16"/>
  <c r="C41" i="16"/>
  <c r="G41" i="16"/>
  <c r="J41" i="16"/>
  <c r="K41" i="16"/>
  <c r="L41" i="16"/>
  <c r="M41" i="16"/>
  <c r="N41" i="16"/>
  <c r="B42" i="16"/>
  <c r="C42" i="16"/>
  <c r="G42" i="16"/>
  <c r="J42" i="16"/>
  <c r="K42" i="16"/>
  <c r="L42" i="16"/>
  <c r="M42" i="16"/>
  <c r="N42" i="16"/>
  <c r="B43" i="16"/>
  <c r="C43" i="16"/>
  <c r="G43" i="16"/>
  <c r="J43" i="16"/>
  <c r="K43" i="16"/>
  <c r="L43" i="16"/>
  <c r="M43" i="16"/>
  <c r="N43" i="16"/>
  <c r="B44" i="16"/>
  <c r="C44" i="16"/>
  <c r="G44" i="16"/>
  <c r="J44" i="16"/>
  <c r="K44" i="16"/>
  <c r="L44" i="16"/>
  <c r="M44" i="16"/>
  <c r="N44" i="16"/>
  <c r="B45" i="16"/>
  <c r="C45" i="16"/>
  <c r="G45" i="16"/>
  <c r="J45" i="16"/>
  <c r="K45" i="16"/>
  <c r="L45" i="16"/>
  <c r="M45" i="16"/>
  <c r="N45" i="16"/>
  <c r="B46" i="16"/>
  <c r="C46" i="16"/>
  <c r="G46" i="16"/>
  <c r="J46" i="16"/>
  <c r="K46" i="16"/>
  <c r="L46" i="16"/>
  <c r="M46" i="16"/>
  <c r="N46" i="16"/>
  <c r="B47" i="16"/>
  <c r="C47" i="16"/>
  <c r="G47" i="16"/>
  <c r="J47" i="16"/>
  <c r="K47" i="16"/>
  <c r="L47" i="16"/>
  <c r="M47" i="16"/>
  <c r="N47" i="16"/>
  <c r="B48" i="16"/>
  <c r="C48" i="16"/>
  <c r="G48" i="16"/>
  <c r="J48" i="16"/>
  <c r="K48" i="16"/>
  <c r="L48" i="16"/>
  <c r="M48" i="16"/>
  <c r="N48" i="16"/>
  <c r="B49" i="16"/>
  <c r="C49" i="16"/>
  <c r="G49" i="16"/>
  <c r="J49" i="16"/>
  <c r="K49" i="16"/>
  <c r="L49" i="16"/>
  <c r="M49" i="16"/>
  <c r="N49" i="16"/>
  <c r="B50" i="16"/>
  <c r="C50" i="16"/>
  <c r="G50" i="16"/>
  <c r="J50" i="16"/>
  <c r="K50" i="16"/>
  <c r="L50" i="16"/>
  <c r="M50" i="16"/>
  <c r="N50" i="16"/>
  <c r="M35" i="16" l="1"/>
  <c r="J34" i="16"/>
  <c r="M33" i="16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E9" i="24" l="1"/>
  <c r="F9" i="24"/>
  <c r="G9" i="24"/>
  <c r="E12" i="24"/>
  <c r="F12" i="24"/>
  <c r="G12" i="24"/>
  <c r="E6" i="24"/>
  <c r="F6" i="24"/>
  <c r="G6" i="24"/>
  <c r="E10" i="24"/>
  <c r="F10" i="24"/>
  <c r="G10" i="24"/>
  <c r="E67" i="24"/>
  <c r="F67" i="24"/>
  <c r="I67" i="24" s="1"/>
  <c r="G67" i="24"/>
  <c r="E71" i="24"/>
  <c r="F71" i="24"/>
  <c r="G71" i="24"/>
  <c r="E74" i="24"/>
  <c r="F74" i="24"/>
  <c r="G74" i="24"/>
  <c r="E27" i="24"/>
  <c r="F27" i="24"/>
  <c r="G27" i="24"/>
  <c r="E19" i="24"/>
  <c r="F19" i="24"/>
  <c r="G19" i="24"/>
  <c r="E68" i="24"/>
  <c r="F68" i="24"/>
  <c r="I68" i="24" s="1"/>
  <c r="G68" i="24"/>
  <c r="E14" i="24"/>
  <c r="F14" i="24"/>
  <c r="G14" i="24"/>
  <c r="E25" i="24"/>
  <c r="F25" i="24"/>
  <c r="G25" i="24"/>
  <c r="E70" i="24"/>
  <c r="F70" i="24"/>
  <c r="I70" i="24" s="1"/>
  <c r="G70" i="24"/>
  <c r="E4" i="24"/>
  <c r="F4" i="24"/>
  <c r="G4" i="24"/>
  <c r="E66" i="24"/>
  <c r="F66" i="24"/>
  <c r="I66" i="24" s="1"/>
  <c r="G66" i="24"/>
  <c r="E8" i="24"/>
  <c r="F8" i="24"/>
  <c r="G8" i="24"/>
  <c r="E93" i="24"/>
  <c r="F93" i="24"/>
  <c r="I93" i="24" s="1"/>
  <c r="G93" i="24"/>
  <c r="E85" i="24"/>
  <c r="F85" i="24"/>
  <c r="G85" i="24"/>
  <c r="E29" i="24"/>
  <c r="F29" i="24"/>
  <c r="G29" i="24"/>
  <c r="E28" i="24"/>
  <c r="F28" i="24"/>
  <c r="G28" i="24"/>
  <c r="E82" i="24"/>
  <c r="F82" i="24"/>
  <c r="I82" i="24" s="1"/>
  <c r="G82" i="24"/>
  <c r="E21" i="24"/>
  <c r="F21" i="24"/>
  <c r="G21" i="24"/>
  <c r="E15" i="24"/>
  <c r="F15" i="24"/>
  <c r="G15" i="24"/>
  <c r="E69" i="24"/>
  <c r="F69" i="24"/>
  <c r="I69" i="24" s="1"/>
  <c r="G69" i="24"/>
  <c r="E22" i="24"/>
  <c r="F22" i="24"/>
  <c r="G22" i="24"/>
  <c r="E30" i="24"/>
  <c r="F30" i="24"/>
  <c r="G30" i="24"/>
  <c r="E31" i="24"/>
  <c r="F31" i="24"/>
  <c r="G31" i="24"/>
  <c r="E18" i="24"/>
  <c r="F18" i="24"/>
  <c r="G18" i="24"/>
  <c r="E32" i="24"/>
  <c r="F32" i="24"/>
  <c r="G32" i="24"/>
  <c r="E34" i="24"/>
  <c r="F34" i="24"/>
  <c r="G34" i="24"/>
  <c r="E33" i="24"/>
  <c r="F33" i="24"/>
  <c r="G33" i="24"/>
  <c r="E35" i="24"/>
  <c r="F35" i="24"/>
  <c r="G35" i="24"/>
  <c r="E17" i="24"/>
  <c r="F17" i="24"/>
  <c r="G17" i="24"/>
  <c r="E72" i="24"/>
  <c r="F72" i="24"/>
  <c r="I72" i="24" s="1"/>
  <c r="G72" i="24"/>
  <c r="E36" i="24"/>
  <c r="F36" i="24"/>
  <c r="G36" i="24"/>
  <c r="E37" i="24"/>
  <c r="F37" i="24"/>
  <c r="G37" i="24"/>
  <c r="E38" i="24"/>
  <c r="F38" i="24"/>
  <c r="G38" i="24"/>
  <c r="E39" i="24"/>
  <c r="F39" i="24"/>
  <c r="G39" i="24"/>
  <c r="E40" i="24"/>
  <c r="F40" i="24"/>
  <c r="G40" i="24"/>
  <c r="E41" i="24"/>
  <c r="F41" i="24"/>
  <c r="G41" i="24"/>
  <c r="E83" i="24"/>
  <c r="F83" i="24"/>
  <c r="I83" i="24" s="1"/>
  <c r="G83" i="24"/>
  <c r="E94" i="24"/>
  <c r="F94" i="24"/>
  <c r="I94" i="24" s="1"/>
  <c r="G94" i="24"/>
  <c r="E95" i="24"/>
  <c r="F95" i="24"/>
  <c r="I95" i="24" s="1"/>
  <c r="G95" i="24"/>
  <c r="E73" i="24"/>
  <c r="F73" i="24"/>
  <c r="I73" i="24" s="1"/>
  <c r="G73" i="24"/>
  <c r="E76" i="24"/>
  <c r="F76" i="24"/>
  <c r="I76" i="24" s="1"/>
  <c r="G76" i="24"/>
  <c r="E86" i="24"/>
  <c r="F86" i="24"/>
  <c r="G86" i="24"/>
  <c r="E5" i="24"/>
  <c r="F5" i="24"/>
  <c r="I5" i="24" s="1"/>
  <c r="G5" i="24"/>
  <c r="E20" i="24"/>
  <c r="F20" i="24"/>
  <c r="I20" i="24" s="1"/>
  <c r="G20" i="24"/>
  <c r="E96" i="24"/>
  <c r="F96" i="24"/>
  <c r="I96" i="24" s="1"/>
  <c r="G96" i="24"/>
  <c r="E46" i="24"/>
  <c r="F46" i="24"/>
  <c r="I46" i="24" s="1"/>
  <c r="G46" i="24"/>
  <c r="E97" i="24"/>
  <c r="F97" i="24"/>
  <c r="I97" i="24" s="1"/>
  <c r="G97" i="24"/>
  <c r="E77" i="24"/>
  <c r="F77" i="24"/>
  <c r="I77" i="24" s="1"/>
  <c r="G77" i="24"/>
  <c r="E78" i="24"/>
  <c r="F78" i="24"/>
  <c r="I78" i="24" s="1"/>
  <c r="G78" i="24"/>
  <c r="E79" i="24"/>
  <c r="F79" i="24"/>
  <c r="I79" i="24" s="1"/>
  <c r="G79" i="24"/>
  <c r="E80" i="24"/>
  <c r="F80" i="24"/>
  <c r="I80" i="24" s="1"/>
  <c r="G80" i="24"/>
  <c r="E81" i="24"/>
  <c r="F81" i="24"/>
  <c r="I81" i="24" s="1"/>
  <c r="G81" i="24"/>
  <c r="E63" i="24"/>
  <c r="F63" i="24"/>
  <c r="I63" i="24" s="1"/>
  <c r="G63" i="24"/>
  <c r="E24" i="24"/>
  <c r="F24" i="24"/>
  <c r="I24" i="24" s="1"/>
  <c r="G24" i="24"/>
  <c r="E23" i="24"/>
  <c r="F23" i="24"/>
  <c r="I23" i="24" s="1"/>
  <c r="G23" i="24"/>
  <c r="E75" i="24"/>
  <c r="F75" i="24"/>
  <c r="G75" i="24"/>
  <c r="E13" i="24"/>
  <c r="F13" i="24"/>
  <c r="G13" i="24"/>
  <c r="E26" i="24"/>
  <c r="F26" i="24"/>
  <c r="I26" i="24" s="1"/>
  <c r="G26" i="24"/>
  <c r="E98" i="24"/>
  <c r="F98" i="24"/>
  <c r="I98" i="24" s="1"/>
  <c r="G98" i="24"/>
  <c r="E42" i="24"/>
  <c r="F42" i="24"/>
  <c r="I42" i="24" s="1"/>
  <c r="G42" i="24"/>
  <c r="E91" i="24"/>
  <c r="F91" i="24"/>
  <c r="I91" i="24" s="1"/>
  <c r="G91" i="24"/>
  <c r="E84" i="24"/>
  <c r="F84" i="24"/>
  <c r="I84" i="24" s="1"/>
  <c r="G84" i="24"/>
  <c r="E92" i="24"/>
  <c r="F92" i="24"/>
  <c r="I92" i="24" s="1"/>
  <c r="G92" i="24"/>
  <c r="E87" i="24"/>
  <c r="F87" i="24"/>
  <c r="I87" i="24" s="1"/>
  <c r="G87" i="24"/>
  <c r="E64" i="24"/>
  <c r="F64" i="24"/>
  <c r="I64" i="24" s="1"/>
  <c r="G64" i="24"/>
  <c r="E16" i="24"/>
  <c r="F16" i="24"/>
  <c r="G16" i="24"/>
  <c r="E7" i="24"/>
  <c r="F7" i="24"/>
  <c r="G7" i="24"/>
  <c r="E65" i="24"/>
  <c r="F65" i="24"/>
  <c r="I65" i="24" s="1"/>
  <c r="G65" i="24"/>
  <c r="E61" i="24"/>
  <c r="F61" i="24"/>
  <c r="G61" i="24"/>
  <c r="E47" i="24"/>
  <c r="F47" i="24"/>
  <c r="G47" i="24"/>
  <c r="E88" i="24"/>
  <c r="F88" i="24"/>
  <c r="I88" i="24" s="1"/>
  <c r="G88" i="24"/>
  <c r="E43" i="24"/>
  <c r="F43" i="24"/>
  <c r="I43" i="24" s="1"/>
  <c r="G43" i="24"/>
  <c r="E48" i="24"/>
  <c r="F48" i="24"/>
  <c r="I48" i="24" s="1"/>
  <c r="G48" i="24"/>
  <c r="E49" i="24"/>
  <c r="F49" i="24"/>
  <c r="I49" i="24" s="1"/>
  <c r="G49" i="24"/>
  <c r="E50" i="24"/>
  <c r="F50" i="24"/>
  <c r="I50" i="24" s="1"/>
  <c r="G50" i="24"/>
  <c r="E51" i="24"/>
  <c r="F51" i="24"/>
  <c r="I51" i="24" s="1"/>
  <c r="G51" i="24"/>
  <c r="E52" i="24"/>
  <c r="F52" i="24"/>
  <c r="I52" i="24" s="1"/>
  <c r="G52" i="24"/>
  <c r="E53" i="24"/>
  <c r="F53" i="24"/>
  <c r="I53" i="24" s="1"/>
  <c r="G53" i="24"/>
  <c r="E54" i="24"/>
  <c r="F54" i="24"/>
  <c r="I54" i="24" s="1"/>
  <c r="G54" i="24"/>
  <c r="E2" i="24"/>
  <c r="F2" i="24"/>
  <c r="G2" i="24"/>
  <c r="E11" i="24"/>
  <c r="F11" i="24"/>
  <c r="G11" i="24"/>
  <c r="E55" i="24"/>
  <c r="F55" i="24"/>
  <c r="I55" i="24" s="1"/>
  <c r="G55" i="24"/>
  <c r="E56" i="24"/>
  <c r="F56" i="24"/>
  <c r="I56" i="24" s="1"/>
  <c r="G56" i="24"/>
  <c r="E57" i="24"/>
  <c r="F57" i="24"/>
  <c r="I57" i="24" s="1"/>
  <c r="G57" i="24"/>
  <c r="E58" i="24"/>
  <c r="F58" i="24"/>
  <c r="I58" i="24" s="1"/>
  <c r="G58" i="24"/>
  <c r="E59" i="24"/>
  <c r="F59" i="24"/>
  <c r="I59" i="24" s="1"/>
  <c r="G59" i="24"/>
  <c r="E60" i="24"/>
  <c r="F60" i="24"/>
  <c r="I60" i="24" s="1"/>
  <c r="G60" i="24"/>
  <c r="E3" i="24"/>
  <c r="F3" i="24"/>
  <c r="G3" i="24"/>
  <c r="E44" i="24"/>
  <c r="F44" i="24"/>
  <c r="I44" i="24" s="1"/>
  <c r="G44" i="24"/>
  <c r="E45" i="24"/>
  <c r="F45" i="24"/>
  <c r="I45" i="24" s="1"/>
  <c r="G45" i="24"/>
  <c r="E62" i="24"/>
  <c r="F62" i="24"/>
  <c r="I62" i="24" s="1"/>
  <c r="G62" i="24"/>
  <c r="E89" i="24"/>
  <c r="F89" i="24"/>
  <c r="I89" i="24" s="1"/>
  <c r="G89" i="24"/>
  <c r="E90" i="24"/>
  <c r="F90" i="24"/>
  <c r="I90" i="24" s="1"/>
  <c r="G90" i="24"/>
  <c r="E99" i="24"/>
  <c r="F99" i="24"/>
  <c r="G99" i="24"/>
  <c r="E100" i="24"/>
  <c r="F100" i="24"/>
  <c r="G100" i="24"/>
  <c r="E101" i="24"/>
  <c r="F101" i="24"/>
  <c r="G101" i="24"/>
  <c r="E102" i="24"/>
  <c r="F102" i="24"/>
  <c r="G102" i="24"/>
  <c r="E103" i="24"/>
  <c r="F103" i="24"/>
  <c r="G103" i="24"/>
  <c r="E104" i="24"/>
  <c r="F104" i="24"/>
  <c r="G104" i="24"/>
  <c r="E105" i="24"/>
  <c r="F105" i="24"/>
  <c r="G105" i="24"/>
  <c r="E106" i="24"/>
  <c r="F106" i="24"/>
  <c r="G106" i="24"/>
  <c r="E107" i="24"/>
  <c r="F107" i="24"/>
  <c r="G107" i="24"/>
  <c r="E108" i="24"/>
  <c r="F108" i="24"/>
  <c r="G108" i="24"/>
  <c r="E109" i="24"/>
  <c r="F109" i="24"/>
  <c r="G109" i="24"/>
  <c r="E110" i="24"/>
  <c r="F110" i="24"/>
  <c r="G110" i="24"/>
  <c r="E111" i="24"/>
  <c r="F111" i="24"/>
  <c r="G111" i="24"/>
  <c r="E112" i="24"/>
  <c r="F112" i="24"/>
  <c r="G112" i="24"/>
  <c r="E113" i="24"/>
  <c r="F113" i="24"/>
  <c r="G113" i="24"/>
  <c r="E114" i="24"/>
  <c r="F114" i="24"/>
  <c r="G114" i="24"/>
  <c r="E115" i="24"/>
  <c r="F115" i="24"/>
  <c r="G115" i="24"/>
  <c r="E116" i="24"/>
  <c r="F116" i="24"/>
  <c r="G116" i="24"/>
  <c r="E117" i="24"/>
  <c r="F117" i="24"/>
  <c r="G117" i="24"/>
  <c r="E118" i="24"/>
  <c r="F118" i="24"/>
  <c r="G118" i="24"/>
  <c r="E119" i="24"/>
  <c r="F119" i="24"/>
  <c r="G119" i="24"/>
  <c r="E120" i="24"/>
  <c r="F120" i="24"/>
  <c r="G120" i="24"/>
  <c r="E121" i="24"/>
  <c r="F121" i="24"/>
  <c r="G121" i="24"/>
  <c r="E122" i="24"/>
  <c r="F122" i="24"/>
  <c r="G122" i="24"/>
  <c r="E123" i="24"/>
  <c r="F123" i="24"/>
  <c r="G123" i="24"/>
  <c r="E124" i="24"/>
  <c r="F124" i="24"/>
  <c r="G124" i="24"/>
  <c r="E125" i="24"/>
  <c r="F125" i="24"/>
  <c r="G125" i="24"/>
  <c r="E126" i="24"/>
  <c r="F126" i="24"/>
  <c r="G126" i="24"/>
  <c r="E127" i="24"/>
  <c r="F127" i="24"/>
  <c r="G127" i="24"/>
  <c r="E128" i="24"/>
  <c r="F128" i="24"/>
  <c r="G128" i="24"/>
  <c r="E129" i="24"/>
  <c r="F129" i="24"/>
  <c r="G129" i="24"/>
  <c r="E130" i="24"/>
  <c r="F130" i="24"/>
  <c r="G130" i="24"/>
  <c r="E131" i="24"/>
  <c r="F131" i="24"/>
  <c r="G131" i="24"/>
  <c r="E132" i="24"/>
  <c r="F132" i="24"/>
  <c r="G132" i="24"/>
  <c r="E133" i="24"/>
  <c r="F133" i="24"/>
  <c r="G133" i="24"/>
  <c r="E134" i="24"/>
  <c r="F134" i="24"/>
  <c r="G134" i="24"/>
  <c r="E135" i="24"/>
  <c r="F135" i="24"/>
  <c r="G135" i="24"/>
  <c r="E136" i="24"/>
  <c r="F136" i="24"/>
  <c r="G136" i="24"/>
  <c r="E137" i="24"/>
  <c r="F137" i="24"/>
  <c r="G137" i="24"/>
  <c r="E138" i="24"/>
  <c r="F138" i="24"/>
  <c r="G138" i="24"/>
  <c r="E139" i="24"/>
  <c r="F139" i="24"/>
  <c r="G139" i="24"/>
  <c r="E140" i="24"/>
  <c r="F140" i="24"/>
  <c r="G140" i="24"/>
  <c r="E141" i="24"/>
  <c r="F141" i="24"/>
  <c r="G141" i="24"/>
  <c r="E142" i="24"/>
  <c r="F142" i="24"/>
  <c r="G142" i="24"/>
  <c r="E143" i="24"/>
  <c r="F143" i="24"/>
  <c r="G143" i="24"/>
  <c r="E144" i="24"/>
  <c r="F144" i="24"/>
  <c r="G144" i="24"/>
  <c r="E145" i="24"/>
  <c r="F145" i="24"/>
  <c r="G145" i="24"/>
  <c r="E146" i="24"/>
  <c r="F146" i="24"/>
  <c r="G146" i="24"/>
  <c r="E147" i="24"/>
  <c r="F147" i="24"/>
  <c r="G147" i="24"/>
  <c r="E148" i="24"/>
  <c r="F148" i="24"/>
  <c r="G148" i="24"/>
  <c r="E149" i="24"/>
  <c r="F149" i="24"/>
  <c r="G149" i="24"/>
  <c r="E150" i="24"/>
  <c r="F150" i="24"/>
  <c r="G150" i="24"/>
  <c r="E151" i="24"/>
  <c r="F151" i="24"/>
  <c r="G151" i="24"/>
  <c r="E152" i="24"/>
  <c r="F152" i="24"/>
  <c r="G152" i="24"/>
  <c r="E153" i="24"/>
  <c r="F153" i="24"/>
  <c r="G153" i="24"/>
  <c r="E154" i="24"/>
  <c r="F154" i="24"/>
  <c r="G154" i="24"/>
  <c r="E155" i="24"/>
  <c r="F155" i="24"/>
  <c r="G155" i="24"/>
  <c r="E156" i="24"/>
  <c r="F156" i="24"/>
  <c r="G156" i="24"/>
  <c r="E157" i="24"/>
  <c r="F157" i="24"/>
  <c r="G157" i="24"/>
  <c r="E158" i="24"/>
  <c r="F158" i="24"/>
  <c r="G158" i="24"/>
  <c r="E159" i="24"/>
  <c r="F159" i="24"/>
  <c r="G159" i="24"/>
  <c r="E160" i="24"/>
  <c r="F160" i="24"/>
  <c r="G160" i="24"/>
  <c r="E161" i="24"/>
  <c r="F161" i="24"/>
  <c r="G161" i="24"/>
  <c r="E162" i="24"/>
  <c r="F162" i="24"/>
  <c r="G162" i="24"/>
  <c r="E163" i="24"/>
  <c r="F163" i="24"/>
  <c r="G163" i="24"/>
  <c r="E164" i="24"/>
  <c r="F164" i="24"/>
  <c r="G164" i="24"/>
  <c r="E165" i="24"/>
  <c r="F165" i="24"/>
  <c r="G165" i="24"/>
  <c r="E166" i="24"/>
  <c r="F166" i="24"/>
  <c r="G166" i="24"/>
  <c r="E167" i="24"/>
  <c r="F167" i="24"/>
  <c r="G167" i="24"/>
  <c r="E168" i="24"/>
  <c r="F168" i="24"/>
  <c r="G168" i="24"/>
  <c r="E169" i="24"/>
  <c r="F169" i="24"/>
  <c r="G169" i="24"/>
  <c r="E170" i="24"/>
  <c r="F170" i="24"/>
  <c r="G170" i="24"/>
  <c r="E171" i="24"/>
  <c r="F171" i="24"/>
  <c r="G171" i="24"/>
  <c r="E172" i="24"/>
  <c r="F172" i="24"/>
  <c r="G172" i="24"/>
  <c r="E173" i="24"/>
  <c r="F173" i="24"/>
  <c r="G173" i="24"/>
  <c r="E174" i="24"/>
  <c r="F174" i="24"/>
  <c r="G174" i="24"/>
  <c r="E175" i="24"/>
  <c r="F175" i="24"/>
  <c r="G175" i="24"/>
  <c r="E176" i="24"/>
  <c r="F176" i="24"/>
  <c r="G176" i="24"/>
  <c r="E177" i="24"/>
  <c r="F177" i="24"/>
  <c r="G177" i="24"/>
  <c r="E178" i="24"/>
  <c r="F178" i="24"/>
  <c r="G178" i="24"/>
  <c r="E179" i="24"/>
  <c r="F179" i="24"/>
  <c r="G179" i="24"/>
  <c r="E180" i="24"/>
  <c r="F180" i="24"/>
  <c r="G180" i="24"/>
  <c r="E181" i="24"/>
  <c r="F181" i="24"/>
  <c r="G181" i="24"/>
  <c r="E182" i="24"/>
  <c r="F182" i="24"/>
  <c r="G182" i="24"/>
  <c r="E183" i="24"/>
  <c r="F183" i="24"/>
  <c r="G183" i="24"/>
  <c r="E184" i="24"/>
  <c r="F184" i="24"/>
  <c r="G184" i="24"/>
  <c r="E185" i="24"/>
  <c r="F185" i="24"/>
  <c r="G185" i="24"/>
  <c r="E186" i="24"/>
  <c r="F186" i="24"/>
  <c r="G186" i="24"/>
  <c r="E187" i="24"/>
  <c r="F187" i="24"/>
  <c r="G187" i="24"/>
  <c r="E188" i="24"/>
  <c r="F188" i="24"/>
  <c r="G188" i="24"/>
  <c r="E189" i="24"/>
  <c r="F189" i="24"/>
  <c r="G189" i="24"/>
  <c r="E190" i="24"/>
  <c r="F190" i="24"/>
  <c r="G190" i="24"/>
  <c r="B21" i="18"/>
  <c r="C21" i="18"/>
  <c r="G21" i="18"/>
  <c r="J21" i="18"/>
  <c r="K21" i="18"/>
  <c r="L21" i="18"/>
  <c r="N21" i="18"/>
  <c r="B22" i="18"/>
  <c r="C22" i="18"/>
  <c r="G22" i="18"/>
  <c r="J22" i="18"/>
  <c r="K22" i="18"/>
  <c r="L22" i="18"/>
  <c r="N22" i="18"/>
  <c r="B23" i="18"/>
  <c r="C23" i="18"/>
  <c r="G23" i="18"/>
  <c r="J23" i="18"/>
  <c r="K23" i="18"/>
  <c r="L23" i="18"/>
  <c r="N23" i="18"/>
  <c r="B24" i="18"/>
  <c r="C24" i="18"/>
  <c r="G24" i="18"/>
  <c r="J24" i="18"/>
  <c r="K24" i="18"/>
  <c r="L24" i="18"/>
  <c r="N24" i="18"/>
  <c r="B25" i="18"/>
  <c r="C25" i="18"/>
  <c r="G25" i="18"/>
  <c r="J25" i="18"/>
  <c r="K25" i="18"/>
  <c r="L25" i="18"/>
  <c r="N25" i="18"/>
  <c r="B26" i="18"/>
  <c r="C26" i="18"/>
  <c r="G26" i="18"/>
  <c r="J26" i="18"/>
  <c r="K26" i="18"/>
  <c r="L26" i="18"/>
  <c r="N26" i="18"/>
  <c r="B27" i="18"/>
  <c r="C27" i="18"/>
  <c r="G27" i="18"/>
  <c r="J27" i="18"/>
  <c r="K27" i="18"/>
  <c r="L27" i="18"/>
  <c r="N27" i="18"/>
  <c r="B28" i="18"/>
  <c r="C28" i="18"/>
  <c r="G28" i="18"/>
  <c r="J28" i="18"/>
  <c r="K28" i="18"/>
  <c r="L28" i="18"/>
  <c r="N28" i="18"/>
  <c r="B29" i="18"/>
  <c r="C29" i="18"/>
  <c r="G29" i="18"/>
  <c r="J29" i="18"/>
  <c r="K29" i="18"/>
  <c r="L29" i="18"/>
  <c r="N29" i="18"/>
  <c r="B30" i="18"/>
  <c r="C30" i="18"/>
  <c r="G30" i="18"/>
  <c r="J30" i="18"/>
  <c r="K30" i="18"/>
  <c r="L30" i="18"/>
  <c r="N30" i="18"/>
  <c r="B41" i="17"/>
  <c r="C41" i="17"/>
  <c r="G41" i="17"/>
  <c r="K41" i="17"/>
  <c r="L41" i="17"/>
  <c r="N41" i="17"/>
  <c r="B42" i="17"/>
  <c r="C42" i="17"/>
  <c r="G42" i="17"/>
  <c r="K42" i="17"/>
  <c r="L42" i="17"/>
  <c r="N42" i="17"/>
  <c r="B43" i="17"/>
  <c r="C43" i="17"/>
  <c r="G43" i="17"/>
  <c r="K43" i="17"/>
  <c r="L43" i="17"/>
  <c r="N43" i="17"/>
  <c r="B44" i="17"/>
  <c r="C44" i="17"/>
  <c r="G44" i="17"/>
  <c r="K44" i="17"/>
  <c r="L44" i="17"/>
  <c r="N44" i="17"/>
  <c r="B45" i="17"/>
  <c r="C45" i="17"/>
  <c r="G45" i="17"/>
  <c r="K45" i="17"/>
  <c r="L45" i="17"/>
  <c r="N45" i="17"/>
  <c r="B46" i="17"/>
  <c r="C46" i="17"/>
  <c r="G46" i="17"/>
  <c r="K46" i="17"/>
  <c r="L46" i="17"/>
  <c r="N46" i="17"/>
  <c r="B47" i="17"/>
  <c r="C47" i="17"/>
  <c r="G47" i="17"/>
  <c r="K47" i="17"/>
  <c r="L47" i="17"/>
  <c r="N47" i="17"/>
  <c r="B48" i="17"/>
  <c r="C48" i="17"/>
  <c r="G48" i="17"/>
  <c r="K48" i="17"/>
  <c r="L48" i="17"/>
  <c r="N48" i="17"/>
  <c r="B49" i="17"/>
  <c r="C49" i="17"/>
  <c r="G49" i="17"/>
  <c r="K49" i="17"/>
  <c r="L49" i="17"/>
  <c r="N49" i="17"/>
  <c r="B50" i="17"/>
  <c r="C50" i="17"/>
  <c r="G50" i="17"/>
  <c r="K50" i="17"/>
  <c r="L50" i="17"/>
  <c r="N50" i="17"/>
  <c r="B51" i="17"/>
  <c r="C51" i="17"/>
  <c r="G51" i="17"/>
  <c r="K51" i="17"/>
  <c r="L51" i="17"/>
  <c r="N51" i="17"/>
  <c r="B52" i="17"/>
  <c r="C52" i="17"/>
  <c r="G52" i="17"/>
  <c r="K52" i="17"/>
  <c r="L52" i="17"/>
  <c r="N52" i="17"/>
  <c r="B53" i="17"/>
  <c r="C53" i="17"/>
  <c r="G53" i="17"/>
  <c r="K53" i="17"/>
  <c r="L53" i="17"/>
  <c r="N53" i="17"/>
  <c r="B54" i="17"/>
  <c r="C54" i="17"/>
  <c r="G54" i="17"/>
  <c r="K54" i="17"/>
  <c r="L54" i="17"/>
  <c r="N54" i="17"/>
  <c r="B55" i="17"/>
  <c r="C55" i="17"/>
  <c r="G55" i="17"/>
  <c r="K55" i="17"/>
  <c r="L55" i="17"/>
  <c r="N55" i="17"/>
  <c r="B56" i="17"/>
  <c r="C56" i="17"/>
  <c r="G56" i="17"/>
  <c r="K56" i="17"/>
  <c r="L56" i="17"/>
  <c r="N56" i="17"/>
  <c r="B57" i="17"/>
  <c r="C57" i="17"/>
  <c r="G57" i="17"/>
  <c r="K57" i="17"/>
  <c r="L57" i="17"/>
  <c r="N57" i="17"/>
  <c r="B58" i="17"/>
  <c r="C58" i="17"/>
  <c r="G58" i="17"/>
  <c r="K58" i="17"/>
  <c r="L58" i="17"/>
  <c r="N58" i="17"/>
  <c r="B59" i="17"/>
  <c r="C59" i="17"/>
  <c r="G59" i="17"/>
  <c r="K59" i="17"/>
  <c r="L59" i="17"/>
  <c r="N59" i="17"/>
  <c r="B60" i="17"/>
  <c r="G60" i="17"/>
  <c r="K60" i="17"/>
  <c r="L60" i="17"/>
  <c r="N60" i="17"/>
  <c r="B61" i="17"/>
  <c r="C61" i="17"/>
  <c r="G61" i="17"/>
  <c r="K61" i="17"/>
  <c r="L61" i="17"/>
  <c r="N61" i="17"/>
  <c r="B62" i="17"/>
  <c r="C62" i="17"/>
  <c r="G62" i="17"/>
  <c r="K62" i="17"/>
  <c r="L62" i="17"/>
  <c r="N62" i="17"/>
  <c r="B63" i="17"/>
  <c r="C63" i="17"/>
  <c r="G63" i="17"/>
  <c r="K63" i="17"/>
  <c r="L63" i="17"/>
  <c r="N63" i="17"/>
  <c r="B64" i="17"/>
  <c r="C64" i="17"/>
  <c r="G64" i="17"/>
  <c r="K64" i="17"/>
  <c r="L64" i="17"/>
  <c r="N64" i="17"/>
  <c r="B65" i="17"/>
  <c r="C65" i="17"/>
  <c r="G65" i="17"/>
  <c r="K65" i="17"/>
  <c r="L65" i="17"/>
  <c r="N65" i="17"/>
  <c r="B66" i="17"/>
  <c r="C66" i="17"/>
  <c r="G66" i="17"/>
  <c r="K66" i="17"/>
  <c r="L66" i="17"/>
  <c r="N66" i="17"/>
  <c r="B67" i="17"/>
  <c r="C67" i="17"/>
  <c r="G67" i="17"/>
  <c r="K67" i="17"/>
  <c r="L67" i="17"/>
  <c r="N67" i="17"/>
  <c r="B68" i="17"/>
  <c r="C68" i="17"/>
  <c r="G68" i="17"/>
  <c r="K68" i="17"/>
  <c r="L68" i="17"/>
  <c r="N68" i="17"/>
  <c r="B69" i="17"/>
  <c r="C69" i="17"/>
  <c r="G69" i="17"/>
  <c r="K69" i="17"/>
  <c r="L69" i="17"/>
  <c r="N69" i="17"/>
  <c r="B70" i="17"/>
  <c r="C70" i="17"/>
  <c r="G70" i="17"/>
  <c r="K70" i="17"/>
  <c r="L70" i="17"/>
  <c r="N70" i="17"/>
  <c r="B71" i="17"/>
  <c r="C71" i="17"/>
  <c r="G71" i="17"/>
  <c r="K71" i="17"/>
  <c r="L71" i="17"/>
  <c r="N71" i="17"/>
  <c r="B72" i="17"/>
  <c r="C72" i="17"/>
  <c r="G72" i="17"/>
  <c r="K72" i="17"/>
  <c r="L72" i="17"/>
  <c r="N72" i="17"/>
  <c r="B73" i="17"/>
  <c r="C73" i="17"/>
  <c r="G73" i="17"/>
  <c r="K73" i="17"/>
  <c r="L73" i="17"/>
  <c r="N73" i="17"/>
  <c r="B74" i="17"/>
  <c r="C74" i="17"/>
  <c r="G74" i="17"/>
  <c r="K74" i="17"/>
  <c r="L74" i="17"/>
  <c r="N74" i="17"/>
  <c r="B75" i="17"/>
  <c r="C75" i="17"/>
  <c r="G75" i="17"/>
  <c r="K75" i="17"/>
  <c r="L75" i="17"/>
  <c r="N75" i="17"/>
  <c r="B76" i="17"/>
  <c r="C76" i="17"/>
  <c r="G76" i="17"/>
  <c r="K76" i="17"/>
  <c r="L76" i="17"/>
  <c r="N76" i="17"/>
  <c r="B77" i="17"/>
  <c r="C77" i="17"/>
  <c r="G77" i="17"/>
  <c r="K77" i="17"/>
  <c r="L77" i="17"/>
  <c r="N77" i="17"/>
  <c r="B78" i="17"/>
  <c r="C78" i="17"/>
  <c r="G78" i="17"/>
  <c r="K78" i="17"/>
  <c r="L78" i="17"/>
  <c r="N78" i="17"/>
  <c r="B79" i="17"/>
  <c r="C79" i="17"/>
  <c r="G79" i="17"/>
  <c r="K79" i="17"/>
  <c r="L79" i="17"/>
  <c r="N79" i="17"/>
  <c r="B80" i="17"/>
  <c r="C80" i="17"/>
  <c r="G80" i="17"/>
  <c r="K80" i="17"/>
  <c r="L80" i="17"/>
  <c r="N80" i="17"/>
  <c r="B81" i="17"/>
  <c r="C81" i="17"/>
  <c r="G81" i="17"/>
  <c r="K81" i="17"/>
  <c r="L81" i="17"/>
  <c r="N81" i="17"/>
  <c r="B82" i="17"/>
  <c r="C82" i="17"/>
  <c r="G82" i="17"/>
  <c r="K82" i="17"/>
  <c r="L82" i="17"/>
  <c r="N82" i="17"/>
  <c r="B83" i="17"/>
  <c r="C83" i="17"/>
  <c r="G83" i="17"/>
  <c r="K83" i="17"/>
  <c r="L83" i="17"/>
  <c r="N83" i="17"/>
  <c r="B84" i="17"/>
  <c r="C84" i="17"/>
  <c r="G84" i="17"/>
  <c r="K84" i="17"/>
  <c r="L84" i="17"/>
  <c r="N84" i="17"/>
  <c r="B85" i="17"/>
  <c r="C85" i="17"/>
  <c r="G85" i="17"/>
  <c r="K85" i="17"/>
  <c r="L85" i="17"/>
  <c r="N85" i="17"/>
  <c r="B86" i="17"/>
  <c r="C86" i="17"/>
  <c r="G86" i="17"/>
  <c r="K86" i="17"/>
  <c r="L86" i="17"/>
  <c r="N86" i="17"/>
  <c r="B87" i="17"/>
  <c r="C87" i="17"/>
  <c r="G87" i="17"/>
  <c r="K87" i="17"/>
  <c r="L87" i="17"/>
  <c r="N87" i="17"/>
  <c r="B88" i="17"/>
  <c r="C88" i="17"/>
  <c r="G88" i="17"/>
  <c r="K88" i="17"/>
  <c r="L88" i="17"/>
  <c r="N88" i="17"/>
  <c r="B89" i="17"/>
  <c r="C89" i="17"/>
  <c r="G89" i="17"/>
  <c r="K89" i="17"/>
  <c r="L89" i="17"/>
  <c r="N89" i="17"/>
  <c r="B90" i="17"/>
  <c r="C90" i="17"/>
  <c r="G90" i="17"/>
  <c r="K90" i="17"/>
  <c r="L90" i="17"/>
  <c r="N90" i="17"/>
  <c r="B51" i="16"/>
  <c r="C51" i="16"/>
  <c r="G51" i="16"/>
  <c r="K51" i="16"/>
  <c r="L51" i="16"/>
  <c r="N51" i="16"/>
  <c r="B52" i="16"/>
  <c r="C52" i="16"/>
  <c r="G52" i="16"/>
  <c r="K52" i="16"/>
  <c r="L52" i="16"/>
  <c r="N52" i="16"/>
  <c r="B53" i="16"/>
  <c r="C53" i="16"/>
  <c r="G53" i="16"/>
  <c r="K53" i="16"/>
  <c r="L53" i="16"/>
  <c r="N53" i="16"/>
  <c r="B54" i="16"/>
  <c r="C54" i="16"/>
  <c r="G54" i="16"/>
  <c r="K54" i="16"/>
  <c r="L54" i="16"/>
  <c r="N54" i="16"/>
  <c r="B55" i="16"/>
  <c r="C55" i="16"/>
  <c r="G55" i="16"/>
  <c r="K55" i="16"/>
  <c r="L55" i="16"/>
  <c r="N55" i="16"/>
  <c r="B56" i="16"/>
  <c r="C56" i="16"/>
  <c r="G56" i="16"/>
  <c r="K56" i="16"/>
  <c r="L56" i="16"/>
  <c r="N56" i="16"/>
  <c r="B57" i="16"/>
  <c r="C57" i="16"/>
  <c r="G57" i="16"/>
  <c r="K57" i="16"/>
  <c r="L57" i="16"/>
  <c r="N57" i="16"/>
  <c r="B58" i="16"/>
  <c r="C58" i="16"/>
  <c r="G58" i="16"/>
  <c r="K58" i="16"/>
  <c r="L58" i="16"/>
  <c r="N58" i="16"/>
  <c r="B59" i="16"/>
  <c r="C59" i="16"/>
  <c r="G59" i="16"/>
  <c r="K59" i="16"/>
  <c r="L59" i="16"/>
  <c r="N59" i="16"/>
  <c r="B60" i="16"/>
  <c r="C60" i="16"/>
  <c r="G60" i="16"/>
  <c r="K60" i="16"/>
  <c r="L60" i="16"/>
  <c r="N60" i="16"/>
  <c r="M67" i="17" l="1"/>
  <c r="J67" i="17"/>
  <c r="M66" i="17"/>
  <c r="J66" i="17"/>
  <c r="M65" i="17"/>
  <c r="J65" i="17"/>
  <c r="M64" i="17"/>
  <c r="J64" i="17"/>
  <c r="M63" i="17"/>
  <c r="J63" i="17"/>
  <c r="M62" i="17"/>
  <c r="J62" i="17"/>
  <c r="M61" i="17"/>
  <c r="J61" i="17"/>
  <c r="M60" i="17"/>
  <c r="J60" i="17"/>
  <c r="M59" i="17"/>
  <c r="J59" i="17"/>
  <c r="M58" i="17"/>
  <c r="J58" i="17"/>
  <c r="M57" i="17"/>
  <c r="J57" i="17"/>
  <c r="J56" i="17"/>
  <c r="M56" i="17" s="1"/>
  <c r="M55" i="17"/>
  <c r="J55" i="17"/>
  <c r="M54" i="17"/>
  <c r="J54" i="17"/>
  <c r="M53" i="17"/>
  <c r="J53" i="17"/>
  <c r="J52" i="17"/>
  <c r="M52" i="17" s="1"/>
  <c r="M51" i="17"/>
  <c r="J51" i="17"/>
  <c r="M50" i="17"/>
  <c r="J50" i="17"/>
  <c r="J49" i="17"/>
  <c r="M49" i="17" s="1"/>
  <c r="J48" i="17"/>
  <c r="M48" i="17" s="1"/>
  <c r="M47" i="17"/>
  <c r="J47" i="17"/>
  <c r="M46" i="17"/>
  <c r="J46" i="17"/>
  <c r="M45" i="17"/>
  <c r="J45" i="17"/>
  <c r="M44" i="17"/>
  <c r="J44" i="17"/>
  <c r="M43" i="17"/>
  <c r="J43" i="17"/>
  <c r="J42" i="17"/>
  <c r="M42" i="17" s="1"/>
  <c r="M41" i="17"/>
  <c r="J41" i="17"/>
  <c r="H45" i="24"/>
  <c r="H59" i="24"/>
  <c r="H55" i="24"/>
  <c r="H53" i="24"/>
  <c r="H49" i="24"/>
  <c r="H47" i="24"/>
  <c r="I47" i="24" s="1"/>
  <c r="H16" i="24"/>
  <c r="I16" i="24" s="1"/>
  <c r="H84" i="24"/>
  <c r="H26" i="24"/>
  <c r="H24" i="24"/>
  <c r="H79" i="24"/>
  <c r="H46" i="24"/>
  <c r="H86" i="24"/>
  <c r="I86" i="24" s="1"/>
  <c r="H94" i="24"/>
  <c r="H39" i="24"/>
  <c r="I39" i="24" s="1"/>
  <c r="H72" i="24"/>
  <c r="H34" i="24"/>
  <c r="I34" i="24" s="1"/>
  <c r="H30" i="24"/>
  <c r="I30" i="24" s="1"/>
  <c r="H21" i="24"/>
  <c r="I21" i="24" s="1"/>
  <c r="H85" i="24"/>
  <c r="I85" i="24" s="1"/>
  <c r="H4" i="24"/>
  <c r="I4" i="24" s="1"/>
  <c r="H68" i="24"/>
  <c r="H71" i="24"/>
  <c r="I71" i="24" s="1"/>
  <c r="H12" i="24"/>
  <c r="I12" i="24" s="1"/>
  <c r="H9" i="24"/>
  <c r="I9" i="24" s="1"/>
  <c r="H90" i="24"/>
  <c r="H58" i="24"/>
  <c r="H52" i="24"/>
  <c r="H48" i="24"/>
  <c r="H61" i="24"/>
  <c r="I61" i="24" s="1"/>
  <c r="H64" i="24"/>
  <c r="H91" i="24"/>
  <c r="H13" i="24"/>
  <c r="I13" i="24" s="1"/>
  <c r="H63" i="24"/>
  <c r="H78" i="24"/>
  <c r="H76" i="24"/>
  <c r="H83" i="24"/>
  <c r="H38" i="24"/>
  <c r="I38" i="24" s="1"/>
  <c r="H17" i="24"/>
  <c r="I17" i="24" s="1"/>
  <c r="H32" i="24"/>
  <c r="I32" i="24" s="1"/>
  <c r="H22" i="24"/>
  <c r="I22" i="24" s="1"/>
  <c r="H82" i="24"/>
  <c r="H93" i="24"/>
  <c r="H70" i="24"/>
  <c r="H67" i="24"/>
  <c r="H89" i="24"/>
  <c r="H3" i="24"/>
  <c r="I3" i="24" s="1"/>
  <c r="H57" i="24"/>
  <c r="H2" i="24"/>
  <c r="I2" i="24" s="1"/>
  <c r="H51" i="24"/>
  <c r="H43" i="24"/>
  <c r="H65" i="24"/>
  <c r="H87" i="24"/>
  <c r="H42" i="24"/>
  <c r="H75" i="24"/>
  <c r="I75" i="24" s="1"/>
  <c r="H81" i="24"/>
  <c r="H77" i="24"/>
  <c r="H20" i="24"/>
  <c r="H73" i="24"/>
  <c r="H41" i="24"/>
  <c r="I41" i="24" s="1"/>
  <c r="H37" i="24"/>
  <c r="I37" i="24" s="1"/>
  <c r="H35" i="24"/>
  <c r="I35" i="24" s="1"/>
  <c r="H18" i="24"/>
  <c r="I18" i="24" s="1"/>
  <c r="H69" i="24"/>
  <c r="H28" i="24"/>
  <c r="I28" i="24" s="1"/>
  <c r="H8" i="24"/>
  <c r="I8" i="24" s="1"/>
  <c r="H25" i="24"/>
  <c r="I25" i="24" s="1"/>
  <c r="H27" i="24"/>
  <c r="I27" i="24" s="1"/>
  <c r="H10" i="24"/>
  <c r="I10" i="24" s="1"/>
  <c r="H11" i="24"/>
  <c r="I11" i="24" s="1"/>
  <c r="H96" i="24"/>
  <c r="H44" i="24"/>
  <c r="H19" i="24"/>
  <c r="I19" i="24" s="1"/>
  <c r="H62" i="24"/>
  <c r="H60" i="24"/>
  <c r="H56" i="24"/>
  <c r="H54" i="24"/>
  <c r="H50" i="24"/>
  <c r="H88" i="24"/>
  <c r="H7" i="24"/>
  <c r="I7" i="24" s="1"/>
  <c r="H92" i="24"/>
  <c r="H98" i="24"/>
  <c r="H23" i="24"/>
  <c r="H80" i="24"/>
  <c r="H97" i="24"/>
  <c r="H5" i="24"/>
  <c r="H95" i="24"/>
  <c r="H40" i="24"/>
  <c r="I40" i="24" s="1"/>
  <c r="H36" i="24"/>
  <c r="I36" i="24" s="1"/>
  <c r="H33" i="24"/>
  <c r="I33" i="24" s="1"/>
  <c r="H31" i="24"/>
  <c r="I31" i="24" s="1"/>
  <c r="H29" i="24"/>
  <c r="I29" i="24" s="1"/>
  <c r="H66" i="24"/>
  <c r="H14" i="24"/>
  <c r="I14" i="24" s="1"/>
  <c r="H74" i="24"/>
  <c r="I74" i="24" s="1"/>
  <c r="H6" i="24"/>
  <c r="I6" i="24" s="1"/>
  <c r="H15" i="24"/>
  <c r="I15" i="24" s="1"/>
  <c r="B31" i="18"/>
  <c r="C31" i="18"/>
  <c r="G31" i="18"/>
  <c r="J31" i="18"/>
  <c r="K31" i="18"/>
  <c r="L31" i="18"/>
  <c r="N31" i="18"/>
  <c r="B32" i="18"/>
  <c r="C32" i="18"/>
  <c r="G32" i="18"/>
  <c r="J32" i="18"/>
  <c r="K32" i="18"/>
  <c r="L32" i="18"/>
  <c r="N32" i="18"/>
  <c r="B33" i="18"/>
  <c r="C33" i="18"/>
  <c r="G33" i="18"/>
  <c r="J33" i="18"/>
  <c r="K33" i="18"/>
  <c r="L33" i="18"/>
  <c r="N33" i="18"/>
  <c r="B34" i="18"/>
  <c r="C34" i="18"/>
  <c r="G34" i="18"/>
  <c r="J34" i="18"/>
  <c r="K34" i="18"/>
  <c r="L34" i="18"/>
  <c r="N34" i="18"/>
  <c r="B35" i="18"/>
  <c r="C35" i="18"/>
  <c r="G35" i="18"/>
  <c r="J35" i="18"/>
  <c r="K35" i="18"/>
  <c r="L35" i="18"/>
  <c r="N35" i="18"/>
  <c r="B36" i="18"/>
  <c r="C36" i="18"/>
  <c r="G36" i="18"/>
  <c r="J36" i="18"/>
  <c r="K36" i="18"/>
  <c r="L36" i="18"/>
  <c r="N36" i="18"/>
  <c r="B37" i="18"/>
  <c r="C37" i="18"/>
  <c r="G37" i="18"/>
  <c r="J37" i="18"/>
  <c r="K37" i="18"/>
  <c r="L37" i="18"/>
  <c r="N37" i="18"/>
  <c r="B38" i="18"/>
  <c r="C38" i="18"/>
  <c r="G38" i="18"/>
  <c r="J38" i="18"/>
  <c r="K38" i="18"/>
  <c r="L38" i="18"/>
  <c r="N38" i="18"/>
  <c r="B39" i="18"/>
  <c r="C39" i="18"/>
  <c r="G39" i="18"/>
  <c r="J39" i="18"/>
  <c r="K39" i="18"/>
  <c r="L39" i="18"/>
  <c r="N39" i="18"/>
  <c r="B40" i="18"/>
  <c r="C40" i="18"/>
  <c r="G40" i="18"/>
  <c r="J40" i="18"/>
  <c r="K40" i="18"/>
  <c r="L40" i="18"/>
  <c r="N40" i="18"/>
  <c r="B41" i="18" l="1"/>
  <c r="C41" i="18"/>
  <c r="G41" i="18"/>
  <c r="J41" i="18"/>
  <c r="K41" i="18"/>
  <c r="L41" i="18"/>
  <c r="N41" i="18"/>
  <c r="B42" i="18"/>
  <c r="C42" i="18"/>
  <c r="G42" i="18"/>
  <c r="J42" i="18"/>
  <c r="K42" i="18"/>
  <c r="L42" i="18"/>
  <c r="N42" i="18"/>
  <c r="B43" i="18"/>
  <c r="C43" i="18"/>
  <c r="G43" i="18"/>
  <c r="J43" i="18"/>
  <c r="K43" i="18"/>
  <c r="L43" i="18"/>
  <c r="N43" i="18"/>
  <c r="B44" i="18"/>
  <c r="C44" i="18"/>
  <c r="G44" i="18"/>
  <c r="J44" i="18"/>
  <c r="K44" i="18"/>
  <c r="L44" i="18"/>
  <c r="N44" i="18"/>
  <c r="B45" i="18"/>
  <c r="C45" i="18"/>
  <c r="G45" i="18"/>
  <c r="J45" i="18"/>
  <c r="K45" i="18"/>
  <c r="L45" i="18"/>
  <c r="N45" i="18"/>
  <c r="B46" i="18"/>
  <c r="C46" i="18"/>
  <c r="G46" i="18"/>
  <c r="J46" i="18"/>
  <c r="K46" i="18"/>
  <c r="L46" i="18"/>
  <c r="N46" i="18"/>
  <c r="B47" i="18"/>
  <c r="C47" i="18"/>
  <c r="G47" i="18"/>
  <c r="J47" i="18"/>
  <c r="K47" i="18"/>
  <c r="L47" i="18"/>
  <c r="N47" i="18"/>
  <c r="B48" i="18"/>
  <c r="C48" i="18"/>
  <c r="G48" i="18"/>
  <c r="J48" i="18"/>
  <c r="K48" i="18"/>
  <c r="L48" i="18"/>
  <c r="N48" i="18"/>
  <c r="B49" i="18"/>
  <c r="C49" i="18"/>
  <c r="G49" i="18"/>
  <c r="J49" i="18"/>
  <c r="K49" i="18"/>
  <c r="L49" i="18"/>
  <c r="N49" i="18"/>
  <c r="B50" i="18"/>
  <c r="C50" i="18"/>
  <c r="G50" i="18"/>
  <c r="J50" i="18"/>
  <c r="K50" i="18"/>
  <c r="L50" i="18"/>
  <c r="N50" i="18"/>
  <c r="B61" i="16" l="1"/>
  <c r="C61" i="16"/>
  <c r="G61" i="16"/>
  <c r="K61" i="16"/>
  <c r="L61" i="16"/>
  <c r="N61" i="16"/>
  <c r="B62" i="16"/>
  <c r="C62" i="16"/>
  <c r="G62" i="16"/>
  <c r="K62" i="16"/>
  <c r="L62" i="16"/>
  <c r="N62" i="16"/>
  <c r="B63" i="16"/>
  <c r="C63" i="16"/>
  <c r="G63" i="16"/>
  <c r="K63" i="16"/>
  <c r="L63" i="16"/>
  <c r="N63" i="16"/>
  <c r="B64" i="16"/>
  <c r="C64" i="16"/>
  <c r="G64" i="16"/>
  <c r="K64" i="16"/>
  <c r="L64" i="16"/>
  <c r="N64" i="16"/>
  <c r="B65" i="16"/>
  <c r="C65" i="16"/>
  <c r="G65" i="16"/>
  <c r="K65" i="16"/>
  <c r="L65" i="16"/>
  <c r="N65" i="16"/>
  <c r="B66" i="16"/>
  <c r="C66" i="16"/>
  <c r="G66" i="16"/>
  <c r="K66" i="16"/>
  <c r="L66" i="16"/>
  <c r="N66" i="16"/>
  <c r="B67" i="16"/>
  <c r="C67" i="16"/>
  <c r="G67" i="16"/>
  <c r="K67" i="16"/>
  <c r="L67" i="16"/>
  <c r="N67" i="16"/>
  <c r="B68" i="16"/>
  <c r="C68" i="16"/>
  <c r="G68" i="16"/>
  <c r="K68" i="16"/>
  <c r="L68" i="16"/>
  <c r="N68" i="16"/>
  <c r="B69" i="16"/>
  <c r="C69" i="16"/>
  <c r="G69" i="16"/>
  <c r="K69" i="16"/>
  <c r="L69" i="16"/>
  <c r="N69" i="16"/>
  <c r="B70" i="16"/>
  <c r="C70" i="16"/>
  <c r="G70" i="16"/>
  <c r="K70" i="16"/>
  <c r="L70" i="16"/>
  <c r="N70" i="16"/>
  <c r="B71" i="16"/>
  <c r="C71" i="16"/>
  <c r="G71" i="16"/>
  <c r="K71" i="16"/>
  <c r="L71" i="16"/>
  <c r="N71" i="16"/>
  <c r="B72" i="16"/>
  <c r="C72" i="16"/>
  <c r="G72" i="16"/>
  <c r="K72" i="16"/>
  <c r="L72" i="16"/>
  <c r="N72" i="16"/>
  <c r="B73" i="16"/>
  <c r="C73" i="16"/>
  <c r="G73" i="16"/>
  <c r="K73" i="16"/>
  <c r="L73" i="16"/>
  <c r="N73" i="16"/>
  <c r="B74" i="16"/>
  <c r="C74" i="16"/>
  <c r="G74" i="16"/>
  <c r="K74" i="16"/>
  <c r="L74" i="16"/>
  <c r="N74" i="16"/>
  <c r="B75" i="16"/>
  <c r="C75" i="16"/>
  <c r="G75" i="16"/>
  <c r="K75" i="16"/>
  <c r="L75" i="16"/>
  <c r="N75" i="16"/>
  <c r="B76" i="16"/>
  <c r="C76" i="16"/>
  <c r="G76" i="16"/>
  <c r="K76" i="16"/>
  <c r="L76" i="16"/>
  <c r="N76" i="16"/>
  <c r="B77" i="16"/>
  <c r="C77" i="16"/>
  <c r="G77" i="16"/>
  <c r="K77" i="16"/>
  <c r="L77" i="16"/>
  <c r="N77" i="16"/>
  <c r="B78" i="16"/>
  <c r="C78" i="16"/>
  <c r="G78" i="16"/>
  <c r="K78" i="16"/>
  <c r="L78" i="16"/>
  <c r="N78" i="16"/>
  <c r="B79" i="16"/>
  <c r="C79" i="16"/>
  <c r="G79" i="16"/>
  <c r="K79" i="16"/>
  <c r="L79" i="16"/>
  <c r="N79" i="16"/>
  <c r="B80" i="16"/>
  <c r="C80" i="16"/>
  <c r="G80" i="16"/>
  <c r="K80" i="16"/>
  <c r="L80" i="16"/>
  <c r="N80" i="16"/>
  <c r="B92" i="16" l="1"/>
  <c r="C92" i="16"/>
  <c r="G92" i="16"/>
  <c r="K92" i="16"/>
  <c r="L92" i="16"/>
  <c r="N92" i="16"/>
  <c r="B93" i="16"/>
  <c r="C93" i="16"/>
  <c r="G93" i="16"/>
  <c r="K93" i="16"/>
  <c r="L93" i="16"/>
  <c r="N93" i="16"/>
  <c r="B94" i="16"/>
  <c r="C94" i="16"/>
  <c r="G94" i="16"/>
  <c r="K94" i="16"/>
  <c r="L94" i="16"/>
  <c r="N94" i="16"/>
  <c r="B95" i="16"/>
  <c r="C95" i="16"/>
  <c r="G95" i="16"/>
  <c r="K95" i="16"/>
  <c r="L95" i="16"/>
  <c r="N95" i="16"/>
  <c r="B96" i="16"/>
  <c r="C96" i="16"/>
  <c r="G96" i="16"/>
  <c r="K96" i="16"/>
  <c r="L96" i="16"/>
  <c r="N96" i="16"/>
  <c r="B97" i="16"/>
  <c r="C97" i="16"/>
  <c r="G97" i="16"/>
  <c r="K97" i="16"/>
  <c r="L97" i="16"/>
  <c r="N97" i="16"/>
  <c r="B98" i="16"/>
  <c r="C98" i="16"/>
  <c r="G98" i="16"/>
  <c r="K98" i="16"/>
  <c r="L98" i="16"/>
  <c r="N98" i="16"/>
  <c r="B99" i="16"/>
  <c r="C99" i="16"/>
  <c r="G99" i="16"/>
  <c r="K99" i="16"/>
  <c r="L99" i="16"/>
  <c r="N99" i="16"/>
  <c r="B100" i="16"/>
  <c r="C100" i="16"/>
  <c r="G100" i="16"/>
  <c r="K100" i="16"/>
  <c r="L100" i="16"/>
  <c r="N100" i="16"/>
  <c r="B101" i="16"/>
  <c r="C101" i="16"/>
  <c r="G101" i="16"/>
  <c r="K101" i="16"/>
  <c r="L101" i="16"/>
  <c r="N101" i="16"/>
  <c r="B102" i="16"/>
  <c r="C102" i="16"/>
  <c r="G102" i="16"/>
  <c r="K102" i="16"/>
  <c r="L102" i="16"/>
  <c r="N102" i="16"/>
  <c r="B103" i="16"/>
  <c r="C103" i="16"/>
  <c r="G103" i="16"/>
  <c r="K103" i="16"/>
  <c r="L103" i="16"/>
  <c r="N103" i="16"/>
  <c r="B104" i="16"/>
  <c r="C104" i="16"/>
  <c r="G104" i="16"/>
  <c r="K104" i="16"/>
  <c r="L104" i="16"/>
  <c r="N104" i="16"/>
  <c r="B105" i="16"/>
  <c r="C105" i="16"/>
  <c r="G105" i="16"/>
  <c r="K105" i="16"/>
  <c r="L105" i="16"/>
  <c r="N105" i="16"/>
  <c r="B106" i="16"/>
  <c r="C106" i="16"/>
  <c r="G106" i="16"/>
  <c r="K106" i="16"/>
  <c r="L106" i="16"/>
  <c r="N106" i="16"/>
  <c r="B107" i="16"/>
  <c r="C107" i="16"/>
  <c r="G107" i="16"/>
  <c r="K107" i="16"/>
  <c r="L107" i="16"/>
  <c r="N107" i="16"/>
  <c r="B108" i="16"/>
  <c r="C108" i="16"/>
  <c r="G108" i="16"/>
  <c r="K108" i="16"/>
  <c r="L108" i="16"/>
  <c r="N108" i="16"/>
  <c r="B109" i="16"/>
  <c r="C109" i="16"/>
  <c r="G109" i="16"/>
  <c r="K109" i="16"/>
  <c r="L109" i="16"/>
  <c r="N109" i="16"/>
  <c r="B110" i="16"/>
  <c r="C110" i="16"/>
  <c r="G110" i="16"/>
  <c r="K110" i="16"/>
  <c r="L110" i="16"/>
  <c r="N110" i="16"/>
  <c r="B111" i="16"/>
  <c r="C111" i="16"/>
  <c r="G111" i="16"/>
  <c r="K111" i="16"/>
  <c r="L111" i="16"/>
  <c r="N111" i="16"/>
  <c r="B112" i="16"/>
  <c r="C112" i="16"/>
  <c r="G112" i="16"/>
  <c r="K112" i="16"/>
  <c r="L112" i="16"/>
  <c r="N112" i="16"/>
  <c r="B113" i="16"/>
  <c r="C113" i="16"/>
  <c r="G113" i="16"/>
  <c r="K113" i="16"/>
  <c r="L113" i="16"/>
  <c r="N113" i="16"/>
  <c r="B114" i="16"/>
  <c r="C114" i="16"/>
  <c r="G114" i="16"/>
  <c r="K114" i="16"/>
  <c r="L114" i="16"/>
  <c r="N114" i="16"/>
  <c r="B115" i="16"/>
  <c r="C115" i="16"/>
  <c r="G115" i="16"/>
  <c r="K115" i="16"/>
  <c r="L115" i="16"/>
  <c r="N115" i="16"/>
  <c r="B116" i="16"/>
  <c r="C116" i="16"/>
  <c r="G116" i="16"/>
  <c r="K116" i="16"/>
  <c r="L116" i="16"/>
  <c r="N116" i="16"/>
  <c r="B117" i="16"/>
  <c r="C117" i="16"/>
  <c r="G117" i="16"/>
  <c r="K117" i="16"/>
  <c r="L117" i="16"/>
  <c r="N117" i="16"/>
  <c r="B118" i="16"/>
  <c r="C118" i="16"/>
  <c r="G118" i="16"/>
  <c r="K118" i="16"/>
  <c r="L118" i="16"/>
  <c r="N118" i="16"/>
  <c r="B119" i="16"/>
  <c r="C119" i="16"/>
  <c r="G119" i="16"/>
  <c r="K119" i="16"/>
  <c r="L119" i="16"/>
  <c r="N119" i="16"/>
  <c r="B120" i="16"/>
  <c r="C120" i="16"/>
  <c r="G120" i="16"/>
  <c r="K120" i="16"/>
  <c r="L120" i="16"/>
  <c r="N120" i="16"/>
  <c r="B121" i="16"/>
  <c r="C121" i="16"/>
  <c r="G121" i="16"/>
  <c r="K121" i="16"/>
  <c r="L121" i="16"/>
  <c r="N121" i="16"/>
  <c r="B122" i="16"/>
  <c r="C122" i="16"/>
  <c r="G122" i="16"/>
  <c r="K122" i="16"/>
  <c r="L122" i="16"/>
  <c r="N122" i="16"/>
  <c r="B123" i="16"/>
  <c r="C123" i="16"/>
  <c r="G123" i="16"/>
  <c r="K123" i="16"/>
  <c r="L123" i="16"/>
  <c r="N123" i="16"/>
  <c r="B124" i="16"/>
  <c r="C124" i="16"/>
  <c r="G124" i="16"/>
  <c r="K124" i="16"/>
  <c r="L124" i="16"/>
  <c r="N124" i="16"/>
  <c r="B125" i="16"/>
  <c r="C125" i="16"/>
  <c r="G125" i="16"/>
  <c r="K125" i="16"/>
  <c r="L125" i="16"/>
  <c r="N125" i="16"/>
  <c r="B126" i="16"/>
  <c r="C126" i="16"/>
  <c r="G126" i="16"/>
  <c r="K126" i="16"/>
  <c r="L126" i="16"/>
  <c r="N126" i="16"/>
  <c r="B127" i="16"/>
  <c r="C127" i="16"/>
  <c r="G127" i="16"/>
  <c r="K127" i="16"/>
  <c r="L127" i="16"/>
  <c r="N127" i="16"/>
  <c r="B128" i="16"/>
  <c r="C128" i="16"/>
  <c r="G128" i="16"/>
  <c r="K128" i="16"/>
  <c r="L128" i="16"/>
  <c r="N128" i="16"/>
  <c r="B129" i="16"/>
  <c r="C129" i="16"/>
  <c r="G129" i="16"/>
  <c r="K129" i="16"/>
  <c r="L129" i="16"/>
  <c r="N129" i="16"/>
  <c r="F2" i="29" l="1"/>
  <c r="G2" i="29"/>
  <c r="H2" i="29"/>
  <c r="F3" i="29"/>
  <c r="G4" i="29"/>
  <c r="H4" i="29"/>
  <c r="F5" i="29"/>
  <c r="G5" i="29"/>
  <c r="H5" i="29"/>
  <c r="F6" i="29"/>
  <c r="F7" i="29"/>
  <c r="H8" i="29"/>
  <c r="F9" i="29"/>
  <c r="F10" i="29"/>
  <c r="G10" i="29"/>
  <c r="H10" i="29"/>
  <c r="F11" i="29"/>
  <c r="G11" i="29"/>
  <c r="F12" i="29"/>
  <c r="H12" i="29"/>
  <c r="G13" i="29"/>
  <c r="H13" i="29"/>
  <c r="H14" i="29"/>
  <c r="F15" i="29"/>
  <c r="G16" i="29"/>
  <c r="H16" i="29"/>
  <c r="F18" i="29"/>
  <c r="F19" i="29"/>
  <c r="G19" i="29"/>
  <c r="H19" i="29"/>
  <c r="G6" i="29"/>
  <c r="H7" i="29"/>
  <c r="F8" i="29"/>
  <c r="H11" i="29"/>
  <c r="F14" i="29"/>
  <c r="F16" i="29"/>
  <c r="F17" i="29"/>
  <c r="F20" i="29"/>
  <c r="D2" i="29"/>
  <c r="D3" i="29"/>
  <c r="E3" i="29" s="1"/>
  <c r="G3" i="29"/>
  <c r="H3" i="29"/>
  <c r="D4" i="29"/>
  <c r="D5" i="29"/>
  <c r="E5" i="29" s="1"/>
  <c r="D6" i="29"/>
  <c r="H6" i="29"/>
  <c r="D7" i="29"/>
  <c r="E7" i="29" s="1"/>
  <c r="G7" i="29"/>
  <c r="D8" i="29"/>
  <c r="G8" i="29"/>
  <c r="D9" i="29"/>
  <c r="E9" i="29" s="1"/>
  <c r="G9" i="29"/>
  <c r="H9" i="29"/>
  <c r="D10" i="29"/>
  <c r="D11" i="29"/>
  <c r="E11" i="29" s="1"/>
  <c r="D12" i="29"/>
  <c r="G12" i="29"/>
  <c r="D13" i="29"/>
  <c r="E13" i="29" s="1"/>
  <c r="D14" i="29"/>
  <c r="G14" i="29"/>
  <c r="D15" i="29"/>
  <c r="E15" i="29" s="1"/>
  <c r="G15" i="29"/>
  <c r="H15" i="29"/>
  <c r="D16" i="29"/>
  <c r="D17" i="29"/>
  <c r="E17" i="29" s="1"/>
  <c r="G17" i="29"/>
  <c r="H17" i="29"/>
  <c r="D18" i="29"/>
  <c r="B18" i="29" s="1"/>
  <c r="G18" i="29"/>
  <c r="H18" i="29"/>
  <c r="D19" i="29"/>
  <c r="D20" i="29"/>
  <c r="B20" i="29" s="1"/>
  <c r="G20" i="29"/>
  <c r="H20" i="29"/>
  <c r="B19" i="29" l="1"/>
  <c r="F13" i="29"/>
  <c r="F4" i="29"/>
  <c r="E19" i="29"/>
  <c r="E20" i="29"/>
  <c r="E18" i="29"/>
  <c r="E16" i="29"/>
  <c r="E14" i="29"/>
  <c r="E12" i="29"/>
  <c r="E10" i="29"/>
  <c r="E8" i="29"/>
  <c r="E6" i="29"/>
  <c r="E4" i="29"/>
  <c r="E2" i="29"/>
  <c r="G191" i="24" l="1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H2" i="36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B11" i="20"/>
  <c r="C11" i="20"/>
  <c r="G11" i="20"/>
  <c r="J11" i="20"/>
  <c r="L11" i="20"/>
  <c r="N11" i="20"/>
  <c r="B12" i="20"/>
  <c r="C12" i="20"/>
  <c r="G12" i="20"/>
  <c r="J12" i="20"/>
  <c r="L12" i="20"/>
  <c r="N12" i="20"/>
  <c r="B13" i="20"/>
  <c r="C13" i="20"/>
  <c r="G13" i="20"/>
  <c r="J13" i="20"/>
  <c r="L13" i="20"/>
  <c r="N13" i="20"/>
  <c r="B14" i="20"/>
  <c r="C14" i="20"/>
  <c r="G14" i="20"/>
  <c r="J14" i="20"/>
  <c r="L14" i="20"/>
  <c r="N14" i="20"/>
  <c r="B15" i="20"/>
  <c r="C15" i="20"/>
  <c r="G15" i="20"/>
  <c r="J15" i="20"/>
  <c r="L15" i="20"/>
  <c r="N15" i="20"/>
  <c r="B2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51" i="18"/>
  <c r="C51" i="18"/>
  <c r="G51" i="18"/>
  <c r="J51" i="18"/>
  <c r="K51" i="18"/>
  <c r="L51" i="18"/>
  <c r="N51" i="18"/>
  <c r="B52" i="18"/>
  <c r="C52" i="18"/>
  <c r="G52" i="18"/>
  <c r="J52" i="18"/>
  <c r="K52" i="18"/>
  <c r="L52" i="18"/>
  <c r="N52" i="18"/>
  <c r="B53" i="18"/>
  <c r="C53" i="18"/>
  <c r="G53" i="18"/>
  <c r="J53" i="18"/>
  <c r="K53" i="18"/>
  <c r="L53" i="18"/>
  <c r="N53" i="18"/>
  <c r="B54" i="18"/>
  <c r="C54" i="18"/>
  <c r="G54" i="18"/>
  <c r="J54" i="18"/>
  <c r="K54" i="18"/>
  <c r="L54" i="18"/>
  <c r="N54" i="18"/>
  <c r="B55" i="18"/>
  <c r="C55" i="18"/>
  <c r="G55" i="18"/>
  <c r="J55" i="18"/>
  <c r="K55" i="18"/>
  <c r="L55" i="18"/>
  <c r="N55" i="18"/>
  <c r="B56" i="18"/>
  <c r="C56" i="18"/>
  <c r="G56" i="18"/>
  <c r="J56" i="18"/>
  <c r="K56" i="18"/>
  <c r="L56" i="18"/>
  <c r="N56" i="18"/>
  <c r="B57" i="18"/>
  <c r="C57" i="18"/>
  <c r="G57" i="18"/>
  <c r="J57" i="18"/>
  <c r="K57" i="18"/>
  <c r="L57" i="18"/>
  <c r="N57" i="18"/>
  <c r="B58" i="18"/>
  <c r="C58" i="18"/>
  <c r="G58" i="18"/>
  <c r="J58" i="18"/>
  <c r="K58" i="18"/>
  <c r="L58" i="18"/>
  <c r="N58" i="18"/>
  <c r="B59" i="18"/>
  <c r="C59" i="18"/>
  <c r="G59" i="18"/>
  <c r="J59" i="18"/>
  <c r="K59" i="18"/>
  <c r="L59" i="18"/>
  <c r="N59" i="18"/>
  <c r="B60" i="18"/>
  <c r="C60" i="18"/>
  <c r="G60" i="18"/>
  <c r="J60" i="18"/>
  <c r="K60" i="18"/>
  <c r="L60" i="18"/>
  <c r="N60" i="18"/>
  <c r="B2" i="36" l="1"/>
  <c r="J301" i="36" l="1"/>
  <c r="I301" i="36"/>
  <c r="G301" i="36"/>
  <c r="F301" i="36"/>
  <c r="B301" i="36"/>
  <c r="J300" i="36"/>
  <c r="I300" i="36"/>
  <c r="G300" i="36"/>
  <c r="F300" i="36"/>
  <c r="B300" i="36"/>
  <c r="J299" i="36"/>
  <c r="I299" i="36"/>
  <c r="G299" i="36"/>
  <c r="F299" i="36"/>
  <c r="B299" i="36"/>
  <c r="J298" i="36"/>
  <c r="I298" i="36"/>
  <c r="G298" i="36"/>
  <c r="F298" i="36"/>
  <c r="B298" i="36"/>
  <c r="J297" i="36"/>
  <c r="I297" i="36"/>
  <c r="G297" i="36"/>
  <c r="F297" i="36"/>
  <c r="B297" i="36"/>
  <c r="J296" i="36"/>
  <c r="I296" i="36"/>
  <c r="G296" i="36"/>
  <c r="F296" i="36"/>
  <c r="B296" i="36"/>
  <c r="J295" i="36"/>
  <c r="I295" i="36"/>
  <c r="G295" i="36"/>
  <c r="F295" i="36"/>
  <c r="B295" i="36"/>
  <c r="J294" i="36"/>
  <c r="I294" i="36"/>
  <c r="G294" i="36"/>
  <c r="F294" i="36"/>
  <c r="B294" i="36"/>
  <c r="J293" i="36"/>
  <c r="I293" i="36"/>
  <c r="G293" i="36"/>
  <c r="F293" i="36"/>
  <c r="B293" i="36"/>
  <c r="J292" i="36"/>
  <c r="I292" i="36"/>
  <c r="G292" i="36"/>
  <c r="F292" i="36"/>
  <c r="B292" i="36"/>
  <c r="J291" i="36"/>
  <c r="I291" i="36"/>
  <c r="G291" i="36"/>
  <c r="F291" i="36"/>
  <c r="B291" i="36"/>
  <c r="J290" i="36"/>
  <c r="I290" i="36"/>
  <c r="G290" i="36"/>
  <c r="F290" i="36"/>
  <c r="B290" i="36"/>
  <c r="J289" i="36"/>
  <c r="I289" i="36"/>
  <c r="G289" i="36"/>
  <c r="F289" i="36"/>
  <c r="B289" i="36"/>
  <c r="J288" i="36"/>
  <c r="I288" i="36"/>
  <c r="G288" i="36"/>
  <c r="F288" i="36"/>
  <c r="B288" i="36"/>
  <c r="J287" i="36"/>
  <c r="I287" i="36"/>
  <c r="G287" i="36"/>
  <c r="F287" i="36"/>
  <c r="B287" i="36"/>
  <c r="J286" i="36"/>
  <c r="I286" i="36"/>
  <c r="G286" i="36"/>
  <c r="F286" i="36"/>
  <c r="B286" i="36"/>
  <c r="J285" i="36"/>
  <c r="I285" i="36"/>
  <c r="G285" i="36"/>
  <c r="F285" i="36"/>
  <c r="B285" i="36"/>
  <c r="J284" i="36"/>
  <c r="I284" i="36"/>
  <c r="G284" i="36"/>
  <c r="F284" i="36"/>
  <c r="B284" i="36"/>
  <c r="J283" i="36"/>
  <c r="I283" i="36"/>
  <c r="G283" i="36"/>
  <c r="F283" i="36"/>
  <c r="B283" i="36"/>
  <c r="J282" i="36"/>
  <c r="I282" i="36"/>
  <c r="G282" i="36"/>
  <c r="F282" i="36"/>
  <c r="B282" i="36"/>
  <c r="J281" i="36"/>
  <c r="I281" i="36"/>
  <c r="G281" i="36"/>
  <c r="F281" i="36"/>
  <c r="B281" i="36"/>
  <c r="J280" i="36"/>
  <c r="I280" i="36"/>
  <c r="G280" i="36"/>
  <c r="F280" i="36"/>
  <c r="B280" i="36"/>
  <c r="J279" i="36"/>
  <c r="I279" i="36"/>
  <c r="G279" i="36"/>
  <c r="F279" i="36"/>
  <c r="B279" i="36"/>
  <c r="J278" i="36"/>
  <c r="I278" i="36"/>
  <c r="G278" i="36"/>
  <c r="F278" i="36"/>
  <c r="B278" i="36"/>
  <c r="J277" i="36"/>
  <c r="I277" i="36"/>
  <c r="G277" i="36"/>
  <c r="F277" i="36"/>
  <c r="B277" i="36"/>
  <c r="J276" i="36"/>
  <c r="I276" i="36"/>
  <c r="G276" i="36"/>
  <c r="F276" i="36"/>
  <c r="B276" i="36"/>
  <c r="J275" i="36"/>
  <c r="I275" i="36"/>
  <c r="G275" i="36"/>
  <c r="F275" i="36"/>
  <c r="B275" i="36"/>
  <c r="J274" i="36"/>
  <c r="I274" i="36"/>
  <c r="G274" i="36"/>
  <c r="F274" i="36"/>
  <c r="B274" i="36"/>
  <c r="J273" i="36"/>
  <c r="I273" i="36"/>
  <c r="G273" i="36"/>
  <c r="F273" i="36"/>
  <c r="B273" i="36"/>
  <c r="J272" i="36"/>
  <c r="I272" i="36"/>
  <c r="G272" i="36"/>
  <c r="F272" i="36"/>
  <c r="B272" i="36"/>
  <c r="J271" i="36"/>
  <c r="I271" i="36"/>
  <c r="G271" i="36"/>
  <c r="F271" i="36"/>
  <c r="B271" i="36"/>
  <c r="J270" i="36"/>
  <c r="I270" i="36"/>
  <c r="G270" i="36"/>
  <c r="F270" i="36"/>
  <c r="B270" i="36"/>
  <c r="J269" i="36"/>
  <c r="I269" i="36"/>
  <c r="G269" i="36"/>
  <c r="F269" i="36"/>
  <c r="B269" i="36"/>
  <c r="J268" i="36"/>
  <c r="I268" i="36"/>
  <c r="G268" i="36"/>
  <c r="F268" i="36"/>
  <c r="B268" i="36"/>
  <c r="J267" i="36"/>
  <c r="I267" i="36"/>
  <c r="G267" i="36"/>
  <c r="F267" i="36"/>
  <c r="B267" i="36"/>
  <c r="J266" i="36"/>
  <c r="I266" i="36"/>
  <c r="G266" i="36"/>
  <c r="F266" i="36"/>
  <c r="B266" i="36"/>
  <c r="J265" i="36"/>
  <c r="I265" i="36"/>
  <c r="G265" i="36"/>
  <c r="F265" i="36"/>
  <c r="B265" i="36"/>
  <c r="J264" i="36"/>
  <c r="I264" i="36"/>
  <c r="G264" i="36"/>
  <c r="F264" i="36"/>
  <c r="B264" i="36"/>
  <c r="J263" i="36"/>
  <c r="I263" i="36"/>
  <c r="G263" i="36"/>
  <c r="F263" i="36"/>
  <c r="B263" i="36"/>
  <c r="J262" i="36"/>
  <c r="I262" i="36"/>
  <c r="G262" i="36"/>
  <c r="F262" i="36"/>
  <c r="B262" i="36"/>
  <c r="J261" i="36"/>
  <c r="I261" i="36"/>
  <c r="G261" i="36"/>
  <c r="F261" i="36"/>
  <c r="B261" i="36"/>
  <c r="J260" i="36"/>
  <c r="I260" i="36"/>
  <c r="G260" i="36"/>
  <c r="F260" i="36"/>
  <c r="B260" i="36"/>
  <c r="J259" i="36"/>
  <c r="I259" i="36"/>
  <c r="G259" i="36"/>
  <c r="F259" i="36"/>
  <c r="B259" i="36"/>
  <c r="J258" i="36"/>
  <c r="I258" i="36"/>
  <c r="G258" i="36"/>
  <c r="F258" i="36"/>
  <c r="B258" i="36"/>
  <c r="J257" i="36"/>
  <c r="I257" i="36"/>
  <c r="G257" i="36"/>
  <c r="F257" i="36"/>
  <c r="B257" i="36"/>
  <c r="J256" i="36"/>
  <c r="I256" i="36"/>
  <c r="G256" i="36"/>
  <c r="F256" i="36"/>
  <c r="B256" i="36"/>
  <c r="J255" i="36"/>
  <c r="I255" i="36"/>
  <c r="G255" i="36"/>
  <c r="F255" i="36"/>
  <c r="B255" i="36"/>
  <c r="J254" i="36"/>
  <c r="I254" i="36"/>
  <c r="G254" i="36"/>
  <c r="F254" i="36"/>
  <c r="B254" i="36"/>
  <c r="J253" i="36"/>
  <c r="I253" i="36"/>
  <c r="G253" i="36"/>
  <c r="F253" i="36"/>
  <c r="B253" i="36"/>
  <c r="J252" i="36"/>
  <c r="I252" i="36"/>
  <c r="G252" i="36"/>
  <c r="F252" i="36"/>
  <c r="B252" i="36"/>
  <c r="J251" i="36"/>
  <c r="I251" i="36"/>
  <c r="G251" i="36"/>
  <c r="F251" i="36"/>
  <c r="B251" i="36"/>
  <c r="J250" i="36"/>
  <c r="I250" i="36"/>
  <c r="G250" i="36"/>
  <c r="F250" i="36"/>
  <c r="B250" i="36"/>
  <c r="J249" i="36"/>
  <c r="I249" i="36"/>
  <c r="G249" i="36"/>
  <c r="F249" i="36"/>
  <c r="B249" i="36"/>
  <c r="J248" i="36"/>
  <c r="I248" i="36"/>
  <c r="G248" i="36"/>
  <c r="F248" i="36"/>
  <c r="B248" i="36"/>
  <c r="J247" i="36"/>
  <c r="I247" i="36"/>
  <c r="G247" i="36"/>
  <c r="F247" i="36"/>
  <c r="B247" i="36"/>
  <c r="J246" i="36"/>
  <c r="I246" i="36"/>
  <c r="G246" i="36"/>
  <c r="F246" i="36"/>
  <c r="B246" i="36"/>
  <c r="J245" i="36"/>
  <c r="I245" i="36"/>
  <c r="G245" i="36"/>
  <c r="F245" i="36"/>
  <c r="B245" i="36"/>
  <c r="J244" i="36"/>
  <c r="I244" i="36"/>
  <c r="G244" i="36"/>
  <c r="F244" i="36"/>
  <c r="B244" i="36"/>
  <c r="J243" i="36"/>
  <c r="I243" i="36"/>
  <c r="G243" i="36"/>
  <c r="F243" i="36"/>
  <c r="B243" i="36"/>
  <c r="J242" i="36"/>
  <c r="I242" i="36"/>
  <c r="G242" i="36"/>
  <c r="F242" i="36"/>
  <c r="B242" i="36"/>
  <c r="J241" i="36"/>
  <c r="I241" i="36"/>
  <c r="G241" i="36"/>
  <c r="F241" i="36"/>
  <c r="B241" i="36"/>
  <c r="J240" i="36"/>
  <c r="I240" i="36"/>
  <c r="G240" i="36"/>
  <c r="F240" i="36"/>
  <c r="B240" i="36"/>
  <c r="J239" i="36"/>
  <c r="I239" i="36"/>
  <c r="G239" i="36"/>
  <c r="F239" i="36"/>
  <c r="B239" i="36"/>
  <c r="J238" i="36"/>
  <c r="I238" i="36"/>
  <c r="G238" i="36"/>
  <c r="F238" i="36"/>
  <c r="B238" i="36"/>
  <c r="J237" i="36"/>
  <c r="I237" i="36"/>
  <c r="G237" i="36"/>
  <c r="F237" i="36"/>
  <c r="B237" i="36"/>
  <c r="J236" i="36"/>
  <c r="I236" i="36"/>
  <c r="G236" i="36"/>
  <c r="F236" i="36"/>
  <c r="B236" i="36"/>
  <c r="J235" i="36"/>
  <c r="I235" i="36"/>
  <c r="G235" i="36"/>
  <c r="F235" i="36"/>
  <c r="B235" i="36"/>
  <c r="J234" i="36"/>
  <c r="I234" i="36"/>
  <c r="G234" i="36"/>
  <c r="F234" i="36"/>
  <c r="B234" i="36"/>
  <c r="J233" i="36"/>
  <c r="I233" i="36"/>
  <c r="G233" i="36"/>
  <c r="F233" i="36"/>
  <c r="B233" i="36"/>
  <c r="J232" i="36"/>
  <c r="I232" i="36"/>
  <c r="G232" i="36"/>
  <c r="F232" i="36"/>
  <c r="B232" i="36"/>
  <c r="J231" i="36"/>
  <c r="I231" i="36"/>
  <c r="G231" i="36"/>
  <c r="F231" i="36"/>
  <c r="B231" i="36"/>
  <c r="J230" i="36"/>
  <c r="I230" i="36"/>
  <c r="G230" i="36"/>
  <c r="F230" i="36"/>
  <c r="B230" i="36"/>
  <c r="J229" i="36"/>
  <c r="I229" i="36"/>
  <c r="G229" i="36"/>
  <c r="F229" i="36"/>
  <c r="B229" i="36"/>
  <c r="J228" i="36"/>
  <c r="I228" i="36"/>
  <c r="G228" i="36"/>
  <c r="F228" i="36"/>
  <c r="B228" i="36"/>
  <c r="J227" i="36"/>
  <c r="I227" i="36"/>
  <c r="G227" i="36"/>
  <c r="F227" i="36"/>
  <c r="B227" i="36"/>
  <c r="J226" i="36"/>
  <c r="I226" i="36"/>
  <c r="G226" i="36"/>
  <c r="F226" i="36"/>
  <c r="B226" i="36"/>
  <c r="J225" i="36"/>
  <c r="I225" i="36"/>
  <c r="G225" i="36"/>
  <c r="F225" i="36"/>
  <c r="B225" i="36"/>
  <c r="J224" i="36"/>
  <c r="I224" i="36"/>
  <c r="G224" i="36"/>
  <c r="F224" i="36"/>
  <c r="B224" i="36"/>
  <c r="J223" i="36"/>
  <c r="I223" i="36"/>
  <c r="G223" i="36"/>
  <c r="F223" i="36"/>
  <c r="B223" i="36"/>
  <c r="J222" i="36"/>
  <c r="I222" i="36"/>
  <c r="G222" i="36"/>
  <c r="F222" i="36"/>
  <c r="B222" i="36"/>
  <c r="J221" i="36"/>
  <c r="I221" i="36"/>
  <c r="G221" i="36"/>
  <c r="F221" i="36"/>
  <c r="B221" i="36"/>
  <c r="J220" i="36"/>
  <c r="I220" i="36"/>
  <c r="G220" i="36"/>
  <c r="F220" i="36"/>
  <c r="B220" i="36"/>
  <c r="J219" i="36"/>
  <c r="I219" i="36"/>
  <c r="G219" i="36"/>
  <c r="F219" i="36"/>
  <c r="B219" i="36"/>
  <c r="J218" i="36"/>
  <c r="I218" i="36"/>
  <c r="G218" i="36"/>
  <c r="F218" i="36"/>
  <c r="B218" i="36"/>
  <c r="J217" i="36"/>
  <c r="I217" i="36"/>
  <c r="G217" i="36"/>
  <c r="F217" i="36"/>
  <c r="B217" i="36"/>
  <c r="J216" i="36"/>
  <c r="I216" i="36"/>
  <c r="G216" i="36"/>
  <c r="F216" i="36"/>
  <c r="B216" i="36"/>
  <c r="J215" i="36"/>
  <c r="I215" i="36"/>
  <c r="G215" i="36"/>
  <c r="F215" i="36"/>
  <c r="B215" i="36"/>
  <c r="J214" i="36"/>
  <c r="I214" i="36"/>
  <c r="G214" i="36"/>
  <c r="F214" i="36"/>
  <c r="B214" i="36"/>
  <c r="J213" i="36"/>
  <c r="I213" i="36"/>
  <c r="G213" i="36"/>
  <c r="F213" i="36"/>
  <c r="B213" i="36"/>
  <c r="J212" i="36"/>
  <c r="I212" i="36"/>
  <c r="G212" i="36"/>
  <c r="F212" i="36"/>
  <c r="B212" i="36"/>
  <c r="J211" i="36"/>
  <c r="I211" i="36"/>
  <c r="G211" i="36"/>
  <c r="F211" i="36"/>
  <c r="B211" i="36"/>
  <c r="J210" i="36"/>
  <c r="I210" i="36"/>
  <c r="G210" i="36"/>
  <c r="F210" i="36"/>
  <c r="B210" i="36"/>
  <c r="J209" i="36"/>
  <c r="I209" i="36"/>
  <c r="G209" i="36"/>
  <c r="F209" i="36"/>
  <c r="B209" i="36"/>
  <c r="J208" i="36"/>
  <c r="I208" i="36"/>
  <c r="G208" i="36"/>
  <c r="F208" i="36"/>
  <c r="B208" i="36"/>
  <c r="J207" i="36"/>
  <c r="I207" i="36"/>
  <c r="G207" i="36"/>
  <c r="F207" i="36"/>
  <c r="B207" i="36"/>
  <c r="J206" i="36"/>
  <c r="I206" i="36"/>
  <c r="G206" i="36"/>
  <c r="F206" i="36"/>
  <c r="B206" i="36"/>
  <c r="J205" i="36"/>
  <c r="I205" i="36"/>
  <c r="G205" i="36"/>
  <c r="F205" i="36"/>
  <c r="B205" i="36"/>
  <c r="J204" i="36"/>
  <c r="I204" i="36"/>
  <c r="G204" i="36"/>
  <c r="F204" i="36"/>
  <c r="B204" i="36"/>
  <c r="J203" i="36"/>
  <c r="I203" i="36"/>
  <c r="G203" i="36"/>
  <c r="F203" i="36"/>
  <c r="B203" i="36"/>
  <c r="J202" i="36"/>
  <c r="I202" i="36"/>
  <c r="G202" i="36"/>
  <c r="F202" i="36"/>
  <c r="B202" i="36"/>
  <c r="J201" i="36"/>
  <c r="I201" i="36"/>
  <c r="G201" i="36"/>
  <c r="F201" i="36"/>
  <c r="B201" i="36"/>
  <c r="J200" i="36"/>
  <c r="I200" i="36"/>
  <c r="G200" i="36"/>
  <c r="F200" i="36"/>
  <c r="B200" i="36"/>
  <c r="J199" i="36"/>
  <c r="I199" i="36"/>
  <c r="G199" i="36"/>
  <c r="F199" i="36"/>
  <c r="B199" i="36"/>
  <c r="J198" i="36"/>
  <c r="I198" i="36"/>
  <c r="G198" i="36"/>
  <c r="F198" i="36"/>
  <c r="B198" i="36"/>
  <c r="J197" i="36"/>
  <c r="I197" i="36"/>
  <c r="G197" i="36"/>
  <c r="F197" i="36"/>
  <c r="B197" i="36"/>
  <c r="J196" i="36"/>
  <c r="I196" i="36"/>
  <c r="G196" i="36"/>
  <c r="F196" i="36"/>
  <c r="B196" i="36"/>
  <c r="J195" i="36"/>
  <c r="I195" i="36"/>
  <c r="G195" i="36"/>
  <c r="F195" i="36"/>
  <c r="B195" i="36"/>
  <c r="J194" i="36"/>
  <c r="I194" i="36"/>
  <c r="G194" i="36"/>
  <c r="F194" i="36"/>
  <c r="B194" i="36"/>
  <c r="J193" i="36"/>
  <c r="I193" i="36"/>
  <c r="G193" i="36"/>
  <c r="F193" i="36"/>
  <c r="B193" i="36"/>
  <c r="J192" i="36"/>
  <c r="I192" i="36"/>
  <c r="G192" i="36"/>
  <c r="F192" i="36"/>
  <c r="B192" i="36"/>
  <c r="J191" i="36"/>
  <c r="I191" i="36"/>
  <c r="G191" i="36"/>
  <c r="F191" i="36"/>
  <c r="B191" i="36"/>
  <c r="J190" i="36"/>
  <c r="I190" i="36"/>
  <c r="G190" i="36"/>
  <c r="F190" i="36"/>
  <c r="B190" i="36"/>
  <c r="J189" i="36"/>
  <c r="I189" i="36"/>
  <c r="G189" i="36"/>
  <c r="F189" i="36"/>
  <c r="B189" i="36"/>
  <c r="J188" i="36"/>
  <c r="I188" i="36"/>
  <c r="G188" i="36"/>
  <c r="F188" i="36"/>
  <c r="B188" i="36"/>
  <c r="J187" i="36"/>
  <c r="I187" i="36"/>
  <c r="G187" i="36"/>
  <c r="F187" i="36"/>
  <c r="B187" i="36"/>
  <c r="J186" i="36"/>
  <c r="I186" i="36"/>
  <c r="G186" i="36"/>
  <c r="F186" i="36"/>
  <c r="B186" i="36"/>
  <c r="J185" i="36"/>
  <c r="I185" i="36"/>
  <c r="G185" i="36"/>
  <c r="F185" i="36"/>
  <c r="B185" i="36"/>
  <c r="J184" i="36"/>
  <c r="I184" i="36"/>
  <c r="G184" i="36"/>
  <c r="F184" i="36"/>
  <c r="B184" i="36"/>
  <c r="J183" i="36"/>
  <c r="I183" i="36"/>
  <c r="G183" i="36"/>
  <c r="F183" i="36"/>
  <c r="B183" i="36"/>
  <c r="J182" i="36"/>
  <c r="I182" i="36"/>
  <c r="G182" i="36"/>
  <c r="F182" i="36"/>
  <c r="B182" i="36"/>
  <c r="J181" i="36"/>
  <c r="I181" i="36"/>
  <c r="G181" i="36"/>
  <c r="F181" i="36"/>
  <c r="B181" i="36"/>
  <c r="J180" i="36"/>
  <c r="I180" i="36"/>
  <c r="G180" i="36"/>
  <c r="F180" i="36"/>
  <c r="B180" i="36"/>
  <c r="J179" i="36"/>
  <c r="I179" i="36"/>
  <c r="G179" i="36"/>
  <c r="F179" i="36"/>
  <c r="B179" i="36"/>
  <c r="J178" i="36"/>
  <c r="I178" i="36"/>
  <c r="G178" i="36"/>
  <c r="F178" i="36"/>
  <c r="B178" i="36"/>
  <c r="J177" i="36"/>
  <c r="I177" i="36"/>
  <c r="G177" i="36"/>
  <c r="F177" i="36"/>
  <c r="B177" i="36"/>
  <c r="J176" i="36"/>
  <c r="I176" i="36"/>
  <c r="G176" i="36"/>
  <c r="F176" i="36"/>
  <c r="B176" i="36"/>
  <c r="J175" i="36"/>
  <c r="I175" i="36"/>
  <c r="G175" i="36"/>
  <c r="F175" i="36"/>
  <c r="B175" i="36"/>
  <c r="J174" i="36"/>
  <c r="I174" i="36"/>
  <c r="G174" i="36"/>
  <c r="F174" i="36"/>
  <c r="B174" i="36"/>
  <c r="J173" i="36"/>
  <c r="I173" i="36"/>
  <c r="G173" i="36"/>
  <c r="F173" i="36"/>
  <c r="B173" i="36"/>
  <c r="J172" i="36"/>
  <c r="I172" i="36"/>
  <c r="G172" i="36"/>
  <c r="F172" i="36"/>
  <c r="B172" i="36"/>
  <c r="J171" i="36"/>
  <c r="I171" i="36"/>
  <c r="G171" i="36"/>
  <c r="F171" i="36"/>
  <c r="B171" i="36"/>
  <c r="J170" i="36"/>
  <c r="I170" i="36"/>
  <c r="G170" i="36"/>
  <c r="F170" i="36"/>
  <c r="B170" i="36"/>
  <c r="J169" i="36"/>
  <c r="I169" i="36"/>
  <c r="G169" i="36"/>
  <c r="F169" i="36"/>
  <c r="B169" i="36"/>
  <c r="J168" i="36"/>
  <c r="I168" i="36"/>
  <c r="G168" i="36"/>
  <c r="F168" i="36"/>
  <c r="B168" i="36"/>
  <c r="J167" i="36"/>
  <c r="I167" i="36"/>
  <c r="G167" i="36"/>
  <c r="F167" i="36"/>
  <c r="B167" i="36"/>
  <c r="J166" i="36"/>
  <c r="I166" i="36"/>
  <c r="G166" i="36"/>
  <c r="F166" i="36"/>
  <c r="B166" i="36"/>
  <c r="J165" i="36"/>
  <c r="I165" i="36"/>
  <c r="G165" i="36"/>
  <c r="F165" i="36"/>
  <c r="B165" i="36"/>
  <c r="J164" i="36"/>
  <c r="I164" i="36"/>
  <c r="G164" i="36"/>
  <c r="F164" i="36"/>
  <c r="B164" i="36"/>
  <c r="J163" i="36"/>
  <c r="I163" i="36"/>
  <c r="G163" i="36"/>
  <c r="F163" i="36"/>
  <c r="B163" i="36"/>
  <c r="J162" i="36"/>
  <c r="I162" i="36"/>
  <c r="G162" i="36"/>
  <c r="F162" i="36"/>
  <c r="B162" i="36"/>
  <c r="J161" i="36"/>
  <c r="I161" i="36"/>
  <c r="G161" i="36"/>
  <c r="F161" i="36"/>
  <c r="B161" i="36"/>
  <c r="J160" i="36"/>
  <c r="I160" i="36"/>
  <c r="G160" i="36"/>
  <c r="F160" i="36"/>
  <c r="B160" i="36"/>
  <c r="J159" i="36"/>
  <c r="I159" i="36"/>
  <c r="G159" i="36"/>
  <c r="F159" i="36"/>
  <c r="B159" i="36"/>
  <c r="J158" i="36"/>
  <c r="I158" i="36"/>
  <c r="G158" i="36"/>
  <c r="F158" i="36"/>
  <c r="B158" i="36"/>
  <c r="J157" i="36"/>
  <c r="I157" i="36"/>
  <c r="G157" i="36"/>
  <c r="F157" i="36"/>
  <c r="B157" i="36"/>
  <c r="J156" i="36"/>
  <c r="I156" i="36"/>
  <c r="G156" i="36"/>
  <c r="F156" i="36"/>
  <c r="B156" i="36"/>
  <c r="J155" i="36"/>
  <c r="I155" i="36"/>
  <c r="G155" i="36"/>
  <c r="F155" i="36"/>
  <c r="B155" i="36"/>
  <c r="J154" i="36"/>
  <c r="I154" i="36"/>
  <c r="G154" i="36"/>
  <c r="F154" i="36"/>
  <c r="B154" i="36"/>
  <c r="J153" i="36"/>
  <c r="I153" i="36"/>
  <c r="G153" i="36"/>
  <c r="F153" i="36"/>
  <c r="B153" i="36"/>
  <c r="J152" i="36"/>
  <c r="I152" i="36"/>
  <c r="G152" i="36"/>
  <c r="F152" i="36"/>
  <c r="B152" i="36"/>
  <c r="J151" i="36"/>
  <c r="I151" i="36"/>
  <c r="G151" i="36"/>
  <c r="F151" i="36"/>
  <c r="B151" i="36"/>
  <c r="J150" i="36"/>
  <c r="I150" i="36"/>
  <c r="G150" i="36"/>
  <c r="F150" i="36"/>
  <c r="B150" i="36"/>
  <c r="J149" i="36"/>
  <c r="I149" i="36"/>
  <c r="G149" i="36"/>
  <c r="F149" i="36"/>
  <c r="B149" i="36"/>
  <c r="J148" i="36"/>
  <c r="I148" i="36"/>
  <c r="G148" i="36"/>
  <c r="F148" i="36"/>
  <c r="B148" i="36"/>
  <c r="J147" i="36"/>
  <c r="I147" i="36"/>
  <c r="G147" i="36"/>
  <c r="F147" i="36"/>
  <c r="B147" i="36"/>
  <c r="J146" i="36"/>
  <c r="I146" i="36"/>
  <c r="G146" i="36"/>
  <c r="F146" i="36"/>
  <c r="B146" i="36"/>
  <c r="J145" i="36"/>
  <c r="I145" i="36"/>
  <c r="G145" i="36"/>
  <c r="F145" i="36"/>
  <c r="B145" i="36"/>
  <c r="J144" i="36"/>
  <c r="I144" i="36"/>
  <c r="G144" i="36"/>
  <c r="F144" i="36"/>
  <c r="B144" i="36"/>
  <c r="J143" i="36"/>
  <c r="I143" i="36"/>
  <c r="G143" i="36"/>
  <c r="F143" i="36"/>
  <c r="B143" i="36"/>
  <c r="J142" i="36"/>
  <c r="I142" i="36"/>
  <c r="G142" i="36"/>
  <c r="F142" i="36"/>
  <c r="B142" i="36"/>
  <c r="J141" i="36"/>
  <c r="I141" i="36"/>
  <c r="G141" i="36"/>
  <c r="F141" i="36"/>
  <c r="B141" i="36"/>
  <c r="J140" i="36"/>
  <c r="I140" i="36"/>
  <c r="G140" i="36"/>
  <c r="F140" i="36"/>
  <c r="B140" i="36"/>
  <c r="J139" i="36"/>
  <c r="I139" i="36"/>
  <c r="G139" i="36"/>
  <c r="F139" i="36"/>
  <c r="B139" i="36"/>
  <c r="J138" i="36"/>
  <c r="I138" i="36"/>
  <c r="G138" i="36"/>
  <c r="F138" i="36"/>
  <c r="B138" i="36"/>
  <c r="J137" i="36"/>
  <c r="I137" i="36"/>
  <c r="G137" i="36"/>
  <c r="F137" i="36"/>
  <c r="B137" i="36"/>
  <c r="J136" i="36"/>
  <c r="I136" i="36"/>
  <c r="G136" i="36"/>
  <c r="F136" i="36"/>
  <c r="B136" i="36"/>
  <c r="J135" i="36"/>
  <c r="I135" i="36"/>
  <c r="G135" i="36"/>
  <c r="F135" i="36"/>
  <c r="B135" i="36"/>
  <c r="J134" i="36"/>
  <c r="I134" i="36"/>
  <c r="G134" i="36"/>
  <c r="F134" i="36"/>
  <c r="B134" i="36"/>
  <c r="J133" i="36"/>
  <c r="I133" i="36"/>
  <c r="G133" i="36"/>
  <c r="F133" i="36"/>
  <c r="B133" i="36"/>
  <c r="J132" i="36"/>
  <c r="I132" i="36"/>
  <c r="G132" i="36"/>
  <c r="F132" i="36"/>
  <c r="B132" i="36"/>
  <c r="J131" i="36"/>
  <c r="I131" i="36"/>
  <c r="G131" i="36"/>
  <c r="F131" i="36"/>
  <c r="B131" i="36"/>
  <c r="J130" i="36"/>
  <c r="I130" i="36"/>
  <c r="G130" i="36"/>
  <c r="F130" i="36"/>
  <c r="B130" i="36"/>
  <c r="J129" i="36"/>
  <c r="I129" i="36"/>
  <c r="G129" i="36"/>
  <c r="F129" i="36"/>
  <c r="B129" i="36"/>
  <c r="J128" i="36"/>
  <c r="I128" i="36"/>
  <c r="G128" i="36"/>
  <c r="F128" i="36"/>
  <c r="B128" i="36"/>
  <c r="J127" i="36"/>
  <c r="I127" i="36"/>
  <c r="G127" i="36"/>
  <c r="F127" i="36"/>
  <c r="B127" i="36"/>
  <c r="J126" i="36"/>
  <c r="I126" i="36"/>
  <c r="G126" i="36"/>
  <c r="F126" i="36"/>
  <c r="B126" i="36"/>
  <c r="J125" i="36"/>
  <c r="I125" i="36"/>
  <c r="G125" i="36"/>
  <c r="F125" i="36"/>
  <c r="B125" i="36"/>
  <c r="J124" i="36"/>
  <c r="I124" i="36"/>
  <c r="G124" i="36"/>
  <c r="F124" i="36"/>
  <c r="B124" i="36"/>
  <c r="J123" i="36"/>
  <c r="I123" i="36"/>
  <c r="G123" i="36"/>
  <c r="F123" i="36"/>
  <c r="B123" i="36"/>
  <c r="J122" i="36"/>
  <c r="I122" i="36"/>
  <c r="G122" i="36"/>
  <c r="F122" i="36"/>
  <c r="B122" i="36"/>
  <c r="J121" i="36"/>
  <c r="I121" i="36"/>
  <c r="G121" i="36"/>
  <c r="F121" i="36"/>
  <c r="B121" i="36"/>
  <c r="J120" i="36"/>
  <c r="I120" i="36"/>
  <c r="G120" i="36"/>
  <c r="F120" i="36"/>
  <c r="B120" i="36"/>
  <c r="J119" i="36"/>
  <c r="I119" i="36"/>
  <c r="G119" i="36"/>
  <c r="F119" i="36"/>
  <c r="B119" i="36"/>
  <c r="J118" i="36"/>
  <c r="I118" i="36"/>
  <c r="G118" i="36"/>
  <c r="F118" i="36"/>
  <c r="B118" i="36"/>
  <c r="J117" i="36"/>
  <c r="I117" i="36"/>
  <c r="G117" i="36"/>
  <c r="F117" i="36"/>
  <c r="B117" i="36"/>
  <c r="J116" i="36"/>
  <c r="I116" i="36"/>
  <c r="G116" i="36"/>
  <c r="F116" i="36"/>
  <c r="B116" i="36"/>
  <c r="J115" i="36"/>
  <c r="I115" i="36"/>
  <c r="G115" i="36"/>
  <c r="F115" i="36"/>
  <c r="B115" i="36"/>
  <c r="J114" i="36"/>
  <c r="I114" i="36"/>
  <c r="G114" i="36"/>
  <c r="F114" i="36"/>
  <c r="B114" i="36"/>
  <c r="J113" i="36"/>
  <c r="I113" i="36"/>
  <c r="G113" i="36"/>
  <c r="F113" i="36"/>
  <c r="B113" i="36"/>
  <c r="J112" i="36"/>
  <c r="I112" i="36"/>
  <c r="G112" i="36"/>
  <c r="F112" i="36"/>
  <c r="B112" i="36"/>
  <c r="J111" i="36"/>
  <c r="I111" i="36"/>
  <c r="G111" i="36"/>
  <c r="F111" i="36"/>
  <c r="B111" i="36"/>
  <c r="J110" i="36"/>
  <c r="I110" i="36"/>
  <c r="G110" i="36"/>
  <c r="F110" i="36"/>
  <c r="B110" i="36"/>
  <c r="J109" i="36"/>
  <c r="I109" i="36"/>
  <c r="G109" i="36"/>
  <c r="F109" i="36"/>
  <c r="B109" i="36"/>
  <c r="J108" i="36"/>
  <c r="I108" i="36"/>
  <c r="G108" i="36"/>
  <c r="F108" i="36"/>
  <c r="B108" i="36"/>
  <c r="J107" i="36"/>
  <c r="I107" i="36"/>
  <c r="G107" i="36"/>
  <c r="F107" i="36"/>
  <c r="B107" i="36"/>
  <c r="J106" i="36"/>
  <c r="I106" i="36"/>
  <c r="G106" i="36"/>
  <c r="F106" i="36"/>
  <c r="B106" i="36"/>
  <c r="J105" i="36"/>
  <c r="I105" i="36"/>
  <c r="G105" i="36"/>
  <c r="F105" i="36"/>
  <c r="B105" i="36"/>
  <c r="J104" i="36"/>
  <c r="I104" i="36"/>
  <c r="G104" i="36"/>
  <c r="F104" i="36"/>
  <c r="B104" i="36"/>
  <c r="J103" i="36"/>
  <c r="I103" i="36"/>
  <c r="G103" i="36"/>
  <c r="F103" i="36"/>
  <c r="B103" i="36"/>
  <c r="J102" i="36"/>
  <c r="I102" i="36"/>
  <c r="G102" i="36"/>
  <c r="F102" i="36"/>
  <c r="B102" i="36"/>
  <c r="J101" i="36"/>
  <c r="I101" i="36"/>
  <c r="G101" i="36"/>
  <c r="F101" i="36"/>
  <c r="B101" i="36"/>
  <c r="J100" i="36"/>
  <c r="I100" i="36"/>
  <c r="G100" i="36"/>
  <c r="F100" i="36"/>
  <c r="B100" i="36"/>
  <c r="J99" i="36"/>
  <c r="I99" i="36"/>
  <c r="G99" i="36"/>
  <c r="F99" i="36"/>
  <c r="B99" i="36"/>
  <c r="J98" i="36"/>
  <c r="I98" i="36"/>
  <c r="G98" i="36"/>
  <c r="F98" i="36"/>
  <c r="B98" i="36"/>
  <c r="J97" i="36"/>
  <c r="I97" i="36"/>
  <c r="G97" i="36"/>
  <c r="F97" i="36"/>
  <c r="B97" i="36"/>
  <c r="J96" i="36"/>
  <c r="I96" i="36"/>
  <c r="G96" i="36"/>
  <c r="F96" i="36"/>
  <c r="B96" i="36"/>
  <c r="J95" i="36"/>
  <c r="I95" i="36"/>
  <c r="G95" i="36"/>
  <c r="F95" i="36"/>
  <c r="B95" i="36"/>
  <c r="J94" i="36"/>
  <c r="I94" i="36"/>
  <c r="G94" i="36"/>
  <c r="F94" i="36"/>
  <c r="B94" i="36"/>
  <c r="J93" i="36"/>
  <c r="I93" i="36"/>
  <c r="G93" i="36"/>
  <c r="F93" i="36"/>
  <c r="B93" i="36"/>
  <c r="J92" i="36"/>
  <c r="I92" i="36"/>
  <c r="G92" i="36"/>
  <c r="F92" i="36"/>
  <c r="B92" i="36"/>
  <c r="J91" i="36"/>
  <c r="I91" i="36"/>
  <c r="G91" i="36"/>
  <c r="F91" i="36"/>
  <c r="B91" i="36"/>
  <c r="J90" i="36"/>
  <c r="I90" i="36"/>
  <c r="G90" i="36"/>
  <c r="F90" i="36"/>
  <c r="B90" i="36"/>
  <c r="J89" i="36"/>
  <c r="I89" i="36"/>
  <c r="G89" i="36"/>
  <c r="F89" i="36"/>
  <c r="B89" i="36"/>
  <c r="J88" i="36"/>
  <c r="I88" i="36"/>
  <c r="G88" i="36"/>
  <c r="F88" i="36"/>
  <c r="B88" i="36"/>
  <c r="J87" i="36"/>
  <c r="I87" i="36"/>
  <c r="G87" i="36"/>
  <c r="F87" i="36"/>
  <c r="B87" i="36"/>
  <c r="J86" i="36"/>
  <c r="I86" i="36"/>
  <c r="G86" i="36"/>
  <c r="F86" i="36"/>
  <c r="B86" i="36"/>
  <c r="J85" i="36"/>
  <c r="I85" i="36"/>
  <c r="G85" i="36"/>
  <c r="F85" i="36"/>
  <c r="B85" i="36"/>
  <c r="J84" i="36"/>
  <c r="I84" i="36"/>
  <c r="G84" i="36"/>
  <c r="F84" i="36"/>
  <c r="B84" i="36"/>
  <c r="J83" i="36"/>
  <c r="I83" i="36"/>
  <c r="G83" i="36"/>
  <c r="F83" i="36"/>
  <c r="B83" i="36"/>
  <c r="J82" i="36"/>
  <c r="I82" i="36"/>
  <c r="G82" i="36"/>
  <c r="F82" i="36"/>
  <c r="B82" i="36"/>
  <c r="J81" i="36"/>
  <c r="I81" i="36"/>
  <c r="G81" i="36"/>
  <c r="F81" i="36"/>
  <c r="B81" i="36"/>
  <c r="J80" i="36"/>
  <c r="I80" i="36"/>
  <c r="G80" i="36"/>
  <c r="F80" i="36"/>
  <c r="B80" i="36"/>
  <c r="J79" i="36"/>
  <c r="I79" i="36"/>
  <c r="G79" i="36"/>
  <c r="F79" i="36"/>
  <c r="B79" i="36"/>
  <c r="J78" i="36"/>
  <c r="I78" i="36"/>
  <c r="G78" i="36"/>
  <c r="F78" i="36"/>
  <c r="B78" i="36"/>
  <c r="J77" i="36"/>
  <c r="I77" i="36"/>
  <c r="G77" i="36"/>
  <c r="F77" i="36"/>
  <c r="B77" i="36"/>
  <c r="J76" i="36"/>
  <c r="I76" i="36"/>
  <c r="G76" i="36"/>
  <c r="F76" i="36"/>
  <c r="B76" i="36"/>
  <c r="J75" i="36"/>
  <c r="I75" i="36"/>
  <c r="G75" i="36"/>
  <c r="F75" i="36"/>
  <c r="B75" i="36"/>
  <c r="J74" i="36"/>
  <c r="I74" i="36"/>
  <c r="G74" i="36"/>
  <c r="F74" i="36"/>
  <c r="B74" i="36"/>
  <c r="J73" i="36"/>
  <c r="I73" i="36"/>
  <c r="G73" i="36"/>
  <c r="F73" i="36"/>
  <c r="B73" i="36"/>
  <c r="J72" i="36"/>
  <c r="I72" i="36"/>
  <c r="G72" i="36"/>
  <c r="F72" i="36"/>
  <c r="B72" i="36"/>
  <c r="J71" i="36"/>
  <c r="I71" i="36"/>
  <c r="G71" i="36"/>
  <c r="F71" i="36"/>
  <c r="B71" i="36"/>
  <c r="J70" i="36"/>
  <c r="I70" i="36"/>
  <c r="G70" i="36"/>
  <c r="F70" i="36"/>
  <c r="B70" i="36"/>
  <c r="J69" i="36"/>
  <c r="I69" i="36"/>
  <c r="G69" i="36"/>
  <c r="F69" i="36"/>
  <c r="B69" i="36"/>
  <c r="J68" i="36"/>
  <c r="I68" i="36"/>
  <c r="G68" i="36"/>
  <c r="F68" i="36"/>
  <c r="B68" i="36"/>
  <c r="G67" i="36"/>
  <c r="I67" i="36" s="1"/>
  <c r="J67" i="36" s="1"/>
  <c r="F67" i="36"/>
  <c r="B67" i="36"/>
  <c r="G66" i="36"/>
  <c r="I66" i="36" s="1"/>
  <c r="J66" i="36" s="1"/>
  <c r="F66" i="36"/>
  <c r="B66" i="36"/>
  <c r="G65" i="36"/>
  <c r="I65" i="36" s="1"/>
  <c r="J65" i="36" s="1"/>
  <c r="F65" i="36"/>
  <c r="B65" i="36"/>
  <c r="G64" i="36"/>
  <c r="I64" i="36" s="1"/>
  <c r="J64" i="36" s="1"/>
  <c r="F64" i="36"/>
  <c r="B64" i="36"/>
  <c r="G63" i="36"/>
  <c r="I63" i="36" s="1"/>
  <c r="J63" i="36" s="1"/>
  <c r="F63" i="36"/>
  <c r="B63" i="36"/>
  <c r="G62" i="36"/>
  <c r="I62" i="36" s="1"/>
  <c r="J62" i="36" s="1"/>
  <c r="F62" i="36"/>
  <c r="B62" i="36"/>
  <c r="H61" i="36"/>
  <c r="G61" i="36"/>
  <c r="I61" i="36" s="1"/>
  <c r="J61" i="36" s="1"/>
  <c r="F61" i="36"/>
  <c r="B61" i="36"/>
  <c r="G60" i="36"/>
  <c r="I60" i="36" s="1"/>
  <c r="J60" i="36" s="1"/>
  <c r="F60" i="36"/>
  <c r="B60" i="36"/>
  <c r="G59" i="36"/>
  <c r="I59" i="36" s="1"/>
  <c r="J59" i="36" s="1"/>
  <c r="F59" i="36"/>
  <c r="B59" i="36"/>
  <c r="G58" i="36"/>
  <c r="I58" i="36" s="1"/>
  <c r="J58" i="36" s="1"/>
  <c r="F58" i="36"/>
  <c r="B58" i="36"/>
  <c r="G57" i="36"/>
  <c r="I57" i="36" s="1"/>
  <c r="J57" i="36" s="1"/>
  <c r="F57" i="36"/>
  <c r="B57" i="36"/>
  <c r="G56" i="36"/>
  <c r="I56" i="36" s="1"/>
  <c r="J56" i="36" s="1"/>
  <c r="F56" i="36"/>
  <c r="B56" i="36"/>
  <c r="G55" i="36"/>
  <c r="I55" i="36" s="1"/>
  <c r="J55" i="36" s="1"/>
  <c r="F55" i="36"/>
  <c r="B55" i="36"/>
  <c r="G54" i="36"/>
  <c r="I54" i="36" s="1"/>
  <c r="J54" i="36" s="1"/>
  <c r="F54" i="36"/>
  <c r="B54" i="36"/>
  <c r="G53" i="36"/>
  <c r="I53" i="36" s="1"/>
  <c r="J53" i="36" s="1"/>
  <c r="F53" i="36"/>
  <c r="B53" i="36"/>
  <c r="G52" i="36"/>
  <c r="I52" i="36" s="1"/>
  <c r="J52" i="36" s="1"/>
  <c r="F52" i="36"/>
  <c r="B52" i="36"/>
  <c r="G51" i="36"/>
  <c r="I51" i="36" s="1"/>
  <c r="J51" i="36" s="1"/>
  <c r="F51" i="36"/>
  <c r="B51" i="36"/>
  <c r="G50" i="36"/>
  <c r="I50" i="36" s="1"/>
  <c r="J50" i="36" s="1"/>
  <c r="F50" i="36"/>
  <c r="B50" i="36"/>
  <c r="G49" i="36"/>
  <c r="I49" i="36" s="1"/>
  <c r="J49" i="36" s="1"/>
  <c r="F49" i="36"/>
  <c r="B49" i="36"/>
  <c r="G48" i="36"/>
  <c r="I48" i="36" s="1"/>
  <c r="J48" i="36" s="1"/>
  <c r="F48" i="36"/>
  <c r="B48" i="36"/>
  <c r="G47" i="36"/>
  <c r="I47" i="36" s="1"/>
  <c r="J47" i="36" s="1"/>
  <c r="F47" i="36"/>
  <c r="B47" i="36"/>
  <c r="G46" i="36"/>
  <c r="I46" i="36" s="1"/>
  <c r="J46" i="36" s="1"/>
  <c r="F46" i="36"/>
  <c r="B46" i="36"/>
  <c r="G45" i="36"/>
  <c r="I45" i="36" s="1"/>
  <c r="J45" i="36" s="1"/>
  <c r="F45" i="36"/>
  <c r="B45" i="36"/>
  <c r="G44" i="36"/>
  <c r="I44" i="36" s="1"/>
  <c r="J44" i="36" s="1"/>
  <c r="F44" i="36"/>
  <c r="B44" i="36"/>
  <c r="G43" i="36"/>
  <c r="I43" i="36" s="1"/>
  <c r="J43" i="36" s="1"/>
  <c r="F43" i="36"/>
  <c r="B43" i="36"/>
  <c r="G42" i="36"/>
  <c r="I42" i="36" s="1"/>
  <c r="J42" i="36" s="1"/>
  <c r="F42" i="36"/>
  <c r="B42" i="36"/>
  <c r="G41" i="36"/>
  <c r="I41" i="36" s="1"/>
  <c r="J41" i="36" s="1"/>
  <c r="F41" i="36"/>
  <c r="B41" i="36"/>
  <c r="G40" i="36"/>
  <c r="I40" i="36" s="1"/>
  <c r="J40" i="36" s="1"/>
  <c r="F40" i="36"/>
  <c r="B40" i="36"/>
  <c r="G39" i="36"/>
  <c r="I39" i="36" s="1"/>
  <c r="J39" i="36" s="1"/>
  <c r="F39" i="36"/>
  <c r="B39" i="36"/>
  <c r="G38" i="36"/>
  <c r="I38" i="36" s="1"/>
  <c r="J38" i="36" s="1"/>
  <c r="F38" i="36"/>
  <c r="B38" i="36"/>
  <c r="G37" i="36"/>
  <c r="I37" i="36" s="1"/>
  <c r="J37" i="36" s="1"/>
  <c r="F37" i="36"/>
  <c r="B37" i="36"/>
  <c r="G36" i="36"/>
  <c r="I36" i="36" s="1"/>
  <c r="J36" i="36" s="1"/>
  <c r="F36" i="36"/>
  <c r="B36" i="36"/>
  <c r="G35" i="36"/>
  <c r="I35" i="36" s="1"/>
  <c r="J35" i="36" s="1"/>
  <c r="F35" i="36"/>
  <c r="B35" i="36"/>
  <c r="G34" i="36"/>
  <c r="I34" i="36" s="1"/>
  <c r="J34" i="36" s="1"/>
  <c r="F34" i="36"/>
  <c r="B34" i="36"/>
  <c r="G33" i="36"/>
  <c r="I33" i="36" s="1"/>
  <c r="J33" i="36" s="1"/>
  <c r="F33" i="36"/>
  <c r="B33" i="36"/>
  <c r="G32" i="36"/>
  <c r="I32" i="36" s="1"/>
  <c r="J32" i="36" s="1"/>
  <c r="F32" i="36"/>
  <c r="B32" i="36"/>
  <c r="G31" i="36"/>
  <c r="I31" i="36" s="1"/>
  <c r="J31" i="36" s="1"/>
  <c r="F31" i="36"/>
  <c r="B31" i="36"/>
  <c r="G30" i="36"/>
  <c r="I30" i="36" s="1"/>
  <c r="J30" i="36" s="1"/>
  <c r="F30" i="36"/>
  <c r="B30" i="36"/>
  <c r="G29" i="36"/>
  <c r="I29" i="36" s="1"/>
  <c r="J29" i="36" s="1"/>
  <c r="F29" i="36"/>
  <c r="B29" i="36"/>
  <c r="G28" i="36"/>
  <c r="I28" i="36" s="1"/>
  <c r="J28" i="36" s="1"/>
  <c r="F28" i="36"/>
  <c r="B28" i="36"/>
  <c r="G27" i="36"/>
  <c r="I27" i="36" s="1"/>
  <c r="J27" i="36" s="1"/>
  <c r="F27" i="36"/>
  <c r="B27" i="36"/>
  <c r="G26" i="36"/>
  <c r="I26" i="36" s="1"/>
  <c r="J26" i="36" s="1"/>
  <c r="F26" i="36"/>
  <c r="B26" i="36"/>
  <c r="G25" i="36"/>
  <c r="I25" i="36" s="1"/>
  <c r="J25" i="36" s="1"/>
  <c r="F25" i="36"/>
  <c r="B25" i="36"/>
  <c r="G24" i="36"/>
  <c r="I24" i="36" s="1"/>
  <c r="J24" i="36" s="1"/>
  <c r="F24" i="36"/>
  <c r="B24" i="36"/>
  <c r="G23" i="36"/>
  <c r="I23" i="36" s="1"/>
  <c r="J23" i="36" s="1"/>
  <c r="F23" i="36"/>
  <c r="B23" i="36"/>
  <c r="G22" i="36"/>
  <c r="I22" i="36" s="1"/>
  <c r="J22" i="36" s="1"/>
  <c r="F22" i="36"/>
  <c r="B22" i="36"/>
  <c r="G21" i="36"/>
  <c r="I21" i="36" s="1"/>
  <c r="J21" i="36" s="1"/>
  <c r="F21" i="36"/>
  <c r="B21" i="36"/>
  <c r="G20" i="36"/>
  <c r="I20" i="36" s="1"/>
  <c r="J20" i="36" s="1"/>
  <c r="F20" i="36"/>
  <c r="B20" i="36"/>
  <c r="G19" i="36"/>
  <c r="I19" i="36" s="1"/>
  <c r="J19" i="36" s="1"/>
  <c r="F19" i="36"/>
  <c r="B19" i="36"/>
  <c r="G18" i="36"/>
  <c r="I18" i="36" s="1"/>
  <c r="J18" i="36" s="1"/>
  <c r="F18" i="36"/>
  <c r="B18" i="36"/>
  <c r="G17" i="36"/>
  <c r="I17" i="36" s="1"/>
  <c r="J17" i="36" s="1"/>
  <c r="F17" i="36"/>
  <c r="B17" i="36"/>
  <c r="G16" i="36"/>
  <c r="I16" i="36" s="1"/>
  <c r="J16" i="36" s="1"/>
  <c r="F16" i="36"/>
  <c r="B16" i="36"/>
  <c r="G15" i="36"/>
  <c r="I15" i="36" s="1"/>
  <c r="J15" i="36" s="1"/>
  <c r="F15" i="36"/>
  <c r="B15" i="36"/>
  <c r="G14" i="36"/>
  <c r="I14" i="36" s="1"/>
  <c r="J14" i="36" s="1"/>
  <c r="F14" i="36"/>
  <c r="B14" i="36"/>
  <c r="G13" i="36"/>
  <c r="I13" i="36" s="1"/>
  <c r="J13" i="36" s="1"/>
  <c r="F13" i="36"/>
  <c r="B13" i="36"/>
  <c r="G12" i="36"/>
  <c r="I12" i="36" s="1"/>
  <c r="J12" i="36" s="1"/>
  <c r="F12" i="36"/>
  <c r="B12" i="36"/>
  <c r="G11" i="36"/>
  <c r="I11" i="36" s="1"/>
  <c r="J11" i="36" s="1"/>
  <c r="F11" i="36"/>
  <c r="B11" i="36"/>
  <c r="G10" i="36"/>
  <c r="I10" i="36" s="1"/>
  <c r="J10" i="36" s="1"/>
  <c r="F10" i="36"/>
  <c r="B10" i="36"/>
  <c r="G9" i="36"/>
  <c r="I9" i="36" s="1"/>
  <c r="J9" i="36" s="1"/>
  <c r="F9" i="36"/>
  <c r="B9" i="36"/>
  <c r="G8" i="36"/>
  <c r="I8" i="36" s="1"/>
  <c r="J8" i="36" s="1"/>
  <c r="F8" i="36"/>
  <c r="B8" i="36"/>
  <c r="G2" i="36"/>
  <c r="I2" i="36" s="1"/>
  <c r="J2" i="36" s="1"/>
  <c r="F2" i="36"/>
  <c r="G7" i="36"/>
  <c r="I7" i="36" s="1"/>
  <c r="J7" i="36" s="1"/>
  <c r="F7" i="36"/>
  <c r="B7" i="36"/>
  <c r="G6" i="36"/>
  <c r="I6" i="36" s="1"/>
  <c r="J6" i="36" s="1"/>
  <c r="F6" i="36"/>
  <c r="B6" i="36"/>
  <c r="G5" i="36"/>
  <c r="I5" i="36" s="1"/>
  <c r="J5" i="36" s="1"/>
  <c r="F5" i="36"/>
  <c r="B5" i="36"/>
  <c r="G4" i="36"/>
  <c r="I4" i="36" s="1"/>
  <c r="J4" i="36" s="1"/>
  <c r="F4" i="36"/>
  <c r="B4" i="36"/>
  <c r="G3" i="36"/>
  <c r="I3" i="36" s="1"/>
  <c r="J3" i="36" s="1"/>
  <c r="F3" i="36"/>
  <c r="B3" i="36"/>
  <c r="B301" i="24" l="1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58" i="24"/>
  <c r="B57" i="24"/>
  <c r="B56" i="24"/>
  <c r="B149" i="24"/>
  <c r="B148" i="24"/>
  <c r="B147" i="24"/>
  <c r="B55" i="24"/>
  <c r="B11" i="24"/>
  <c r="B2" i="24"/>
  <c r="B54" i="24"/>
  <c r="B53" i="24"/>
  <c r="B52" i="24"/>
  <c r="B51" i="24"/>
  <c r="B50" i="24"/>
  <c r="B49" i="24"/>
  <c r="B48" i="24"/>
  <c r="B43" i="24"/>
  <c r="B88" i="24"/>
  <c r="B47" i="24"/>
  <c r="B61" i="24"/>
  <c r="B65" i="24"/>
  <c r="B7" i="24"/>
  <c r="B16" i="24"/>
  <c r="B146" i="24"/>
  <c r="B64" i="24"/>
  <c r="B87" i="24"/>
  <c r="B80" i="24"/>
  <c r="B151" i="24"/>
  <c r="B135" i="24"/>
  <c r="B163" i="24"/>
  <c r="B133" i="24"/>
  <c r="B159" i="24"/>
  <c r="B131" i="24"/>
  <c r="B78" i="24"/>
  <c r="B109" i="24"/>
  <c r="B107" i="24"/>
  <c r="B105" i="24"/>
  <c r="B100" i="24"/>
  <c r="B89" i="24"/>
  <c r="B62" i="24"/>
  <c r="B45" i="24"/>
  <c r="B44" i="24"/>
  <c r="B145" i="24"/>
  <c r="B156" i="24"/>
  <c r="B144" i="24"/>
  <c r="B143" i="24"/>
  <c r="B142" i="24"/>
  <c r="B141" i="24"/>
  <c r="B155" i="24"/>
  <c r="B140" i="24"/>
  <c r="B81" i="24"/>
  <c r="B126" i="24"/>
  <c r="B162" i="24"/>
  <c r="B3" i="24"/>
  <c r="B125" i="24"/>
  <c r="B161" i="24"/>
  <c r="B124" i="24"/>
  <c r="B154" i="24"/>
  <c r="B123" i="24"/>
  <c r="B158" i="24"/>
  <c r="B59" i="24"/>
  <c r="B104" i="24"/>
  <c r="B153" i="24"/>
  <c r="B38" i="24"/>
  <c r="B103" i="24"/>
  <c r="B90" i="24"/>
  <c r="B37" i="24"/>
  <c r="B138" i="24"/>
  <c r="B96" i="24"/>
  <c r="B118" i="24"/>
  <c r="B24" i="24"/>
  <c r="B115" i="24"/>
  <c r="B150" i="24"/>
  <c r="B98" i="24"/>
  <c r="B75" i="24"/>
  <c r="B72" i="24"/>
  <c r="B97" i="24"/>
  <c r="B110" i="24"/>
  <c r="B122" i="24"/>
  <c r="B30" i="24"/>
  <c r="B112" i="24"/>
  <c r="B102" i="24"/>
  <c r="B120" i="24"/>
  <c r="B76" i="24"/>
  <c r="B106" i="24"/>
  <c r="B114" i="24"/>
  <c r="B41" i="24"/>
  <c r="B83" i="24"/>
  <c r="B31" i="24"/>
  <c r="B5" i="24"/>
  <c r="B157" i="24"/>
  <c r="B92" i="24"/>
  <c r="B66" i="24"/>
  <c r="B19" i="24"/>
  <c r="B111" i="24"/>
  <c r="B74" i="24"/>
  <c r="B68" i="24"/>
  <c r="B134" i="24"/>
  <c r="B136" i="24"/>
  <c r="B70" i="24"/>
  <c r="B35" i="24"/>
  <c r="B86" i="24"/>
  <c r="B152" i="24"/>
  <c r="B18" i="24"/>
  <c r="B137" i="24"/>
  <c r="B77" i="24"/>
  <c r="B116" i="24"/>
  <c r="B29" i="24"/>
  <c r="B79" i="24"/>
  <c r="B95" i="24"/>
  <c r="B14" i="24"/>
  <c r="B40" i="24"/>
  <c r="B82" i="24"/>
  <c r="B23" i="24"/>
  <c r="B39" i="24"/>
  <c r="B12" i="24"/>
  <c r="B121" i="24"/>
  <c r="B84" i="24"/>
  <c r="B67" i="24"/>
  <c r="B108" i="24"/>
  <c r="B36" i="24"/>
  <c r="B8" i="24"/>
  <c r="B127" i="24"/>
  <c r="B9" i="24"/>
  <c r="B119" i="24"/>
  <c r="B28" i="24"/>
  <c r="B91" i="24"/>
  <c r="B85" i="24"/>
  <c r="B93" i="24"/>
  <c r="B22" i="24"/>
  <c r="B10" i="24"/>
  <c r="B160" i="24"/>
  <c r="B27" i="24"/>
  <c r="B60" i="24"/>
  <c r="B69" i="24"/>
  <c r="B33" i="24"/>
  <c r="B128" i="24"/>
  <c r="B130" i="24"/>
  <c r="B117" i="24"/>
  <c r="B46" i="24"/>
  <c r="B99" i="24"/>
  <c r="B139" i="24"/>
  <c r="B63" i="24"/>
  <c r="B101" i="24"/>
  <c r="B132" i="24"/>
  <c r="B129" i="24"/>
  <c r="B73" i="24"/>
  <c r="B26" i="24"/>
  <c r="B4" i="24"/>
  <c r="B25" i="24"/>
  <c r="B17" i="24"/>
  <c r="B15" i="24"/>
  <c r="B113" i="24"/>
  <c r="B42" i="24"/>
  <c r="B32" i="24"/>
  <c r="B34" i="24"/>
  <c r="B6" i="24"/>
  <c r="B21" i="24"/>
  <c r="B13" i="24"/>
  <c r="B71" i="24"/>
  <c r="B20" i="24"/>
  <c r="B94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H20" i="27" l="1"/>
  <c r="B81" i="16" l="1"/>
  <c r="C81" i="16"/>
  <c r="G81" i="16"/>
  <c r="K81" i="16"/>
  <c r="L81" i="16"/>
  <c r="N81" i="16"/>
  <c r="B82" i="16"/>
  <c r="C82" i="16"/>
  <c r="G82" i="16"/>
  <c r="K82" i="16"/>
  <c r="L82" i="16"/>
  <c r="N82" i="16"/>
  <c r="B83" i="16"/>
  <c r="C83" i="16"/>
  <c r="G83" i="16"/>
  <c r="K83" i="16"/>
  <c r="L83" i="16"/>
  <c r="N83" i="16"/>
  <c r="B84" i="16"/>
  <c r="C84" i="16"/>
  <c r="G84" i="16"/>
  <c r="K84" i="16"/>
  <c r="L84" i="16"/>
  <c r="N84" i="16"/>
  <c r="B85" i="16"/>
  <c r="C85" i="16"/>
  <c r="G85" i="16"/>
  <c r="K85" i="16"/>
  <c r="L85" i="16"/>
  <c r="N85" i="16"/>
  <c r="B86" i="16"/>
  <c r="C86" i="16"/>
  <c r="G86" i="16"/>
  <c r="K86" i="16"/>
  <c r="L86" i="16"/>
  <c r="N86" i="16"/>
  <c r="B87" i="16"/>
  <c r="C87" i="16"/>
  <c r="G87" i="16"/>
  <c r="K87" i="16"/>
  <c r="L87" i="16"/>
  <c r="N87" i="16"/>
  <c r="B88" i="16"/>
  <c r="C88" i="16"/>
  <c r="G88" i="16"/>
  <c r="K88" i="16"/>
  <c r="L88" i="16"/>
  <c r="N88" i="16"/>
  <c r="B89" i="16"/>
  <c r="C89" i="16"/>
  <c r="G89" i="16"/>
  <c r="K89" i="16"/>
  <c r="L89" i="16"/>
  <c r="N89" i="16"/>
  <c r="B90" i="16"/>
  <c r="C90" i="16"/>
  <c r="G90" i="16"/>
  <c r="K90" i="16"/>
  <c r="L90" i="16"/>
  <c r="N90" i="16"/>
  <c r="B91" i="16"/>
  <c r="C91" i="16"/>
  <c r="G91" i="16"/>
  <c r="K91" i="16"/>
  <c r="L91" i="16"/>
  <c r="N91" i="16"/>
  <c r="B130" i="16"/>
  <c r="C130" i="16"/>
  <c r="G130" i="16"/>
  <c r="K130" i="16"/>
  <c r="L130" i="16"/>
  <c r="N130" i="16"/>
  <c r="B131" i="16"/>
  <c r="C131" i="16"/>
  <c r="G131" i="16"/>
  <c r="K131" i="16"/>
  <c r="L131" i="16"/>
  <c r="N131" i="16"/>
  <c r="B132" i="16"/>
  <c r="C132" i="16"/>
  <c r="G132" i="16"/>
  <c r="K132" i="16"/>
  <c r="L132" i="16"/>
  <c r="N132" i="16"/>
  <c r="B133" i="16"/>
  <c r="C133" i="16"/>
  <c r="G133" i="16"/>
  <c r="K133" i="16"/>
  <c r="L133" i="16"/>
  <c r="N133" i="16"/>
  <c r="B134" i="16"/>
  <c r="C134" i="16"/>
  <c r="G134" i="16"/>
  <c r="K134" i="16"/>
  <c r="L134" i="16"/>
  <c r="N134" i="16"/>
  <c r="B135" i="16"/>
  <c r="C135" i="16"/>
  <c r="G135" i="16"/>
  <c r="K135" i="16"/>
  <c r="L135" i="16"/>
  <c r="N135" i="16"/>
  <c r="B136" i="16"/>
  <c r="C136" i="16"/>
  <c r="G136" i="16"/>
  <c r="K136" i="16"/>
  <c r="L136" i="16"/>
  <c r="N136" i="16"/>
  <c r="B137" i="16"/>
  <c r="C137" i="16"/>
  <c r="G137" i="16"/>
  <c r="K137" i="16"/>
  <c r="L137" i="16"/>
  <c r="N137" i="16"/>
  <c r="B138" i="16"/>
  <c r="C138" i="16"/>
  <c r="G138" i="16"/>
  <c r="K138" i="16"/>
  <c r="L138" i="16"/>
  <c r="N138" i="16"/>
  <c r="B139" i="16"/>
  <c r="C139" i="16"/>
  <c r="G139" i="16"/>
  <c r="K139" i="16"/>
  <c r="L139" i="16"/>
  <c r="N139" i="16"/>
  <c r="B140" i="16"/>
  <c r="C140" i="16"/>
  <c r="G140" i="16"/>
  <c r="K140" i="16"/>
  <c r="L140" i="16"/>
  <c r="N140" i="16"/>
  <c r="B141" i="16" l="1"/>
  <c r="C141" i="16"/>
  <c r="G141" i="16"/>
  <c r="K141" i="16"/>
  <c r="L141" i="16"/>
  <c r="N141" i="16"/>
  <c r="B142" i="16"/>
  <c r="C142" i="16"/>
  <c r="G142" i="16"/>
  <c r="K142" i="16"/>
  <c r="L142" i="16"/>
  <c r="N142" i="16"/>
  <c r="B143" i="16"/>
  <c r="C143" i="16"/>
  <c r="G143" i="16"/>
  <c r="K143" i="16"/>
  <c r="L143" i="16"/>
  <c r="N143" i="16"/>
  <c r="B144" i="16"/>
  <c r="C144" i="16"/>
  <c r="G144" i="16"/>
  <c r="K144" i="16"/>
  <c r="L144" i="16"/>
  <c r="N144" i="16"/>
  <c r="B145" i="16"/>
  <c r="C145" i="16"/>
  <c r="G145" i="16"/>
  <c r="K145" i="16"/>
  <c r="L145" i="16"/>
  <c r="N145" i="16"/>
  <c r="B146" i="16"/>
  <c r="C146" i="16"/>
  <c r="G146" i="16"/>
  <c r="K146" i="16"/>
  <c r="L146" i="16"/>
  <c r="N146" i="16"/>
  <c r="B147" i="16"/>
  <c r="C147" i="16"/>
  <c r="G147" i="16"/>
  <c r="K147" i="16"/>
  <c r="L147" i="16"/>
  <c r="N147" i="16"/>
  <c r="B148" i="16"/>
  <c r="C148" i="16"/>
  <c r="G148" i="16"/>
  <c r="K148" i="16"/>
  <c r="L148" i="16"/>
  <c r="N148" i="16"/>
  <c r="B149" i="16"/>
  <c r="C149" i="16"/>
  <c r="G149" i="16"/>
  <c r="K149" i="16"/>
  <c r="L149" i="16"/>
  <c r="N149" i="16"/>
  <c r="B150" i="16"/>
  <c r="C150" i="16"/>
  <c r="G150" i="16"/>
  <c r="K150" i="16"/>
  <c r="L150" i="16"/>
  <c r="N150" i="16"/>
  <c r="B91" i="17" l="1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C91" i="17" l="1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B151" i="16" l="1"/>
  <c r="C151" i="16"/>
  <c r="G151" i="16"/>
  <c r="K151" i="16"/>
  <c r="L151" i="16"/>
  <c r="N151" i="16"/>
  <c r="B152" i="16"/>
  <c r="C152" i="16"/>
  <c r="G152" i="16"/>
  <c r="K152" i="16"/>
  <c r="L152" i="16"/>
  <c r="N152" i="16"/>
  <c r="B153" i="16"/>
  <c r="C153" i="16"/>
  <c r="G153" i="16"/>
  <c r="K153" i="16"/>
  <c r="L153" i="16"/>
  <c r="N153" i="16"/>
  <c r="B154" i="16"/>
  <c r="C154" i="16"/>
  <c r="G154" i="16"/>
  <c r="K154" i="16"/>
  <c r="L154" i="16"/>
  <c r="N154" i="16"/>
  <c r="B155" i="16"/>
  <c r="C155" i="16"/>
  <c r="G155" i="16"/>
  <c r="K155" i="16"/>
  <c r="L155" i="16"/>
  <c r="N155" i="16"/>
  <c r="B156" i="16"/>
  <c r="C156" i="16"/>
  <c r="G156" i="16"/>
  <c r="K156" i="16"/>
  <c r="L156" i="16"/>
  <c r="N156" i="16"/>
  <c r="B157" i="16"/>
  <c r="C157" i="16"/>
  <c r="G157" i="16"/>
  <c r="K157" i="16"/>
  <c r="L157" i="16"/>
  <c r="N157" i="16"/>
  <c r="B158" i="16"/>
  <c r="C158" i="16"/>
  <c r="G158" i="16"/>
  <c r="K158" i="16"/>
  <c r="L158" i="16"/>
  <c r="N158" i="16"/>
  <c r="B159" i="16"/>
  <c r="C159" i="16"/>
  <c r="G159" i="16"/>
  <c r="K159" i="16"/>
  <c r="L159" i="16"/>
  <c r="N159" i="16"/>
  <c r="B160" i="16"/>
  <c r="C160" i="16"/>
  <c r="G160" i="16"/>
  <c r="K160" i="16"/>
  <c r="L160" i="16"/>
  <c r="N160" i="16"/>
  <c r="B161" i="16"/>
  <c r="C161" i="16"/>
  <c r="G161" i="16"/>
  <c r="K161" i="16"/>
  <c r="L161" i="16"/>
  <c r="N161" i="16"/>
  <c r="B162" i="16"/>
  <c r="C162" i="16"/>
  <c r="G162" i="16"/>
  <c r="K162" i="16"/>
  <c r="L162" i="16"/>
  <c r="N162" i="16"/>
  <c r="B163" i="16"/>
  <c r="C163" i="16"/>
  <c r="G163" i="16"/>
  <c r="K163" i="16"/>
  <c r="L163" i="16"/>
  <c r="N163" i="16"/>
  <c r="B164" i="16"/>
  <c r="C164" i="16"/>
  <c r="G164" i="16"/>
  <c r="K164" i="16"/>
  <c r="L164" i="16"/>
  <c r="N164" i="16"/>
  <c r="B165" i="16"/>
  <c r="C165" i="16"/>
  <c r="G165" i="16"/>
  <c r="K165" i="16"/>
  <c r="L165" i="16"/>
  <c r="N165" i="16"/>
  <c r="B166" i="16"/>
  <c r="C166" i="16"/>
  <c r="G166" i="16"/>
  <c r="K166" i="16"/>
  <c r="L166" i="16"/>
  <c r="N166" i="16"/>
  <c r="B167" i="16"/>
  <c r="C167" i="16"/>
  <c r="G167" i="16"/>
  <c r="K167" i="16"/>
  <c r="L167" i="16"/>
  <c r="N167" i="16"/>
  <c r="B168" i="16"/>
  <c r="C168" i="16"/>
  <c r="G168" i="16"/>
  <c r="K168" i="16"/>
  <c r="L168" i="16"/>
  <c r="N168" i="16"/>
  <c r="B169" i="16"/>
  <c r="C169" i="16"/>
  <c r="G169" i="16"/>
  <c r="K169" i="16"/>
  <c r="L169" i="16"/>
  <c r="N169" i="16"/>
  <c r="B170" i="16"/>
  <c r="C170" i="16"/>
  <c r="G170" i="16"/>
  <c r="K170" i="16"/>
  <c r="L170" i="16"/>
  <c r="N170" i="16"/>
  <c r="B171" i="16"/>
  <c r="C171" i="16"/>
  <c r="G171" i="16"/>
  <c r="K171" i="16"/>
  <c r="L171" i="16"/>
  <c r="N171" i="16"/>
  <c r="B172" i="16"/>
  <c r="C172" i="16"/>
  <c r="G172" i="16"/>
  <c r="K172" i="16"/>
  <c r="L172" i="16"/>
  <c r="N172" i="16"/>
  <c r="B173" i="16"/>
  <c r="C173" i="16"/>
  <c r="G173" i="16"/>
  <c r="K173" i="16"/>
  <c r="L173" i="16"/>
  <c r="N173" i="16"/>
  <c r="B174" i="16"/>
  <c r="C174" i="16"/>
  <c r="G174" i="16"/>
  <c r="K174" i="16"/>
  <c r="L174" i="16"/>
  <c r="N174" i="16"/>
  <c r="B175" i="16"/>
  <c r="C175" i="16"/>
  <c r="G175" i="16"/>
  <c r="K175" i="16"/>
  <c r="L175" i="16"/>
  <c r="N175" i="16"/>
  <c r="B176" i="16"/>
  <c r="C176" i="16"/>
  <c r="G176" i="16"/>
  <c r="K176" i="16"/>
  <c r="L176" i="16"/>
  <c r="N176" i="16"/>
  <c r="B177" i="16"/>
  <c r="C177" i="16"/>
  <c r="G177" i="16"/>
  <c r="K177" i="16"/>
  <c r="L177" i="16"/>
  <c r="N177" i="16"/>
  <c r="B178" i="16"/>
  <c r="C178" i="16"/>
  <c r="G178" i="16"/>
  <c r="K178" i="16"/>
  <c r="L178" i="16"/>
  <c r="N178" i="16"/>
  <c r="B179" i="16"/>
  <c r="C179" i="16"/>
  <c r="G179" i="16"/>
  <c r="K179" i="16"/>
  <c r="L179" i="16"/>
  <c r="N179" i="16"/>
  <c r="B180" i="16"/>
  <c r="C180" i="16"/>
  <c r="G180" i="16"/>
  <c r="K180" i="16"/>
  <c r="L180" i="16"/>
  <c r="N180" i="16"/>
  <c r="B181" i="16"/>
  <c r="C181" i="16"/>
  <c r="G181" i="16"/>
  <c r="K181" i="16"/>
  <c r="L181" i="16"/>
  <c r="N181" i="16"/>
  <c r="B182" i="16"/>
  <c r="C182" i="16"/>
  <c r="G182" i="16"/>
  <c r="K182" i="16"/>
  <c r="L182" i="16"/>
  <c r="N182" i="16"/>
  <c r="B183" i="16"/>
  <c r="C183" i="16"/>
  <c r="G183" i="16"/>
  <c r="K183" i="16"/>
  <c r="L183" i="16"/>
  <c r="N183" i="16"/>
  <c r="B184" i="16"/>
  <c r="C184" i="16"/>
  <c r="G184" i="16"/>
  <c r="K184" i="16"/>
  <c r="L184" i="16"/>
  <c r="N184" i="16"/>
  <c r="B185" i="16"/>
  <c r="C185" i="16"/>
  <c r="G185" i="16"/>
  <c r="K185" i="16"/>
  <c r="L185" i="16"/>
  <c r="N185" i="16"/>
  <c r="B186" i="16"/>
  <c r="C186" i="16"/>
  <c r="G186" i="16"/>
  <c r="K186" i="16"/>
  <c r="L186" i="16"/>
  <c r="N186" i="16"/>
  <c r="B187" i="16"/>
  <c r="C187" i="16"/>
  <c r="G187" i="16"/>
  <c r="K187" i="16"/>
  <c r="L187" i="16"/>
  <c r="N187" i="16"/>
  <c r="B188" i="16"/>
  <c r="C188" i="16"/>
  <c r="G188" i="16"/>
  <c r="K188" i="16"/>
  <c r="L188" i="16"/>
  <c r="N188" i="16"/>
  <c r="B189" i="16"/>
  <c r="C189" i="16"/>
  <c r="G189" i="16"/>
  <c r="K189" i="16"/>
  <c r="L189" i="16"/>
  <c r="N189" i="16"/>
  <c r="B190" i="16"/>
  <c r="C190" i="16"/>
  <c r="G190" i="16"/>
  <c r="K190" i="16"/>
  <c r="L190" i="16"/>
  <c r="N190" i="16"/>
  <c r="B191" i="16"/>
  <c r="C191" i="16"/>
  <c r="G191" i="16"/>
  <c r="K191" i="16"/>
  <c r="L191" i="16"/>
  <c r="N191" i="16"/>
  <c r="B192" i="16"/>
  <c r="C192" i="16"/>
  <c r="G192" i="16"/>
  <c r="K192" i="16"/>
  <c r="L192" i="16"/>
  <c r="N192" i="16"/>
  <c r="B193" i="16"/>
  <c r="C193" i="16"/>
  <c r="G193" i="16"/>
  <c r="K193" i="16"/>
  <c r="L193" i="16"/>
  <c r="N193" i="16"/>
  <c r="B194" i="16"/>
  <c r="C194" i="16"/>
  <c r="G194" i="16"/>
  <c r="K194" i="16"/>
  <c r="L194" i="16"/>
  <c r="N194" i="16"/>
  <c r="B195" i="16"/>
  <c r="C195" i="16"/>
  <c r="G195" i="16"/>
  <c r="K195" i="16"/>
  <c r="L195" i="16"/>
  <c r="N195" i="16"/>
  <c r="B196" i="16"/>
  <c r="C196" i="16"/>
  <c r="G196" i="16"/>
  <c r="K196" i="16"/>
  <c r="L196" i="16"/>
  <c r="N196" i="16"/>
  <c r="B197" i="16"/>
  <c r="C197" i="16"/>
  <c r="G197" i="16"/>
  <c r="K197" i="16"/>
  <c r="L197" i="16"/>
  <c r="N197" i="16"/>
  <c r="B198" i="16"/>
  <c r="C198" i="16"/>
  <c r="G198" i="16"/>
  <c r="K198" i="16"/>
  <c r="L198" i="16"/>
  <c r="N198" i="16"/>
  <c r="B199" i="16"/>
  <c r="C199" i="16"/>
  <c r="G199" i="16"/>
  <c r="K199" i="16"/>
  <c r="L199" i="16"/>
  <c r="N199" i="16"/>
  <c r="B200" i="16"/>
  <c r="C200" i="16"/>
  <c r="G200" i="16"/>
  <c r="K200" i="16"/>
  <c r="L200" i="16"/>
  <c r="N200" i="16"/>
  <c r="B16" i="20" l="1"/>
  <c r="C16" i="20"/>
  <c r="G16" i="20"/>
  <c r="J16" i="20"/>
  <c r="L16" i="20"/>
  <c r="N16" i="20"/>
  <c r="B17" i="20"/>
  <c r="C17" i="20"/>
  <c r="G17" i="20"/>
  <c r="J17" i="20"/>
  <c r="L17" i="20"/>
  <c r="N17" i="20"/>
  <c r="B18" i="20"/>
  <c r="C18" i="20"/>
  <c r="G18" i="20"/>
  <c r="J18" i="20"/>
  <c r="L18" i="20"/>
  <c r="N18" i="20"/>
  <c r="B19" i="20"/>
  <c r="C19" i="20"/>
  <c r="G19" i="20"/>
  <c r="J19" i="20"/>
  <c r="L19" i="20"/>
  <c r="N19" i="20"/>
  <c r="B20" i="20"/>
  <c r="C20" i="20"/>
  <c r="G20" i="20"/>
  <c r="J20" i="20"/>
  <c r="L20" i="20"/>
  <c r="N20" i="20"/>
  <c r="B21" i="20"/>
  <c r="C21" i="20"/>
  <c r="G21" i="20"/>
  <c r="J21" i="20"/>
  <c r="L21" i="20"/>
  <c r="N21" i="20"/>
  <c r="B22" i="20"/>
  <c r="C22" i="20"/>
  <c r="G22" i="20"/>
  <c r="J22" i="20"/>
  <c r="L22" i="20"/>
  <c r="N22" i="20"/>
  <c r="B23" i="20"/>
  <c r="C23" i="20"/>
  <c r="G23" i="20"/>
  <c r="J23" i="20"/>
  <c r="L23" i="20"/>
  <c r="N23" i="20"/>
  <c r="B24" i="20"/>
  <c r="C24" i="20"/>
  <c r="G24" i="20"/>
  <c r="J24" i="20"/>
  <c r="L24" i="20"/>
  <c r="N24" i="20"/>
  <c r="B25" i="20"/>
  <c r="C25" i="20"/>
  <c r="G25" i="20"/>
  <c r="J25" i="20"/>
  <c r="L25" i="20"/>
  <c r="N25" i="20"/>
  <c r="B26" i="20"/>
  <c r="C26" i="20"/>
  <c r="G26" i="20"/>
  <c r="J26" i="20"/>
  <c r="L26" i="20"/>
  <c r="N26" i="20"/>
  <c r="B27" i="20"/>
  <c r="C27" i="20"/>
  <c r="G27" i="20"/>
  <c r="J27" i="20"/>
  <c r="L27" i="20"/>
  <c r="N27" i="20"/>
  <c r="B28" i="20"/>
  <c r="C28" i="20"/>
  <c r="G28" i="20"/>
  <c r="J28" i="20"/>
  <c r="L28" i="20"/>
  <c r="N28" i="20"/>
  <c r="B29" i="20"/>
  <c r="C29" i="20"/>
  <c r="G29" i="20"/>
  <c r="J29" i="20"/>
  <c r="L29" i="20"/>
  <c r="N29" i="20"/>
  <c r="B30" i="20"/>
  <c r="C30" i="20"/>
  <c r="G30" i="20"/>
  <c r="J30" i="20"/>
  <c r="L30" i="20"/>
  <c r="N30" i="20"/>
  <c r="N6421" i="21" l="1"/>
  <c r="N6422" i="21"/>
  <c r="N6423" i="21"/>
  <c r="N6424" i="21"/>
  <c r="N6425" i="21"/>
  <c r="N6426" i="21"/>
  <c r="N6427" i="21"/>
  <c r="N6428" i="21"/>
  <c r="N6429" i="21"/>
  <c r="N6430" i="21"/>
  <c r="N6431" i="21"/>
  <c r="N6432" i="21"/>
  <c r="N6433" i="21"/>
  <c r="N6434" i="21"/>
  <c r="N6435" i="21"/>
  <c r="N6436" i="21"/>
  <c r="N6437" i="21"/>
  <c r="N6438" i="21"/>
  <c r="N6439" i="21"/>
  <c r="N6440" i="21"/>
  <c r="N6441" i="21"/>
  <c r="N6442" i="21"/>
  <c r="N6443" i="21"/>
  <c r="N6444" i="21"/>
  <c r="N6445" i="21"/>
  <c r="N6446" i="21"/>
  <c r="N6447" i="21"/>
  <c r="N6448" i="21"/>
  <c r="N6449" i="21"/>
  <c r="N6450" i="21"/>
  <c r="N6451" i="21"/>
  <c r="N6452" i="21"/>
  <c r="N6453" i="21"/>
  <c r="N6454" i="21"/>
  <c r="N6455" i="21"/>
  <c r="N6456" i="21"/>
  <c r="N6457" i="21"/>
  <c r="N6458" i="21"/>
  <c r="N6459" i="21"/>
  <c r="N6460" i="21"/>
  <c r="N6461" i="21"/>
  <c r="N6462" i="21"/>
  <c r="N6463" i="21"/>
  <c r="N6464" i="21"/>
  <c r="N6465" i="21"/>
  <c r="N6466" i="21"/>
  <c r="N6467" i="21"/>
  <c r="N6468" i="21"/>
  <c r="N6469" i="21"/>
  <c r="N6470" i="21"/>
  <c r="N6471" i="21"/>
  <c r="N6472" i="21"/>
  <c r="N6473" i="21"/>
  <c r="N6474" i="21"/>
  <c r="N6475" i="21"/>
  <c r="N6476" i="21"/>
  <c r="N6477" i="21"/>
  <c r="N6478" i="21"/>
  <c r="N6479" i="21"/>
  <c r="N6480" i="21"/>
  <c r="N6481" i="21"/>
  <c r="N6482" i="21"/>
  <c r="N6483" i="21"/>
  <c r="N6484" i="21"/>
  <c r="N6485" i="21"/>
  <c r="N6486" i="21"/>
  <c r="N6487" i="21"/>
  <c r="N6488" i="21"/>
  <c r="N6489" i="21"/>
  <c r="N6490" i="21"/>
  <c r="N6491" i="21"/>
  <c r="N6492" i="21"/>
  <c r="N6493" i="21"/>
  <c r="N6494" i="21"/>
  <c r="N6495" i="21"/>
  <c r="N6496" i="21"/>
  <c r="N6497" i="21"/>
  <c r="N6498" i="21"/>
  <c r="N6499" i="21"/>
  <c r="N6500" i="21"/>
  <c r="N6501" i="21"/>
  <c r="N6502" i="21"/>
  <c r="N6503" i="21"/>
  <c r="N6504" i="21"/>
  <c r="N6505" i="21"/>
  <c r="N6506" i="21"/>
  <c r="N6507" i="21"/>
  <c r="N6508" i="21"/>
  <c r="N6509" i="21"/>
  <c r="N6510" i="21"/>
  <c r="N6511" i="21"/>
  <c r="N6512" i="21"/>
  <c r="N6513" i="21"/>
  <c r="N6514" i="21"/>
  <c r="N6515" i="21"/>
  <c r="N6516" i="21"/>
  <c r="N6517" i="21"/>
  <c r="N6518" i="21"/>
  <c r="N6519" i="21"/>
  <c r="N6520" i="21"/>
  <c r="N6521" i="21"/>
  <c r="N6522" i="21"/>
  <c r="N6523" i="21"/>
  <c r="N6524" i="21"/>
  <c r="N6525" i="21"/>
  <c r="N6526" i="21"/>
  <c r="N6527" i="21"/>
  <c r="N6528" i="21"/>
  <c r="N6529" i="21"/>
  <c r="N6530" i="21"/>
  <c r="N6531" i="21"/>
  <c r="N6532" i="21"/>
  <c r="N6533" i="21"/>
  <c r="N6534" i="21"/>
  <c r="N6535" i="21"/>
  <c r="N6536" i="21"/>
  <c r="N6537" i="21"/>
  <c r="N6538" i="21"/>
  <c r="N6539" i="21"/>
  <c r="N6540" i="21"/>
  <c r="N6541" i="21"/>
  <c r="N6542" i="21"/>
  <c r="N6543" i="21"/>
  <c r="N6544" i="21"/>
  <c r="N6545" i="21"/>
  <c r="N6546" i="21"/>
  <c r="N6547" i="21"/>
  <c r="N6548" i="21"/>
  <c r="N6549" i="21"/>
  <c r="N6550" i="21"/>
  <c r="N6551" i="21"/>
  <c r="N6552" i="21"/>
  <c r="N6553" i="21"/>
  <c r="N6554" i="21"/>
  <c r="N6555" i="21"/>
  <c r="N6556" i="21"/>
  <c r="N6557" i="21"/>
  <c r="N6558" i="21"/>
  <c r="N6559" i="21"/>
  <c r="N6560" i="21"/>
  <c r="N6561" i="21"/>
  <c r="N6562" i="21"/>
  <c r="N6563" i="21"/>
  <c r="N6564" i="21"/>
  <c r="N6565" i="21"/>
  <c r="N6566" i="21"/>
  <c r="N6567" i="21"/>
  <c r="N6568" i="21"/>
  <c r="N6569" i="21"/>
  <c r="N6570" i="21"/>
  <c r="N6571" i="21"/>
  <c r="N6572" i="21"/>
  <c r="N6573" i="21"/>
  <c r="N6574" i="21"/>
  <c r="N6575" i="21"/>
  <c r="N6576" i="21"/>
  <c r="N6577" i="21"/>
  <c r="N6578" i="21"/>
  <c r="N6579" i="21"/>
  <c r="N6580" i="21"/>
  <c r="N6581" i="21"/>
  <c r="N6582" i="21"/>
  <c r="N6583" i="21"/>
  <c r="N6584" i="21"/>
  <c r="N6585" i="21"/>
  <c r="N6586" i="21"/>
  <c r="N6587" i="21"/>
  <c r="N6588" i="21"/>
  <c r="N6589" i="21"/>
  <c r="N6590" i="21"/>
  <c r="N6591" i="21"/>
  <c r="N6592" i="21"/>
  <c r="N6593" i="21"/>
  <c r="N6594" i="21"/>
  <c r="N6595" i="21"/>
  <c r="N6596" i="21"/>
  <c r="N6597" i="21"/>
  <c r="N6598" i="21"/>
  <c r="N6599" i="21"/>
  <c r="N6600" i="21"/>
  <c r="N6601" i="21"/>
  <c r="N6602" i="21"/>
  <c r="N6603" i="21"/>
  <c r="N6604" i="21"/>
  <c r="N6605" i="21"/>
  <c r="N6606" i="21"/>
  <c r="N6607" i="21"/>
  <c r="N6608" i="21"/>
  <c r="N6609" i="21"/>
  <c r="N6610" i="21"/>
  <c r="N6611" i="21"/>
  <c r="N6612" i="21"/>
  <c r="N6613" i="21"/>
  <c r="N6614" i="21"/>
  <c r="N6615" i="21"/>
  <c r="N6616" i="21"/>
  <c r="N6617" i="21"/>
  <c r="N6618" i="21"/>
  <c r="N6619" i="21"/>
  <c r="N6620" i="21"/>
  <c r="N6621" i="21"/>
  <c r="N6622" i="21"/>
  <c r="N6623" i="21"/>
  <c r="N6624" i="21"/>
  <c r="N6625" i="21"/>
  <c r="N6626" i="21"/>
  <c r="N6627" i="21"/>
  <c r="N6628" i="21"/>
  <c r="N6629" i="21"/>
  <c r="N6630" i="21"/>
  <c r="N6631" i="21"/>
  <c r="N6632" i="21"/>
  <c r="N6633" i="21"/>
  <c r="N6634" i="21"/>
  <c r="N6635" i="21"/>
  <c r="N6636" i="21"/>
  <c r="N6637" i="21"/>
  <c r="N6638" i="21"/>
  <c r="N6639" i="21"/>
  <c r="N6640" i="21"/>
  <c r="N6641" i="21"/>
  <c r="N6642" i="21"/>
  <c r="N6643" i="21"/>
  <c r="N6644" i="21"/>
  <c r="N6645" i="21"/>
  <c r="N6646" i="21"/>
  <c r="N6647" i="21"/>
  <c r="N6648" i="21"/>
  <c r="N6649" i="21"/>
  <c r="N6650" i="21"/>
  <c r="N6651" i="21"/>
  <c r="N6652" i="21"/>
  <c r="N6653" i="21"/>
  <c r="N6654" i="21"/>
  <c r="N6655" i="21"/>
  <c r="N6656" i="21"/>
  <c r="N6657" i="21"/>
  <c r="N6658" i="21"/>
  <c r="N6659" i="21"/>
  <c r="N6660" i="21"/>
  <c r="N6661" i="21"/>
  <c r="N6662" i="21"/>
  <c r="N6663" i="21"/>
  <c r="N6664" i="21"/>
  <c r="N6665" i="21"/>
  <c r="N6666" i="21"/>
  <c r="N6667" i="21"/>
  <c r="N6668" i="21"/>
  <c r="N6669" i="21"/>
  <c r="N6670" i="21"/>
  <c r="N6671" i="21"/>
  <c r="N6672" i="21"/>
  <c r="N6673" i="21"/>
  <c r="N6674" i="21"/>
  <c r="N6675" i="21"/>
  <c r="N6676" i="21"/>
  <c r="N6677" i="21"/>
  <c r="N6678" i="21"/>
  <c r="N6679" i="21"/>
  <c r="N6680" i="21"/>
  <c r="N6681" i="21"/>
  <c r="N6682" i="21"/>
  <c r="N6683" i="21"/>
  <c r="N6684" i="21"/>
  <c r="N6685" i="21"/>
  <c r="N6686" i="21"/>
  <c r="N6687" i="21"/>
  <c r="N6688" i="21"/>
  <c r="N6689" i="21"/>
  <c r="N6690" i="21"/>
  <c r="N6691" i="21"/>
  <c r="N6692" i="21"/>
  <c r="N6693" i="21"/>
  <c r="N6694" i="21"/>
  <c r="N6695" i="21"/>
  <c r="N6696" i="21"/>
  <c r="N6697" i="21"/>
  <c r="N6698" i="21"/>
  <c r="N6699" i="21"/>
  <c r="N6700" i="21"/>
  <c r="N6701" i="21"/>
  <c r="N6702" i="21"/>
  <c r="N6703" i="21"/>
  <c r="N6704" i="21"/>
  <c r="N6705" i="21"/>
  <c r="N6706" i="21"/>
  <c r="N6707" i="21"/>
  <c r="N6708" i="21"/>
  <c r="N6709" i="21"/>
  <c r="N6710" i="21"/>
  <c r="N6711" i="21"/>
  <c r="N6712" i="21"/>
  <c r="N6713" i="21"/>
  <c r="N6714" i="21"/>
  <c r="N6715" i="21"/>
  <c r="N6716" i="21"/>
  <c r="N6717" i="21"/>
  <c r="N6718" i="21"/>
  <c r="N6719" i="21"/>
  <c r="N6720" i="21"/>
  <c r="N6721" i="21"/>
  <c r="N6722" i="21"/>
  <c r="N6723" i="21"/>
  <c r="N6724" i="21"/>
  <c r="N6725" i="21"/>
  <c r="N6726" i="21"/>
  <c r="N6727" i="21"/>
  <c r="N6728" i="21"/>
  <c r="N6729" i="21"/>
  <c r="N6730" i="21"/>
  <c r="N6731" i="21"/>
  <c r="N6732" i="21"/>
  <c r="N6733" i="21"/>
  <c r="N6734" i="21"/>
  <c r="N6735" i="21"/>
  <c r="N6736" i="21"/>
  <c r="N6737" i="21"/>
  <c r="N6738" i="21"/>
  <c r="N6739" i="21"/>
  <c r="N6740" i="21"/>
  <c r="N6741" i="21"/>
  <c r="N6742" i="21"/>
  <c r="N6743" i="21"/>
  <c r="N6744" i="21"/>
  <c r="N6745" i="21"/>
  <c r="N6746" i="21"/>
  <c r="N6747" i="21"/>
  <c r="N6748" i="21"/>
  <c r="N6749" i="21"/>
  <c r="N6750" i="21"/>
  <c r="N6751" i="21"/>
  <c r="N6752" i="21"/>
  <c r="N6753" i="21"/>
  <c r="N6754" i="21"/>
  <c r="N6755" i="21"/>
  <c r="N6756" i="21"/>
  <c r="N6757" i="21"/>
  <c r="N6758" i="21"/>
  <c r="N6759" i="21"/>
  <c r="N6760" i="21"/>
  <c r="N6761" i="21"/>
  <c r="N6762" i="21"/>
  <c r="N6763" i="21"/>
  <c r="N6764" i="21"/>
  <c r="N6765" i="21"/>
  <c r="N6766" i="21"/>
  <c r="N6767" i="21"/>
  <c r="N6768" i="21"/>
  <c r="N6769" i="21"/>
  <c r="N6770" i="21"/>
  <c r="N6771" i="21"/>
  <c r="N6772" i="21"/>
  <c r="N6773" i="21"/>
  <c r="N6774" i="21"/>
  <c r="N6775" i="21"/>
  <c r="N6776" i="21"/>
  <c r="N6777" i="21"/>
  <c r="N6778" i="21"/>
  <c r="N6779" i="21"/>
  <c r="N6780" i="21"/>
  <c r="N6781" i="21"/>
  <c r="N6782" i="21"/>
  <c r="N6783" i="21"/>
  <c r="N6784" i="21"/>
  <c r="N6785" i="21"/>
  <c r="N6786" i="21"/>
  <c r="N6787" i="21"/>
  <c r="N6788" i="21"/>
  <c r="N6789" i="21"/>
  <c r="N6790" i="21"/>
  <c r="N6791" i="21"/>
  <c r="N6792" i="21"/>
  <c r="N6793" i="21"/>
  <c r="N6794" i="21"/>
  <c r="N6795" i="21"/>
  <c r="N6796" i="21"/>
  <c r="N6797" i="21"/>
  <c r="N6798" i="21"/>
  <c r="N6799" i="21"/>
  <c r="N6800" i="21"/>
  <c r="N6801" i="21"/>
  <c r="N6802" i="21"/>
  <c r="N6803" i="21"/>
  <c r="N6804" i="21"/>
  <c r="N6805" i="21"/>
  <c r="N6806" i="21"/>
  <c r="N6807" i="21"/>
  <c r="N6808" i="21"/>
  <c r="N6809" i="21"/>
  <c r="N6810" i="21"/>
  <c r="N6811" i="21"/>
  <c r="N6812" i="21"/>
  <c r="N6813" i="21"/>
  <c r="N6814" i="21"/>
  <c r="N6815" i="21"/>
  <c r="N6816" i="21"/>
  <c r="N6817" i="21"/>
  <c r="N6818" i="21"/>
  <c r="N6819" i="21"/>
  <c r="N6820" i="21"/>
  <c r="N6821" i="21"/>
  <c r="N6822" i="21"/>
  <c r="N6823" i="21"/>
  <c r="N6824" i="21"/>
  <c r="N6825" i="21"/>
  <c r="N6826" i="21"/>
  <c r="N6827" i="21"/>
  <c r="N6828" i="21"/>
  <c r="N6829" i="21"/>
  <c r="N6830" i="21"/>
  <c r="N6831" i="21"/>
  <c r="N6832" i="21"/>
  <c r="N6833" i="21"/>
  <c r="N6834" i="21"/>
  <c r="N6835" i="21"/>
  <c r="N6836" i="21"/>
  <c r="N6837" i="21"/>
  <c r="N6838" i="21"/>
  <c r="N6839" i="21"/>
  <c r="N6840" i="21"/>
  <c r="N6841" i="21"/>
  <c r="N6842" i="21"/>
  <c r="N6843" i="21"/>
  <c r="N6844" i="21"/>
  <c r="N6845" i="21"/>
  <c r="N6846" i="21"/>
  <c r="N6847" i="21"/>
  <c r="N6848" i="21"/>
  <c r="N6849" i="21"/>
  <c r="N6850" i="21"/>
  <c r="N6851" i="21"/>
  <c r="N6852" i="21"/>
  <c r="N6853" i="21"/>
  <c r="N6854" i="21"/>
  <c r="N6855" i="21"/>
  <c r="N6856" i="21"/>
  <c r="N6857" i="21"/>
  <c r="N6858" i="21"/>
  <c r="N6859" i="21"/>
  <c r="N6860" i="21"/>
  <c r="N6861" i="21"/>
  <c r="N6862" i="21"/>
  <c r="N6863" i="21"/>
  <c r="N6864" i="21"/>
  <c r="N6865" i="21"/>
  <c r="N6866" i="21"/>
  <c r="N6867" i="21"/>
  <c r="N6868" i="21"/>
  <c r="N6869" i="21"/>
  <c r="N6870" i="21"/>
  <c r="N6871" i="21"/>
  <c r="N6872" i="21"/>
  <c r="N6873" i="21"/>
  <c r="N6874" i="21"/>
  <c r="N6875" i="21"/>
  <c r="N6876" i="21"/>
  <c r="N6877" i="21"/>
  <c r="N6878" i="21"/>
  <c r="N6879" i="21"/>
  <c r="N6880" i="21"/>
  <c r="N6881" i="21"/>
  <c r="N6882" i="21"/>
  <c r="N6883" i="21"/>
  <c r="N6884" i="21"/>
  <c r="N6885" i="21"/>
  <c r="N6886" i="21"/>
  <c r="N6887" i="21"/>
  <c r="N6888" i="21"/>
  <c r="N6889" i="21"/>
  <c r="N6890" i="21"/>
  <c r="N6891" i="21"/>
  <c r="N6892" i="21"/>
  <c r="N6893" i="21"/>
  <c r="N6894" i="21"/>
  <c r="N6895" i="21"/>
  <c r="N6896" i="21"/>
  <c r="N6897" i="21"/>
  <c r="N6898" i="21"/>
  <c r="N6899" i="21"/>
  <c r="N6900" i="21"/>
  <c r="N6901" i="21"/>
  <c r="N6902" i="21"/>
  <c r="N6903" i="21"/>
  <c r="N6904" i="21"/>
  <c r="N6905" i="21"/>
  <c r="N6906" i="21"/>
  <c r="N6907" i="21"/>
  <c r="N6908" i="21"/>
  <c r="N6909" i="21"/>
  <c r="N6910" i="21"/>
  <c r="N6911" i="21"/>
  <c r="N6912" i="21"/>
  <c r="N6913" i="21"/>
  <c r="N6914" i="21"/>
  <c r="N6915" i="21"/>
  <c r="N6916" i="21"/>
  <c r="N6917" i="21"/>
  <c r="N6918" i="21"/>
  <c r="N6919" i="21"/>
  <c r="N6920" i="21"/>
  <c r="N6921" i="21"/>
  <c r="N6922" i="21"/>
  <c r="N6923" i="21"/>
  <c r="N6924" i="21"/>
  <c r="N6925" i="21"/>
  <c r="N6926" i="21"/>
  <c r="N6927" i="21"/>
  <c r="N6928" i="21"/>
  <c r="N6929" i="21"/>
  <c r="N6930" i="21"/>
  <c r="N6931" i="21"/>
  <c r="N6932" i="21"/>
  <c r="N6933" i="21"/>
  <c r="N6934" i="21"/>
  <c r="N6935" i="21"/>
  <c r="N6936" i="21"/>
  <c r="N6937" i="21"/>
  <c r="N6938" i="21"/>
  <c r="N6939" i="21"/>
  <c r="N6940" i="21"/>
  <c r="N6941" i="21"/>
  <c r="N6942" i="21"/>
  <c r="N6943" i="21"/>
  <c r="N6944" i="21"/>
  <c r="N6945" i="21"/>
  <c r="N6946" i="21"/>
  <c r="N6947" i="21"/>
  <c r="N6948" i="21"/>
  <c r="N6949" i="21"/>
  <c r="N6950" i="21"/>
  <c r="N6951" i="21"/>
  <c r="N6952" i="21"/>
  <c r="N6953" i="21"/>
  <c r="N6954" i="21"/>
  <c r="N6955" i="21"/>
  <c r="N6956" i="21"/>
  <c r="N6957" i="21"/>
  <c r="N6958" i="21"/>
  <c r="N6959" i="21"/>
  <c r="N6960" i="21"/>
  <c r="N6961" i="21"/>
  <c r="N6962" i="21"/>
  <c r="N6963" i="21"/>
  <c r="N6964" i="21"/>
  <c r="N6965" i="21"/>
  <c r="N6966" i="21"/>
  <c r="N6967" i="21"/>
  <c r="N6968" i="21"/>
  <c r="N6969" i="21"/>
  <c r="N6970" i="21"/>
  <c r="N6971" i="21"/>
  <c r="N6972" i="21"/>
  <c r="N6973" i="21"/>
  <c r="N6974" i="21"/>
  <c r="N6975" i="21"/>
  <c r="N6976" i="21"/>
  <c r="N6977" i="21"/>
  <c r="N6978" i="21"/>
  <c r="N6979" i="21"/>
  <c r="N6980" i="21"/>
  <c r="N6981" i="21"/>
  <c r="N6982" i="21"/>
  <c r="N6983" i="21"/>
  <c r="N6984" i="21"/>
  <c r="N6985" i="21"/>
  <c r="N6986" i="21"/>
  <c r="N6987" i="21"/>
  <c r="N6988" i="21"/>
  <c r="N6989" i="21"/>
  <c r="N6990" i="21"/>
  <c r="N6991" i="21"/>
  <c r="N6992" i="21"/>
  <c r="N6993" i="21"/>
  <c r="N6994" i="21"/>
  <c r="N6995" i="21"/>
  <c r="N6996" i="21"/>
  <c r="N6997" i="21"/>
  <c r="N6998" i="21"/>
  <c r="N6999" i="21"/>
  <c r="N7000" i="21"/>
  <c r="N7001" i="21"/>
  <c r="N7002" i="21"/>
  <c r="N7003" i="21"/>
  <c r="N7004" i="21"/>
  <c r="N7005" i="21"/>
  <c r="N7006" i="21"/>
  <c r="N7007" i="21"/>
  <c r="N7008" i="21"/>
  <c r="N7009" i="21"/>
  <c r="N7010" i="21"/>
  <c r="N7011" i="21"/>
  <c r="N7012" i="21"/>
  <c r="N7013" i="21"/>
  <c r="N7014" i="21"/>
  <c r="N7015" i="21"/>
  <c r="N7016" i="21"/>
  <c r="N7017" i="21"/>
  <c r="N7018" i="21"/>
  <c r="N7019" i="21"/>
  <c r="N7020" i="21"/>
  <c r="N7021" i="21"/>
  <c r="N7022" i="21"/>
  <c r="N7023" i="21"/>
  <c r="N7024" i="21"/>
  <c r="N7025" i="21"/>
  <c r="N7026" i="21"/>
  <c r="N7027" i="21"/>
  <c r="N7028" i="21"/>
  <c r="N7029" i="21"/>
  <c r="N7030" i="21"/>
  <c r="N7031" i="21"/>
  <c r="N7032" i="21"/>
  <c r="N7033" i="21"/>
  <c r="N7034" i="21"/>
  <c r="N7035" i="21"/>
  <c r="N7036" i="21"/>
  <c r="N7037" i="21"/>
  <c r="N7038" i="21"/>
  <c r="N7039" i="21"/>
  <c r="N7040" i="21"/>
  <c r="N7041" i="21"/>
  <c r="N7042" i="21"/>
  <c r="N7043" i="21"/>
  <c r="N7044" i="21"/>
  <c r="N7045" i="21"/>
  <c r="N7046" i="21"/>
  <c r="N7047" i="21"/>
  <c r="N7048" i="21"/>
  <c r="N7049" i="21"/>
  <c r="N7050" i="21"/>
  <c r="N7051" i="21"/>
  <c r="N7052" i="21"/>
  <c r="N7053" i="21"/>
  <c r="N7054" i="21"/>
  <c r="N7055" i="21"/>
  <c r="N7056" i="21"/>
  <c r="N7057" i="21"/>
  <c r="N7058" i="21"/>
  <c r="N7059" i="21"/>
  <c r="N7060" i="21"/>
  <c r="N7061" i="21"/>
  <c r="N7062" i="21"/>
  <c r="N7063" i="21"/>
  <c r="N7064" i="21"/>
  <c r="N7065" i="21"/>
  <c r="N7066" i="21"/>
  <c r="N7067" i="21"/>
  <c r="N7068" i="21"/>
  <c r="N7069" i="21"/>
  <c r="N7070" i="21"/>
  <c r="N7071" i="21"/>
  <c r="N7072" i="21"/>
  <c r="N7073" i="21"/>
  <c r="N7074" i="21"/>
  <c r="N7075" i="21"/>
  <c r="N7076" i="21"/>
  <c r="N7077" i="21"/>
  <c r="N7078" i="21"/>
  <c r="N7079" i="21"/>
  <c r="N7080" i="21"/>
  <c r="N7081" i="21"/>
  <c r="N7082" i="21"/>
  <c r="N7083" i="21"/>
  <c r="N7084" i="21"/>
  <c r="N7085" i="21"/>
  <c r="N7086" i="21"/>
  <c r="N7087" i="21"/>
  <c r="N7088" i="21"/>
  <c r="N7089" i="21"/>
  <c r="N7090" i="21"/>
  <c r="N7091" i="21"/>
  <c r="N7092" i="21"/>
  <c r="N7093" i="21"/>
  <c r="N7094" i="21"/>
  <c r="N7095" i="21"/>
  <c r="N7096" i="21"/>
  <c r="N7097" i="21"/>
  <c r="N7098" i="21"/>
  <c r="N7099" i="21"/>
  <c r="N7100" i="21"/>
  <c r="N7101" i="21"/>
  <c r="N7102" i="21"/>
  <c r="N7103" i="21"/>
  <c r="N7104" i="21"/>
  <c r="N7105" i="21"/>
  <c r="N7106" i="21"/>
  <c r="N7107" i="21"/>
  <c r="N7108" i="21"/>
  <c r="N7109" i="21"/>
  <c r="N7110" i="21"/>
  <c r="N7111" i="21"/>
  <c r="N7112" i="21"/>
  <c r="N7113" i="21"/>
  <c r="N7114" i="21"/>
  <c r="N7115" i="21"/>
  <c r="N7116" i="21"/>
  <c r="N7117" i="21"/>
  <c r="N7118" i="21"/>
  <c r="N7119" i="21"/>
  <c r="N7120" i="21"/>
  <c r="N7121" i="21"/>
  <c r="N7122" i="21"/>
  <c r="N7123" i="21"/>
  <c r="N7124" i="21"/>
  <c r="N7125" i="21"/>
  <c r="N7126" i="21"/>
  <c r="N7127" i="21"/>
  <c r="N7128" i="21"/>
  <c r="N7129" i="21"/>
  <c r="N7130" i="21"/>
  <c r="N7131" i="21"/>
  <c r="N7132" i="21"/>
  <c r="N7133" i="21"/>
  <c r="N7134" i="21"/>
  <c r="N7135" i="21"/>
  <c r="N7136" i="21"/>
  <c r="N7137" i="21"/>
  <c r="N7138" i="21"/>
  <c r="N7139" i="21"/>
  <c r="N7140" i="21"/>
  <c r="N7141" i="21"/>
  <c r="N7142" i="21"/>
  <c r="N7143" i="21"/>
  <c r="N7144" i="21"/>
  <c r="N7145" i="21"/>
  <c r="N7146" i="21"/>
  <c r="N7147" i="21"/>
  <c r="N7148" i="21"/>
  <c r="N7149" i="21"/>
  <c r="N7150" i="21"/>
  <c r="N7151" i="21"/>
  <c r="N7152" i="21"/>
  <c r="N7153" i="21"/>
  <c r="N7154" i="21"/>
  <c r="N7155" i="21"/>
  <c r="N7156" i="21"/>
  <c r="N7157" i="21"/>
  <c r="N7158" i="21"/>
  <c r="N7159" i="21"/>
  <c r="N7160" i="21"/>
  <c r="N7161" i="21"/>
  <c r="N7162" i="21"/>
  <c r="N7163" i="21"/>
  <c r="N7164" i="21"/>
  <c r="N7165" i="21"/>
  <c r="N7166" i="21"/>
  <c r="N7167" i="21"/>
  <c r="N7168" i="21"/>
  <c r="N7169" i="21"/>
  <c r="N7170" i="21"/>
  <c r="N7171" i="21"/>
  <c r="N7172" i="21"/>
  <c r="N7173" i="21"/>
  <c r="N7174" i="21"/>
  <c r="N7175" i="21"/>
  <c r="N7176" i="21"/>
  <c r="N7177" i="21"/>
  <c r="N7178" i="21"/>
  <c r="N7179" i="21"/>
  <c r="N7180" i="21"/>
  <c r="N7181" i="21"/>
  <c r="N7182" i="21"/>
  <c r="N7183" i="21"/>
  <c r="N7184" i="21"/>
  <c r="N7185" i="21"/>
  <c r="N7186" i="21"/>
  <c r="N7187" i="21"/>
  <c r="N7188" i="21"/>
  <c r="N7189" i="21"/>
  <c r="N7190" i="21"/>
  <c r="N7191" i="21"/>
  <c r="N7192" i="21"/>
  <c r="N7193" i="21"/>
  <c r="N7194" i="21"/>
  <c r="N7195" i="21"/>
  <c r="N7196" i="21"/>
  <c r="N7197" i="21"/>
  <c r="N7198" i="21"/>
  <c r="N7199" i="21"/>
  <c r="N7200" i="21"/>
  <c r="N7201" i="21"/>
  <c r="N7202" i="21"/>
  <c r="N7203" i="21"/>
  <c r="N7204" i="21"/>
  <c r="N7205" i="21"/>
  <c r="N7206" i="21"/>
  <c r="N7207" i="21"/>
  <c r="N7208" i="21"/>
  <c r="N7209" i="21"/>
  <c r="N7210" i="21"/>
  <c r="N7211" i="21"/>
  <c r="N7212" i="21"/>
  <c r="N7213" i="21"/>
  <c r="N7214" i="21"/>
  <c r="N7215" i="21"/>
  <c r="N7216" i="21"/>
  <c r="N7217" i="21"/>
  <c r="N7218" i="21"/>
  <c r="N7219" i="21"/>
  <c r="N7220" i="21"/>
  <c r="N7221" i="21"/>
  <c r="N7222" i="21"/>
  <c r="N7223" i="21"/>
  <c r="N7224" i="21"/>
  <c r="N7225" i="21"/>
  <c r="N7226" i="21"/>
  <c r="N7227" i="21"/>
  <c r="N7228" i="21"/>
  <c r="N7229" i="21"/>
  <c r="N7230" i="21"/>
  <c r="N7231" i="21"/>
  <c r="N7232" i="21"/>
  <c r="N7233" i="21"/>
  <c r="N7234" i="21"/>
  <c r="N7235" i="21"/>
  <c r="N7236" i="21"/>
  <c r="N7237" i="21"/>
  <c r="N7238" i="21"/>
  <c r="N7239" i="21"/>
  <c r="N7240" i="21"/>
  <c r="N7241" i="21"/>
  <c r="N7242" i="21"/>
  <c r="N7243" i="21"/>
  <c r="N7244" i="21"/>
  <c r="N7245" i="21"/>
  <c r="N7246" i="21"/>
  <c r="N7247" i="21"/>
  <c r="N7248" i="21"/>
  <c r="N7249" i="21"/>
  <c r="N7250" i="21"/>
  <c r="N7251" i="21"/>
  <c r="N7252" i="21"/>
  <c r="N7253" i="21"/>
  <c r="N7254" i="21"/>
  <c r="N7255" i="21"/>
  <c r="N7256" i="21"/>
  <c r="N7257" i="21"/>
  <c r="N7258" i="21"/>
  <c r="N7259" i="21"/>
  <c r="N7260" i="21"/>
  <c r="N7261" i="21"/>
  <c r="N7262" i="21"/>
  <c r="N7263" i="21"/>
  <c r="N7264" i="21"/>
  <c r="N7265" i="21"/>
  <c r="N7266" i="21"/>
  <c r="N7267" i="21"/>
  <c r="N7268" i="21"/>
  <c r="N7269" i="21"/>
  <c r="N7270" i="21"/>
  <c r="N7271" i="21"/>
  <c r="N7272" i="21"/>
  <c r="N7273" i="21"/>
  <c r="N7274" i="21"/>
  <c r="N7275" i="21"/>
  <c r="N7276" i="21"/>
  <c r="N7277" i="21"/>
  <c r="N7278" i="21"/>
  <c r="N7279" i="21"/>
  <c r="N7280" i="21"/>
  <c r="N7281" i="21"/>
  <c r="N7282" i="21"/>
  <c r="N7283" i="21"/>
  <c r="N7284" i="21"/>
  <c r="N7285" i="21"/>
  <c r="N7286" i="21"/>
  <c r="N7287" i="21"/>
  <c r="N7288" i="21"/>
  <c r="N7289" i="21"/>
  <c r="N7290" i="21"/>
  <c r="N7291" i="21"/>
  <c r="N7292" i="21"/>
  <c r="N7293" i="21"/>
  <c r="N7294" i="21"/>
  <c r="N7295" i="21"/>
  <c r="N7296" i="21"/>
  <c r="N7297" i="21"/>
  <c r="N7298" i="21"/>
  <c r="N7299" i="21"/>
  <c r="N7300" i="21"/>
  <c r="N7301" i="21"/>
  <c r="N7302" i="21"/>
  <c r="N7303" i="21"/>
  <c r="N7304" i="21"/>
  <c r="N7305" i="21"/>
  <c r="N7306" i="21"/>
  <c r="N7307" i="21"/>
  <c r="N7308" i="21"/>
  <c r="N7309" i="21"/>
  <c r="N7310" i="21"/>
  <c r="N7311" i="21"/>
  <c r="N7312" i="21"/>
  <c r="N7313" i="21"/>
  <c r="N7314" i="21"/>
  <c r="N7315" i="21"/>
  <c r="N7316" i="21"/>
  <c r="N7317" i="21"/>
  <c r="N7318" i="21"/>
  <c r="N7319" i="21"/>
  <c r="N7320" i="21"/>
  <c r="N7321" i="21"/>
  <c r="N7322" i="21"/>
  <c r="N7323" i="21"/>
  <c r="N7324" i="21"/>
  <c r="N7325" i="21"/>
  <c r="N7326" i="21"/>
  <c r="N7327" i="21"/>
  <c r="N7328" i="21"/>
  <c r="N7329" i="21"/>
  <c r="N7330" i="21"/>
  <c r="N7331" i="21"/>
  <c r="N7332" i="21"/>
  <c r="N7333" i="21"/>
  <c r="N7334" i="21"/>
  <c r="N7335" i="21"/>
  <c r="N7336" i="21"/>
  <c r="N7337" i="21"/>
  <c r="N7338" i="21"/>
  <c r="N7339" i="21"/>
  <c r="N7340" i="21"/>
  <c r="N7341" i="21"/>
  <c r="N7342" i="21"/>
  <c r="N7343" i="21"/>
  <c r="N7344" i="21"/>
  <c r="N7345" i="21"/>
  <c r="N7346" i="21"/>
  <c r="N7347" i="21"/>
  <c r="N7348" i="21"/>
  <c r="N7349" i="21"/>
  <c r="N7350" i="21"/>
  <c r="N7351" i="21"/>
  <c r="N7352" i="21"/>
  <c r="N7353" i="21"/>
  <c r="N7354" i="21"/>
  <c r="N7355" i="21"/>
  <c r="N7356" i="21"/>
  <c r="N7357" i="21"/>
  <c r="N7358" i="21"/>
  <c r="N7359" i="21"/>
  <c r="N7360" i="21"/>
  <c r="N7361" i="21"/>
  <c r="N7362" i="21"/>
  <c r="N7363" i="21"/>
  <c r="N7364" i="21"/>
  <c r="N7365" i="21"/>
  <c r="N7366" i="21"/>
  <c r="N7367" i="21"/>
  <c r="N7368" i="21"/>
  <c r="N7369" i="21"/>
  <c r="N7370" i="21"/>
  <c r="N7371" i="21"/>
  <c r="N7372" i="21"/>
  <c r="N7373" i="21"/>
  <c r="N7374" i="21"/>
  <c r="N7375" i="21"/>
  <c r="N7376" i="21"/>
  <c r="N7377" i="21"/>
  <c r="N7378" i="21"/>
  <c r="N7379" i="21"/>
  <c r="N7380" i="21"/>
  <c r="N7381" i="21"/>
  <c r="N7382" i="21"/>
  <c r="N7383" i="21"/>
  <c r="N7384" i="21"/>
  <c r="N7385" i="21"/>
  <c r="N7386" i="21"/>
  <c r="N7387" i="21"/>
  <c r="N7388" i="21"/>
  <c r="N7389" i="21"/>
  <c r="N7390" i="21"/>
  <c r="N7391" i="21"/>
  <c r="N7392" i="21"/>
  <c r="N7393" i="21"/>
  <c r="N7394" i="21"/>
  <c r="N7395" i="21"/>
  <c r="N7396" i="21"/>
  <c r="N7397" i="21"/>
  <c r="N7398" i="21"/>
  <c r="N7399" i="21"/>
  <c r="N7400" i="21"/>
  <c r="N7401" i="21"/>
  <c r="N7402" i="21"/>
  <c r="N7403" i="21"/>
  <c r="N7404" i="21"/>
  <c r="N7405" i="21"/>
  <c r="N7406" i="21"/>
  <c r="N7407" i="21"/>
  <c r="N7408" i="21"/>
  <c r="N7409" i="21"/>
  <c r="N7410" i="21"/>
  <c r="N7411" i="21"/>
  <c r="N7412" i="21"/>
  <c r="N7413" i="21"/>
  <c r="N7414" i="21"/>
  <c r="N7415" i="21"/>
  <c r="N7416" i="21"/>
  <c r="N7417" i="21"/>
  <c r="N7418" i="21"/>
  <c r="N7419" i="21"/>
  <c r="N7420" i="21"/>
  <c r="N7421" i="21"/>
  <c r="N7422" i="21"/>
  <c r="N7423" i="21"/>
  <c r="N7424" i="21"/>
  <c r="N7425" i="21"/>
  <c r="N7426" i="21"/>
  <c r="N7427" i="21"/>
  <c r="N7428" i="21"/>
  <c r="N7429" i="21"/>
  <c r="N7430" i="21"/>
  <c r="N7431" i="21"/>
  <c r="N7432" i="21"/>
  <c r="N7433" i="21"/>
  <c r="N7434" i="21"/>
  <c r="N7435" i="21"/>
  <c r="N7436" i="21"/>
  <c r="N7437" i="21"/>
  <c r="N7438" i="21"/>
  <c r="N7439" i="21"/>
  <c r="N7440" i="21"/>
  <c r="N7441" i="21"/>
  <c r="N7442" i="21"/>
  <c r="N7443" i="21"/>
  <c r="N7444" i="21"/>
  <c r="N7445" i="21"/>
  <c r="N7446" i="21"/>
  <c r="N7447" i="21"/>
  <c r="N7448" i="21"/>
  <c r="N7449" i="21"/>
  <c r="N7450" i="21"/>
  <c r="N7451" i="21"/>
  <c r="N7452" i="21"/>
  <c r="N7453" i="21"/>
  <c r="N7454" i="21"/>
  <c r="N7455" i="21"/>
  <c r="N7456" i="21"/>
  <c r="N7457" i="21"/>
  <c r="N7458" i="21"/>
  <c r="N7459" i="21"/>
  <c r="N7460" i="21"/>
  <c r="N7461" i="21"/>
  <c r="N7462" i="21"/>
  <c r="N7463" i="21"/>
  <c r="N7464" i="21"/>
  <c r="N7465" i="21"/>
  <c r="N7466" i="21"/>
  <c r="N7467" i="21"/>
  <c r="N7468" i="21"/>
  <c r="N7469" i="21"/>
  <c r="N7470" i="21"/>
  <c r="N7471" i="21"/>
  <c r="N7472" i="21"/>
  <c r="N7473" i="21"/>
  <c r="N7474" i="21"/>
  <c r="N7475" i="21"/>
  <c r="N7476" i="21"/>
  <c r="N7477" i="21"/>
  <c r="N7478" i="21"/>
  <c r="N7479" i="21"/>
  <c r="N7480" i="21"/>
  <c r="N7481" i="21"/>
  <c r="N7482" i="21"/>
  <c r="N7483" i="21"/>
  <c r="N7484" i="21"/>
  <c r="N7485" i="21"/>
  <c r="N7486" i="21"/>
  <c r="N7487" i="21"/>
  <c r="N7488" i="21"/>
  <c r="N7489" i="21"/>
  <c r="N7490" i="21"/>
  <c r="N7491" i="21"/>
  <c r="N7492" i="21"/>
  <c r="N7493" i="21"/>
  <c r="N7494" i="21"/>
  <c r="N7495" i="21"/>
  <c r="N7496" i="21"/>
  <c r="N7497" i="21"/>
  <c r="N7498" i="21"/>
  <c r="N7499" i="21"/>
  <c r="N7500" i="21"/>
  <c r="N7501" i="21"/>
  <c r="N7502" i="21"/>
  <c r="N7503" i="21"/>
  <c r="N7504" i="21"/>
  <c r="N7505" i="21"/>
  <c r="N7506" i="21"/>
  <c r="N7507" i="21"/>
  <c r="N7508" i="21"/>
  <c r="N7509" i="21"/>
  <c r="N7510" i="21"/>
  <c r="N7511" i="21"/>
  <c r="N7512" i="21"/>
  <c r="N7513" i="21"/>
  <c r="N7514" i="21"/>
  <c r="N7515" i="21"/>
  <c r="N7516" i="21"/>
  <c r="N7517" i="21"/>
  <c r="N7518" i="21"/>
  <c r="N7519" i="21"/>
  <c r="N7520" i="21"/>
  <c r="N7521" i="21"/>
  <c r="N7522" i="21"/>
  <c r="N7523" i="21"/>
  <c r="N7524" i="21"/>
  <c r="N7525" i="21"/>
  <c r="N7526" i="21"/>
  <c r="N7527" i="21"/>
  <c r="N7528" i="21"/>
  <c r="N7529" i="21"/>
  <c r="N7530" i="21"/>
  <c r="N7531" i="21"/>
  <c r="N7532" i="21"/>
  <c r="N7533" i="21"/>
  <c r="N7534" i="21"/>
  <c r="N7535" i="21"/>
  <c r="N7536" i="21"/>
  <c r="N7537" i="21"/>
  <c r="N7538" i="21"/>
  <c r="N7539" i="21"/>
  <c r="N7540" i="21"/>
  <c r="N7541" i="21"/>
  <c r="N7542" i="21"/>
  <c r="N7543" i="21"/>
  <c r="N7544" i="21"/>
  <c r="N7545" i="21"/>
  <c r="N7546" i="21"/>
  <c r="N7547" i="21"/>
  <c r="N7548" i="21"/>
  <c r="N7549" i="21"/>
  <c r="N7550" i="21"/>
  <c r="N7551" i="21"/>
  <c r="N7552" i="21"/>
  <c r="N7553" i="21"/>
  <c r="N7554" i="21"/>
  <c r="N7555" i="21"/>
  <c r="N7556" i="21"/>
  <c r="N7557" i="21"/>
  <c r="N7558" i="21"/>
  <c r="N7559" i="21"/>
  <c r="N7560" i="21"/>
  <c r="N7561" i="21"/>
  <c r="N7562" i="21"/>
  <c r="N7563" i="21"/>
  <c r="N7564" i="21"/>
  <c r="N7565" i="21"/>
  <c r="N7566" i="21"/>
  <c r="N7567" i="21"/>
  <c r="N7568" i="21"/>
  <c r="N7569" i="21"/>
  <c r="N7570" i="21"/>
  <c r="N7571" i="21"/>
  <c r="N7572" i="21"/>
  <c r="N7573" i="21"/>
  <c r="N7574" i="21"/>
  <c r="N7575" i="21"/>
  <c r="N7576" i="21"/>
  <c r="N7577" i="21"/>
  <c r="N7578" i="21"/>
  <c r="N7579" i="21"/>
  <c r="N7580" i="21"/>
  <c r="N7581" i="21"/>
  <c r="N7582" i="21"/>
  <c r="N7583" i="21"/>
  <c r="N7584" i="21"/>
  <c r="N7585" i="21"/>
  <c r="N7586" i="21"/>
  <c r="N7587" i="21"/>
  <c r="N7588" i="21"/>
  <c r="N7589" i="21"/>
  <c r="N7590" i="21"/>
  <c r="N7591" i="21"/>
  <c r="N7592" i="21"/>
  <c r="N7593" i="21"/>
  <c r="N7594" i="21"/>
  <c r="N7595" i="21"/>
  <c r="N7596" i="21"/>
  <c r="N7597" i="21"/>
  <c r="N7598" i="21"/>
  <c r="N7599" i="21"/>
  <c r="N7600" i="21"/>
  <c r="N7601" i="21"/>
  <c r="N7602" i="21"/>
  <c r="N7603" i="21"/>
  <c r="N7604" i="21"/>
  <c r="N7605" i="21"/>
  <c r="N7606" i="21"/>
  <c r="N7607" i="21"/>
  <c r="N7608" i="21"/>
  <c r="N7609" i="21"/>
  <c r="N7610" i="21"/>
  <c r="N7611" i="21"/>
  <c r="N7612" i="21"/>
  <c r="N7613" i="21"/>
  <c r="N7614" i="21"/>
  <c r="N7615" i="21"/>
  <c r="N7616" i="21"/>
  <c r="N7617" i="21"/>
  <c r="N7618" i="21"/>
  <c r="N7619" i="21"/>
  <c r="N7620" i="21"/>
  <c r="N7621" i="21"/>
  <c r="N7622" i="21"/>
  <c r="N7623" i="21"/>
  <c r="N7624" i="21"/>
  <c r="N7625" i="21"/>
  <c r="N7626" i="21"/>
  <c r="N7627" i="21"/>
  <c r="N7628" i="21"/>
  <c r="N7629" i="21"/>
  <c r="N7630" i="21"/>
  <c r="N7631" i="21"/>
  <c r="N7632" i="21"/>
  <c r="N7633" i="21"/>
  <c r="N7634" i="21"/>
  <c r="N7635" i="21"/>
  <c r="N7636" i="21"/>
  <c r="N7637" i="21"/>
  <c r="N7638" i="21"/>
  <c r="N7639" i="21"/>
  <c r="N7640" i="21"/>
  <c r="N7641" i="21"/>
  <c r="N7642" i="21"/>
  <c r="N7643" i="21"/>
  <c r="N7644" i="21"/>
  <c r="N7645" i="21"/>
  <c r="N7646" i="21"/>
  <c r="N7647" i="21"/>
  <c r="N7648" i="21"/>
  <c r="N7649" i="21"/>
  <c r="N7650" i="21"/>
  <c r="N7651" i="21"/>
  <c r="N7652" i="21"/>
  <c r="N7653" i="21"/>
  <c r="N7654" i="21"/>
  <c r="N7655" i="21"/>
  <c r="N7656" i="21"/>
  <c r="N7657" i="21"/>
  <c r="N7658" i="21"/>
  <c r="N7659" i="21"/>
  <c r="N7660" i="21"/>
  <c r="N7661" i="21"/>
  <c r="N7662" i="21"/>
  <c r="N7663" i="21"/>
  <c r="N7664" i="21"/>
  <c r="N7665" i="21"/>
  <c r="N7666" i="21"/>
  <c r="N7667" i="21"/>
  <c r="N7668" i="21"/>
  <c r="N7669" i="21"/>
  <c r="N7670" i="21"/>
  <c r="N7671" i="21"/>
  <c r="N7672" i="21"/>
  <c r="N7673" i="21"/>
  <c r="N7674" i="21"/>
  <c r="N7675" i="21"/>
  <c r="N7676" i="21"/>
  <c r="N7677" i="21"/>
  <c r="N7678" i="21"/>
  <c r="N7679" i="21"/>
  <c r="N7680" i="21"/>
  <c r="N7681" i="21"/>
  <c r="N7682" i="21"/>
  <c r="N7683" i="21"/>
  <c r="N7684" i="21"/>
  <c r="N7685" i="21"/>
  <c r="N7686" i="21"/>
  <c r="N7687" i="21"/>
  <c r="N7688" i="21"/>
  <c r="N7689" i="21"/>
  <c r="N7690" i="21"/>
  <c r="N7691" i="21"/>
  <c r="N7692" i="21"/>
  <c r="N7693" i="21"/>
  <c r="N7694" i="21"/>
  <c r="N7695" i="21"/>
  <c r="N7696" i="21"/>
  <c r="N7697" i="21"/>
  <c r="N7698" i="21"/>
  <c r="N7699" i="21"/>
  <c r="N7700" i="21"/>
  <c r="N7701" i="21"/>
  <c r="N7702" i="21"/>
  <c r="N7703" i="21"/>
  <c r="N7704" i="21"/>
  <c r="N7705" i="21"/>
  <c r="N7706" i="21"/>
  <c r="N7707" i="21"/>
  <c r="N7708" i="21"/>
  <c r="N7709" i="21"/>
  <c r="N7710" i="21"/>
  <c r="N7711" i="21"/>
  <c r="N7712" i="21"/>
  <c r="N7713" i="21"/>
  <c r="N7714" i="21"/>
  <c r="N7715" i="21"/>
  <c r="N7716" i="21"/>
  <c r="N7717" i="21"/>
  <c r="N7718" i="21"/>
  <c r="N7719" i="21"/>
  <c r="N7720" i="21"/>
  <c r="N7721" i="21"/>
  <c r="N7722" i="21"/>
  <c r="N7723" i="21"/>
  <c r="N7724" i="21"/>
  <c r="N7725" i="21"/>
  <c r="N7726" i="21"/>
  <c r="N7727" i="21"/>
  <c r="N7728" i="21"/>
  <c r="N7729" i="21"/>
  <c r="N7730" i="21"/>
  <c r="N7731" i="21"/>
  <c r="N7732" i="21"/>
  <c r="N7733" i="21"/>
  <c r="N7734" i="21"/>
  <c r="N7735" i="21"/>
  <c r="N7736" i="21"/>
  <c r="N7737" i="21"/>
  <c r="N7738" i="21"/>
  <c r="N7739" i="21"/>
  <c r="N7740" i="21"/>
  <c r="N7741" i="21"/>
  <c r="N7742" i="21"/>
  <c r="N7743" i="21"/>
  <c r="N7744" i="21"/>
  <c r="N7745" i="21"/>
  <c r="N7746" i="21"/>
  <c r="N7747" i="21"/>
  <c r="N7748" i="21"/>
  <c r="N7749" i="21"/>
  <c r="N7750" i="21"/>
  <c r="N7751" i="21"/>
  <c r="N7752" i="21"/>
  <c r="N7753" i="21"/>
  <c r="N7754" i="21"/>
  <c r="N7755" i="21"/>
  <c r="N7756" i="21"/>
  <c r="N7757" i="21"/>
  <c r="N7758" i="21"/>
  <c r="N7759" i="21"/>
  <c r="N7760" i="21"/>
  <c r="N7761" i="21"/>
  <c r="N7762" i="21"/>
  <c r="N7763" i="21"/>
  <c r="N7764" i="21"/>
  <c r="N7765" i="21"/>
  <c r="N7766" i="21"/>
  <c r="N7767" i="21"/>
  <c r="N7768" i="21"/>
  <c r="N7769" i="21"/>
  <c r="N7770" i="21"/>
  <c r="N7771" i="21"/>
  <c r="N7772" i="21"/>
  <c r="N7773" i="21"/>
  <c r="N7774" i="21"/>
  <c r="N7775" i="21"/>
  <c r="N7776" i="21"/>
  <c r="N7777" i="21"/>
  <c r="N7778" i="21"/>
  <c r="N7779" i="21"/>
  <c r="N7780" i="21"/>
  <c r="N7781" i="21"/>
  <c r="N7782" i="21"/>
  <c r="N7783" i="21"/>
  <c r="N7784" i="21"/>
  <c r="N7785" i="21"/>
  <c r="N7786" i="21"/>
  <c r="N7787" i="21"/>
  <c r="N7788" i="21"/>
  <c r="N7789" i="21"/>
  <c r="N7790" i="21"/>
  <c r="N7791" i="21"/>
  <c r="N7792" i="21"/>
  <c r="N7793" i="21"/>
  <c r="N7794" i="21"/>
  <c r="N7795" i="21"/>
  <c r="N7796" i="21"/>
  <c r="N7797" i="21"/>
  <c r="N7798" i="21"/>
  <c r="N7799" i="21"/>
  <c r="N7800" i="21"/>
  <c r="N7801" i="21"/>
  <c r="N7802" i="21"/>
  <c r="N7803" i="21"/>
  <c r="N7804" i="21"/>
  <c r="N7805" i="21"/>
  <c r="N7806" i="21"/>
  <c r="N7807" i="21"/>
  <c r="N7808" i="21"/>
  <c r="N7809" i="21"/>
  <c r="N7810" i="21"/>
  <c r="N7811" i="21"/>
  <c r="N7812" i="21"/>
  <c r="N7813" i="21"/>
  <c r="N7814" i="21"/>
  <c r="N7815" i="21"/>
  <c r="N7816" i="21"/>
  <c r="N7817" i="21"/>
  <c r="N7818" i="21"/>
  <c r="N7819" i="21"/>
  <c r="N7820" i="21"/>
  <c r="N7821" i="21"/>
  <c r="N7822" i="21"/>
  <c r="N7823" i="21"/>
  <c r="N7824" i="21"/>
  <c r="N7825" i="21"/>
  <c r="N7826" i="21"/>
  <c r="N7827" i="21"/>
  <c r="N7828" i="21"/>
  <c r="N7829" i="21"/>
  <c r="N7830" i="21"/>
  <c r="N7831" i="21"/>
  <c r="N7832" i="21"/>
  <c r="N7833" i="21"/>
  <c r="N7834" i="21"/>
  <c r="N7835" i="21"/>
  <c r="N7836" i="21"/>
  <c r="N7837" i="21"/>
  <c r="N7838" i="21"/>
  <c r="N7839" i="21"/>
  <c r="N7840" i="21"/>
  <c r="N7841" i="21"/>
  <c r="N7842" i="21"/>
  <c r="N7843" i="21"/>
  <c r="N7844" i="21"/>
  <c r="N7845" i="21"/>
  <c r="N7846" i="21"/>
  <c r="N7847" i="21"/>
  <c r="N7848" i="21"/>
  <c r="N7849" i="21"/>
  <c r="N7850" i="21"/>
  <c r="N7851" i="21"/>
  <c r="N7852" i="21"/>
  <c r="N7853" i="21"/>
  <c r="N7854" i="21"/>
  <c r="N7855" i="21"/>
  <c r="N7856" i="21"/>
  <c r="N7857" i="21"/>
  <c r="N7858" i="21"/>
  <c r="N7859" i="21"/>
  <c r="N7860" i="21"/>
  <c r="N7861" i="21"/>
  <c r="N7862" i="21"/>
  <c r="N7863" i="21"/>
  <c r="N7864" i="21"/>
  <c r="N7865" i="21"/>
  <c r="N7866" i="21"/>
  <c r="N7867" i="21"/>
  <c r="N7868" i="21"/>
  <c r="N7869" i="21"/>
  <c r="N7870" i="21"/>
  <c r="N7871" i="21"/>
  <c r="N7872" i="21"/>
  <c r="N7873" i="21"/>
  <c r="N7874" i="21"/>
  <c r="N7875" i="21"/>
  <c r="N7876" i="21"/>
  <c r="N7877" i="21"/>
  <c r="N7878" i="21"/>
  <c r="N7879" i="21"/>
  <c r="N7880" i="21"/>
  <c r="N7881" i="21"/>
  <c r="N7882" i="21"/>
  <c r="N7883" i="21"/>
  <c r="N7884" i="21"/>
  <c r="N7885" i="21"/>
  <c r="N7886" i="21"/>
  <c r="N7887" i="21"/>
  <c r="N7888" i="21"/>
  <c r="N7889" i="21"/>
  <c r="N7890" i="21"/>
  <c r="N7891" i="21"/>
  <c r="N7892" i="21"/>
  <c r="N7893" i="21"/>
  <c r="N7894" i="21"/>
  <c r="N7895" i="21"/>
  <c r="N7896" i="21"/>
  <c r="N7897" i="21"/>
  <c r="N7898" i="21"/>
  <c r="N7899" i="21"/>
  <c r="N7900" i="21"/>
  <c r="N7901" i="21"/>
  <c r="N7902" i="21"/>
  <c r="N7903" i="21"/>
  <c r="N7904" i="21"/>
  <c r="N7905" i="21"/>
  <c r="N7906" i="21"/>
  <c r="N7907" i="21"/>
  <c r="N7908" i="21"/>
  <c r="N7909" i="21"/>
  <c r="N7910" i="21"/>
  <c r="N7911" i="21"/>
  <c r="N7912" i="21"/>
  <c r="N7913" i="21"/>
  <c r="N7914" i="21"/>
  <c r="N7915" i="21"/>
  <c r="N7916" i="21"/>
  <c r="N7917" i="21"/>
  <c r="N7918" i="21"/>
  <c r="N7919" i="21"/>
  <c r="N7920" i="21"/>
  <c r="N7921" i="21"/>
  <c r="N7922" i="21"/>
  <c r="N7923" i="21"/>
  <c r="N7924" i="21"/>
  <c r="N7925" i="21"/>
  <c r="N7926" i="21"/>
  <c r="N7927" i="21"/>
  <c r="N7928" i="21"/>
  <c r="N7929" i="21"/>
  <c r="N7930" i="21"/>
  <c r="N7931" i="21"/>
  <c r="N7932" i="21"/>
  <c r="N7933" i="21"/>
  <c r="N7934" i="21"/>
  <c r="N7935" i="21"/>
  <c r="N7936" i="21"/>
  <c r="N7937" i="21"/>
  <c r="N7938" i="21"/>
  <c r="N7939" i="21"/>
  <c r="N7940" i="21"/>
  <c r="N7941" i="21"/>
  <c r="N7942" i="21"/>
  <c r="N7943" i="21"/>
  <c r="N7944" i="21"/>
  <c r="N7945" i="21"/>
  <c r="N7946" i="21"/>
  <c r="N7947" i="21"/>
  <c r="N7948" i="21"/>
  <c r="N7949" i="21"/>
  <c r="N7950" i="21"/>
  <c r="N7951" i="21"/>
  <c r="N7952" i="21"/>
  <c r="N7953" i="21"/>
  <c r="N7954" i="21"/>
  <c r="N7955" i="21"/>
  <c r="N7956" i="21"/>
  <c r="N7957" i="21"/>
  <c r="N7958" i="21"/>
  <c r="N7959" i="21"/>
  <c r="N7960" i="21"/>
  <c r="N7961" i="21"/>
  <c r="N7962" i="21"/>
  <c r="N7963" i="21"/>
  <c r="N7964" i="21"/>
  <c r="N7965" i="21"/>
  <c r="N7966" i="21"/>
  <c r="N7967" i="21"/>
  <c r="N7968" i="21"/>
  <c r="N7969" i="21"/>
  <c r="N7970" i="21"/>
  <c r="N7971" i="21"/>
  <c r="N7972" i="21"/>
  <c r="N7973" i="21"/>
  <c r="N7974" i="21"/>
  <c r="N7975" i="21"/>
  <c r="N7976" i="21"/>
  <c r="N7977" i="21"/>
  <c r="N7978" i="21"/>
  <c r="N7979" i="21"/>
  <c r="N7980" i="21"/>
  <c r="N7981" i="21"/>
  <c r="N7982" i="21"/>
  <c r="N7983" i="21"/>
  <c r="N7984" i="21"/>
  <c r="N7985" i="21"/>
  <c r="N7986" i="21"/>
  <c r="N7987" i="21"/>
  <c r="N7988" i="21"/>
  <c r="N7989" i="21"/>
  <c r="N7990" i="21"/>
  <c r="N7991" i="21"/>
  <c r="N7992" i="21"/>
  <c r="N7993" i="21"/>
  <c r="N7994" i="21"/>
  <c r="N7995" i="21"/>
  <c r="N7996" i="21"/>
  <c r="N7997" i="21"/>
  <c r="N7998" i="21"/>
  <c r="N7999" i="21"/>
  <c r="N8000" i="21"/>
  <c r="N8001" i="21"/>
  <c r="N8002" i="21"/>
  <c r="N8003" i="21"/>
  <c r="N8004" i="21"/>
  <c r="N8005" i="21"/>
  <c r="N8006" i="21"/>
  <c r="N8007" i="21"/>
  <c r="N8008" i="21"/>
  <c r="N8009" i="21"/>
  <c r="N8010" i="21"/>
  <c r="N8011" i="21"/>
  <c r="N8012" i="21"/>
  <c r="N8013" i="21"/>
  <c r="N8014" i="21"/>
  <c r="N8015" i="21"/>
  <c r="N8016" i="21"/>
  <c r="N8017" i="21"/>
  <c r="N8018" i="21"/>
  <c r="N8019" i="21"/>
  <c r="N8020" i="21"/>
  <c r="N8021" i="21"/>
  <c r="N8022" i="21"/>
  <c r="N8023" i="21"/>
  <c r="N8024" i="21"/>
  <c r="N8025" i="21"/>
  <c r="N8026" i="21"/>
  <c r="N8027" i="21"/>
  <c r="N8028" i="21"/>
  <c r="N8029" i="21"/>
  <c r="N8030" i="21"/>
  <c r="N8031" i="21"/>
  <c r="N8032" i="21"/>
  <c r="N8033" i="21"/>
  <c r="N8034" i="21"/>
  <c r="N8035" i="21"/>
  <c r="N8036" i="21"/>
  <c r="N8037" i="21"/>
  <c r="N8038" i="21"/>
  <c r="N8039" i="21"/>
  <c r="N8040" i="21"/>
  <c r="N8041" i="21"/>
  <c r="N8042" i="21"/>
  <c r="N8043" i="21"/>
  <c r="N8044" i="21"/>
  <c r="N8045" i="21"/>
  <c r="N8046" i="21"/>
  <c r="N8047" i="21"/>
  <c r="N8048" i="21"/>
  <c r="N8049" i="21"/>
  <c r="N8050" i="21"/>
  <c r="N8051" i="21"/>
  <c r="N8052" i="21"/>
  <c r="N8053" i="21"/>
  <c r="N8054" i="21"/>
  <c r="N8055" i="21"/>
  <c r="N8056" i="21"/>
  <c r="N8057" i="21"/>
  <c r="N8058" i="21"/>
  <c r="N8059" i="21"/>
  <c r="N8060" i="21"/>
  <c r="N8061" i="21"/>
  <c r="N8062" i="21"/>
  <c r="N8063" i="21"/>
  <c r="N8064" i="21"/>
  <c r="N8065" i="21"/>
  <c r="N8066" i="21"/>
  <c r="N8067" i="21"/>
  <c r="N8068" i="21"/>
  <c r="N8069" i="21"/>
  <c r="N8070" i="21"/>
  <c r="N8071" i="21"/>
  <c r="N8072" i="21"/>
  <c r="N8073" i="21"/>
  <c r="N8074" i="21"/>
  <c r="N8075" i="21"/>
  <c r="N8076" i="21"/>
  <c r="N8077" i="21"/>
  <c r="N8078" i="21"/>
  <c r="N8079" i="21"/>
  <c r="N8080" i="21"/>
  <c r="N8081" i="21"/>
  <c r="N8082" i="21"/>
  <c r="N8083" i="21"/>
  <c r="N8084" i="21"/>
  <c r="N8085" i="21"/>
  <c r="N8086" i="21"/>
  <c r="N8087" i="21"/>
  <c r="N8088" i="21"/>
  <c r="N8089" i="21"/>
  <c r="N8090" i="21"/>
  <c r="N8091" i="21"/>
  <c r="N8092" i="21"/>
  <c r="N8093" i="21"/>
  <c r="N8094" i="21"/>
  <c r="N8095" i="21"/>
  <c r="N8096" i="21"/>
  <c r="N8097" i="21"/>
  <c r="N8098" i="21"/>
  <c r="N8099" i="21"/>
  <c r="N8100" i="21"/>
  <c r="N8101" i="21"/>
  <c r="N8102" i="21"/>
  <c r="N8103" i="21"/>
  <c r="N8104" i="21"/>
  <c r="N8105" i="21"/>
  <c r="N8106" i="21"/>
  <c r="N8107" i="21"/>
  <c r="N8108" i="21"/>
  <c r="N8109" i="21"/>
  <c r="N8110" i="21"/>
  <c r="N8111" i="21"/>
  <c r="N8112" i="21"/>
  <c r="N8113" i="21"/>
  <c r="N8114" i="21"/>
  <c r="N8115" i="21"/>
  <c r="N8116" i="21"/>
  <c r="N8117" i="21"/>
  <c r="N8118" i="21"/>
  <c r="N8119" i="21"/>
  <c r="N8120" i="21"/>
  <c r="N8121" i="21"/>
  <c r="N8122" i="21"/>
  <c r="N8123" i="21"/>
  <c r="N8124" i="21"/>
  <c r="N8125" i="21"/>
  <c r="N8126" i="21"/>
  <c r="N8127" i="21"/>
  <c r="N8128" i="21"/>
  <c r="N8129" i="21"/>
  <c r="N8130" i="21"/>
  <c r="N8131" i="21"/>
  <c r="N8132" i="21"/>
  <c r="N8133" i="21"/>
  <c r="N8134" i="21"/>
  <c r="N8135" i="21"/>
  <c r="N8136" i="21"/>
  <c r="N8137" i="21"/>
  <c r="N8138" i="21"/>
  <c r="N8139" i="21"/>
  <c r="N8140" i="21"/>
  <c r="N8141" i="21"/>
  <c r="N8142" i="21"/>
  <c r="N8143" i="21"/>
  <c r="N8144" i="21"/>
  <c r="N8145" i="21"/>
  <c r="N8146" i="21"/>
  <c r="N8147" i="21"/>
  <c r="N8148" i="21"/>
  <c r="N8149" i="21"/>
  <c r="N8150" i="21"/>
  <c r="N8151" i="21"/>
  <c r="N6420" i="21" l="1"/>
  <c r="N6419" i="21"/>
  <c r="N6418" i="21"/>
  <c r="N6417" i="21"/>
  <c r="N6416" i="21"/>
  <c r="N6415" i="21"/>
  <c r="N6414" i="21"/>
  <c r="N6413" i="21"/>
  <c r="N6412" i="21"/>
  <c r="N6411" i="21"/>
  <c r="N6410" i="21"/>
  <c r="N6409" i="21"/>
  <c r="N6408" i="21"/>
  <c r="N6407" i="21"/>
  <c r="N6406" i="21"/>
  <c r="N6405" i="21"/>
  <c r="N6404" i="21"/>
  <c r="N6403" i="21"/>
  <c r="N6402" i="21"/>
  <c r="N6401" i="21"/>
  <c r="N6400" i="21"/>
  <c r="N6399" i="21"/>
  <c r="N6377" i="21" l="1"/>
  <c r="N6376" i="21"/>
  <c r="N6375" i="21"/>
  <c r="N6374" i="21"/>
  <c r="B61" i="18" l="1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201" i="16" l="1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C61" i="18" l="1"/>
  <c r="G61" i="18"/>
  <c r="J61" i="18"/>
  <c r="K61" i="18"/>
  <c r="L61" i="18"/>
  <c r="N61" i="18"/>
  <c r="C62" i="18"/>
  <c r="G62" i="18"/>
  <c r="J62" i="18"/>
  <c r="K62" i="18"/>
  <c r="L62" i="18"/>
  <c r="N62" i="18"/>
  <c r="C63" i="18"/>
  <c r="G63" i="18"/>
  <c r="J63" i="18"/>
  <c r="K63" i="18"/>
  <c r="L63" i="18"/>
  <c r="N63" i="18"/>
  <c r="C64" i="18"/>
  <c r="G64" i="18"/>
  <c r="J64" i="18"/>
  <c r="K64" i="18"/>
  <c r="L64" i="18"/>
  <c r="N64" i="18"/>
  <c r="C65" i="18"/>
  <c r="G65" i="18"/>
  <c r="J65" i="18"/>
  <c r="K65" i="18"/>
  <c r="L65" i="18"/>
  <c r="N65" i="18"/>
  <c r="N202" i="28" l="1"/>
  <c r="N203" i="28"/>
  <c r="N204" i="28"/>
  <c r="N205" i="28"/>
  <c r="N206" i="28"/>
  <c r="N207" i="28"/>
  <c r="N208" i="28"/>
  <c r="N209" i="28"/>
  <c r="N210" i="28"/>
  <c r="N211" i="28"/>
  <c r="N212" i="28"/>
  <c r="N213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36" i="28"/>
  <c r="N237" i="28"/>
  <c r="N238" i="28"/>
  <c r="N239" i="28"/>
  <c r="N240" i="28"/>
  <c r="N241" i="28"/>
  <c r="N242" i="28"/>
  <c r="N243" i="28"/>
  <c r="N244" i="28"/>
  <c r="N245" i="28"/>
  <c r="N246" i="28"/>
  <c r="N247" i="28"/>
  <c r="N248" i="28"/>
  <c r="N249" i="28"/>
  <c r="N250" i="28"/>
  <c r="N251" i="28"/>
  <c r="N252" i="28"/>
  <c r="N253" i="28"/>
  <c r="N254" i="28"/>
  <c r="N255" i="28"/>
  <c r="N256" i="28"/>
  <c r="N257" i="28"/>
  <c r="N258" i="28"/>
  <c r="N259" i="28"/>
  <c r="N260" i="28"/>
  <c r="N261" i="28"/>
  <c r="N262" i="28"/>
  <c r="N263" i="28"/>
  <c r="N264" i="28"/>
  <c r="N265" i="28"/>
  <c r="N266" i="28"/>
  <c r="N267" i="28"/>
  <c r="N268" i="28"/>
  <c r="N269" i="28"/>
  <c r="N270" i="28"/>
  <c r="N271" i="28"/>
  <c r="N272" i="28"/>
  <c r="N273" i="28"/>
  <c r="N274" i="28"/>
  <c r="N275" i="28"/>
  <c r="N276" i="28"/>
  <c r="N277" i="28"/>
  <c r="N278" i="28"/>
  <c r="N279" i="28"/>
  <c r="N280" i="28"/>
  <c r="N281" i="28"/>
  <c r="N282" i="28"/>
  <c r="N283" i="28"/>
  <c r="N284" i="28"/>
  <c r="N285" i="28"/>
  <c r="N286" i="28"/>
  <c r="N287" i="28"/>
  <c r="N288" i="28"/>
  <c r="N289" i="28"/>
  <c r="N290" i="28"/>
  <c r="N291" i="28"/>
  <c r="N292" i="28"/>
  <c r="N293" i="28"/>
  <c r="N294" i="28"/>
  <c r="N295" i="28"/>
  <c r="N296" i="28"/>
  <c r="N297" i="28"/>
  <c r="N298" i="28"/>
  <c r="N299" i="28"/>
  <c r="N300" i="28"/>
  <c r="N301" i="28"/>
  <c r="N302" i="28"/>
  <c r="N303" i="28"/>
  <c r="N304" i="28"/>
  <c r="N305" i="28"/>
  <c r="N306" i="28"/>
  <c r="N307" i="28"/>
  <c r="N308" i="28"/>
  <c r="N309" i="28"/>
  <c r="N310" i="28"/>
  <c r="N311" i="28"/>
  <c r="N312" i="28"/>
  <c r="N313" i="28"/>
  <c r="N314" i="28"/>
  <c r="N315" i="28"/>
  <c r="N316" i="28"/>
  <c r="N317" i="28"/>
  <c r="N318" i="28"/>
  <c r="N319" i="28"/>
  <c r="N320" i="28"/>
  <c r="N321" i="28"/>
  <c r="N322" i="28"/>
  <c r="N323" i="28"/>
  <c r="N324" i="28"/>
  <c r="N325" i="28"/>
  <c r="N326" i="28"/>
  <c r="N327" i="28"/>
  <c r="N328" i="28"/>
  <c r="N329" i="28"/>
  <c r="N330" i="28"/>
  <c r="N331" i="28"/>
  <c r="N332" i="28"/>
  <c r="N333" i="28"/>
  <c r="N334" i="28"/>
  <c r="N335" i="28"/>
  <c r="N336" i="28"/>
  <c r="N337" i="28"/>
  <c r="N338" i="28"/>
  <c r="N339" i="28"/>
  <c r="N340" i="28"/>
  <c r="N341" i="28"/>
  <c r="N342" i="28"/>
  <c r="N343" i="28"/>
  <c r="N344" i="28"/>
  <c r="N345" i="28"/>
  <c r="N346" i="28"/>
  <c r="N347" i="28"/>
  <c r="N348" i="28"/>
  <c r="N349" i="28"/>
  <c r="N350" i="28"/>
  <c r="N351" i="28"/>
  <c r="N352" i="28"/>
  <c r="N353" i="28"/>
  <c r="N354" i="28"/>
  <c r="N355" i="28"/>
  <c r="N356" i="28"/>
  <c r="N357" i="28"/>
  <c r="N358" i="28"/>
  <c r="N359" i="28"/>
  <c r="N360" i="28"/>
  <c r="N361" i="28"/>
  <c r="N362" i="28"/>
  <c r="N363" i="28"/>
  <c r="N364" i="28"/>
  <c r="N365" i="28"/>
  <c r="N366" i="28"/>
  <c r="N367" i="28"/>
  <c r="N368" i="28"/>
  <c r="N369" i="28"/>
  <c r="N370" i="28"/>
  <c r="N371" i="28"/>
  <c r="N372" i="28"/>
  <c r="N373" i="28"/>
  <c r="N374" i="28"/>
  <c r="N375" i="28"/>
  <c r="N376" i="28"/>
  <c r="N377" i="28"/>
  <c r="N378" i="28"/>
  <c r="N379" i="28"/>
  <c r="N380" i="28"/>
  <c r="N381" i="28"/>
  <c r="N382" i="28"/>
  <c r="N383" i="28"/>
  <c r="N384" i="28"/>
  <c r="N385" i="28"/>
  <c r="N386" i="28"/>
  <c r="N387" i="28"/>
  <c r="N388" i="28"/>
  <c r="N389" i="28"/>
  <c r="N390" i="28"/>
  <c r="N391" i="28"/>
  <c r="N392" i="28"/>
  <c r="N393" i="28"/>
  <c r="N394" i="28"/>
  <c r="N395" i="28"/>
  <c r="N396" i="28"/>
  <c r="N397" i="28"/>
  <c r="N398" i="28"/>
  <c r="N399" i="28"/>
  <c r="N400" i="28"/>
  <c r="N401" i="28"/>
  <c r="B11" i="19" l="1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N812" i="20" l="1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812" i="18"/>
  <c r="N811" i="18"/>
  <c r="N810" i="18"/>
  <c r="N809" i="18"/>
  <c r="N808" i="18"/>
  <c r="N807" i="18"/>
  <c r="N806" i="18"/>
  <c r="N805" i="18"/>
  <c r="N804" i="18"/>
  <c r="N803" i="18"/>
  <c r="N802" i="18"/>
  <c r="N801" i="18"/>
  <c r="N800" i="18"/>
  <c r="N799" i="18"/>
  <c r="N798" i="18"/>
  <c r="N797" i="18"/>
  <c r="N796" i="18"/>
  <c r="N795" i="18"/>
  <c r="N794" i="18"/>
  <c r="N793" i="18"/>
  <c r="N792" i="18"/>
  <c r="N791" i="18"/>
  <c r="N790" i="18"/>
  <c r="N789" i="18"/>
  <c r="N788" i="18"/>
  <c r="N787" i="18"/>
  <c r="N786" i="18"/>
  <c r="N785" i="18"/>
  <c r="N784" i="18"/>
  <c r="N783" i="18"/>
  <c r="N782" i="18"/>
  <c r="N781" i="18"/>
  <c r="N780" i="18"/>
  <c r="N779" i="18"/>
  <c r="N778" i="18"/>
  <c r="N777" i="18"/>
  <c r="N776" i="18"/>
  <c r="N775" i="18"/>
  <c r="N774" i="18"/>
  <c r="N773" i="18"/>
  <c r="N772" i="18"/>
  <c r="N771" i="18"/>
  <c r="N770" i="18"/>
  <c r="N769" i="18"/>
  <c r="N768" i="18"/>
  <c r="N767" i="18"/>
  <c r="N766" i="18"/>
  <c r="N765" i="18"/>
  <c r="N764" i="18"/>
  <c r="N763" i="18"/>
  <c r="N762" i="18"/>
  <c r="N761" i="18"/>
  <c r="N760" i="18"/>
  <c r="N759" i="18"/>
  <c r="N758" i="18"/>
  <c r="N757" i="18"/>
  <c r="N756" i="18"/>
  <c r="N755" i="18"/>
  <c r="N754" i="18"/>
  <c r="N753" i="18"/>
  <c r="N752" i="18"/>
  <c r="N751" i="18"/>
  <c r="N750" i="18"/>
  <c r="N749" i="18"/>
  <c r="N748" i="18"/>
  <c r="N747" i="18"/>
  <c r="N746" i="18"/>
  <c r="N745" i="18"/>
  <c r="N744" i="18"/>
  <c r="N743" i="18"/>
  <c r="N742" i="18"/>
  <c r="N741" i="18"/>
  <c r="N740" i="18"/>
  <c r="N739" i="18"/>
  <c r="N738" i="18"/>
  <c r="N737" i="18"/>
  <c r="N736" i="18"/>
  <c r="N735" i="18"/>
  <c r="N734" i="18"/>
  <c r="N733" i="18"/>
  <c r="N732" i="18"/>
  <c r="N731" i="18"/>
  <c r="N730" i="18"/>
  <c r="N729" i="18"/>
  <c r="N728" i="18"/>
  <c r="N727" i="18"/>
  <c r="N726" i="18"/>
  <c r="N725" i="18"/>
  <c r="N724" i="18"/>
  <c r="N723" i="18"/>
  <c r="N722" i="18"/>
  <c r="N721" i="18"/>
  <c r="N720" i="18"/>
  <c r="N719" i="18"/>
  <c r="N718" i="18"/>
  <c r="N717" i="18"/>
  <c r="N716" i="18"/>
  <c r="N715" i="18"/>
  <c r="N714" i="18"/>
  <c r="N713" i="18"/>
  <c r="N712" i="18"/>
  <c r="N711" i="18"/>
  <c r="N710" i="18"/>
  <c r="N709" i="18"/>
  <c r="N708" i="18"/>
  <c r="N707" i="18"/>
  <c r="N706" i="18"/>
  <c r="N705" i="18"/>
  <c r="N704" i="18"/>
  <c r="N703" i="18"/>
  <c r="N702" i="18"/>
  <c r="N701" i="18"/>
  <c r="N700" i="18"/>
  <c r="N699" i="18"/>
  <c r="N698" i="18"/>
  <c r="N697" i="18"/>
  <c r="N696" i="18"/>
  <c r="N695" i="18"/>
  <c r="N694" i="18"/>
  <c r="N693" i="18"/>
  <c r="N692" i="18"/>
  <c r="N691" i="18"/>
  <c r="N690" i="18"/>
  <c r="N689" i="18"/>
  <c r="N688" i="18"/>
  <c r="N687" i="18"/>
  <c r="N686" i="18"/>
  <c r="N685" i="18"/>
  <c r="N684" i="18"/>
  <c r="N683" i="18"/>
  <c r="N682" i="18"/>
  <c r="N681" i="18"/>
  <c r="N680" i="18"/>
  <c r="N679" i="18"/>
  <c r="N678" i="18"/>
  <c r="N677" i="18"/>
  <c r="N676" i="18"/>
  <c r="N675" i="18"/>
  <c r="N674" i="18"/>
  <c r="N673" i="18"/>
  <c r="N672" i="18"/>
  <c r="N671" i="18"/>
  <c r="N670" i="18"/>
  <c r="N669" i="18"/>
  <c r="N668" i="18"/>
  <c r="N667" i="18"/>
  <c r="N666" i="18"/>
  <c r="N665" i="18"/>
  <c r="N664" i="18"/>
  <c r="N663" i="18"/>
  <c r="N662" i="18"/>
  <c r="N661" i="18"/>
  <c r="N660" i="18"/>
  <c r="N659" i="18"/>
  <c r="N658" i="18"/>
  <c r="N657" i="18"/>
  <c r="N656" i="18"/>
  <c r="N655" i="18"/>
  <c r="N654" i="18"/>
  <c r="N653" i="18"/>
  <c r="N652" i="18"/>
  <c r="N651" i="18"/>
  <c r="N650" i="18"/>
  <c r="N649" i="18"/>
  <c r="N648" i="18"/>
  <c r="N647" i="18"/>
  <c r="N646" i="18"/>
  <c r="N645" i="18"/>
  <c r="N644" i="18"/>
  <c r="N643" i="18"/>
  <c r="N642" i="18"/>
  <c r="N641" i="18"/>
  <c r="N640" i="18"/>
  <c r="N639" i="18"/>
  <c r="N638" i="18"/>
  <c r="N637" i="18"/>
  <c r="N636" i="18"/>
  <c r="N635" i="18"/>
  <c r="N634" i="18"/>
  <c r="N633" i="18"/>
  <c r="N632" i="18"/>
  <c r="N631" i="18"/>
  <c r="N630" i="18"/>
  <c r="N629" i="18"/>
  <c r="N628" i="18"/>
  <c r="N627" i="18"/>
  <c r="N626" i="18"/>
  <c r="N625" i="18"/>
  <c r="N624" i="18"/>
  <c r="N623" i="18"/>
  <c r="N622" i="18"/>
  <c r="N621" i="18"/>
  <c r="N620" i="18"/>
  <c r="N619" i="18"/>
  <c r="N618" i="18"/>
  <c r="N617" i="18"/>
  <c r="N616" i="18"/>
  <c r="N615" i="18"/>
  <c r="N614" i="18"/>
  <c r="N613" i="18"/>
  <c r="N612" i="18"/>
  <c r="N611" i="18"/>
  <c r="N610" i="18"/>
  <c r="N609" i="18"/>
  <c r="N608" i="18"/>
  <c r="N607" i="18"/>
  <c r="N606" i="18"/>
  <c r="N605" i="18"/>
  <c r="N604" i="18"/>
  <c r="N603" i="18"/>
  <c r="N602" i="18"/>
  <c r="N601" i="18"/>
  <c r="N600" i="18"/>
  <c r="N599" i="18"/>
  <c r="N598" i="18"/>
  <c r="N597" i="18"/>
  <c r="N596" i="18"/>
  <c r="N595" i="18"/>
  <c r="N594" i="18"/>
  <c r="N593" i="18"/>
  <c r="N592" i="18"/>
  <c r="N591" i="18"/>
  <c r="N590" i="18"/>
  <c r="N589" i="18"/>
  <c r="N588" i="18"/>
  <c r="N587" i="18"/>
  <c r="N586" i="18"/>
  <c r="N585" i="18"/>
  <c r="N584" i="18"/>
  <c r="N583" i="18"/>
  <c r="N582" i="18"/>
  <c r="N581" i="18"/>
  <c r="N580" i="18"/>
  <c r="N579" i="18"/>
  <c r="N578" i="18"/>
  <c r="N577" i="18"/>
  <c r="N576" i="18"/>
  <c r="N575" i="18"/>
  <c r="N574" i="18"/>
  <c r="N573" i="18"/>
  <c r="N572" i="18"/>
  <c r="N571" i="18"/>
  <c r="N570" i="18"/>
  <c r="N569" i="18"/>
  <c r="N568" i="18"/>
  <c r="N567" i="18"/>
  <c r="N566" i="18"/>
  <c r="N565" i="18"/>
  <c r="N564" i="18"/>
  <c r="N563" i="18"/>
  <c r="N562" i="18"/>
  <c r="N561" i="18"/>
  <c r="N560" i="18"/>
  <c r="N559" i="18"/>
  <c r="N558" i="18"/>
  <c r="N557" i="18"/>
  <c r="N556" i="18"/>
  <c r="N555" i="18"/>
  <c r="N554" i="18"/>
  <c r="N553" i="18"/>
  <c r="N552" i="18"/>
  <c r="N551" i="18"/>
  <c r="N550" i="18"/>
  <c r="N549" i="18"/>
  <c r="N548" i="18"/>
  <c r="N547" i="18"/>
  <c r="N546" i="18"/>
  <c r="N545" i="18"/>
  <c r="N544" i="18"/>
  <c r="N543" i="18"/>
  <c r="N542" i="18"/>
  <c r="N541" i="18"/>
  <c r="N540" i="18"/>
  <c r="N539" i="18"/>
  <c r="N538" i="18"/>
  <c r="N537" i="18"/>
  <c r="N536" i="18"/>
  <c r="N535" i="18"/>
  <c r="N534" i="18"/>
  <c r="N533" i="18"/>
  <c r="N532" i="18"/>
  <c r="N531" i="18"/>
  <c r="N530" i="18"/>
  <c r="N529" i="18"/>
  <c r="N528" i="18"/>
  <c r="N527" i="18"/>
  <c r="N526" i="18"/>
  <c r="N525" i="18"/>
  <c r="N524" i="18"/>
  <c r="N523" i="18"/>
  <c r="N522" i="18"/>
  <c r="N521" i="18"/>
  <c r="N520" i="18"/>
  <c r="N519" i="18"/>
  <c r="N518" i="18"/>
  <c r="N517" i="18"/>
  <c r="N516" i="18"/>
  <c r="N515" i="18"/>
  <c r="N514" i="18"/>
  <c r="N513" i="18"/>
  <c r="N512" i="18"/>
  <c r="N511" i="18"/>
  <c r="N510" i="18"/>
  <c r="N509" i="18"/>
  <c r="N508" i="18"/>
  <c r="N507" i="18"/>
  <c r="N506" i="18"/>
  <c r="N505" i="18"/>
  <c r="N504" i="18"/>
  <c r="N503" i="18"/>
  <c r="N502" i="18"/>
  <c r="N501" i="18"/>
  <c r="N500" i="18"/>
  <c r="N499" i="18"/>
  <c r="N498" i="18"/>
  <c r="N497" i="18"/>
  <c r="N496" i="18"/>
  <c r="N495" i="18"/>
  <c r="N494" i="18"/>
  <c r="N493" i="18"/>
  <c r="N492" i="18"/>
  <c r="N491" i="18"/>
  <c r="N490" i="18"/>
  <c r="N489" i="18"/>
  <c r="N488" i="18"/>
  <c r="N487" i="18"/>
  <c r="N486" i="18"/>
  <c r="N485" i="18"/>
  <c r="N484" i="18"/>
  <c r="N483" i="18"/>
  <c r="N482" i="18"/>
  <c r="N481" i="18"/>
  <c r="N480" i="18"/>
  <c r="N479" i="18"/>
  <c r="N478" i="18"/>
  <c r="N477" i="18"/>
  <c r="N476" i="18"/>
  <c r="N475" i="18"/>
  <c r="N474" i="18"/>
  <c r="N473" i="18"/>
  <c r="N472" i="18"/>
  <c r="N471" i="18"/>
  <c r="N470" i="18"/>
  <c r="N469" i="18"/>
  <c r="N468" i="18"/>
  <c r="N467" i="18"/>
  <c r="N466" i="18"/>
  <c r="N465" i="18"/>
  <c r="N464" i="18"/>
  <c r="N463" i="18"/>
  <c r="N462" i="18"/>
  <c r="N461" i="18"/>
  <c r="N460" i="18"/>
  <c r="N459" i="18"/>
  <c r="N458" i="18"/>
  <c r="N457" i="18"/>
  <c r="N456" i="18"/>
  <c r="N455" i="18"/>
  <c r="N454" i="18"/>
  <c r="N453" i="18"/>
  <c r="N452" i="18"/>
  <c r="N451" i="18"/>
  <c r="N450" i="18"/>
  <c r="N449" i="18"/>
  <c r="N448" i="18"/>
  <c r="N447" i="18"/>
  <c r="N446" i="18"/>
  <c r="N445" i="18"/>
  <c r="N444" i="18"/>
  <c r="N443" i="18"/>
  <c r="N442" i="18"/>
  <c r="N441" i="18"/>
  <c r="N440" i="18"/>
  <c r="N439" i="18"/>
  <c r="N438" i="18"/>
  <c r="N437" i="18"/>
  <c r="N436" i="18"/>
  <c r="N435" i="18"/>
  <c r="N434" i="18"/>
  <c r="N433" i="18"/>
  <c r="N432" i="18"/>
  <c r="N431" i="18"/>
  <c r="N430" i="18"/>
  <c r="N429" i="18"/>
  <c r="N428" i="18"/>
  <c r="N427" i="18"/>
  <c r="N426" i="18"/>
  <c r="N425" i="18"/>
  <c r="N424" i="18"/>
  <c r="N423" i="18"/>
  <c r="N422" i="18"/>
  <c r="N421" i="18"/>
  <c r="N420" i="18"/>
  <c r="N419" i="18"/>
  <c r="N418" i="18"/>
  <c r="N417" i="18"/>
  <c r="N416" i="18"/>
  <c r="N415" i="18"/>
  <c r="N414" i="18"/>
  <c r="N413" i="18"/>
  <c r="N412" i="18"/>
  <c r="N411" i="18"/>
  <c r="N410" i="18"/>
  <c r="N409" i="18"/>
  <c r="N408" i="18"/>
  <c r="N407" i="18"/>
  <c r="N406" i="18"/>
  <c r="N405" i="18"/>
  <c r="N404" i="18"/>
  <c r="N403" i="18"/>
  <c r="N402" i="18"/>
  <c r="N401" i="18"/>
  <c r="N400" i="18"/>
  <c r="N399" i="18"/>
  <c r="N398" i="18"/>
  <c r="N397" i="18"/>
  <c r="N396" i="18"/>
  <c r="N395" i="18"/>
  <c r="N394" i="18"/>
  <c r="N393" i="18"/>
  <c r="N392" i="18"/>
  <c r="N391" i="18"/>
  <c r="N390" i="18"/>
  <c r="N389" i="18"/>
  <c r="N388" i="18"/>
  <c r="N387" i="18"/>
  <c r="N386" i="18"/>
  <c r="N385" i="18"/>
  <c r="N384" i="18"/>
  <c r="N383" i="18"/>
  <c r="N382" i="18"/>
  <c r="N381" i="18"/>
  <c r="N380" i="18"/>
  <c r="N379" i="18"/>
  <c r="N378" i="18"/>
  <c r="N377" i="18"/>
  <c r="N376" i="18"/>
  <c r="N375" i="18"/>
  <c r="N374" i="18"/>
  <c r="N373" i="18"/>
  <c r="N372" i="18"/>
  <c r="N371" i="18"/>
  <c r="N370" i="18"/>
  <c r="N369" i="18"/>
  <c r="N368" i="18"/>
  <c r="N367" i="18"/>
  <c r="N366" i="18"/>
  <c r="N365" i="18"/>
  <c r="N364" i="18"/>
  <c r="N363" i="18"/>
  <c r="N362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3" i="18"/>
  <c r="N332" i="18"/>
  <c r="N331" i="18"/>
  <c r="N330" i="18"/>
  <c r="N329" i="18"/>
  <c r="N328" i="18"/>
  <c r="N327" i="18"/>
  <c r="N326" i="18"/>
  <c r="N325" i="18"/>
  <c r="N324" i="18"/>
  <c r="N323" i="18"/>
  <c r="N322" i="18"/>
  <c r="N321" i="18"/>
  <c r="N320" i="18"/>
  <c r="N319" i="18"/>
  <c r="N318" i="18"/>
  <c r="N317" i="18"/>
  <c r="N316" i="18"/>
  <c r="N315" i="18"/>
  <c r="N314" i="18"/>
  <c r="N313" i="18"/>
  <c r="N312" i="18"/>
  <c r="N311" i="18"/>
  <c r="N310" i="18"/>
  <c r="N309" i="18"/>
  <c r="N308" i="18"/>
  <c r="N307" i="18"/>
  <c r="N306" i="18"/>
  <c r="N305" i="18"/>
  <c r="N304" i="18"/>
  <c r="N303" i="18"/>
  <c r="N302" i="18"/>
  <c r="N301" i="18"/>
  <c r="N300" i="18"/>
  <c r="N299" i="18"/>
  <c r="N298" i="18"/>
  <c r="N297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61" i="18"/>
  <c r="N260" i="18"/>
  <c r="N259" i="18"/>
  <c r="N258" i="18"/>
  <c r="N257" i="18"/>
  <c r="N256" i="18"/>
  <c r="N255" i="18"/>
  <c r="N254" i="18"/>
  <c r="N253" i="18"/>
  <c r="N252" i="18"/>
  <c r="N251" i="18"/>
  <c r="N250" i="18"/>
  <c r="N249" i="18"/>
  <c r="N248" i="18"/>
  <c r="N247" i="18"/>
  <c r="N246" i="18"/>
  <c r="N245" i="18"/>
  <c r="N244" i="18"/>
  <c r="N243" i="18"/>
  <c r="N242" i="18"/>
  <c r="N241" i="18"/>
  <c r="N240" i="18"/>
  <c r="N239" i="18"/>
  <c r="N238" i="18"/>
  <c r="N237" i="18"/>
  <c r="N236" i="18"/>
  <c r="N235" i="18"/>
  <c r="N234" i="18"/>
  <c r="N233" i="18"/>
  <c r="N232" i="18"/>
  <c r="N231" i="18"/>
  <c r="N230" i="18"/>
  <c r="N229" i="18"/>
  <c r="N228" i="18"/>
  <c r="N227" i="18"/>
  <c r="N226" i="18"/>
  <c r="N225" i="18"/>
  <c r="N224" i="18"/>
  <c r="N223" i="18"/>
  <c r="N222" i="18"/>
  <c r="N221" i="18"/>
  <c r="N220" i="18"/>
  <c r="N219" i="18"/>
  <c r="N218" i="18"/>
  <c r="N217" i="18"/>
  <c r="N216" i="18"/>
  <c r="N215" i="18"/>
  <c r="N214" i="18"/>
  <c r="N213" i="18"/>
  <c r="N212" i="18"/>
  <c r="N211" i="18"/>
  <c r="N210" i="18"/>
  <c r="N209" i="18"/>
  <c r="N208" i="18"/>
  <c r="N207" i="18"/>
  <c r="N206" i="18"/>
  <c r="N205" i="18"/>
  <c r="N204" i="18"/>
  <c r="N203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6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2" i="18"/>
  <c r="N171" i="18"/>
  <c r="N170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7" i="18"/>
  <c r="N156" i="18"/>
  <c r="N155" i="18"/>
  <c r="N154" i="18"/>
  <c r="N153" i="18"/>
  <c r="N152" i="18"/>
  <c r="N151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N107" i="18"/>
  <c r="N106" i="18"/>
  <c r="N105" i="18"/>
  <c r="N104" i="18"/>
  <c r="N103" i="18"/>
  <c r="N102" i="18"/>
  <c r="N101" i="18"/>
  <c r="N100" i="18"/>
  <c r="N99" i="18"/>
  <c r="N98" i="18"/>
  <c r="N97" i="18"/>
  <c r="N96" i="18"/>
  <c r="N95" i="18"/>
  <c r="N94" i="18"/>
  <c r="N93" i="18"/>
  <c r="N92" i="18"/>
  <c r="N91" i="18"/>
  <c r="N90" i="18"/>
  <c r="N89" i="18"/>
  <c r="N88" i="18"/>
  <c r="N87" i="18"/>
  <c r="N86" i="18"/>
  <c r="N85" i="18"/>
  <c r="N84" i="18"/>
  <c r="N83" i="18"/>
  <c r="N82" i="18"/>
  <c r="N81" i="18"/>
  <c r="N80" i="18"/>
  <c r="N79" i="18"/>
  <c r="N78" i="18"/>
  <c r="N77" i="18"/>
  <c r="N76" i="18"/>
  <c r="N75" i="18"/>
  <c r="N74" i="18"/>
  <c r="N73" i="18"/>
  <c r="N72" i="18"/>
  <c r="N71" i="18"/>
  <c r="N70" i="18"/>
  <c r="N69" i="18"/>
  <c r="N68" i="18"/>
  <c r="N67" i="18"/>
  <c r="N66" i="18"/>
  <c r="N812" i="17"/>
  <c r="N811" i="17"/>
  <c r="N810" i="17"/>
  <c r="N809" i="17"/>
  <c r="N808" i="17"/>
  <c r="N807" i="17"/>
  <c r="N806" i="17"/>
  <c r="N805" i="17"/>
  <c r="N804" i="17"/>
  <c r="N803" i="17"/>
  <c r="N802" i="17"/>
  <c r="N801" i="17"/>
  <c r="N800" i="17"/>
  <c r="N799" i="17"/>
  <c r="N798" i="17"/>
  <c r="N797" i="17"/>
  <c r="N796" i="17"/>
  <c r="N795" i="17"/>
  <c r="N794" i="17"/>
  <c r="N793" i="17"/>
  <c r="N792" i="17"/>
  <c r="N791" i="17"/>
  <c r="N790" i="17"/>
  <c r="N789" i="17"/>
  <c r="N788" i="17"/>
  <c r="N787" i="17"/>
  <c r="N786" i="17"/>
  <c r="N785" i="17"/>
  <c r="N784" i="17"/>
  <c r="N783" i="17"/>
  <c r="N782" i="17"/>
  <c r="N781" i="17"/>
  <c r="N780" i="17"/>
  <c r="N779" i="17"/>
  <c r="N778" i="17"/>
  <c r="N777" i="17"/>
  <c r="N776" i="17"/>
  <c r="N775" i="17"/>
  <c r="N774" i="17"/>
  <c r="N773" i="17"/>
  <c r="N772" i="17"/>
  <c r="N771" i="17"/>
  <c r="N770" i="17"/>
  <c r="N769" i="17"/>
  <c r="N768" i="17"/>
  <c r="N767" i="17"/>
  <c r="N766" i="17"/>
  <c r="N765" i="17"/>
  <c r="N764" i="17"/>
  <c r="N763" i="17"/>
  <c r="N762" i="17"/>
  <c r="N761" i="17"/>
  <c r="N760" i="17"/>
  <c r="N759" i="17"/>
  <c r="N758" i="17"/>
  <c r="N757" i="17"/>
  <c r="N756" i="17"/>
  <c r="N755" i="17"/>
  <c r="N754" i="17"/>
  <c r="N753" i="17"/>
  <c r="N752" i="17"/>
  <c r="N751" i="17"/>
  <c r="N750" i="17"/>
  <c r="N749" i="17"/>
  <c r="N748" i="17"/>
  <c r="N747" i="17"/>
  <c r="N746" i="17"/>
  <c r="N745" i="17"/>
  <c r="N744" i="17"/>
  <c r="N743" i="17"/>
  <c r="N742" i="17"/>
  <c r="N741" i="17"/>
  <c r="N740" i="17"/>
  <c r="N739" i="17"/>
  <c r="N738" i="17"/>
  <c r="N737" i="17"/>
  <c r="N736" i="17"/>
  <c r="N735" i="17"/>
  <c r="N734" i="17"/>
  <c r="N733" i="17"/>
  <c r="N732" i="17"/>
  <c r="N731" i="17"/>
  <c r="N730" i="17"/>
  <c r="N729" i="17"/>
  <c r="N728" i="17"/>
  <c r="N727" i="17"/>
  <c r="N726" i="17"/>
  <c r="N725" i="17"/>
  <c r="N724" i="17"/>
  <c r="N723" i="17"/>
  <c r="N722" i="17"/>
  <c r="N721" i="17"/>
  <c r="N720" i="17"/>
  <c r="N719" i="17"/>
  <c r="N718" i="17"/>
  <c r="N717" i="17"/>
  <c r="N716" i="17"/>
  <c r="N715" i="17"/>
  <c r="N714" i="17"/>
  <c r="N713" i="17"/>
  <c r="N712" i="17"/>
  <c r="N711" i="17"/>
  <c r="N710" i="17"/>
  <c r="N709" i="17"/>
  <c r="N708" i="17"/>
  <c r="N707" i="17"/>
  <c r="N706" i="17"/>
  <c r="N705" i="17"/>
  <c r="N704" i="17"/>
  <c r="N703" i="17"/>
  <c r="N702" i="17"/>
  <c r="N701" i="17"/>
  <c r="N700" i="17"/>
  <c r="N699" i="17"/>
  <c r="N698" i="17"/>
  <c r="N697" i="17"/>
  <c r="N696" i="17"/>
  <c r="N695" i="17"/>
  <c r="N694" i="17"/>
  <c r="N693" i="17"/>
  <c r="N692" i="17"/>
  <c r="N691" i="17"/>
  <c r="N690" i="17"/>
  <c r="N689" i="17"/>
  <c r="N688" i="17"/>
  <c r="N687" i="17"/>
  <c r="N686" i="17"/>
  <c r="N685" i="17"/>
  <c r="N684" i="17"/>
  <c r="N683" i="17"/>
  <c r="N682" i="17"/>
  <c r="N681" i="17"/>
  <c r="N680" i="17"/>
  <c r="N679" i="17"/>
  <c r="N678" i="17"/>
  <c r="N677" i="17"/>
  <c r="N676" i="17"/>
  <c r="N675" i="17"/>
  <c r="N674" i="17"/>
  <c r="N673" i="17"/>
  <c r="N672" i="17"/>
  <c r="N671" i="17"/>
  <c r="N670" i="17"/>
  <c r="N669" i="17"/>
  <c r="N668" i="17"/>
  <c r="N667" i="17"/>
  <c r="N666" i="17"/>
  <c r="N665" i="17"/>
  <c r="N664" i="17"/>
  <c r="N663" i="17"/>
  <c r="N662" i="17"/>
  <c r="N661" i="17"/>
  <c r="N660" i="17"/>
  <c r="N659" i="17"/>
  <c r="N658" i="17"/>
  <c r="N657" i="17"/>
  <c r="N656" i="17"/>
  <c r="N655" i="17"/>
  <c r="N654" i="17"/>
  <c r="N653" i="17"/>
  <c r="N652" i="17"/>
  <c r="N651" i="17"/>
  <c r="N650" i="17"/>
  <c r="N649" i="17"/>
  <c r="N648" i="17"/>
  <c r="N647" i="17"/>
  <c r="N646" i="17"/>
  <c r="N645" i="17"/>
  <c r="N644" i="17"/>
  <c r="N643" i="17"/>
  <c r="N642" i="17"/>
  <c r="N641" i="17"/>
  <c r="N640" i="17"/>
  <c r="N639" i="17"/>
  <c r="N638" i="17"/>
  <c r="N637" i="17"/>
  <c r="N636" i="17"/>
  <c r="N635" i="17"/>
  <c r="N634" i="17"/>
  <c r="N633" i="17"/>
  <c r="N632" i="17"/>
  <c r="N631" i="17"/>
  <c r="N630" i="17"/>
  <c r="N629" i="17"/>
  <c r="N628" i="17"/>
  <c r="N627" i="17"/>
  <c r="N626" i="17"/>
  <c r="N625" i="17"/>
  <c r="N624" i="17"/>
  <c r="N623" i="17"/>
  <c r="N622" i="17"/>
  <c r="N621" i="17"/>
  <c r="N620" i="17"/>
  <c r="N619" i="17"/>
  <c r="N618" i="17"/>
  <c r="N617" i="17"/>
  <c r="N616" i="17"/>
  <c r="N615" i="17"/>
  <c r="N614" i="17"/>
  <c r="N613" i="17"/>
  <c r="N612" i="17"/>
  <c r="N611" i="17"/>
  <c r="N610" i="17"/>
  <c r="N609" i="17"/>
  <c r="N608" i="17"/>
  <c r="N607" i="17"/>
  <c r="N606" i="17"/>
  <c r="N605" i="17"/>
  <c r="N604" i="17"/>
  <c r="N603" i="17"/>
  <c r="N602" i="17"/>
  <c r="N601" i="17"/>
  <c r="N600" i="17"/>
  <c r="N599" i="17"/>
  <c r="N598" i="17"/>
  <c r="N597" i="17"/>
  <c r="N596" i="17"/>
  <c r="N595" i="17"/>
  <c r="N594" i="17"/>
  <c r="N593" i="17"/>
  <c r="N592" i="17"/>
  <c r="N591" i="17"/>
  <c r="N590" i="17"/>
  <c r="N589" i="17"/>
  <c r="N588" i="17"/>
  <c r="N587" i="17"/>
  <c r="N586" i="17"/>
  <c r="N585" i="17"/>
  <c r="N584" i="17"/>
  <c r="N583" i="17"/>
  <c r="N582" i="17"/>
  <c r="N581" i="17"/>
  <c r="N580" i="17"/>
  <c r="N579" i="17"/>
  <c r="N578" i="17"/>
  <c r="N577" i="17"/>
  <c r="N576" i="17"/>
  <c r="N575" i="17"/>
  <c r="N574" i="17"/>
  <c r="N573" i="17"/>
  <c r="N572" i="17"/>
  <c r="N571" i="17"/>
  <c r="N570" i="17"/>
  <c r="N569" i="17"/>
  <c r="N568" i="17"/>
  <c r="N567" i="17"/>
  <c r="N566" i="17"/>
  <c r="N565" i="17"/>
  <c r="N564" i="17"/>
  <c r="N563" i="17"/>
  <c r="N562" i="17"/>
  <c r="N561" i="17"/>
  <c r="N560" i="17"/>
  <c r="N559" i="17"/>
  <c r="N558" i="17"/>
  <c r="N557" i="17"/>
  <c r="N556" i="17"/>
  <c r="N555" i="17"/>
  <c r="N554" i="17"/>
  <c r="N553" i="17"/>
  <c r="N552" i="17"/>
  <c r="N551" i="17"/>
  <c r="N550" i="17"/>
  <c r="N549" i="17"/>
  <c r="N548" i="17"/>
  <c r="N547" i="17"/>
  <c r="N546" i="17"/>
  <c r="N545" i="17"/>
  <c r="N544" i="17"/>
  <c r="N543" i="17"/>
  <c r="N542" i="17"/>
  <c r="N541" i="17"/>
  <c r="N540" i="17"/>
  <c r="N539" i="17"/>
  <c r="N538" i="17"/>
  <c r="N537" i="17"/>
  <c r="N536" i="17"/>
  <c r="N535" i="17"/>
  <c r="N534" i="17"/>
  <c r="N533" i="17"/>
  <c r="N532" i="17"/>
  <c r="N531" i="17"/>
  <c r="N530" i="17"/>
  <c r="N529" i="17"/>
  <c r="N528" i="17"/>
  <c r="N527" i="17"/>
  <c r="N526" i="17"/>
  <c r="N525" i="17"/>
  <c r="N524" i="17"/>
  <c r="N523" i="17"/>
  <c r="N522" i="17"/>
  <c r="N521" i="17"/>
  <c r="N520" i="17"/>
  <c r="N519" i="17"/>
  <c r="N518" i="17"/>
  <c r="N517" i="17"/>
  <c r="N516" i="17"/>
  <c r="N515" i="17"/>
  <c r="N514" i="17"/>
  <c r="N513" i="17"/>
  <c r="N512" i="17"/>
  <c r="N511" i="17"/>
  <c r="N510" i="17"/>
  <c r="N509" i="17"/>
  <c r="N508" i="17"/>
  <c r="N507" i="17"/>
  <c r="N506" i="17"/>
  <c r="N505" i="17"/>
  <c r="N504" i="17"/>
  <c r="N503" i="17"/>
  <c r="N502" i="17"/>
  <c r="N501" i="17"/>
  <c r="N500" i="17"/>
  <c r="N499" i="17"/>
  <c r="N498" i="17"/>
  <c r="N497" i="17"/>
  <c r="N496" i="17"/>
  <c r="N495" i="17"/>
  <c r="N494" i="17"/>
  <c r="N493" i="17"/>
  <c r="N492" i="17"/>
  <c r="N491" i="17"/>
  <c r="N490" i="17"/>
  <c r="N489" i="17"/>
  <c r="N488" i="17"/>
  <c r="N487" i="17"/>
  <c r="N486" i="17"/>
  <c r="N485" i="17"/>
  <c r="N484" i="17"/>
  <c r="N483" i="17"/>
  <c r="N482" i="17"/>
  <c r="N481" i="17"/>
  <c r="N480" i="17"/>
  <c r="N479" i="17"/>
  <c r="N478" i="17"/>
  <c r="N477" i="17"/>
  <c r="N476" i="17"/>
  <c r="N475" i="17"/>
  <c r="N474" i="17"/>
  <c r="N473" i="17"/>
  <c r="N472" i="17"/>
  <c r="N471" i="17"/>
  <c r="N470" i="17"/>
  <c r="N469" i="17"/>
  <c r="N468" i="17"/>
  <c r="N467" i="17"/>
  <c r="N466" i="17"/>
  <c r="N465" i="17"/>
  <c r="N464" i="17"/>
  <c r="N463" i="17"/>
  <c r="N462" i="17"/>
  <c r="N461" i="17"/>
  <c r="N460" i="17"/>
  <c r="N459" i="17"/>
  <c r="N458" i="17"/>
  <c r="N457" i="17"/>
  <c r="N456" i="17"/>
  <c r="N455" i="17"/>
  <c r="N454" i="17"/>
  <c r="N453" i="17"/>
  <c r="N452" i="17"/>
  <c r="N451" i="17"/>
  <c r="N450" i="17"/>
  <c r="N449" i="17"/>
  <c r="N448" i="17"/>
  <c r="N447" i="17"/>
  <c r="N446" i="17"/>
  <c r="N445" i="17"/>
  <c r="N444" i="17"/>
  <c r="N443" i="17"/>
  <c r="N442" i="17"/>
  <c r="N441" i="17"/>
  <c r="N440" i="17"/>
  <c r="N439" i="17"/>
  <c r="N438" i="17"/>
  <c r="N437" i="17"/>
  <c r="N436" i="17"/>
  <c r="N435" i="17"/>
  <c r="N434" i="17"/>
  <c r="N433" i="17"/>
  <c r="N432" i="17"/>
  <c r="N431" i="17"/>
  <c r="N430" i="17"/>
  <c r="N429" i="17"/>
  <c r="N428" i="17"/>
  <c r="N427" i="17"/>
  <c r="N426" i="17"/>
  <c r="N425" i="17"/>
  <c r="N424" i="17"/>
  <c r="N423" i="17"/>
  <c r="N422" i="17"/>
  <c r="N421" i="17"/>
  <c r="N420" i="17"/>
  <c r="N419" i="17"/>
  <c r="N418" i="17"/>
  <c r="N417" i="17"/>
  <c r="N416" i="17"/>
  <c r="N415" i="17"/>
  <c r="N414" i="17"/>
  <c r="N413" i="17"/>
  <c r="N412" i="17"/>
  <c r="N411" i="17"/>
  <c r="N410" i="17"/>
  <c r="N409" i="17"/>
  <c r="N408" i="17"/>
  <c r="N407" i="17"/>
  <c r="N406" i="17"/>
  <c r="N405" i="17"/>
  <c r="N404" i="17"/>
  <c r="N403" i="17"/>
  <c r="N402" i="17"/>
  <c r="N401" i="17"/>
  <c r="N400" i="17"/>
  <c r="N399" i="17"/>
  <c r="N398" i="17"/>
  <c r="N397" i="17"/>
  <c r="N396" i="17"/>
  <c r="N395" i="17"/>
  <c r="N394" i="17"/>
  <c r="N393" i="17"/>
  <c r="N392" i="17"/>
  <c r="N391" i="17"/>
  <c r="N390" i="17"/>
  <c r="N389" i="17"/>
  <c r="N388" i="17"/>
  <c r="N387" i="17"/>
  <c r="N386" i="17"/>
  <c r="N385" i="17"/>
  <c r="N384" i="17"/>
  <c r="N383" i="17"/>
  <c r="N382" i="17"/>
  <c r="N381" i="17"/>
  <c r="N380" i="17"/>
  <c r="N379" i="17"/>
  <c r="N378" i="17"/>
  <c r="N377" i="17"/>
  <c r="N376" i="17"/>
  <c r="N375" i="17"/>
  <c r="N374" i="17"/>
  <c r="N373" i="17"/>
  <c r="N372" i="17"/>
  <c r="N371" i="17"/>
  <c r="N370" i="17"/>
  <c r="N369" i="17"/>
  <c r="N368" i="17"/>
  <c r="N367" i="17"/>
  <c r="N366" i="17"/>
  <c r="N365" i="17"/>
  <c r="N364" i="17"/>
  <c r="N363" i="17"/>
  <c r="N362" i="17"/>
  <c r="N361" i="17"/>
  <c r="N360" i="17"/>
  <c r="N359" i="17"/>
  <c r="N358" i="17"/>
  <c r="N357" i="17"/>
  <c r="N356" i="17"/>
  <c r="N355" i="17"/>
  <c r="N354" i="17"/>
  <c r="N353" i="17"/>
  <c r="N352" i="17"/>
  <c r="N351" i="17"/>
  <c r="N350" i="17"/>
  <c r="N349" i="17"/>
  <c r="N348" i="17"/>
  <c r="N347" i="17"/>
  <c r="N346" i="17"/>
  <c r="N345" i="17"/>
  <c r="N344" i="17"/>
  <c r="N343" i="17"/>
  <c r="N342" i="17"/>
  <c r="N341" i="17"/>
  <c r="N340" i="17"/>
  <c r="N339" i="17"/>
  <c r="N338" i="17"/>
  <c r="N337" i="17"/>
  <c r="N336" i="17"/>
  <c r="N335" i="17"/>
  <c r="N334" i="17"/>
  <c r="N333" i="17"/>
  <c r="N332" i="17"/>
  <c r="N331" i="17"/>
  <c r="N330" i="17"/>
  <c r="N329" i="17"/>
  <c r="N328" i="17"/>
  <c r="N327" i="17"/>
  <c r="N326" i="17"/>
  <c r="N325" i="17"/>
  <c r="N324" i="17"/>
  <c r="N323" i="17"/>
  <c r="N322" i="17"/>
  <c r="N321" i="17"/>
  <c r="N320" i="17"/>
  <c r="N319" i="17"/>
  <c r="N318" i="17"/>
  <c r="N317" i="17"/>
  <c r="N316" i="17"/>
  <c r="N315" i="17"/>
  <c r="N314" i="17"/>
  <c r="N313" i="17"/>
  <c r="N312" i="17"/>
  <c r="N311" i="17"/>
  <c r="N310" i="17"/>
  <c r="N309" i="17"/>
  <c r="N308" i="17"/>
  <c r="N307" i="17"/>
  <c r="N306" i="17"/>
  <c r="N305" i="17"/>
  <c r="N304" i="17"/>
  <c r="N303" i="17"/>
  <c r="N302" i="17"/>
  <c r="N301" i="17"/>
  <c r="N300" i="17"/>
  <c r="N299" i="17"/>
  <c r="N298" i="17"/>
  <c r="N297" i="17"/>
  <c r="N296" i="17"/>
  <c r="N295" i="17"/>
  <c r="N294" i="17"/>
  <c r="N293" i="17"/>
  <c r="N292" i="17"/>
  <c r="N291" i="17"/>
  <c r="N290" i="17"/>
  <c r="N289" i="17"/>
  <c r="N288" i="17"/>
  <c r="N287" i="17"/>
  <c r="N286" i="17"/>
  <c r="N285" i="17"/>
  <c r="N284" i="17"/>
  <c r="N283" i="17"/>
  <c r="N282" i="17"/>
  <c r="N281" i="17"/>
  <c r="N280" i="17"/>
  <c r="N279" i="17"/>
  <c r="N278" i="17"/>
  <c r="N277" i="17"/>
  <c r="N276" i="17"/>
  <c r="N275" i="17"/>
  <c r="N274" i="17"/>
  <c r="N273" i="17"/>
  <c r="N272" i="17"/>
  <c r="N271" i="17"/>
  <c r="N270" i="17"/>
  <c r="N269" i="17"/>
  <c r="N268" i="17"/>
  <c r="N267" i="17"/>
  <c r="N266" i="17"/>
  <c r="N265" i="17"/>
  <c r="N264" i="17"/>
  <c r="N263" i="17"/>
  <c r="N262" i="17"/>
  <c r="N261" i="17"/>
  <c r="N260" i="17"/>
  <c r="N259" i="17"/>
  <c r="N258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812" i="16"/>
  <c r="N811" i="16"/>
  <c r="N810" i="16"/>
  <c r="N809" i="16"/>
  <c r="N808" i="16"/>
  <c r="N807" i="16"/>
  <c r="N806" i="16"/>
  <c r="N805" i="16"/>
  <c r="N804" i="16"/>
  <c r="N803" i="16"/>
  <c r="N802" i="16"/>
  <c r="N801" i="16"/>
  <c r="N800" i="16"/>
  <c r="N799" i="16"/>
  <c r="N798" i="16"/>
  <c r="N797" i="16"/>
  <c r="N796" i="16"/>
  <c r="N795" i="16"/>
  <c r="N794" i="16"/>
  <c r="N793" i="16"/>
  <c r="N792" i="16"/>
  <c r="N791" i="16"/>
  <c r="N790" i="16"/>
  <c r="N789" i="16"/>
  <c r="N788" i="16"/>
  <c r="N787" i="16"/>
  <c r="N786" i="16"/>
  <c r="N785" i="16"/>
  <c r="N784" i="16"/>
  <c r="N783" i="16"/>
  <c r="N782" i="16"/>
  <c r="N781" i="16"/>
  <c r="N780" i="16"/>
  <c r="N779" i="16"/>
  <c r="N778" i="16"/>
  <c r="N777" i="16"/>
  <c r="N776" i="16"/>
  <c r="N775" i="16"/>
  <c r="N774" i="16"/>
  <c r="N773" i="16"/>
  <c r="N772" i="16"/>
  <c r="N771" i="16"/>
  <c r="N770" i="16"/>
  <c r="N769" i="16"/>
  <c r="N768" i="16"/>
  <c r="N767" i="16"/>
  <c r="N766" i="16"/>
  <c r="N765" i="16"/>
  <c r="N764" i="16"/>
  <c r="N763" i="16"/>
  <c r="N762" i="16"/>
  <c r="N761" i="16"/>
  <c r="N760" i="16"/>
  <c r="N759" i="16"/>
  <c r="N758" i="16"/>
  <c r="N757" i="16"/>
  <c r="N756" i="16"/>
  <c r="N755" i="16"/>
  <c r="N754" i="16"/>
  <c r="N753" i="16"/>
  <c r="N752" i="16"/>
  <c r="N751" i="16"/>
  <c r="N750" i="16"/>
  <c r="N749" i="16"/>
  <c r="N748" i="16"/>
  <c r="N747" i="16"/>
  <c r="N746" i="16"/>
  <c r="N745" i="16"/>
  <c r="N744" i="16"/>
  <c r="N743" i="16"/>
  <c r="N742" i="16"/>
  <c r="N741" i="16"/>
  <c r="N740" i="16"/>
  <c r="N739" i="16"/>
  <c r="N738" i="16"/>
  <c r="N737" i="16"/>
  <c r="N736" i="16"/>
  <c r="N735" i="16"/>
  <c r="N734" i="16"/>
  <c r="N733" i="16"/>
  <c r="N732" i="16"/>
  <c r="N731" i="16"/>
  <c r="N730" i="16"/>
  <c r="N729" i="16"/>
  <c r="N728" i="16"/>
  <c r="N727" i="16"/>
  <c r="N726" i="16"/>
  <c r="N725" i="16"/>
  <c r="N724" i="16"/>
  <c r="N723" i="16"/>
  <c r="N722" i="16"/>
  <c r="N721" i="16"/>
  <c r="N720" i="16"/>
  <c r="N719" i="16"/>
  <c r="N718" i="16"/>
  <c r="N717" i="16"/>
  <c r="N716" i="16"/>
  <c r="N715" i="16"/>
  <c r="N714" i="16"/>
  <c r="N713" i="16"/>
  <c r="N712" i="16"/>
  <c r="N711" i="16"/>
  <c r="N710" i="16"/>
  <c r="N709" i="16"/>
  <c r="N708" i="16"/>
  <c r="N707" i="16"/>
  <c r="N706" i="16"/>
  <c r="N705" i="16"/>
  <c r="N704" i="16"/>
  <c r="N703" i="16"/>
  <c r="N702" i="16"/>
  <c r="N701" i="16"/>
  <c r="N700" i="16"/>
  <c r="N699" i="16"/>
  <c r="N698" i="16"/>
  <c r="N697" i="16"/>
  <c r="N696" i="16"/>
  <c r="N695" i="16"/>
  <c r="N694" i="16"/>
  <c r="N693" i="16"/>
  <c r="N692" i="16"/>
  <c r="N691" i="16"/>
  <c r="N690" i="16"/>
  <c r="N689" i="16"/>
  <c r="N688" i="16"/>
  <c r="N687" i="16"/>
  <c r="N686" i="16"/>
  <c r="N685" i="16"/>
  <c r="N684" i="16"/>
  <c r="N683" i="16"/>
  <c r="N682" i="16"/>
  <c r="N681" i="16"/>
  <c r="N680" i="16"/>
  <c r="N679" i="16"/>
  <c r="N678" i="16"/>
  <c r="N677" i="16"/>
  <c r="N676" i="16"/>
  <c r="N675" i="16"/>
  <c r="N674" i="16"/>
  <c r="N673" i="16"/>
  <c r="N672" i="16"/>
  <c r="N671" i="16"/>
  <c r="N670" i="16"/>
  <c r="N669" i="16"/>
  <c r="N668" i="16"/>
  <c r="N667" i="16"/>
  <c r="N666" i="16"/>
  <c r="N665" i="16"/>
  <c r="N664" i="16"/>
  <c r="N663" i="16"/>
  <c r="N662" i="16"/>
  <c r="N661" i="16"/>
  <c r="N660" i="16"/>
  <c r="N659" i="16"/>
  <c r="N658" i="16"/>
  <c r="N657" i="16"/>
  <c r="N656" i="16"/>
  <c r="N655" i="16"/>
  <c r="N654" i="16"/>
  <c r="N653" i="16"/>
  <c r="N652" i="16"/>
  <c r="N651" i="16"/>
  <c r="N650" i="16"/>
  <c r="N649" i="16"/>
  <c r="N648" i="16"/>
  <c r="N647" i="16"/>
  <c r="N646" i="16"/>
  <c r="N645" i="16"/>
  <c r="N644" i="16"/>
  <c r="N643" i="16"/>
  <c r="N642" i="16"/>
  <c r="N641" i="16"/>
  <c r="N640" i="16"/>
  <c r="N639" i="16"/>
  <c r="N638" i="16"/>
  <c r="N637" i="16"/>
  <c r="N636" i="16"/>
  <c r="N635" i="16"/>
  <c r="N634" i="16"/>
  <c r="N633" i="16"/>
  <c r="N632" i="16"/>
  <c r="N631" i="16"/>
  <c r="N630" i="16"/>
  <c r="N629" i="16"/>
  <c r="N628" i="16"/>
  <c r="N627" i="16"/>
  <c r="N626" i="16"/>
  <c r="N625" i="16"/>
  <c r="N624" i="16"/>
  <c r="N623" i="16"/>
  <c r="N622" i="16"/>
  <c r="N621" i="16"/>
  <c r="N620" i="16"/>
  <c r="N619" i="16"/>
  <c r="N618" i="16"/>
  <c r="N617" i="16"/>
  <c r="N616" i="16"/>
  <c r="N615" i="16"/>
  <c r="N614" i="16"/>
  <c r="N613" i="16"/>
  <c r="N612" i="16"/>
  <c r="N611" i="16"/>
  <c r="N610" i="16"/>
  <c r="N609" i="16"/>
  <c r="N608" i="16"/>
  <c r="N607" i="16"/>
  <c r="N606" i="16"/>
  <c r="N605" i="16"/>
  <c r="N604" i="16"/>
  <c r="N603" i="16"/>
  <c r="N602" i="16"/>
  <c r="N601" i="16"/>
  <c r="N600" i="16"/>
  <c r="N599" i="16"/>
  <c r="N598" i="16"/>
  <c r="N597" i="16"/>
  <c r="N596" i="16"/>
  <c r="N595" i="16"/>
  <c r="N594" i="16"/>
  <c r="N593" i="16"/>
  <c r="N592" i="16"/>
  <c r="N591" i="16"/>
  <c r="N590" i="16"/>
  <c r="N589" i="16"/>
  <c r="N588" i="16"/>
  <c r="N587" i="16"/>
  <c r="N586" i="16"/>
  <c r="N585" i="16"/>
  <c r="N584" i="16"/>
  <c r="N583" i="16"/>
  <c r="N582" i="16"/>
  <c r="N581" i="16"/>
  <c r="N580" i="16"/>
  <c r="N579" i="16"/>
  <c r="N578" i="16"/>
  <c r="N577" i="16"/>
  <c r="N576" i="16"/>
  <c r="N575" i="16"/>
  <c r="N574" i="16"/>
  <c r="N573" i="16"/>
  <c r="N572" i="16"/>
  <c r="N571" i="16"/>
  <c r="N570" i="16"/>
  <c r="N569" i="16"/>
  <c r="N568" i="16"/>
  <c r="N567" i="16"/>
  <c r="N566" i="16"/>
  <c r="N565" i="16"/>
  <c r="N564" i="16"/>
  <c r="N563" i="16"/>
  <c r="N562" i="16"/>
  <c r="N561" i="16"/>
  <c r="N560" i="16"/>
  <c r="N559" i="16"/>
  <c r="N558" i="16"/>
  <c r="N557" i="16"/>
  <c r="N556" i="16"/>
  <c r="N555" i="16"/>
  <c r="N554" i="16"/>
  <c r="N553" i="16"/>
  <c r="N552" i="16"/>
  <c r="N551" i="16"/>
  <c r="N550" i="16"/>
  <c r="N549" i="16"/>
  <c r="N548" i="16"/>
  <c r="N547" i="16"/>
  <c r="N546" i="16"/>
  <c r="N545" i="16"/>
  <c r="N544" i="16"/>
  <c r="N543" i="16"/>
  <c r="N542" i="16"/>
  <c r="N541" i="16"/>
  <c r="N540" i="16"/>
  <c r="N539" i="16"/>
  <c r="N538" i="16"/>
  <c r="N537" i="16"/>
  <c r="N536" i="16"/>
  <c r="N535" i="16"/>
  <c r="N534" i="16"/>
  <c r="N533" i="16"/>
  <c r="N532" i="16"/>
  <c r="N531" i="16"/>
  <c r="N530" i="16"/>
  <c r="N529" i="16"/>
  <c r="N528" i="16"/>
  <c r="N527" i="16"/>
  <c r="N526" i="16"/>
  <c r="N525" i="16"/>
  <c r="N524" i="16"/>
  <c r="N523" i="16"/>
  <c r="N522" i="16"/>
  <c r="N521" i="16"/>
  <c r="N520" i="16"/>
  <c r="N519" i="16"/>
  <c r="N518" i="16"/>
  <c r="N517" i="16"/>
  <c r="N516" i="16"/>
  <c r="N515" i="16"/>
  <c r="N514" i="16"/>
  <c r="N513" i="16"/>
  <c r="N512" i="16"/>
  <c r="N511" i="16"/>
  <c r="N510" i="16"/>
  <c r="N509" i="16"/>
  <c r="N508" i="16"/>
  <c r="N507" i="16"/>
  <c r="N506" i="16"/>
  <c r="N505" i="16"/>
  <c r="N504" i="16"/>
  <c r="N503" i="16"/>
  <c r="N502" i="16"/>
  <c r="N501" i="16"/>
  <c r="N500" i="16"/>
  <c r="N499" i="16"/>
  <c r="N498" i="16"/>
  <c r="N497" i="16"/>
  <c r="N496" i="16"/>
  <c r="N495" i="16"/>
  <c r="N494" i="16"/>
  <c r="N493" i="16"/>
  <c r="N492" i="16"/>
  <c r="N491" i="16"/>
  <c r="N490" i="16"/>
  <c r="N489" i="16"/>
  <c r="N488" i="16"/>
  <c r="N487" i="16"/>
  <c r="N486" i="16"/>
  <c r="N485" i="16"/>
  <c r="N484" i="16"/>
  <c r="N483" i="16"/>
  <c r="N482" i="16"/>
  <c r="N481" i="16"/>
  <c r="N480" i="16"/>
  <c r="N479" i="16"/>
  <c r="N478" i="16"/>
  <c r="N477" i="16"/>
  <c r="N476" i="16"/>
  <c r="N475" i="16"/>
  <c r="N474" i="16"/>
  <c r="N473" i="16"/>
  <c r="N472" i="16"/>
  <c r="N471" i="16"/>
  <c r="N470" i="16"/>
  <c r="N469" i="16"/>
  <c r="N468" i="16"/>
  <c r="N467" i="16"/>
  <c r="N466" i="16"/>
  <c r="N465" i="16"/>
  <c r="N464" i="16"/>
  <c r="N463" i="16"/>
  <c r="N462" i="16"/>
  <c r="N461" i="16"/>
  <c r="N460" i="16"/>
  <c r="N459" i="16"/>
  <c r="N458" i="16"/>
  <c r="N457" i="16"/>
  <c r="N456" i="16"/>
  <c r="N455" i="16"/>
  <c r="N454" i="16"/>
  <c r="N453" i="16"/>
  <c r="N452" i="16"/>
  <c r="N451" i="16"/>
  <c r="N450" i="16"/>
  <c r="N449" i="16"/>
  <c r="N448" i="16"/>
  <c r="N447" i="16"/>
  <c r="N446" i="16"/>
  <c r="N445" i="16"/>
  <c r="N444" i="16"/>
  <c r="N443" i="16"/>
  <c r="N442" i="16"/>
  <c r="N441" i="16"/>
  <c r="N440" i="16"/>
  <c r="N439" i="16"/>
  <c r="N438" i="16"/>
  <c r="N437" i="16"/>
  <c r="N436" i="16"/>
  <c r="N435" i="16"/>
  <c r="N434" i="16"/>
  <c r="N433" i="16"/>
  <c r="N432" i="16"/>
  <c r="N431" i="16"/>
  <c r="N430" i="16"/>
  <c r="N429" i="16"/>
  <c r="N428" i="16"/>
  <c r="N427" i="16"/>
  <c r="N426" i="16"/>
  <c r="N425" i="16"/>
  <c r="N424" i="16"/>
  <c r="N423" i="16"/>
  <c r="N422" i="16"/>
  <c r="N421" i="16"/>
  <c r="N420" i="16"/>
  <c r="N419" i="16"/>
  <c r="N418" i="16"/>
  <c r="N417" i="16"/>
  <c r="N416" i="16"/>
  <c r="N415" i="16"/>
  <c r="N414" i="16"/>
  <c r="N413" i="16"/>
  <c r="N412" i="16"/>
  <c r="N411" i="16"/>
  <c r="N410" i="16"/>
  <c r="N409" i="16"/>
  <c r="N408" i="16"/>
  <c r="N407" i="16"/>
  <c r="N406" i="16"/>
  <c r="N405" i="16"/>
  <c r="N404" i="16"/>
  <c r="N403" i="16"/>
  <c r="N402" i="16"/>
  <c r="N401" i="16"/>
  <c r="N400" i="16"/>
  <c r="N399" i="16"/>
  <c r="N398" i="16"/>
  <c r="N397" i="16"/>
  <c r="N396" i="16"/>
  <c r="N395" i="16"/>
  <c r="N394" i="16"/>
  <c r="N393" i="16"/>
  <c r="N392" i="16"/>
  <c r="N391" i="16"/>
  <c r="N390" i="16"/>
  <c r="N389" i="16"/>
  <c r="N388" i="16"/>
  <c r="N387" i="16"/>
  <c r="N386" i="16"/>
  <c r="N385" i="16"/>
  <c r="N384" i="16"/>
  <c r="N383" i="16"/>
  <c r="N382" i="16"/>
  <c r="N381" i="16"/>
  <c r="N380" i="16"/>
  <c r="N379" i="16"/>
  <c r="N378" i="16"/>
  <c r="N377" i="16"/>
  <c r="N376" i="16"/>
  <c r="N375" i="16"/>
  <c r="N374" i="16"/>
  <c r="N373" i="16"/>
  <c r="N372" i="16"/>
  <c r="N371" i="16"/>
  <c r="N370" i="16"/>
  <c r="N369" i="16"/>
  <c r="N368" i="16"/>
  <c r="N367" i="16"/>
  <c r="N366" i="16"/>
  <c r="N365" i="16"/>
  <c r="N364" i="16"/>
  <c r="N363" i="16"/>
  <c r="N362" i="16"/>
  <c r="N361" i="16"/>
  <c r="N360" i="16"/>
  <c r="N359" i="16"/>
  <c r="N358" i="16"/>
  <c r="N357" i="16"/>
  <c r="N356" i="16"/>
  <c r="N355" i="16"/>
  <c r="N354" i="16"/>
  <c r="N353" i="16"/>
  <c r="N352" i="16"/>
  <c r="N351" i="16"/>
  <c r="N350" i="16"/>
  <c r="N349" i="16"/>
  <c r="N348" i="16"/>
  <c r="N347" i="16"/>
  <c r="N346" i="16"/>
  <c r="N345" i="16"/>
  <c r="N344" i="16"/>
  <c r="N343" i="16"/>
  <c r="N342" i="16"/>
  <c r="N341" i="16"/>
  <c r="N340" i="16"/>
  <c r="N339" i="16"/>
  <c r="N338" i="16"/>
  <c r="N337" i="16"/>
  <c r="N336" i="16"/>
  <c r="N335" i="16"/>
  <c r="N334" i="16"/>
  <c r="N333" i="16"/>
  <c r="N332" i="16"/>
  <c r="N331" i="16"/>
  <c r="N330" i="16"/>
  <c r="N329" i="16"/>
  <c r="N328" i="16"/>
  <c r="N327" i="16"/>
  <c r="N326" i="16"/>
  <c r="N325" i="16"/>
  <c r="N324" i="16"/>
  <c r="N323" i="16"/>
  <c r="N322" i="16"/>
  <c r="N321" i="16"/>
  <c r="N320" i="16"/>
  <c r="N319" i="16"/>
  <c r="N318" i="16"/>
  <c r="N317" i="16"/>
  <c r="N316" i="16"/>
  <c r="N315" i="16"/>
  <c r="N314" i="16"/>
  <c r="N313" i="16"/>
  <c r="N312" i="16"/>
  <c r="N311" i="16"/>
  <c r="N310" i="16"/>
  <c r="N309" i="16"/>
  <c r="N308" i="16"/>
  <c r="N307" i="16"/>
  <c r="N306" i="16"/>
  <c r="N305" i="16"/>
  <c r="N304" i="16"/>
  <c r="N303" i="16"/>
  <c r="N302" i="16"/>
  <c r="N301" i="16"/>
  <c r="N300" i="16"/>
  <c r="N299" i="16"/>
  <c r="N298" i="16"/>
  <c r="N297" i="16"/>
  <c r="N296" i="16"/>
  <c r="N295" i="16"/>
  <c r="N294" i="16"/>
  <c r="N293" i="16"/>
  <c r="N292" i="16"/>
  <c r="N291" i="16"/>
  <c r="N290" i="16"/>
  <c r="N289" i="16"/>
  <c r="N288" i="16"/>
  <c r="N287" i="16"/>
  <c r="N286" i="16"/>
  <c r="N285" i="16"/>
  <c r="N284" i="16"/>
  <c r="N283" i="16"/>
  <c r="N282" i="16"/>
  <c r="N281" i="16"/>
  <c r="N280" i="16"/>
  <c r="N279" i="16"/>
  <c r="N278" i="16"/>
  <c r="N277" i="16"/>
  <c r="N276" i="16"/>
  <c r="N275" i="16"/>
  <c r="N274" i="16"/>
  <c r="N273" i="16"/>
  <c r="N272" i="16"/>
  <c r="N271" i="16"/>
  <c r="N270" i="16"/>
  <c r="N269" i="16"/>
  <c r="N268" i="16"/>
  <c r="N267" i="16"/>
  <c r="N266" i="16"/>
  <c r="N265" i="16"/>
  <c r="N264" i="16"/>
  <c r="N263" i="16"/>
  <c r="N262" i="16"/>
  <c r="N261" i="16"/>
  <c r="N260" i="16"/>
  <c r="N259" i="16"/>
  <c r="N258" i="16"/>
  <c r="N257" i="16"/>
  <c r="N256" i="16"/>
  <c r="N255" i="16"/>
  <c r="N254" i="16"/>
  <c r="N253" i="16"/>
  <c r="N252" i="16"/>
  <c r="N251" i="16"/>
  <c r="N250" i="16"/>
  <c r="N249" i="16"/>
  <c r="N248" i="16"/>
  <c r="N247" i="16"/>
  <c r="N246" i="16"/>
  <c r="N245" i="16"/>
  <c r="N244" i="16"/>
  <c r="N243" i="16"/>
  <c r="N242" i="16"/>
  <c r="N241" i="16"/>
  <c r="N240" i="16"/>
  <c r="N239" i="16"/>
  <c r="N238" i="16"/>
  <c r="N237" i="16"/>
  <c r="N236" i="16"/>
  <c r="N235" i="16"/>
  <c r="N234" i="16"/>
  <c r="N233" i="16"/>
  <c r="N232" i="16"/>
  <c r="N231" i="16"/>
  <c r="N230" i="16"/>
  <c r="N229" i="16"/>
  <c r="N228" i="16"/>
  <c r="N227" i="16"/>
  <c r="N226" i="16"/>
  <c r="N225" i="16"/>
  <c r="N224" i="16"/>
  <c r="N223" i="16"/>
  <c r="N222" i="16"/>
  <c r="N221" i="16"/>
  <c r="N220" i="16"/>
  <c r="N219" i="16"/>
  <c r="N218" i="16"/>
  <c r="N217" i="16"/>
  <c r="N216" i="16"/>
  <c r="N215" i="16"/>
  <c r="N214" i="16"/>
  <c r="N213" i="16"/>
  <c r="N212" i="16"/>
  <c r="N211" i="16"/>
  <c r="N210" i="16"/>
  <c r="N209" i="16"/>
  <c r="N208" i="16"/>
  <c r="N207" i="16"/>
  <c r="N206" i="16"/>
  <c r="N205" i="16"/>
  <c r="N204" i="16"/>
  <c r="N203" i="16"/>
  <c r="N202" i="16"/>
  <c r="N201" i="16"/>
  <c r="C11" i="19" l="1"/>
  <c r="G11" i="19"/>
  <c r="J11" i="19"/>
  <c r="K11" i="19"/>
  <c r="L11" i="19"/>
  <c r="C12" i="19"/>
  <c r="G12" i="19"/>
  <c r="J12" i="19"/>
  <c r="K12" i="19"/>
  <c r="L12" i="19"/>
  <c r="C13" i="19"/>
  <c r="G13" i="19"/>
  <c r="J13" i="19"/>
  <c r="K13" i="19"/>
  <c r="L13" i="19"/>
  <c r="C14" i="19"/>
  <c r="G14" i="19"/>
  <c r="J14" i="19"/>
  <c r="K14" i="19"/>
  <c r="L14" i="19"/>
  <c r="C15" i="19"/>
  <c r="G15" i="19"/>
  <c r="J15" i="19"/>
  <c r="K15" i="19"/>
  <c r="L15" i="19"/>
  <c r="F7" i="27" l="1"/>
  <c r="F8" i="27"/>
  <c r="F9" i="27"/>
  <c r="N9" i="27" s="1"/>
  <c r="F10" i="27"/>
  <c r="N10" i="27" s="1"/>
  <c r="O8" i="27" l="1"/>
  <c r="F11" i="27"/>
  <c r="F6" i="27"/>
  <c r="F5" i="27"/>
  <c r="R5" i="27" s="1"/>
  <c r="P10" i="27"/>
  <c r="Q10" i="27" s="1"/>
  <c r="M10" i="27"/>
  <c r="R10" i="27"/>
  <c r="O10" i="27"/>
  <c r="P8" i="27"/>
  <c r="Q8" i="27" s="1"/>
  <c r="M8" i="27"/>
  <c r="R8" i="27"/>
  <c r="P9" i="27"/>
  <c r="Q9" i="27"/>
  <c r="O9" i="27"/>
  <c r="M9" i="27"/>
  <c r="R9" i="27"/>
  <c r="K11" i="27" l="1"/>
  <c r="N11" i="27"/>
  <c r="J11" i="27"/>
  <c r="M11" i="27"/>
  <c r="L11" i="27"/>
  <c r="O11" i="27"/>
  <c r="P11" i="27"/>
  <c r="Q11" i="27"/>
  <c r="R11" i="27"/>
  <c r="C16" i="19" l="1"/>
  <c r="G16" i="19"/>
  <c r="J16" i="19"/>
  <c r="K16" i="19"/>
  <c r="L16" i="19"/>
  <c r="C17" i="19"/>
  <c r="G17" i="19"/>
  <c r="J17" i="19"/>
  <c r="K17" i="19"/>
  <c r="L17" i="19"/>
  <c r="C18" i="19"/>
  <c r="G18" i="19"/>
  <c r="J18" i="19"/>
  <c r="K18" i="19"/>
  <c r="L18" i="19"/>
  <c r="C19" i="19"/>
  <c r="G19" i="19"/>
  <c r="J19" i="19"/>
  <c r="K19" i="19"/>
  <c r="L19" i="19"/>
  <c r="C20" i="19"/>
  <c r="G20" i="19"/>
  <c r="J20" i="19"/>
  <c r="K20" i="19"/>
  <c r="L20" i="19"/>
  <c r="C21" i="19" l="1"/>
  <c r="G21" i="19"/>
  <c r="J21" i="19"/>
  <c r="K21" i="19"/>
  <c r="L21" i="19"/>
  <c r="C22" i="19"/>
  <c r="G22" i="19"/>
  <c r="J22" i="19"/>
  <c r="K22" i="19"/>
  <c r="L22" i="19"/>
  <c r="C23" i="19"/>
  <c r="G23" i="19"/>
  <c r="J23" i="19"/>
  <c r="K23" i="19"/>
  <c r="L23" i="19"/>
  <c r="C24" i="19"/>
  <c r="G24" i="19"/>
  <c r="J24" i="19"/>
  <c r="K24" i="19"/>
  <c r="L24" i="19"/>
  <c r="C25" i="19"/>
  <c r="G25" i="19"/>
  <c r="J25" i="19"/>
  <c r="K25" i="19"/>
  <c r="L25" i="19"/>
  <c r="C26" i="19"/>
  <c r="G26" i="19"/>
  <c r="J26" i="19"/>
  <c r="K26" i="19"/>
  <c r="L26" i="19"/>
  <c r="C27" i="19"/>
  <c r="G27" i="19"/>
  <c r="J27" i="19"/>
  <c r="K27" i="19"/>
  <c r="L27" i="19"/>
  <c r="C28" i="19"/>
  <c r="G28" i="19"/>
  <c r="J28" i="19"/>
  <c r="K28" i="19"/>
  <c r="L28" i="19"/>
  <c r="C29" i="19"/>
  <c r="G29" i="19"/>
  <c r="J29" i="19"/>
  <c r="K29" i="19"/>
  <c r="L29" i="19"/>
  <c r="C30" i="19"/>
  <c r="G30" i="19"/>
  <c r="J30" i="19"/>
  <c r="K30" i="19"/>
  <c r="L30" i="19"/>
  <c r="J31" i="20" l="1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F2" i="30" l="1"/>
  <c r="L2" i="30" s="1"/>
  <c r="D2" i="30"/>
  <c r="B2" i="30" s="1"/>
  <c r="G2" i="30"/>
  <c r="H2" i="30"/>
  <c r="D3" i="30"/>
  <c r="E3" i="30" s="1"/>
  <c r="F3" i="30"/>
  <c r="M3" i="30" s="1"/>
  <c r="G3" i="30"/>
  <c r="H3" i="30"/>
  <c r="D4" i="30"/>
  <c r="E4" i="30" s="1"/>
  <c r="F4" i="30"/>
  <c r="L4" i="30" s="1"/>
  <c r="G4" i="30"/>
  <c r="H4" i="30"/>
  <c r="D5" i="30"/>
  <c r="B5" i="30" s="1"/>
  <c r="F5" i="30"/>
  <c r="L5" i="30" s="1"/>
  <c r="G5" i="30"/>
  <c r="H5" i="30"/>
  <c r="D6" i="30"/>
  <c r="B6" i="30" s="1"/>
  <c r="F6" i="30"/>
  <c r="L6" i="30" s="1"/>
  <c r="G6" i="30"/>
  <c r="H6" i="30"/>
  <c r="D7" i="30"/>
  <c r="E7" i="30" s="1"/>
  <c r="F7" i="30"/>
  <c r="M7" i="30" s="1"/>
  <c r="G7" i="30"/>
  <c r="H7" i="30"/>
  <c r="F2" i="28"/>
  <c r="G3" i="28"/>
  <c r="G4" i="28"/>
  <c r="H4" i="28"/>
  <c r="F5" i="28"/>
  <c r="F6" i="28"/>
  <c r="G6" i="28"/>
  <c r="F7" i="28"/>
  <c r="G7" i="28"/>
  <c r="H7" i="28"/>
  <c r="F8" i="28"/>
  <c r="G8" i="28"/>
  <c r="H8" i="28"/>
  <c r="G9" i="28"/>
  <c r="H9" i="28"/>
  <c r="F10" i="28"/>
  <c r="H10" i="28"/>
  <c r="G11" i="28"/>
  <c r="H11" i="28"/>
  <c r="F12" i="28"/>
  <c r="H12" i="28"/>
  <c r="F14" i="28"/>
  <c r="G14" i="28"/>
  <c r="F15" i="28"/>
  <c r="N15" i="28" s="1"/>
  <c r="G15" i="28"/>
  <c r="G16" i="28"/>
  <c r="H16" i="28"/>
  <c r="F17" i="28"/>
  <c r="H17" i="28"/>
  <c r="F18" i="28"/>
  <c r="G18" i="28"/>
  <c r="F19" i="28"/>
  <c r="G19" i="28"/>
  <c r="H19" i="28"/>
  <c r="H20" i="28"/>
  <c r="G21" i="28"/>
  <c r="F22" i="28"/>
  <c r="F23" i="28"/>
  <c r="G23" i="28"/>
  <c r="G24" i="28"/>
  <c r="H24" i="28"/>
  <c r="G25" i="28"/>
  <c r="H25" i="28"/>
  <c r="F26" i="28"/>
  <c r="N26" i="28" s="1"/>
  <c r="H26" i="28"/>
  <c r="F27" i="28"/>
  <c r="N27" i="28" s="1"/>
  <c r="G27" i="28"/>
  <c r="H27" i="28"/>
  <c r="F28" i="28"/>
  <c r="G28" i="28"/>
  <c r="H28" i="28"/>
  <c r="H29" i="28"/>
  <c r="F30" i="28"/>
  <c r="N30" i="28" s="1"/>
  <c r="H30" i="28"/>
  <c r="D2" i="28"/>
  <c r="G2" i="28"/>
  <c r="H2" i="28"/>
  <c r="D3" i="28"/>
  <c r="E3" i="28" s="1"/>
  <c r="H3" i="28"/>
  <c r="D4" i="28"/>
  <c r="D5" i="28"/>
  <c r="E5" i="28" s="1"/>
  <c r="G5" i="28"/>
  <c r="H5" i="28"/>
  <c r="D6" i="28"/>
  <c r="H6" i="28"/>
  <c r="D7" i="28"/>
  <c r="E7" i="28" s="1"/>
  <c r="D8" i="28"/>
  <c r="D9" i="28"/>
  <c r="E9" i="28" s="1"/>
  <c r="F9" i="28"/>
  <c r="N9" i="28" s="1"/>
  <c r="D10" i="28"/>
  <c r="G10" i="28"/>
  <c r="D11" i="28"/>
  <c r="E11" i="28" s="1"/>
  <c r="D12" i="28"/>
  <c r="G12" i="28"/>
  <c r="D13" i="28"/>
  <c r="E13" i="28" s="1"/>
  <c r="G13" i="28"/>
  <c r="H13" i="28"/>
  <c r="D14" i="28"/>
  <c r="H14" i="28"/>
  <c r="D15" i="28"/>
  <c r="E15" i="28" s="1"/>
  <c r="H15" i="28"/>
  <c r="D16" i="28"/>
  <c r="B16" i="28" s="1"/>
  <c r="F16" i="28"/>
  <c r="N16" i="28" s="1"/>
  <c r="D17" i="28"/>
  <c r="E17" i="28" s="1"/>
  <c r="G17" i="28"/>
  <c r="D18" i="28"/>
  <c r="B18" i="28" s="1"/>
  <c r="H18" i="28"/>
  <c r="D19" i="28"/>
  <c r="E19" i="28" s="1"/>
  <c r="D20" i="28"/>
  <c r="B20" i="28" s="1"/>
  <c r="F20" i="28"/>
  <c r="N20" i="28" s="1"/>
  <c r="G20" i="28"/>
  <c r="D21" i="28"/>
  <c r="E21" i="28" s="1"/>
  <c r="F21" i="28"/>
  <c r="N21" i="28" s="1"/>
  <c r="H21" i="28"/>
  <c r="D22" i="28"/>
  <c r="B22" i="28" s="1"/>
  <c r="G22" i="28"/>
  <c r="H22" i="28"/>
  <c r="D23" i="28"/>
  <c r="E23" i="28" s="1"/>
  <c r="H23" i="28"/>
  <c r="D24" i="28"/>
  <c r="B24" i="28" s="1"/>
  <c r="F24" i="28"/>
  <c r="D25" i="28"/>
  <c r="E25" i="28" s="1"/>
  <c r="F25" i="28"/>
  <c r="D26" i="28"/>
  <c r="B26" i="28" s="1"/>
  <c r="G26" i="28"/>
  <c r="D27" i="28"/>
  <c r="E27" i="28" s="1"/>
  <c r="D28" i="28"/>
  <c r="B28" i="28" s="1"/>
  <c r="D29" i="28"/>
  <c r="E29" i="28" s="1"/>
  <c r="F29" i="28"/>
  <c r="G29" i="28"/>
  <c r="D30" i="28"/>
  <c r="B30" i="28" s="1"/>
  <c r="G30" i="28"/>
  <c r="N22" i="28" l="1"/>
  <c r="N28" i="28"/>
  <c r="N24" i="28"/>
  <c r="N18" i="28"/>
  <c r="R6" i="28"/>
  <c r="K6" i="28"/>
  <c r="M6" i="28"/>
  <c r="P6" i="28"/>
  <c r="Q6" i="28" s="1"/>
  <c r="L6" i="28"/>
  <c r="O6" i="28"/>
  <c r="L9" i="28"/>
  <c r="R9" i="28"/>
  <c r="P9" i="28"/>
  <c r="Q9" i="28"/>
  <c r="M9" i="28"/>
  <c r="K9" i="28"/>
  <c r="O9" i="28"/>
  <c r="J9" i="28"/>
  <c r="P7" i="28"/>
  <c r="R7" i="28"/>
  <c r="Q7" i="28"/>
  <c r="K7" i="28"/>
  <c r="M7" i="28"/>
  <c r="L7" i="28"/>
  <c r="O7" i="28"/>
  <c r="O4" i="30"/>
  <c r="K4" i="30"/>
  <c r="F13" i="28"/>
  <c r="B10" i="28"/>
  <c r="N10" i="28" s="1"/>
  <c r="B14" i="28"/>
  <c r="N14" i="28" s="1"/>
  <c r="B12" i="28"/>
  <c r="N12" i="28" s="1"/>
  <c r="F11" i="28"/>
  <c r="N11" i="28" s="1"/>
  <c r="B2" i="28"/>
  <c r="B8" i="28"/>
  <c r="B6" i="28"/>
  <c r="J6" i="28" s="1"/>
  <c r="B4" i="28"/>
  <c r="F4" i="28"/>
  <c r="F3" i="28"/>
  <c r="Q5" i="30"/>
  <c r="K5" i="30"/>
  <c r="R5" i="30"/>
  <c r="M5" i="30"/>
  <c r="E6" i="30"/>
  <c r="P5" i="30"/>
  <c r="N5" i="30"/>
  <c r="L7" i="30"/>
  <c r="R4" i="30"/>
  <c r="N4" i="30"/>
  <c r="J4" i="30"/>
  <c r="K3" i="30"/>
  <c r="B7" i="30"/>
  <c r="Q4" i="30"/>
  <c r="M4" i="30"/>
  <c r="P3" i="30"/>
  <c r="B3" i="30"/>
  <c r="E2" i="30"/>
  <c r="P7" i="30"/>
  <c r="L3" i="30"/>
  <c r="O5" i="30"/>
  <c r="J5" i="30"/>
  <c r="E5" i="30"/>
  <c r="P4" i="30"/>
  <c r="O3" i="30"/>
  <c r="O7" i="30"/>
  <c r="K7" i="30"/>
  <c r="R7" i="30"/>
  <c r="N7" i="30"/>
  <c r="J7" i="30"/>
  <c r="Q6" i="30"/>
  <c r="M6" i="30"/>
  <c r="R3" i="30"/>
  <c r="N3" i="30"/>
  <c r="J3" i="30"/>
  <c r="Q2" i="30"/>
  <c r="M2" i="30"/>
  <c r="O6" i="30"/>
  <c r="K6" i="30"/>
  <c r="O2" i="30"/>
  <c r="K2" i="30"/>
  <c r="R6" i="30"/>
  <c r="N6" i="30"/>
  <c r="J6" i="30"/>
  <c r="B4" i="30"/>
  <c r="R2" i="30"/>
  <c r="N2" i="30"/>
  <c r="J2" i="30"/>
  <c r="Q7" i="30"/>
  <c r="P6" i="30"/>
  <c r="Q3" i="30"/>
  <c r="P2" i="30"/>
  <c r="E30" i="28"/>
  <c r="B29" i="28"/>
  <c r="N29" i="28" s="1"/>
  <c r="E28" i="28"/>
  <c r="B27" i="28"/>
  <c r="E26" i="28"/>
  <c r="B25" i="28"/>
  <c r="N25" i="28" s="1"/>
  <c r="E24" i="28"/>
  <c r="B23" i="28"/>
  <c r="N23" i="28" s="1"/>
  <c r="E22" i="28"/>
  <c r="B21" i="28"/>
  <c r="E20" i="28"/>
  <c r="B19" i="28"/>
  <c r="N19" i="28" s="1"/>
  <c r="E18" i="28"/>
  <c r="B17" i="28"/>
  <c r="N17" i="28" s="1"/>
  <c r="E16" i="28"/>
  <c r="B15" i="28"/>
  <c r="E14" i="28"/>
  <c r="B13" i="28"/>
  <c r="E12" i="28"/>
  <c r="B11" i="28"/>
  <c r="E10" i="28"/>
  <c r="B9" i="28"/>
  <c r="E8" i="28"/>
  <c r="B7" i="28"/>
  <c r="J7" i="28" s="1"/>
  <c r="E6" i="28"/>
  <c r="B5" i="28"/>
  <c r="E4" i="28"/>
  <c r="B3" i="28"/>
  <c r="E2" i="28"/>
  <c r="N13" i="28" l="1"/>
  <c r="N7" i="28"/>
  <c r="N6" i="28"/>
  <c r="D2" i="31"/>
  <c r="G2" i="31"/>
  <c r="D3" i="31"/>
  <c r="B3" i="31" s="1"/>
  <c r="G3" i="31"/>
  <c r="D4" i="31"/>
  <c r="B4" i="31" s="1"/>
  <c r="G4" i="31"/>
  <c r="D5" i="31"/>
  <c r="B5" i="31" s="1"/>
  <c r="G5" i="31"/>
  <c r="D6" i="31"/>
  <c r="B6" i="31" s="1"/>
  <c r="G6" i="31"/>
  <c r="D7" i="31"/>
  <c r="B7" i="31" s="1"/>
  <c r="G7" i="31"/>
  <c r="D8" i="31"/>
  <c r="B8" i="31" s="1"/>
  <c r="G8" i="31"/>
  <c r="D9" i="31"/>
  <c r="B9" i="31" s="1"/>
  <c r="G9" i="31"/>
  <c r="D10" i="31"/>
  <c r="B10" i="31" s="1"/>
  <c r="G10" i="31"/>
  <c r="D11" i="31"/>
  <c r="B11" i="31" s="1"/>
  <c r="G11" i="31"/>
  <c r="D12" i="31"/>
  <c r="B12" i="31" s="1"/>
  <c r="G12" i="31"/>
  <c r="D13" i="31"/>
  <c r="B13" i="31" s="1"/>
  <c r="G13" i="31"/>
  <c r="D14" i="31"/>
  <c r="B14" i="31" s="1"/>
  <c r="G14" i="31"/>
  <c r="D15" i="31"/>
  <c r="B15" i="31" s="1"/>
  <c r="G15" i="31"/>
  <c r="D16" i="31"/>
  <c r="B16" i="31" s="1"/>
  <c r="G16" i="31"/>
  <c r="D17" i="31"/>
  <c r="B17" i="31" s="1"/>
  <c r="G17" i="31"/>
  <c r="D18" i="31"/>
  <c r="B18" i="31" s="1"/>
  <c r="G18" i="31"/>
  <c r="D19" i="31"/>
  <c r="B19" i="31" s="1"/>
  <c r="G19" i="31"/>
  <c r="D20" i="31"/>
  <c r="B20" i="31" s="1"/>
  <c r="G20" i="31"/>
  <c r="D21" i="31"/>
  <c r="G21" i="31"/>
  <c r="D22" i="31"/>
  <c r="G22" i="31"/>
  <c r="D23" i="31"/>
  <c r="G23" i="31"/>
  <c r="D24" i="31"/>
  <c r="B24" i="31" s="1"/>
  <c r="G24" i="31"/>
  <c r="D25" i="31"/>
  <c r="B25" i="31" s="1"/>
  <c r="G25" i="31"/>
  <c r="D26" i="31"/>
  <c r="B26" i="31" s="1"/>
  <c r="G26" i="31"/>
  <c r="D27" i="31"/>
  <c r="B27" i="31" s="1"/>
  <c r="G27" i="31"/>
  <c r="D28" i="31"/>
  <c r="B28" i="31" s="1"/>
  <c r="G28" i="31"/>
  <c r="D29" i="31"/>
  <c r="B29" i="31" s="1"/>
  <c r="G29" i="31"/>
  <c r="D30" i="31"/>
  <c r="B30" i="31" s="1"/>
  <c r="G30" i="31"/>
  <c r="D31" i="31"/>
  <c r="B31" i="31" s="1"/>
  <c r="G31" i="31"/>
  <c r="D32" i="31"/>
  <c r="B32" i="31" s="1"/>
  <c r="G32" i="31"/>
  <c r="D33" i="31"/>
  <c r="B33" i="31" s="1"/>
  <c r="G33" i="31"/>
  <c r="D34" i="31"/>
  <c r="B34" i="31" s="1"/>
  <c r="G34" i="31"/>
  <c r="D35" i="31"/>
  <c r="B35" i="31" s="1"/>
  <c r="G35" i="31"/>
  <c r="D36" i="31"/>
  <c r="B36" i="31" s="1"/>
  <c r="G36" i="31"/>
  <c r="D37" i="31"/>
  <c r="B37" i="31" s="1"/>
  <c r="G37" i="31"/>
  <c r="D38" i="31"/>
  <c r="B38" i="31" s="1"/>
  <c r="G38" i="31"/>
  <c r="D39" i="31"/>
  <c r="B39" i="31" s="1"/>
  <c r="G39" i="31"/>
  <c r="D40" i="31"/>
  <c r="B40" i="31" s="1"/>
  <c r="G40" i="31"/>
  <c r="D8" i="30"/>
  <c r="B8" i="30" s="1"/>
  <c r="D9" i="30"/>
  <c r="D10" i="30"/>
  <c r="B10" i="30" s="1"/>
  <c r="D11" i="30"/>
  <c r="D12" i="30"/>
  <c r="B12" i="30" s="1"/>
  <c r="D13" i="30"/>
  <c r="D14" i="30"/>
  <c r="B14" i="30" s="1"/>
  <c r="D15" i="30"/>
  <c r="D16" i="30"/>
  <c r="B16" i="30" s="1"/>
  <c r="D17" i="30"/>
  <c r="D18" i="30"/>
  <c r="B18" i="30" s="1"/>
  <c r="D19" i="30"/>
  <c r="D20" i="30"/>
  <c r="B20" i="30" s="1"/>
  <c r="D21" i="30"/>
  <c r="D22" i="30"/>
  <c r="B22" i="30" s="1"/>
  <c r="D23" i="30"/>
  <c r="D24" i="30"/>
  <c r="B24" i="30" s="1"/>
  <c r="D25" i="30"/>
  <c r="D26" i="30"/>
  <c r="B26" i="30" s="1"/>
  <c r="D27" i="30"/>
  <c r="D28" i="30"/>
  <c r="B28" i="30" s="1"/>
  <c r="D29" i="30"/>
  <c r="D30" i="30"/>
  <c r="B30" i="30" s="1"/>
  <c r="D31" i="30"/>
  <c r="D32" i="30"/>
  <c r="B32" i="30" s="1"/>
  <c r="D33" i="30"/>
  <c r="D34" i="30"/>
  <c r="B34" i="30" s="1"/>
  <c r="D35" i="30"/>
  <c r="D36" i="30"/>
  <c r="B36" i="30" s="1"/>
  <c r="D37" i="30"/>
  <c r="D38" i="30"/>
  <c r="B38" i="30" s="1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E54" i="30" s="1"/>
  <c r="D55" i="30"/>
  <c r="E55" i="30" s="1"/>
  <c r="D56" i="30"/>
  <c r="B56" i="30" s="1"/>
  <c r="D57" i="30"/>
  <c r="E57" i="30" s="1"/>
  <c r="D58" i="30"/>
  <c r="D59" i="30"/>
  <c r="E59" i="30" s="1"/>
  <c r="D60" i="30"/>
  <c r="E60" i="30" s="1"/>
  <c r="D61" i="30"/>
  <c r="E61" i="30" s="1"/>
  <c r="D62" i="30"/>
  <c r="E62" i="30" s="1"/>
  <c r="D63" i="30"/>
  <c r="E63" i="30" s="1"/>
  <c r="D64" i="30"/>
  <c r="E64" i="30" s="1"/>
  <c r="D65" i="30"/>
  <c r="D66" i="30"/>
  <c r="D67" i="30"/>
  <c r="E67" i="30" s="1"/>
  <c r="D68" i="30"/>
  <c r="E68" i="30" s="1"/>
  <c r="D69" i="30"/>
  <c r="D70" i="30"/>
  <c r="D71" i="30"/>
  <c r="D72" i="30"/>
  <c r="E72" i="30" s="1"/>
  <c r="D73" i="30"/>
  <c r="E73" i="30" s="1"/>
  <c r="D74" i="30"/>
  <c r="E74" i="30" s="1"/>
  <c r="D75" i="30"/>
  <c r="D76" i="30"/>
  <c r="D77" i="30"/>
  <c r="D78" i="30"/>
  <c r="E78" i="30" s="1"/>
  <c r="D79" i="30"/>
  <c r="E79" i="30" s="1"/>
  <c r="D80" i="30"/>
  <c r="E80" i="30" s="1"/>
  <c r="D81" i="30"/>
  <c r="D82" i="30"/>
  <c r="E82" i="30" s="1"/>
  <c r="D83" i="30"/>
  <c r="D84" i="30"/>
  <c r="E84" i="30" s="1"/>
  <c r="D85" i="30"/>
  <c r="E85" i="30" s="1"/>
  <c r="D86" i="30"/>
  <c r="D87" i="30"/>
  <c r="E87" i="30" s="1"/>
  <c r="D88" i="30"/>
  <c r="B88" i="30" s="1"/>
  <c r="D89" i="30"/>
  <c r="E89" i="30" s="1"/>
  <c r="D90" i="30"/>
  <c r="D91" i="30"/>
  <c r="D92" i="30"/>
  <c r="E92" i="30" s="1"/>
  <c r="D93" i="30"/>
  <c r="E93" i="30" s="1"/>
  <c r="D94" i="30"/>
  <c r="B94" i="30" s="1"/>
  <c r="D95" i="30"/>
  <c r="D96" i="30"/>
  <c r="B96" i="30" s="1"/>
  <c r="D97" i="30"/>
  <c r="D98" i="30"/>
  <c r="B98" i="30" s="1"/>
  <c r="D99" i="30"/>
  <c r="B99" i="30" s="1"/>
  <c r="D100" i="30"/>
  <c r="B100" i="30" s="1"/>
  <c r="D21" i="29"/>
  <c r="D22" i="29"/>
  <c r="D23" i="29"/>
  <c r="D24" i="29"/>
  <c r="D25" i="29"/>
  <c r="E25" i="29" s="1"/>
  <c r="D26" i="29"/>
  <c r="B26" i="29" s="1"/>
  <c r="D27" i="29"/>
  <c r="E27" i="29" s="1"/>
  <c r="D28" i="29"/>
  <c r="B28" i="29" s="1"/>
  <c r="D29" i="29"/>
  <c r="E29" i="29" s="1"/>
  <c r="D30" i="29"/>
  <c r="D31" i="29"/>
  <c r="E31" i="29" s="1"/>
  <c r="D32" i="29"/>
  <c r="D33" i="29"/>
  <c r="D34" i="29"/>
  <c r="D35" i="29"/>
  <c r="E35" i="29" s="1"/>
  <c r="D36" i="29"/>
  <c r="D37" i="29"/>
  <c r="E37" i="29" s="1"/>
  <c r="D38" i="29"/>
  <c r="D39" i="29"/>
  <c r="D40" i="29"/>
  <c r="D41" i="29"/>
  <c r="E41" i="29" s="1"/>
  <c r="D42" i="29"/>
  <c r="D43" i="29"/>
  <c r="E43" i="29" s="1"/>
  <c r="D44" i="29"/>
  <c r="D45" i="29"/>
  <c r="D46" i="29"/>
  <c r="D47" i="29"/>
  <c r="D48" i="29"/>
  <c r="B48" i="29" s="1"/>
  <c r="D49" i="29"/>
  <c r="D50" i="29"/>
  <c r="B50" i="29" s="1"/>
  <c r="D51" i="29"/>
  <c r="D52" i="29"/>
  <c r="B52" i="29" s="1"/>
  <c r="D53" i="29"/>
  <c r="D54" i="29"/>
  <c r="B54" i="29" s="1"/>
  <c r="D55" i="29"/>
  <c r="D56" i="29"/>
  <c r="B56" i="29" s="1"/>
  <c r="D57" i="29"/>
  <c r="D58" i="29"/>
  <c r="B58" i="29" s="1"/>
  <c r="D59" i="29"/>
  <c r="D60" i="29"/>
  <c r="B60" i="29" s="1"/>
  <c r="D61" i="29"/>
  <c r="D62" i="29"/>
  <c r="D63" i="29"/>
  <c r="D64" i="29"/>
  <c r="D65" i="29"/>
  <c r="D66" i="29"/>
  <c r="D67" i="29"/>
  <c r="D68" i="29"/>
  <c r="B68" i="29" s="1"/>
  <c r="D69" i="29"/>
  <c r="D70" i="29"/>
  <c r="B70" i="29" s="1"/>
  <c r="D71" i="29"/>
  <c r="D72" i="29"/>
  <c r="B72" i="29" s="1"/>
  <c r="D73" i="29"/>
  <c r="E73" i="29" s="1"/>
  <c r="D74" i="29"/>
  <c r="B74" i="29" s="1"/>
  <c r="D75" i="29"/>
  <c r="E75" i="29" s="1"/>
  <c r="D76" i="29"/>
  <c r="B76" i="29" s="1"/>
  <c r="D77" i="29"/>
  <c r="E77" i="29" s="1"/>
  <c r="D78" i="29"/>
  <c r="B78" i="29" s="1"/>
  <c r="D79" i="29"/>
  <c r="E79" i="29" s="1"/>
  <c r="D80" i="29"/>
  <c r="B80" i="29" s="1"/>
  <c r="D81" i="29"/>
  <c r="E81" i="29" s="1"/>
  <c r="D82" i="29"/>
  <c r="B82" i="29" s="1"/>
  <c r="D83" i="29"/>
  <c r="E83" i="29" s="1"/>
  <c r="D84" i="29"/>
  <c r="D85" i="29"/>
  <c r="D86" i="29"/>
  <c r="B86" i="29" s="1"/>
  <c r="D87" i="29"/>
  <c r="E87" i="29" s="1"/>
  <c r="D88" i="29"/>
  <c r="B88" i="29" s="1"/>
  <c r="D89" i="29"/>
  <c r="E89" i="29" s="1"/>
  <c r="D90" i="29"/>
  <c r="B90" i="29" s="1"/>
  <c r="D91" i="29"/>
  <c r="E91" i="29" s="1"/>
  <c r="D92" i="29"/>
  <c r="D93" i="29"/>
  <c r="E93" i="29" s="1"/>
  <c r="D94" i="29"/>
  <c r="E94" i="29" s="1"/>
  <c r="D95" i="29"/>
  <c r="D96" i="29"/>
  <c r="B96" i="29" s="1"/>
  <c r="D97" i="29"/>
  <c r="E97" i="29" s="1"/>
  <c r="D98" i="29"/>
  <c r="E98" i="29" s="1"/>
  <c r="D99" i="29"/>
  <c r="E99" i="29" s="1"/>
  <c r="D100" i="29"/>
  <c r="B100" i="29" s="1"/>
  <c r="L3" i="28"/>
  <c r="J4" i="28"/>
  <c r="L5" i="28"/>
  <c r="J10" i="28"/>
  <c r="D31" i="28"/>
  <c r="E31" i="28" s="1"/>
  <c r="D32" i="28"/>
  <c r="B32" i="28" s="1"/>
  <c r="D33" i="28"/>
  <c r="E33" i="28" s="1"/>
  <c r="D34" i="28"/>
  <c r="D35" i="28"/>
  <c r="D36" i="28"/>
  <c r="B36" i="28" s="1"/>
  <c r="D37" i="28"/>
  <c r="E37" i="28" s="1"/>
  <c r="D38" i="28"/>
  <c r="B38" i="28" s="1"/>
  <c r="D39" i="28"/>
  <c r="D40" i="28"/>
  <c r="D41" i="28"/>
  <c r="D42" i="28"/>
  <c r="D43" i="28"/>
  <c r="E43" i="28" s="1"/>
  <c r="D44" i="28"/>
  <c r="D45" i="28"/>
  <c r="D46" i="28"/>
  <c r="E46" i="28" s="1"/>
  <c r="D47" i="28"/>
  <c r="D48" i="28"/>
  <c r="E48" i="28" s="1"/>
  <c r="D49" i="28"/>
  <c r="D50" i="28"/>
  <c r="E50" i="28" s="1"/>
  <c r="D51" i="28"/>
  <c r="D52" i="28"/>
  <c r="E52" i="28" s="1"/>
  <c r="D53" i="28"/>
  <c r="D54" i="28"/>
  <c r="E54" i="28" s="1"/>
  <c r="D55" i="28"/>
  <c r="D56" i="28"/>
  <c r="E56" i="28" s="1"/>
  <c r="D57" i="28"/>
  <c r="D58" i="28"/>
  <c r="E58" i="28" s="1"/>
  <c r="D59" i="28"/>
  <c r="D60" i="28"/>
  <c r="E60" i="28" s="1"/>
  <c r="D61" i="28"/>
  <c r="D62" i="28"/>
  <c r="E62" i="28" s="1"/>
  <c r="D63" i="28"/>
  <c r="D64" i="28"/>
  <c r="E64" i="28" s="1"/>
  <c r="D65" i="28"/>
  <c r="D66" i="28"/>
  <c r="E66" i="28" s="1"/>
  <c r="D67" i="28"/>
  <c r="D68" i="28"/>
  <c r="E68" i="28" s="1"/>
  <c r="D69" i="28"/>
  <c r="D70" i="28"/>
  <c r="E70" i="28" s="1"/>
  <c r="D71" i="28"/>
  <c r="D72" i="28"/>
  <c r="E72" i="28" s="1"/>
  <c r="D73" i="28"/>
  <c r="D74" i="28"/>
  <c r="E74" i="28" s="1"/>
  <c r="D75" i="28"/>
  <c r="B75" i="28" s="1"/>
  <c r="D76" i="28"/>
  <c r="E76" i="28" s="1"/>
  <c r="D77" i="28"/>
  <c r="B77" i="28" s="1"/>
  <c r="D78" i="28"/>
  <c r="E78" i="28" s="1"/>
  <c r="D79" i="28"/>
  <c r="B79" i="28" s="1"/>
  <c r="D80" i="28"/>
  <c r="E80" i="28" s="1"/>
  <c r="D81" i="28"/>
  <c r="B81" i="28" s="1"/>
  <c r="D82" i="28"/>
  <c r="E82" i="28" s="1"/>
  <c r="D83" i="28"/>
  <c r="B83" i="28" s="1"/>
  <c r="D84" i="28"/>
  <c r="E84" i="28" s="1"/>
  <c r="D85" i="28"/>
  <c r="B85" i="28" s="1"/>
  <c r="D86" i="28"/>
  <c r="E86" i="28" s="1"/>
  <c r="D87" i="28"/>
  <c r="B87" i="28" s="1"/>
  <c r="D88" i="28"/>
  <c r="E88" i="28" s="1"/>
  <c r="D89" i="28"/>
  <c r="B89" i="28" s="1"/>
  <c r="D90" i="28"/>
  <c r="E90" i="28" s="1"/>
  <c r="D91" i="28"/>
  <c r="B91" i="28" s="1"/>
  <c r="D92" i="28"/>
  <c r="E92" i="28" s="1"/>
  <c r="D93" i="28"/>
  <c r="E93" i="28" s="1"/>
  <c r="D94" i="28"/>
  <c r="E94" i="28" s="1"/>
  <c r="D95" i="28"/>
  <c r="E95" i="28" s="1"/>
  <c r="D96" i="28"/>
  <c r="B96" i="28" s="1"/>
  <c r="D97" i="28"/>
  <c r="B97" i="28" s="1"/>
  <c r="D98" i="28"/>
  <c r="E98" i="28" s="1"/>
  <c r="D99" i="28"/>
  <c r="B99" i="28" s="1"/>
  <c r="D100" i="28"/>
  <c r="B100" i="28" s="1"/>
  <c r="D2" i="27"/>
  <c r="B2" i="27" s="1"/>
  <c r="D3" i="27"/>
  <c r="E3" i="27" s="1"/>
  <c r="D4" i="27"/>
  <c r="B4" i="27" s="1"/>
  <c r="D5" i="27"/>
  <c r="E5" i="27" s="1"/>
  <c r="D6" i="27"/>
  <c r="B6" i="27" s="1"/>
  <c r="D7" i="27"/>
  <c r="E7" i="27" s="1"/>
  <c r="D8" i="27"/>
  <c r="B8" i="27" s="1"/>
  <c r="N8" i="27" s="1"/>
  <c r="D9" i="27"/>
  <c r="E9" i="27" s="1"/>
  <c r="D10" i="27"/>
  <c r="B10" i="27" s="1"/>
  <c r="D11" i="27"/>
  <c r="E11" i="27" s="1"/>
  <c r="D12" i="27"/>
  <c r="B12" i="27" s="1"/>
  <c r="D13" i="27"/>
  <c r="E13" i="27" s="1"/>
  <c r="D14" i="27"/>
  <c r="B14" i="27" s="1"/>
  <c r="D15" i="27"/>
  <c r="E15" i="27" s="1"/>
  <c r="D16" i="27"/>
  <c r="B16" i="27" s="1"/>
  <c r="D17" i="27"/>
  <c r="E17" i="27" s="1"/>
  <c r="D19" i="27"/>
  <c r="E19" i="27" s="1"/>
  <c r="D20" i="27"/>
  <c r="B20" i="27" s="1"/>
  <c r="D21" i="27"/>
  <c r="E21" i="27" s="1"/>
  <c r="D22" i="27"/>
  <c r="B22" i="27" s="1"/>
  <c r="D23" i="27"/>
  <c r="E23" i="27" s="1"/>
  <c r="D24" i="27"/>
  <c r="B24" i="27" s="1"/>
  <c r="D25" i="27"/>
  <c r="E25" i="27" s="1"/>
  <c r="D26" i="27"/>
  <c r="D27" i="27"/>
  <c r="E27" i="27" s="1"/>
  <c r="D28" i="27"/>
  <c r="D29" i="27"/>
  <c r="E29" i="27" s="1"/>
  <c r="D30" i="27"/>
  <c r="D31" i="27"/>
  <c r="E31" i="27" s="1"/>
  <c r="D32" i="27"/>
  <c r="D33" i="27"/>
  <c r="E33" i="27" s="1"/>
  <c r="D35" i="27"/>
  <c r="E35" i="27" s="1"/>
  <c r="D36" i="27"/>
  <c r="D37" i="27"/>
  <c r="E37" i="27" s="1"/>
  <c r="D38" i="27"/>
  <c r="D39" i="27"/>
  <c r="E39" i="27" s="1"/>
  <c r="D40" i="27"/>
  <c r="D41" i="27"/>
  <c r="E41" i="27" s="1"/>
  <c r="D42" i="27"/>
  <c r="D43" i="27"/>
  <c r="E43" i="27" s="1"/>
  <c r="D44" i="27"/>
  <c r="D45" i="27"/>
  <c r="D46" i="27"/>
  <c r="D47" i="27"/>
  <c r="D48" i="27"/>
  <c r="D49" i="27"/>
  <c r="D50" i="27"/>
  <c r="D51" i="27"/>
  <c r="D52" i="27"/>
  <c r="D53" i="27"/>
  <c r="D54" i="27"/>
  <c r="B54" i="27" s="1"/>
  <c r="D55" i="27"/>
  <c r="D56" i="27"/>
  <c r="B56" i="27" s="1"/>
  <c r="D57" i="27"/>
  <c r="D58" i="27"/>
  <c r="B58" i="27" s="1"/>
  <c r="D59" i="27"/>
  <c r="D60" i="27"/>
  <c r="B60" i="27" s="1"/>
  <c r="D61" i="27"/>
  <c r="D62" i="27"/>
  <c r="B62" i="27" s="1"/>
  <c r="D63" i="27"/>
  <c r="D64" i="27"/>
  <c r="B64" i="27" s="1"/>
  <c r="D65" i="27"/>
  <c r="D66" i="27"/>
  <c r="B66" i="27" s="1"/>
  <c r="D67" i="27"/>
  <c r="D68" i="27"/>
  <c r="B68" i="27" s="1"/>
  <c r="D69" i="27"/>
  <c r="D70" i="27"/>
  <c r="B70" i="27" s="1"/>
  <c r="D71" i="27"/>
  <c r="D72" i="27"/>
  <c r="B72" i="27" s="1"/>
  <c r="D73" i="27"/>
  <c r="D74" i="27"/>
  <c r="B74" i="27" s="1"/>
  <c r="D75" i="27"/>
  <c r="D76" i="27"/>
  <c r="B76" i="27" s="1"/>
  <c r="D77" i="27"/>
  <c r="D78" i="27"/>
  <c r="B78" i="27" s="1"/>
  <c r="D79" i="27"/>
  <c r="B79" i="27" s="1"/>
  <c r="D80" i="27"/>
  <c r="B80" i="27" s="1"/>
  <c r="D81" i="27"/>
  <c r="B81" i="27" s="1"/>
  <c r="D82" i="27"/>
  <c r="B82" i="27" s="1"/>
  <c r="D83" i="27"/>
  <c r="B83" i="27" s="1"/>
  <c r="D84" i="27"/>
  <c r="B84" i="27" s="1"/>
  <c r="D85" i="27"/>
  <c r="B85" i="27" s="1"/>
  <c r="D86" i="27"/>
  <c r="B86" i="27" s="1"/>
  <c r="D87" i="27"/>
  <c r="B87" i="27" s="1"/>
  <c r="D88" i="27"/>
  <c r="B88" i="27" s="1"/>
  <c r="D89" i="27"/>
  <c r="B89" i="27" s="1"/>
  <c r="D90" i="27"/>
  <c r="B90" i="27" s="1"/>
  <c r="D91" i="27"/>
  <c r="B91" i="27" s="1"/>
  <c r="D92" i="27"/>
  <c r="B92" i="27" s="1"/>
  <c r="D93" i="27"/>
  <c r="B93" i="27" s="1"/>
  <c r="D94" i="27"/>
  <c r="B94" i="27" s="1"/>
  <c r="D95" i="27"/>
  <c r="B95" i="27" s="1"/>
  <c r="D96" i="27"/>
  <c r="B96" i="27" s="1"/>
  <c r="D97" i="27"/>
  <c r="B97" i="27" s="1"/>
  <c r="D98" i="27"/>
  <c r="B98" i="27" s="1"/>
  <c r="D99" i="27"/>
  <c r="B99" i="27" s="1"/>
  <c r="D100" i="27"/>
  <c r="B100" i="27" s="1"/>
  <c r="D101" i="27"/>
  <c r="B101" i="27" s="1"/>
  <c r="D102" i="27"/>
  <c r="B102" i="27" s="1"/>
  <c r="D103" i="27"/>
  <c r="B103" i="27" s="1"/>
  <c r="D104" i="27"/>
  <c r="B104" i="27" s="1"/>
  <c r="D105" i="27"/>
  <c r="B105" i="27" s="1"/>
  <c r="D106" i="27"/>
  <c r="B106" i="27" s="1"/>
  <c r="D107" i="27"/>
  <c r="B107" i="27" s="1"/>
  <c r="D108" i="27"/>
  <c r="B108" i="27" s="1"/>
  <c r="D109" i="27"/>
  <c r="B109" i="27" s="1"/>
  <c r="D110" i="27"/>
  <c r="B110" i="27" s="1"/>
  <c r="L11" i="28"/>
  <c r="J12" i="28"/>
  <c r="L13" i="28"/>
  <c r="J14" i="28"/>
  <c r="L15" i="28"/>
  <c r="J16" i="28"/>
  <c r="L17" i="28"/>
  <c r="J18" i="28"/>
  <c r="L19" i="28"/>
  <c r="J20" i="28"/>
  <c r="L21" i="28"/>
  <c r="J22" i="28"/>
  <c r="L23" i="28"/>
  <c r="J24" i="28"/>
  <c r="L27" i="28"/>
  <c r="O30" i="28"/>
  <c r="F31" i="28"/>
  <c r="G31" i="28"/>
  <c r="H31" i="28"/>
  <c r="F32" i="28"/>
  <c r="G32" i="28"/>
  <c r="H32" i="28"/>
  <c r="F33" i="28"/>
  <c r="G33" i="28"/>
  <c r="H33" i="28"/>
  <c r="F34" i="28"/>
  <c r="G34" i="28"/>
  <c r="H34" i="28"/>
  <c r="F35" i="28"/>
  <c r="G35" i="28"/>
  <c r="H35" i="28"/>
  <c r="F36" i="28"/>
  <c r="G36" i="28"/>
  <c r="H36" i="28"/>
  <c r="F37" i="28"/>
  <c r="G37" i="28"/>
  <c r="H37" i="28"/>
  <c r="F38" i="28"/>
  <c r="G38" i="28"/>
  <c r="H38" i="28"/>
  <c r="F39" i="28"/>
  <c r="N39" i="28" s="1"/>
  <c r="G39" i="28"/>
  <c r="H39" i="28"/>
  <c r="F40" i="28"/>
  <c r="G40" i="28"/>
  <c r="H40" i="28"/>
  <c r="F41" i="28"/>
  <c r="G41" i="28"/>
  <c r="H41" i="28"/>
  <c r="F42" i="28"/>
  <c r="G42" i="28"/>
  <c r="H42" i="28"/>
  <c r="F43" i="28"/>
  <c r="G43" i="28"/>
  <c r="H43" i="28"/>
  <c r="F44" i="28"/>
  <c r="G44" i="28"/>
  <c r="H44" i="28"/>
  <c r="F45" i="28"/>
  <c r="G45" i="28"/>
  <c r="H45" i="28"/>
  <c r="F46" i="28"/>
  <c r="G46" i="28"/>
  <c r="H46" i="28"/>
  <c r="F47" i="28"/>
  <c r="G47" i="28"/>
  <c r="H47" i="28"/>
  <c r="F48" i="28"/>
  <c r="G48" i="28"/>
  <c r="H48" i="28"/>
  <c r="F49" i="28"/>
  <c r="G49" i="28"/>
  <c r="H49" i="28"/>
  <c r="F50" i="28"/>
  <c r="G50" i="28"/>
  <c r="H50" i="28"/>
  <c r="F2" i="27"/>
  <c r="G2" i="27"/>
  <c r="H2" i="27"/>
  <c r="G3" i="27"/>
  <c r="H3" i="27"/>
  <c r="F4" i="27"/>
  <c r="G4" i="27"/>
  <c r="H4" i="27"/>
  <c r="G5" i="27"/>
  <c r="H5" i="27"/>
  <c r="G6" i="27"/>
  <c r="H6" i="27"/>
  <c r="G7" i="27"/>
  <c r="H7" i="27"/>
  <c r="G8" i="27"/>
  <c r="K8" i="27" s="1"/>
  <c r="H8" i="27"/>
  <c r="L8" i="27" s="1"/>
  <c r="G9" i="27"/>
  <c r="K9" i="27" s="1"/>
  <c r="H9" i="27"/>
  <c r="L9" i="27" s="1"/>
  <c r="G10" i="27"/>
  <c r="K10" i="27" s="1"/>
  <c r="H10" i="27"/>
  <c r="L10" i="27" s="1"/>
  <c r="G11" i="27"/>
  <c r="H11" i="27"/>
  <c r="F12" i="27"/>
  <c r="G12" i="27"/>
  <c r="H12" i="27"/>
  <c r="F13" i="27"/>
  <c r="G13" i="27"/>
  <c r="H13" i="27"/>
  <c r="F14" i="27"/>
  <c r="N14" i="27" s="1"/>
  <c r="G14" i="27"/>
  <c r="H14" i="27"/>
  <c r="F15" i="27"/>
  <c r="G15" i="27"/>
  <c r="H15" i="27"/>
  <c r="F16" i="27"/>
  <c r="N16" i="27" s="1"/>
  <c r="G16" i="27"/>
  <c r="H16" i="27"/>
  <c r="F17" i="27"/>
  <c r="G17" i="27"/>
  <c r="H17" i="27"/>
  <c r="F18" i="27"/>
  <c r="N18" i="27" s="1"/>
  <c r="F19" i="27"/>
  <c r="N19" i="27" s="1"/>
  <c r="G19" i="27"/>
  <c r="H19" i="27"/>
  <c r="F20" i="27"/>
  <c r="N20" i="27" s="1"/>
  <c r="G20" i="27"/>
  <c r="F21" i="27"/>
  <c r="N21" i="27" s="1"/>
  <c r="G21" i="27"/>
  <c r="H21" i="27"/>
  <c r="F22" i="27"/>
  <c r="N22" i="27" s="1"/>
  <c r="G22" i="27"/>
  <c r="H22" i="27"/>
  <c r="F23" i="27"/>
  <c r="G23" i="27"/>
  <c r="H23" i="27"/>
  <c r="F24" i="27"/>
  <c r="G24" i="27"/>
  <c r="H24" i="27"/>
  <c r="F25" i="27"/>
  <c r="G25" i="27"/>
  <c r="H25" i="27"/>
  <c r="F26" i="27"/>
  <c r="G26" i="27"/>
  <c r="H26" i="27"/>
  <c r="F27" i="27"/>
  <c r="G27" i="27"/>
  <c r="H27" i="27"/>
  <c r="F28" i="27"/>
  <c r="G28" i="27"/>
  <c r="H28" i="27"/>
  <c r="F29" i="27"/>
  <c r="G29" i="27"/>
  <c r="H29" i="27"/>
  <c r="F30" i="27"/>
  <c r="G30" i="27"/>
  <c r="H30" i="27"/>
  <c r="F31" i="27"/>
  <c r="G31" i="27"/>
  <c r="H31" i="27"/>
  <c r="F32" i="27"/>
  <c r="G32" i="27"/>
  <c r="H32" i="27"/>
  <c r="G33" i="27"/>
  <c r="H33" i="27"/>
  <c r="F35" i="27"/>
  <c r="G35" i="27"/>
  <c r="H35" i="27"/>
  <c r="F36" i="27"/>
  <c r="G36" i="27"/>
  <c r="H36" i="27"/>
  <c r="G37" i="27"/>
  <c r="H37" i="27"/>
  <c r="G38" i="27"/>
  <c r="H38" i="27"/>
  <c r="F39" i="27"/>
  <c r="N39" i="27" s="1"/>
  <c r="G39" i="27"/>
  <c r="H39" i="27"/>
  <c r="F40" i="27"/>
  <c r="N40" i="27" s="1"/>
  <c r="G40" i="27"/>
  <c r="H40" i="27"/>
  <c r="N24" i="27" l="1"/>
  <c r="N12" i="27"/>
  <c r="M31" i="27"/>
  <c r="M29" i="27"/>
  <c r="M27" i="27"/>
  <c r="M30" i="27"/>
  <c r="M28" i="27"/>
  <c r="M32" i="27"/>
  <c r="M45" i="28"/>
  <c r="N45" i="28"/>
  <c r="M37" i="28"/>
  <c r="N37" i="28"/>
  <c r="L46" i="28"/>
  <c r="M38" i="28"/>
  <c r="N38" i="28"/>
  <c r="Q47" i="28"/>
  <c r="N47" i="28"/>
  <c r="M43" i="28"/>
  <c r="M31" i="28"/>
  <c r="N31" i="28"/>
  <c r="K49" i="28"/>
  <c r="N49" i="28"/>
  <c r="M41" i="28"/>
  <c r="N41" i="28"/>
  <c r="J33" i="28"/>
  <c r="N33" i="28"/>
  <c r="L50" i="28"/>
  <c r="N50" i="28"/>
  <c r="O42" i="28"/>
  <c r="N42" i="28"/>
  <c r="M34" i="28"/>
  <c r="L48" i="28"/>
  <c r="N48" i="28"/>
  <c r="Q44" i="28"/>
  <c r="N44" i="28"/>
  <c r="O36" i="28"/>
  <c r="N36" i="28"/>
  <c r="O32" i="28"/>
  <c r="N32" i="28"/>
  <c r="J10" i="27"/>
  <c r="J8" i="27"/>
  <c r="L16" i="27"/>
  <c r="P16" i="27"/>
  <c r="Q16" i="27" s="1"/>
  <c r="M16" i="27"/>
  <c r="J16" i="27"/>
  <c r="R16" i="27"/>
  <c r="K16" i="27"/>
  <c r="O16" i="27"/>
  <c r="L12" i="27"/>
  <c r="P12" i="27"/>
  <c r="Q12" i="27" s="1"/>
  <c r="M12" i="27"/>
  <c r="J12" i="27"/>
  <c r="R12" i="27"/>
  <c r="K12" i="27"/>
  <c r="O12" i="27"/>
  <c r="K25" i="27"/>
  <c r="O25" i="27"/>
  <c r="L25" i="27"/>
  <c r="P25" i="27"/>
  <c r="Q25" i="27" s="1"/>
  <c r="M25" i="27"/>
  <c r="R25" i="27"/>
  <c r="K21" i="27"/>
  <c r="O21" i="27"/>
  <c r="L21" i="27"/>
  <c r="P21" i="27"/>
  <c r="M21" i="27"/>
  <c r="Q21" i="27"/>
  <c r="R21" i="27"/>
  <c r="K17" i="27"/>
  <c r="O17" i="27"/>
  <c r="L17" i="27"/>
  <c r="P17" i="27"/>
  <c r="Q17" i="27" s="1"/>
  <c r="M17" i="27"/>
  <c r="R17" i="27"/>
  <c r="K13" i="27"/>
  <c r="O13" i="27"/>
  <c r="L13" i="27"/>
  <c r="P13" i="27"/>
  <c r="Q13" i="27" s="1"/>
  <c r="M13" i="27"/>
  <c r="R13" i="27"/>
  <c r="L24" i="27"/>
  <c r="P24" i="27"/>
  <c r="Q24" i="27" s="1"/>
  <c r="M24" i="27"/>
  <c r="J24" i="27"/>
  <c r="R24" i="27"/>
  <c r="K24" i="27"/>
  <c r="O24" i="27"/>
  <c r="R26" i="27"/>
  <c r="K26" i="27"/>
  <c r="O26" i="27"/>
  <c r="L26" i="27"/>
  <c r="P26" i="27"/>
  <c r="Q26" i="27" s="1"/>
  <c r="M26" i="27"/>
  <c r="J22" i="27"/>
  <c r="R22" i="27"/>
  <c r="K22" i="27"/>
  <c r="O22" i="27"/>
  <c r="L22" i="27"/>
  <c r="P22" i="27"/>
  <c r="Q22" i="27" s="1"/>
  <c r="M22" i="27"/>
  <c r="J18" i="27"/>
  <c r="R18" i="27"/>
  <c r="K18" i="27"/>
  <c r="O18" i="27"/>
  <c r="L18" i="27"/>
  <c r="P18" i="27"/>
  <c r="M18" i="27"/>
  <c r="Q18" i="27"/>
  <c r="J14" i="27"/>
  <c r="R14" i="27"/>
  <c r="K14" i="27"/>
  <c r="O14" i="27"/>
  <c r="L14" i="27"/>
  <c r="P14" i="27"/>
  <c r="Q14" i="27" s="1"/>
  <c r="M14" i="27"/>
  <c r="L20" i="27"/>
  <c r="P20" i="27"/>
  <c r="Q20" i="27" s="1"/>
  <c r="M20" i="27"/>
  <c r="J20" i="27"/>
  <c r="R20" i="27"/>
  <c r="K20" i="27"/>
  <c r="O20" i="27"/>
  <c r="M23" i="27"/>
  <c r="R23" i="27"/>
  <c r="K23" i="27"/>
  <c r="O23" i="27"/>
  <c r="L23" i="27"/>
  <c r="P23" i="27"/>
  <c r="Q23" i="27" s="1"/>
  <c r="M19" i="27"/>
  <c r="Q19" i="27"/>
  <c r="R19" i="27"/>
  <c r="K19" i="27"/>
  <c r="O19" i="27"/>
  <c r="L19" i="27"/>
  <c r="P19" i="27"/>
  <c r="M15" i="27"/>
  <c r="R15" i="27"/>
  <c r="K15" i="27"/>
  <c r="O15" i="27"/>
  <c r="L15" i="27"/>
  <c r="P15" i="27"/>
  <c r="Q15" i="27" s="1"/>
  <c r="K40" i="28"/>
  <c r="B44" i="28"/>
  <c r="B42" i="28"/>
  <c r="B40" i="27"/>
  <c r="K32" i="27"/>
  <c r="F38" i="27"/>
  <c r="F34" i="27"/>
  <c r="F37" i="27"/>
  <c r="F33" i="27"/>
  <c r="B38" i="27"/>
  <c r="B36" i="27"/>
  <c r="N36" i="27" s="1"/>
  <c r="E100" i="29"/>
  <c r="E88" i="29"/>
  <c r="B73" i="30"/>
  <c r="B62" i="30"/>
  <c r="B59" i="30"/>
  <c r="B79" i="30"/>
  <c r="E99" i="30"/>
  <c r="B67" i="30"/>
  <c r="B64" i="30"/>
  <c r="B92" i="30"/>
  <c r="B60" i="30"/>
  <c r="E96" i="30"/>
  <c r="B80" i="30"/>
  <c r="B74" i="30"/>
  <c r="B68" i="30"/>
  <c r="B61" i="30"/>
  <c r="B57" i="30"/>
  <c r="E100" i="30"/>
  <c r="E98" i="30"/>
  <c r="E56" i="30"/>
  <c r="E96" i="29"/>
  <c r="B91" i="29"/>
  <c r="B98" i="29"/>
  <c r="B94" i="29"/>
  <c r="B89" i="29"/>
  <c r="E36" i="29"/>
  <c r="B99" i="29"/>
  <c r="B97" i="29"/>
  <c r="B93" i="29"/>
  <c r="B77" i="29"/>
  <c r="E28" i="29"/>
  <c r="E72" i="27"/>
  <c r="E70" i="27"/>
  <c r="E58" i="27"/>
  <c r="E64" i="27"/>
  <c r="E46" i="27"/>
  <c r="E54" i="27"/>
  <c r="E48" i="27"/>
  <c r="E42" i="27"/>
  <c r="E78" i="27"/>
  <c r="E62" i="27"/>
  <c r="E56" i="27"/>
  <c r="E50" i="27"/>
  <c r="B29" i="27"/>
  <c r="N29" i="27" s="1"/>
  <c r="E74" i="27"/>
  <c r="E66" i="27"/>
  <c r="E76" i="27"/>
  <c r="E68" i="27"/>
  <c r="E60" i="27"/>
  <c r="E52" i="27"/>
  <c r="N2" i="27"/>
  <c r="M2" i="27"/>
  <c r="N6" i="27"/>
  <c r="M6" i="27"/>
  <c r="L35" i="27"/>
  <c r="M35" i="27"/>
  <c r="O35" i="27"/>
  <c r="P35" i="27"/>
  <c r="Q35" i="27" s="1"/>
  <c r="K35" i="27"/>
  <c r="N4" i="27"/>
  <c r="M4" i="27"/>
  <c r="B75" i="27"/>
  <c r="E75" i="27"/>
  <c r="B63" i="27"/>
  <c r="E63" i="27"/>
  <c r="B55" i="27"/>
  <c r="E55" i="27"/>
  <c r="O5" i="27"/>
  <c r="E95" i="29"/>
  <c r="B95" i="29"/>
  <c r="K30" i="27"/>
  <c r="B71" i="27"/>
  <c r="E71" i="27"/>
  <c r="B67" i="27"/>
  <c r="E67" i="27"/>
  <c r="B59" i="27"/>
  <c r="E59" i="27"/>
  <c r="E51" i="27"/>
  <c r="O39" i="27"/>
  <c r="P39" i="27"/>
  <c r="Q39" i="27" s="1"/>
  <c r="L31" i="27"/>
  <c r="O31" i="27"/>
  <c r="K31" i="27"/>
  <c r="P31" i="27"/>
  <c r="Q31" i="27" s="1"/>
  <c r="L27" i="27"/>
  <c r="O27" i="27"/>
  <c r="K27" i="27"/>
  <c r="P27" i="27"/>
  <c r="Q27" i="27" s="1"/>
  <c r="L7" i="27"/>
  <c r="K7" i="27"/>
  <c r="P7" i="27"/>
  <c r="Q7" i="27" s="1"/>
  <c r="M7" i="27"/>
  <c r="E109" i="27"/>
  <c r="E107" i="27"/>
  <c r="E105" i="27"/>
  <c r="E103" i="27"/>
  <c r="E101" i="27"/>
  <c r="E99" i="27"/>
  <c r="E97" i="27"/>
  <c r="E95" i="27"/>
  <c r="E93" i="27"/>
  <c r="E91" i="27"/>
  <c r="E89" i="27"/>
  <c r="E87" i="27"/>
  <c r="E85" i="27"/>
  <c r="E83" i="27"/>
  <c r="E81" i="27"/>
  <c r="E79" i="27"/>
  <c r="E49" i="27"/>
  <c r="M36" i="27"/>
  <c r="K36" i="27"/>
  <c r="R36" i="27"/>
  <c r="L36" i="27"/>
  <c r="L25" i="28"/>
  <c r="P25" i="28"/>
  <c r="Q25" i="28" s="1"/>
  <c r="B77" i="27"/>
  <c r="E77" i="27"/>
  <c r="B73" i="27"/>
  <c r="E73" i="27"/>
  <c r="B69" i="27"/>
  <c r="E69" i="27"/>
  <c r="B65" i="27"/>
  <c r="E65" i="27"/>
  <c r="B61" i="27"/>
  <c r="E61" i="27"/>
  <c r="B57" i="27"/>
  <c r="E57" i="27"/>
  <c r="B53" i="27"/>
  <c r="E53" i="27"/>
  <c r="E47" i="27"/>
  <c r="O40" i="27"/>
  <c r="P40" i="27"/>
  <c r="Q40" i="27" s="1"/>
  <c r="L40" i="27"/>
  <c r="M40" i="27"/>
  <c r="L29" i="27"/>
  <c r="O29" i="27"/>
  <c r="K29" i="27"/>
  <c r="P29" i="27"/>
  <c r="Q29" i="27" s="1"/>
  <c r="L5" i="27"/>
  <c r="K5" i="27"/>
  <c r="P5" i="27"/>
  <c r="Q5" i="27" s="1"/>
  <c r="M5" i="27"/>
  <c r="E110" i="27"/>
  <c r="E108" i="27"/>
  <c r="E106" i="27"/>
  <c r="E104" i="27"/>
  <c r="E102" i="27"/>
  <c r="E100" i="27"/>
  <c r="E98" i="27"/>
  <c r="E96" i="27"/>
  <c r="E94" i="27"/>
  <c r="E92" i="27"/>
  <c r="E90" i="27"/>
  <c r="E88" i="27"/>
  <c r="E86" i="27"/>
  <c r="E84" i="27"/>
  <c r="E82" i="27"/>
  <c r="E80" i="27"/>
  <c r="O7" i="27"/>
  <c r="E92" i="29"/>
  <c r="B92" i="29"/>
  <c r="B84" i="29"/>
  <c r="E84" i="29"/>
  <c r="E45" i="27"/>
  <c r="E40" i="27"/>
  <c r="B35" i="27"/>
  <c r="N35" i="27" s="1"/>
  <c r="E85" i="29"/>
  <c r="B85" i="29"/>
  <c r="B66" i="30"/>
  <c r="E66" i="30"/>
  <c r="E72" i="29"/>
  <c r="E68" i="29"/>
  <c r="E42" i="29"/>
  <c r="B81" i="29"/>
  <c r="E80" i="29"/>
  <c r="E76" i="29"/>
  <c r="B73" i="29"/>
  <c r="E70" i="29"/>
  <c r="E81" i="30"/>
  <c r="B81" i="30"/>
  <c r="E91" i="30"/>
  <c r="B91" i="30"/>
  <c r="E76" i="30"/>
  <c r="B76" i="30"/>
  <c r="E75" i="30"/>
  <c r="B75" i="30"/>
  <c r="B53" i="30"/>
  <c r="E53" i="30"/>
  <c r="B97" i="30"/>
  <c r="E97" i="30"/>
  <c r="E86" i="30"/>
  <c r="B86" i="30"/>
  <c r="B78" i="30"/>
  <c r="E77" i="30"/>
  <c r="B77" i="30"/>
  <c r="E70" i="30"/>
  <c r="B70" i="30"/>
  <c r="E69" i="30"/>
  <c r="B69" i="30"/>
  <c r="B30" i="29"/>
  <c r="E30" i="29"/>
  <c r="B95" i="30"/>
  <c r="E95" i="30"/>
  <c r="B72" i="30"/>
  <c r="E71" i="30"/>
  <c r="B71" i="30"/>
  <c r="B63" i="30"/>
  <c r="E58" i="30"/>
  <c r="B58" i="30"/>
  <c r="B90" i="30"/>
  <c r="E90" i="30"/>
  <c r="E83" i="30"/>
  <c r="B83" i="30"/>
  <c r="E65" i="30"/>
  <c r="B65" i="30"/>
  <c r="B55" i="30"/>
  <c r="B54" i="30"/>
  <c r="O25" i="28"/>
  <c r="M30" i="28"/>
  <c r="Q16" i="28"/>
  <c r="B98" i="28"/>
  <c r="B86" i="28"/>
  <c r="R36" i="28"/>
  <c r="N4" i="28"/>
  <c r="P36" i="28"/>
  <c r="M18" i="28"/>
  <c r="E42" i="28"/>
  <c r="O17" i="28"/>
  <c r="M4" i="28"/>
  <c r="M23" i="28"/>
  <c r="B48" i="28"/>
  <c r="K23" i="28"/>
  <c r="E38" i="28"/>
  <c r="E99" i="28"/>
  <c r="M36" i="28"/>
  <c r="P33" i="28"/>
  <c r="K27" i="28"/>
  <c r="K18" i="28"/>
  <c r="K4" i="28"/>
  <c r="P3" i="28"/>
  <c r="Q3" i="28" s="1"/>
  <c r="K36" i="28"/>
  <c r="K34" i="28"/>
  <c r="O33" i="28"/>
  <c r="M21" i="28"/>
  <c r="M16" i="28"/>
  <c r="N3" i="28"/>
  <c r="J36" i="28"/>
  <c r="K20" i="28"/>
  <c r="K16" i="28"/>
  <c r="K3" i="28"/>
  <c r="P42" i="28"/>
  <c r="B84" i="28"/>
  <c r="E81" i="28"/>
  <c r="B74" i="28"/>
  <c r="P50" i="28"/>
  <c r="K48" i="28"/>
  <c r="O46" i="28"/>
  <c r="E44" i="28"/>
  <c r="Q42" i="28"/>
  <c r="J41" i="28"/>
  <c r="M39" i="28"/>
  <c r="Q37" i="28"/>
  <c r="P30" i="28"/>
  <c r="J25" i="28"/>
  <c r="P17" i="28"/>
  <c r="Q17" i="28" s="1"/>
  <c r="O13" i="28"/>
  <c r="O5" i="28"/>
  <c r="O50" i="28"/>
  <c r="B93" i="28"/>
  <c r="M46" i="28"/>
  <c r="O37" i="28"/>
  <c r="M13" i="28"/>
  <c r="M5" i="28"/>
  <c r="P15" i="28"/>
  <c r="Q15" i="28" s="1"/>
  <c r="B92" i="28"/>
  <c r="K50" i="28"/>
  <c r="B50" i="28"/>
  <c r="K46" i="28"/>
  <c r="Q45" i="28"/>
  <c r="M42" i="28"/>
  <c r="L30" i="28"/>
  <c r="M17" i="28"/>
  <c r="K15" i="28"/>
  <c r="K13" i="28"/>
  <c r="K5" i="28"/>
  <c r="J3" i="28"/>
  <c r="N5" i="28"/>
  <c r="B95" i="28"/>
  <c r="E83" i="28"/>
  <c r="B60" i="28"/>
  <c r="J50" i="28"/>
  <c r="Q49" i="28"/>
  <c r="J42" i="28"/>
  <c r="Q41" i="28"/>
  <c r="J37" i="28"/>
  <c r="Q36" i="28"/>
  <c r="R30" i="28"/>
  <c r="K30" i="28"/>
  <c r="M25" i="28"/>
  <c r="O21" i="28"/>
  <c r="K17" i="28"/>
  <c r="J15" i="28"/>
  <c r="Q13" i="28"/>
  <c r="J13" i="28"/>
  <c r="M11" i="28"/>
  <c r="J5" i="28"/>
  <c r="M2" i="28"/>
  <c r="P37" i="28"/>
  <c r="Q50" i="28"/>
  <c r="M48" i="28"/>
  <c r="P46" i="28"/>
  <c r="Q46" i="28" s="1"/>
  <c r="R40" i="28"/>
  <c r="P39" i="28"/>
  <c r="Q39" i="28" s="1"/>
  <c r="J38" i="28"/>
  <c r="O31" i="28"/>
  <c r="Q30" i="28"/>
  <c r="J30" i="28"/>
  <c r="K25" i="28"/>
  <c r="J17" i="28"/>
  <c r="M14" i="28"/>
  <c r="P13" i="28"/>
  <c r="K11" i="28"/>
  <c r="P5" i="28"/>
  <c r="Q5" i="28" s="1"/>
  <c r="E100" i="28"/>
  <c r="E97" i="28"/>
  <c r="E96" i="28"/>
  <c r="P43" i="28"/>
  <c r="Q43" i="28" s="1"/>
  <c r="P31" i="28"/>
  <c r="M27" i="28"/>
  <c r="O19" i="28"/>
  <c r="J2" i="28"/>
  <c r="E87" i="28"/>
  <c r="B68" i="28"/>
  <c r="M49" i="28"/>
  <c r="Q48" i="28"/>
  <c r="J48" i="28"/>
  <c r="K45" i="28"/>
  <c r="P44" i="28"/>
  <c r="M40" i="28"/>
  <c r="M33" i="28"/>
  <c r="P32" i="28"/>
  <c r="E32" i="28"/>
  <c r="J27" i="28"/>
  <c r="M24" i="28"/>
  <c r="J23" i="28"/>
  <c r="K21" i="28"/>
  <c r="M19" i="28"/>
  <c r="O15" i="28"/>
  <c r="K14" i="28"/>
  <c r="M12" i="28"/>
  <c r="Q11" i="28"/>
  <c r="J11" i="28"/>
  <c r="O3" i="28"/>
  <c r="K2" i="28"/>
  <c r="Q32" i="28"/>
  <c r="B78" i="28"/>
  <c r="B72" i="28"/>
  <c r="B62" i="28"/>
  <c r="P48" i="28"/>
  <c r="M44" i="28"/>
  <c r="K43" i="28"/>
  <c r="B43" i="28"/>
  <c r="J43" i="28" s="1"/>
  <c r="L42" i="28"/>
  <c r="O39" i="28"/>
  <c r="M32" i="28"/>
  <c r="K31" i="28"/>
  <c r="B31" i="28"/>
  <c r="M28" i="28"/>
  <c r="P27" i="28"/>
  <c r="Q27" i="28" s="1"/>
  <c r="K24" i="28"/>
  <c r="P23" i="28"/>
  <c r="Q23" i="28" s="1"/>
  <c r="M22" i="28"/>
  <c r="J21" i="28"/>
  <c r="K19" i="28"/>
  <c r="K12" i="28"/>
  <c r="P11" i="28"/>
  <c r="M10" i="28"/>
  <c r="O43" i="28"/>
  <c r="E77" i="28"/>
  <c r="B66" i="28"/>
  <c r="M50" i="28"/>
  <c r="O48" i="28"/>
  <c r="J44" i="28"/>
  <c r="R42" i="28"/>
  <c r="K42" i="28"/>
  <c r="K37" i="28"/>
  <c r="B37" i="28"/>
  <c r="L36" i="28"/>
  <c r="R34" i="28"/>
  <c r="J32" i="28"/>
  <c r="J31" i="28"/>
  <c r="M29" i="28"/>
  <c r="O27" i="28"/>
  <c r="O23" i="28"/>
  <c r="K22" i="28"/>
  <c r="P21" i="28"/>
  <c r="Q21" i="28" s="1"/>
  <c r="M20" i="28"/>
  <c r="J19" i="28"/>
  <c r="M15" i="28"/>
  <c r="O11" i="28"/>
  <c r="K10" i="28"/>
  <c r="M3" i="28"/>
  <c r="E91" i="28"/>
  <c r="Q31" i="28"/>
  <c r="P19" i="28"/>
  <c r="Q19" i="28" s="1"/>
  <c r="E39" i="31"/>
  <c r="E37" i="31"/>
  <c r="E35" i="31"/>
  <c r="E33" i="31"/>
  <c r="E31" i="31"/>
  <c r="E29" i="31"/>
  <c r="E27" i="31"/>
  <c r="E25" i="31"/>
  <c r="E23" i="31"/>
  <c r="E21" i="31"/>
  <c r="E19" i="31"/>
  <c r="E17" i="31"/>
  <c r="E15" i="31"/>
  <c r="E13" i="31"/>
  <c r="E11" i="31"/>
  <c r="E9" i="31"/>
  <c r="E7" i="31"/>
  <c r="E5" i="31"/>
  <c r="E3" i="31"/>
  <c r="E40" i="31"/>
  <c r="E38" i="31"/>
  <c r="E36" i="31"/>
  <c r="E34" i="31"/>
  <c r="E32" i="31"/>
  <c r="E30" i="31"/>
  <c r="E28" i="31"/>
  <c r="E26" i="31"/>
  <c r="E24" i="31"/>
  <c r="E22" i="31"/>
  <c r="E20" i="31"/>
  <c r="E18" i="31"/>
  <c r="E16" i="31"/>
  <c r="E14" i="31"/>
  <c r="E12" i="31"/>
  <c r="E10" i="31"/>
  <c r="E8" i="31"/>
  <c r="E6" i="31"/>
  <c r="E4" i="31"/>
  <c r="E2" i="31"/>
  <c r="E94" i="30"/>
  <c r="B89" i="30"/>
  <c r="E88" i="30"/>
  <c r="B85" i="30"/>
  <c r="B82" i="30"/>
  <c r="B47" i="30"/>
  <c r="E47" i="30"/>
  <c r="B41" i="30"/>
  <c r="E41" i="30"/>
  <c r="B29" i="30"/>
  <c r="E29" i="30"/>
  <c r="B17" i="30"/>
  <c r="E17" i="30"/>
  <c r="B93" i="30"/>
  <c r="B87" i="30"/>
  <c r="B48" i="30"/>
  <c r="E48" i="30"/>
  <c r="B35" i="30"/>
  <c r="E35" i="30"/>
  <c r="B23" i="30"/>
  <c r="E23" i="30"/>
  <c r="B11" i="30"/>
  <c r="E11" i="30"/>
  <c r="B84" i="30"/>
  <c r="B51" i="30"/>
  <c r="E51" i="30"/>
  <c r="B52" i="30"/>
  <c r="E52" i="30"/>
  <c r="B42" i="30"/>
  <c r="E42" i="30"/>
  <c r="B44" i="30"/>
  <c r="E44" i="30"/>
  <c r="B43" i="30"/>
  <c r="E43" i="30"/>
  <c r="B37" i="30"/>
  <c r="E37" i="30"/>
  <c r="B31" i="30"/>
  <c r="E31" i="30"/>
  <c r="B25" i="30"/>
  <c r="E25" i="30"/>
  <c r="B19" i="30"/>
  <c r="E19" i="30"/>
  <c r="B13" i="30"/>
  <c r="E13" i="30"/>
  <c r="B46" i="30"/>
  <c r="E46" i="30"/>
  <c r="B40" i="30"/>
  <c r="E40" i="30"/>
  <c r="B50" i="30"/>
  <c r="E50" i="30"/>
  <c r="B49" i="30"/>
  <c r="E49" i="30"/>
  <c r="B45" i="30"/>
  <c r="E45" i="30"/>
  <c r="B39" i="30"/>
  <c r="E39" i="30"/>
  <c r="B33" i="30"/>
  <c r="E33" i="30"/>
  <c r="B27" i="30"/>
  <c r="E27" i="30"/>
  <c r="E21" i="30"/>
  <c r="B15" i="30"/>
  <c r="E15" i="30"/>
  <c r="B9" i="30"/>
  <c r="E9" i="30"/>
  <c r="E38" i="30"/>
  <c r="E36" i="30"/>
  <c r="E34" i="30"/>
  <c r="E32" i="30"/>
  <c r="E30" i="30"/>
  <c r="E28" i="30"/>
  <c r="E26" i="30"/>
  <c r="E24" i="30"/>
  <c r="E22" i="30"/>
  <c r="E20" i="30"/>
  <c r="E18" i="30"/>
  <c r="E16" i="30"/>
  <c r="E14" i="30"/>
  <c r="E12" i="30"/>
  <c r="E10" i="30"/>
  <c r="E8" i="30"/>
  <c r="B71" i="29"/>
  <c r="E71" i="29"/>
  <c r="B66" i="29"/>
  <c r="E66" i="29"/>
  <c r="E82" i="29"/>
  <c r="B79" i="29"/>
  <c r="B65" i="29"/>
  <c r="E65" i="29"/>
  <c r="B61" i="29"/>
  <c r="E61" i="29"/>
  <c r="B57" i="29"/>
  <c r="E57" i="29"/>
  <c r="B53" i="29"/>
  <c r="E53" i="29"/>
  <c r="B49" i="29"/>
  <c r="E49" i="29"/>
  <c r="E45" i="29"/>
  <c r="E34" i="29"/>
  <c r="B22" i="29"/>
  <c r="E22" i="29"/>
  <c r="E86" i="29"/>
  <c r="B83" i="29"/>
  <c r="E74" i="29"/>
  <c r="E39" i="29"/>
  <c r="E32" i="29"/>
  <c r="B67" i="29"/>
  <c r="E67" i="29"/>
  <c r="B63" i="29"/>
  <c r="E63" i="29"/>
  <c r="B59" i="29"/>
  <c r="E59" i="29"/>
  <c r="B55" i="29"/>
  <c r="E55" i="29"/>
  <c r="B51" i="29"/>
  <c r="E51" i="29"/>
  <c r="B47" i="29"/>
  <c r="E47" i="29"/>
  <c r="E40" i="29"/>
  <c r="E90" i="29"/>
  <c r="B87" i="29"/>
  <c r="E78" i="29"/>
  <c r="B75" i="29"/>
  <c r="B64" i="29"/>
  <c r="E64" i="29"/>
  <c r="B62" i="29"/>
  <c r="E62" i="29"/>
  <c r="B69" i="29"/>
  <c r="E69" i="29"/>
  <c r="E33" i="29"/>
  <c r="B29" i="29"/>
  <c r="B24" i="29"/>
  <c r="E24" i="29"/>
  <c r="B21" i="29"/>
  <c r="E21" i="29"/>
  <c r="E44" i="29"/>
  <c r="E38" i="29"/>
  <c r="E60" i="29"/>
  <c r="E58" i="29"/>
  <c r="E56" i="29"/>
  <c r="E54" i="29"/>
  <c r="E52" i="29"/>
  <c r="E50" i="29"/>
  <c r="E48" i="29"/>
  <c r="E46" i="29"/>
  <c r="E26" i="29"/>
  <c r="B25" i="29"/>
  <c r="B27" i="29"/>
  <c r="B23" i="29"/>
  <c r="E23" i="29"/>
  <c r="B67" i="28"/>
  <c r="E67" i="28"/>
  <c r="B90" i="28"/>
  <c r="E89" i="28"/>
  <c r="E79" i="28"/>
  <c r="B76" i="28"/>
  <c r="J49" i="28"/>
  <c r="P49" i="28"/>
  <c r="L49" i="28"/>
  <c r="R49" i="28"/>
  <c r="O49" i="28"/>
  <c r="O44" i="28"/>
  <c r="L44" i="28"/>
  <c r="K44" i="28"/>
  <c r="R44" i="28"/>
  <c r="O40" i="28"/>
  <c r="L40" i="28"/>
  <c r="P40" i="28"/>
  <c r="Q40" i="28" s="1"/>
  <c r="E36" i="28"/>
  <c r="B40" i="28"/>
  <c r="N40" i="28" s="1"/>
  <c r="E40" i="28"/>
  <c r="B94" i="28"/>
  <c r="B88" i="28"/>
  <c r="B80" i="28"/>
  <c r="J47" i="28"/>
  <c r="P47" i="28"/>
  <c r="L47" i="28"/>
  <c r="R47" i="28"/>
  <c r="O47" i="28"/>
  <c r="L35" i="28"/>
  <c r="R35" i="28"/>
  <c r="P35" i="28"/>
  <c r="Q35" i="28" s="1"/>
  <c r="K35" i="28"/>
  <c r="O35" i="28"/>
  <c r="E85" i="28"/>
  <c r="B82" i="28"/>
  <c r="B71" i="28"/>
  <c r="E71" i="28"/>
  <c r="B70" i="28"/>
  <c r="B65" i="28"/>
  <c r="E65" i="28"/>
  <c r="B64" i="28"/>
  <c r="B59" i="28"/>
  <c r="E59" i="28"/>
  <c r="E53" i="28"/>
  <c r="B47" i="28"/>
  <c r="E47" i="28"/>
  <c r="B46" i="28"/>
  <c r="N46" i="28" s="1"/>
  <c r="E39" i="28"/>
  <c r="B39" i="28"/>
  <c r="J39" i="28" s="1"/>
  <c r="E35" i="28"/>
  <c r="B35" i="28"/>
  <c r="N35" i="28" s="1"/>
  <c r="J26" i="28"/>
  <c r="P26" i="28"/>
  <c r="Q26" i="28" s="1"/>
  <c r="O26" i="28"/>
  <c r="K26" i="28"/>
  <c r="L26" i="28"/>
  <c r="M26" i="28"/>
  <c r="R26" i="28"/>
  <c r="E55" i="28"/>
  <c r="E75" i="28"/>
  <c r="M47" i="28"/>
  <c r="J45" i="28"/>
  <c r="P45" i="28"/>
  <c r="L45" i="28"/>
  <c r="R45" i="28"/>
  <c r="O45" i="28"/>
  <c r="L41" i="28"/>
  <c r="R41" i="28"/>
  <c r="P41" i="28"/>
  <c r="K41" i="28"/>
  <c r="O41" i="28"/>
  <c r="O38" i="28"/>
  <c r="L38" i="28"/>
  <c r="K38" i="28"/>
  <c r="R38" i="28"/>
  <c r="M35" i="28"/>
  <c r="O34" i="28"/>
  <c r="L34" i="28"/>
  <c r="P34" i="28"/>
  <c r="Q34" i="28" s="1"/>
  <c r="L29" i="28"/>
  <c r="R29" i="28"/>
  <c r="P29" i="28"/>
  <c r="Q29" i="28" s="1"/>
  <c r="J29" i="28"/>
  <c r="K29" i="28"/>
  <c r="O29" i="28"/>
  <c r="O28" i="28"/>
  <c r="J28" i="28"/>
  <c r="K28" i="28"/>
  <c r="R28" i="28"/>
  <c r="L28" i="28"/>
  <c r="P28" i="28"/>
  <c r="Q28" i="28" s="1"/>
  <c r="B73" i="28"/>
  <c r="E73" i="28"/>
  <c r="B61" i="28"/>
  <c r="E61" i="28"/>
  <c r="B49" i="28"/>
  <c r="E49" i="28"/>
  <c r="B69" i="28"/>
  <c r="E69" i="28"/>
  <c r="B63" i="28"/>
  <c r="E63" i="28"/>
  <c r="E57" i="28"/>
  <c r="E51" i="28"/>
  <c r="K47" i="28"/>
  <c r="B45" i="28"/>
  <c r="E45" i="28"/>
  <c r="E41" i="28"/>
  <c r="B41" i="28"/>
  <c r="P38" i="28"/>
  <c r="Q38" i="28" s="1"/>
  <c r="B34" i="28"/>
  <c r="J34" i="28" s="1"/>
  <c r="E34" i="28"/>
  <c r="R50" i="28"/>
  <c r="R48" i="28"/>
  <c r="R46" i="28"/>
  <c r="Q33" i="28"/>
  <c r="R32" i="28"/>
  <c r="K32" i="28"/>
  <c r="L39" i="28"/>
  <c r="R39" i="28"/>
  <c r="L33" i="28"/>
  <c r="R33" i="28"/>
  <c r="L43" i="28"/>
  <c r="R43" i="28"/>
  <c r="K39" i="28"/>
  <c r="L37" i="28"/>
  <c r="R37" i="28"/>
  <c r="K33" i="28"/>
  <c r="B33" i="28"/>
  <c r="L32" i="28"/>
  <c r="L31" i="28"/>
  <c r="R31" i="28"/>
  <c r="R27" i="28"/>
  <c r="R25" i="28"/>
  <c r="O24" i="28"/>
  <c r="R23" i="28"/>
  <c r="O22" i="28"/>
  <c r="R21" i="28"/>
  <c r="O20" i="28"/>
  <c r="R19" i="28"/>
  <c r="O18" i="28"/>
  <c r="R17" i="28"/>
  <c r="O16" i="28"/>
  <c r="R15" i="28"/>
  <c r="O14" i="28"/>
  <c r="R13" i="28"/>
  <c r="O12" i="28"/>
  <c r="R11" i="28"/>
  <c r="O10" i="28"/>
  <c r="R5" i="28"/>
  <c r="O4" i="28"/>
  <c r="R3" i="28"/>
  <c r="O2" i="28"/>
  <c r="R24" i="28"/>
  <c r="L24" i="28"/>
  <c r="R22" i="28"/>
  <c r="L22" i="28"/>
  <c r="R20" i="28"/>
  <c r="L20" i="28"/>
  <c r="R18" i="28"/>
  <c r="L18" i="28"/>
  <c r="R16" i="28"/>
  <c r="L16" i="28"/>
  <c r="R14" i="28"/>
  <c r="L14" i="28"/>
  <c r="R12" i="28"/>
  <c r="L12" i="28"/>
  <c r="R10" i="28"/>
  <c r="L10" i="28"/>
  <c r="R4" i="28"/>
  <c r="L4" i="28"/>
  <c r="R2" i="28"/>
  <c r="L2" i="28"/>
  <c r="P24" i="28"/>
  <c r="Q24" i="28" s="1"/>
  <c r="P22" i="28"/>
  <c r="Q22" i="28" s="1"/>
  <c r="P20" i="28"/>
  <c r="Q20" i="28" s="1"/>
  <c r="P18" i="28"/>
  <c r="Q18" i="28" s="1"/>
  <c r="P16" i="28"/>
  <c r="P14" i="28"/>
  <c r="Q14" i="28" s="1"/>
  <c r="P12" i="28"/>
  <c r="Q12" i="28" s="1"/>
  <c r="P10" i="28"/>
  <c r="Q10" i="28" s="1"/>
  <c r="P4" i="28"/>
  <c r="Q4" i="28" s="1"/>
  <c r="P2" i="28"/>
  <c r="Q2" i="28" s="1"/>
  <c r="E44" i="27"/>
  <c r="K39" i="27"/>
  <c r="B39" i="27"/>
  <c r="J39" i="27" s="1"/>
  <c r="E38" i="27"/>
  <c r="E36" i="27"/>
  <c r="P30" i="27"/>
  <c r="Q30" i="27" s="1"/>
  <c r="L30" i="27"/>
  <c r="R30" i="27"/>
  <c r="O30" i="27"/>
  <c r="B30" i="27"/>
  <c r="N30" i="27" s="1"/>
  <c r="E30" i="27"/>
  <c r="B37" i="27"/>
  <c r="P28" i="27"/>
  <c r="Q28" i="27" s="1"/>
  <c r="L28" i="27"/>
  <c r="R28" i="27"/>
  <c r="O28" i="27"/>
  <c r="B33" i="27"/>
  <c r="B28" i="27"/>
  <c r="N28" i="27" s="1"/>
  <c r="E28" i="27"/>
  <c r="B27" i="27"/>
  <c r="J27" i="27" s="1"/>
  <c r="L39" i="27"/>
  <c r="R39" i="27"/>
  <c r="P32" i="27"/>
  <c r="Q32" i="27" s="1"/>
  <c r="L32" i="27"/>
  <c r="R32" i="27"/>
  <c r="O32" i="27"/>
  <c r="J6" i="27"/>
  <c r="P6" i="27"/>
  <c r="Q6" i="27" s="1"/>
  <c r="K6" i="27"/>
  <c r="L6" i="27"/>
  <c r="R6" i="27"/>
  <c r="O6" i="27"/>
  <c r="J4" i="27"/>
  <c r="P4" i="27"/>
  <c r="Q4" i="27" s="1"/>
  <c r="K4" i="27"/>
  <c r="L4" i="27"/>
  <c r="R4" i="27"/>
  <c r="O4" i="27"/>
  <c r="J2" i="27"/>
  <c r="P2" i="27"/>
  <c r="Q2" i="27" s="1"/>
  <c r="K2" i="27"/>
  <c r="L2" i="27"/>
  <c r="R2" i="27"/>
  <c r="O2" i="27"/>
  <c r="R40" i="27"/>
  <c r="K40" i="27"/>
  <c r="M39" i="27"/>
  <c r="P36" i="27"/>
  <c r="Q36" i="27" s="1"/>
  <c r="O36" i="27"/>
  <c r="B32" i="27"/>
  <c r="J32" i="27" s="1"/>
  <c r="E32" i="27"/>
  <c r="B31" i="27"/>
  <c r="J31" i="27" s="1"/>
  <c r="K28" i="27"/>
  <c r="B26" i="27"/>
  <c r="N26" i="27" s="1"/>
  <c r="E26" i="27"/>
  <c r="B25" i="27"/>
  <c r="N25" i="27" s="1"/>
  <c r="B23" i="27"/>
  <c r="N23" i="27" s="1"/>
  <c r="B21" i="27"/>
  <c r="J21" i="27" s="1"/>
  <c r="B19" i="27"/>
  <c r="J19" i="27" s="1"/>
  <c r="B17" i="27"/>
  <c r="J17" i="27" s="1"/>
  <c r="B15" i="27"/>
  <c r="J15" i="27" s="1"/>
  <c r="B13" i="27"/>
  <c r="N13" i="27" s="1"/>
  <c r="B11" i="27"/>
  <c r="B9" i="27"/>
  <c r="B7" i="27"/>
  <c r="B5" i="27"/>
  <c r="J5" i="27" s="1"/>
  <c r="B3" i="27"/>
  <c r="R35" i="27"/>
  <c r="R31" i="27"/>
  <c r="R29" i="27"/>
  <c r="R27" i="27"/>
  <c r="R7" i="27"/>
  <c r="E24" i="27"/>
  <c r="E22" i="27"/>
  <c r="E20" i="27"/>
  <c r="E16" i="27"/>
  <c r="E14" i="27"/>
  <c r="E12" i="27"/>
  <c r="E10" i="27"/>
  <c r="E8" i="27"/>
  <c r="E6" i="27"/>
  <c r="E4" i="27"/>
  <c r="E2" i="27"/>
  <c r="R3" i="29"/>
  <c r="P6" i="29"/>
  <c r="R7" i="29"/>
  <c r="N43" i="28" l="1"/>
  <c r="J35" i="28"/>
  <c r="J46" i="28"/>
  <c r="N34" i="28"/>
  <c r="N17" i="27"/>
  <c r="N27" i="27"/>
  <c r="N31" i="27"/>
  <c r="N32" i="27"/>
  <c r="J7" i="27"/>
  <c r="N7" i="27"/>
  <c r="N15" i="27"/>
  <c r="M33" i="27"/>
  <c r="N33" i="27"/>
  <c r="M37" i="27"/>
  <c r="N37" i="27"/>
  <c r="P34" i="27"/>
  <c r="Q34" i="27" s="1"/>
  <c r="N34" i="27"/>
  <c r="M38" i="27"/>
  <c r="N38" i="27"/>
  <c r="J26" i="27"/>
  <c r="J23" i="27"/>
  <c r="J9" i="27"/>
  <c r="J25" i="27"/>
  <c r="J13" i="27"/>
  <c r="J40" i="27"/>
  <c r="J40" i="28"/>
  <c r="K34" i="27"/>
  <c r="R37" i="27"/>
  <c r="R38" i="27"/>
  <c r="K33" i="27"/>
  <c r="L33" i="27"/>
  <c r="L38" i="27"/>
  <c r="K38" i="27"/>
  <c r="P38" i="27"/>
  <c r="Q38" i="27" s="1"/>
  <c r="O38" i="27"/>
  <c r="K37" i="27"/>
  <c r="J38" i="27"/>
  <c r="J29" i="27"/>
  <c r="L37" i="27"/>
  <c r="J36" i="27"/>
  <c r="J28" i="27"/>
  <c r="O37" i="27"/>
  <c r="J30" i="27"/>
  <c r="P37" i="27"/>
  <c r="Q37" i="27" s="1"/>
  <c r="R33" i="27"/>
  <c r="M34" i="27"/>
  <c r="O34" i="27"/>
  <c r="J34" i="27"/>
  <c r="O33" i="27"/>
  <c r="R34" i="27"/>
  <c r="J33" i="27"/>
  <c r="J37" i="27"/>
  <c r="J35" i="27"/>
  <c r="L34" i="27"/>
  <c r="P33" i="27"/>
  <c r="Q33" i="27" s="1"/>
  <c r="N5" i="27"/>
  <c r="L9" i="29"/>
  <c r="K9" i="29"/>
  <c r="P9" i="29"/>
  <c r="Q9" i="29" s="1"/>
  <c r="M9" i="29"/>
  <c r="N9" i="29"/>
  <c r="O9" i="29"/>
  <c r="J9" i="29"/>
  <c r="R9" i="29"/>
  <c r="J8" i="29"/>
  <c r="M8" i="29"/>
  <c r="K8" i="29"/>
  <c r="N8" i="29"/>
  <c r="L8" i="29"/>
  <c r="O8" i="29"/>
  <c r="P8" i="29"/>
  <c r="Q8" i="29" s="1"/>
  <c r="J4" i="29"/>
  <c r="N4" i="29"/>
  <c r="K4" i="29"/>
  <c r="M4" i="29"/>
  <c r="P4" i="29"/>
  <c r="Q4" i="29" s="1"/>
  <c r="R4" i="29"/>
  <c r="O4" i="29"/>
  <c r="L4" i="29"/>
  <c r="R8" i="29"/>
  <c r="L5" i="29"/>
  <c r="N5" i="29"/>
  <c r="J5" i="29"/>
  <c r="P5" i="29"/>
  <c r="Q5" i="29" s="1"/>
  <c r="K5" i="29"/>
  <c r="M5" i="29"/>
  <c r="O5" i="29"/>
  <c r="R5" i="29"/>
  <c r="J10" i="29"/>
  <c r="N10" i="29"/>
  <c r="M10" i="29"/>
  <c r="K10" i="29"/>
  <c r="O10" i="29"/>
  <c r="R10" i="29"/>
  <c r="L10" i="29"/>
  <c r="P10" i="29"/>
  <c r="Q10" i="29" s="1"/>
  <c r="J6" i="29"/>
  <c r="K6" i="29"/>
  <c r="Q6" i="29"/>
  <c r="M6" i="29"/>
  <c r="N6" i="29"/>
  <c r="O6" i="29"/>
  <c r="R6" i="29"/>
  <c r="J2" i="29"/>
  <c r="N2" i="29"/>
  <c r="K2" i="29"/>
  <c r="M2" i="29"/>
  <c r="O2" i="29"/>
  <c r="R2" i="29"/>
  <c r="L2" i="29"/>
  <c r="P2" i="29"/>
  <c r="Q2" i="29" s="1"/>
  <c r="L6" i="29"/>
  <c r="L7" i="29"/>
  <c r="J7" i="29"/>
  <c r="O7" i="29"/>
  <c r="P7" i="29"/>
  <c r="Q7" i="29" s="1"/>
  <c r="K7" i="29"/>
  <c r="M7" i="29"/>
  <c r="N7" i="29"/>
  <c r="L3" i="29"/>
  <c r="M3" i="29"/>
  <c r="N3" i="29"/>
  <c r="O3" i="29"/>
  <c r="J3" i="29"/>
  <c r="P3" i="29"/>
  <c r="Q3" i="29" s="1"/>
  <c r="K3" i="29"/>
  <c r="N2" i="28"/>
  <c r="B41" i="27"/>
  <c r="F41" i="27"/>
  <c r="N41" i="27" s="1"/>
  <c r="G41" i="27"/>
  <c r="H41" i="27"/>
  <c r="B42" i="27"/>
  <c r="F42" i="27"/>
  <c r="N42" i="27" s="1"/>
  <c r="G42" i="27"/>
  <c r="H42" i="27"/>
  <c r="B43" i="27"/>
  <c r="F43" i="27"/>
  <c r="N43" i="27" s="1"/>
  <c r="G43" i="27"/>
  <c r="H43" i="27"/>
  <c r="B44" i="27"/>
  <c r="F44" i="27"/>
  <c r="N44" i="27" s="1"/>
  <c r="G44" i="27"/>
  <c r="H44" i="27"/>
  <c r="B45" i="27"/>
  <c r="F45" i="27"/>
  <c r="N45" i="27" s="1"/>
  <c r="G45" i="27"/>
  <c r="H45" i="27"/>
  <c r="B46" i="27"/>
  <c r="F46" i="27"/>
  <c r="N46" i="27" s="1"/>
  <c r="G46" i="27"/>
  <c r="H46" i="27"/>
  <c r="B47" i="27"/>
  <c r="F47" i="27"/>
  <c r="N47" i="27" s="1"/>
  <c r="G47" i="27"/>
  <c r="H47" i="27"/>
  <c r="B48" i="27"/>
  <c r="F48" i="27"/>
  <c r="N48" i="27" s="1"/>
  <c r="G48" i="27"/>
  <c r="H48" i="27"/>
  <c r="B49" i="27"/>
  <c r="F49" i="27"/>
  <c r="N49" i="27" s="1"/>
  <c r="G49" i="27"/>
  <c r="H49" i="27"/>
  <c r="B50" i="27"/>
  <c r="F50" i="27"/>
  <c r="N50" i="27" s="1"/>
  <c r="G50" i="27"/>
  <c r="H50" i="27"/>
  <c r="B51" i="27"/>
  <c r="F51" i="27"/>
  <c r="N51" i="27" s="1"/>
  <c r="G51" i="27"/>
  <c r="H51" i="27"/>
  <c r="B52" i="27"/>
  <c r="F52" i="27"/>
  <c r="N52" i="27" s="1"/>
  <c r="G52" i="27"/>
  <c r="H52" i="27"/>
  <c r="F53" i="27"/>
  <c r="N53" i="27" s="1"/>
  <c r="G53" i="27"/>
  <c r="H53" i="27"/>
  <c r="F54" i="27"/>
  <c r="N54" i="27" s="1"/>
  <c r="G54" i="27"/>
  <c r="H54" i="27"/>
  <c r="F55" i="27"/>
  <c r="N55" i="27" s="1"/>
  <c r="G55" i="27"/>
  <c r="H55" i="27"/>
  <c r="F56" i="27"/>
  <c r="N56" i="27" s="1"/>
  <c r="G56" i="27"/>
  <c r="H56" i="27"/>
  <c r="F57" i="27"/>
  <c r="N57" i="27" s="1"/>
  <c r="G57" i="27"/>
  <c r="H57" i="27"/>
  <c r="F58" i="27"/>
  <c r="N58" i="27" s="1"/>
  <c r="G58" i="27"/>
  <c r="H58" i="27"/>
  <c r="F59" i="27"/>
  <c r="N59" i="27" s="1"/>
  <c r="G59" i="27"/>
  <c r="H59" i="27"/>
  <c r="F60" i="27"/>
  <c r="N60" i="27" s="1"/>
  <c r="G60" i="27"/>
  <c r="H60" i="27"/>
  <c r="F61" i="27"/>
  <c r="N61" i="27" s="1"/>
  <c r="G61" i="27"/>
  <c r="H61" i="27"/>
  <c r="F62" i="27"/>
  <c r="N62" i="27" s="1"/>
  <c r="G62" i="27"/>
  <c r="H62" i="27"/>
  <c r="F63" i="27"/>
  <c r="N63" i="27" s="1"/>
  <c r="G63" i="27"/>
  <c r="H63" i="27"/>
  <c r="F64" i="27"/>
  <c r="N64" i="27" s="1"/>
  <c r="G64" i="27"/>
  <c r="H64" i="27"/>
  <c r="F65" i="27"/>
  <c r="N65" i="27" s="1"/>
  <c r="G65" i="27"/>
  <c r="H65" i="27"/>
  <c r="F66" i="27"/>
  <c r="N66" i="27" s="1"/>
  <c r="G66" i="27"/>
  <c r="H66" i="27"/>
  <c r="F67" i="27"/>
  <c r="N67" i="27" s="1"/>
  <c r="G67" i="27"/>
  <c r="H67" i="27"/>
  <c r="F68" i="27"/>
  <c r="N68" i="27" s="1"/>
  <c r="G68" i="27"/>
  <c r="H68" i="27"/>
  <c r="F69" i="27"/>
  <c r="N69" i="27" s="1"/>
  <c r="G69" i="27"/>
  <c r="H69" i="27"/>
  <c r="F70" i="27"/>
  <c r="N70" i="27" s="1"/>
  <c r="G70" i="27"/>
  <c r="H70" i="27"/>
  <c r="F71" i="27"/>
  <c r="N71" i="27" s="1"/>
  <c r="G71" i="27"/>
  <c r="H71" i="27"/>
  <c r="F72" i="27"/>
  <c r="N72" i="27" s="1"/>
  <c r="G72" i="27"/>
  <c r="H72" i="27"/>
  <c r="F73" i="27"/>
  <c r="N73" i="27" s="1"/>
  <c r="G73" i="27"/>
  <c r="H73" i="27"/>
  <c r="F74" i="27"/>
  <c r="N74" i="27" s="1"/>
  <c r="G74" i="27"/>
  <c r="H74" i="27"/>
  <c r="F75" i="27"/>
  <c r="N75" i="27" s="1"/>
  <c r="G75" i="27"/>
  <c r="H75" i="27"/>
  <c r="F76" i="27"/>
  <c r="N76" i="27" s="1"/>
  <c r="G76" i="27"/>
  <c r="H76" i="27"/>
  <c r="F77" i="27"/>
  <c r="N77" i="27" s="1"/>
  <c r="G77" i="27"/>
  <c r="H77" i="27"/>
  <c r="F78" i="27"/>
  <c r="N78" i="27" s="1"/>
  <c r="G78" i="27"/>
  <c r="H78" i="27"/>
  <c r="F79" i="27"/>
  <c r="N79" i="27" s="1"/>
  <c r="G79" i="27"/>
  <c r="H79" i="27"/>
  <c r="F80" i="27"/>
  <c r="N80" i="27" s="1"/>
  <c r="G80" i="27"/>
  <c r="H80" i="27"/>
  <c r="F81" i="27"/>
  <c r="N81" i="27" s="1"/>
  <c r="G81" i="27"/>
  <c r="H81" i="27"/>
  <c r="F82" i="27"/>
  <c r="N82" i="27" s="1"/>
  <c r="G82" i="27"/>
  <c r="H82" i="27"/>
  <c r="F83" i="27"/>
  <c r="N83" i="27" s="1"/>
  <c r="G83" i="27"/>
  <c r="H83" i="27"/>
  <c r="F84" i="27"/>
  <c r="N84" i="27" s="1"/>
  <c r="G84" i="27"/>
  <c r="H84" i="27"/>
  <c r="F85" i="27"/>
  <c r="N85" i="27" s="1"/>
  <c r="G85" i="27"/>
  <c r="H85" i="27"/>
  <c r="F86" i="27"/>
  <c r="N86" i="27" s="1"/>
  <c r="G86" i="27"/>
  <c r="H86" i="27"/>
  <c r="F87" i="27"/>
  <c r="N87" i="27" s="1"/>
  <c r="G87" i="27"/>
  <c r="H87" i="27"/>
  <c r="F88" i="27"/>
  <c r="N88" i="27" s="1"/>
  <c r="G88" i="27"/>
  <c r="H88" i="27"/>
  <c r="F89" i="27"/>
  <c r="N89" i="27" s="1"/>
  <c r="G89" i="27"/>
  <c r="H89" i="27"/>
  <c r="F90" i="27"/>
  <c r="N90" i="27" s="1"/>
  <c r="G90" i="27"/>
  <c r="H90" i="27"/>
  <c r="F91" i="27"/>
  <c r="N91" i="27" s="1"/>
  <c r="G91" i="27"/>
  <c r="H91" i="27"/>
  <c r="F92" i="27"/>
  <c r="N92" i="27" s="1"/>
  <c r="G92" i="27"/>
  <c r="H92" i="27"/>
  <c r="F93" i="27"/>
  <c r="N93" i="27" s="1"/>
  <c r="G93" i="27"/>
  <c r="H93" i="27"/>
  <c r="F94" i="27"/>
  <c r="N94" i="27" s="1"/>
  <c r="G94" i="27"/>
  <c r="H94" i="27"/>
  <c r="F95" i="27"/>
  <c r="N95" i="27" s="1"/>
  <c r="G95" i="27"/>
  <c r="H95" i="27"/>
  <c r="F96" i="27"/>
  <c r="N96" i="27" s="1"/>
  <c r="G96" i="27"/>
  <c r="H96" i="27"/>
  <c r="F97" i="27"/>
  <c r="N97" i="27" s="1"/>
  <c r="G97" i="27"/>
  <c r="H97" i="27"/>
  <c r="F98" i="27"/>
  <c r="N98" i="27" s="1"/>
  <c r="G98" i="27"/>
  <c r="H98" i="27"/>
  <c r="F99" i="27"/>
  <c r="N99" i="27" s="1"/>
  <c r="G99" i="27"/>
  <c r="H99" i="27"/>
  <c r="F100" i="27"/>
  <c r="N100" i="27" s="1"/>
  <c r="G100" i="27"/>
  <c r="H100" i="27"/>
  <c r="F101" i="27"/>
  <c r="N101" i="27" s="1"/>
  <c r="G101" i="27"/>
  <c r="H101" i="27"/>
  <c r="F102" i="27"/>
  <c r="N102" i="27" s="1"/>
  <c r="G102" i="27"/>
  <c r="H102" i="27"/>
  <c r="F103" i="27"/>
  <c r="N103" i="27" s="1"/>
  <c r="G103" i="27"/>
  <c r="H103" i="27"/>
  <c r="F104" i="27"/>
  <c r="N104" i="27" s="1"/>
  <c r="G104" i="27"/>
  <c r="H104" i="27"/>
  <c r="F105" i="27"/>
  <c r="N105" i="27" s="1"/>
  <c r="G105" i="27"/>
  <c r="H105" i="27"/>
  <c r="F106" i="27"/>
  <c r="N106" i="27" s="1"/>
  <c r="G106" i="27"/>
  <c r="H106" i="27"/>
  <c r="F107" i="27"/>
  <c r="N107" i="27" s="1"/>
  <c r="G107" i="27"/>
  <c r="H107" i="27"/>
  <c r="F108" i="27"/>
  <c r="N108" i="27" s="1"/>
  <c r="G108" i="27"/>
  <c r="H108" i="27"/>
  <c r="F109" i="27"/>
  <c r="N109" i="27" s="1"/>
  <c r="G109" i="27"/>
  <c r="H109" i="27"/>
  <c r="F110" i="27"/>
  <c r="N110" i="27" s="1"/>
  <c r="G110" i="27"/>
  <c r="H110" i="27"/>
  <c r="J104" i="27" l="1"/>
  <c r="R104" i="27"/>
  <c r="K104" i="27"/>
  <c r="O104" i="27"/>
  <c r="L104" i="27"/>
  <c r="P104" i="27"/>
  <c r="M104" i="27"/>
  <c r="Q104" i="27"/>
  <c r="J100" i="27"/>
  <c r="R100" i="27"/>
  <c r="K100" i="27"/>
  <c r="O100" i="27"/>
  <c r="L100" i="27"/>
  <c r="P100" i="27"/>
  <c r="M100" i="27"/>
  <c r="Q100" i="27"/>
  <c r="J96" i="27"/>
  <c r="R96" i="27"/>
  <c r="K96" i="27"/>
  <c r="O96" i="27"/>
  <c r="L96" i="27"/>
  <c r="P96" i="27"/>
  <c r="M96" i="27"/>
  <c r="Q96" i="27"/>
  <c r="J88" i="27"/>
  <c r="R88" i="27"/>
  <c r="K88" i="27"/>
  <c r="O88" i="27"/>
  <c r="L88" i="27"/>
  <c r="P88" i="27"/>
  <c r="M88" i="27"/>
  <c r="Q88" i="27"/>
  <c r="J84" i="27"/>
  <c r="R84" i="27"/>
  <c r="K84" i="27"/>
  <c r="O84" i="27"/>
  <c r="L84" i="27"/>
  <c r="P84" i="27"/>
  <c r="M84" i="27"/>
  <c r="Q84" i="27"/>
  <c r="J80" i="27"/>
  <c r="R80" i="27"/>
  <c r="K80" i="27"/>
  <c r="O80" i="27"/>
  <c r="L80" i="27"/>
  <c r="P80" i="27"/>
  <c r="M80" i="27"/>
  <c r="Q80" i="27"/>
  <c r="L76" i="27"/>
  <c r="P76" i="27"/>
  <c r="Q76" i="27" s="1"/>
  <c r="M76" i="27"/>
  <c r="R76" i="27"/>
  <c r="J76" i="27"/>
  <c r="O76" i="27"/>
  <c r="K76" i="27"/>
  <c r="L68" i="27"/>
  <c r="P68" i="27"/>
  <c r="Q68" i="27" s="1"/>
  <c r="M68" i="27"/>
  <c r="R68" i="27"/>
  <c r="J68" i="27"/>
  <c r="O68" i="27"/>
  <c r="K68" i="27"/>
  <c r="O44" i="27"/>
  <c r="J44" i="27"/>
  <c r="P44" i="27"/>
  <c r="Q44" i="27" s="1"/>
  <c r="K44" i="27"/>
  <c r="R44" i="27"/>
  <c r="M44" i="27"/>
  <c r="L44" i="27"/>
  <c r="J109" i="27"/>
  <c r="O109" i="27"/>
  <c r="L109" i="27"/>
  <c r="R109" i="27"/>
  <c r="M109" i="27"/>
  <c r="Q109" i="27"/>
  <c r="K109" i="27"/>
  <c r="P109" i="27"/>
  <c r="K105" i="27"/>
  <c r="O105" i="27"/>
  <c r="L105" i="27"/>
  <c r="R105" i="27"/>
  <c r="M105" i="27"/>
  <c r="P105" i="27"/>
  <c r="J105" i="27"/>
  <c r="Q105" i="27"/>
  <c r="J93" i="27"/>
  <c r="O93" i="27"/>
  <c r="L93" i="27"/>
  <c r="R93" i="27"/>
  <c r="M93" i="27"/>
  <c r="Q93" i="27"/>
  <c r="K93" i="27"/>
  <c r="P93" i="27"/>
  <c r="K89" i="27"/>
  <c r="O89" i="27"/>
  <c r="L89" i="27"/>
  <c r="R89" i="27"/>
  <c r="M89" i="27"/>
  <c r="P89" i="27"/>
  <c r="Q89" i="27"/>
  <c r="J89" i="27"/>
  <c r="K81" i="27"/>
  <c r="O81" i="27"/>
  <c r="L81" i="27"/>
  <c r="R81" i="27"/>
  <c r="M81" i="27"/>
  <c r="P81" i="27"/>
  <c r="Q81" i="27"/>
  <c r="J81" i="27"/>
  <c r="K73" i="27"/>
  <c r="L73" i="27"/>
  <c r="R73" i="27"/>
  <c r="M73" i="27"/>
  <c r="O73" i="27"/>
  <c r="P73" i="27"/>
  <c r="Q73" i="27" s="1"/>
  <c r="J73" i="27"/>
  <c r="K53" i="27"/>
  <c r="L53" i="27"/>
  <c r="R53" i="27"/>
  <c r="M53" i="27"/>
  <c r="O53" i="27"/>
  <c r="P53" i="27"/>
  <c r="Q53" i="27"/>
  <c r="J53" i="27"/>
  <c r="K49" i="27"/>
  <c r="L49" i="27"/>
  <c r="R49" i="27"/>
  <c r="M49" i="27"/>
  <c r="O49" i="27"/>
  <c r="P49" i="27"/>
  <c r="Q49" i="27"/>
  <c r="J49" i="27"/>
  <c r="J110" i="27"/>
  <c r="R110" i="27"/>
  <c r="K110" i="27"/>
  <c r="O110" i="27"/>
  <c r="L110" i="27"/>
  <c r="P110" i="27"/>
  <c r="M110" i="27"/>
  <c r="Q110" i="27"/>
  <c r="J106" i="27"/>
  <c r="R106" i="27"/>
  <c r="K106" i="27"/>
  <c r="O106" i="27"/>
  <c r="L106" i="27"/>
  <c r="P106" i="27"/>
  <c r="M106" i="27"/>
  <c r="Q106" i="27"/>
  <c r="J102" i="27"/>
  <c r="R102" i="27"/>
  <c r="K102" i="27"/>
  <c r="O102" i="27"/>
  <c r="L102" i="27"/>
  <c r="P102" i="27"/>
  <c r="M102" i="27"/>
  <c r="Q102" i="27"/>
  <c r="J98" i="27"/>
  <c r="R98" i="27"/>
  <c r="K98" i="27"/>
  <c r="O98" i="27"/>
  <c r="L98" i="27"/>
  <c r="P98" i="27"/>
  <c r="M98" i="27"/>
  <c r="Q98" i="27"/>
  <c r="J94" i="27"/>
  <c r="R94" i="27"/>
  <c r="K94" i="27"/>
  <c r="O94" i="27"/>
  <c r="L94" i="27"/>
  <c r="P94" i="27"/>
  <c r="M94" i="27"/>
  <c r="Q94" i="27"/>
  <c r="J90" i="27"/>
  <c r="R90" i="27"/>
  <c r="K90" i="27"/>
  <c r="O90" i="27"/>
  <c r="L90" i="27"/>
  <c r="P90" i="27"/>
  <c r="M90" i="27"/>
  <c r="Q90" i="27"/>
  <c r="J86" i="27"/>
  <c r="R86" i="27"/>
  <c r="K86" i="27"/>
  <c r="O86" i="27"/>
  <c r="L86" i="27"/>
  <c r="P86" i="27"/>
  <c r="M86" i="27"/>
  <c r="Q86" i="27"/>
  <c r="J82" i="27"/>
  <c r="R82" i="27"/>
  <c r="K82" i="27"/>
  <c r="O82" i="27"/>
  <c r="L82" i="27"/>
  <c r="P82" i="27"/>
  <c r="M82" i="27"/>
  <c r="Q82" i="27"/>
  <c r="J78" i="27"/>
  <c r="R78" i="27"/>
  <c r="K78" i="27"/>
  <c r="O78" i="27"/>
  <c r="L78" i="27"/>
  <c r="P78" i="27"/>
  <c r="M78" i="27"/>
  <c r="Q78" i="27"/>
  <c r="L74" i="27"/>
  <c r="P74" i="27"/>
  <c r="J74" i="27"/>
  <c r="O74" i="27"/>
  <c r="K74" i="27"/>
  <c r="Q74" i="27"/>
  <c r="M74" i="27"/>
  <c r="R74" i="27"/>
  <c r="L70" i="27"/>
  <c r="P70" i="27"/>
  <c r="Q70" i="27" s="1"/>
  <c r="J70" i="27"/>
  <c r="O70" i="27"/>
  <c r="K70" i="27"/>
  <c r="M70" i="27"/>
  <c r="R70" i="27"/>
  <c r="L66" i="27"/>
  <c r="P66" i="27"/>
  <c r="J66" i="27"/>
  <c r="O66" i="27"/>
  <c r="K66" i="27"/>
  <c r="Q66" i="27"/>
  <c r="M66" i="27"/>
  <c r="R66" i="27"/>
  <c r="L62" i="27"/>
  <c r="P62" i="27"/>
  <c r="Q62" i="27" s="1"/>
  <c r="J62" i="27"/>
  <c r="O62" i="27"/>
  <c r="K62" i="27"/>
  <c r="M62" i="27"/>
  <c r="R62" i="27"/>
  <c r="L58" i="27"/>
  <c r="P58" i="27"/>
  <c r="Q58" i="27" s="1"/>
  <c r="J58" i="27"/>
  <c r="O58" i="27"/>
  <c r="K58" i="27"/>
  <c r="M58" i="27"/>
  <c r="R58" i="27"/>
  <c r="L54" i="27"/>
  <c r="P54" i="27"/>
  <c r="J54" i="27"/>
  <c r="O54" i="27"/>
  <c r="K54" i="27"/>
  <c r="Q54" i="27"/>
  <c r="M54" i="27"/>
  <c r="R54" i="27"/>
  <c r="L50" i="27"/>
  <c r="P50" i="27"/>
  <c r="J50" i="27"/>
  <c r="O50" i="27"/>
  <c r="K50" i="27"/>
  <c r="Q50" i="27"/>
  <c r="M50" i="27"/>
  <c r="R50" i="27"/>
  <c r="L46" i="27"/>
  <c r="P46" i="27"/>
  <c r="Q46" i="27" s="1"/>
  <c r="M46" i="27"/>
  <c r="J46" i="27"/>
  <c r="R46" i="27"/>
  <c r="K46" i="27"/>
  <c r="O46" i="27"/>
  <c r="O42" i="27"/>
  <c r="M42" i="27"/>
  <c r="L42" i="27"/>
  <c r="R42" i="27"/>
  <c r="J42" i="27"/>
  <c r="P42" i="27"/>
  <c r="Q42" i="27" s="1"/>
  <c r="K42" i="27"/>
  <c r="J108" i="27"/>
  <c r="R108" i="27"/>
  <c r="K108" i="27"/>
  <c r="O108" i="27"/>
  <c r="L108" i="27"/>
  <c r="P108" i="27"/>
  <c r="M108" i="27"/>
  <c r="Q108" i="27"/>
  <c r="J92" i="27"/>
  <c r="R92" i="27"/>
  <c r="K92" i="27"/>
  <c r="O92" i="27"/>
  <c r="L92" i="27"/>
  <c r="P92" i="27"/>
  <c r="M92" i="27"/>
  <c r="Q92" i="27"/>
  <c r="L72" i="27"/>
  <c r="P72" i="27"/>
  <c r="Q72" i="27" s="1"/>
  <c r="M72" i="27"/>
  <c r="R72" i="27"/>
  <c r="J72" i="27"/>
  <c r="O72" i="27"/>
  <c r="K72" i="27"/>
  <c r="L64" i="27"/>
  <c r="P64" i="27"/>
  <c r="M64" i="27"/>
  <c r="R64" i="27"/>
  <c r="J64" i="27"/>
  <c r="O64" i="27"/>
  <c r="K64" i="27"/>
  <c r="Q64" i="27"/>
  <c r="L60" i="27"/>
  <c r="P60" i="27"/>
  <c r="Q60" i="27" s="1"/>
  <c r="M60" i="27"/>
  <c r="R60" i="27"/>
  <c r="J60" i="27"/>
  <c r="O60" i="27"/>
  <c r="K60" i="27"/>
  <c r="L56" i="27"/>
  <c r="P56" i="27"/>
  <c r="Q56" i="27" s="1"/>
  <c r="M56" i="27"/>
  <c r="R56" i="27"/>
  <c r="J56" i="27"/>
  <c r="O56" i="27"/>
  <c r="K56" i="27"/>
  <c r="L52" i="27"/>
  <c r="P52" i="27"/>
  <c r="Q52" i="27" s="1"/>
  <c r="M52" i="27"/>
  <c r="R52" i="27"/>
  <c r="J52" i="27"/>
  <c r="O52" i="27"/>
  <c r="K52" i="27"/>
  <c r="L48" i="27"/>
  <c r="P48" i="27"/>
  <c r="Q48" i="27" s="1"/>
  <c r="M48" i="27"/>
  <c r="O48" i="27"/>
  <c r="J48" i="27"/>
  <c r="R48" i="27"/>
  <c r="K48" i="27"/>
  <c r="K101" i="27"/>
  <c r="O101" i="27"/>
  <c r="L101" i="27"/>
  <c r="R101" i="27"/>
  <c r="M101" i="27"/>
  <c r="P101" i="27"/>
  <c r="Q101" i="27"/>
  <c r="J101" i="27"/>
  <c r="J97" i="27"/>
  <c r="O97" i="27"/>
  <c r="L97" i="27"/>
  <c r="R97" i="27"/>
  <c r="M97" i="27"/>
  <c r="Q97" i="27"/>
  <c r="K97" i="27"/>
  <c r="P97" i="27"/>
  <c r="K85" i="27"/>
  <c r="O85" i="27"/>
  <c r="L85" i="27"/>
  <c r="R85" i="27"/>
  <c r="M85" i="27"/>
  <c r="P85" i="27"/>
  <c r="Q85" i="27"/>
  <c r="J85" i="27"/>
  <c r="K77" i="27"/>
  <c r="L77" i="27"/>
  <c r="R77" i="27"/>
  <c r="M77" i="27"/>
  <c r="O77" i="27"/>
  <c r="P77" i="27"/>
  <c r="Q77" i="27" s="1"/>
  <c r="J77" i="27"/>
  <c r="K69" i="27"/>
  <c r="L69" i="27"/>
  <c r="R69" i="27"/>
  <c r="M69" i="27"/>
  <c r="O69" i="27"/>
  <c r="P69" i="27"/>
  <c r="Q69" i="27"/>
  <c r="J69" i="27"/>
  <c r="K65" i="27"/>
  <c r="L65" i="27"/>
  <c r="R65" i="27"/>
  <c r="M65" i="27"/>
  <c r="O65" i="27"/>
  <c r="P65" i="27"/>
  <c r="Q65" i="27" s="1"/>
  <c r="J65" i="27"/>
  <c r="K61" i="27"/>
  <c r="L61" i="27"/>
  <c r="R61" i="27"/>
  <c r="M61" i="27"/>
  <c r="O61" i="27"/>
  <c r="P61" i="27"/>
  <c r="Q61" i="27" s="1"/>
  <c r="J61" i="27"/>
  <c r="K57" i="27"/>
  <c r="L57" i="27"/>
  <c r="R57" i="27"/>
  <c r="M57" i="27"/>
  <c r="O57" i="27"/>
  <c r="P57" i="27"/>
  <c r="Q57" i="27" s="1"/>
  <c r="J57" i="27"/>
  <c r="K45" i="27"/>
  <c r="L45" i="27"/>
  <c r="R45" i="27"/>
  <c r="M45" i="27"/>
  <c r="O45" i="27"/>
  <c r="P45" i="27"/>
  <c r="Q45" i="27" s="1"/>
  <c r="J45" i="27"/>
  <c r="P41" i="27"/>
  <c r="O41" i="27"/>
  <c r="M41" i="27"/>
  <c r="J41" i="27"/>
  <c r="L41" i="27"/>
  <c r="R41" i="27"/>
  <c r="K41" i="27"/>
  <c r="Q41" i="27"/>
  <c r="K107" i="27"/>
  <c r="O107" i="27"/>
  <c r="L107" i="27"/>
  <c r="R107" i="27"/>
  <c r="M107" i="27"/>
  <c r="J107" i="27"/>
  <c r="P107" i="27"/>
  <c r="Q107" i="27"/>
  <c r="J103" i="27"/>
  <c r="O103" i="27"/>
  <c r="L103" i="27"/>
  <c r="R103" i="27"/>
  <c r="M103" i="27"/>
  <c r="K103" i="27"/>
  <c r="P103" i="27"/>
  <c r="Q103" i="27"/>
  <c r="J99" i="27"/>
  <c r="O99" i="27"/>
  <c r="L99" i="27"/>
  <c r="R99" i="27"/>
  <c r="M99" i="27"/>
  <c r="Q99" i="27"/>
  <c r="K99" i="27"/>
  <c r="P99" i="27"/>
  <c r="K95" i="27"/>
  <c r="O95" i="27"/>
  <c r="L95" i="27"/>
  <c r="R95" i="27"/>
  <c r="M95" i="27"/>
  <c r="P95" i="27"/>
  <c r="J95" i="27"/>
  <c r="Q95" i="27"/>
  <c r="K91" i="27"/>
  <c r="O91" i="27"/>
  <c r="L91" i="27"/>
  <c r="R91" i="27"/>
  <c r="M91" i="27"/>
  <c r="J91" i="27"/>
  <c r="P91" i="27"/>
  <c r="Q91" i="27"/>
  <c r="K87" i="27"/>
  <c r="O87" i="27"/>
  <c r="L87" i="27"/>
  <c r="R87" i="27"/>
  <c r="M87" i="27"/>
  <c r="J87" i="27"/>
  <c r="Q87" i="27"/>
  <c r="P87" i="27"/>
  <c r="K83" i="27"/>
  <c r="O83" i="27"/>
  <c r="L83" i="27"/>
  <c r="R83" i="27"/>
  <c r="M83" i="27"/>
  <c r="J83" i="27"/>
  <c r="P83" i="27"/>
  <c r="Q83" i="27"/>
  <c r="K79" i="27"/>
  <c r="O79" i="27"/>
  <c r="L79" i="27"/>
  <c r="R79" i="27"/>
  <c r="M79" i="27"/>
  <c r="J79" i="27"/>
  <c r="P79" i="27"/>
  <c r="Q79" i="27" s="1"/>
  <c r="K75" i="27"/>
  <c r="L75" i="27"/>
  <c r="R75" i="27"/>
  <c r="O75" i="27"/>
  <c r="M75" i="27"/>
  <c r="J75" i="27"/>
  <c r="P75" i="27"/>
  <c r="Q75" i="27" s="1"/>
  <c r="K71" i="27"/>
  <c r="L71" i="27"/>
  <c r="R71" i="27"/>
  <c r="O71" i="27"/>
  <c r="M71" i="27"/>
  <c r="J71" i="27"/>
  <c r="P71" i="27"/>
  <c r="Q71" i="27" s="1"/>
  <c r="K67" i="27"/>
  <c r="L67" i="27"/>
  <c r="R67" i="27"/>
  <c r="O67" i="27"/>
  <c r="M67" i="27"/>
  <c r="J67" i="27"/>
  <c r="P67" i="27"/>
  <c r="Q67" i="27" s="1"/>
  <c r="K63" i="27"/>
  <c r="L63" i="27"/>
  <c r="R63" i="27"/>
  <c r="O63" i="27"/>
  <c r="M63" i="27"/>
  <c r="J63" i="27"/>
  <c r="P63" i="27"/>
  <c r="Q63" i="27" s="1"/>
  <c r="K59" i="27"/>
  <c r="L59" i="27"/>
  <c r="R59" i="27"/>
  <c r="O59" i="27"/>
  <c r="M59" i="27"/>
  <c r="J59" i="27"/>
  <c r="P59" i="27"/>
  <c r="Q59" i="27" s="1"/>
  <c r="K55" i="27"/>
  <c r="L55" i="27"/>
  <c r="R55" i="27"/>
  <c r="O55" i="27"/>
  <c r="M55" i="27"/>
  <c r="J55" i="27"/>
  <c r="P55" i="27"/>
  <c r="Q55" i="27" s="1"/>
  <c r="K51" i="27"/>
  <c r="L51" i="27"/>
  <c r="R51" i="27"/>
  <c r="O51" i="27"/>
  <c r="M51" i="27"/>
  <c r="J51" i="27"/>
  <c r="P51" i="27"/>
  <c r="Q51" i="27" s="1"/>
  <c r="K47" i="27"/>
  <c r="L47" i="27"/>
  <c r="R47" i="27"/>
  <c r="M47" i="27"/>
  <c r="O47" i="27"/>
  <c r="J47" i="27"/>
  <c r="P47" i="27"/>
  <c r="Q47" i="27" s="1"/>
  <c r="M43" i="27"/>
  <c r="J43" i="27"/>
  <c r="O43" i="27"/>
  <c r="P43" i="27"/>
  <c r="Q43" i="27" s="1"/>
  <c r="K43" i="27"/>
  <c r="L43" i="27"/>
  <c r="R43" i="27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F21" i="29" l="1"/>
  <c r="G21" i="29"/>
  <c r="H21" i="29"/>
  <c r="F22" i="29"/>
  <c r="G22" i="29"/>
  <c r="H22" i="29"/>
  <c r="F23" i="29"/>
  <c r="G23" i="29"/>
  <c r="H23" i="29"/>
  <c r="F24" i="29"/>
  <c r="G24" i="29"/>
  <c r="H24" i="29"/>
  <c r="F25" i="29"/>
  <c r="G25" i="29"/>
  <c r="H25" i="29"/>
  <c r="F26" i="29"/>
  <c r="G26" i="29"/>
  <c r="H26" i="29"/>
  <c r="F27" i="29"/>
  <c r="G27" i="29"/>
  <c r="H27" i="29"/>
  <c r="F28" i="29"/>
  <c r="G28" i="29"/>
  <c r="H28" i="29"/>
  <c r="F29" i="29"/>
  <c r="G29" i="29"/>
  <c r="H29" i="29"/>
  <c r="F30" i="29"/>
  <c r="G30" i="29"/>
  <c r="H30" i="29"/>
  <c r="L23" i="29" l="1"/>
  <c r="J23" i="29"/>
  <c r="O23" i="29"/>
  <c r="M23" i="29"/>
  <c r="N23" i="29"/>
  <c r="P23" i="29"/>
  <c r="Q23" i="29" s="1"/>
  <c r="K23" i="29"/>
  <c r="R23" i="29"/>
  <c r="L19" i="29"/>
  <c r="M19" i="29"/>
  <c r="J19" i="29"/>
  <c r="P19" i="29"/>
  <c r="Q19" i="29" s="1"/>
  <c r="K19" i="29"/>
  <c r="N19" i="29"/>
  <c r="O19" i="29"/>
  <c r="R19" i="29"/>
  <c r="L15" i="29"/>
  <c r="J15" i="29"/>
  <c r="O15" i="29"/>
  <c r="K15" i="29"/>
  <c r="M15" i="29"/>
  <c r="N15" i="29"/>
  <c r="P15" i="29"/>
  <c r="Q15" i="29" s="1"/>
  <c r="R15" i="29"/>
  <c r="L11" i="29"/>
  <c r="M11" i="29"/>
  <c r="O11" i="29"/>
  <c r="J11" i="29"/>
  <c r="P11" i="29"/>
  <c r="Q11" i="29" s="1"/>
  <c r="K11" i="29"/>
  <c r="N11" i="29"/>
  <c r="R11" i="29"/>
  <c r="R26" i="29"/>
  <c r="L26" i="29"/>
  <c r="M26" i="29"/>
  <c r="N26" i="29"/>
  <c r="J26" i="29"/>
  <c r="K26" i="29"/>
  <c r="P26" i="29"/>
  <c r="Q26" i="29" s="1"/>
  <c r="O26" i="29"/>
  <c r="J22" i="29"/>
  <c r="K22" i="29"/>
  <c r="M22" i="29"/>
  <c r="N22" i="29"/>
  <c r="O22" i="29"/>
  <c r="R22" i="29"/>
  <c r="L22" i="29"/>
  <c r="P22" i="29"/>
  <c r="Q22" i="29" s="1"/>
  <c r="J18" i="29"/>
  <c r="N18" i="29"/>
  <c r="K18" i="29"/>
  <c r="M18" i="29"/>
  <c r="O18" i="29"/>
  <c r="R18" i="29"/>
  <c r="P18" i="29"/>
  <c r="Q18" i="29" s="1"/>
  <c r="L18" i="29"/>
  <c r="M28" i="29"/>
  <c r="N28" i="29"/>
  <c r="R28" i="29"/>
  <c r="J28" i="29"/>
  <c r="P28" i="29"/>
  <c r="Q28" i="29" s="1"/>
  <c r="L28" i="29"/>
  <c r="K28" i="29"/>
  <c r="O28" i="29"/>
  <c r="N24" i="29"/>
  <c r="M24" i="29"/>
  <c r="K24" i="29"/>
  <c r="R24" i="29"/>
  <c r="J24" i="29"/>
  <c r="O24" i="29"/>
  <c r="P24" i="29"/>
  <c r="Q24" i="29" s="1"/>
  <c r="L24" i="29"/>
  <c r="J20" i="29"/>
  <c r="K20" i="29"/>
  <c r="M20" i="29"/>
  <c r="N20" i="29"/>
  <c r="L20" i="29"/>
  <c r="P20" i="29"/>
  <c r="Q20" i="29" s="1"/>
  <c r="O20" i="29"/>
  <c r="R20" i="29"/>
  <c r="J16" i="29"/>
  <c r="M16" i="29"/>
  <c r="K16" i="29"/>
  <c r="N16" i="29"/>
  <c r="L16" i="29"/>
  <c r="O16" i="29"/>
  <c r="P16" i="29"/>
  <c r="Q16" i="29" s="1"/>
  <c r="R16" i="29"/>
  <c r="J12" i="29"/>
  <c r="K12" i="29"/>
  <c r="M12" i="29"/>
  <c r="N12" i="29"/>
  <c r="P12" i="29"/>
  <c r="Q12" i="29" s="1"/>
  <c r="R12" i="29"/>
  <c r="O12" i="29"/>
  <c r="L12" i="29"/>
  <c r="R30" i="29"/>
  <c r="K30" i="29"/>
  <c r="N30" i="29"/>
  <c r="J30" i="29"/>
  <c r="L30" i="29"/>
  <c r="P30" i="29"/>
  <c r="Q30" i="29" s="1"/>
  <c r="M30" i="29"/>
  <c r="O30" i="29"/>
  <c r="L27" i="29"/>
  <c r="N27" i="29"/>
  <c r="M27" i="29"/>
  <c r="O27" i="29"/>
  <c r="J27" i="29"/>
  <c r="P27" i="29"/>
  <c r="Q27" i="29" s="1"/>
  <c r="K27" i="29"/>
  <c r="R27" i="29"/>
  <c r="L29" i="29"/>
  <c r="J29" i="29"/>
  <c r="O29" i="29"/>
  <c r="M29" i="29"/>
  <c r="N29" i="29"/>
  <c r="P29" i="29"/>
  <c r="Q29" i="29" s="1"/>
  <c r="K29" i="29"/>
  <c r="R29" i="29"/>
  <c r="L25" i="29"/>
  <c r="M25" i="29"/>
  <c r="J25" i="29"/>
  <c r="P25" i="29"/>
  <c r="Q25" i="29" s="1"/>
  <c r="K25" i="29"/>
  <c r="N25" i="29"/>
  <c r="O25" i="29"/>
  <c r="R25" i="29"/>
  <c r="L21" i="29"/>
  <c r="N21" i="29"/>
  <c r="M21" i="29"/>
  <c r="O21" i="29"/>
  <c r="J21" i="29"/>
  <c r="P21" i="29"/>
  <c r="Q21" i="29" s="1"/>
  <c r="K21" i="29"/>
  <c r="R21" i="29"/>
  <c r="L17" i="29"/>
  <c r="K17" i="29"/>
  <c r="P17" i="29"/>
  <c r="N17" i="29"/>
  <c r="O17" i="29"/>
  <c r="J17" i="29"/>
  <c r="Q17" i="29"/>
  <c r="M17" i="29"/>
  <c r="R17" i="29"/>
  <c r="L13" i="29"/>
  <c r="N13" i="29"/>
  <c r="K13" i="29"/>
  <c r="M13" i="29"/>
  <c r="O13" i="29"/>
  <c r="J13" i="29"/>
  <c r="P13" i="29"/>
  <c r="Q13" i="29" s="1"/>
  <c r="R13" i="29"/>
  <c r="J14" i="29"/>
  <c r="K14" i="29"/>
  <c r="M14" i="29"/>
  <c r="N14" i="29"/>
  <c r="Q14" i="29"/>
  <c r="O14" i="29"/>
  <c r="R14" i="29"/>
  <c r="P14" i="29"/>
  <c r="L14" i="29"/>
  <c r="F8" i="30"/>
  <c r="G8" i="30"/>
  <c r="H8" i="30"/>
  <c r="F9" i="30"/>
  <c r="G9" i="30"/>
  <c r="H9" i="30"/>
  <c r="F10" i="30"/>
  <c r="G10" i="30"/>
  <c r="H10" i="30"/>
  <c r="F11" i="30"/>
  <c r="G11" i="30"/>
  <c r="H11" i="30"/>
  <c r="F12" i="30"/>
  <c r="G12" i="30"/>
  <c r="H12" i="30"/>
  <c r="F13" i="30"/>
  <c r="G13" i="30"/>
  <c r="H13" i="30"/>
  <c r="F14" i="30"/>
  <c r="G14" i="30"/>
  <c r="H14" i="30"/>
  <c r="F15" i="30"/>
  <c r="G15" i="30"/>
  <c r="H15" i="30"/>
  <c r="F16" i="30"/>
  <c r="G16" i="30"/>
  <c r="H16" i="30"/>
  <c r="F17" i="30"/>
  <c r="G17" i="30"/>
  <c r="H17" i="30"/>
  <c r="F18" i="30"/>
  <c r="G18" i="30"/>
  <c r="H18" i="30"/>
  <c r="F19" i="30"/>
  <c r="G19" i="30"/>
  <c r="H19" i="30"/>
  <c r="F20" i="30"/>
  <c r="G20" i="30"/>
  <c r="H20" i="30"/>
  <c r="B21" i="30"/>
  <c r="F21" i="30"/>
  <c r="G21" i="30"/>
  <c r="H21" i="30"/>
  <c r="F22" i="30"/>
  <c r="G22" i="30"/>
  <c r="H22" i="30"/>
  <c r="F23" i="30"/>
  <c r="G23" i="30"/>
  <c r="H23" i="30"/>
  <c r="F24" i="30"/>
  <c r="G24" i="30"/>
  <c r="H24" i="30"/>
  <c r="F25" i="30"/>
  <c r="G25" i="30"/>
  <c r="H25" i="30"/>
  <c r="F26" i="30"/>
  <c r="G26" i="30"/>
  <c r="H26" i="30"/>
  <c r="F27" i="30"/>
  <c r="G27" i="30"/>
  <c r="H27" i="30"/>
  <c r="F28" i="30"/>
  <c r="G28" i="30"/>
  <c r="H28" i="30"/>
  <c r="F29" i="30"/>
  <c r="G29" i="30"/>
  <c r="H29" i="30"/>
  <c r="F30" i="30"/>
  <c r="G30" i="30"/>
  <c r="H30" i="30"/>
  <c r="K29" i="30" l="1"/>
  <c r="O29" i="30"/>
  <c r="L29" i="30"/>
  <c r="P29" i="30"/>
  <c r="M29" i="30"/>
  <c r="Q29" i="30"/>
  <c r="R29" i="30"/>
  <c r="J29" i="30"/>
  <c r="N29" i="30"/>
  <c r="J30" i="30"/>
  <c r="K30" i="30"/>
  <c r="Q30" i="30"/>
  <c r="M30" i="30"/>
  <c r="N30" i="30"/>
  <c r="O30" i="30"/>
  <c r="L30" i="30"/>
  <c r="P30" i="30"/>
  <c r="R30" i="30"/>
  <c r="J22" i="30"/>
  <c r="M22" i="30"/>
  <c r="N22" i="30"/>
  <c r="K22" i="30"/>
  <c r="O22" i="30"/>
  <c r="Q22" i="30"/>
  <c r="L22" i="30"/>
  <c r="P22" i="30"/>
  <c r="R22" i="30"/>
  <c r="J18" i="30"/>
  <c r="K18" i="30"/>
  <c r="Q18" i="30"/>
  <c r="M18" i="30"/>
  <c r="N18" i="30"/>
  <c r="O18" i="30"/>
  <c r="R18" i="30"/>
  <c r="L18" i="30"/>
  <c r="P18" i="30"/>
  <c r="K17" i="30"/>
  <c r="O17" i="30"/>
  <c r="L17" i="30"/>
  <c r="P17" i="30"/>
  <c r="M17" i="30"/>
  <c r="Q17" i="30"/>
  <c r="J17" i="30"/>
  <c r="N17" i="30"/>
  <c r="R17" i="30"/>
  <c r="K13" i="30"/>
  <c r="O13" i="30"/>
  <c r="L13" i="30"/>
  <c r="P13" i="30"/>
  <c r="M13" i="30"/>
  <c r="Q13" i="30"/>
  <c r="N13" i="30"/>
  <c r="R13" i="30"/>
  <c r="J13" i="30"/>
  <c r="J26" i="30"/>
  <c r="M26" i="30"/>
  <c r="N26" i="30"/>
  <c r="K26" i="30"/>
  <c r="O26" i="30"/>
  <c r="Q26" i="30"/>
  <c r="R26" i="30"/>
  <c r="L26" i="30"/>
  <c r="P26" i="30"/>
  <c r="J14" i="30"/>
  <c r="K14" i="30"/>
  <c r="Q14" i="30"/>
  <c r="M14" i="30"/>
  <c r="N14" i="30"/>
  <c r="O14" i="30"/>
  <c r="L14" i="30"/>
  <c r="P14" i="30"/>
  <c r="R14" i="30"/>
  <c r="J10" i="30"/>
  <c r="K10" i="30"/>
  <c r="Q10" i="30"/>
  <c r="M10" i="30"/>
  <c r="N10" i="30"/>
  <c r="O10" i="30"/>
  <c r="R10" i="30"/>
  <c r="L10" i="30"/>
  <c r="P10" i="30"/>
  <c r="J27" i="30"/>
  <c r="N27" i="30"/>
  <c r="R27" i="30"/>
  <c r="K27" i="30"/>
  <c r="O27" i="30"/>
  <c r="P27" i="30"/>
  <c r="L27" i="30"/>
  <c r="Q27" i="30"/>
  <c r="M27" i="30"/>
  <c r="J23" i="30"/>
  <c r="N23" i="30"/>
  <c r="R23" i="30"/>
  <c r="K23" i="30"/>
  <c r="O23" i="30"/>
  <c r="P23" i="30"/>
  <c r="Q23" i="30"/>
  <c r="L23" i="30"/>
  <c r="M23" i="30"/>
  <c r="M19" i="30"/>
  <c r="Q19" i="30"/>
  <c r="J19" i="30"/>
  <c r="N19" i="30"/>
  <c r="R19" i="30"/>
  <c r="K19" i="30"/>
  <c r="O19" i="30"/>
  <c r="L19" i="30"/>
  <c r="P19" i="30"/>
  <c r="M15" i="30"/>
  <c r="Q15" i="30"/>
  <c r="J15" i="30"/>
  <c r="N15" i="30"/>
  <c r="R15" i="30"/>
  <c r="K15" i="30"/>
  <c r="O15" i="30"/>
  <c r="P15" i="30"/>
  <c r="L15" i="30"/>
  <c r="M11" i="30"/>
  <c r="Q11" i="30"/>
  <c r="J11" i="30"/>
  <c r="N11" i="30"/>
  <c r="R11" i="30"/>
  <c r="K11" i="30"/>
  <c r="O11" i="30"/>
  <c r="L11" i="30"/>
  <c r="P11" i="30"/>
  <c r="L25" i="30"/>
  <c r="P25" i="30"/>
  <c r="M25" i="30"/>
  <c r="Q25" i="30"/>
  <c r="O25" i="30"/>
  <c r="J25" i="30"/>
  <c r="R25" i="30"/>
  <c r="K25" i="30"/>
  <c r="N25" i="30"/>
  <c r="K21" i="30"/>
  <c r="O21" i="30"/>
  <c r="L21" i="30"/>
  <c r="P21" i="30"/>
  <c r="M21" i="30"/>
  <c r="Q21" i="30"/>
  <c r="N21" i="30"/>
  <c r="R21" i="30"/>
  <c r="J21" i="30"/>
  <c r="K9" i="30"/>
  <c r="O9" i="30"/>
  <c r="L9" i="30"/>
  <c r="P9" i="30"/>
  <c r="M9" i="30"/>
  <c r="Q9" i="30"/>
  <c r="J9" i="30"/>
  <c r="N9" i="30"/>
  <c r="R9" i="30"/>
  <c r="J28" i="30"/>
  <c r="N28" i="30"/>
  <c r="O28" i="30"/>
  <c r="K28" i="30"/>
  <c r="Q28" i="30"/>
  <c r="M28" i="30"/>
  <c r="R28" i="30"/>
  <c r="P28" i="30"/>
  <c r="L28" i="30"/>
  <c r="J24" i="30"/>
  <c r="O24" i="30"/>
  <c r="K24" i="30"/>
  <c r="Q24" i="30"/>
  <c r="M24" i="30"/>
  <c r="N24" i="30"/>
  <c r="R24" i="30"/>
  <c r="P24" i="30"/>
  <c r="L24" i="30"/>
  <c r="J20" i="30"/>
  <c r="N20" i="30"/>
  <c r="O20" i="30"/>
  <c r="K20" i="30"/>
  <c r="Q20" i="30"/>
  <c r="M20" i="30"/>
  <c r="R20" i="30"/>
  <c r="P20" i="30"/>
  <c r="L20" i="30"/>
  <c r="J16" i="30"/>
  <c r="N16" i="30"/>
  <c r="O16" i="30"/>
  <c r="K16" i="30"/>
  <c r="Q16" i="30"/>
  <c r="M16" i="30"/>
  <c r="R16" i="30"/>
  <c r="P16" i="30"/>
  <c r="L16" i="30"/>
  <c r="J12" i="30"/>
  <c r="N12" i="30"/>
  <c r="O12" i="30"/>
  <c r="K12" i="30"/>
  <c r="Q12" i="30"/>
  <c r="M12" i="30"/>
  <c r="R12" i="30"/>
  <c r="P12" i="30"/>
  <c r="L12" i="30"/>
  <c r="J8" i="30"/>
  <c r="N8" i="30"/>
  <c r="O8" i="30"/>
  <c r="K8" i="30"/>
  <c r="Q8" i="30"/>
  <c r="M8" i="30"/>
  <c r="R8" i="30"/>
  <c r="P8" i="30"/>
  <c r="L8" i="30"/>
  <c r="B31" i="29" l="1"/>
  <c r="G31" i="29"/>
  <c r="H31" i="29"/>
  <c r="B32" i="29"/>
  <c r="G32" i="29"/>
  <c r="H32" i="29"/>
  <c r="B33" i="29"/>
  <c r="G33" i="29"/>
  <c r="H33" i="29"/>
  <c r="B34" i="29"/>
  <c r="G34" i="29"/>
  <c r="H34" i="29"/>
  <c r="B35" i="29"/>
  <c r="G35" i="29"/>
  <c r="H35" i="29"/>
  <c r="B36" i="29"/>
  <c r="G36" i="29"/>
  <c r="H36" i="29"/>
  <c r="B37" i="29"/>
  <c r="G37" i="29"/>
  <c r="H37" i="29"/>
  <c r="B38" i="29"/>
  <c r="F38" i="29"/>
  <c r="G38" i="29"/>
  <c r="H38" i="29"/>
  <c r="B39" i="29"/>
  <c r="G39" i="29"/>
  <c r="H39" i="29"/>
  <c r="B40" i="29"/>
  <c r="F40" i="29"/>
  <c r="G40" i="29"/>
  <c r="H40" i="29"/>
  <c r="B41" i="29"/>
  <c r="G41" i="29"/>
  <c r="H41" i="29"/>
  <c r="B42" i="29"/>
  <c r="F42" i="29"/>
  <c r="G42" i="29"/>
  <c r="H42" i="29"/>
  <c r="B43" i="29"/>
  <c r="G43" i="29"/>
  <c r="H43" i="29"/>
  <c r="B44" i="29"/>
  <c r="F44" i="29"/>
  <c r="G44" i="29"/>
  <c r="H44" i="29"/>
  <c r="B45" i="29"/>
  <c r="F45" i="29"/>
  <c r="G45" i="29"/>
  <c r="H45" i="29"/>
  <c r="B46" i="29"/>
  <c r="G46" i="29"/>
  <c r="H46" i="29"/>
  <c r="F47" i="29"/>
  <c r="G47" i="29"/>
  <c r="H47" i="29"/>
  <c r="F48" i="29"/>
  <c r="G48" i="29"/>
  <c r="H48" i="29"/>
  <c r="F49" i="29"/>
  <c r="G49" i="29"/>
  <c r="H49" i="29"/>
  <c r="G50" i="29"/>
  <c r="H50" i="29"/>
  <c r="F50" i="29" l="1"/>
  <c r="J50" i="29" s="1"/>
  <c r="F46" i="29"/>
  <c r="J46" i="29" s="1"/>
  <c r="F43" i="29"/>
  <c r="P43" i="29" s="1"/>
  <c r="F41" i="29"/>
  <c r="N41" i="29" s="1"/>
  <c r="F39" i="29"/>
  <c r="K39" i="29" s="1"/>
  <c r="F37" i="29"/>
  <c r="P37" i="29" s="1"/>
  <c r="F36" i="29"/>
  <c r="O36" i="29" s="1"/>
  <c r="F35" i="29"/>
  <c r="N35" i="29" s="1"/>
  <c r="F34" i="29"/>
  <c r="K34" i="29" s="1"/>
  <c r="F33" i="29"/>
  <c r="J33" i="29" s="1"/>
  <c r="F32" i="29"/>
  <c r="M32" i="29" s="1"/>
  <c r="F31" i="29"/>
  <c r="M31" i="29" s="1"/>
  <c r="J48" i="29"/>
  <c r="K48" i="29"/>
  <c r="Q48" i="29"/>
  <c r="L48" i="29"/>
  <c r="R48" i="29"/>
  <c r="M48" i="29"/>
  <c r="N48" i="29"/>
  <c r="O48" i="29"/>
  <c r="P48" i="29"/>
  <c r="M44" i="29"/>
  <c r="O44" i="29"/>
  <c r="K44" i="29"/>
  <c r="P44" i="29"/>
  <c r="R44" i="29"/>
  <c r="J44" i="29"/>
  <c r="L44" i="29"/>
  <c r="Q44" i="29"/>
  <c r="N44" i="29"/>
  <c r="O40" i="29"/>
  <c r="N40" i="29"/>
  <c r="J40" i="29"/>
  <c r="P40" i="29"/>
  <c r="K40" i="29"/>
  <c r="Q40" i="29"/>
  <c r="M40" i="29"/>
  <c r="R40" i="29"/>
  <c r="L40" i="29"/>
  <c r="L47" i="29"/>
  <c r="N47" i="29"/>
  <c r="J47" i="29"/>
  <c r="O47" i="29"/>
  <c r="K47" i="29"/>
  <c r="P47" i="29"/>
  <c r="Q47" i="29"/>
  <c r="M47" i="29"/>
  <c r="R47" i="29"/>
  <c r="L45" i="29"/>
  <c r="J45" i="29"/>
  <c r="O45" i="29"/>
  <c r="K45" i="29"/>
  <c r="P45" i="29"/>
  <c r="M45" i="29"/>
  <c r="Q45" i="29"/>
  <c r="N45" i="29"/>
  <c r="R45" i="29"/>
  <c r="L49" i="29"/>
  <c r="M49" i="29"/>
  <c r="Q49" i="29"/>
  <c r="N49" i="29"/>
  <c r="J49" i="29"/>
  <c r="O49" i="29"/>
  <c r="K49" i="29"/>
  <c r="P49" i="29"/>
  <c r="R49" i="29"/>
  <c r="O42" i="29"/>
  <c r="L42" i="29"/>
  <c r="M42" i="29"/>
  <c r="P42" i="29"/>
  <c r="Q42" i="29"/>
  <c r="N42" i="29"/>
  <c r="J42" i="29"/>
  <c r="R42" i="29"/>
  <c r="K42" i="29"/>
  <c r="M38" i="29"/>
  <c r="Q38" i="29"/>
  <c r="N38" i="29"/>
  <c r="O38" i="29"/>
  <c r="K38" i="29"/>
  <c r="P38" i="29"/>
  <c r="R38" i="29"/>
  <c r="J38" i="29"/>
  <c r="L38" i="29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R257" i="28"/>
  <c r="R258" i="28"/>
  <c r="R259" i="28"/>
  <c r="R260" i="28"/>
  <c r="R261" i="28"/>
  <c r="R262" i="28"/>
  <c r="R263" i="28"/>
  <c r="R264" i="28"/>
  <c r="R265" i="28"/>
  <c r="R266" i="28"/>
  <c r="R267" i="28"/>
  <c r="R268" i="28"/>
  <c r="R269" i="28"/>
  <c r="R270" i="28"/>
  <c r="R271" i="28"/>
  <c r="R272" i="28"/>
  <c r="R273" i="28"/>
  <c r="R274" i="28"/>
  <c r="R275" i="28"/>
  <c r="R276" i="28"/>
  <c r="R277" i="28"/>
  <c r="R278" i="28"/>
  <c r="R279" i="28"/>
  <c r="R280" i="28"/>
  <c r="R281" i="28"/>
  <c r="R282" i="28"/>
  <c r="R283" i="28"/>
  <c r="R284" i="28"/>
  <c r="R285" i="28"/>
  <c r="R286" i="28"/>
  <c r="R287" i="28"/>
  <c r="R288" i="28"/>
  <c r="R289" i="28"/>
  <c r="R290" i="28"/>
  <c r="R291" i="28"/>
  <c r="R292" i="28"/>
  <c r="R293" i="28"/>
  <c r="R294" i="28"/>
  <c r="R295" i="28"/>
  <c r="R296" i="28"/>
  <c r="R297" i="28"/>
  <c r="R298" i="28"/>
  <c r="R299" i="28"/>
  <c r="R300" i="28"/>
  <c r="R301" i="28"/>
  <c r="R302" i="28"/>
  <c r="R303" i="28"/>
  <c r="R304" i="28"/>
  <c r="R305" i="28"/>
  <c r="R306" i="28"/>
  <c r="R307" i="28"/>
  <c r="R308" i="28"/>
  <c r="R309" i="28"/>
  <c r="R310" i="28"/>
  <c r="R311" i="28"/>
  <c r="R312" i="28"/>
  <c r="R313" i="28"/>
  <c r="R314" i="28"/>
  <c r="R315" i="28"/>
  <c r="R316" i="28"/>
  <c r="R317" i="28"/>
  <c r="R318" i="28"/>
  <c r="R319" i="28"/>
  <c r="R320" i="28"/>
  <c r="R321" i="28"/>
  <c r="R322" i="28"/>
  <c r="R323" i="28"/>
  <c r="R324" i="28"/>
  <c r="R325" i="28"/>
  <c r="R326" i="28"/>
  <c r="R327" i="28"/>
  <c r="R328" i="28"/>
  <c r="R329" i="28"/>
  <c r="R330" i="28"/>
  <c r="R331" i="28"/>
  <c r="R332" i="28"/>
  <c r="R333" i="28"/>
  <c r="R334" i="28"/>
  <c r="R335" i="28"/>
  <c r="R336" i="28"/>
  <c r="R337" i="28"/>
  <c r="R338" i="28"/>
  <c r="R339" i="28"/>
  <c r="R340" i="28"/>
  <c r="R341" i="28"/>
  <c r="R342" i="28"/>
  <c r="R343" i="28"/>
  <c r="R344" i="28"/>
  <c r="R345" i="28"/>
  <c r="R346" i="28"/>
  <c r="R347" i="28"/>
  <c r="R348" i="28"/>
  <c r="R349" i="28"/>
  <c r="R350" i="28"/>
  <c r="R351" i="28"/>
  <c r="R352" i="28"/>
  <c r="R353" i="28"/>
  <c r="R354" i="28"/>
  <c r="R355" i="28"/>
  <c r="R356" i="28"/>
  <c r="R357" i="28"/>
  <c r="R358" i="28"/>
  <c r="R359" i="28"/>
  <c r="R360" i="28"/>
  <c r="R361" i="28"/>
  <c r="R362" i="28"/>
  <c r="R363" i="28"/>
  <c r="R364" i="28"/>
  <c r="R365" i="28"/>
  <c r="R366" i="28"/>
  <c r="R367" i="28"/>
  <c r="R368" i="28"/>
  <c r="R369" i="28"/>
  <c r="R370" i="28"/>
  <c r="R371" i="28"/>
  <c r="R372" i="28"/>
  <c r="R373" i="28"/>
  <c r="R374" i="28"/>
  <c r="R375" i="28"/>
  <c r="R376" i="28"/>
  <c r="R377" i="28"/>
  <c r="R378" i="28"/>
  <c r="R379" i="28"/>
  <c r="R380" i="28"/>
  <c r="R381" i="28"/>
  <c r="R382" i="28"/>
  <c r="R383" i="28"/>
  <c r="R384" i="28"/>
  <c r="R385" i="28"/>
  <c r="R386" i="28"/>
  <c r="R387" i="28"/>
  <c r="R388" i="28"/>
  <c r="R389" i="28"/>
  <c r="R390" i="28"/>
  <c r="R391" i="28"/>
  <c r="R392" i="28"/>
  <c r="R393" i="28"/>
  <c r="R394" i="28"/>
  <c r="R395" i="28"/>
  <c r="R396" i="28"/>
  <c r="R397" i="28"/>
  <c r="R398" i="28"/>
  <c r="R399" i="28"/>
  <c r="R400" i="28"/>
  <c r="R4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272" i="28"/>
  <c r="Q273" i="28"/>
  <c r="Q274" i="28"/>
  <c r="Q275" i="28"/>
  <c r="Q276" i="28"/>
  <c r="Q277" i="28"/>
  <c r="Q278" i="28"/>
  <c r="Q279" i="28"/>
  <c r="Q280" i="28"/>
  <c r="Q281" i="28"/>
  <c r="Q282" i="28"/>
  <c r="Q283" i="28"/>
  <c r="Q284" i="28"/>
  <c r="Q285" i="28"/>
  <c r="Q286" i="28"/>
  <c r="Q287" i="28"/>
  <c r="Q288" i="28"/>
  <c r="Q289" i="28"/>
  <c r="Q290" i="28"/>
  <c r="Q291" i="28"/>
  <c r="Q292" i="28"/>
  <c r="Q293" i="28"/>
  <c r="Q294" i="28"/>
  <c r="Q295" i="28"/>
  <c r="Q296" i="28"/>
  <c r="Q297" i="28"/>
  <c r="Q298" i="28"/>
  <c r="Q299" i="28"/>
  <c r="Q300" i="28"/>
  <c r="Q301" i="28"/>
  <c r="Q302" i="28"/>
  <c r="Q303" i="28"/>
  <c r="Q304" i="28"/>
  <c r="Q305" i="28"/>
  <c r="Q306" i="28"/>
  <c r="Q307" i="28"/>
  <c r="Q308" i="28"/>
  <c r="Q309" i="28"/>
  <c r="Q310" i="28"/>
  <c r="Q311" i="28"/>
  <c r="Q312" i="28"/>
  <c r="Q313" i="28"/>
  <c r="Q314" i="28"/>
  <c r="Q315" i="28"/>
  <c r="Q316" i="28"/>
  <c r="Q317" i="28"/>
  <c r="Q318" i="28"/>
  <c r="Q319" i="28"/>
  <c r="Q320" i="28"/>
  <c r="Q321" i="28"/>
  <c r="Q322" i="28"/>
  <c r="Q323" i="28"/>
  <c r="Q324" i="28"/>
  <c r="Q325" i="28"/>
  <c r="Q326" i="28"/>
  <c r="Q327" i="28"/>
  <c r="Q328" i="28"/>
  <c r="Q329" i="28"/>
  <c r="Q330" i="28"/>
  <c r="Q331" i="28"/>
  <c r="Q332" i="28"/>
  <c r="Q333" i="28"/>
  <c r="Q334" i="28"/>
  <c r="Q335" i="28"/>
  <c r="Q336" i="28"/>
  <c r="Q337" i="28"/>
  <c r="Q338" i="28"/>
  <c r="Q339" i="28"/>
  <c r="Q340" i="28"/>
  <c r="Q341" i="28"/>
  <c r="Q342" i="28"/>
  <c r="Q343" i="28"/>
  <c r="Q344" i="28"/>
  <c r="Q345" i="28"/>
  <c r="Q346" i="28"/>
  <c r="Q347" i="28"/>
  <c r="Q348" i="28"/>
  <c r="Q349" i="28"/>
  <c r="Q350" i="28"/>
  <c r="Q351" i="28"/>
  <c r="Q352" i="28"/>
  <c r="Q353" i="28"/>
  <c r="Q354" i="28"/>
  <c r="Q355" i="28"/>
  <c r="Q356" i="28"/>
  <c r="Q357" i="28"/>
  <c r="Q358" i="28"/>
  <c r="Q359" i="28"/>
  <c r="Q360" i="28"/>
  <c r="Q361" i="28"/>
  <c r="Q362" i="28"/>
  <c r="Q363" i="28"/>
  <c r="Q364" i="28"/>
  <c r="Q365" i="28"/>
  <c r="Q366" i="28"/>
  <c r="Q367" i="28"/>
  <c r="Q368" i="28"/>
  <c r="Q369" i="28"/>
  <c r="Q370" i="28"/>
  <c r="Q371" i="28"/>
  <c r="Q372" i="28"/>
  <c r="Q373" i="28"/>
  <c r="Q374" i="28"/>
  <c r="Q375" i="28"/>
  <c r="Q376" i="28"/>
  <c r="Q377" i="28"/>
  <c r="Q378" i="28"/>
  <c r="Q379" i="28"/>
  <c r="Q380" i="28"/>
  <c r="Q381" i="28"/>
  <c r="Q382" i="28"/>
  <c r="Q383" i="28"/>
  <c r="Q384" i="28"/>
  <c r="Q385" i="28"/>
  <c r="Q386" i="28"/>
  <c r="Q387" i="28"/>
  <c r="Q388" i="28"/>
  <c r="Q389" i="28"/>
  <c r="Q390" i="28"/>
  <c r="Q391" i="28"/>
  <c r="Q392" i="28"/>
  <c r="Q393" i="28"/>
  <c r="Q394" i="28"/>
  <c r="Q395" i="28"/>
  <c r="Q396" i="28"/>
  <c r="Q397" i="28"/>
  <c r="Q398" i="28"/>
  <c r="Q399" i="28"/>
  <c r="Q400" i="28"/>
  <c r="Q4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P236" i="28"/>
  <c r="P237" i="28"/>
  <c r="P238" i="28"/>
  <c r="P239" i="28"/>
  <c r="P240" i="28"/>
  <c r="P241" i="28"/>
  <c r="P242" i="28"/>
  <c r="P243" i="28"/>
  <c r="P244" i="28"/>
  <c r="P245" i="28"/>
  <c r="P246" i="28"/>
  <c r="P247" i="28"/>
  <c r="P248" i="28"/>
  <c r="P249" i="28"/>
  <c r="P250" i="28"/>
  <c r="P251" i="28"/>
  <c r="P252" i="28"/>
  <c r="P253" i="28"/>
  <c r="P254" i="28"/>
  <c r="P255" i="28"/>
  <c r="P256" i="28"/>
  <c r="P257" i="28"/>
  <c r="P258" i="28"/>
  <c r="P259" i="28"/>
  <c r="P260" i="28"/>
  <c r="P261" i="28"/>
  <c r="P262" i="28"/>
  <c r="P263" i="28"/>
  <c r="P264" i="28"/>
  <c r="P265" i="28"/>
  <c r="P266" i="28"/>
  <c r="P267" i="28"/>
  <c r="P268" i="28"/>
  <c r="P269" i="28"/>
  <c r="P270" i="28"/>
  <c r="P271" i="28"/>
  <c r="P272" i="28"/>
  <c r="P273" i="28"/>
  <c r="P274" i="28"/>
  <c r="P275" i="28"/>
  <c r="P276" i="28"/>
  <c r="P277" i="28"/>
  <c r="P278" i="28"/>
  <c r="P279" i="28"/>
  <c r="P280" i="28"/>
  <c r="P281" i="28"/>
  <c r="P282" i="28"/>
  <c r="P283" i="28"/>
  <c r="P284" i="28"/>
  <c r="P285" i="28"/>
  <c r="P286" i="28"/>
  <c r="P287" i="28"/>
  <c r="P288" i="28"/>
  <c r="P289" i="28"/>
  <c r="P290" i="28"/>
  <c r="P291" i="28"/>
  <c r="P292" i="28"/>
  <c r="P293" i="28"/>
  <c r="P294" i="28"/>
  <c r="P295" i="28"/>
  <c r="P296" i="28"/>
  <c r="P297" i="28"/>
  <c r="P298" i="28"/>
  <c r="P299" i="28"/>
  <c r="P300" i="28"/>
  <c r="P301" i="28"/>
  <c r="P302" i="28"/>
  <c r="P303" i="28"/>
  <c r="P304" i="28"/>
  <c r="P305" i="28"/>
  <c r="P306" i="28"/>
  <c r="P307" i="28"/>
  <c r="P308" i="28"/>
  <c r="P309" i="28"/>
  <c r="P310" i="28"/>
  <c r="P311" i="28"/>
  <c r="P312" i="28"/>
  <c r="P313" i="28"/>
  <c r="P314" i="28"/>
  <c r="P315" i="28"/>
  <c r="P316" i="28"/>
  <c r="P317" i="28"/>
  <c r="P318" i="28"/>
  <c r="P319" i="28"/>
  <c r="P320" i="28"/>
  <c r="P321" i="28"/>
  <c r="P322" i="28"/>
  <c r="P323" i="28"/>
  <c r="P324" i="28"/>
  <c r="P325" i="28"/>
  <c r="P326" i="28"/>
  <c r="P327" i="28"/>
  <c r="P328" i="28"/>
  <c r="P329" i="28"/>
  <c r="P330" i="28"/>
  <c r="P331" i="28"/>
  <c r="P332" i="28"/>
  <c r="P333" i="28"/>
  <c r="P334" i="28"/>
  <c r="P335" i="28"/>
  <c r="P336" i="28"/>
  <c r="P337" i="28"/>
  <c r="P338" i="28"/>
  <c r="P339" i="28"/>
  <c r="P340" i="28"/>
  <c r="P341" i="28"/>
  <c r="P342" i="28"/>
  <c r="P343" i="28"/>
  <c r="P344" i="28"/>
  <c r="P345" i="28"/>
  <c r="P346" i="28"/>
  <c r="P347" i="28"/>
  <c r="P348" i="28"/>
  <c r="P349" i="28"/>
  <c r="P350" i="28"/>
  <c r="P351" i="28"/>
  <c r="P352" i="28"/>
  <c r="P353" i="28"/>
  <c r="P354" i="28"/>
  <c r="P355" i="28"/>
  <c r="P356" i="28"/>
  <c r="P357" i="28"/>
  <c r="P358" i="28"/>
  <c r="P359" i="28"/>
  <c r="P360" i="28"/>
  <c r="P361" i="28"/>
  <c r="P362" i="28"/>
  <c r="P363" i="28"/>
  <c r="P364" i="28"/>
  <c r="P365" i="28"/>
  <c r="P366" i="28"/>
  <c r="P367" i="28"/>
  <c r="P368" i="28"/>
  <c r="P369" i="28"/>
  <c r="P370" i="28"/>
  <c r="P371" i="28"/>
  <c r="P372" i="28"/>
  <c r="P373" i="28"/>
  <c r="P374" i="28"/>
  <c r="P375" i="28"/>
  <c r="P376" i="28"/>
  <c r="P377" i="28"/>
  <c r="P378" i="28"/>
  <c r="P379" i="28"/>
  <c r="P380" i="28"/>
  <c r="P381" i="28"/>
  <c r="P382" i="28"/>
  <c r="P383" i="28"/>
  <c r="P384" i="28"/>
  <c r="P385" i="28"/>
  <c r="P386" i="28"/>
  <c r="P387" i="28"/>
  <c r="P388" i="28"/>
  <c r="P389" i="28"/>
  <c r="P390" i="28"/>
  <c r="P391" i="28"/>
  <c r="P392" i="28"/>
  <c r="P393" i="28"/>
  <c r="P394" i="28"/>
  <c r="P395" i="28"/>
  <c r="P396" i="28"/>
  <c r="P397" i="28"/>
  <c r="P398" i="28"/>
  <c r="P399" i="28"/>
  <c r="P400" i="28"/>
  <c r="P4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236" i="28"/>
  <c r="O237" i="28"/>
  <c r="O238" i="28"/>
  <c r="O239" i="28"/>
  <c r="O240" i="28"/>
  <c r="O241" i="28"/>
  <c r="O242" i="28"/>
  <c r="O243" i="28"/>
  <c r="O244" i="28"/>
  <c r="O245" i="28"/>
  <c r="O246" i="28"/>
  <c r="O247" i="28"/>
  <c r="O248" i="28"/>
  <c r="O249" i="28"/>
  <c r="O250" i="28"/>
  <c r="O251" i="28"/>
  <c r="O252" i="28"/>
  <c r="O253" i="28"/>
  <c r="O254" i="28"/>
  <c r="O255" i="28"/>
  <c r="O256" i="28"/>
  <c r="O257" i="28"/>
  <c r="O258" i="28"/>
  <c r="O259" i="28"/>
  <c r="O260" i="28"/>
  <c r="O261" i="28"/>
  <c r="O262" i="28"/>
  <c r="O263" i="28"/>
  <c r="O264" i="28"/>
  <c r="O265" i="28"/>
  <c r="O266" i="28"/>
  <c r="O267" i="28"/>
  <c r="O268" i="28"/>
  <c r="O269" i="28"/>
  <c r="O270" i="28"/>
  <c r="O271" i="28"/>
  <c r="O272" i="28"/>
  <c r="O273" i="28"/>
  <c r="O274" i="28"/>
  <c r="O275" i="28"/>
  <c r="O276" i="28"/>
  <c r="O277" i="28"/>
  <c r="O278" i="28"/>
  <c r="O279" i="28"/>
  <c r="O280" i="28"/>
  <c r="O281" i="28"/>
  <c r="O282" i="28"/>
  <c r="O283" i="28"/>
  <c r="O284" i="28"/>
  <c r="O285" i="28"/>
  <c r="O286" i="28"/>
  <c r="O287" i="28"/>
  <c r="O288" i="28"/>
  <c r="O289" i="28"/>
  <c r="O290" i="28"/>
  <c r="O291" i="28"/>
  <c r="O292" i="28"/>
  <c r="O293" i="28"/>
  <c r="O294" i="28"/>
  <c r="O295" i="28"/>
  <c r="O296" i="28"/>
  <c r="O297" i="28"/>
  <c r="O298" i="28"/>
  <c r="O299" i="28"/>
  <c r="O300" i="28"/>
  <c r="O301" i="28"/>
  <c r="O302" i="28"/>
  <c r="O303" i="28"/>
  <c r="O304" i="28"/>
  <c r="O305" i="28"/>
  <c r="O306" i="28"/>
  <c r="O307" i="28"/>
  <c r="O308" i="28"/>
  <c r="O309" i="28"/>
  <c r="O310" i="28"/>
  <c r="O311" i="28"/>
  <c r="O312" i="28"/>
  <c r="O313" i="28"/>
  <c r="O314" i="28"/>
  <c r="O315" i="28"/>
  <c r="O316" i="28"/>
  <c r="O317" i="28"/>
  <c r="O318" i="28"/>
  <c r="O319" i="28"/>
  <c r="O320" i="28"/>
  <c r="O321" i="28"/>
  <c r="O322" i="28"/>
  <c r="O323" i="28"/>
  <c r="O324" i="28"/>
  <c r="O325" i="28"/>
  <c r="O326" i="28"/>
  <c r="O327" i="28"/>
  <c r="O328" i="28"/>
  <c r="O329" i="28"/>
  <c r="O330" i="28"/>
  <c r="O331" i="28"/>
  <c r="O332" i="28"/>
  <c r="O333" i="28"/>
  <c r="O334" i="28"/>
  <c r="O335" i="28"/>
  <c r="O336" i="28"/>
  <c r="O337" i="28"/>
  <c r="O338" i="28"/>
  <c r="O339" i="28"/>
  <c r="O340" i="28"/>
  <c r="O341" i="28"/>
  <c r="O342" i="28"/>
  <c r="O343" i="28"/>
  <c r="O344" i="28"/>
  <c r="O345" i="28"/>
  <c r="O346" i="28"/>
  <c r="O347" i="28"/>
  <c r="O348" i="28"/>
  <c r="O349" i="28"/>
  <c r="O350" i="28"/>
  <c r="O351" i="28"/>
  <c r="O352" i="28"/>
  <c r="O353" i="28"/>
  <c r="O354" i="28"/>
  <c r="O355" i="28"/>
  <c r="O356" i="28"/>
  <c r="O357" i="28"/>
  <c r="O358" i="28"/>
  <c r="O359" i="28"/>
  <c r="O360" i="28"/>
  <c r="O361" i="28"/>
  <c r="O362" i="28"/>
  <c r="O363" i="28"/>
  <c r="O364" i="28"/>
  <c r="O365" i="28"/>
  <c r="O366" i="28"/>
  <c r="O367" i="28"/>
  <c r="O368" i="28"/>
  <c r="O369" i="28"/>
  <c r="O370" i="28"/>
  <c r="O371" i="28"/>
  <c r="O372" i="28"/>
  <c r="O373" i="28"/>
  <c r="O374" i="28"/>
  <c r="O375" i="28"/>
  <c r="O376" i="28"/>
  <c r="O377" i="28"/>
  <c r="O378" i="28"/>
  <c r="O379" i="28"/>
  <c r="O380" i="28"/>
  <c r="O381" i="28"/>
  <c r="O382" i="28"/>
  <c r="O383" i="28"/>
  <c r="O384" i="28"/>
  <c r="O385" i="28"/>
  <c r="O386" i="28"/>
  <c r="O387" i="28"/>
  <c r="O388" i="28"/>
  <c r="O389" i="28"/>
  <c r="O390" i="28"/>
  <c r="O391" i="28"/>
  <c r="O392" i="28"/>
  <c r="O393" i="28"/>
  <c r="O394" i="28"/>
  <c r="O395" i="28"/>
  <c r="O396" i="28"/>
  <c r="O397" i="28"/>
  <c r="O398" i="28"/>
  <c r="O399" i="28"/>
  <c r="O400" i="28"/>
  <c r="O4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236" i="28"/>
  <c r="L237" i="28"/>
  <c r="L238" i="28"/>
  <c r="L239" i="28"/>
  <c r="L240" i="28"/>
  <c r="L241" i="28"/>
  <c r="L242" i="28"/>
  <c r="L243" i="28"/>
  <c r="L244" i="28"/>
  <c r="L245" i="28"/>
  <c r="L246" i="28"/>
  <c r="L247" i="28"/>
  <c r="L248" i="28"/>
  <c r="L249" i="28"/>
  <c r="L250" i="28"/>
  <c r="L251" i="28"/>
  <c r="L252" i="28"/>
  <c r="L253" i="28"/>
  <c r="L254" i="28"/>
  <c r="L255" i="28"/>
  <c r="L256" i="28"/>
  <c r="L257" i="28"/>
  <c r="L258" i="28"/>
  <c r="L259" i="28"/>
  <c r="L260" i="28"/>
  <c r="L261" i="28"/>
  <c r="L262" i="28"/>
  <c r="L263" i="28"/>
  <c r="L264" i="28"/>
  <c r="L265" i="28"/>
  <c r="L266" i="28"/>
  <c r="L267" i="28"/>
  <c r="L268" i="28"/>
  <c r="L269" i="28"/>
  <c r="L270" i="28"/>
  <c r="L271" i="28"/>
  <c r="L272" i="28"/>
  <c r="L273" i="28"/>
  <c r="L274" i="28"/>
  <c r="L275" i="28"/>
  <c r="L276" i="28"/>
  <c r="L277" i="28"/>
  <c r="L278" i="28"/>
  <c r="L279" i="28"/>
  <c r="L280" i="28"/>
  <c r="L281" i="28"/>
  <c r="L282" i="28"/>
  <c r="L283" i="28"/>
  <c r="L284" i="28"/>
  <c r="L285" i="28"/>
  <c r="L286" i="28"/>
  <c r="L287" i="28"/>
  <c r="L288" i="28"/>
  <c r="L289" i="28"/>
  <c r="L290" i="28"/>
  <c r="L291" i="28"/>
  <c r="L292" i="28"/>
  <c r="L293" i="28"/>
  <c r="L294" i="28"/>
  <c r="L295" i="28"/>
  <c r="L296" i="28"/>
  <c r="L297" i="28"/>
  <c r="L298" i="28"/>
  <c r="L299" i="28"/>
  <c r="L300" i="28"/>
  <c r="L301" i="28"/>
  <c r="L302" i="28"/>
  <c r="L303" i="28"/>
  <c r="L304" i="28"/>
  <c r="L305" i="28"/>
  <c r="L306" i="28"/>
  <c r="L307" i="28"/>
  <c r="L308" i="28"/>
  <c r="L309" i="28"/>
  <c r="L310" i="28"/>
  <c r="L311" i="28"/>
  <c r="L312" i="28"/>
  <c r="L313" i="28"/>
  <c r="L314" i="28"/>
  <c r="L315" i="28"/>
  <c r="L316" i="28"/>
  <c r="L317" i="28"/>
  <c r="L318" i="28"/>
  <c r="L319" i="28"/>
  <c r="L320" i="28"/>
  <c r="L321" i="28"/>
  <c r="L322" i="28"/>
  <c r="L323" i="28"/>
  <c r="L324" i="28"/>
  <c r="L325" i="28"/>
  <c r="L326" i="28"/>
  <c r="L327" i="28"/>
  <c r="L328" i="28"/>
  <c r="L329" i="28"/>
  <c r="L330" i="28"/>
  <c r="L331" i="28"/>
  <c r="L332" i="28"/>
  <c r="L333" i="28"/>
  <c r="L334" i="28"/>
  <c r="L335" i="28"/>
  <c r="L336" i="28"/>
  <c r="L337" i="28"/>
  <c r="L338" i="28"/>
  <c r="L339" i="28"/>
  <c r="L340" i="28"/>
  <c r="L341" i="28"/>
  <c r="L342" i="28"/>
  <c r="L343" i="28"/>
  <c r="L344" i="28"/>
  <c r="L345" i="28"/>
  <c r="L346" i="28"/>
  <c r="L347" i="28"/>
  <c r="L348" i="28"/>
  <c r="L349" i="28"/>
  <c r="L350" i="28"/>
  <c r="L351" i="28"/>
  <c r="L352" i="28"/>
  <c r="L353" i="28"/>
  <c r="L354" i="28"/>
  <c r="L355" i="28"/>
  <c r="L356" i="28"/>
  <c r="L357" i="28"/>
  <c r="L358" i="28"/>
  <c r="L359" i="28"/>
  <c r="L360" i="28"/>
  <c r="L361" i="28"/>
  <c r="L362" i="28"/>
  <c r="L363" i="28"/>
  <c r="L364" i="28"/>
  <c r="L365" i="28"/>
  <c r="L366" i="28"/>
  <c r="L367" i="28"/>
  <c r="L368" i="28"/>
  <c r="L369" i="28"/>
  <c r="L370" i="28"/>
  <c r="L371" i="28"/>
  <c r="L372" i="28"/>
  <c r="L373" i="28"/>
  <c r="L374" i="28"/>
  <c r="L375" i="28"/>
  <c r="L376" i="28"/>
  <c r="L377" i="28"/>
  <c r="L378" i="28"/>
  <c r="L379" i="28"/>
  <c r="L380" i="28"/>
  <c r="L381" i="28"/>
  <c r="L382" i="28"/>
  <c r="L383" i="28"/>
  <c r="L384" i="28"/>
  <c r="L385" i="28"/>
  <c r="L386" i="28"/>
  <c r="L387" i="28"/>
  <c r="L388" i="28"/>
  <c r="L389" i="28"/>
  <c r="L390" i="28"/>
  <c r="L391" i="28"/>
  <c r="L392" i="28"/>
  <c r="L393" i="28"/>
  <c r="L394" i="28"/>
  <c r="L395" i="28"/>
  <c r="L396" i="28"/>
  <c r="L397" i="28"/>
  <c r="L398" i="28"/>
  <c r="L399" i="28"/>
  <c r="L400" i="28"/>
  <c r="L4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M50" i="29" l="1"/>
  <c r="P50" i="29"/>
  <c r="Q50" i="29"/>
  <c r="K50" i="29"/>
  <c r="R50" i="29"/>
  <c r="N50" i="29"/>
  <c r="O50" i="29"/>
  <c r="L50" i="29"/>
  <c r="R46" i="29"/>
  <c r="K46" i="29"/>
  <c r="R43" i="29"/>
  <c r="M41" i="29"/>
  <c r="Q41" i="29"/>
  <c r="J41" i="29"/>
  <c r="P41" i="29"/>
  <c r="O46" i="29"/>
  <c r="O43" i="29"/>
  <c r="M46" i="29"/>
  <c r="Q46" i="29"/>
  <c r="L46" i="29"/>
  <c r="M43" i="29"/>
  <c r="P46" i="29"/>
  <c r="N46" i="29"/>
  <c r="J43" i="29"/>
  <c r="Q43" i="29"/>
  <c r="N43" i="29"/>
  <c r="L39" i="29"/>
  <c r="L43" i="29"/>
  <c r="K43" i="29"/>
  <c r="K41" i="29"/>
  <c r="L41" i="29"/>
  <c r="O41" i="29"/>
  <c r="R41" i="29"/>
  <c r="R37" i="29"/>
  <c r="N32" i="29"/>
  <c r="N39" i="29"/>
  <c r="J39" i="29"/>
  <c r="N33" i="29"/>
  <c r="O37" i="29"/>
  <c r="O33" i="29"/>
  <c r="M37" i="29"/>
  <c r="R35" i="29"/>
  <c r="Q37" i="29"/>
  <c r="O35" i="29"/>
  <c r="O39" i="29"/>
  <c r="M39" i="29"/>
  <c r="P39" i="29"/>
  <c r="L36" i="29"/>
  <c r="R39" i="29"/>
  <c r="Q39" i="29"/>
  <c r="M34" i="29"/>
  <c r="R33" i="29"/>
  <c r="L33" i="29"/>
  <c r="L37" i="29"/>
  <c r="N37" i="29"/>
  <c r="K33" i="29"/>
  <c r="J37" i="29"/>
  <c r="K37" i="29"/>
  <c r="N34" i="29"/>
  <c r="M33" i="29"/>
  <c r="J32" i="29"/>
  <c r="P35" i="29"/>
  <c r="P33" i="29"/>
  <c r="Q33" i="29" s="1"/>
  <c r="N36" i="29"/>
  <c r="L34" i="29"/>
  <c r="O34" i="29"/>
  <c r="O32" i="29"/>
  <c r="J36" i="29"/>
  <c r="M35" i="29"/>
  <c r="R34" i="29"/>
  <c r="Q32" i="29"/>
  <c r="M36" i="29"/>
  <c r="J34" i="29"/>
  <c r="Q34" i="29"/>
  <c r="K32" i="29"/>
  <c r="L32" i="29"/>
  <c r="K36" i="29"/>
  <c r="P36" i="29"/>
  <c r="J35" i="29"/>
  <c r="P34" i="29"/>
  <c r="P32" i="29"/>
  <c r="R32" i="29"/>
  <c r="R36" i="29"/>
  <c r="Q36" i="29"/>
  <c r="K35" i="29"/>
  <c r="Q35" i="29"/>
  <c r="L35" i="29"/>
  <c r="K31" i="29"/>
  <c r="O31" i="29"/>
  <c r="R31" i="29"/>
  <c r="N31" i="29"/>
  <c r="L31" i="29"/>
  <c r="P31" i="29"/>
  <c r="J31" i="29"/>
  <c r="Q31" i="29"/>
  <c r="B2" i="31"/>
  <c r="F2" i="31"/>
  <c r="H2" i="31"/>
  <c r="F3" i="31"/>
  <c r="H3" i="31"/>
  <c r="F4" i="31"/>
  <c r="H4" i="31"/>
  <c r="F5" i="31"/>
  <c r="H5" i="31"/>
  <c r="F6" i="31"/>
  <c r="H6" i="31"/>
  <c r="F7" i="31"/>
  <c r="H7" i="31"/>
  <c r="F8" i="31"/>
  <c r="H8" i="31"/>
  <c r="F9" i="31"/>
  <c r="H9" i="31"/>
  <c r="F10" i="31"/>
  <c r="H10" i="31"/>
  <c r="J8" i="31" l="1"/>
  <c r="N8" i="31"/>
  <c r="O8" i="31"/>
  <c r="K8" i="31"/>
  <c r="Q8" i="31"/>
  <c r="M8" i="31"/>
  <c r="P8" i="31"/>
  <c r="R8" i="31"/>
  <c r="L8" i="31"/>
  <c r="J6" i="31"/>
  <c r="K6" i="31"/>
  <c r="Q6" i="31"/>
  <c r="M6" i="31"/>
  <c r="N6" i="31"/>
  <c r="O6" i="31"/>
  <c r="R6" i="31"/>
  <c r="P6" i="31"/>
  <c r="L6" i="31"/>
  <c r="J4" i="31"/>
  <c r="N4" i="31"/>
  <c r="O4" i="31"/>
  <c r="K4" i="31"/>
  <c r="M4" i="31"/>
  <c r="R4" i="31"/>
  <c r="L4" i="31"/>
  <c r="P4" i="31"/>
  <c r="Q4" i="31" s="1"/>
  <c r="J2" i="31"/>
  <c r="K2" i="31"/>
  <c r="M2" i="31"/>
  <c r="N2" i="31"/>
  <c r="O2" i="31"/>
  <c r="L2" i="31"/>
  <c r="R2" i="31"/>
  <c r="P2" i="31"/>
  <c r="Q2" i="31" s="1"/>
  <c r="J10" i="31"/>
  <c r="K10" i="31"/>
  <c r="Q10" i="31"/>
  <c r="M10" i="31"/>
  <c r="N10" i="31"/>
  <c r="O10" i="31"/>
  <c r="L10" i="31"/>
  <c r="R10" i="31"/>
  <c r="P10" i="31"/>
  <c r="K9" i="31"/>
  <c r="O9" i="31"/>
  <c r="L9" i="31"/>
  <c r="P9" i="31"/>
  <c r="M9" i="31"/>
  <c r="Q9" i="31"/>
  <c r="N9" i="31"/>
  <c r="R9" i="31"/>
  <c r="J9" i="31"/>
  <c r="M7" i="31"/>
  <c r="J7" i="31"/>
  <c r="N7" i="31"/>
  <c r="R7" i="31"/>
  <c r="K7" i="31"/>
  <c r="O7" i="31"/>
  <c r="P7" i="31"/>
  <c r="Q7" i="31" s="1"/>
  <c r="L7" i="31"/>
  <c r="K5" i="31"/>
  <c r="O5" i="31"/>
  <c r="L5" i="31"/>
  <c r="P5" i="31"/>
  <c r="Q5" i="31" s="1"/>
  <c r="M5" i="31"/>
  <c r="R5" i="31"/>
  <c r="J5" i="31"/>
  <c r="N5" i="31"/>
  <c r="M3" i="31"/>
  <c r="J3" i="31"/>
  <c r="N3" i="31"/>
  <c r="R3" i="31"/>
  <c r="K3" i="31"/>
  <c r="O3" i="31"/>
  <c r="L3" i="31"/>
  <c r="P3" i="31"/>
  <c r="Q3" i="31" s="1"/>
  <c r="F51" i="29"/>
  <c r="G51" i="29"/>
  <c r="H51" i="29"/>
  <c r="F52" i="29"/>
  <c r="G52" i="29"/>
  <c r="H52" i="29"/>
  <c r="F53" i="29"/>
  <c r="G53" i="29"/>
  <c r="H53" i="29"/>
  <c r="F54" i="29"/>
  <c r="G54" i="29"/>
  <c r="H54" i="29"/>
  <c r="F55" i="29"/>
  <c r="G55" i="29"/>
  <c r="H55" i="29"/>
  <c r="F56" i="29"/>
  <c r="G56" i="29"/>
  <c r="H56" i="29"/>
  <c r="F57" i="29"/>
  <c r="G57" i="29"/>
  <c r="H57" i="29"/>
  <c r="F58" i="29"/>
  <c r="G58" i="29"/>
  <c r="H58" i="29"/>
  <c r="F59" i="29"/>
  <c r="G59" i="29"/>
  <c r="H59" i="29"/>
  <c r="F60" i="29"/>
  <c r="G60" i="29"/>
  <c r="H60" i="29"/>
  <c r="F61" i="29"/>
  <c r="G61" i="29"/>
  <c r="H61" i="29"/>
  <c r="F62" i="29"/>
  <c r="G62" i="29"/>
  <c r="H62" i="29"/>
  <c r="F63" i="29"/>
  <c r="G63" i="29"/>
  <c r="H63" i="29"/>
  <c r="F64" i="29"/>
  <c r="G64" i="29"/>
  <c r="H64" i="29"/>
  <c r="F65" i="29"/>
  <c r="G65" i="29"/>
  <c r="H65" i="29"/>
  <c r="C66" i="18"/>
  <c r="G66" i="18"/>
  <c r="J66" i="18"/>
  <c r="F66" i="29" s="1"/>
  <c r="K66" i="18"/>
  <c r="G66" i="29" s="1"/>
  <c r="L66" i="18"/>
  <c r="H66" i="29" s="1"/>
  <c r="C67" i="18"/>
  <c r="G67" i="18"/>
  <c r="J67" i="18"/>
  <c r="F67" i="29" s="1"/>
  <c r="K67" i="18"/>
  <c r="G67" i="29" s="1"/>
  <c r="L67" i="18"/>
  <c r="H67" i="29" s="1"/>
  <c r="C68" i="18"/>
  <c r="G68" i="18"/>
  <c r="J68" i="18"/>
  <c r="F68" i="29" s="1"/>
  <c r="K68" i="18"/>
  <c r="G68" i="29" s="1"/>
  <c r="L68" i="18"/>
  <c r="H68" i="29" s="1"/>
  <c r="C69" i="18"/>
  <c r="G69" i="18"/>
  <c r="J69" i="18"/>
  <c r="F69" i="29" s="1"/>
  <c r="K69" i="18"/>
  <c r="G69" i="29" s="1"/>
  <c r="L69" i="18"/>
  <c r="H69" i="29" s="1"/>
  <c r="C70" i="18"/>
  <c r="G70" i="18"/>
  <c r="J70" i="18"/>
  <c r="F70" i="29" s="1"/>
  <c r="K70" i="18"/>
  <c r="G70" i="29" s="1"/>
  <c r="L70" i="18"/>
  <c r="H70" i="29" s="1"/>
  <c r="C71" i="18"/>
  <c r="G71" i="18"/>
  <c r="J71" i="18"/>
  <c r="F71" i="29" s="1"/>
  <c r="K71" i="18"/>
  <c r="G71" i="29" s="1"/>
  <c r="L71" i="18"/>
  <c r="H71" i="29" s="1"/>
  <c r="C72" i="18"/>
  <c r="G72" i="18"/>
  <c r="J72" i="18"/>
  <c r="F72" i="29" s="1"/>
  <c r="K72" i="18"/>
  <c r="G72" i="29" s="1"/>
  <c r="L72" i="18"/>
  <c r="H72" i="29" s="1"/>
  <c r="C73" i="18"/>
  <c r="G73" i="18"/>
  <c r="J73" i="18"/>
  <c r="F73" i="29" s="1"/>
  <c r="K73" i="18"/>
  <c r="G73" i="29" s="1"/>
  <c r="L73" i="18"/>
  <c r="H73" i="29" s="1"/>
  <c r="C74" i="18"/>
  <c r="G74" i="18"/>
  <c r="J74" i="18"/>
  <c r="F74" i="29" s="1"/>
  <c r="K74" i="18"/>
  <c r="G74" i="29" s="1"/>
  <c r="L74" i="18"/>
  <c r="H74" i="29" s="1"/>
  <c r="C75" i="18"/>
  <c r="G75" i="18"/>
  <c r="J75" i="18"/>
  <c r="F75" i="29" s="1"/>
  <c r="K75" i="18"/>
  <c r="G75" i="29" s="1"/>
  <c r="L75" i="18"/>
  <c r="H75" i="29" s="1"/>
  <c r="C76" i="18"/>
  <c r="G76" i="18"/>
  <c r="J76" i="18"/>
  <c r="F76" i="29" s="1"/>
  <c r="K76" i="18"/>
  <c r="G76" i="29" s="1"/>
  <c r="L76" i="18"/>
  <c r="H76" i="29" s="1"/>
  <c r="C77" i="18"/>
  <c r="G77" i="18"/>
  <c r="J77" i="18"/>
  <c r="F77" i="29" s="1"/>
  <c r="K77" i="18"/>
  <c r="G77" i="29" s="1"/>
  <c r="L77" i="18"/>
  <c r="H77" i="29" s="1"/>
  <c r="C78" i="18"/>
  <c r="G78" i="18"/>
  <c r="J78" i="18"/>
  <c r="F78" i="29" s="1"/>
  <c r="K78" i="18"/>
  <c r="G78" i="29" s="1"/>
  <c r="L78" i="18"/>
  <c r="H78" i="29" s="1"/>
  <c r="C79" i="18"/>
  <c r="G79" i="18"/>
  <c r="J79" i="18"/>
  <c r="F79" i="29" s="1"/>
  <c r="K79" i="18"/>
  <c r="G79" i="29" s="1"/>
  <c r="L79" i="18"/>
  <c r="H79" i="29" s="1"/>
  <c r="C80" i="18"/>
  <c r="G80" i="18"/>
  <c r="J80" i="18"/>
  <c r="F80" i="29" s="1"/>
  <c r="K80" i="18"/>
  <c r="G80" i="29" s="1"/>
  <c r="L80" i="18"/>
  <c r="H80" i="29" s="1"/>
  <c r="C81" i="18"/>
  <c r="G81" i="18"/>
  <c r="J81" i="18"/>
  <c r="F81" i="29" s="1"/>
  <c r="K81" i="18"/>
  <c r="G81" i="29" s="1"/>
  <c r="L81" i="18"/>
  <c r="H81" i="29" s="1"/>
  <c r="C82" i="18"/>
  <c r="G82" i="18"/>
  <c r="J82" i="18"/>
  <c r="F82" i="29" s="1"/>
  <c r="K82" i="18"/>
  <c r="G82" i="29" s="1"/>
  <c r="L82" i="18"/>
  <c r="H82" i="29" s="1"/>
  <c r="C83" i="18"/>
  <c r="G83" i="18"/>
  <c r="J83" i="18"/>
  <c r="F83" i="29" s="1"/>
  <c r="K83" i="18"/>
  <c r="G83" i="29" s="1"/>
  <c r="L83" i="18"/>
  <c r="H83" i="29" s="1"/>
  <c r="C84" i="18"/>
  <c r="G84" i="18"/>
  <c r="J84" i="18"/>
  <c r="F84" i="29" s="1"/>
  <c r="K84" i="18"/>
  <c r="G84" i="29" s="1"/>
  <c r="L84" i="18"/>
  <c r="H84" i="29" s="1"/>
  <c r="C85" i="18"/>
  <c r="G85" i="18"/>
  <c r="J85" i="18"/>
  <c r="F85" i="29" s="1"/>
  <c r="K85" i="18"/>
  <c r="G85" i="29" s="1"/>
  <c r="L85" i="18"/>
  <c r="H85" i="29" s="1"/>
  <c r="C86" i="18"/>
  <c r="G86" i="18"/>
  <c r="J86" i="18"/>
  <c r="F86" i="29" s="1"/>
  <c r="K86" i="18"/>
  <c r="G86" i="29" s="1"/>
  <c r="L86" i="18"/>
  <c r="H86" i="29" s="1"/>
  <c r="C87" i="18"/>
  <c r="G87" i="18"/>
  <c r="J87" i="18"/>
  <c r="F87" i="29" s="1"/>
  <c r="K87" i="18"/>
  <c r="G87" i="29" s="1"/>
  <c r="L87" i="18"/>
  <c r="H87" i="29" s="1"/>
  <c r="C88" i="18"/>
  <c r="G88" i="18"/>
  <c r="J88" i="18"/>
  <c r="F88" i="29" s="1"/>
  <c r="K88" i="18"/>
  <c r="G88" i="29" s="1"/>
  <c r="L88" i="18"/>
  <c r="H88" i="29" s="1"/>
  <c r="C89" i="18"/>
  <c r="G89" i="18"/>
  <c r="J89" i="18"/>
  <c r="F89" i="29" s="1"/>
  <c r="K89" i="18"/>
  <c r="G89" i="29" s="1"/>
  <c r="L89" i="18"/>
  <c r="H89" i="29" s="1"/>
  <c r="C90" i="18"/>
  <c r="G90" i="18"/>
  <c r="J90" i="18"/>
  <c r="F90" i="29" s="1"/>
  <c r="K90" i="18"/>
  <c r="G90" i="29" s="1"/>
  <c r="L90" i="18"/>
  <c r="H90" i="29" s="1"/>
  <c r="C91" i="18"/>
  <c r="G91" i="18"/>
  <c r="J91" i="18"/>
  <c r="F91" i="29" s="1"/>
  <c r="K91" i="18"/>
  <c r="G91" i="29" s="1"/>
  <c r="L91" i="18"/>
  <c r="H91" i="29" s="1"/>
  <c r="C92" i="18"/>
  <c r="G92" i="18"/>
  <c r="J92" i="18"/>
  <c r="F92" i="29" s="1"/>
  <c r="K92" i="18"/>
  <c r="G92" i="29" s="1"/>
  <c r="L92" i="18"/>
  <c r="H92" i="29" s="1"/>
  <c r="C93" i="18"/>
  <c r="G93" i="18"/>
  <c r="J93" i="18"/>
  <c r="F93" i="29" s="1"/>
  <c r="K93" i="18"/>
  <c r="G93" i="29" s="1"/>
  <c r="L93" i="18"/>
  <c r="H93" i="29" s="1"/>
  <c r="C94" i="18"/>
  <c r="G94" i="18"/>
  <c r="J94" i="18"/>
  <c r="F94" i="29" s="1"/>
  <c r="K94" i="18"/>
  <c r="G94" i="29" s="1"/>
  <c r="L94" i="18"/>
  <c r="H94" i="29" s="1"/>
  <c r="C95" i="18"/>
  <c r="G95" i="18"/>
  <c r="J95" i="18"/>
  <c r="F95" i="29" s="1"/>
  <c r="K95" i="18"/>
  <c r="G95" i="29" s="1"/>
  <c r="L95" i="18"/>
  <c r="H95" i="29" s="1"/>
  <c r="C96" i="18"/>
  <c r="G96" i="18"/>
  <c r="J96" i="18"/>
  <c r="F96" i="29" s="1"/>
  <c r="K96" i="18"/>
  <c r="G96" i="29" s="1"/>
  <c r="L96" i="18"/>
  <c r="H96" i="29" s="1"/>
  <c r="C97" i="18"/>
  <c r="G97" i="18"/>
  <c r="J97" i="18"/>
  <c r="F97" i="29" s="1"/>
  <c r="K97" i="18"/>
  <c r="G97" i="29" s="1"/>
  <c r="L97" i="18"/>
  <c r="H97" i="29" s="1"/>
  <c r="C98" i="18"/>
  <c r="G98" i="18"/>
  <c r="J98" i="18"/>
  <c r="F98" i="29" s="1"/>
  <c r="K98" i="18"/>
  <c r="G98" i="29" s="1"/>
  <c r="L98" i="18"/>
  <c r="H98" i="29" s="1"/>
  <c r="C99" i="18"/>
  <c r="G99" i="18"/>
  <c r="J99" i="18"/>
  <c r="F99" i="29" s="1"/>
  <c r="K99" i="18"/>
  <c r="G99" i="29" s="1"/>
  <c r="L99" i="18"/>
  <c r="H99" i="29" s="1"/>
  <c r="C100" i="18"/>
  <c r="G100" i="18"/>
  <c r="J100" i="18"/>
  <c r="F100" i="29" s="1"/>
  <c r="K100" i="18"/>
  <c r="G100" i="29" s="1"/>
  <c r="L100" i="18"/>
  <c r="H100" i="29" s="1"/>
  <c r="C101" i="18"/>
  <c r="G101" i="18"/>
  <c r="J101" i="18"/>
  <c r="K101" i="18"/>
  <c r="L101" i="18"/>
  <c r="C102" i="18"/>
  <c r="G102" i="18"/>
  <c r="J102" i="18"/>
  <c r="K102" i="18"/>
  <c r="L102" i="18"/>
  <c r="C103" i="18"/>
  <c r="G103" i="18"/>
  <c r="J103" i="18"/>
  <c r="K103" i="18"/>
  <c r="L103" i="18"/>
  <c r="C104" i="18"/>
  <c r="G104" i="18"/>
  <c r="J104" i="18"/>
  <c r="K104" i="18"/>
  <c r="L104" i="18"/>
  <c r="C105" i="18"/>
  <c r="G105" i="18"/>
  <c r="J105" i="18"/>
  <c r="K105" i="18"/>
  <c r="L105" i="18"/>
  <c r="C106" i="18"/>
  <c r="G106" i="18"/>
  <c r="J106" i="18"/>
  <c r="K106" i="18"/>
  <c r="L106" i="18"/>
  <c r="C107" i="18"/>
  <c r="G107" i="18"/>
  <c r="J107" i="18"/>
  <c r="K107" i="18"/>
  <c r="L107" i="18"/>
  <c r="C108" i="18"/>
  <c r="G108" i="18"/>
  <c r="J108" i="18"/>
  <c r="K108" i="18"/>
  <c r="L108" i="18"/>
  <c r="C109" i="18"/>
  <c r="G109" i="18"/>
  <c r="J109" i="18"/>
  <c r="K109" i="18"/>
  <c r="L109" i="18"/>
  <c r="C110" i="18"/>
  <c r="G110" i="18"/>
  <c r="J110" i="18"/>
  <c r="K110" i="18"/>
  <c r="L110" i="18"/>
  <c r="C111" i="18"/>
  <c r="G111" i="18"/>
  <c r="J111" i="18"/>
  <c r="K111" i="18"/>
  <c r="L111" i="18"/>
  <c r="C112" i="18"/>
  <c r="G112" i="18"/>
  <c r="J112" i="18"/>
  <c r="K112" i="18"/>
  <c r="L112" i="18"/>
  <c r="C113" i="18"/>
  <c r="G113" i="18"/>
  <c r="J113" i="18"/>
  <c r="K113" i="18"/>
  <c r="L113" i="18"/>
  <c r="C114" i="18"/>
  <c r="G114" i="18"/>
  <c r="J114" i="18"/>
  <c r="K114" i="18"/>
  <c r="L114" i="18"/>
  <c r="C115" i="18"/>
  <c r="G115" i="18"/>
  <c r="J115" i="18"/>
  <c r="K115" i="18"/>
  <c r="L115" i="18"/>
  <c r="C116" i="18"/>
  <c r="G116" i="18"/>
  <c r="J116" i="18"/>
  <c r="K116" i="18"/>
  <c r="L116" i="18"/>
  <c r="C117" i="18"/>
  <c r="G117" i="18"/>
  <c r="J117" i="18"/>
  <c r="K117" i="18"/>
  <c r="L117" i="18"/>
  <c r="C118" i="18"/>
  <c r="G118" i="18"/>
  <c r="J118" i="18"/>
  <c r="K118" i="18"/>
  <c r="L118" i="18"/>
  <c r="C119" i="18"/>
  <c r="G119" i="18"/>
  <c r="J119" i="18"/>
  <c r="K119" i="18"/>
  <c r="L119" i="18"/>
  <c r="C120" i="18"/>
  <c r="G120" i="18"/>
  <c r="J120" i="18"/>
  <c r="K120" i="18"/>
  <c r="L120" i="18"/>
  <c r="C121" i="18"/>
  <c r="G121" i="18"/>
  <c r="J121" i="18"/>
  <c r="K121" i="18"/>
  <c r="L121" i="18"/>
  <c r="C122" i="18"/>
  <c r="G122" i="18"/>
  <c r="J122" i="18"/>
  <c r="K122" i="18"/>
  <c r="L122" i="18"/>
  <c r="C123" i="18"/>
  <c r="G123" i="18"/>
  <c r="J123" i="18"/>
  <c r="K123" i="18"/>
  <c r="L123" i="18"/>
  <c r="C124" i="18"/>
  <c r="G124" i="18"/>
  <c r="J124" i="18"/>
  <c r="K124" i="18"/>
  <c r="L124" i="18"/>
  <c r="C125" i="18"/>
  <c r="G125" i="18"/>
  <c r="J125" i="18"/>
  <c r="K125" i="18"/>
  <c r="L125" i="18"/>
  <c r="C126" i="18"/>
  <c r="G126" i="18"/>
  <c r="J126" i="18"/>
  <c r="K126" i="18"/>
  <c r="L126" i="18"/>
  <c r="C127" i="18"/>
  <c r="G127" i="18"/>
  <c r="J127" i="18"/>
  <c r="K127" i="18"/>
  <c r="L127" i="18"/>
  <c r="C128" i="18"/>
  <c r="G128" i="18"/>
  <c r="J128" i="18"/>
  <c r="K128" i="18"/>
  <c r="L128" i="18"/>
  <c r="C129" i="18"/>
  <c r="G129" i="18"/>
  <c r="J129" i="18"/>
  <c r="K129" i="18"/>
  <c r="L129" i="18"/>
  <c r="C130" i="18"/>
  <c r="G130" i="18"/>
  <c r="J130" i="18"/>
  <c r="K130" i="18"/>
  <c r="L130" i="18"/>
  <c r="C131" i="18"/>
  <c r="G131" i="18"/>
  <c r="J131" i="18"/>
  <c r="K131" i="18"/>
  <c r="L131" i="18"/>
  <c r="C132" i="18"/>
  <c r="G132" i="18"/>
  <c r="J132" i="18"/>
  <c r="K132" i="18"/>
  <c r="L132" i="18"/>
  <c r="C133" i="18"/>
  <c r="G133" i="18"/>
  <c r="J133" i="18"/>
  <c r="K133" i="18"/>
  <c r="L133" i="18"/>
  <c r="C134" i="18"/>
  <c r="G134" i="18"/>
  <c r="J134" i="18"/>
  <c r="K134" i="18"/>
  <c r="L134" i="18"/>
  <c r="C135" i="18"/>
  <c r="G135" i="18"/>
  <c r="J135" i="18"/>
  <c r="K135" i="18"/>
  <c r="L135" i="18"/>
  <c r="C136" i="18"/>
  <c r="G136" i="18"/>
  <c r="J136" i="18"/>
  <c r="K136" i="18"/>
  <c r="L136" i="18"/>
  <c r="C137" i="18"/>
  <c r="G137" i="18"/>
  <c r="J137" i="18"/>
  <c r="K137" i="18"/>
  <c r="L137" i="18"/>
  <c r="C138" i="18"/>
  <c r="G138" i="18"/>
  <c r="J138" i="18"/>
  <c r="K138" i="18"/>
  <c r="L138" i="18"/>
  <c r="C139" i="18"/>
  <c r="G139" i="18"/>
  <c r="J139" i="18"/>
  <c r="K139" i="18"/>
  <c r="L139" i="18"/>
  <c r="C140" i="18"/>
  <c r="G140" i="18"/>
  <c r="J140" i="18"/>
  <c r="K140" i="18"/>
  <c r="L140" i="18"/>
  <c r="C141" i="18"/>
  <c r="G141" i="18"/>
  <c r="J141" i="18"/>
  <c r="K141" i="18"/>
  <c r="L141" i="18"/>
  <c r="C142" i="18"/>
  <c r="G142" i="18"/>
  <c r="J142" i="18"/>
  <c r="K142" i="18"/>
  <c r="L142" i="18"/>
  <c r="C143" i="18"/>
  <c r="G143" i="18"/>
  <c r="J143" i="18"/>
  <c r="K143" i="18"/>
  <c r="L143" i="18"/>
  <c r="C144" i="18"/>
  <c r="G144" i="18"/>
  <c r="J144" i="18"/>
  <c r="K144" i="18"/>
  <c r="L144" i="18"/>
  <c r="C145" i="18"/>
  <c r="G145" i="18"/>
  <c r="J145" i="18"/>
  <c r="K145" i="18"/>
  <c r="L145" i="18"/>
  <c r="C146" i="18"/>
  <c r="G146" i="18"/>
  <c r="J146" i="18"/>
  <c r="K146" i="18"/>
  <c r="L146" i="18"/>
  <c r="C147" i="18"/>
  <c r="G147" i="18"/>
  <c r="J147" i="18"/>
  <c r="K147" i="18"/>
  <c r="L147" i="18"/>
  <c r="C148" i="18"/>
  <c r="G148" i="18"/>
  <c r="J148" i="18"/>
  <c r="K148" i="18"/>
  <c r="L148" i="18"/>
  <c r="C149" i="18"/>
  <c r="G149" i="18"/>
  <c r="J149" i="18"/>
  <c r="K149" i="18"/>
  <c r="L149" i="18"/>
  <c r="C150" i="18"/>
  <c r="G150" i="18"/>
  <c r="J150" i="18"/>
  <c r="K150" i="18"/>
  <c r="L150" i="18"/>
  <c r="C151" i="18"/>
  <c r="G151" i="18"/>
  <c r="J151" i="18"/>
  <c r="K151" i="18"/>
  <c r="L151" i="18"/>
  <c r="C152" i="18"/>
  <c r="G152" i="18"/>
  <c r="J152" i="18"/>
  <c r="K152" i="18"/>
  <c r="L152" i="18"/>
  <c r="C153" i="18"/>
  <c r="G153" i="18"/>
  <c r="J153" i="18"/>
  <c r="K153" i="18"/>
  <c r="L153" i="18"/>
  <c r="C154" i="18"/>
  <c r="G154" i="18"/>
  <c r="J154" i="18"/>
  <c r="K154" i="18"/>
  <c r="L154" i="18"/>
  <c r="C155" i="18"/>
  <c r="G155" i="18"/>
  <c r="J155" i="18"/>
  <c r="K155" i="18"/>
  <c r="L155" i="18"/>
  <c r="C156" i="18"/>
  <c r="G156" i="18"/>
  <c r="J156" i="18"/>
  <c r="K156" i="18"/>
  <c r="L156" i="18"/>
  <c r="C157" i="18"/>
  <c r="G157" i="18"/>
  <c r="J157" i="18"/>
  <c r="K157" i="18"/>
  <c r="L157" i="18"/>
  <c r="C158" i="18"/>
  <c r="G158" i="18"/>
  <c r="J158" i="18"/>
  <c r="K158" i="18"/>
  <c r="L158" i="18"/>
  <c r="C159" i="18"/>
  <c r="G159" i="18"/>
  <c r="J159" i="18"/>
  <c r="K159" i="18"/>
  <c r="L159" i="18"/>
  <c r="C160" i="18"/>
  <c r="G160" i="18"/>
  <c r="J160" i="18"/>
  <c r="K160" i="18"/>
  <c r="L160" i="18"/>
  <c r="C161" i="18"/>
  <c r="G161" i="18"/>
  <c r="J161" i="18"/>
  <c r="K161" i="18"/>
  <c r="L161" i="18"/>
  <c r="C162" i="18"/>
  <c r="G162" i="18"/>
  <c r="J162" i="18"/>
  <c r="K162" i="18"/>
  <c r="L162" i="18"/>
  <c r="C163" i="18"/>
  <c r="G163" i="18"/>
  <c r="J163" i="18"/>
  <c r="K163" i="18"/>
  <c r="L163" i="18"/>
  <c r="C164" i="18"/>
  <c r="G164" i="18"/>
  <c r="J164" i="18"/>
  <c r="K164" i="18"/>
  <c r="L164" i="18"/>
  <c r="C165" i="18"/>
  <c r="G165" i="18"/>
  <c r="J165" i="18"/>
  <c r="K165" i="18"/>
  <c r="L165" i="18"/>
  <c r="C166" i="18"/>
  <c r="G166" i="18"/>
  <c r="J166" i="18"/>
  <c r="K166" i="18"/>
  <c r="L166" i="18"/>
  <c r="C167" i="18"/>
  <c r="G167" i="18"/>
  <c r="J167" i="18"/>
  <c r="K167" i="18"/>
  <c r="L167" i="18"/>
  <c r="C168" i="18"/>
  <c r="G168" i="18"/>
  <c r="J168" i="18"/>
  <c r="K168" i="18"/>
  <c r="L168" i="18"/>
  <c r="C169" i="18"/>
  <c r="G169" i="18"/>
  <c r="J169" i="18"/>
  <c r="K169" i="18"/>
  <c r="L169" i="18"/>
  <c r="C170" i="18"/>
  <c r="G170" i="18"/>
  <c r="J170" i="18"/>
  <c r="K170" i="18"/>
  <c r="L170" i="18"/>
  <c r="O100" i="29" l="1"/>
  <c r="K100" i="29"/>
  <c r="P100" i="29"/>
  <c r="L100" i="29"/>
  <c r="Q100" i="29"/>
  <c r="M100" i="29"/>
  <c r="R100" i="29"/>
  <c r="N100" i="29"/>
  <c r="J100" i="29"/>
  <c r="O96" i="29"/>
  <c r="L96" i="29"/>
  <c r="M96" i="29"/>
  <c r="N96" i="29"/>
  <c r="J96" i="29"/>
  <c r="Q96" i="29"/>
  <c r="K96" i="29"/>
  <c r="P96" i="29"/>
  <c r="R96" i="29"/>
  <c r="O92" i="29"/>
  <c r="J92" i="29"/>
  <c r="N92" i="29"/>
  <c r="K92" i="29"/>
  <c r="Q92" i="29"/>
  <c r="L92" i="29"/>
  <c r="R92" i="29"/>
  <c r="M92" i="29"/>
  <c r="P92" i="29"/>
  <c r="R88" i="29"/>
  <c r="M88" i="29"/>
  <c r="K88" i="29"/>
  <c r="L88" i="29"/>
  <c r="N88" i="29"/>
  <c r="Q88" i="29"/>
  <c r="O88" i="29"/>
  <c r="J88" i="29"/>
  <c r="P88" i="29"/>
  <c r="M84" i="29"/>
  <c r="K84" i="29"/>
  <c r="Q84" i="29"/>
  <c r="R84" i="29"/>
  <c r="L84" i="29"/>
  <c r="N84" i="29"/>
  <c r="J84" i="29"/>
  <c r="P84" i="29"/>
  <c r="O84" i="29"/>
  <c r="R80" i="29"/>
  <c r="K80" i="29"/>
  <c r="M80" i="29"/>
  <c r="N80" i="29"/>
  <c r="Q80" i="29"/>
  <c r="P80" i="29"/>
  <c r="L80" i="29"/>
  <c r="O80" i="29"/>
  <c r="J80" i="29"/>
  <c r="R76" i="29"/>
  <c r="K76" i="29"/>
  <c r="Q76" i="29"/>
  <c r="L76" i="29"/>
  <c r="M76" i="29"/>
  <c r="N76" i="29"/>
  <c r="J76" i="29"/>
  <c r="P76" i="29"/>
  <c r="O76" i="29"/>
  <c r="J72" i="29"/>
  <c r="M72" i="29"/>
  <c r="N72" i="29"/>
  <c r="K72" i="29"/>
  <c r="Q72" i="29"/>
  <c r="L72" i="29"/>
  <c r="R72" i="29"/>
  <c r="O72" i="29"/>
  <c r="P72" i="29"/>
  <c r="J68" i="29"/>
  <c r="M68" i="29"/>
  <c r="N68" i="29"/>
  <c r="K68" i="29"/>
  <c r="Q68" i="29"/>
  <c r="L68" i="29"/>
  <c r="R68" i="29"/>
  <c r="P68" i="29"/>
  <c r="O68" i="29"/>
  <c r="J64" i="29"/>
  <c r="K64" i="29"/>
  <c r="Q64" i="29"/>
  <c r="N64" i="29"/>
  <c r="R64" i="29"/>
  <c r="L64" i="29"/>
  <c r="M64" i="29"/>
  <c r="O64" i="29"/>
  <c r="P64" i="29"/>
  <c r="J60" i="29"/>
  <c r="M60" i="29"/>
  <c r="N60" i="29"/>
  <c r="Q60" i="29"/>
  <c r="R60" i="29"/>
  <c r="K60" i="29"/>
  <c r="L60" i="29"/>
  <c r="P60" i="29"/>
  <c r="O60" i="29"/>
  <c r="J56" i="29"/>
  <c r="K56" i="29"/>
  <c r="L56" i="29"/>
  <c r="R56" i="29"/>
  <c r="M56" i="29"/>
  <c r="N56" i="29"/>
  <c r="O56" i="29"/>
  <c r="P56" i="29"/>
  <c r="Q56" i="29" s="1"/>
  <c r="J52" i="29"/>
  <c r="M52" i="29"/>
  <c r="N52" i="29"/>
  <c r="K52" i="29"/>
  <c r="Q52" i="29"/>
  <c r="L52" i="29"/>
  <c r="R52" i="29"/>
  <c r="P52" i="29"/>
  <c r="O52" i="29"/>
  <c r="O97" i="29"/>
  <c r="N97" i="29"/>
  <c r="P97" i="29"/>
  <c r="R97" i="29"/>
  <c r="Q97" i="29"/>
  <c r="K97" i="29"/>
  <c r="J97" i="29"/>
  <c r="L97" i="29"/>
  <c r="M97" i="29"/>
  <c r="O93" i="29"/>
  <c r="N93" i="29"/>
  <c r="R93" i="29"/>
  <c r="P93" i="29"/>
  <c r="M93" i="29"/>
  <c r="K93" i="29"/>
  <c r="Q93" i="29"/>
  <c r="J93" i="29"/>
  <c r="L93" i="29"/>
  <c r="L89" i="29"/>
  <c r="N89" i="29"/>
  <c r="J89" i="29"/>
  <c r="O89" i="29"/>
  <c r="K89" i="29"/>
  <c r="P89" i="29"/>
  <c r="M89" i="29"/>
  <c r="Q89" i="29"/>
  <c r="R89" i="29"/>
  <c r="L85" i="29"/>
  <c r="K85" i="29"/>
  <c r="P85" i="29"/>
  <c r="J85" i="29"/>
  <c r="Q85" i="29"/>
  <c r="M85" i="29"/>
  <c r="N85" i="29"/>
  <c r="O85" i="29"/>
  <c r="R85" i="29"/>
  <c r="L81" i="29"/>
  <c r="N81" i="29"/>
  <c r="K81" i="29"/>
  <c r="P81" i="29"/>
  <c r="Q81" i="29"/>
  <c r="J81" i="29"/>
  <c r="M81" i="29"/>
  <c r="O81" i="29"/>
  <c r="R81" i="29"/>
  <c r="L77" i="29"/>
  <c r="M77" i="29"/>
  <c r="Q77" i="29"/>
  <c r="N77" i="29"/>
  <c r="J77" i="29"/>
  <c r="O77" i="29"/>
  <c r="K77" i="29"/>
  <c r="P77" i="29"/>
  <c r="R77" i="29"/>
  <c r="L73" i="29"/>
  <c r="N73" i="29"/>
  <c r="J73" i="29"/>
  <c r="O73" i="29"/>
  <c r="K73" i="29"/>
  <c r="P73" i="29"/>
  <c r="M73" i="29"/>
  <c r="Q73" i="29"/>
  <c r="R73" i="29"/>
  <c r="L69" i="29"/>
  <c r="J69" i="29"/>
  <c r="O69" i="29"/>
  <c r="K69" i="29"/>
  <c r="P69" i="29"/>
  <c r="M69" i="29"/>
  <c r="Q69" i="29"/>
  <c r="N69" i="29"/>
  <c r="R69" i="29"/>
  <c r="L65" i="29"/>
  <c r="N65" i="29"/>
  <c r="J65" i="29"/>
  <c r="O65" i="29"/>
  <c r="K65" i="29"/>
  <c r="P65" i="29"/>
  <c r="M65" i="29"/>
  <c r="Q65" i="29"/>
  <c r="R65" i="29"/>
  <c r="L61" i="29"/>
  <c r="J61" i="29"/>
  <c r="O61" i="29"/>
  <c r="K61" i="29"/>
  <c r="P61" i="29"/>
  <c r="M61" i="29"/>
  <c r="N61" i="29"/>
  <c r="Q61" i="29"/>
  <c r="R61" i="29"/>
  <c r="L57" i="29"/>
  <c r="M57" i="29"/>
  <c r="Q57" i="29"/>
  <c r="N57" i="29"/>
  <c r="P57" i="29"/>
  <c r="J57" i="29"/>
  <c r="K57" i="29"/>
  <c r="O57" i="29"/>
  <c r="R57" i="29"/>
  <c r="L53" i="29"/>
  <c r="J53" i="29"/>
  <c r="O53" i="29"/>
  <c r="K53" i="29"/>
  <c r="P53" i="29"/>
  <c r="M53" i="29"/>
  <c r="Q53" i="29"/>
  <c r="N53" i="29"/>
  <c r="R53" i="29"/>
  <c r="P90" i="29"/>
  <c r="L90" i="29"/>
  <c r="N90" i="29"/>
  <c r="Q90" i="29"/>
  <c r="J90" i="29"/>
  <c r="M90" i="29"/>
  <c r="R90" i="29"/>
  <c r="O90" i="29"/>
  <c r="K90" i="29"/>
  <c r="K86" i="29"/>
  <c r="J86" i="29"/>
  <c r="N86" i="29"/>
  <c r="M86" i="29"/>
  <c r="P86" i="29"/>
  <c r="L86" i="29"/>
  <c r="O86" i="29"/>
  <c r="Q86" i="29"/>
  <c r="R86" i="29"/>
  <c r="Q82" i="29"/>
  <c r="L82" i="29"/>
  <c r="N82" i="29"/>
  <c r="K82" i="29"/>
  <c r="J82" i="29"/>
  <c r="P82" i="29"/>
  <c r="O82" i="29"/>
  <c r="M82" i="29"/>
  <c r="R82" i="29"/>
  <c r="Q78" i="29"/>
  <c r="L78" i="29"/>
  <c r="N78" i="29"/>
  <c r="R78" i="29"/>
  <c r="J78" i="29"/>
  <c r="P78" i="29"/>
  <c r="O78" i="29"/>
  <c r="M78" i="29"/>
  <c r="K78" i="29"/>
  <c r="L74" i="29"/>
  <c r="Q74" i="29"/>
  <c r="M74" i="29"/>
  <c r="O74" i="29"/>
  <c r="K74" i="29"/>
  <c r="J74" i="29"/>
  <c r="P74" i="29"/>
  <c r="N74" i="29"/>
  <c r="R74" i="29"/>
  <c r="J70" i="29"/>
  <c r="K70" i="29"/>
  <c r="Q70" i="29"/>
  <c r="L70" i="29"/>
  <c r="R70" i="29"/>
  <c r="M70" i="29"/>
  <c r="N70" i="29"/>
  <c r="P70" i="29"/>
  <c r="O70" i="29"/>
  <c r="J66" i="29"/>
  <c r="K66" i="29"/>
  <c r="Q66" i="29"/>
  <c r="L66" i="29"/>
  <c r="R66" i="29"/>
  <c r="M66" i="29"/>
  <c r="N66" i="29"/>
  <c r="P66" i="29"/>
  <c r="O66" i="29"/>
  <c r="J62" i="29"/>
  <c r="L62" i="29"/>
  <c r="R62" i="29"/>
  <c r="M62" i="29"/>
  <c r="Q62" i="29"/>
  <c r="K62" i="29"/>
  <c r="N62" i="29"/>
  <c r="O62" i="29"/>
  <c r="P62" i="29"/>
  <c r="J58" i="29"/>
  <c r="N58" i="29"/>
  <c r="K58" i="29"/>
  <c r="Q58" i="29"/>
  <c r="L58" i="29"/>
  <c r="M58" i="29"/>
  <c r="R58" i="29"/>
  <c r="P58" i="29"/>
  <c r="O58" i="29"/>
  <c r="J54" i="29"/>
  <c r="L54" i="29"/>
  <c r="R54" i="29"/>
  <c r="M54" i="29"/>
  <c r="N54" i="29"/>
  <c r="K54" i="29"/>
  <c r="Q54" i="29"/>
  <c r="O54" i="29"/>
  <c r="P54" i="29"/>
  <c r="O98" i="29"/>
  <c r="M98" i="29"/>
  <c r="J98" i="29"/>
  <c r="N98" i="29"/>
  <c r="K98" i="29"/>
  <c r="Q98" i="29"/>
  <c r="L98" i="29"/>
  <c r="R98" i="29"/>
  <c r="P98" i="29"/>
  <c r="O94" i="29"/>
  <c r="L94" i="29"/>
  <c r="Q94" i="29"/>
  <c r="M94" i="29"/>
  <c r="R94" i="29"/>
  <c r="J94" i="29"/>
  <c r="N94" i="29"/>
  <c r="K94" i="29"/>
  <c r="P94" i="29"/>
  <c r="M99" i="29"/>
  <c r="P99" i="29"/>
  <c r="N99" i="29"/>
  <c r="Q99" i="29"/>
  <c r="L99" i="29"/>
  <c r="K99" i="29"/>
  <c r="J99" i="29"/>
  <c r="O99" i="29"/>
  <c r="R99" i="29"/>
  <c r="P95" i="29"/>
  <c r="K95" i="29"/>
  <c r="R95" i="29"/>
  <c r="J95" i="29"/>
  <c r="O95" i="29"/>
  <c r="M95" i="29"/>
  <c r="N95" i="29"/>
  <c r="L95" i="29"/>
  <c r="Q95" i="29"/>
  <c r="O91" i="29"/>
  <c r="N91" i="29"/>
  <c r="P91" i="29"/>
  <c r="J91" i="29"/>
  <c r="K91" i="29"/>
  <c r="L91" i="29"/>
  <c r="Q91" i="29"/>
  <c r="R91" i="29"/>
  <c r="M91" i="29"/>
  <c r="L87" i="29"/>
  <c r="M87" i="29"/>
  <c r="Q87" i="29"/>
  <c r="K87" i="29"/>
  <c r="N87" i="29"/>
  <c r="O87" i="29"/>
  <c r="J87" i="29"/>
  <c r="P87" i="29"/>
  <c r="R87" i="29"/>
  <c r="L83" i="29"/>
  <c r="M83" i="29"/>
  <c r="Q83" i="29"/>
  <c r="J83" i="29"/>
  <c r="O83" i="29"/>
  <c r="K83" i="29"/>
  <c r="N83" i="29"/>
  <c r="P83" i="29"/>
  <c r="R83" i="29"/>
  <c r="L79" i="29"/>
  <c r="J79" i="29"/>
  <c r="O79" i="29"/>
  <c r="K79" i="29"/>
  <c r="P79" i="29"/>
  <c r="M79" i="29"/>
  <c r="Q79" i="29"/>
  <c r="N79" i="29"/>
  <c r="R79" i="29"/>
  <c r="L75" i="29"/>
  <c r="J75" i="29"/>
  <c r="O75" i="29"/>
  <c r="K75" i="29"/>
  <c r="P75" i="29"/>
  <c r="M75" i="29"/>
  <c r="Q75" i="29"/>
  <c r="N75" i="29"/>
  <c r="R75" i="29"/>
  <c r="L71" i="29"/>
  <c r="M71" i="29"/>
  <c r="Q71" i="29"/>
  <c r="N71" i="29"/>
  <c r="J71" i="29"/>
  <c r="O71" i="29"/>
  <c r="K71" i="29"/>
  <c r="P71" i="29"/>
  <c r="R71" i="29"/>
  <c r="L67" i="29"/>
  <c r="M67" i="29"/>
  <c r="Q67" i="29"/>
  <c r="N67" i="29"/>
  <c r="J67" i="29"/>
  <c r="O67" i="29"/>
  <c r="K67" i="29"/>
  <c r="P67" i="29"/>
  <c r="R67" i="29"/>
  <c r="L63" i="29"/>
  <c r="N63" i="29"/>
  <c r="J63" i="29"/>
  <c r="P63" i="29"/>
  <c r="K63" i="29"/>
  <c r="Q63" i="29"/>
  <c r="M63" i="29"/>
  <c r="O63" i="29"/>
  <c r="R63" i="29"/>
  <c r="L59" i="29"/>
  <c r="K59" i="29"/>
  <c r="P59" i="29"/>
  <c r="M59" i="29"/>
  <c r="Q59" i="29"/>
  <c r="J59" i="29"/>
  <c r="N59" i="29"/>
  <c r="O59" i="29"/>
  <c r="R59" i="29"/>
  <c r="L55" i="29"/>
  <c r="N55" i="29"/>
  <c r="J55" i="29"/>
  <c r="O55" i="29"/>
  <c r="K55" i="29"/>
  <c r="P55" i="29"/>
  <c r="M55" i="29"/>
  <c r="Q55" i="29"/>
  <c r="R55" i="29"/>
  <c r="L51" i="29"/>
  <c r="K51" i="29"/>
  <c r="P51" i="29"/>
  <c r="M51" i="29"/>
  <c r="Q51" i="29"/>
  <c r="N51" i="29"/>
  <c r="J51" i="29"/>
  <c r="O51" i="29"/>
  <c r="R51" i="29"/>
  <c r="B51" i="28"/>
  <c r="F51" i="28"/>
  <c r="N51" i="28" s="1"/>
  <c r="G51" i="28"/>
  <c r="H51" i="28"/>
  <c r="B52" i="28"/>
  <c r="F52" i="28"/>
  <c r="N52" i="28" s="1"/>
  <c r="G52" i="28"/>
  <c r="H52" i="28"/>
  <c r="B53" i="28"/>
  <c r="F53" i="28"/>
  <c r="N53" i="28" s="1"/>
  <c r="G53" i="28"/>
  <c r="H53" i="28"/>
  <c r="B54" i="28"/>
  <c r="F54" i="28"/>
  <c r="G54" i="28"/>
  <c r="H54" i="28"/>
  <c r="B55" i="28"/>
  <c r="G55" i="28"/>
  <c r="H55" i="28"/>
  <c r="B56" i="28"/>
  <c r="F56" i="28"/>
  <c r="N56" i="28" s="1"/>
  <c r="G56" i="28"/>
  <c r="H56" i="28"/>
  <c r="B57" i="28"/>
  <c r="F57" i="28"/>
  <c r="N57" i="28" s="1"/>
  <c r="G57" i="28"/>
  <c r="H57" i="28"/>
  <c r="B58" i="28"/>
  <c r="F58" i="28"/>
  <c r="N58" i="28" s="1"/>
  <c r="G58" i="28"/>
  <c r="H58" i="28"/>
  <c r="F59" i="28"/>
  <c r="N59" i="28" s="1"/>
  <c r="G59" i="28"/>
  <c r="H59" i="28"/>
  <c r="F60" i="28"/>
  <c r="N60" i="28" s="1"/>
  <c r="G60" i="28"/>
  <c r="H60" i="28"/>
  <c r="F61" i="28"/>
  <c r="N61" i="28" s="1"/>
  <c r="G61" i="28"/>
  <c r="H61" i="28"/>
  <c r="F62" i="28"/>
  <c r="N62" i="28" s="1"/>
  <c r="G62" i="28"/>
  <c r="H62" i="28"/>
  <c r="F63" i="28"/>
  <c r="N63" i="28" s="1"/>
  <c r="G63" i="28"/>
  <c r="H63" i="28"/>
  <c r="F64" i="28"/>
  <c r="N64" i="28" s="1"/>
  <c r="G64" i="28"/>
  <c r="H64" i="28"/>
  <c r="F65" i="28"/>
  <c r="N65" i="28" s="1"/>
  <c r="G65" i="28"/>
  <c r="H65" i="28"/>
  <c r="F66" i="28"/>
  <c r="N66" i="28" s="1"/>
  <c r="G66" i="28"/>
  <c r="H66" i="28"/>
  <c r="F67" i="28"/>
  <c r="N67" i="28" s="1"/>
  <c r="G67" i="28"/>
  <c r="H67" i="28"/>
  <c r="F68" i="28"/>
  <c r="N68" i="28" s="1"/>
  <c r="G68" i="28"/>
  <c r="H68" i="28"/>
  <c r="F69" i="28"/>
  <c r="N69" i="28" s="1"/>
  <c r="G69" i="28"/>
  <c r="H69" i="28"/>
  <c r="F70" i="28"/>
  <c r="N70" i="28" s="1"/>
  <c r="G70" i="28"/>
  <c r="H70" i="28"/>
  <c r="G71" i="28"/>
  <c r="H71" i="28"/>
  <c r="G72" i="28"/>
  <c r="H72" i="28"/>
  <c r="G73" i="28"/>
  <c r="H73" i="28"/>
  <c r="G74" i="28"/>
  <c r="H74" i="28"/>
  <c r="G75" i="28"/>
  <c r="H75" i="28"/>
  <c r="G76" i="28"/>
  <c r="H76" i="28"/>
  <c r="G77" i="28"/>
  <c r="H77" i="28"/>
  <c r="G78" i="28"/>
  <c r="H78" i="28"/>
  <c r="G79" i="28"/>
  <c r="H79" i="28"/>
  <c r="G80" i="28"/>
  <c r="H80" i="28"/>
  <c r="G81" i="28"/>
  <c r="H81" i="28"/>
  <c r="G82" i="28"/>
  <c r="H82" i="28"/>
  <c r="F83" i="28"/>
  <c r="N83" i="28" s="1"/>
  <c r="G83" i="28"/>
  <c r="H83" i="28"/>
  <c r="F84" i="28"/>
  <c r="N84" i="28" s="1"/>
  <c r="G84" i="28"/>
  <c r="H84" i="28"/>
  <c r="F85" i="28"/>
  <c r="N85" i="28" s="1"/>
  <c r="G85" i="28"/>
  <c r="H85" i="28"/>
  <c r="F86" i="28"/>
  <c r="N86" i="28" s="1"/>
  <c r="G86" i="28"/>
  <c r="H86" i="28"/>
  <c r="F87" i="28"/>
  <c r="N87" i="28" s="1"/>
  <c r="G87" i="28"/>
  <c r="H87" i="28"/>
  <c r="F88" i="28"/>
  <c r="N88" i="28" s="1"/>
  <c r="G88" i="28"/>
  <c r="H88" i="28"/>
  <c r="F89" i="28"/>
  <c r="N89" i="28" s="1"/>
  <c r="G89" i="28"/>
  <c r="H89" i="28"/>
  <c r="F90" i="28"/>
  <c r="N90" i="28" s="1"/>
  <c r="G90" i="28"/>
  <c r="H90" i="28"/>
  <c r="G91" i="17"/>
  <c r="F91" i="28"/>
  <c r="N91" i="28" s="1"/>
  <c r="K91" i="17"/>
  <c r="G91" i="28" s="1"/>
  <c r="L91" i="17"/>
  <c r="H91" i="28" s="1"/>
  <c r="G92" i="17"/>
  <c r="F92" i="28"/>
  <c r="N92" i="28" s="1"/>
  <c r="K92" i="17"/>
  <c r="G92" i="28" s="1"/>
  <c r="L92" i="17"/>
  <c r="H92" i="28" s="1"/>
  <c r="G93" i="17"/>
  <c r="F93" i="28"/>
  <c r="N93" i="28" s="1"/>
  <c r="K93" i="17"/>
  <c r="G93" i="28" s="1"/>
  <c r="L93" i="17"/>
  <c r="H93" i="28" s="1"/>
  <c r="G94" i="17"/>
  <c r="F94" i="28"/>
  <c r="N94" i="28" s="1"/>
  <c r="K94" i="17"/>
  <c r="G94" i="28" s="1"/>
  <c r="L94" i="17"/>
  <c r="H94" i="28" s="1"/>
  <c r="G95" i="17"/>
  <c r="F95" i="28"/>
  <c r="N95" i="28" s="1"/>
  <c r="K95" i="17"/>
  <c r="G95" i="28" s="1"/>
  <c r="L95" i="17"/>
  <c r="H95" i="28" s="1"/>
  <c r="G96" i="17"/>
  <c r="F96" i="28"/>
  <c r="N96" i="28" s="1"/>
  <c r="K96" i="17"/>
  <c r="G96" i="28" s="1"/>
  <c r="L96" i="17"/>
  <c r="H96" i="28" s="1"/>
  <c r="G97" i="17"/>
  <c r="F97" i="28"/>
  <c r="N97" i="28" s="1"/>
  <c r="K97" i="17"/>
  <c r="G97" i="28" s="1"/>
  <c r="L97" i="17"/>
  <c r="H97" i="28" s="1"/>
  <c r="G98" i="17"/>
  <c r="F98" i="28"/>
  <c r="N98" i="28" s="1"/>
  <c r="K98" i="17"/>
  <c r="G98" i="28" s="1"/>
  <c r="L98" i="17"/>
  <c r="H98" i="28" s="1"/>
  <c r="G99" i="17"/>
  <c r="F99" i="28"/>
  <c r="N99" i="28" s="1"/>
  <c r="K99" i="17"/>
  <c r="G99" i="28" s="1"/>
  <c r="L99" i="17"/>
  <c r="H99" i="28" s="1"/>
  <c r="G100" i="17"/>
  <c r="F100" i="28"/>
  <c r="N100" i="28" s="1"/>
  <c r="K100" i="17"/>
  <c r="G100" i="28" s="1"/>
  <c r="L100" i="17"/>
  <c r="H100" i="28" s="1"/>
  <c r="G101" i="17"/>
  <c r="K101" i="17"/>
  <c r="L101" i="17"/>
  <c r="G102" i="17"/>
  <c r="K102" i="17"/>
  <c r="L102" i="17"/>
  <c r="G103" i="17"/>
  <c r="K103" i="17"/>
  <c r="L103" i="17"/>
  <c r="G104" i="17"/>
  <c r="K104" i="17"/>
  <c r="L104" i="17"/>
  <c r="G105" i="17"/>
  <c r="K105" i="17"/>
  <c r="L105" i="17"/>
  <c r="G106" i="17"/>
  <c r="K106" i="17"/>
  <c r="L106" i="17"/>
  <c r="G107" i="17"/>
  <c r="K107" i="17"/>
  <c r="L107" i="17"/>
  <c r="G108" i="17"/>
  <c r="K108" i="17"/>
  <c r="L108" i="17"/>
  <c r="G109" i="17"/>
  <c r="K109" i="17"/>
  <c r="L109" i="17"/>
  <c r="G110" i="17"/>
  <c r="K110" i="17"/>
  <c r="L110" i="17"/>
  <c r="G111" i="17"/>
  <c r="K111" i="17"/>
  <c r="L111" i="17"/>
  <c r="G112" i="17"/>
  <c r="K112" i="17"/>
  <c r="L112" i="17"/>
  <c r="G113" i="17"/>
  <c r="K113" i="17"/>
  <c r="L113" i="17"/>
  <c r="G114" i="17"/>
  <c r="K114" i="17"/>
  <c r="L114" i="17"/>
  <c r="G115" i="17"/>
  <c r="K115" i="17"/>
  <c r="L115" i="17"/>
  <c r="G116" i="17"/>
  <c r="K116" i="17"/>
  <c r="L116" i="17"/>
  <c r="G117" i="17"/>
  <c r="K117" i="17"/>
  <c r="L117" i="17"/>
  <c r="G118" i="17"/>
  <c r="K118" i="17"/>
  <c r="L118" i="17"/>
  <c r="G119" i="17"/>
  <c r="K119" i="17"/>
  <c r="L119" i="17"/>
  <c r="G120" i="17"/>
  <c r="K120" i="17"/>
  <c r="L120" i="17"/>
  <c r="G121" i="17"/>
  <c r="K121" i="17"/>
  <c r="L121" i="17"/>
  <c r="G122" i="17"/>
  <c r="K122" i="17"/>
  <c r="L122" i="17"/>
  <c r="G123" i="17"/>
  <c r="K123" i="17"/>
  <c r="L123" i="17"/>
  <c r="G124" i="17"/>
  <c r="K124" i="17"/>
  <c r="L124" i="17"/>
  <c r="G125" i="17"/>
  <c r="K125" i="17"/>
  <c r="L125" i="17"/>
  <c r="G126" i="17"/>
  <c r="K126" i="17"/>
  <c r="L126" i="17"/>
  <c r="G127" i="17"/>
  <c r="K127" i="17"/>
  <c r="L127" i="17"/>
  <c r="G128" i="17"/>
  <c r="K128" i="17"/>
  <c r="L128" i="17"/>
  <c r="G129" i="17"/>
  <c r="K129" i="17"/>
  <c r="L129" i="17"/>
  <c r="G130" i="17"/>
  <c r="K130" i="17"/>
  <c r="L130" i="17"/>
  <c r="G131" i="17"/>
  <c r="K131" i="17"/>
  <c r="L131" i="17"/>
  <c r="G132" i="17"/>
  <c r="K132" i="17"/>
  <c r="L132" i="17"/>
  <c r="G133" i="17"/>
  <c r="K133" i="17"/>
  <c r="L133" i="17"/>
  <c r="G134" i="17"/>
  <c r="K134" i="17"/>
  <c r="L134" i="17"/>
  <c r="G135" i="17"/>
  <c r="K135" i="17"/>
  <c r="L135" i="17"/>
  <c r="G136" i="17"/>
  <c r="K136" i="17"/>
  <c r="L136" i="17"/>
  <c r="G137" i="17"/>
  <c r="K137" i="17"/>
  <c r="L137" i="17"/>
  <c r="G138" i="17"/>
  <c r="K138" i="17"/>
  <c r="L138" i="17"/>
  <c r="G139" i="17"/>
  <c r="K139" i="17"/>
  <c r="L139" i="17"/>
  <c r="G140" i="17"/>
  <c r="K140" i="17"/>
  <c r="L140" i="17"/>
  <c r="G141" i="17"/>
  <c r="K141" i="17"/>
  <c r="L141" i="17"/>
  <c r="G142" i="17"/>
  <c r="K142" i="17"/>
  <c r="L142" i="17"/>
  <c r="G143" i="17"/>
  <c r="K143" i="17"/>
  <c r="L143" i="17"/>
  <c r="G144" i="17"/>
  <c r="K144" i="17"/>
  <c r="L144" i="17"/>
  <c r="G145" i="17"/>
  <c r="K145" i="17"/>
  <c r="L145" i="17"/>
  <c r="G146" i="17"/>
  <c r="K146" i="17"/>
  <c r="L146" i="17"/>
  <c r="G147" i="17"/>
  <c r="K147" i="17"/>
  <c r="L147" i="17"/>
  <c r="G148" i="17"/>
  <c r="K148" i="17"/>
  <c r="L148" i="17"/>
  <c r="G149" i="17"/>
  <c r="K149" i="17"/>
  <c r="L149" i="17"/>
  <c r="G150" i="17"/>
  <c r="K150" i="17"/>
  <c r="L150" i="17"/>
  <c r="G151" i="17"/>
  <c r="K151" i="17"/>
  <c r="L151" i="17"/>
  <c r="G152" i="17"/>
  <c r="K152" i="17"/>
  <c r="L152" i="17"/>
  <c r="G153" i="17"/>
  <c r="K153" i="17"/>
  <c r="L153" i="17"/>
  <c r="G154" i="17"/>
  <c r="K154" i="17"/>
  <c r="L154" i="17"/>
  <c r="G155" i="17"/>
  <c r="K155" i="17"/>
  <c r="L155" i="17"/>
  <c r="G156" i="17"/>
  <c r="K156" i="17"/>
  <c r="L156" i="17"/>
  <c r="G157" i="17"/>
  <c r="K157" i="17"/>
  <c r="L157" i="17"/>
  <c r="G158" i="17"/>
  <c r="K158" i="17"/>
  <c r="L158" i="17"/>
  <c r="G159" i="17"/>
  <c r="K159" i="17"/>
  <c r="L159" i="17"/>
  <c r="G160" i="17"/>
  <c r="K160" i="17"/>
  <c r="L160" i="17"/>
  <c r="G161" i="17"/>
  <c r="K161" i="17"/>
  <c r="L161" i="17"/>
  <c r="G162" i="17"/>
  <c r="K162" i="17"/>
  <c r="L162" i="17"/>
  <c r="G163" i="17"/>
  <c r="K163" i="17"/>
  <c r="L163" i="17"/>
  <c r="G164" i="17"/>
  <c r="K164" i="17"/>
  <c r="L164" i="17"/>
  <c r="G165" i="17"/>
  <c r="K165" i="17"/>
  <c r="L165" i="17"/>
  <c r="G166" i="17"/>
  <c r="K166" i="17"/>
  <c r="L166" i="17"/>
  <c r="G167" i="17"/>
  <c r="K167" i="17"/>
  <c r="L167" i="17"/>
  <c r="G168" i="17"/>
  <c r="K168" i="17"/>
  <c r="L168" i="17"/>
  <c r="G169" i="17"/>
  <c r="K169" i="17"/>
  <c r="L169" i="17"/>
  <c r="G170" i="17"/>
  <c r="K170" i="17"/>
  <c r="L170" i="17"/>
  <c r="N54" i="28" l="1"/>
  <c r="F82" i="28"/>
  <c r="N82" i="28" s="1"/>
  <c r="F81" i="28"/>
  <c r="N81" i="28" s="1"/>
  <c r="F80" i="28"/>
  <c r="N80" i="28" s="1"/>
  <c r="F79" i="28"/>
  <c r="N79" i="28" s="1"/>
  <c r="F78" i="28"/>
  <c r="N78" i="28" s="1"/>
  <c r="F77" i="28"/>
  <c r="N77" i="28" s="1"/>
  <c r="F76" i="28"/>
  <c r="N76" i="28" s="1"/>
  <c r="F75" i="28"/>
  <c r="N75" i="28" s="1"/>
  <c r="F74" i="28"/>
  <c r="N74" i="28" s="1"/>
  <c r="F73" i="28"/>
  <c r="N73" i="28" s="1"/>
  <c r="F72" i="28"/>
  <c r="N72" i="28" s="1"/>
  <c r="F71" i="28"/>
  <c r="N71" i="28" s="1"/>
  <c r="F55" i="28"/>
  <c r="J97" i="28"/>
  <c r="O97" i="28"/>
  <c r="M97" i="28"/>
  <c r="P97" i="28"/>
  <c r="R97" i="28"/>
  <c r="Q97" i="28"/>
  <c r="L97" i="28"/>
  <c r="K97" i="28"/>
  <c r="O93" i="28"/>
  <c r="L93" i="28"/>
  <c r="K93" i="28"/>
  <c r="M93" i="28"/>
  <c r="R93" i="28"/>
  <c r="Q93" i="28"/>
  <c r="P93" i="28"/>
  <c r="J93" i="28"/>
  <c r="O89" i="28"/>
  <c r="R89" i="28"/>
  <c r="L89" i="28"/>
  <c r="K89" i="28"/>
  <c r="Q89" i="28"/>
  <c r="J89" i="28"/>
  <c r="P89" i="28"/>
  <c r="M89" i="28"/>
  <c r="Q85" i="28"/>
  <c r="K85" i="28"/>
  <c r="O85" i="28"/>
  <c r="P85" i="28"/>
  <c r="L85" i="28"/>
  <c r="R85" i="28"/>
  <c r="J85" i="28"/>
  <c r="M85" i="28"/>
  <c r="M69" i="28"/>
  <c r="K69" i="28"/>
  <c r="Q69" i="28"/>
  <c r="L69" i="28"/>
  <c r="R69" i="28"/>
  <c r="J69" i="28"/>
  <c r="O69" i="28"/>
  <c r="P69" i="28"/>
  <c r="Q65" i="28"/>
  <c r="J65" i="28"/>
  <c r="O65" i="28"/>
  <c r="P65" i="28"/>
  <c r="L65" i="28"/>
  <c r="R65" i="28"/>
  <c r="M65" i="28"/>
  <c r="K65" i="28"/>
  <c r="P61" i="28"/>
  <c r="Q61" i="28" s="1"/>
  <c r="L61" i="28"/>
  <c r="K61" i="28"/>
  <c r="R61" i="28"/>
  <c r="M61" i="28"/>
  <c r="J61" i="28"/>
  <c r="O61" i="28"/>
  <c r="M57" i="28"/>
  <c r="Q57" i="28"/>
  <c r="K57" i="28"/>
  <c r="L57" i="28"/>
  <c r="R57" i="28"/>
  <c r="J57" i="28"/>
  <c r="O57" i="28"/>
  <c r="P57" i="28"/>
  <c r="Q53" i="28"/>
  <c r="L53" i="28"/>
  <c r="R53" i="28"/>
  <c r="J53" i="28"/>
  <c r="O53" i="28"/>
  <c r="K53" i="28"/>
  <c r="P53" i="28"/>
  <c r="M53" i="28"/>
  <c r="L94" i="28"/>
  <c r="P94" i="28"/>
  <c r="K94" i="28"/>
  <c r="M94" i="28"/>
  <c r="R94" i="28"/>
  <c r="O94" i="28"/>
  <c r="Q94" i="28"/>
  <c r="J94" i="28"/>
  <c r="O90" i="28"/>
  <c r="M90" i="28"/>
  <c r="P90" i="28"/>
  <c r="Q90" i="28"/>
  <c r="K90" i="28"/>
  <c r="J90" i="28"/>
  <c r="R90" i="28"/>
  <c r="L90" i="28"/>
  <c r="P86" i="28"/>
  <c r="O86" i="28"/>
  <c r="L86" i="28"/>
  <c r="M86" i="28"/>
  <c r="J86" i="28"/>
  <c r="R86" i="28"/>
  <c r="K86" i="28"/>
  <c r="Q86" i="28"/>
  <c r="L70" i="28"/>
  <c r="M70" i="28"/>
  <c r="O70" i="28"/>
  <c r="K70" i="28"/>
  <c r="Q70" i="28"/>
  <c r="J70" i="28"/>
  <c r="P70" i="28"/>
  <c r="R70" i="28"/>
  <c r="L66" i="28"/>
  <c r="O66" i="28"/>
  <c r="M66" i="28"/>
  <c r="Q66" i="28"/>
  <c r="P66" i="28"/>
  <c r="K66" i="28"/>
  <c r="J66" i="28"/>
  <c r="R66" i="28"/>
  <c r="L62" i="28"/>
  <c r="K62" i="28"/>
  <c r="J62" i="28"/>
  <c r="M62" i="28"/>
  <c r="P62" i="28"/>
  <c r="Q62" i="28" s="1"/>
  <c r="O62" i="28"/>
  <c r="R62" i="28"/>
  <c r="L58" i="28"/>
  <c r="O58" i="28"/>
  <c r="J58" i="28"/>
  <c r="P58" i="28"/>
  <c r="Q58" i="28" s="1"/>
  <c r="M58" i="28"/>
  <c r="K58" i="28"/>
  <c r="R58" i="28"/>
  <c r="L54" i="28"/>
  <c r="O54" i="28"/>
  <c r="Q54" i="28"/>
  <c r="K54" i="28"/>
  <c r="P54" i="28"/>
  <c r="M54" i="28"/>
  <c r="J54" i="28"/>
  <c r="R54" i="28"/>
  <c r="O98" i="28"/>
  <c r="K98" i="28"/>
  <c r="R98" i="28"/>
  <c r="M98" i="28"/>
  <c r="P98" i="28"/>
  <c r="J98" i="28"/>
  <c r="L98" i="28"/>
  <c r="Q98" i="28"/>
  <c r="L99" i="28"/>
  <c r="P99" i="28"/>
  <c r="M99" i="28"/>
  <c r="K99" i="28"/>
  <c r="J99" i="28"/>
  <c r="O99" i="28"/>
  <c r="Q99" i="28"/>
  <c r="R99" i="28"/>
  <c r="J95" i="28"/>
  <c r="O95" i="28"/>
  <c r="R95" i="28"/>
  <c r="Q95" i="28"/>
  <c r="M95" i="28"/>
  <c r="L95" i="28"/>
  <c r="K95" i="28"/>
  <c r="P95" i="28"/>
  <c r="O91" i="28"/>
  <c r="P91" i="28"/>
  <c r="Q91" i="28"/>
  <c r="R91" i="28"/>
  <c r="J91" i="28"/>
  <c r="L91" i="28"/>
  <c r="M91" i="28"/>
  <c r="K91" i="28"/>
  <c r="O87" i="28"/>
  <c r="L87" i="28"/>
  <c r="K87" i="28"/>
  <c r="P87" i="28"/>
  <c r="M87" i="28"/>
  <c r="Q87" i="28"/>
  <c r="R87" i="28"/>
  <c r="J87" i="28"/>
  <c r="K83" i="28"/>
  <c r="L83" i="28"/>
  <c r="R83" i="28"/>
  <c r="Q83" i="28"/>
  <c r="M83" i="28"/>
  <c r="O83" i="28"/>
  <c r="J83" i="28"/>
  <c r="P83" i="28"/>
  <c r="M67" i="28"/>
  <c r="L67" i="28"/>
  <c r="K67" i="28"/>
  <c r="R67" i="28"/>
  <c r="Q67" i="28"/>
  <c r="J67" i="28"/>
  <c r="O67" i="28"/>
  <c r="P67" i="28"/>
  <c r="M63" i="28"/>
  <c r="Q63" i="28"/>
  <c r="K63" i="28"/>
  <c r="J63" i="28"/>
  <c r="O63" i="28"/>
  <c r="P63" i="28"/>
  <c r="L63" i="28"/>
  <c r="R63" i="28"/>
  <c r="Q59" i="28"/>
  <c r="R59" i="28"/>
  <c r="J59" i="28"/>
  <c r="O59" i="28"/>
  <c r="P59" i="28"/>
  <c r="M59" i="28"/>
  <c r="K59" i="28"/>
  <c r="L59" i="28"/>
  <c r="M51" i="28"/>
  <c r="K51" i="28"/>
  <c r="Q51" i="28"/>
  <c r="J51" i="28"/>
  <c r="O51" i="28"/>
  <c r="P51" i="28"/>
  <c r="L51" i="28"/>
  <c r="R51" i="28"/>
  <c r="O100" i="28"/>
  <c r="L100" i="28"/>
  <c r="Q100" i="28"/>
  <c r="K100" i="28"/>
  <c r="M100" i="28"/>
  <c r="R100" i="28"/>
  <c r="P100" i="28"/>
  <c r="J100" i="28"/>
  <c r="M96" i="28"/>
  <c r="O96" i="28"/>
  <c r="R96" i="28"/>
  <c r="Q96" i="28"/>
  <c r="L96" i="28"/>
  <c r="P96" i="28"/>
  <c r="K96" i="28"/>
  <c r="J96" i="28"/>
  <c r="P92" i="28"/>
  <c r="L92" i="28"/>
  <c r="M92" i="28"/>
  <c r="R92" i="28"/>
  <c r="O92" i="28"/>
  <c r="J92" i="28"/>
  <c r="Q92" i="28"/>
  <c r="K92" i="28"/>
  <c r="K88" i="28"/>
  <c r="J88" i="28"/>
  <c r="M88" i="28"/>
  <c r="Q88" i="28"/>
  <c r="O88" i="28"/>
  <c r="L88" i="28"/>
  <c r="P88" i="28"/>
  <c r="R88" i="28"/>
  <c r="L84" i="28"/>
  <c r="K84" i="28"/>
  <c r="M84" i="28"/>
  <c r="Q84" i="28"/>
  <c r="P84" i="28"/>
  <c r="J84" i="28"/>
  <c r="O84" i="28"/>
  <c r="R84" i="28"/>
  <c r="L68" i="28"/>
  <c r="M68" i="28"/>
  <c r="Q68" i="28"/>
  <c r="J68" i="28"/>
  <c r="P68" i="28"/>
  <c r="O68" i="28"/>
  <c r="K68" i="28"/>
  <c r="R68" i="28"/>
  <c r="L64" i="28"/>
  <c r="P64" i="28"/>
  <c r="M64" i="28"/>
  <c r="Q64" i="28"/>
  <c r="O64" i="28"/>
  <c r="J64" i="28"/>
  <c r="K64" i="28"/>
  <c r="R64" i="28"/>
  <c r="L60" i="28"/>
  <c r="J60" i="28"/>
  <c r="M60" i="28"/>
  <c r="P60" i="28"/>
  <c r="Q60" i="28" s="1"/>
  <c r="K60" i="28"/>
  <c r="O60" i="28"/>
  <c r="R60" i="28"/>
  <c r="L56" i="28"/>
  <c r="P56" i="28"/>
  <c r="O56" i="28"/>
  <c r="M56" i="28"/>
  <c r="Q56" i="28"/>
  <c r="K56" i="28"/>
  <c r="J56" i="28"/>
  <c r="R56" i="28"/>
  <c r="L52" i="28"/>
  <c r="O52" i="28"/>
  <c r="Q52" i="28"/>
  <c r="K52" i="28"/>
  <c r="J52" i="28"/>
  <c r="P52" i="28"/>
  <c r="M52" i="28"/>
  <c r="R52" i="28"/>
  <c r="R81" i="28" l="1"/>
  <c r="L76" i="28"/>
  <c r="P80" i="28"/>
  <c r="L80" i="28"/>
  <c r="O80" i="28"/>
  <c r="P82" i="28"/>
  <c r="R80" i="28"/>
  <c r="M80" i="28"/>
  <c r="K80" i="28"/>
  <c r="K76" i="28"/>
  <c r="M82" i="28"/>
  <c r="M76" i="28"/>
  <c r="O82" i="28"/>
  <c r="O81" i="28"/>
  <c r="O79" i="28"/>
  <c r="L81" i="28"/>
  <c r="M79" i="28"/>
  <c r="R79" i="28"/>
  <c r="K79" i="28"/>
  <c r="J82" i="28"/>
  <c r="Q72" i="28"/>
  <c r="J79" i="28"/>
  <c r="O72" i="28"/>
  <c r="Q79" i="28"/>
  <c r="M78" i="28"/>
  <c r="R72" i="28"/>
  <c r="P72" i="28"/>
  <c r="M72" i="28"/>
  <c r="J76" i="28"/>
  <c r="P78" i="28"/>
  <c r="K82" i="28"/>
  <c r="L82" i="28"/>
  <c r="K72" i="28"/>
  <c r="R76" i="28"/>
  <c r="O76" i="28"/>
  <c r="Q80" i="28"/>
  <c r="J80" i="28"/>
  <c r="R82" i="28"/>
  <c r="Q82" i="28"/>
  <c r="J81" i="28"/>
  <c r="Q81" i="28"/>
  <c r="P79" i="28"/>
  <c r="L79" i="28"/>
  <c r="K81" i="28"/>
  <c r="P71" i="28"/>
  <c r="P81" i="28"/>
  <c r="M81" i="28"/>
  <c r="R78" i="28"/>
  <c r="J72" i="28"/>
  <c r="L72" i="28"/>
  <c r="P76" i="28"/>
  <c r="Q76" i="28" s="1"/>
  <c r="J78" i="28"/>
  <c r="O78" i="28"/>
  <c r="Q78" i="28"/>
  <c r="M75" i="28"/>
  <c r="Q75" i="28"/>
  <c r="K77" i="28"/>
  <c r="K71" i="28"/>
  <c r="O71" i="28"/>
  <c r="Q71" i="28"/>
  <c r="R75" i="28"/>
  <c r="K75" i="28"/>
  <c r="O77" i="28"/>
  <c r="R77" i="28"/>
  <c r="J71" i="28"/>
  <c r="R71" i="28"/>
  <c r="P75" i="28"/>
  <c r="O75" i="28"/>
  <c r="P77" i="28"/>
  <c r="Q77" i="28"/>
  <c r="M71" i="28"/>
  <c r="L71" i="28"/>
  <c r="J75" i="28"/>
  <c r="L75" i="28"/>
  <c r="L77" i="28"/>
  <c r="M74" i="28"/>
  <c r="K78" i="28"/>
  <c r="L78" i="28"/>
  <c r="Q74" i="28"/>
  <c r="M77" i="28"/>
  <c r="J77" i="28"/>
  <c r="O73" i="28"/>
  <c r="R73" i="28"/>
  <c r="R74" i="28"/>
  <c r="J74" i="28"/>
  <c r="O74" i="28"/>
  <c r="P74" i="28"/>
  <c r="K74" i="28"/>
  <c r="L74" i="28"/>
  <c r="M73" i="28"/>
  <c r="P73" i="28"/>
  <c r="J73" i="28"/>
  <c r="K73" i="28"/>
  <c r="L73" i="28"/>
  <c r="Q73" i="28"/>
  <c r="P55" i="28"/>
  <c r="N55" i="28"/>
  <c r="K55" i="28"/>
  <c r="Q55" i="28"/>
  <c r="R55" i="28"/>
  <c r="L55" i="28"/>
  <c r="O55" i="28"/>
  <c r="M55" i="28"/>
  <c r="J55" i="28"/>
  <c r="F11" i="31"/>
  <c r="H11" i="31"/>
  <c r="F12" i="31"/>
  <c r="H12" i="31"/>
  <c r="F13" i="31"/>
  <c r="H13" i="31"/>
  <c r="F14" i="31"/>
  <c r="H14" i="31"/>
  <c r="F15" i="31"/>
  <c r="H15" i="31"/>
  <c r="F16" i="31"/>
  <c r="H16" i="31"/>
  <c r="F17" i="31"/>
  <c r="H17" i="31"/>
  <c r="F18" i="31"/>
  <c r="H18" i="31"/>
  <c r="F19" i="31"/>
  <c r="H19" i="31"/>
  <c r="F20" i="31"/>
  <c r="H20" i="31"/>
  <c r="B21" i="31"/>
  <c r="F21" i="31"/>
  <c r="H21" i="31"/>
  <c r="B22" i="31"/>
  <c r="F22" i="31"/>
  <c r="H22" i="31"/>
  <c r="B23" i="31"/>
  <c r="F23" i="31"/>
  <c r="H23" i="31"/>
  <c r="F24" i="31"/>
  <c r="H24" i="31"/>
  <c r="F25" i="31"/>
  <c r="H25" i="31"/>
  <c r="F26" i="31"/>
  <c r="H26" i="31"/>
  <c r="F27" i="31"/>
  <c r="H27" i="31"/>
  <c r="F28" i="31"/>
  <c r="H28" i="31"/>
  <c r="F29" i="31"/>
  <c r="H29" i="31"/>
  <c r="F30" i="31"/>
  <c r="H30" i="31"/>
  <c r="J30" i="31" l="1"/>
  <c r="M30" i="31"/>
  <c r="N30" i="31"/>
  <c r="O30" i="31"/>
  <c r="Q30" i="31"/>
  <c r="K30" i="31"/>
  <c r="R30" i="31"/>
  <c r="P30" i="31"/>
  <c r="L30" i="31"/>
  <c r="O29" i="31"/>
  <c r="K29" i="31"/>
  <c r="P29" i="31"/>
  <c r="L29" i="31"/>
  <c r="Q29" i="31"/>
  <c r="M29" i="31"/>
  <c r="R29" i="31"/>
  <c r="N29" i="31"/>
  <c r="J29" i="31"/>
  <c r="O27" i="31"/>
  <c r="L27" i="31"/>
  <c r="Q27" i="31"/>
  <c r="M27" i="31"/>
  <c r="R27" i="31"/>
  <c r="J27" i="31"/>
  <c r="N27" i="31"/>
  <c r="P27" i="31"/>
  <c r="K27" i="31"/>
  <c r="O25" i="31"/>
  <c r="M25" i="31"/>
  <c r="R25" i="31"/>
  <c r="J25" i="31"/>
  <c r="N25" i="31"/>
  <c r="K25" i="31"/>
  <c r="P25" i="31"/>
  <c r="Q25" i="31"/>
  <c r="L25" i="31"/>
  <c r="O23" i="31"/>
  <c r="J23" i="31"/>
  <c r="N23" i="31"/>
  <c r="K23" i="31"/>
  <c r="P23" i="31"/>
  <c r="L23" i="31"/>
  <c r="Q23" i="31"/>
  <c r="R23" i="31"/>
  <c r="M23" i="31"/>
  <c r="O21" i="31"/>
  <c r="K21" i="31"/>
  <c r="P21" i="31"/>
  <c r="L21" i="31"/>
  <c r="Q21" i="31"/>
  <c r="M21" i="31"/>
  <c r="R21" i="31"/>
  <c r="J21" i="31"/>
  <c r="N21" i="31"/>
  <c r="M19" i="31"/>
  <c r="Q19" i="31"/>
  <c r="J19" i="31"/>
  <c r="N19" i="31"/>
  <c r="R19" i="31"/>
  <c r="K19" i="31"/>
  <c r="O19" i="31"/>
  <c r="L19" i="31"/>
  <c r="P19" i="31"/>
  <c r="K17" i="31"/>
  <c r="O17" i="31"/>
  <c r="L17" i="31"/>
  <c r="P17" i="31"/>
  <c r="M17" i="31"/>
  <c r="Q17" i="31"/>
  <c r="J17" i="31"/>
  <c r="N17" i="31"/>
  <c r="R17" i="31"/>
  <c r="M15" i="31"/>
  <c r="Q15" i="31"/>
  <c r="J15" i="31"/>
  <c r="N15" i="31"/>
  <c r="R15" i="31"/>
  <c r="K15" i="31"/>
  <c r="O15" i="31"/>
  <c r="L15" i="31"/>
  <c r="P15" i="31"/>
  <c r="K13" i="31"/>
  <c r="O13" i="31"/>
  <c r="L13" i="31"/>
  <c r="P13" i="31"/>
  <c r="M13" i="31"/>
  <c r="Q13" i="31"/>
  <c r="J13" i="31"/>
  <c r="N13" i="31"/>
  <c r="R13" i="31"/>
  <c r="M11" i="31"/>
  <c r="Q11" i="31"/>
  <c r="J11" i="31"/>
  <c r="N11" i="31"/>
  <c r="R11" i="31"/>
  <c r="K11" i="31"/>
  <c r="O11" i="31"/>
  <c r="L11" i="31"/>
  <c r="P11" i="31"/>
  <c r="J28" i="31"/>
  <c r="N28" i="31"/>
  <c r="O28" i="31"/>
  <c r="K28" i="31"/>
  <c r="Q28" i="31"/>
  <c r="M28" i="31"/>
  <c r="R28" i="31"/>
  <c r="L28" i="31"/>
  <c r="P28" i="31"/>
  <c r="J26" i="31"/>
  <c r="O26" i="31"/>
  <c r="K26" i="31"/>
  <c r="Q26" i="31"/>
  <c r="M26" i="31"/>
  <c r="N26" i="31"/>
  <c r="L26" i="31"/>
  <c r="R26" i="31"/>
  <c r="P26" i="31"/>
  <c r="J24" i="31"/>
  <c r="K24" i="31"/>
  <c r="Q24" i="31"/>
  <c r="M24" i="31"/>
  <c r="N24" i="31"/>
  <c r="O24" i="31"/>
  <c r="P24" i="31"/>
  <c r="R24" i="31"/>
  <c r="L24" i="31"/>
  <c r="J22" i="31"/>
  <c r="M22" i="31"/>
  <c r="N22" i="31"/>
  <c r="O22" i="31"/>
  <c r="K22" i="31"/>
  <c r="Q22" i="31"/>
  <c r="R22" i="31"/>
  <c r="P22" i="31"/>
  <c r="L22" i="31"/>
  <c r="J20" i="31"/>
  <c r="N20" i="31"/>
  <c r="O20" i="31"/>
  <c r="K20" i="31"/>
  <c r="Q20" i="31"/>
  <c r="M20" i="31"/>
  <c r="R20" i="31"/>
  <c r="L20" i="31"/>
  <c r="P20" i="31"/>
  <c r="J18" i="31"/>
  <c r="K18" i="31"/>
  <c r="Q18" i="31"/>
  <c r="M18" i="31"/>
  <c r="N18" i="31"/>
  <c r="O18" i="31"/>
  <c r="L18" i="31"/>
  <c r="R18" i="31"/>
  <c r="P18" i="31"/>
  <c r="J16" i="31"/>
  <c r="N16" i="31"/>
  <c r="O16" i="31"/>
  <c r="K16" i="31"/>
  <c r="Q16" i="31"/>
  <c r="M16" i="31"/>
  <c r="P16" i="31"/>
  <c r="R16" i="31"/>
  <c r="L16" i="31"/>
  <c r="J14" i="31"/>
  <c r="K14" i="31"/>
  <c r="Q14" i="31"/>
  <c r="M14" i="31"/>
  <c r="N14" i="31"/>
  <c r="O14" i="31"/>
  <c r="R14" i="31"/>
  <c r="P14" i="31"/>
  <c r="L14" i="31"/>
  <c r="J12" i="31"/>
  <c r="N12" i="31"/>
  <c r="O12" i="31"/>
  <c r="K12" i="31"/>
  <c r="Q12" i="31"/>
  <c r="M12" i="31"/>
  <c r="R12" i="31"/>
  <c r="L12" i="31"/>
  <c r="P12" i="31"/>
  <c r="F301" i="24" l="1"/>
  <c r="F300" i="24"/>
  <c r="F299" i="24"/>
  <c r="F298" i="24"/>
  <c r="F297" i="24"/>
  <c r="F296" i="24"/>
  <c r="F295" i="24"/>
  <c r="F294" i="24"/>
  <c r="F293" i="24"/>
  <c r="F292" i="24"/>
  <c r="F291" i="24"/>
  <c r="F290" i="24"/>
  <c r="F289" i="24"/>
  <c r="F288" i="24"/>
  <c r="F287" i="24"/>
  <c r="F286" i="24"/>
  <c r="F285" i="24"/>
  <c r="F284" i="24"/>
  <c r="F283" i="24"/>
  <c r="F282" i="24"/>
  <c r="F281" i="24"/>
  <c r="F280" i="24"/>
  <c r="F279" i="24"/>
  <c r="F278" i="24"/>
  <c r="F277" i="24"/>
  <c r="F276" i="24"/>
  <c r="F275" i="24"/>
  <c r="F274" i="24"/>
  <c r="F273" i="24"/>
  <c r="F272" i="24"/>
  <c r="F271" i="24"/>
  <c r="F270" i="24"/>
  <c r="F269" i="24"/>
  <c r="F268" i="24"/>
  <c r="F267" i="24"/>
  <c r="F266" i="24"/>
  <c r="F265" i="24"/>
  <c r="F264" i="24"/>
  <c r="F263" i="24"/>
  <c r="F262" i="24"/>
  <c r="F261" i="24"/>
  <c r="F260" i="24"/>
  <c r="F259" i="24"/>
  <c r="F258" i="24"/>
  <c r="F257" i="24"/>
  <c r="F256" i="24"/>
  <c r="F255" i="24"/>
  <c r="F254" i="24"/>
  <c r="F253" i="24"/>
  <c r="F252" i="24"/>
  <c r="F251" i="24"/>
  <c r="F250" i="24"/>
  <c r="F249" i="24"/>
  <c r="F248" i="24"/>
  <c r="F247" i="24"/>
  <c r="F246" i="24"/>
  <c r="F245" i="24"/>
  <c r="F244" i="24"/>
  <c r="F243" i="24"/>
  <c r="F242" i="24"/>
  <c r="F241" i="24"/>
  <c r="F240" i="24"/>
  <c r="F239" i="24"/>
  <c r="F238" i="24"/>
  <c r="F237" i="24"/>
  <c r="F236" i="24"/>
  <c r="F235" i="24"/>
  <c r="F234" i="24"/>
  <c r="F233" i="24"/>
  <c r="F232" i="24"/>
  <c r="F231" i="24"/>
  <c r="F230" i="24"/>
  <c r="F229" i="24"/>
  <c r="F228" i="24"/>
  <c r="F227" i="24"/>
  <c r="F226" i="24"/>
  <c r="F225" i="24"/>
  <c r="F224" i="24"/>
  <c r="F223" i="24"/>
  <c r="F222" i="24"/>
  <c r="F221" i="24"/>
  <c r="F220" i="24"/>
  <c r="F219" i="24"/>
  <c r="F218" i="24"/>
  <c r="F217" i="24"/>
  <c r="F216" i="24"/>
  <c r="F215" i="24"/>
  <c r="F214" i="24"/>
  <c r="F213" i="24"/>
  <c r="F212" i="24"/>
  <c r="F211" i="24"/>
  <c r="F210" i="24"/>
  <c r="F209" i="24"/>
  <c r="F208" i="24"/>
  <c r="F207" i="24"/>
  <c r="F206" i="24"/>
  <c r="F205" i="24"/>
  <c r="F204" i="24"/>
  <c r="F203" i="24"/>
  <c r="F202" i="24"/>
  <c r="F201" i="24"/>
  <c r="F200" i="24"/>
  <c r="F199" i="24"/>
  <c r="F198" i="24"/>
  <c r="F197" i="24"/>
  <c r="F196" i="24"/>
  <c r="F195" i="24"/>
  <c r="F194" i="24"/>
  <c r="F193" i="24"/>
  <c r="F192" i="24"/>
  <c r="F191" i="24"/>
  <c r="C171" i="18" l="1"/>
  <c r="G171" i="18"/>
  <c r="J171" i="18"/>
  <c r="K171" i="18"/>
  <c r="L171" i="18"/>
  <c r="C172" i="18"/>
  <c r="G172" i="18"/>
  <c r="J172" i="18"/>
  <c r="K172" i="18"/>
  <c r="L172" i="18"/>
  <c r="C173" i="18"/>
  <c r="G173" i="18"/>
  <c r="J173" i="18"/>
  <c r="K173" i="18"/>
  <c r="L173" i="18"/>
  <c r="C174" i="18"/>
  <c r="G174" i="18"/>
  <c r="J174" i="18"/>
  <c r="K174" i="18"/>
  <c r="L174" i="18"/>
  <c r="C175" i="18"/>
  <c r="G175" i="18"/>
  <c r="J175" i="18"/>
  <c r="K175" i="18"/>
  <c r="L175" i="18"/>
  <c r="C176" i="18"/>
  <c r="G176" i="18"/>
  <c r="J176" i="18"/>
  <c r="K176" i="18"/>
  <c r="L176" i="18"/>
  <c r="C177" i="18"/>
  <c r="G177" i="18"/>
  <c r="J177" i="18"/>
  <c r="K177" i="18"/>
  <c r="L177" i="18"/>
  <c r="C178" i="18"/>
  <c r="G178" i="18"/>
  <c r="J178" i="18"/>
  <c r="K178" i="18"/>
  <c r="L178" i="18"/>
  <c r="C179" i="18"/>
  <c r="G179" i="18"/>
  <c r="J179" i="18"/>
  <c r="K179" i="18"/>
  <c r="L179" i="18"/>
  <c r="C180" i="18"/>
  <c r="G180" i="18"/>
  <c r="J180" i="18"/>
  <c r="K180" i="18"/>
  <c r="L180" i="18"/>
  <c r="C181" i="18"/>
  <c r="G181" i="18"/>
  <c r="J181" i="18"/>
  <c r="K181" i="18"/>
  <c r="L181" i="18"/>
  <c r="C182" i="18"/>
  <c r="G182" i="18"/>
  <c r="J182" i="18"/>
  <c r="K182" i="18"/>
  <c r="L182" i="18"/>
  <c r="C183" i="18"/>
  <c r="G183" i="18"/>
  <c r="J183" i="18"/>
  <c r="K183" i="18"/>
  <c r="L183" i="18"/>
  <c r="C184" i="18"/>
  <c r="G184" i="18"/>
  <c r="J184" i="18"/>
  <c r="K184" i="18"/>
  <c r="L184" i="18"/>
  <c r="C185" i="18"/>
  <c r="G185" i="18"/>
  <c r="J185" i="18"/>
  <c r="K185" i="18"/>
  <c r="L185" i="18"/>
  <c r="C186" i="18"/>
  <c r="G186" i="18"/>
  <c r="J186" i="18"/>
  <c r="K186" i="18"/>
  <c r="L186" i="18"/>
  <c r="C187" i="18"/>
  <c r="G187" i="18"/>
  <c r="J187" i="18"/>
  <c r="K187" i="18"/>
  <c r="L187" i="18"/>
  <c r="C188" i="18"/>
  <c r="G188" i="18"/>
  <c r="J188" i="18"/>
  <c r="K188" i="18"/>
  <c r="L188" i="18"/>
  <c r="C189" i="18"/>
  <c r="G189" i="18"/>
  <c r="J189" i="18"/>
  <c r="K189" i="18"/>
  <c r="L189" i="18"/>
  <c r="C190" i="18"/>
  <c r="G190" i="18"/>
  <c r="J190" i="18"/>
  <c r="K190" i="18"/>
  <c r="L190" i="18"/>
  <c r="C191" i="18"/>
  <c r="G191" i="18"/>
  <c r="J191" i="18"/>
  <c r="K191" i="18"/>
  <c r="L191" i="18"/>
  <c r="C192" i="18"/>
  <c r="G192" i="18"/>
  <c r="J192" i="18"/>
  <c r="K192" i="18"/>
  <c r="L192" i="18"/>
  <c r="C193" i="18"/>
  <c r="G193" i="18"/>
  <c r="J193" i="18"/>
  <c r="K193" i="18"/>
  <c r="L193" i="18"/>
  <c r="C194" i="18"/>
  <c r="G194" i="18"/>
  <c r="J194" i="18"/>
  <c r="K194" i="18"/>
  <c r="L194" i="18"/>
  <c r="C195" i="18"/>
  <c r="G195" i="18"/>
  <c r="J195" i="18"/>
  <c r="K195" i="18"/>
  <c r="L195" i="18"/>
  <c r="C196" i="18"/>
  <c r="G196" i="18"/>
  <c r="J196" i="18"/>
  <c r="K196" i="18"/>
  <c r="L196" i="18"/>
  <c r="C197" i="18"/>
  <c r="G197" i="18"/>
  <c r="J197" i="18"/>
  <c r="K197" i="18"/>
  <c r="L197" i="18"/>
  <c r="C198" i="18"/>
  <c r="G198" i="18"/>
  <c r="J198" i="18"/>
  <c r="K198" i="18"/>
  <c r="L198" i="18"/>
  <c r="C199" i="18"/>
  <c r="G199" i="18"/>
  <c r="J199" i="18"/>
  <c r="K199" i="18"/>
  <c r="L199" i="18"/>
  <c r="C200" i="18"/>
  <c r="G200" i="18"/>
  <c r="J200" i="18"/>
  <c r="K200" i="18"/>
  <c r="L200" i="18"/>
  <c r="C201" i="18"/>
  <c r="G201" i="18"/>
  <c r="J201" i="18"/>
  <c r="K201" i="18"/>
  <c r="L201" i="18"/>
  <c r="C202" i="18"/>
  <c r="G202" i="18"/>
  <c r="J202" i="18"/>
  <c r="K202" i="18"/>
  <c r="L202" i="18"/>
  <c r="C203" i="18"/>
  <c r="G203" i="18"/>
  <c r="J203" i="18"/>
  <c r="K203" i="18"/>
  <c r="L203" i="18"/>
  <c r="C204" i="18"/>
  <c r="G204" i="18"/>
  <c r="J204" i="18"/>
  <c r="K204" i="18"/>
  <c r="L204" i="18"/>
  <c r="C205" i="18"/>
  <c r="G205" i="18"/>
  <c r="J205" i="18"/>
  <c r="K205" i="18"/>
  <c r="L205" i="18"/>
  <c r="C206" i="18"/>
  <c r="G206" i="18"/>
  <c r="J206" i="18"/>
  <c r="K206" i="18"/>
  <c r="L206" i="18"/>
  <c r="C207" i="18"/>
  <c r="G207" i="18"/>
  <c r="J207" i="18"/>
  <c r="K207" i="18"/>
  <c r="L207" i="18"/>
  <c r="C208" i="18"/>
  <c r="G208" i="18"/>
  <c r="J208" i="18"/>
  <c r="K208" i="18"/>
  <c r="L208" i="18"/>
  <c r="C209" i="18"/>
  <c r="G209" i="18"/>
  <c r="J209" i="18"/>
  <c r="K209" i="18"/>
  <c r="L209" i="18"/>
  <c r="C210" i="18"/>
  <c r="G210" i="18"/>
  <c r="J210" i="18"/>
  <c r="K210" i="18"/>
  <c r="L210" i="18"/>
  <c r="C211" i="18"/>
  <c r="G211" i="18"/>
  <c r="J211" i="18"/>
  <c r="K211" i="18"/>
  <c r="L211" i="18"/>
  <c r="C212" i="18"/>
  <c r="G212" i="18"/>
  <c r="J212" i="18"/>
  <c r="K212" i="18"/>
  <c r="L212" i="18"/>
  <c r="C213" i="18"/>
  <c r="G213" i="18"/>
  <c r="J213" i="18"/>
  <c r="K213" i="18"/>
  <c r="L213" i="18"/>
  <c r="C214" i="18"/>
  <c r="G214" i="18"/>
  <c r="J214" i="18"/>
  <c r="K214" i="18"/>
  <c r="L214" i="18"/>
  <c r="C215" i="18"/>
  <c r="G215" i="18"/>
  <c r="J215" i="18"/>
  <c r="K215" i="18"/>
  <c r="L215" i="18"/>
  <c r="C216" i="18"/>
  <c r="G216" i="18"/>
  <c r="J216" i="18"/>
  <c r="K216" i="18"/>
  <c r="L216" i="18"/>
  <c r="C217" i="18"/>
  <c r="G217" i="18"/>
  <c r="J217" i="18"/>
  <c r="K217" i="18"/>
  <c r="L217" i="18"/>
  <c r="C218" i="18"/>
  <c r="G218" i="18"/>
  <c r="J218" i="18"/>
  <c r="K218" i="18"/>
  <c r="L218" i="18"/>
  <c r="C219" i="18"/>
  <c r="G219" i="18"/>
  <c r="J219" i="18"/>
  <c r="K219" i="18"/>
  <c r="L219" i="18"/>
  <c r="C220" i="18"/>
  <c r="G220" i="18"/>
  <c r="J220" i="18"/>
  <c r="K220" i="18"/>
  <c r="L220" i="18"/>
  <c r="C221" i="18"/>
  <c r="G221" i="18"/>
  <c r="J221" i="18"/>
  <c r="K221" i="18"/>
  <c r="L221" i="18"/>
  <c r="C222" i="18"/>
  <c r="G222" i="18"/>
  <c r="J222" i="18"/>
  <c r="K222" i="18"/>
  <c r="L222" i="18"/>
  <c r="C223" i="18"/>
  <c r="G223" i="18"/>
  <c r="J223" i="18"/>
  <c r="K223" i="18"/>
  <c r="L223" i="18"/>
  <c r="C224" i="18"/>
  <c r="G224" i="18"/>
  <c r="J224" i="18"/>
  <c r="K224" i="18"/>
  <c r="L224" i="18"/>
  <c r="C225" i="18"/>
  <c r="G225" i="18"/>
  <c r="J225" i="18"/>
  <c r="K225" i="18"/>
  <c r="L225" i="18"/>
  <c r="C226" i="18"/>
  <c r="G226" i="18"/>
  <c r="J226" i="18"/>
  <c r="K226" i="18"/>
  <c r="L226" i="18"/>
  <c r="C227" i="18"/>
  <c r="G227" i="18"/>
  <c r="J227" i="18"/>
  <c r="K227" i="18"/>
  <c r="L227" i="18"/>
  <c r="C228" i="18"/>
  <c r="G228" i="18"/>
  <c r="J228" i="18"/>
  <c r="K228" i="18"/>
  <c r="L228" i="18"/>
  <c r="C229" i="18"/>
  <c r="G229" i="18"/>
  <c r="J229" i="18"/>
  <c r="K229" i="18"/>
  <c r="L229" i="18"/>
  <c r="C230" i="18"/>
  <c r="G230" i="18"/>
  <c r="J230" i="18"/>
  <c r="K230" i="18"/>
  <c r="L230" i="18"/>
  <c r="C231" i="18"/>
  <c r="G231" i="18"/>
  <c r="J231" i="18"/>
  <c r="K231" i="18"/>
  <c r="L231" i="18"/>
  <c r="C232" i="18"/>
  <c r="G232" i="18"/>
  <c r="J232" i="18"/>
  <c r="K232" i="18"/>
  <c r="L232" i="18"/>
  <c r="C233" i="18"/>
  <c r="G233" i="18"/>
  <c r="J233" i="18"/>
  <c r="K233" i="18"/>
  <c r="L233" i="18"/>
  <c r="C234" i="18"/>
  <c r="G234" i="18"/>
  <c r="J234" i="18"/>
  <c r="K234" i="18"/>
  <c r="L234" i="18"/>
  <c r="C235" i="18"/>
  <c r="G235" i="18"/>
  <c r="J235" i="18"/>
  <c r="K235" i="18"/>
  <c r="L235" i="18"/>
  <c r="C236" i="18"/>
  <c r="G236" i="18"/>
  <c r="J236" i="18"/>
  <c r="K236" i="18"/>
  <c r="L236" i="18"/>
  <c r="C237" i="18"/>
  <c r="G237" i="18"/>
  <c r="J237" i="18"/>
  <c r="K237" i="18"/>
  <c r="L237" i="18"/>
  <c r="C238" i="18"/>
  <c r="G238" i="18"/>
  <c r="J238" i="18"/>
  <c r="K238" i="18"/>
  <c r="L238" i="18"/>
  <c r="C239" i="18"/>
  <c r="G239" i="18"/>
  <c r="J239" i="18"/>
  <c r="K239" i="18"/>
  <c r="L239" i="18"/>
  <c r="C240" i="18"/>
  <c r="G240" i="18"/>
  <c r="J240" i="18"/>
  <c r="K240" i="18"/>
  <c r="L240" i="18"/>
  <c r="C241" i="18"/>
  <c r="G241" i="18"/>
  <c r="J241" i="18"/>
  <c r="K241" i="18"/>
  <c r="L241" i="18"/>
  <c r="C242" i="18"/>
  <c r="G242" i="18"/>
  <c r="J242" i="18"/>
  <c r="K242" i="18"/>
  <c r="L242" i="18"/>
  <c r="C243" i="18"/>
  <c r="G243" i="18"/>
  <c r="J243" i="18"/>
  <c r="K243" i="18"/>
  <c r="L243" i="18"/>
  <c r="C244" i="18"/>
  <c r="G244" i="18"/>
  <c r="J244" i="18"/>
  <c r="K244" i="18"/>
  <c r="L244" i="18"/>
  <c r="C245" i="18"/>
  <c r="G245" i="18"/>
  <c r="J245" i="18"/>
  <c r="K245" i="18"/>
  <c r="L245" i="18"/>
  <c r="C246" i="18"/>
  <c r="G246" i="18"/>
  <c r="J246" i="18"/>
  <c r="K246" i="18"/>
  <c r="L246" i="18"/>
  <c r="C247" i="18"/>
  <c r="G247" i="18"/>
  <c r="J247" i="18"/>
  <c r="K247" i="18"/>
  <c r="L247" i="18"/>
  <c r="C248" i="18"/>
  <c r="G248" i="18"/>
  <c r="J248" i="18"/>
  <c r="K248" i="18"/>
  <c r="L248" i="18"/>
  <c r="C249" i="18"/>
  <c r="G249" i="18"/>
  <c r="J249" i="18"/>
  <c r="K249" i="18"/>
  <c r="L249" i="18"/>
  <c r="C250" i="18"/>
  <c r="G250" i="18"/>
  <c r="J250" i="18"/>
  <c r="K250" i="18"/>
  <c r="L250" i="18"/>
  <c r="C251" i="18"/>
  <c r="G251" i="18"/>
  <c r="J251" i="18"/>
  <c r="K251" i="18"/>
  <c r="L251" i="18"/>
  <c r="C252" i="18"/>
  <c r="G252" i="18"/>
  <c r="J252" i="18"/>
  <c r="K252" i="18"/>
  <c r="L252" i="18"/>
  <c r="C253" i="18"/>
  <c r="G253" i="18"/>
  <c r="J253" i="18"/>
  <c r="K253" i="18"/>
  <c r="L253" i="18"/>
  <c r="C254" i="18"/>
  <c r="G254" i="18"/>
  <c r="J254" i="18"/>
  <c r="K254" i="18"/>
  <c r="L254" i="18"/>
  <c r="C255" i="18"/>
  <c r="G255" i="18"/>
  <c r="J255" i="18"/>
  <c r="K255" i="18"/>
  <c r="L255" i="18"/>
  <c r="C256" i="18"/>
  <c r="G256" i="18"/>
  <c r="J256" i="18"/>
  <c r="K256" i="18"/>
  <c r="L256" i="18"/>
  <c r="C257" i="18"/>
  <c r="G257" i="18"/>
  <c r="J257" i="18"/>
  <c r="K257" i="18"/>
  <c r="L257" i="18"/>
  <c r="C258" i="18"/>
  <c r="G258" i="18"/>
  <c r="J258" i="18"/>
  <c r="K258" i="18"/>
  <c r="L258" i="18"/>
  <c r="C259" i="18"/>
  <c r="G259" i="18"/>
  <c r="J259" i="18"/>
  <c r="K259" i="18"/>
  <c r="L259" i="18"/>
  <c r="C260" i="18"/>
  <c r="G260" i="18"/>
  <c r="J260" i="18"/>
  <c r="K260" i="18"/>
  <c r="L260" i="18"/>
  <c r="C261" i="18"/>
  <c r="G261" i="18"/>
  <c r="J261" i="18"/>
  <c r="K261" i="18"/>
  <c r="L261" i="18"/>
  <c r="C262" i="18"/>
  <c r="G262" i="18"/>
  <c r="J262" i="18"/>
  <c r="K262" i="18"/>
  <c r="L262" i="18"/>
  <c r="C263" i="18"/>
  <c r="G263" i="18"/>
  <c r="J263" i="18"/>
  <c r="K263" i="18"/>
  <c r="L263" i="18"/>
  <c r="C264" i="18"/>
  <c r="G264" i="18"/>
  <c r="J264" i="18"/>
  <c r="K264" i="18"/>
  <c r="L264" i="18"/>
  <c r="C265" i="18"/>
  <c r="G265" i="18"/>
  <c r="J265" i="18"/>
  <c r="K265" i="18"/>
  <c r="L265" i="18"/>
  <c r="C266" i="18"/>
  <c r="G266" i="18"/>
  <c r="J266" i="18"/>
  <c r="K266" i="18"/>
  <c r="L266" i="18"/>
  <c r="C267" i="18"/>
  <c r="G267" i="18"/>
  <c r="J267" i="18"/>
  <c r="K267" i="18"/>
  <c r="L267" i="18"/>
  <c r="C268" i="18"/>
  <c r="G268" i="18"/>
  <c r="J268" i="18"/>
  <c r="K268" i="18"/>
  <c r="L268" i="18"/>
  <c r="C269" i="18"/>
  <c r="G269" i="18"/>
  <c r="J269" i="18"/>
  <c r="K269" i="18"/>
  <c r="L269" i="18"/>
  <c r="C270" i="18"/>
  <c r="G270" i="18"/>
  <c r="J270" i="18"/>
  <c r="K270" i="18"/>
  <c r="L270" i="18"/>
  <c r="C271" i="18"/>
  <c r="G271" i="18"/>
  <c r="J271" i="18"/>
  <c r="K271" i="18"/>
  <c r="L271" i="18"/>
  <c r="C272" i="18"/>
  <c r="G272" i="18"/>
  <c r="J272" i="18"/>
  <c r="K272" i="18"/>
  <c r="L272" i="18"/>
  <c r="C273" i="18"/>
  <c r="G273" i="18"/>
  <c r="J273" i="18"/>
  <c r="K273" i="18"/>
  <c r="L273" i="18"/>
  <c r="C274" i="18"/>
  <c r="G274" i="18"/>
  <c r="J274" i="18"/>
  <c r="K274" i="18"/>
  <c r="L274" i="18"/>
  <c r="C275" i="18"/>
  <c r="G275" i="18"/>
  <c r="J275" i="18"/>
  <c r="K275" i="18"/>
  <c r="L275" i="18"/>
  <c r="C276" i="18"/>
  <c r="G276" i="18"/>
  <c r="J276" i="18"/>
  <c r="K276" i="18"/>
  <c r="L276" i="18"/>
  <c r="C277" i="18"/>
  <c r="G277" i="18"/>
  <c r="J277" i="18"/>
  <c r="K277" i="18"/>
  <c r="L277" i="18"/>
  <c r="C278" i="18"/>
  <c r="G278" i="18"/>
  <c r="J278" i="18"/>
  <c r="K278" i="18"/>
  <c r="L278" i="18"/>
  <c r="C279" i="18"/>
  <c r="G279" i="18"/>
  <c r="J279" i="18"/>
  <c r="K279" i="18"/>
  <c r="L279" i="18"/>
  <c r="C280" i="18"/>
  <c r="G280" i="18"/>
  <c r="J280" i="18"/>
  <c r="K280" i="18"/>
  <c r="L280" i="18"/>
  <c r="C281" i="18"/>
  <c r="G281" i="18"/>
  <c r="J281" i="18"/>
  <c r="K281" i="18"/>
  <c r="L281" i="18"/>
  <c r="C282" i="18"/>
  <c r="G282" i="18"/>
  <c r="J282" i="18"/>
  <c r="K282" i="18"/>
  <c r="L282" i="18"/>
  <c r="C283" i="18"/>
  <c r="G283" i="18"/>
  <c r="J283" i="18"/>
  <c r="K283" i="18"/>
  <c r="L283" i="18"/>
  <c r="C284" i="18"/>
  <c r="G284" i="18"/>
  <c r="J284" i="18"/>
  <c r="K284" i="18"/>
  <c r="L284" i="18"/>
  <c r="C285" i="18"/>
  <c r="G285" i="18"/>
  <c r="J285" i="18"/>
  <c r="K285" i="18"/>
  <c r="L285" i="18"/>
  <c r="C286" i="18"/>
  <c r="G286" i="18"/>
  <c r="J286" i="18"/>
  <c r="K286" i="18"/>
  <c r="L286" i="18"/>
  <c r="C287" i="18"/>
  <c r="G287" i="18"/>
  <c r="J287" i="18"/>
  <c r="K287" i="18"/>
  <c r="L287" i="18"/>
  <c r="C288" i="18"/>
  <c r="G288" i="18"/>
  <c r="J288" i="18"/>
  <c r="K288" i="18"/>
  <c r="L288" i="18"/>
  <c r="C289" i="18"/>
  <c r="G289" i="18"/>
  <c r="J289" i="18"/>
  <c r="K289" i="18"/>
  <c r="L289" i="18"/>
  <c r="C290" i="18"/>
  <c r="G290" i="18"/>
  <c r="J290" i="18"/>
  <c r="K290" i="18"/>
  <c r="L290" i="18"/>
  <c r="C291" i="18"/>
  <c r="G291" i="18"/>
  <c r="J291" i="18"/>
  <c r="K291" i="18"/>
  <c r="L291" i="18"/>
  <c r="C292" i="18"/>
  <c r="G292" i="18"/>
  <c r="J292" i="18"/>
  <c r="K292" i="18"/>
  <c r="L292" i="18"/>
  <c r="C293" i="18"/>
  <c r="G293" i="18"/>
  <c r="J293" i="18"/>
  <c r="K293" i="18"/>
  <c r="L293" i="18"/>
  <c r="C294" i="18"/>
  <c r="G294" i="18"/>
  <c r="J294" i="18"/>
  <c r="K294" i="18"/>
  <c r="L294" i="18"/>
  <c r="C295" i="18"/>
  <c r="G295" i="18"/>
  <c r="J295" i="18"/>
  <c r="K295" i="18"/>
  <c r="L295" i="18"/>
  <c r="C296" i="18"/>
  <c r="G296" i="18"/>
  <c r="J296" i="18"/>
  <c r="K296" i="18"/>
  <c r="L296" i="18"/>
  <c r="C297" i="18"/>
  <c r="G297" i="18"/>
  <c r="J297" i="18"/>
  <c r="K297" i="18"/>
  <c r="L297" i="18"/>
  <c r="C298" i="18"/>
  <c r="G298" i="18"/>
  <c r="J298" i="18"/>
  <c r="K298" i="18"/>
  <c r="L298" i="18"/>
  <c r="C299" i="18"/>
  <c r="G299" i="18"/>
  <c r="J299" i="18"/>
  <c r="K299" i="18"/>
  <c r="L299" i="18"/>
  <c r="C300" i="18"/>
  <c r="G300" i="18"/>
  <c r="J300" i="18"/>
  <c r="K300" i="18"/>
  <c r="L300" i="18"/>
  <c r="C301" i="18"/>
  <c r="G301" i="18"/>
  <c r="J301" i="18"/>
  <c r="K301" i="18"/>
  <c r="L301" i="18"/>
  <c r="C302" i="18"/>
  <c r="G302" i="18"/>
  <c r="J302" i="18"/>
  <c r="K302" i="18"/>
  <c r="L302" i="18"/>
  <c r="C303" i="18"/>
  <c r="G303" i="18"/>
  <c r="J303" i="18"/>
  <c r="K303" i="18"/>
  <c r="L303" i="18"/>
  <c r="C304" i="18"/>
  <c r="G304" i="18"/>
  <c r="J304" i="18"/>
  <c r="K304" i="18"/>
  <c r="L304" i="18"/>
  <c r="C305" i="18"/>
  <c r="G305" i="18"/>
  <c r="J305" i="18"/>
  <c r="K305" i="18"/>
  <c r="L305" i="18"/>
  <c r="C306" i="18"/>
  <c r="G306" i="18"/>
  <c r="J306" i="18"/>
  <c r="K306" i="18"/>
  <c r="L306" i="18"/>
  <c r="C307" i="18"/>
  <c r="G307" i="18"/>
  <c r="J307" i="18"/>
  <c r="K307" i="18"/>
  <c r="L307" i="18"/>
  <c r="C308" i="18"/>
  <c r="G308" i="18"/>
  <c r="J308" i="18"/>
  <c r="K308" i="18"/>
  <c r="L308" i="18"/>
  <c r="C309" i="18"/>
  <c r="G309" i="18"/>
  <c r="J309" i="18"/>
  <c r="K309" i="18"/>
  <c r="L309" i="18"/>
  <c r="C310" i="18"/>
  <c r="G310" i="18"/>
  <c r="J310" i="18"/>
  <c r="K310" i="18"/>
  <c r="L310" i="18"/>
  <c r="C311" i="18"/>
  <c r="G311" i="18"/>
  <c r="J311" i="18"/>
  <c r="K311" i="18"/>
  <c r="L311" i="18"/>
  <c r="C312" i="18"/>
  <c r="G312" i="18"/>
  <c r="J312" i="18"/>
  <c r="K312" i="18"/>
  <c r="L312" i="18"/>
  <c r="C313" i="18"/>
  <c r="G313" i="18"/>
  <c r="J313" i="18"/>
  <c r="K313" i="18"/>
  <c r="L313" i="18"/>
  <c r="C314" i="18"/>
  <c r="G314" i="18"/>
  <c r="J314" i="18"/>
  <c r="K314" i="18"/>
  <c r="L314" i="18"/>
  <c r="C315" i="18"/>
  <c r="G315" i="18"/>
  <c r="J315" i="18"/>
  <c r="K315" i="18"/>
  <c r="L315" i="18"/>
  <c r="C316" i="18"/>
  <c r="G316" i="18"/>
  <c r="J316" i="18"/>
  <c r="K316" i="18"/>
  <c r="L316" i="18"/>
  <c r="C317" i="18"/>
  <c r="G317" i="18"/>
  <c r="J317" i="18"/>
  <c r="K317" i="18"/>
  <c r="L317" i="18"/>
  <c r="C318" i="18"/>
  <c r="G318" i="18"/>
  <c r="J318" i="18"/>
  <c r="K318" i="18"/>
  <c r="L318" i="18"/>
  <c r="C319" i="18"/>
  <c r="G319" i="18"/>
  <c r="J319" i="18"/>
  <c r="K319" i="18"/>
  <c r="L319" i="18"/>
  <c r="C320" i="18"/>
  <c r="G320" i="18"/>
  <c r="J320" i="18"/>
  <c r="K320" i="18"/>
  <c r="L320" i="18"/>
  <c r="C321" i="18"/>
  <c r="G321" i="18"/>
  <c r="J321" i="18"/>
  <c r="K321" i="18"/>
  <c r="L321" i="18"/>
  <c r="C322" i="18"/>
  <c r="G322" i="18"/>
  <c r="J322" i="18"/>
  <c r="K322" i="18"/>
  <c r="L322" i="18"/>
  <c r="C323" i="18"/>
  <c r="G323" i="18"/>
  <c r="J323" i="18"/>
  <c r="K323" i="18"/>
  <c r="L323" i="18"/>
  <c r="C324" i="18"/>
  <c r="G324" i="18"/>
  <c r="J324" i="18"/>
  <c r="K324" i="18"/>
  <c r="L324" i="18"/>
  <c r="C325" i="18"/>
  <c r="G325" i="18"/>
  <c r="J325" i="18"/>
  <c r="K325" i="18"/>
  <c r="L325" i="18"/>
  <c r="C326" i="18"/>
  <c r="G326" i="18"/>
  <c r="J326" i="18"/>
  <c r="K326" i="18"/>
  <c r="L326" i="18"/>
  <c r="C327" i="18"/>
  <c r="G327" i="18"/>
  <c r="J327" i="18"/>
  <c r="K327" i="18"/>
  <c r="L327" i="18"/>
  <c r="C328" i="18"/>
  <c r="G328" i="18"/>
  <c r="J328" i="18"/>
  <c r="K328" i="18"/>
  <c r="L328" i="18"/>
  <c r="C329" i="18"/>
  <c r="G329" i="18"/>
  <c r="J329" i="18"/>
  <c r="K329" i="18"/>
  <c r="L329" i="18"/>
  <c r="C330" i="18"/>
  <c r="G330" i="18"/>
  <c r="J330" i="18"/>
  <c r="K330" i="18"/>
  <c r="L330" i="18"/>
  <c r="C331" i="18"/>
  <c r="G331" i="18"/>
  <c r="J331" i="18"/>
  <c r="K331" i="18"/>
  <c r="L331" i="18"/>
  <c r="C332" i="18"/>
  <c r="G332" i="18"/>
  <c r="J332" i="18"/>
  <c r="K332" i="18"/>
  <c r="L332" i="18"/>
  <c r="C333" i="18"/>
  <c r="G333" i="18"/>
  <c r="J333" i="18"/>
  <c r="K333" i="18"/>
  <c r="L333" i="18"/>
  <c r="C334" i="18"/>
  <c r="G334" i="18"/>
  <c r="J334" i="18"/>
  <c r="K334" i="18"/>
  <c r="L334" i="18"/>
  <c r="C335" i="18"/>
  <c r="G335" i="18"/>
  <c r="J335" i="18"/>
  <c r="K335" i="18"/>
  <c r="L335" i="18"/>
  <c r="C336" i="18"/>
  <c r="G336" i="18"/>
  <c r="J336" i="18"/>
  <c r="K336" i="18"/>
  <c r="L336" i="18"/>
  <c r="C337" i="18"/>
  <c r="G337" i="18"/>
  <c r="J337" i="18"/>
  <c r="K337" i="18"/>
  <c r="L337" i="18"/>
  <c r="C338" i="18"/>
  <c r="G338" i="18"/>
  <c r="J338" i="18"/>
  <c r="K338" i="18"/>
  <c r="L338" i="18"/>
  <c r="C339" i="18"/>
  <c r="G339" i="18"/>
  <c r="J339" i="18"/>
  <c r="K339" i="18"/>
  <c r="L339" i="18"/>
  <c r="C340" i="18"/>
  <c r="G340" i="18"/>
  <c r="J340" i="18"/>
  <c r="K340" i="18"/>
  <c r="L340" i="18"/>
  <c r="C341" i="18"/>
  <c r="G341" i="18"/>
  <c r="J341" i="18"/>
  <c r="K341" i="18"/>
  <c r="L341" i="18"/>
  <c r="C342" i="18"/>
  <c r="G342" i="18"/>
  <c r="J342" i="18"/>
  <c r="K342" i="18"/>
  <c r="L342" i="18"/>
  <c r="C343" i="18"/>
  <c r="G343" i="18"/>
  <c r="J343" i="18"/>
  <c r="K343" i="18"/>
  <c r="L343" i="18"/>
  <c r="C344" i="18"/>
  <c r="G344" i="18"/>
  <c r="J344" i="18"/>
  <c r="K344" i="18"/>
  <c r="L344" i="18"/>
  <c r="C345" i="18"/>
  <c r="G345" i="18"/>
  <c r="J345" i="18"/>
  <c r="K345" i="18"/>
  <c r="L345" i="18"/>
  <c r="C346" i="18"/>
  <c r="G346" i="18"/>
  <c r="J346" i="18"/>
  <c r="K346" i="18"/>
  <c r="L346" i="18"/>
  <c r="C347" i="18"/>
  <c r="G347" i="18"/>
  <c r="J347" i="18"/>
  <c r="K347" i="18"/>
  <c r="L347" i="18"/>
  <c r="C348" i="18"/>
  <c r="G348" i="18"/>
  <c r="J348" i="18"/>
  <c r="K348" i="18"/>
  <c r="L348" i="18"/>
  <c r="C349" i="18"/>
  <c r="G349" i="18"/>
  <c r="J349" i="18"/>
  <c r="K349" i="18"/>
  <c r="L349" i="18"/>
  <c r="C350" i="18"/>
  <c r="G350" i="18"/>
  <c r="J350" i="18"/>
  <c r="K350" i="18"/>
  <c r="L350" i="18"/>
  <c r="C351" i="18"/>
  <c r="G351" i="18"/>
  <c r="J351" i="18"/>
  <c r="K351" i="18"/>
  <c r="L351" i="18"/>
  <c r="C352" i="18"/>
  <c r="G352" i="18"/>
  <c r="J352" i="18"/>
  <c r="K352" i="18"/>
  <c r="L352" i="18"/>
  <c r="C353" i="18"/>
  <c r="G353" i="18"/>
  <c r="J353" i="18"/>
  <c r="K353" i="18"/>
  <c r="L353" i="18"/>
  <c r="C354" i="18"/>
  <c r="G354" i="18"/>
  <c r="J354" i="18"/>
  <c r="K354" i="18"/>
  <c r="L354" i="18"/>
  <c r="C355" i="18"/>
  <c r="G355" i="18"/>
  <c r="J355" i="18"/>
  <c r="K355" i="18"/>
  <c r="L355" i="18"/>
  <c r="C356" i="18"/>
  <c r="G356" i="18"/>
  <c r="J356" i="18"/>
  <c r="K356" i="18"/>
  <c r="L356" i="18"/>
  <c r="C357" i="18"/>
  <c r="G357" i="18"/>
  <c r="J357" i="18"/>
  <c r="K357" i="18"/>
  <c r="L357" i="18"/>
  <c r="C358" i="18"/>
  <c r="G358" i="18"/>
  <c r="J358" i="18"/>
  <c r="K358" i="18"/>
  <c r="L358" i="18"/>
  <c r="C359" i="18"/>
  <c r="G359" i="18"/>
  <c r="J359" i="18"/>
  <c r="K359" i="18"/>
  <c r="L359" i="18"/>
  <c r="C360" i="18"/>
  <c r="G360" i="18"/>
  <c r="J360" i="18"/>
  <c r="K360" i="18"/>
  <c r="L360" i="18"/>
  <c r="C361" i="18"/>
  <c r="G361" i="18"/>
  <c r="J361" i="18"/>
  <c r="K361" i="18"/>
  <c r="L361" i="18"/>
  <c r="C362" i="18"/>
  <c r="G362" i="18"/>
  <c r="J362" i="18"/>
  <c r="K362" i="18"/>
  <c r="L362" i="18"/>
  <c r="C363" i="18"/>
  <c r="G363" i="18"/>
  <c r="J363" i="18"/>
  <c r="K363" i="18"/>
  <c r="L363" i="18"/>
  <c r="G364" i="18" l="1"/>
  <c r="C31" i="19" l="1"/>
  <c r="G31" i="19"/>
  <c r="J31" i="19"/>
  <c r="F31" i="30" s="1"/>
  <c r="K31" i="19"/>
  <c r="G31" i="30" s="1"/>
  <c r="L31" i="19"/>
  <c r="H31" i="30" s="1"/>
  <c r="C32" i="19"/>
  <c r="G32" i="19"/>
  <c r="J32" i="19"/>
  <c r="F32" i="30" s="1"/>
  <c r="K32" i="19"/>
  <c r="G32" i="30" s="1"/>
  <c r="L32" i="19"/>
  <c r="H32" i="30" s="1"/>
  <c r="C33" i="19"/>
  <c r="G33" i="19"/>
  <c r="J33" i="19"/>
  <c r="F33" i="30" s="1"/>
  <c r="K33" i="19"/>
  <c r="G33" i="30" s="1"/>
  <c r="L33" i="19"/>
  <c r="H33" i="30" s="1"/>
  <c r="M31" i="30" l="1"/>
  <c r="Q31" i="30"/>
  <c r="J31" i="30"/>
  <c r="N31" i="30"/>
  <c r="R31" i="30"/>
  <c r="K31" i="30"/>
  <c r="O31" i="30"/>
  <c r="P31" i="30"/>
  <c r="L31" i="30"/>
  <c r="J32" i="30"/>
  <c r="N32" i="30"/>
  <c r="O32" i="30"/>
  <c r="K32" i="30"/>
  <c r="Q32" i="30"/>
  <c r="M32" i="30"/>
  <c r="R32" i="30"/>
  <c r="P32" i="30"/>
  <c r="L32" i="30"/>
  <c r="K33" i="30"/>
  <c r="O33" i="30"/>
  <c r="L33" i="30"/>
  <c r="P33" i="30"/>
  <c r="M33" i="30"/>
  <c r="Q33" i="30"/>
  <c r="J33" i="30"/>
  <c r="N33" i="30"/>
  <c r="R33" i="30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K407" i="16"/>
  <c r="K408" i="16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K572" i="16"/>
  <c r="K573" i="16"/>
  <c r="K574" i="16"/>
  <c r="K575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K596" i="16"/>
  <c r="K597" i="16"/>
  <c r="K598" i="16"/>
  <c r="K599" i="16"/>
  <c r="K600" i="16"/>
  <c r="K601" i="16"/>
  <c r="K602" i="16"/>
  <c r="K603" i="16"/>
  <c r="K604" i="16"/>
  <c r="K605" i="16"/>
  <c r="K606" i="16"/>
  <c r="K607" i="16"/>
  <c r="K608" i="16"/>
  <c r="K609" i="16"/>
  <c r="K610" i="16"/>
  <c r="K611" i="16"/>
  <c r="K612" i="16"/>
  <c r="K613" i="16"/>
  <c r="K614" i="16"/>
  <c r="K615" i="16"/>
  <c r="K616" i="16"/>
  <c r="K617" i="16"/>
  <c r="K618" i="16"/>
  <c r="K619" i="16"/>
  <c r="K620" i="16"/>
  <c r="K621" i="16"/>
  <c r="K622" i="16"/>
  <c r="K623" i="16"/>
  <c r="K624" i="16"/>
  <c r="K625" i="16"/>
  <c r="K626" i="16"/>
  <c r="K627" i="16"/>
  <c r="K628" i="16"/>
  <c r="K629" i="16"/>
  <c r="K630" i="16"/>
  <c r="K631" i="16"/>
  <c r="K632" i="16"/>
  <c r="K633" i="16"/>
  <c r="K634" i="16"/>
  <c r="K635" i="16"/>
  <c r="K636" i="16"/>
  <c r="K637" i="16"/>
  <c r="K638" i="16"/>
  <c r="K639" i="16"/>
  <c r="K640" i="16"/>
  <c r="K641" i="16"/>
  <c r="K642" i="16"/>
  <c r="K643" i="16"/>
  <c r="K644" i="16"/>
  <c r="K645" i="16"/>
  <c r="K646" i="16"/>
  <c r="K647" i="16"/>
  <c r="K648" i="16"/>
  <c r="K649" i="16"/>
  <c r="K650" i="16"/>
  <c r="K651" i="16"/>
  <c r="K652" i="16"/>
  <c r="K653" i="16"/>
  <c r="K654" i="16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K698" i="16"/>
  <c r="K699" i="16"/>
  <c r="K700" i="16"/>
  <c r="K701" i="16"/>
  <c r="K702" i="16"/>
  <c r="K703" i="16"/>
  <c r="K704" i="16"/>
  <c r="K705" i="16"/>
  <c r="K706" i="16"/>
  <c r="K707" i="16"/>
  <c r="K708" i="16"/>
  <c r="K709" i="16"/>
  <c r="K710" i="16"/>
  <c r="K711" i="16"/>
  <c r="K712" i="16"/>
  <c r="K713" i="16"/>
  <c r="K714" i="16"/>
  <c r="K715" i="16"/>
  <c r="K716" i="16"/>
  <c r="K717" i="16"/>
  <c r="K718" i="16"/>
  <c r="K719" i="16"/>
  <c r="K720" i="16"/>
  <c r="K721" i="16"/>
  <c r="K722" i="16"/>
  <c r="K723" i="16"/>
  <c r="K724" i="16"/>
  <c r="K725" i="16"/>
  <c r="K726" i="16"/>
  <c r="K727" i="16"/>
  <c r="K728" i="16"/>
  <c r="K729" i="16"/>
  <c r="K730" i="16"/>
  <c r="K731" i="16"/>
  <c r="K732" i="16"/>
  <c r="K733" i="16"/>
  <c r="K734" i="16"/>
  <c r="K735" i="16"/>
  <c r="K736" i="16"/>
  <c r="K737" i="16"/>
  <c r="K738" i="16"/>
  <c r="K739" i="16"/>
  <c r="K740" i="16"/>
  <c r="K741" i="16"/>
  <c r="K742" i="16"/>
  <c r="K743" i="16"/>
  <c r="K744" i="16"/>
  <c r="K745" i="16"/>
  <c r="K746" i="16"/>
  <c r="K747" i="16"/>
  <c r="K748" i="16"/>
  <c r="K749" i="16"/>
  <c r="K750" i="16"/>
  <c r="K751" i="16"/>
  <c r="K752" i="16"/>
  <c r="K753" i="16"/>
  <c r="K754" i="16"/>
  <c r="K755" i="16"/>
  <c r="K756" i="16"/>
  <c r="K757" i="16"/>
  <c r="K758" i="16"/>
  <c r="K759" i="16"/>
  <c r="K760" i="16"/>
  <c r="K761" i="16"/>
  <c r="K762" i="16"/>
  <c r="K763" i="16"/>
  <c r="K764" i="16"/>
  <c r="K765" i="16"/>
  <c r="K766" i="16"/>
  <c r="K767" i="16"/>
  <c r="K768" i="16"/>
  <c r="K769" i="16"/>
  <c r="K770" i="16"/>
  <c r="K771" i="16"/>
  <c r="K772" i="16"/>
  <c r="K773" i="16"/>
  <c r="K774" i="16"/>
  <c r="K775" i="16"/>
  <c r="K776" i="16"/>
  <c r="K777" i="16"/>
  <c r="K778" i="16"/>
  <c r="K779" i="16"/>
  <c r="K780" i="16"/>
  <c r="K781" i="16"/>
  <c r="K782" i="16"/>
  <c r="K783" i="16"/>
  <c r="K784" i="16"/>
  <c r="K785" i="16"/>
  <c r="K786" i="16"/>
  <c r="K787" i="16"/>
  <c r="K788" i="16"/>
  <c r="K789" i="16"/>
  <c r="K790" i="16"/>
  <c r="K791" i="16"/>
  <c r="K792" i="16"/>
  <c r="K793" i="16"/>
  <c r="K794" i="16"/>
  <c r="K795" i="16"/>
  <c r="K796" i="16"/>
  <c r="K797" i="16"/>
  <c r="K798" i="16"/>
  <c r="K799" i="16"/>
  <c r="K800" i="16"/>
  <c r="K801" i="16"/>
  <c r="K802" i="16"/>
  <c r="K803" i="16"/>
  <c r="K804" i="16"/>
  <c r="K805" i="16"/>
  <c r="K806" i="16"/>
  <c r="K807" i="16"/>
  <c r="K808" i="16"/>
  <c r="K809" i="16"/>
  <c r="K810" i="16"/>
  <c r="K811" i="16"/>
  <c r="K812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L574" i="16"/>
  <c r="L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L595" i="16"/>
  <c r="L596" i="16"/>
  <c r="L597" i="16"/>
  <c r="L598" i="16"/>
  <c r="L599" i="16"/>
  <c r="L600" i="16"/>
  <c r="L601" i="16"/>
  <c r="L602" i="16"/>
  <c r="L603" i="16"/>
  <c r="L604" i="16"/>
  <c r="L605" i="16"/>
  <c r="L606" i="16"/>
  <c r="L607" i="16"/>
  <c r="L608" i="16"/>
  <c r="L609" i="16"/>
  <c r="L610" i="16"/>
  <c r="L611" i="16"/>
  <c r="L612" i="16"/>
  <c r="L613" i="16"/>
  <c r="L614" i="16"/>
  <c r="L615" i="16"/>
  <c r="L616" i="16"/>
  <c r="L617" i="16"/>
  <c r="L618" i="16"/>
  <c r="L619" i="16"/>
  <c r="L620" i="16"/>
  <c r="L621" i="16"/>
  <c r="L622" i="16"/>
  <c r="L623" i="16"/>
  <c r="L624" i="16"/>
  <c r="L625" i="16"/>
  <c r="L626" i="16"/>
  <c r="L627" i="16"/>
  <c r="L628" i="16"/>
  <c r="L629" i="16"/>
  <c r="L630" i="16"/>
  <c r="L631" i="16"/>
  <c r="L632" i="16"/>
  <c r="L633" i="16"/>
  <c r="L634" i="16"/>
  <c r="L635" i="16"/>
  <c r="L636" i="16"/>
  <c r="L637" i="16"/>
  <c r="L638" i="16"/>
  <c r="L639" i="16"/>
  <c r="L640" i="16"/>
  <c r="L641" i="16"/>
  <c r="L642" i="16"/>
  <c r="L643" i="16"/>
  <c r="L644" i="16"/>
  <c r="L645" i="16"/>
  <c r="L646" i="16"/>
  <c r="L647" i="16"/>
  <c r="L648" i="16"/>
  <c r="L649" i="16"/>
  <c r="L650" i="16"/>
  <c r="L651" i="16"/>
  <c r="L652" i="16"/>
  <c r="L653" i="16"/>
  <c r="L654" i="16"/>
  <c r="L655" i="16"/>
  <c r="L656" i="16"/>
  <c r="L657" i="16"/>
  <c r="L658" i="16"/>
  <c r="L659" i="16"/>
  <c r="L660" i="16"/>
  <c r="L661" i="16"/>
  <c r="L662" i="16"/>
  <c r="L663" i="16"/>
  <c r="L664" i="16"/>
  <c r="L665" i="16"/>
  <c r="L666" i="16"/>
  <c r="L667" i="16"/>
  <c r="L668" i="16"/>
  <c r="L669" i="16"/>
  <c r="L670" i="16"/>
  <c r="L671" i="16"/>
  <c r="L672" i="16"/>
  <c r="L673" i="16"/>
  <c r="L674" i="16"/>
  <c r="L675" i="16"/>
  <c r="L676" i="16"/>
  <c r="L677" i="16"/>
  <c r="L678" i="16"/>
  <c r="L679" i="16"/>
  <c r="L680" i="16"/>
  <c r="L681" i="16"/>
  <c r="L682" i="16"/>
  <c r="L683" i="16"/>
  <c r="L684" i="16"/>
  <c r="L685" i="16"/>
  <c r="L686" i="16"/>
  <c r="L687" i="16"/>
  <c r="L688" i="16"/>
  <c r="L689" i="16"/>
  <c r="L690" i="16"/>
  <c r="L691" i="16"/>
  <c r="L692" i="16"/>
  <c r="L693" i="16"/>
  <c r="L694" i="16"/>
  <c r="L695" i="16"/>
  <c r="L696" i="16"/>
  <c r="L697" i="16"/>
  <c r="L698" i="16"/>
  <c r="L699" i="16"/>
  <c r="L700" i="16"/>
  <c r="L701" i="16"/>
  <c r="L702" i="16"/>
  <c r="L703" i="16"/>
  <c r="L704" i="16"/>
  <c r="L705" i="16"/>
  <c r="L706" i="16"/>
  <c r="L707" i="16"/>
  <c r="L708" i="16"/>
  <c r="L709" i="16"/>
  <c r="L710" i="16"/>
  <c r="L711" i="16"/>
  <c r="L712" i="16"/>
  <c r="L713" i="16"/>
  <c r="L714" i="16"/>
  <c r="L715" i="16"/>
  <c r="L716" i="16"/>
  <c r="L717" i="16"/>
  <c r="L718" i="16"/>
  <c r="L719" i="16"/>
  <c r="L720" i="16"/>
  <c r="L721" i="16"/>
  <c r="L722" i="16"/>
  <c r="L723" i="16"/>
  <c r="L724" i="16"/>
  <c r="L725" i="16"/>
  <c r="L726" i="16"/>
  <c r="L727" i="16"/>
  <c r="L728" i="16"/>
  <c r="L729" i="16"/>
  <c r="L730" i="16"/>
  <c r="L731" i="16"/>
  <c r="L732" i="16"/>
  <c r="L733" i="16"/>
  <c r="L734" i="16"/>
  <c r="L735" i="16"/>
  <c r="L736" i="16"/>
  <c r="L737" i="16"/>
  <c r="L738" i="16"/>
  <c r="L739" i="16"/>
  <c r="L740" i="16"/>
  <c r="L741" i="16"/>
  <c r="L742" i="16"/>
  <c r="L743" i="16"/>
  <c r="L744" i="16"/>
  <c r="L745" i="16"/>
  <c r="L746" i="16"/>
  <c r="L747" i="16"/>
  <c r="L748" i="16"/>
  <c r="L749" i="16"/>
  <c r="L750" i="16"/>
  <c r="L751" i="16"/>
  <c r="L752" i="16"/>
  <c r="L753" i="16"/>
  <c r="L754" i="16"/>
  <c r="L755" i="16"/>
  <c r="L756" i="16"/>
  <c r="L757" i="16"/>
  <c r="L758" i="16"/>
  <c r="L759" i="16"/>
  <c r="L760" i="16"/>
  <c r="L761" i="16"/>
  <c r="L762" i="16"/>
  <c r="L763" i="16"/>
  <c r="L764" i="16"/>
  <c r="L765" i="16"/>
  <c r="L766" i="16"/>
  <c r="L767" i="16"/>
  <c r="L768" i="16"/>
  <c r="L769" i="16"/>
  <c r="L770" i="16"/>
  <c r="L771" i="16"/>
  <c r="L772" i="16"/>
  <c r="L773" i="16"/>
  <c r="L774" i="16"/>
  <c r="L775" i="16"/>
  <c r="L776" i="16"/>
  <c r="L777" i="16"/>
  <c r="L778" i="16"/>
  <c r="L779" i="16"/>
  <c r="L780" i="16"/>
  <c r="L781" i="16"/>
  <c r="L782" i="16"/>
  <c r="L783" i="16"/>
  <c r="L784" i="16"/>
  <c r="L785" i="16"/>
  <c r="L786" i="16"/>
  <c r="L787" i="16"/>
  <c r="L788" i="16"/>
  <c r="L789" i="16"/>
  <c r="L790" i="16"/>
  <c r="L791" i="16"/>
  <c r="L792" i="16"/>
  <c r="L793" i="16"/>
  <c r="L794" i="16"/>
  <c r="L795" i="16"/>
  <c r="L796" i="16"/>
  <c r="L797" i="16"/>
  <c r="L798" i="16"/>
  <c r="L799" i="16"/>
  <c r="L800" i="16"/>
  <c r="L801" i="16"/>
  <c r="L802" i="16"/>
  <c r="L803" i="16"/>
  <c r="L804" i="16"/>
  <c r="L805" i="16"/>
  <c r="L806" i="16"/>
  <c r="L807" i="16"/>
  <c r="L808" i="16"/>
  <c r="L809" i="16"/>
  <c r="L810" i="16"/>
  <c r="L811" i="16"/>
  <c r="L812" i="16"/>
  <c r="F31" i="31" l="1"/>
  <c r="F32" i="31"/>
  <c r="F33" i="31"/>
  <c r="F34" i="31"/>
  <c r="F35" i="31"/>
  <c r="F36" i="31"/>
  <c r="F37" i="31"/>
  <c r="F38" i="31"/>
  <c r="F39" i="31"/>
  <c r="F40" i="31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2" i="19"/>
  <c r="J811" i="19"/>
  <c r="J810" i="19"/>
  <c r="J809" i="19"/>
  <c r="J808" i="19"/>
  <c r="J807" i="19"/>
  <c r="J806" i="19"/>
  <c r="J805" i="19"/>
  <c r="J804" i="19"/>
  <c r="J803" i="19"/>
  <c r="J802" i="19"/>
  <c r="J801" i="19"/>
  <c r="J800" i="19"/>
  <c r="J799" i="19"/>
  <c r="J798" i="19"/>
  <c r="J797" i="19"/>
  <c r="J796" i="19"/>
  <c r="J795" i="19"/>
  <c r="J794" i="19"/>
  <c r="J793" i="19"/>
  <c r="J792" i="19"/>
  <c r="J791" i="19"/>
  <c r="J790" i="19"/>
  <c r="J789" i="19"/>
  <c r="J788" i="19"/>
  <c r="J787" i="19"/>
  <c r="J786" i="19"/>
  <c r="J785" i="19"/>
  <c r="J784" i="19"/>
  <c r="J783" i="19"/>
  <c r="J782" i="19"/>
  <c r="J781" i="19"/>
  <c r="J780" i="19"/>
  <c r="J779" i="19"/>
  <c r="J778" i="19"/>
  <c r="J777" i="19"/>
  <c r="J776" i="19"/>
  <c r="J775" i="19"/>
  <c r="J774" i="19"/>
  <c r="J773" i="19"/>
  <c r="J772" i="19"/>
  <c r="J771" i="19"/>
  <c r="J770" i="19"/>
  <c r="J769" i="19"/>
  <c r="J768" i="19"/>
  <c r="J767" i="19"/>
  <c r="J766" i="19"/>
  <c r="J765" i="19"/>
  <c r="J764" i="19"/>
  <c r="J763" i="19"/>
  <c r="J762" i="19"/>
  <c r="J761" i="19"/>
  <c r="J760" i="19"/>
  <c r="J759" i="19"/>
  <c r="J758" i="19"/>
  <c r="J757" i="19"/>
  <c r="J756" i="19"/>
  <c r="J755" i="19"/>
  <c r="J754" i="19"/>
  <c r="J753" i="19"/>
  <c r="J752" i="19"/>
  <c r="J751" i="19"/>
  <c r="J750" i="19"/>
  <c r="J749" i="19"/>
  <c r="J748" i="19"/>
  <c r="J747" i="19"/>
  <c r="J746" i="19"/>
  <c r="J745" i="19"/>
  <c r="J744" i="19"/>
  <c r="J743" i="19"/>
  <c r="J742" i="19"/>
  <c r="J741" i="19"/>
  <c r="J740" i="19"/>
  <c r="J739" i="19"/>
  <c r="J738" i="19"/>
  <c r="J737" i="19"/>
  <c r="J736" i="19"/>
  <c r="J735" i="19"/>
  <c r="J734" i="19"/>
  <c r="J733" i="19"/>
  <c r="J732" i="19"/>
  <c r="J731" i="19"/>
  <c r="J730" i="19"/>
  <c r="J729" i="19"/>
  <c r="J728" i="19"/>
  <c r="J727" i="19"/>
  <c r="J726" i="19"/>
  <c r="J725" i="19"/>
  <c r="J724" i="19"/>
  <c r="J723" i="19"/>
  <c r="J722" i="19"/>
  <c r="J721" i="19"/>
  <c r="J720" i="19"/>
  <c r="J719" i="19"/>
  <c r="J718" i="19"/>
  <c r="J717" i="19"/>
  <c r="J716" i="19"/>
  <c r="J715" i="19"/>
  <c r="J714" i="19"/>
  <c r="J713" i="19"/>
  <c r="J712" i="19"/>
  <c r="J711" i="19"/>
  <c r="J710" i="19"/>
  <c r="J709" i="19"/>
  <c r="J708" i="19"/>
  <c r="J707" i="19"/>
  <c r="J706" i="19"/>
  <c r="J705" i="19"/>
  <c r="J704" i="19"/>
  <c r="J703" i="19"/>
  <c r="J702" i="19"/>
  <c r="J701" i="19"/>
  <c r="J700" i="19"/>
  <c r="J699" i="19"/>
  <c r="J698" i="19"/>
  <c r="J697" i="19"/>
  <c r="J696" i="19"/>
  <c r="J695" i="19"/>
  <c r="J694" i="19"/>
  <c r="J693" i="19"/>
  <c r="J692" i="19"/>
  <c r="J691" i="19"/>
  <c r="J690" i="19"/>
  <c r="J689" i="19"/>
  <c r="J688" i="19"/>
  <c r="J687" i="19"/>
  <c r="J686" i="19"/>
  <c r="J685" i="19"/>
  <c r="J684" i="19"/>
  <c r="J683" i="19"/>
  <c r="J682" i="19"/>
  <c r="J681" i="19"/>
  <c r="J680" i="19"/>
  <c r="J679" i="19"/>
  <c r="J678" i="19"/>
  <c r="J677" i="19"/>
  <c r="J676" i="19"/>
  <c r="J675" i="19"/>
  <c r="J674" i="19"/>
  <c r="J673" i="19"/>
  <c r="J672" i="19"/>
  <c r="J671" i="19"/>
  <c r="J670" i="19"/>
  <c r="J669" i="19"/>
  <c r="J668" i="19"/>
  <c r="J667" i="19"/>
  <c r="J666" i="19"/>
  <c r="J665" i="19"/>
  <c r="J664" i="19"/>
  <c r="J663" i="19"/>
  <c r="J662" i="19"/>
  <c r="J661" i="19"/>
  <c r="J660" i="19"/>
  <c r="J659" i="19"/>
  <c r="J658" i="19"/>
  <c r="J657" i="19"/>
  <c r="J656" i="19"/>
  <c r="J655" i="19"/>
  <c r="J654" i="19"/>
  <c r="J653" i="19"/>
  <c r="J652" i="19"/>
  <c r="J651" i="19"/>
  <c r="J650" i="19"/>
  <c r="J649" i="19"/>
  <c r="J648" i="19"/>
  <c r="J647" i="19"/>
  <c r="J646" i="19"/>
  <c r="J645" i="19"/>
  <c r="J644" i="19"/>
  <c r="J643" i="19"/>
  <c r="J642" i="19"/>
  <c r="J641" i="19"/>
  <c r="J640" i="19"/>
  <c r="J639" i="19"/>
  <c r="J638" i="19"/>
  <c r="J637" i="19"/>
  <c r="J636" i="19"/>
  <c r="J635" i="19"/>
  <c r="J634" i="19"/>
  <c r="J633" i="19"/>
  <c r="J632" i="19"/>
  <c r="J631" i="19"/>
  <c r="J630" i="19"/>
  <c r="J629" i="19"/>
  <c r="J628" i="19"/>
  <c r="J627" i="19"/>
  <c r="J626" i="19"/>
  <c r="J625" i="19"/>
  <c r="J624" i="19"/>
  <c r="J623" i="19"/>
  <c r="J622" i="19"/>
  <c r="J621" i="19"/>
  <c r="J620" i="19"/>
  <c r="J619" i="19"/>
  <c r="J618" i="19"/>
  <c r="J617" i="19"/>
  <c r="J616" i="19"/>
  <c r="J615" i="19"/>
  <c r="J614" i="19"/>
  <c r="J613" i="19"/>
  <c r="J612" i="19"/>
  <c r="J611" i="19"/>
  <c r="J610" i="19"/>
  <c r="J609" i="19"/>
  <c r="J608" i="19"/>
  <c r="J607" i="19"/>
  <c r="J606" i="19"/>
  <c r="J605" i="19"/>
  <c r="J604" i="19"/>
  <c r="J603" i="19"/>
  <c r="J602" i="19"/>
  <c r="J601" i="19"/>
  <c r="J600" i="19"/>
  <c r="J599" i="19"/>
  <c r="J598" i="19"/>
  <c r="J597" i="19"/>
  <c r="J596" i="19"/>
  <c r="J595" i="19"/>
  <c r="J594" i="19"/>
  <c r="J593" i="19"/>
  <c r="J592" i="19"/>
  <c r="J591" i="19"/>
  <c r="J590" i="19"/>
  <c r="J589" i="19"/>
  <c r="J588" i="19"/>
  <c r="J587" i="19"/>
  <c r="J586" i="19"/>
  <c r="J585" i="19"/>
  <c r="J584" i="19"/>
  <c r="J583" i="19"/>
  <c r="J582" i="19"/>
  <c r="J581" i="19"/>
  <c r="J580" i="19"/>
  <c r="J579" i="19"/>
  <c r="J578" i="19"/>
  <c r="J577" i="19"/>
  <c r="J576" i="19"/>
  <c r="J575" i="19"/>
  <c r="J574" i="19"/>
  <c r="J573" i="19"/>
  <c r="J572" i="19"/>
  <c r="J571" i="19"/>
  <c r="J570" i="19"/>
  <c r="J569" i="19"/>
  <c r="J568" i="19"/>
  <c r="J567" i="19"/>
  <c r="J566" i="19"/>
  <c r="J565" i="19"/>
  <c r="J564" i="19"/>
  <c r="J563" i="19"/>
  <c r="J562" i="19"/>
  <c r="J561" i="19"/>
  <c r="J560" i="19"/>
  <c r="J559" i="19"/>
  <c r="J558" i="19"/>
  <c r="J557" i="19"/>
  <c r="J556" i="19"/>
  <c r="J555" i="19"/>
  <c r="J554" i="19"/>
  <c r="J553" i="19"/>
  <c r="J552" i="19"/>
  <c r="J551" i="19"/>
  <c r="J550" i="19"/>
  <c r="J549" i="19"/>
  <c r="J548" i="19"/>
  <c r="J547" i="19"/>
  <c r="J546" i="19"/>
  <c r="J545" i="19"/>
  <c r="J544" i="19"/>
  <c r="J543" i="19"/>
  <c r="J542" i="19"/>
  <c r="J541" i="19"/>
  <c r="J540" i="19"/>
  <c r="J539" i="19"/>
  <c r="J538" i="19"/>
  <c r="J537" i="19"/>
  <c r="J536" i="19"/>
  <c r="J535" i="19"/>
  <c r="J534" i="19"/>
  <c r="J533" i="19"/>
  <c r="J532" i="19"/>
  <c r="J531" i="19"/>
  <c r="J530" i="19"/>
  <c r="J529" i="19"/>
  <c r="J528" i="19"/>
  <c r="J527" i="19"/>
  <c r="J526" i="19"/>
  <c r="J525" i="19"/>
  <c r="J524" i="19"/>
  <c r="J523" i="19"/>
  <c r="J522" i="19"/>
  <c r="J521" i="19"/>
  <c r="J520" i="19"/>
  <c r="J519" i="19"/>
  <c r="J518" i="19"/>
  <c r="J517" i="19"/>
  <c r="J516" i="19"/>
  <c r="J515" i="19"/>
  <c r="J514" i="19"/>
  <c r="J513" i="19"/>
  <c r="J512" i="19"/>
  <c r="J511" i="19"/>
  <c r="J510" i="19"/>
  <c r="J509" i="19"/>
  <c r="J508" i="19"/>
  <c r="J507" i="19"/>
  <c r="J506" i="19"/>
  <c r="J505" i="19"/>
  <c r="J504" i="19"/>
  <c r="J503" i="19"/>
  <c r="J502" i="19"/>
  <c r="J501" i="19"/>
  <c r="J500" i="19"/>
  <c r="J499" i="19"/>
  <c r="J498" i="19"/>
  <c r="J497" i="19"/>
  <c r="J496" i="19"/>
  <c r="J495" i="19"/>
  <c r="J494" i="19"/>
  <c r="J493" i="19"/>
  <c r="J492" i="19"/>
  <c r="J491" i="19"/>
  <c r="J490" i="19"/>
  <c r="J489" i="19"/>
  <c r="J488" i="19"/>
  <c r="J487" i="19"/>
  <c r="J486" i="19"/>
  <c r="J485" i="19"/>
  <c r="J484" i="19"/>
  <c r="J483" i="19"/>
  <c r="J482" i="19"/>
  <c r="J481" i="19"/>
  <c r="J480" i="19"/>
  <c r="J479" i="19"/>
  <c r="J478" i="19"/>
  <c r="J477" i="19"/>
  <c r="J476" i="19"/>
  <c r="J475" i="19"/>
  <c r="J474" i="19"/>
  <c r="J473" i="19"/>
  <c r="J472" i="19"/>
  <c r="J471" i="19"/>
  <c r="J470" i="19"/>
  <c r="J469" i="19"/>
  <c r="J468" i="19"/>
  <c r="J467" i="19"/>
  <c r="J466" i="19"/>
  <c r="J465" i="19"/>
  <c r="J464" i="19"/>
  <c r="J463" i="19"/>
  <c r="J462" i="19"/>
  <c r="J461" i="19"/>
  <c r="J460" i="19"/>
  <c r="J459" i="19"/>
  <c r="J458" i="19"/>
  <c r="J457" i="19"/>
  <c r="J456" i="19"/>
  <c r="J455" i="19"/>
  <c r="J454" i="19"/>
  <c r="J453" i="19"/>
  <c r="J452" i="19"/>
  <c r="J451" i="19"/>
  <c r="J450" i="19"/>
  <c r="J449" i="19"/>
  <c r="J448" i="19"/>
  <c r="J447" i="19"/>
  <c r="J446" i="19"/>
  <c r="J445" i="19"/>
  <c r="J444" i="19"/>
  <c r="J443" i="19"/>
  <c r="J442" i="19"/>
  <c r="J441" i="19"/>
  <c r="J440" i="19"/>
  <c r="J439" i="19"/>
  <c r="J438" i="19"/>
  <c r="J437" i="19"/>
  <c r="J436" i="19"/>
  <c r="J435" i="19"/>
  <c r="J434" i="19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F100" i="30" s="1"/>
  <c r="J99" i="19"/>
  <c r="F99" i="30" s="1"/>
  <c r="J98" i="19"/>
  <c r="F98" i="30" s="1"/>
  <c r="J97" i="19"/>
  <c r="F97" i="30" s="1"/>
  <c r="J96" i="19"/>
  <c r="F96" i="30" s="1"/>
  <c r="J95" i="19"/>
  <c r="F95" i="30" s="1"/>
  <c r="J94" i="19"/>
  <c r="F94" i="30" s="1"/>
  <c r="J93" i="19"/>
  <c r="F93" i="30" s="1"/>
  <c r="J92" i="19"/>
  <c r="F92" i="30" s="1"/>
  <c r="J91" i="19"/>
  <c r="F91" i="30" s="1"/>
  <c r="J90" i="19"/>
  <c r="F90" i="30" s="1"/>
  <c r="J89" i="19"/>
  <c r="F89" i="30" s="1"/>
  <c r="J88" i="19"/>
  <c r="F88" i="30" s="1"/>
  <c r="J87" i="19"/>
  <c r="F87" i="30" s="1"/>
  <c r="J86" i="19"/>
  <c r="F86" i="30" s="1"/>
  <c r="J85" i="19"/>
  <c r="F85" i="30" s="1"/>
  <c r="J84" i="19"/>
  <c r="F84" i="30" s="1"/>
  <c r="J83" i="19"/>
  <c r="F83" i="30" s="1"/>
  <c r="J82" i="19"/>
  <c r="F82" i="30" s="1"/>
  <c r="J81" i="19"/>
  <c r="F81" i="30" s="1"/>
  <c r="J80" i="19"/>
  <c r="F80" i="30" s="1"/>
  <c r="J79" i="19"/>
  <c r="F79" i="30" s="1"/>
  <c r="J78" i="19"/>
  <c r="F78" i="30" s="1"/>
  <c r="J77" i="19"/>
  <c r="F77" i="30" s="1"/>
  <c r="J76" i="19"/>
  <c r="F76" i="30" s="1"/>
  <c r="J75" i="19"/>
  <c r="F75" i="30" s="1"/>
  <c r="J74" i="19"/>
  <c r="F74" i="30" s="1"/>
  <c r="J73" i="19"/>
  <c r="F73" i="30" s="1"/>
  <c r="J72" i="19"/>
  <c r="F72" i="30" s="1"/>
  <c r="J71" i="19"/>
  <c r="F71" i="30" s="1"/>
  <c r="J70" i="19"/>
  <c r="F70" i="30" s="1"/>
  <c r="J69" i="19"/>
  <c r="F69" i="30" s="1"/>
  <c r="J68" i="19"/>
  <c r="F68" i="30" s="1"/>
  <c r="J67" i="19"/>
  <c r="F67" i="30" s="1"/>
  <c r="J66" i="19"/>
  <c r="F66" i="30" s="1"/>
  <c r="J65" i="19"/>
  <c r="F65" i="30" s="1"/>
  <c r="J64" i="19"/>
  <c r="F64" i="30" s="1"/>
  <c r="J63" i="19"/>
  <c r="F63" i="30" s="1"/>
  <c r="J62" i="19"/>
  <c r="F62" i="30" s="1"/>
  <c r="J61" i="19"/>
  <c r="F61" i="30" s="1"/>
  <c r="J60" i="19"/>
  <c r="F60" i="30" s="1"/>
  <c r="J59" i="19"/>
  <c r="F59" i="30" s="1"/>
  <c r="J58" i="19"/>
  <c r="F58" i="30" s="1"/>
  <c r="J57" i="19"/>
  <c r="F57" i="30" s="1"/>
  <c r="J56" i="19"/>
  <c r="F56" i="30" s="1"/>
  <c r="J55" i="19"/>
  <c r="F55" i="30" s="1"/>
  <c r="J54" i="19"/>
  <c r="F54" i="30" s="1"/>
  <c r="J53" i="19"/>
  <c r="F53" i="30" s="1"/>
  <c r="J52" i="19"/>
  <c r="F52" i="30" s="1"/>
  <c r="J51" i="19"/>
  <c r="F51" i="30" s="1"/>
  <c r="J50" i="19"/>
  <c r="F50" i="30" s="1"/>
  <c r="J49" i="19"/>
  <c r="F49" i="30" s="1"/>
  <c r="J48" i="19"/>
  <c r="F48" i="30" s="1"/>
  <c r="J47" i="19"/>
  <c r="F47" i="30" s="1"/>
  <c r="J46" i="19"/>
  <c r="F46" i="30" s="1"/>
  <c r="J45" i="19"/>
  <c r="F45" i="30" s="1"/>
  <c r="J44" i="19"/>
  <c r="F44" i="30" s="1"/>
  <c r="J43" i="19"/>
  <c r="F43" i="30" s="1"/>
  <c r="J42" i="19"/>
  <c r="F42" i="30" s="1"/>
  <c r="J41" i="19"/>
  <c r="F41" i="30" s="1"/>
  <c r="J40" i="19"/>
  <c r="F40" i="30" s="1"/>
  <c r="J39" i="19"/>
  <c r="F39" i="30" s="1"/>
  <c r="J38" i="19"/>
  <c r="F38" i="30" s="1"/>
  <c r="J37" i="19"/>
  <c r="F37" i="30" s="1"/>
  <c r="J36" i="19"/>
  <c r="F36" i="30" s="1"/>
  <c r="J35" i="19"/>
  <c r="F35" i="30" s="1"/>
  <c r="J34" i="19"/>
  <c r="F34" i="30" s="1"/>
  <c r="J812" i="18"/>
  <c r="J811" i="18"/>
  <c r="J810" i="18"/>
  <c r="J809" i="18"/>
  <c r="J808" i="18"/>
  <c r="J807" i="18"/>
  <c r="J806" i="18"/>
  <c r="J805" i="18"/>
  <c r="J804" i="18"/>
  <c r="J803" i="18"/>
  <c r="J802" i="18"/>
  <c r="J801" i="18"/>
  <c r="J800" i="18"/>
  <c r="J799" i="18"/>
  <c r="J798" i="18"/>
  <c r="J797" i="18"/>
  <c r="J796" i="18"/>
  <c r="J795" i="18"/>
  <c r="J794" i="18"/>
  <c r="J793" i="18"/>
  <c r="J792" i="18"/>
  <c r="J791" i="18"/>
  <c r="J790" i="18"/>
  <c r="J789" i="18"/>
  <c r="J788" i="18"/>
  <c r="J787" i="18"/>
  <c r="J786" i="18"/>
  <c r="J785" i="18"/>
  <c r="J784" i="18"/>
  <c r="J783" i="18"/>
  <c r="J782" i="18"/>
  <c r="J781" i="18"/>
  <c r="J780" i="18"/>
  <c r="J779" i="18"/>
  <c r="J778" i="18"/>
  <c r="J777" i="18"/>
  <c r="J776" i="18"/>
  <c r="J775" i="18"/>
  <c r="J774" i="18"/>
  <c r="J773" i="18"/>
  <c r="J772" i="18"/>
  <c r="J771" i="18"/>
  <c r="J770" i="18"/>
  <c r="J769" i="18"/>
  <c r="J768" i="18"/>
  <c r="J767" i="18"/>
  <c r="J766" i="18"/>
  <c r="J765" i="18"/>
  <c r="J764" i="18"/>
  <c r="J763" i="18"/>
  <c r="J762" i="18"/>
  <c r="J761" i="18"/>
  <c r="J760" i="18"/>
  <c r="J759" i="18"/>
  <c r="J758" i="18"/>
  <c r="J757" i="18"/>
  <c r="J756" i="18"/>
  <c r="J755" i="18"/>
  <c r="J754" i="18"/>
  <c r="J753" i="18"/>
  <c r="J752" i="18"/>
  <c r="J751" i="18"/>
  <c r="J750" i="18"/>
  <c r="J749" i="18"/>
  <c r="J748" i="18"/>
  <c r="J747" i="18"/>
  <c r="J746" i="18"/>
  <c r="J745" i="18"/>
  <c r="J744" i="18"/>
  <c r="J743" i="18"/>
  <c r="J742" i="18"/>
  <c r="J741" i="18"/>
  <c r="J740" i="18"/>
  <c r="J739" i="18"/>
  <c r="J738" i="18"/>
  <c r="J737" i="18"/>
  <c r="J736" i="18"/>
  <c r="J735" i="18"/>
  <c r="J734" i="18"/>
  <c r="J733" i="18"/>
  <c r="J732" i="18"/>
  <c r="J731" i="18"/>
  <c r="J730" i="18"/>
  <c r="J729" i="18"/>
  <c r="J728" i="18"/>
  <c r="J727" i="18"/>
  <c r="J726" i="18"/>
  <c r="J725" i="18"/>
  <c r="J724" i="18"/>
  <c r="J723" i="18"/>
  <c r="J722" i="18"/>
  <c r="J721" i="18"/>
  <c r="J720" i="18"/>
  <c r="J719" i="18"/>
  <c r="J718" i="18"/>
  <c r="J717" i="18"/>
  <c r="J716" i="18"/>
  <c r="J715" i="18"/>
  <c r="J714" i="18"/>
  <c r="J713" i="18"/>
  <c r="J712" i="18"/>
  <c r="J711" i="18"/>
  <c r="J710" i="18"/>
  <c r="J709" i="18"/>
  <c r="J708" i="18"/>
  <c r="J707" i="18"/>
  <c r="J706" i="18"/>
  <c r="J705" i="18"/>
  <c r="J704" i="18"/>
  <c r="J703" i="18"/>
  <c r="J702" i="18"/>
  <c r="J701" i="18"/>
  <c r="J700" i="18"/>
  <c r="J699" i="18"/>
  <c r="J698" i="18"/>
  <c r="J697" i="18"/>
  <c r="J696" i="18"/>
  <c r="J695" i="18"/>
  <c r="J694" i="18"/>
  <c r="J693" i="18"/>
  <c r="J692" i="18"/>
  <c r="J691" i="18"/>
  <c r="J690" i="18"/>
  <c r="J689" i="18"/>
  <c r="J688" i="18"/>
  <c r="J687" i="18"/>
  <c r="J686" i="18"/>
  <c r="J685" i="18"/>
  <c r="J684" i="18"/>
  <c r="J683" i="18"/>
  <c r="J682" i="18"/>
  <c r="J681" i="18"/>
  <c r="J680" i="18"/>
  <c r="J679" i="18"/>
  <c r="J678" i="18"/>
  <c r="J677" i="18"/>
  <c r="J676" i="18"/>
  <c r="J675" i="18"/>
  <c r="J674" i="18"/>
  <c r="J673" i="18"/>
  <c r="J672" i="18"/>
  <c r="J671" i="18"/>
  <c r="J670" i="18"/>
  <c r="J669" i="18"/>
  <c r="J668" i="18"/>
  <c r="J667" i="18"/>
  <c r="J666" i="18"/>
  <c r="J665" i="18"/>
  <c r="J664" i="18"/>
  <c r="J663" i="18"/>
  <c r="J662" i="18"/>
  <c r="J661" i="18"/>
  <c r="J660" i="18"/>
  <c r="J659" i="18"/>
  <c r="J658" i="18"/>
  <c r="J657" i="18"/>
  <c r="J656" i="18"/>
  <c r="J655" i="18"/>
  <c r="J654" i="18"/>
  <c r="J653" i="18"/>
  <c r="J652" i="18"/>
  <c r="J651" i="18"/>
  <c r="J650" i="18"/>
  <c r="J649" i="18"/>
  <c r="J648" i="18"/>
  <c r="J647" i="18"/>
  <c r="J646" i="18"/>
  <c r="J645" i="18"/>
  <c r="J644" i="18"/>
  <c r="J643" i="18"/>
  <c r="J642" i="18"/>
  <c r="J641" i="18"/>
  <c r="J640" i="18"/>
  <c r="J639" i="18"/>
  <c r="J638" i="18"/>
  <c r="J637" i="18"/>
  <c r="J636" i="18"/>
  <c r="J635" i="18"/>
  <c r="J634" i="18"/>
  <c r="J633" i="18"/>
  <c r="J632" i="18"/>
  <c r="J631" i="18"/>
  <c r="J630" i="18"/>
  <c r="J629" i="18"/>
  <c r="J628" i="18"/>
  <c r="J627" i="18"/>
  <c r="J626" i="18"/>
  <c r="J625" i="18"/>
  <c r="J624" i="18"/>
  <c r="J623" i="18"/>
  <c r="J622" i="18"/>
  <c r="J621" i="18"/>
  <c r="J620" i="18"/>
  <c r="J619" i="18"/>
  <c r="J618" i="18"/>
  <c r="J617" i="18"/>
  <c r="J616" i="18"/>
  <c r="J615" i="18"/>
  <c r="J614" i="18"/>
  <c r="J613" i="18"/>
  <c r="J612" i="18"/>
  <c r="J611" i="18"/>
  <c r="J610" i="18"/>
  <c r="J609" i="18"/>
  <c r="J608" i="18"/>
  <c r="J607" i="18"/>
  <c r="J606" i="18"/>
  <c r="J605" i="18"/>
  <c r="J604" i="18"/>
  <c r="J603" i="18"/>
  <c r="J602" i="18"/>
  <c r="J601" i="18"/>
  <c r="J600" i="18"/>
  <c r="J599" i="18"/>
  <c r="J598" i="18"/>
  <c r="J597" i="18"/>
  <c r="J596" i="18"/>
  <c r="J595" i="18"/>
  <c r="J594" i="18"/>
  <c r="J593" i="18"/>
  <c r="J592" i="18"/>
  <c r="J591" i="18"/>
  <c r="J590" i="18"/>
  <c r="J589" i="18"/>
  <c r="J588" i="18"/>
  <c r="J587" i="18"/>
  <c r="J586" i="18"/>
  <c r="J585" i="18"/>
  <c r="J584" i="18"/>
  <c r="J583" i="18"/>
  <c r="J582" i="18"/>
  <c r="J581" i="18"/>
  <c r="J580" i="18"/>
  <c r="J579" i="18"/>
  <c r="J578" i="18"/>
  <c r="J577" i="18"/>
  <c r="J576" i="18"/>
  <c r="J575" i="18"/>
  <c r="J574" i="18"/>
  <c r="J573" i="18"/>
  <c r="J572" i="18"/>
  <c r="J571" i="18"/>
  <c r="J570" i="18"/>
  <c r="J569" i="18"/>
  <c r="J568" i="18"/>
  <c r="J567" i="18"/>
  <c r="J566" i="18"/>
  <c r="J565" i="18"/>
  <c r="J564" i="18"/>
  <c r="J563" i="18"/>
  <c r="J562" i="18"/>
  <c r="J561" i="18"/>
  <c r="J560" i="18"/>
  <c r="J559" i="18"/>
  <c r="J558" i="18"/>
  <c r="J557" i="18"/>
  <c r="J556" i="18"/>
  <c r="J555" i="18"/>
  <c r="J554" i="18"/>
  <c r="J553" i="18"/>
  <c r="J552" i="18"/>
  <c r="J551" i="18"/>
  <c r="J550" i="18"/>
  <c r="J549" i="18"/>
  <c r="J548" i="18"/>
  <c r="J547" i="18"/>
  <c r="J546" i="18"/>
  <c r="J545" i="18"/>
  <c r="J544" i="18"/>
  <c r="J543" i="18"/>
  <c r="J542" i="18"/>
  <c r="J541" i="18"/>
  <c r="J540" i="18"/>
  <c r="J539" i="18"/>
  <c r="J538" i="18"/>
  <c r="J537" i="18"/>
  <c r="J536" i="18"/>
  <c r="J535" i="18"/>
  <c r="J534" i="18"/>
  <c r="J533" i="18"/>
  <c r="J532" i="18"/>
  <c r="J531" i="18"/>
  <c r="J530" i="18"/>
  <c r="J529" i="18"/>
  <c r="J528" i="18"/>
  <c r="J527" i="18"/>
  <c r="J526" i="18"/>
  <c r="J525" i="18"/>
  <c r="J524" i="18"/>
  <c r="J523" i="18"/>
  <c r="J522" i="18"/>
  <c r="J521" i="18"/>
  <c r="J520" i="18"/>
  <c r="J519" i="18"/>
  <c r="J518" i="18"/>
  <c r="J517" i="18"/>
  <c r="J516" i="18"/>
  <c r="J515" i="18"/>
  <c r="J514" i="18"/>
  <c r="J513" i="18"/>
  <c r="J512" i="18"/>
  <c r="J511" i="18"/>
  <c r="J510" i="18"/>
  <c r="J509" i="18"/>
  <c r="J508" i="18"/>
  <c r="J507" i="18"/>
  <c r="J506" i="18"/>
  <c r="J505" i="18"/>
  <c r="J504" i="18"/>
  <c r="J503" i="18"/>
  <c r="J502" i="18"/>
  <c r="J501" i="18"/>
  <c r="J500" i="18"/>
  <c r="J499" i="18"/>
  <c r="J498" i="18"/>
  <c r="J497" i="18"/>
  <c r="J496" i="18"/>
  <c r="J495" i="18"/>
  <c r="J494" i="18"/>
  <c r="J493" i="18"/>
  <c r="J492" i="18"/>
  <c r="J491" i="18"/>
  <c r="J490" i="18"/>
  <c r="J489" i="18"/>
  <c r="J488" i="18"/>
  <c r="J487" i="18"/>
  <c r="J486" i="18"/>
  <c r="J485" i="18"/>
  <c r="J484" i="18"/>
  <c r="J483" i="18"/>
  <c r="J482" i="18"/>
  <c r="J481" i="18"/>
  <c r="J480" i="18"/>
  <c r="J479" i="18"/>
  <c r="J478" i="18"/>
  <c r="J477" i="18"/>
  <c r="J476" i="18"/>
  <c r="J475" i="18"/>
  <c r="J474" i="18"/>
  <c r="J473" i="18"/>
  <c r="J472" i="18"/>
  <c r="J471" i="18"/>
  <c r="J470" i="18"/>
  <c r="J469" i="18"/>
  <c r="J468" i="18"/>
  <c r="J467" i="18"/>
  <c r="J466" i="18"/>
  <c r="J465" i="18"/>
  <c r="J464" i="18"/>
  <c r="J463" i="18"/>
  <c r="J462" i="18"/>
  <c r="J461" i="18"/>
  <c r="J460" i="18"/>
  <c r="J459" i="18"/>
  <c r="J458" i="18"/>
  <c r="J457" i="18"/>
  <c r="J456" i="18"/>
  <c r="J455" i="18"/>
  <c r="J454" i="18"/>
  <c r="J453" i="18"/>
  <c r="J452" i="18"/>
  <c r="J451" i="18"/>
  <c r="J450" i="18"/>
  <c r="J449" i="18"/>
  <c r="J448" i="18"/>
  <c r="J447" i="18"/>
  <c r="J446" i="18"/>
  <c r="J445" i="18"/>
  <c r="J444" i="18"/>
  <c r="J443" i="18"/>
  <c r="J442" i="18"/>
  <c r="J441" i="18"/>
  <c r="J440" i="18"/>
  <c r="J439" i="18"/>
  <c r="J438" i="18"/>
  <c r="J437" i="18"/>
  <c r="J436" i="18"/>
  <c r="J435" i="18"/>
  <c r="J434" i="18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M35" i="30" l="1"/>
  <c r="Q35" i="30"/>
  <c r="J35" i="30"/>
  <c r="N35" i="30"/>
  <c r="R35" i="30"/>
  <c r="K35" i="30"/>
  <c r="O35" i="30"/>
  <c r="L35" i="30"/>
  <c r="P35" i="30"/>
  <c r="M39" i="30"/>
  <c r="Q39" i="30"/>
  <c r="J39" i="30"/>
  <c r="N39" i="30"/>
  <c r="R39" i="30"/>
  <c r="K39" i="30"/>
  <c r="O39" i="30"/>
  <c r="L39" i="30"/>
  <c r="P39" i="30"/>
  <c r="M43" i="30"/>
  <c r="Q43" i="30"/>
  <c r="J43" i="30"/>
  <c r="N43" i="30"/>
  <c r="R43" i="30"/>
  <c r="K43" i="30"/>
  <c r="O43" i="30"/>
  <c r="L43" i="30"/>
  <c r="P43" i="30"/>
  <c r="O47" i="30"/>
  <c r="M47" i="30"/>
  <c r="R47" i="30"/>
  <c r="J47" i="30"/>
  <c r="N47" i="30"/>
  <c r="K47" i="30"/>
  <c r="P47" i="30"/>
  <c r="L47" i="30"/>
  <c r="Q47" i="30"/>
  <c r="O51" i="30"/>
  <c r="L51" i="30"/>
  <c r="Q51" i="30"/>
  <c r="M51" i="30"/>
  <c r="R51" i="30"/>
  <c r="N51" i="30"/>
  <c r="K51" i="30"/>
  <c r="P51" i="30"/>
  <c r="J51" i="30"/>
  <c r="L55" i="30"/>
  <c r="J55" i="30"/>
  <c r="M55" i="30"/>
  <c r="P55" i="30"/>
  <c r="Q55" i="30"/>
  <c r="N55" i="30"/>
  <c r="K55" i="30"/>
  <c r="O55" i="30"/>
  <c r="R55" i="30"/>
  <c r="L59" i="30"/>
  <c r="P59" i="30"/>
  <c r="J59" i="30"/>
  <c r="M59" i="30"/>
  <c r="N59" i="30"/>
  <c r="O59" i="30"/>
  <c r="R59" i="30"/>
  <c r="Q59" i="30"/>
  <c r="K59" i="30"/>
  <c r="L63" i="30"/>
  <c r="M63" i="30"/>
  <c r="P63" i="30"/>
  <c r="J63" i="30"/>
  <c r="Q63" i="30"/>
  <c r="N63" i="30"/>
  <c r="K63" i="30"/>
  <c r="O63" i="30"/>
  <c r="R63" i="30"/>
  <c r="L67" i="30"/>
  <c r="J67" i="30"/>
  <c r="M67" i="30"/>
  <c r="P67" i="30"/>
  <c r="N67" i="30"/>
  <c r="O67" i="30"/>
  <c r="R67" i="30"/>
  <c r="Q67" i="30"/>
  <c r="K67" i="30"/>
  <c r="L71" i="30"/>
  <c r="P71" i="30"/>
  <c r="J71" i="30"/>
  <c r="M71" i="30"/>
  <c r="Q71" i="30"/>
  <c r="N71" i="30"/>
  <c r="K71" i="30"/>
  <c r="O71" i="30"/>
  <c r="R71" i="30"/>
  <c r="L75" i="30"/>
  <c r="P75" i="30"/>
  <c r="J75" i="30"/>
  <c r="M75" i="30"/>
  <c r="N75" i="30"/>
  <c r="O75" i="30"/>
  <c r="R75" i="30"/>
  <c r="Q75" i="30"/>
  <c r="K75" i="30"/>
  <c r="L79" i="30"/>
  <c r="J79" i="30"/>
  <c r="M79" i="30"/>
  <c r="P79" i="30"/>
  <c r="Q79" i="30"/>
  <c r="N79" i="30"/>
  <c r="K79" i="30"/>
  <c r="O79" i="30"/>
  <c r="R79" i="30"/>
  <c r="P83" i="30"/>
  <c r="M83" i="30"/>
  <c r="J83" i="30"/>
  <c r="N83" i="30"/>
  <c r="O83" i="30"/>
  <c r="K83" i="30"/>
  <c r="L83" i="30"/>
  <c r="Q83" i="30"/>
  <c r="R83" i="30"/>
  <c r="M87" i="30"/>
  <c r="Q87" i="30"/>
  <c r="J87" i="30"/>
  <c r="P87" i="30"/>
  <c r="K87" i="30"/>
  <c r="N87" i="30"/>
  <c r="O87" i="30"/>
  <c r="L87" i="30"/>
  <c r="R87" i="30"/>
  <c r="P91" i="30"/>
  <c r="N91" i="30"/>
  <c r="O91" i="30"/>
  <c r="R91" i="30"/>
  <c r="K91" i="30"/>
  <c r="Q91" i="30"/>
  <c r="J91" i="30"/>
  <c r="L91" i="30"/>
  <c r="M91" i="30"/>
  <c r="K95" i="30"/>
  <c r="L95" i="30"/>
  <c r="R95" i="30"/>
  <c r="N95" i="30"/>
  <c r="O95" i="30"/>
  <c r="M95" i="30"/>
  <c r="P95" i="30"/>
  <c r="J95" i="30"/>
  <c r="Q95" i="30"/>
  <c r="Q99" i="30"/>
  <c r="M99" i="30"/>
  <c r="O99" i="30"/>
  <c r="K99" i="30"/>
  <c r="R99" i="30"/>
  <c r="L99" i="30"/>
  <c r="N99" i="30"/>
  <c r="P99" i="30"/>
  <c r="J99" i="30"/>
  <c r="J38" i="31"/>
  <c r="M38" i="31"/>
  <c r="N38" i="31"/>
  <c r="K38" i="31"/>
  <c r="O38" i="31"/>
  <c r="Q38" i="31"/>
  <c r="R38" i="31"/>
  <c r="P38" i="31"/>
  <c r="L38" i="31"/>
  <c r="J34" i="31"/>
  <c r="O34" i="31"/>
  <c r="K34" i="31"/>
  <c r="Q34" i="31"/>
  <c r="M34" i="31"/>
  <c r="N34" i="31"/>
  <c r="L34" i="31"/>
  <c r="R34" i="31"/>
  <c r="P34" i="31"/>
  <c r="J36" i="30"/>
  <c r="N36" i="30"/>
  <c r="O36" i="30"/>
  <c r="K36" i="30"/>
  <c r="Q36" i="30"/>
  <c r="M36" i="30"/>
  <c r="R36" i="30"/>
  <c r="P36" i="30"/>
  <c r="L36" i="30"/>
  <c r="J40" i="30"/>
  <c r="N40" i="30"/>
  <c r="O40" i="30"/>
  <c r="K40" i="30"/>
  <c r="Q40" i="30"/>
  <c r="M40" i="30"/>
  <c r="P40" i="30"/>
  <c r="R40" i="30"/>
  <c r="L40" i="30"/>
  <c r="J44" i="30"/>
  <c r="N44" i="30"/>
  <c r="O44" i="30"/>
  <c r="K44" i="30"/>
  <c r="Q44" i="30"/>
  <c r="M44" i="30"/>
  <c r="R44" i="30"/>
  <c r="L44" i="30"/>
  <c r="P44" i="30"/>
  <c r="J48" i="30"/>
  <c r="Q48" i="30"/>
  <c r="K48" i="30"/>
  <c r="M48" i="30"/>
  <c r="N48" i="30"/>
  <c r="P48" i="30"/>
  <c r="O48" i="30"/>
  <c r="R48" i="30"/>
  <c r="L48" i="30"/>
  <c r="N52" i="30"/>
  <c r="O52" i="30"/>
  <c r="K52" i="30"/>
  <c r="M52" i="30"/>
  <c r="Q52" i="30"/>
  <c r="L52" i="30"/>
  <c r="R52" i="30"/>
  <c r="J52" i="30"/>
  <c r="P52" i="30"/>
  <c r="O56" i="30"/>
  <c r="Q56" i="30"/>
  <c r="J56" i="30"/>
  <c r="L56" i="30"/>
  <c r="P56" i="30"/>
  <c r="R56" i="30"/>
  <c r="K56" i="30"/>
  <c r="N56" i="30"/>
  <c r="M56" i="30"/>
  <c r="O60" i="30"/>
  <c r="Q60" i="30"/>
  <c r="J60" i="30"/>
  <c r="L60" i="30"/>
  <c r="P60" i="30"/>
  <c r="R60" i="30"/>
  <c r="M60" i="30"/>
  <c r="K60" i="30"/>
  <c r="N60" i="30"/>
  <c r="O64" i="30"/>
  <c r="Q64" i="30"/>
  <c r="J64" i="30"/>
  <c r="L64" i="30"/>
  <c r="M64" i="30"/>
  <c r="P64" i="30"/>
  <c r="R64" i="30"/>
  <c r="K64" i="30"/>
  <c r="N64" i="30"/>
  <c r="M68" i="30"/>
  <c r="P68" i="30"/>
  <c r="R68" i="30"/>
  <c r="K68" i="30"/>
  <c r="N68" i="30"/>
  <c r="O68" i="30"/>
  <c r="Q68" i="30"/>
  <c r="J68" i="30"/>
  <c r="L68" i="30"/>
  <c r="M72" i="30"/>
  <c r="K72" i="30"/>
  <c r="N72" i="30"/>
  <c r="O72" i="30"/>
  <c r="Q72" i="30"/>
  <c r="J72" i="30"/>
  <c r="L72" i="30"/>
  <c r="P72" i="30"/>
  <c r="R72" i="30"/>
  <c r="M76" i="30"/>
  <c r="K76" i="30"/>
  <c r="N76" i="30"/>
  <c r="O76" i="30"/>
  <c r="Q76" i="30"/>
  <c r="J76" i="30"/>
  <c r="L76" i="30"/>
  <c r="P76" i="30"/>
  <c r="R76" i="30"/>
  <c r="J80" i="30"/>
  <c r="O80" i="30"/>
  <c r="R80" i="30"/>
  <c r="M80" i="30"/>
  <c r="K80" i="30"/>
  <c r="N80" i="30"/>
  <c r="Q80" i="30"/>
  <c r="L80" i="30"/>
  <c r="P80" i="30"/>
  <c r="J84" i="30"/>
  <c r="Q84" i="30"/>
  <c r="M84" i="30"/>
  <c r="N84" i="30"/>
  <c r="P84" i="30"/>
  <c r="O84" i="30"/>
  <c r="L84" i="30"/>
  <c r="K84" i="30"/>
  <c r="R84" i="30"/>
  <c r="O88" i="30"/>
  <c r="N88" i="30"/>
  <c r="J88" i="30"/>
  <c r="Q88" i="30"/>
  <c r="M88" i="30"/>
  <c r="P88" i="30"/>
  <c r="R88" i="30"/>
  <c r="K88" i="30"/>
  <c r="L88" i="30"/>
  <c r="O92" i="30"/>
  <c r="M92" i="30"/>
  <c r="R92" i="30"/>
  <c r="L92" i="30"/>
  <c r="K92" i="30"/>
  <c r="Q92" i="30"/>
  <c r="N92" i="30"/>
  <c r="J92" i="30"/>
  <c r="P92" i="30"/>
  <c r="L96" i="30"/>
  <c r="P96" i="30"/>
  <c r="M96" i="30"/>
  <c r="R96" i="30"/>
  <c r="J96" i="30"/>
  <c r="Q96" i="30"/>
  <c r="K96" i="30"/>
  <c r="N96" i="30"/>
  <c r="O96" i="30"/>
  <c r="M100" i="30"/>
  <c r="Q100" i="30"/>
  <c r="L100" i="30"/>
  <c r="R100" i="30"/>
  <c r="N100" i="30"/>
  <c r="J100" i="30"/>
  <c r="O100" i="30"/>
  <c r="K100" i="30"/>
  <c r="P100" i="30"/>
  <c r="O37" i="31"/>
  <c r="K37" i="31"/>
  <c r="P37" i="31"/>
  <c r="L37" i="31"/>
  <c r="Q37" i="31"/>
  <c r="R37" i="31"/>
  <c r="J37" i="31"/>
  <c r="M37" i="31"/>
  <c r="N37" i="31"/>
  <c r="O33" i="31"/>
  <c r="M33" i="31"/>
  <c r="R33" i="31"/>
  <c r="J33" i="31"/>
  <c r="N33" i="31"/>
  <c r="K33" i="31"/>
  <c r="P33" i="31"/>
  <c r="L33" i="31"/>
  <c r="Q33" i="31"/>
  <c r="K37" i="30"/>
  <c r="O37" i="30"/>
  <c r="L37" i="30"/>
  <c r="P37" i="30"/>
  <c r="M37" i="30"/>
  <c r="Q37" i="30"/>
  <c r="R37" i="30"/>
  <c r="N37" i="30"/>
  <c r="J37" i="30"/>
  <c r="K41" i="30"/>
  <c r="O41" i="30"/>
  <c r="L41" i="30"/>
  <c r="P41" i="30"/>
  <c r="M41" i="30"/>
  <c r="Q41" i="30"/>
  <c r="J41" i="30"/>
  <c r="N41" i="30"/>
  <c r="R41" i="30"/>
  <c r="K45" i="30"/>
  <c r="O45" i="30"/>
  <c r="L45" i="30"/>
  <c r="P45" i="30"/>
  <c r="M45" i="30"/>
  <c r="Q45" i="30"/>
  <c r="R45" i="30"/>
  <c r="J45" i="30"/>
  <c r="N45" i="30"/>
  <c r="O49" i="30"/>
  <c r="M49" i="30"/>
  <c r="R49" i="30"/>
  <c r="J49" i="30"/>
  <c r="N49" i="30"/>
  <c r="K49" i="30"/>
  <c r="P49" i="30"/>
  <c r="Q49" i="30"/>
  <c r="L49" i="30"/>
  <c r="O53" i="30"/>
  <c r="J53" i="30"/>
  <c r="N53" i="30"/>
  <c r="K53" i="30"/>
  <c r="P53" i="30"/>
  <c r="Q53" i="30"/>
  <c r="L53" i="30"/>
  <c r="M53" i="30"/>
  <c r="R53" i="30"/>
  <c r="L57" i="30"/>
  <c r="M57" i="30"/>
  <c r="J57" i="30"/>
  <c r="P57" i="30"/>
  <c r="Q57" i="30"/>
  <c r="K57" i="30"/>
  <c r="N57" i="30"/>
  <c r="O57" i="30"/>
  <c r="R57" i="30"/>
  <c r="L61" i="30"/>
  <c r="J61" i="30"/>
  <c r="M61" i="30"/>
  <c r="P61" i="30"/>
  <c r="Q61" i="30"/>
  <c r="O61" i="30"/>
  <c r="R61" i="30"/>
  <c r="K61" i="30"/>
  <c r="N61" i="30"/>
  <c r="L65" i="30"/>
  <c r="M65" i="30"/>
  <c r="J65" i="30"/>
  <c r="P65" i="30"/>
  <c r="Q65" i="30"/>
  <c r="K65" i="30"/>
  <c r="N65" i="30"/>
  <c r="O65" i="30"/>
  <c r="R65" i="30"/>
  <c r="L69" i="30"/>
  <c r="P69" i="30"/>
  <c r="M69" i="30"/>
  <c r="J69" i="30"/>
  <c r="Q69" i="30"/>
  <c r="O69" i="30"/>
  <c r="R69" i="30"/>
  <c r="K69" i="30"/>
  <c r="N69" i="30"/>
  <c r="L73" i="30"/>
  <c r="J73" i="30"/>
  <c r="M73" i="30"/>
  <c r="P73" i="30"/>
  <c r="Q73" i="30"/>
  <c r="K73" i="30"/>
  <c r="N73" i="30"/>
  <c r="O73" i="30"/>
  <c r="R73" i="30"/>
  <c r="L77" i="30"/>
  <c r="P77" i="30"/>
  <c r="J77" i="30"/>
  <c r="M77" i="30"/>
  <c r="Q77" i="30"/>
  <c r="O77" i="30"/>
  <c r="R77" i="30"/>
  <c r="K77" i="30"/>
  <c r="N77" i="30"/>
  <c r="L81" i="30"/>
  <c r="Q81" i="30"/>
  <c r="P81" i="30"/>
  <c r="R81" i="30"/>
  <c r="O81" i="30"/>
  <c r="J81" i="30"/>
  <c r="K81" i="30"/>
  <c r="N81" i="30"/>
  <c r="M81" i="30"/>
  <c r="P85" i="30"/>
  <c r="N85" i="30"/>
  <c r="Q85" i="30"/>
  <c r="J85" i="30"/>
  <c r="K85" i="30"/>
  <c r="R85" i="30"/>
  <c r="M85" i="30"/>
  <c r="O85" i="30"/>
  <c r="L85" i="30"/>
  <c r="O89" i="30"/>
  <c r="J89" i="30"/>
  <c r="N89" i="30"/>
  <c r="Q89" i="30"/>
  <c r="M89" i="30"/>
  <c r="P89" i="30"/>
  <c r="L89" i="30"/>
  <c r="K89" i="30"/>
  <c r="R89" i="30"/>
  <c r="N93" i="30"/>
  <c r="J93" i="30"/>
  <c r="P93" i="30"/>
  <c r="Q93" i="30"/>
  <c r="K93" i="30"/>
  <c r="M93" i="30"/>
  <c r="O93" i="30"/>
  <c r="L93" i="30"/>
  <c r="R93" i="30"/>
  <c r="K97" i="30"/>
  <c r="L97" i="30"/>
  <c r="R97" i="30"/>
  <c r="M97" i="30"/>
  <c r="N97" i="30"/>
  <c r="O97" i="30"/>
  <c r="J97" i="30"/>
  <c r="Q97" i="30"/>
  <c r="P97" i="30"/>
  <c r="J40" i="31"/>
  <c r="N40" i="31"/>
  <c r="M40" i="31"/>
  <c r="O40" i="31"/>
  <c r="P40" i="31"/>
  <c r="R40" i="31"/>
  <c r="Q40" i="31"/>
  <c r="L40" i="31"/>
  <c r="K40" i="31"/>
  <c r="J36" i="31"/>
  <c r="N36" i="31"/>
  <c r="O36" i="31"/>
  <c r="M36" i="31"/>
  <c r="Q36" i="31"/>
  <c r="K36" i="31"/>
  <c r="R36" i="31"/>
  <c r="L36" i="31"/>
  <c r="P36" i="31"/>
  <c r="J32" i="31"/>
  <c r="K32" i="31"/>
  <c r="Q32" i="31"/>
  <c r="M32" i="31"/>
  <c r="N32" i="31"/>
  <c r="O32" i="31"/>
  <c r="P32" i="31"/>
  <c r="R32" i="31"/>
  <c r="L32" i="31"/>
  <c r="J34" i="30"/>
  <c r="K34" i="30"/>
  <c r="Q34" i="30"/>
  <c r="M34" i="30"/>
  <c r="N34" i="30"/>
  <c r="O34" i="30"/>
  <c r="R34" i="30"/>
  <c r="L34" i="30"/>
  <c r="P34" i="30"/>
  <c r="J38" i="30"/>
  <c r="K38" i="30"/>
  <c r="Q38" i="30"/>
  <c r="M38" i="30"/>
  <c r="N38" i="30"/>
  <c r="O38" i="30"/>
  <c r="L38" i="30"/>
  <c r="P38" i="30"/>
  <c r="R38" i="30"/>
  <c r="J42" i="30"/>
  <c r="K42" i="30"/>
  <c r="Q42" i="30"/>
  <c r="M42" i="30"/>
  <c r="N42" i="30"/>
  <c r="O42" i="30"/>
  <c r="L42" i="30"/>
  <c r="R42" i="30"/>
  <c r="P42" i="30"/>
  <c r="J46" i="30"/>
  <c r="K46" i="30"/>
  <c r="Q46" i="30"/>
  <c r="M46" i="30"/>
  <c r="N46" i="30"/>
  <c r="O46" i="30"/>
  <c r="L46" i="30"/>
  <c r="P46" i="30"/>
  <c r="R46" i="30"/>
  <c r="Q50" i="30"/>
  <c r="K50" i="30"/>
  <c r="O50" i="30"/>
  <c r="P50" i="30"/>
  <c r="L50" i="30"/>
  <c r="M50" i="30"/>
  <c r="R50" i="30"/>
  <c r="N50" i="30"/>
  <c r="J50" i="30"/>
  <c r="N54" i="30"/>
  <c r="J54" i="30"/>
  <c r="O54" i="30"/>
  <c r="Q54" i="30"/>
  <c r="K54" i="30"/>
  <c r="M54" i="30"/>
  <c r="P54" i="30"/>
  <c r="L54" i="30"/>
  <c r="R54" i="30"/>
  <c r="M58" i="30"/>
  <c r="J58" i="30"/>
  <c r="L58" i="30"/>
  <c r="P58" i="30"/>
  <c r="R58" i="30"/>
  <c r="K58" i="30"/>
  <c r="N58" i="30"/>
  <c r="O58" i="30"/>
  <c r="Q58" i="30"/>
  <c r="M62" i="30"/>
  <c r="P62" i="30"/>
  <c r="R62" i="30"/>
  <c r="K62" i="30"/>
  <c r="N62" i="30"/>
  <c r="O62" i="30"/>
  <c r="Q62" i="30"/>
  <c r="J62" i="30"/>
  <c r="L62" i="30"/>
  <c r="M66" i="30"/>
  <c r="K66" i="30"/>
  <c r="N66" i="30"/>
  <c r="O66" i="30"/>
  <c r="Q66" i="30"/>
  <c r="J66" i="30"/>
  <c r="L66" i="30"/>
  <c r="P66" i="30"/>
  <c r="R66" i="30"/>
  <c r="P70" i="30"/>
  <c r="R70" i="30"/>
  <c r="M70" i="30"/>
  <c r="K70" i="30"/>
  <c r="N70" i="30"/>
  <c r="O70" i="30"/>
  <c r="Q70" i="30"/>
  <c r="J70" i="30"/>
  <c r="L70" i="30"/>
  <c r="M74" i="30"/>
  <c r="P74" i="30"/>
  <c r="R74" i="30"/>
  <c r="K74" i="30"/>
  <c r="N74" i="30"/>
  <c r="O74" i="30"/>
  <c r="Q74" i="30"/>
  <c r="J74" i="30"/>
  <c r="L74" i="30"/>
  <c r="M78" i="30"/>
  <c r="K78" i="30"/>
  <c r="N78" i="30"/>
  <c r="O78" i="30"/>
  <c r="Q78" i="30"/>
  <c r="J78" i="30"/>
  <c r="L78" i="30"/>
  <c r="P78" i="30"/>
  <c r="R78" i="30"/>
  <c r="K82" i="30"/>
  <c r="P82" i="30"/>
  <c r="Q82" i="30"/>
  <c r="J82" i="30"/>
  <c r="R82" i="30"/>
  <c r="N82" i="30"/>
  <c r="O82" i="30"/>
  <c r="L82" i="30"/>
  <c r="M82" i="30"/>
  <c r="M86" i="30"/>
  <c r="P86" i="30"/>
  <c r="Q86" i="30"/>
  <c r="K86" i="30"/>
  <c r="N86" i="30"/>
  <c r="J86" i="30"/>
  <c r="O86" i="30"/>
  <c r="L86" i="30"/>
  <c r="R86" i="30"/>
  <c r="O90" i="30"/>
  <c r="L90" i="30"/>
  <c r="M90" i="30"/>
  <c r="N90" i="30"/>
  <c r="P90" i="30"/>
  <c r="Q90" i="30"/>
  <c r="J90" i="30"/>
  <c r="R90" i="30"/>
  <c r="K90" i="30"/>
  <c r="O94" i="30"/>
  <c r="J94" i="30"/>
  <c r="P94" i="30"/>
  <c r="N94" i="30"/>
  <c r="K94" i="30"/>
  <c r="M94" i="30"/>
  <c r="Q94" i="30"/>
  <c r="R94" i="30"/>
  <c r="L94" i="30"/>
  <c r="J98" i="30"/>
  <c r="N98" i="30"/>
  <c r="R98" i="30"/>
  <c r="L98" i="30"/>
  <c r="Q98" i="30"/>
  <c r="M98" i="30"/>
  <c r="O98" i="30"/>
  <c r="K98" i="30"/>
  <c r="P98" i="30"/>
  <c r="O39" i="31"/>
  <c r="J39" i="31"/>
  <c r="N39" i="31"/>
  <c r="K39" i="31"/>
  <c r="P39" i="31"/>
  <c r="Q39" i="31"/>
  <c r="R39" i="31"/>
  <c r="L39" i="31"/>
  <c r="M39" i="31"/>
  <c r="O35" i="31"/>
  <c r="L35" i="31"/>
  <c r="Q35" i="31"/>
  <c r="M35" i="31"/>
  <c r="R35" i="31"/>
  <c r="J35" i="31"/>
  <c r="K35" i="31"/>
  <c r="N35" i="31"/>
  <c r="P35" i="31"/>
  <c r="O31" i="31"/>
  <c r="J31" i="31"/>
  <c r="N31" i="31"/>
  <c r="K31" i="31"/>
  <c r="P31" i="31"/>
  <c r="L31" i="31"/>
  <c r="Q31" i="31"/>
  <c r="M31" i="31"/>
  <c r="R3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236" i="30"/>
  <c r="M237" i="30"/>
  <c r="M238" i="30"/>
  <c r="M239" i="30"/>
  <c r="M240" i="30"/>
  <c r="M241" i="30"/>
  <c r="M242" i="30"/>
  <c r="M243" i="30"/>
  <c r="M244" i="30"/>
  <c r="M245" i="30"/>
  <c r="M246" i="30"/>
  <c r="M247" i="30"/>
  <c r="M248" i="30"/>
  <c r="M249" i="30"/>
  <c r="M250" i="30"/>
  <c r="M251" i="30"/>
  <c r="M252" i="30"/>
  <c r="M253" i="30"/>
  <c r="M254" i="30"/>
  <c r="M255" i="30"/>
  <c r="M256" i="30"/>
  <c r="M257" i="30"/>
  <c r="M258" i="30"/>
  <c r="M259" i="30"/>
  <c r="M260" i="30"/>
  <c r="M261" i="30"/>
  <c r="M262" i="30"/>
  <c r="M263" i="30"/>
  <c r="M264" i="30"/>
  <c r="M265" i="30"/>
  <c r="M266" i="30"/>
  <c r="M267" i="30"/>
  <c r="M268" i="30"/>
  <c r="M269" i="30"/>
  <c r="M270" i="30"/>
  <c r="M271" i="30"/>
  <c r="M272" i="30"/>
  <c r="M273" i="30"/>
  <c r="M274" i="30"/>
  <c r="M275" i="30"/>
  <c r="M276" i="30"/>
  <c r="M277" i="30"/>
  <c r="M278" i="30"/>
  <c r="M279" i="30"/>
  <c r="M280" i="30"/>
  <c r="M281" i="30"/>
  <c r="M282" i="30"/>
  <c r="M283" i="30"/>
  <c r="M284" i="30"/>
  <c r="M285" i="30"/>
  <c r="M286" i="30"/>
  <c r="M287" i="30"/>
  <c r="M288" i="30"/>
  <c r="M289" i="30"/>
  <c r="M290" i="30"/>
  <c r="M291" i="30"/>
  <c r="M292" i="30"/>
  <c r="M293" i="30"/>
  <c r="M294" i="30"/>
  <c r="M295" i="30"/>
  <c r="M296" i="30"/>
  <c r="M297" i="30"/>
  <c r="M298" i="30"/>
  <c r="M299" i="30"/>
  <c r="M300" i="30"/>
  <c r="M301" i="30"/>
  <c r="M302" i="30"/>
  <c r="M303" i="30"/>
  <c r="M304" i="30"/>
  <c r="M305" i="30"/>
  <c r="M306" i="30"/>
  <c r="M307" i="30"/>
  <c r="M308" i="30"/>
  <c r="M309" i="30"/>
  <c r="M310" i="30"/>
  <c r="M311" i="30"/>
  <c r="M312" i="30"/>
  <c r="M313" i="30"/>
  <c r="M314" i="30"/>
  <c r="M315" i="30"/>
  <c r="M316" i="30"/>
  <c r="M317" i="30"/>
  <c r="M318" i="30"/>
  <c r="M319" i="30"/>
  <c r="M320" i="30"/>
  <c r="M321" i="30"/>
  <c r="M322" i="30"/>
  <c r="M323" i="30"/>
  <c r="M324" i="30"/>
  <c r="M325" i="30"/>
  <c r="M326" i="30"/>
  <c r="M327" i="30"/>
  <c r="M328" i="30"/>
  <c r="M329" i="30"/>
  <c r="M330" i="30"/>
  <c r="M331" i="30"/>
  <c r="M332" i="30"/>
  <c r="M333" i="30"/>
  <c r="M334" i="30"/>
  <c r="M335" i="30"/>
  <c r="M336" i="30"/>
  <c r="M337" i="30"/>
  <c r="M338" i="30"/>
  <c r="M339" i="30"/>
  <c r="M340" i="30"/>
  <c r="M341" i="30"/>
  <c r="M342" i="30"/>
  <c r="M343" i="30"/>
  <c r="M344" i="30"/>
  <c r="M345" i="30"/>
  <c r="M346" i="30"/>
  <c r="M347" i="30"/>
  <c r="M348" i="30"/>
  <c r="M349" i="30"/>
  <c r="M350" i="30"/>
  <c r="M351" i="30"/>
  <c r="M352" i="30"/>
  <c r="M353" i="30"/>
  <c r="M354" i="30"/>
  <c r="M355" i="30"/>
  <c r="M356" i="30"/>
  <c r="M357" i="30"/>
  <c r="M358" i="30"/>
  <c r="M359" i="30"/>
  <c r="M360" i="30"/>
  <c r="M361" i="30"/>
  <c r="M362" i="30"/>
  <c r="M363" i="30"/>
  <c r="M364" i="30"/>
  <c r="M365" i="30"/>
  <c r="M366" i="30"/>
  <c r="M367" i="30"/>
  <c r="M368" i="30"/>
  <c r="M369" i="30"/>
  <c r="M370" i="30"/>
  <c r="M371" i="30"/>
  <c r="M372" i="30"/>
  <c r="M373" i="30"/>
  <c r="M374" i="30"/>
  <c r="M375" i="30"/>
  <c r="M376" i="30"/>
  <c r="M377" i="30"/>
  <c r="M378" i="30"/>
  <c r="M379" i="30"/>
  <c r="M380" i="30"/>
  <c r="M381" i="30"/>
  <c r="M382" i="30"/>
  <c r="M383" i="30"/>
  <c r="M384" i="30"/>
  <c r="M385" i="30"/>
  <c r="M386" i="30"/>
  <c r="M387" i="30"/>
  <c r="M388" i="30"/>
  <c r="M389" i="30"/>
  <c r="M390" i="30"/>
  <c r="M391" i="30"/>
  <c r="M392" i="30"/>
  <c r="M393" i="30"/>
  <c r="M394" i="30"/>
  <c r="M395" i="30"/>
  <c r="M396" i="30"/>
  <c r="M397" i="30"/>
  <c r="M398" i="30"/>
  <c r="M399" i="30"/>
  <c r="M400" i="30"/>
  <c r="M401" i="30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236" i="29"/>
  <c r="M237" i="29"/>
  <c r="M238" i="29"/>
  <c r="M239" i="29"/>
  <c r="M240" i="29"/>
  <c r="M241" i="29"/>
  <c r="M242" i="29"/>
  <c r="M243" i="29"/>
  <c r="M244" i="29"/>
  <c r="M245" i="29"/>
  <c r="M246" i="29"/>
  <c r="M247" i="29"/>
  <c r="M248" i="29"/>
  <c r="M249" i="29"/>
  <c r="M250" i="29"/>
  <c r="M251" i="29"/>
  <c r="M252" i="29"/>
  <c r="M253" i="29"/>
  <c r="M254" i="29"/>
  <c r="M255" i="29"/>
  <c r="M256" i="29"/>
  <c r="M257" i="29"/>
  <c r="M258" i="29"/>
  <c r="M259" i="29"/>
  <c r="M260" i="29"/>
  <c r="M261" i="29"/>
  <c r="M262" i="29"/>
  <c r="M263" i="29"/>
  <c r="M264" i="29"/>
  <c r="M265" i="29"/>
  <c r="M266" i="29"/>
  <c r="M267" i="29"/>
  <c r="M268" i="29"/>
  <c r="M269" i="29"/>
  <c r="M270" i="29"/>
  <c r="M271" i="29"/>
  <c r="M272" i="29"/>
  <c r="M273" i="29"/>
  <c r="M274" i="29"/>
  <c r="M275" i="29"/>
  <c r="M276" i="29"/>
  <c r="M277" i="29"/>
  <c r="M278" i="29"/>
  <c r="M279" i="29"/>
  <c r="M280" i="29"/>
  <c r="M281" i="29"/>
  <c r="M282" i="29"/>
  <c r="M283" i="29"/>
  <c r="M284" i="29"/>
  <c r="M285" i="29"/>
  <c r="M286" i="29"/>
  <c r="M287" i="29"/>
  <c r="M288" i="29"/>
  <c r="M289" i="29"/>
  <c r="M290" i="29"/>
  <c r="M291" i="29"/>
  <c r="M292" i="29"/>
  <c r="M293" i="29"/>
  <c r="M294" i="29"/>
  <c r="M295" i="29"/>
  <c r="M296" i="29"/>
  <c r="M297" i="29"/>
  <c r="M298" i="29"/>
  <c r="M299" i="29"/>
  <c r="M300" i="29"/>
  <c r="M301" i="29"/>
  <c r="M302" i="29"/>
  <c r="M303" i="29"/>
  <c r="M304" i="29"/>
  <c r="M305" i="29"/>
  <c r="M306" i="29"/>
  <c r="M307" i="29"/>
  <c r="M308" i="29"/>
  <c r="M309" i="29"/>
  <c r="M310" i="29"/>
  <c r="M311" i="29"/>
  <c r="M312" i="29"/>
  <c r="M313" i="29"/>
  <c r="M314" i="29"/>
  <c r="M315" i="29"/>
  <c r="M316" i="29"/>
  <c r="M317" i="29"/>
  <c r="M318" i="29"/>
  <c r="M319" i="29"/>
  <c r="M320" i="29"/>
  <c r="M321" i="29"/>
  <c r="M322" i="29"/>
  <c r="M323" i="29"/>
  <c r="M324" i="29"/>
  <c r="M325" i="29"/>
  <c r="M326" i="29"/>
  <c r="M327" i="29"/>
  <c r="M328" i="29"/>
  <c r="M329" i="29"/>
  <c r="M330" i="29"/>
  <c r="M331" i="29"/>
  <c r="M332" i="29"/>
  <c r="M333" i="29"/>
  <c r="M334" i="29"/>
  <c r="M335" i="29"/>
  <c r="M336" i="29"/>
  <c r="M337" i="29"/>
  <c r="M338" i="29"/>
  <c r="M339" i="29"/>
  <c r="M340" i="29"/>
  <c r="M341" i="29"/>
  <c r="M342" i="29"/>
  <c r="M343" i="29"/>
  <c r="M344" i="29"/>
  <c r="M345" i="29"/>
  <c r="M346" i="29"/>
  <c r="M347" i="29"/>
  <c r="M348" i="29"/>
  <c r="M349" i="29"/>
  <c r="M350" i="29"/>
  <c r="M351" i="29"/>
  <c r="M352" i="29"/>
  <c r="M353" i="29"/>
  <c r="M354" i="29"/>
  <c r="M355" i="29"/>
  <c r="M356" i="29"/>
  <c r="M357" i="29"/>
  <c r="M358" i="29"/>
  <c r="M359" i="29"/>
  <c r="M360" i="29"/>
  <c r="M361" i="29"/>
  <c r="M362" i="29"/>
  <c r="M363" i="29"/>
  <c r="M364" i="29"/>
  <c r="M365" i="29"/>
  <c r="M366" i="29"/>
  <c r="M367" i="29"/>
  <c r="M368" i="29"/>
  <c r="M369" i="29"/>
  <c r="M370" i="29"/>
  <c r="M371" i="29"/>
  <c r="M372" i="29"/>
  <c r="M373" i="29"/>
  <c r="M374" i="29"/>
  <c r="M375" i="29"/>
  <c r="M376" i="29"/>
  <c r="M377" i="29"/>
  <c r="M378" i="29"/>
  <c r="M379" i="29"/>
  <c r="M380" i="29"/>
  <c r="M381" i="29"/>
  <c r="M382" i="29"/>
  <c r="M383" i="29"/>
  <c r="M384" i="29"/>
  <c r="M385" i="29"/>
  <c r="M386" i="29"/>
  <c r="M387" i="29"/>
  <c r="M388" i="29"/>
  <c r="M389" i="29"/>
  <c r="M390" i="29"/>
  <c r="M391" i="29"/>
  <c r="M392" i="29"/>
  <c r="M393" i="29"/>
  <c r="M394" i="29"/>
  <c r="M395" i="29"/>
  <c r="M396" i="29"/>
  <c r="M397" i="29"/>
  <c r="M398" i="29"/>
  <c r="M399" i="29"/>
  <c r="M400" i="29"/>
  <c r="M401" i="29"/>
  <c r="R401" i="31" l="1"/>
  <c r="P401" i="31"/>
  <c r="R400" i="31"/>
  <c r="P400" i="31"/>
  <c r="R399" i="31"/>
  <c r="P399" i="31"/>
  <c r="R398" i="31"/>
  <c r="P398" i="31"/>
  <c r="R397" i="31"/>
  <c r="P397" i="31"/>
  <c r="R396" i="31"/>
  <c r="P396" i="31"/>
  <c r="R395" i="31"/>
  <c r="P395" i="31"/>
  <c r="R394" i="31"/>
  <c r="P394" i="31"/>
  <c r="R393" i="31"/>
  <c r="P393" i="31"/>
  <c r="R392" i="31"/>
  <c r="P392" i="31"/>
  <c r="R391" i="31"/>
  <c r="P391" i="31"/>
  <c r="R390" i="31"/>
  <c r="P390" i="31"/>
  <c r="R389" i="31"/>
  <c r="P389" i="31"/>
  <c r="R388" i="31"/>
  <c r="P388" i="31"/>
  <c r="R387" i="31"/>
  <c r="P387" i="31"/>
  <c r="R386" i="31"/>
  <c r="P386" i="31"/>
  <c r="R385" i="31"/>
  <c r="P385" i="31"/>
  <c r="R384" i="31"/>
  <c r="P384" i="31"/>
  <c r="R383" i="31"/>
  <c r="P383" i="31"/>
  <c r="R382" i="31"/>
  <c r="P382" i="31"/>
  <c r="R381" i="31"/>
  <c r="P381" i="31"/>
  <c r="R380" i="31"/>
  <c r="P380" i="31"/>
  <c r="R379" i="31"/>
  <c r="P379" i="31"/>
  <c r="R378" i="31"/>
  <c r="P378" i="31"/>
  <c r="R377" i="31"/>
  <c r="P377" i="31"/>
  <c r="R376" i="31"/>
  <c r="P376" i="31"/>
  <c r="R375" i="31"/>
  <c r="P375" i="31"/>
  <c r="R374" i="31"/>
  <c r="P374" i="31"/>
  <c r="R373" i="31"/>
  <c r="P373" i="31"/>
  <c r="R372" i="31"/>
  <c r="P372" i="31"/>
  <c r="R371" i="31"/>
  <c r="P371" i="31"/>
  <c r="R370" i="31"/>
  <c r="P370" i="31"/>
  <c r="R369" i="31"/>
  <c r="P369" i="31"/>
  <c r="R368" i="31"/>
  <c r="P368" i="31"/>
  <c r="R367" i="31"/>
  <c r="P367" i="31"/>
  <c r="R366" i="31"/>
  <c r="P366" i="31"/>
  <c r="R365" i="31"/>
  <c r="P365" i="31"/>
  <c r="R364" i="31"/>
  <c r="P364" i="31"/>
  <c r="R363" i="31"/>
  <c r="P363" i="31"/>
  <c r="R362" i="31"/>
  <c r="P362" i="31"/>
  <c r="R361" i="31"/>
  <c r="P361" i="31"/>
  <c r="R360" i="31"/>
  <c r="P360" i="31"/>
  <c r="R359" i="31"/>
  <c r="P359" i="31"/>
  <c r="R358" i="31"/>
  <c r="P358" i="31"/>
  <c r="R357" i="31"/>
  <c r="P357" i="31"/>
  <c r="R356" i="31"/>
  <c r="P356" i="31"/>
  <c r="R355" i="31"/>
  <c r="P355" i="31"/>
  <c r="R354" i="31"/>
  <c r="P354" i="31"/>
  <c r="R353" i="31"/>
  <c r="P353" i="31"/>
  <c r="R352" i="31"/>
  <c r="P352" i="31"/>
  <c r="R351" i="31"/>
  <c r="P351" i="31"/>
  <c r="R350" i="31"/>
  <c r="P350" i="31"/>
  <c r="R349" i="31"/>
  <c r="P349" i="31"/>
  <c r="R348" i="31"/>
  <c r="P348" i="31"/>
  <c r="R347" i="31"/>
  <c r="P347" i="31"/>
  <c r="R346" i="31"/>
  <c r="P346" i="31"/>
  <c r="R345" i="31"/>
  <c r="P345" i="31"/>
  <c r="R344" i="31"/>
  <c r="P344" i="31"/>
  <c r="R343" i="31"/>
  <c r="P343" i="31"/>
  <c r="R342" i="31"/>
  <c r="P342" i="31"/>
  <c r="R341" i="31"/>
  <c r="P341" i="31"/>
  <c r="R340" i="31"/>
  <c r="P340" i="31"/>
  <c r="R339" i="31"/>
  <c r="P339" i="31"/>
  <c r="R338" i="31"/>
  <c r="P338" i="31"/>
  <c r="R337" i="31"/>
  <c r="P337" i="31"/>
  <c r="R336" i="31"/>
  <c r="P336" i="31"/>
  <c r="R335" i="31"/>
  <c r="P335" i="31"/>
  <c r="R334" i="31"/>
  <c r="P334" i="31"/>
  <c r="R333" i="31"/>
  <c r="P333" i="31"/>
  <c r="R332" i="31"/>
  <c r="P332" i="31"/>
  <c r="R331" i="31"/>
  <c r="P331" i="31"/>
  <c r="R330" i="31"/>
  <c r="P330" i="31"/>
  <c r="R329" i="31"/>
  <c r="P329" i="31"/>
  <c r="R328" i="31"/>
  <c r="P328" i="31"/>
  <c r="R327" i="31"/>
  <c r="P327" i="31"/>
  <c r="R326" i="31"/>
  <c r="P326" i="31"/>
  <c r="R325" i="31"/>
  <c r="P325" i="31"/>
  <c r="R324" i="31"/>
  <c r="P324" i="31"/>
  <c r="R323" i="31"/>
  <c r="P323" i="31"/>
  <c r="R322" i="31"/>
  <c r="P322" i="31"/>
  <c r="R321" i="31"/>
  <c r="P321" i="31"/>
  <c r="R320" i="31"/>
  <c r="P320" i="31"/>
  <c r="R319" i="31"/>
  <c r="P319" i="31"/>
  <c r="R318" i="31"/>
  <c r="P318" i="31"/>
  <c r="R317" i="31"/>
  <c r="P317" i="31"/>
  <c r="R316" i="31"/>
  <c r="P316" i="31"/>
  <c r="R315" i="31"/>
  <c r="P315" i="31"/>
  <c r="R314" i="31"/>
  <c r="P314" i="31"/>
  <c r="R313" i="31"/>
  <c r="P313" i="31"/>
  <c r="R312" i="31"/>
  <c r="P312" i="31"/>
  <c r="R311" i="31"/>
  <c r="P311" i="31"/>
  <c r="R310" i="31"/>
  <c r="P310" i="31"/>
  <c r="R309" i="31"/>
  <c r="P309" i="31"/>
  <c r="R308" i="31"/>
  <c r="P308" i="31"/>
  <c r="R307" i="31"/>
  <c r="P307" i="31"/>
  <c r="R306" i="31"/>
  <c r="P306" i="31"/>
  <c r="R305" i="31"/>
  <c r="P305" i="31"/>
  <c r="R304" i="31"/>
  <c r="P304" i="31"/>
  <c r="R303" i="31"/>
  <c r="P303" i="31"/>
  <c r="R302" i="31"/>
  <c r="P302" i="31"/>
  <c r="R301" i="31"/>
  <c r="P301" i="31"/>
  <c r="R300" i="31"/>
  <c r="P300" i="31"/>
  <c r="R299" i="31"/>
  <c r="P299" i="31"/>
  <c r="R298" i="31"/>
  <c r="P298" i="31"/>
  <c r="R297" i="31"/>
  <c r="P297" i="31"/>
  <c r="R296" i="31"/>
  <c r="P296" i="31"/>
  <c r="R295" i="31"/>
  <c r="P295" i="31"/>
  <c r="R294" i="31"/>
  <c r="P294" i="31"/>
  <c r="R293" i="31"/>
  <c r="P293" i="31"/>
  <c r="R292" i="31"/>
  <c r="P292" i="31"/>
  <c r="R291" i="31"/>
  <c r="P291" i="31"/>
  <c r="R290" i="31"/>
  <c r="P290" i="31"/>
  <c r="R289" i="31"/>
  <c r="P289" i="31"/>
  <c r="R288" i="31"/>
  <c r="P288" i="31"/>
  <c r="R287" i="31"/>
  <c r="P287" i="31"/>
  <c r="R286" i="31"/>
  <c r="P286" i="31"/>
  <c r="R285" i="31"/>
  <c r="P285" i="31"/>
  <c r="R284" i="31"/>
  <c r="P284" i="31"/>
  <c r="R283" i="31"/>
  <c r="P283" i="31"/>
  <c r="R282" i="31"/>
  <c r="P282" i="31"/>
  <c r="R281" i="31"/>
  <c r="P281" i="31"/>
  <c r="R280" i="31"/>
  <c r="P280" i="31"/>
  <c r="R279" i="31"/>
  <c r="P279" i="31"/>
  <c r="R278" i="31"/>
  <c r="P278" i="31"/>
  <c r="R277" i="31"/>
  <c r="P277" i="31"/>
  <c r="R276" i="31"/>
  <c r="P276" i="31"/>
  <c r="R275" i="31"/>
  <c r="P275" i="31"/>
  <c r="R274" i="31"/>
  <c r="P274" i="31"/>
  <c r="R273" i="31"/>
  <c r="P273" i="31"/>
  <c r="R272" i="31"/>
  <c r="P272" i="31"/>
  <c r="R271" i="31"/>
  <c r="P271" i="31"/>
  <c r="R270" i="31"/>
  <c r="P270" i="31"/>
  <c r="R269" i="31"/>
  <c r="P269" i="31"/>
  <c r="R268" i="31"/>
  <c r="P268" i="31"/>
  <c r="R267" i="31"/>
  <c r="P267" i="31"/>
  <c r="R266" i="31"/>
  <c r="P266" i="31"/>
  <c r="R265" i="31"/>
  <c r="P265" i="31"/>
  <c r="R264" i="31"/>
  <c r="P264" i="31"/>
  <c r="R263" i="31"/>
  <c r="P263" i="31"/>
  <c r="R262" i="31"/>
  <c r="P262" i="31"/>
  <c r="R261" i="31"/>
  <c r="P261" i="31"/>
  <c r="R260" i="31"/>
  <c r="P260" i="31"/>
  <c r="R259" i="31"/>
  <c r="P259" i="31"/>
  <c r="R258" i="31"/>
  <c r="P258" i="31"/>
  <c r="R257" i="31"/>
  <c r="P257" i="31"/>
  <c r="R256" i="31"/>
  <c r="P256" i="31"/>
  <c r="R255" i="31"/>
  <c r="P255" i="31"/>
  <c r="R254" i="31"/>
  <c r="P254" i="31"/>
  <c r="R253" i="31"/>
  <c r="P253" i="31"/>
  <c r="R252" i="31"/>
  <c r="P252" i="31"/>
  <c r="R251" i="31"/>
  <c r="P251" i="31"/>
  <c r="R250" i="31"/>
  <c r="P250" i="31"/>
  <c r="R249" i="31"/>
  <c r="P249" i="31"/>
  <c r="R248" i="31"/>
  <c r="P248" i="31"/>
  <c r="R247" i="31"/>
  <c r="P247" i="31"/>
  <c r="R246" i="31"/>
  <c r="P246" i="31"/>
  <c r="R245" i="31"/>
  <c r="P245" i="31"/>
  <c r="R244" i="31"/>
  <c r="P244" i="31"/>
  <c r="R243" i="31"/>
  <c r="P243" i="31"/>
  <c r="R242" i="31"/>
  <c r="P242" i="31"/>
  <c r="R241" i="31"/>
  <c r="P241" i="31"/>
  <c r="R240" i="31"/>
  <c r="P240" i="31"/>
  <c r="R239" i="31"/>
  <c r="P239" i="31"/>
  <c r="R238" i="31"/>
  <c r="P238" i="31"/>
  <c r="R237" i="31"/>
  <c r="P237" i="31"/>
  <c r="R236" i="31"/>
  <c r="P236" i="31"/>
  <c r="R235" i="31"/>
  <c r="P235" i="31"/>
  <c r="R234" i="31"/>
  <c r="P234" i="31"/>
  <c r="R233" i="31"/>
  <c r="P233" i="31"/>
  <c r="R232" i="31"/>
  <c r="P232" i="31"/>
  <c r="R231" i="31"/>
  <c r="P231" i="31"/>
  <c r="R230" i="31"/>
  <c r="P230" i="31"/>
  <c r="R229" i="31"/>
  <c r="P229" i="31"/>
  <c r="R228" i="31"/>
  <c r="P228" i="31"/>
  <c r="R227" i="31"/>
  <c r="P227" i="31"/>
  <c r="R226" i="31"/>
  <c r="P226" i="31"/>
  <c r="R225" i="31"/>
  <c r="P225" i="31"/>
  <c r="R224" i="31"/>
  <c r="P224" i="31"/>
  <c r="R223" i="31"/>
  <c r="P223" i="31"/>
  <c r="R222" i="31"/>
  <c r="P222" i="31"/>
  <c r="R221" i="31"/>
  <c r="P221" i="31"/>
  <c r="R220" i="31"/>
  <c r="P220" i="31"/>
  <c r="R219" i="31"/>
  <c r="P219" i="31"/>
  <c r="R218" i="31"/>
  <c r="P218" i="31"/>
  <c r="R217" i="31"/>
  <c r="P217" i="31"/>
  <c r="R216" i="31"/>
  <c r="P216" i="31"/>
  <c r="R215" i="31"/>
  <c r="P215" i="31"/>
  <c r="R214" i="31"/>
  <c r="P214" i="31"/>
  <c r="R213" i="31"/>
  <c r="P213" i="31"/>
  <c r="R212" i="31"/>
  <c r="P212" i="31"/>
  <c r="R211" i="31"/>
  <c r="P211" i="31"/>
  <c r="R210" i="31"/>
  <c r="P210" i="31"/>
  <c r="R209" i="31"/>
  <c r="P209" i="31"/>
  <c r="R208" i="31"/>
  <c r="P208" i="31"/>
  <c r="R207" i="31"/>
  <c r="P207" i="31"/>
  <c r="R206" i="31"/>
  <c r="P206" i="31"/>
  <c r="R205" i="31"/>
  <c r="P205" i="31"/>
  <c r="R204" i="31"/>
  <c r="P204" i="31"/>
  <c r="R203" i="31"/>
  <c r="P203" i="31"/>
  <c r="R202" i="31"/>
  <c r="P202" i="31"/>
  <c r="Q401" i="31"/>
  <c r="O401" i="31"/>
  <c r="N401" i="31"/>
  <c r="L401" i="31"/>
  <c r="K401" i="31"/>
  <c r="J401" i="31"/>
  <c r="Q400" i="31"/>
  <c r="O400" i="31"/>
  <c r="N400" i="31"/>
  <c r="L400" i="31"/>
  <c r="K400" i="31"/>
  <c r="J400" i="31"/>
  <c r="Q399" i="31"/>
  <c r="O399" i="31"/>
  <c r="N399" i="31"/>
  <c r="L399" i="31"/>
  <c r="K399" i="31"/>
  <c r="J399" i="31"/>
  <c r="Q398" i="31"/>
  <c r="O398" i="31"/>
  <c r="N398" i="31"/>
  <c r="L398" i="31"/>
  <c r="K398" i="31"/>
  <c r="J398" i="31"/>
  <c r="Q397" i="31"/>
  <c r="O397" i="31"/>
  <c r="N397" i="31"/>
  <c r="L397" i="31"/>
  <c r="K397" i="31"/>
  <c r="J397" i="31"/>
  <c r="Q396" i="31"/>
  <c r="O396" i="31"/>
  <c r="N396" i="31"/>
  <c r="L396" i="31"/>
  <c r="K396" i="31"/>
  <c r="J396" i="31"/>
  <c r="Q395" i="31"/>
  <c r="O395" i="31"/>
  <c r="N395" i="31"/>
  <c r="L395" i="31"/>
  <c r="K395" i="31"/>
  <c r="J395" i="31"/>
  <c r="Q394" i="31"/>
  <c r="O394" i="31"/>
  <c r="N394" i="31"/>
  <c r="L394" i="31"/>
  <c r="K394" i="31"/>
  <c r="J394" i="31"/>
  <c r="Q393" i="31"/>
  <c r="O393" i="31"/>
  <c r="N393" i="31"/>
  <c r="L393" i="31"/>
  <c r="K393" i="31"/>
  <c r="J393" i="31"/>
  <c r="Q392" i="31"/>
  <c r="O392" i="31"/>
  <c r="N392" i="31"/>
  <c r="L392" i="31"/>
  <c r="K392" i="31"/>
  <c r="J392" i="31"/>
  <c r="Q391" i="31"/>
  <c r="O391" i="31"/>
  <c r="N391" i="31"/>
  <c r="L391" i="31"/>
  <c r="K391" i="31"/>
  <c r="J391" i="31"/>
  <c r="Q390" i="31"/>
  <c r="O390" i="31"/>
  <c r="N390" i="31"/>
  <c r="L390" i="31"/>
  <c r="K390" i="31"/>
  <c r="J390" i="31"/>
  <c r="Q389" i="31"/>
  <c r="O389" i="31"/>
  <c r="N389" i="31"/>
  <c r="L389" i="31"/>
  <c r="K389" i="31"/>
  <c r="J389" i="31"/>
  <c r="Q388" i="31"/>
  <c r="O388" i="31"/>
  <c r="N388" i="31"/>
  <c r="L388" i="31"/>
  <c r="K388" i="31"/>
  <c r="J388" i="31"/>
  <c r="Q387" i="31"/>
  <c r="O387" i="31"/>
  <c r="N387" i="31"/>
  <c r="L387" i="31"/>
  <c r="K387" i="31"/>
  <c r="J387" i="31"/>
  <c r="Q386" i="31"/>
  <c r="O386" i="31"/>
  <c r="N386" i="31"/>
  <c r="L386" i="31"/>
  <c r="K386" i="31"/>
  <c r="J386" i="31"/>
  <c r="Q385" i="31"/>
  <c r="O385" i="31"/>
  <c r="N385" i="31"/>
  <c r="L385" i="31"/>
  <c r="K385" i="31"/>
  <c r="J385" i="31"/>
  <c r="Q384" i="31"/>
  <c r="O384" i="31"/>
  <c r="N384" i="31"/>
  <c r="L384" i="31"/>
  <c r="K384" i="31"/>
  <c r="J384" i="31"/>
  <c r="Q383" i="31"/>
  <c r="O383" i="31"/>
  <c r="N383" i="31"/>
  <c r="L383" i="31"/>
  <c r="K383" i="31"/>
  <c r="J383" i="31"/>
  <c r="Q382" i="31"/>
  <c r="O382" i="31"/>
  <c r="N382" i="31"/>
  <c r="L382" i="31"/>
  <c r="K382" i="31"/>
  <c r="J382" i="31"/>
  <c r="Q381" i="31"/>
  <c r="O381" i="31"/>
  <c r="N381" i="31"/>
  <c r="L381" i="31"/>
  <c r="K381" i="31"/>
  <c r="J381" i="31"/>
  <c r="Q380" i="31"/>
  <c r="O380" i="31"/>
  <c r="N380" i="31"/>
  <c r="L380" i="31"/>
  <c r="K380" i="31"/>
  <c r="J380" i="31"/>
  <c r="Q379" i="31"/>
  <c r="O379" i="31"/>
  <c r="N379" i="31"/>
  <c r="L379" i="31"/>
  <c r="K379" i="31"/>
  <c r="J379" i="31"/>
  <c r="Q378" i="31"/>
  <c r="O378" i="31"/>
  <c r="N378" i="31"/>
  <c r="L378" i="31"/>
  <c r="K378" i="31"/>
  <c r="J378" i="31"/>
  <c r="Q377" i="31"/>
  <c r="O377" i="31"/>
  <c r="N377" i="31"/>
  <c r="L377" i="31"/>
  <c r="K377" i="31"/>
  <c r="J377" i="31"/>
  <c r="Q376" i="31"/>
  <c r="O376" i="31"/>
  <c r="N376" i="31"/>
  <c r="L376" i="31"/>
  <c r="K376" i="31"/>
  <c r="J376" i="31"/>
  <c r="Q375" i="31"/>
  <c r="O375" i="31"/>
  <c r="N375" i="31"/>
  <c r="L375" i="31"/>
  <c r="K375" i="31"/>
  <c r="J375" i="31"/>
  <c r="Q374" i="31"/>
  <c r="O374" i="31"/>
  <c r="N374" i="31"/>
  <c r="L374" i="31"/>
  <c r="K374" i="31"/>
  <c r="J374" i="31"/>
  <c r="Q373" i="31"/>
  <c r="O373" i="31"/>
  <c r="N373" i="31"/>
  <c r="L373" i="31"/>
  <c r="K373" i="31"/>
  <c r="J373" i="31"/>
  <c r="Q372" i="31"/>
  <c r="O372" i="31"/>
  <c r="N372" i="31"/>
  <c r="L372" i="31"/>
  <c r="K372" i="31"/>
  <c r="J372" i="31"/>
  <c r="Q371" i="31"/>
  <c r="O371" i="31"/>
  <c r="N371" i="31"/>
  <c r="L371" i="31"/>
  <c r="K371" i="31"/>
  <c r="J371" i="31"/>
  <c r="Q370" i="31"/>
  <c r="O370" i="31"/>
  <c r="N370" i="31"/>
  <c r="L370" i="31"/>
  <c r="K370" i="31"/>
  <c r="J370" i="31"/>
  <c r="Q369" i="31"/>
  <c r="O369" i="31"/>
  <c r="N369" i="31"/>
  <c r="L369" i="31"/>
  <c r="K369" i="31"/>
  <c r="J369" i="31"/>
  <c r="Q368" i="31"/>
  <c r="O368" i="31"/>
  <c r="N368" i="31"/>
  <c r="L368" i="31"/>
  <c r="K368" i="31"/>
  <c r="J368" i="31"/>
  <c r="Q367" i="31"/>
  <c r="O367" i="31"/>
  <c r="N367" i="31"/>
  <c r="L367" i="31"/>
  <c r="K367" i="31"/>
  <c r="J367" i="31"/>
  <c r="Q366" i="31"/>
  <c r="O366" i="31"/>
  <c r="N366" i="31"/>
  <c r="L366" i="31"/>
  <c r="K366" i="31"/>
  <c r="J366" i="31"/>
  <c r="Q365" i="31"/>
  <c r="O365" i="31"/>
  <c r="N365" i="31"/>
  <c r="L365" i="31"/>
  <c r="K365" i="31"/>
  <c r="J365" i="31"/>
  <c r="Q364" i="31"/>
  <c r="O364" i="31"/>
  <c r="N364" i="31"/>
  <c r="L364" i="31"/>
  <c r="K364" i="31"/>
  <c r="J364" i="31"/>
  <c r="Q363" i="31"/>
  <c r="O363" i="31"/>
  <c r="N363" i="31"/>
  <c r="L363" i="31"/>
  <c r="K363" i="31"/>
  <c r="J363" i="31"/>
  <c r="Q362" i="31"/>
  <c r="O362" i="31"/>
  <c r="N362" i="31"/>
  <c r="L362" i="31"/>
  <c r="K362" i="31"/>
  <c r="J362" i="31"/>
  <c r="Q361" i="31"/>
  <c r="O361" i="31"/>
  <c r="N361" i="31"/>
  <c r="L361" i="31"/>
  <c r="K361" i="31"/>
  <c r="J361" i="31"/>
  <c r="Q360" i="31"/>
  <c r="O360" i="31"/>
  <c r="N360" i="31"/>
  <c r="L360" i="31"/>
  <c r="K360" i="31"/>
  <c r="J360" i="31"/>
  <c r="Q359" i="31"/>
  <c r="O359" i="31"/>
  <c r="N359" i="31"/>
  <c r="L359" i="31"/>
  <c r="K359" i="31"/>
  <c r="J359" i="31"/>
  <c r="Q358" i="31"/>
  <c r="O358" i="31"/>
  <c r="N358" i="31"/>
  <c r="L358" i="31"/>
  <c r="K358" i="31"/>
  <c r="J358" i="31"/>
  <c r="Q357" i="31"/>
  <c r="O357" i="31"/>
  <c r="N357" i="31"/>
  <c r="L357" i="31"/>
  <c r="K357" i="31"/>
  <c r="J357" i="31"/>
  <c r="Q356" i="31"/>
  <c r="O356" i="31"/>
  <c r="N356" i="31"/>
  <c r="L356" i="31"/>
  <c r="K356" i="31"/>
  <c r="J356" i="31"/>
  <c r="Q355" i="31"/>
  <c r="O355" i="31"/>
  <c r="N355" i="31"/>
  <c r="L355" i="31"/>
  <c r="K355" i="31"/>
  <c r="J355" i="31"/>
  <c r="Q354" i="31"/>
  <c r="O354" i="31"/>
  <c r="N354" i="31"/>
  <c r="L354" i="31"/>
  <c r="K354" i="31"/>
  <c r="J354" i="31"/>
  <c r="Q353" i="31"/>
  <c r="O353" i="31"/>
  <c r="N353" i="31"/>
  <c r="L353" i="31"/>
  <c r="K353" i="31"/>
  <c r="J353" i="31"/>
  <c r="Q352" i="31"/>
  <c r="O352" i="31"/>
  <c r="N352" i="31"/>
  <c r="L352" i="31"/>
  <c r="K352" i="31"/>
  <c r="J352" i="31"/>
  <c r="Q351" i="31"/>
  <c r="O351" i="31"/>
  <c r="N351" i="31"/>
  <c r="L351" i="31"/>
  <c r="K351" i="31"/>
  <c r="J351" i="31"/>
  <c r="Q350" i="31"/>
  <c r="O350" i="31"/>
  <c r="N350" i="31"/>
  <c r="L350" i="31"/>
  <c r="K350" i="31"/>
  <c r="J350" i="31"/>
  <c r="Q349" i="31"/>
  <c r="O349" i="31"/>
  <c r="N349" i="31"/>
  <c r="L349" i="31"/>
  <c r="K349" i="31"/>
  <c r="J349" i="31"/>
  <c r="Q348" i="31"/>
  <c r="O348" i="31"/>
  <c r="N348" i="31"/>
  <c r="L348" i="31"/>
  <c r="K348" i="31"/>
  <c r="J348" i="31"/>
  <c r="Q347" i="31"/>
  <c r="O347" i="31"/>
  <c r="N347" i="31"/>
  <c r="L347" i="31"/>
  <c r="K347" i="31"/>
  <c r="J347" i="31"/>
  <c r="Q346" i="31"/>
  <c r="O346" i="31"/>
  <c r="N346" i="31"/>
  <c r="L346" i="31"/>
  <c r="K346" i="31"/>
  <c r="J346" i="31"/>
  <c r="Q345" i="31"/>
  <c r="O345" i="31"/>
  <c r="N345" i="31"/>
  <c r="L345" i="31"/>
  <c r="K345" i="31"/>
  <c r="J345" i="31"/>
  <c r="Q344" i="31"/>
  <c r="O344" i="31"/>
  <c r="N344" i="31"/>
  <c r="L344" i="31"/>
  <c r="K344" i="31"/>
  <c r="J344" i="31"/>
  <c r="Q343" i="31"/>
  <c r="O343" i="31"/>
  <c r="N343" i="31"/>
  <c r="L343" i="31"/>
  <c r="K343" i="31"/>
  <c r="J343" i="31"/>
  <c r="Q342" i="31"/>
  <c r="O342" i="31"/>
  <c r="N342" i="31"/>
  <c r="L342" i="31"/>
  <c r="K342" i="31"/>
  <c r="J342" i="31"/>
  <c r="Q341" i="31"/>
  <c r="O341" i="31"/>
  <c r="N341" i="31"/>
  <c r="L341" i="31"/>
  <c r="K341" i="31"/>
  <c r="J341" i="31"/>
  <c r="Q340" i="31"/>
  <c r="O340" i="31"/>
  <c r="N340" i="31"/>
  <c r="L340" i="31"/>
  <c r="K340" i="31"/>
  <c r="J340" i="31"/>
  <c r="Q339" i="31"/>
  <c r="O339" i="31"/>
  <c r="N339" i="31"/>
  <c r="L339" i="31"/>
  <c r="K339" i="31"/>
  <c r="J339" i="31"/>
  <c r="Q338" i="31"/>
  <c r="O338" i="31"/>
  <c r="N338" i="31"/>
  <c r="L338" i="31"/>
  <c r="K338" i="31"/>
  <c r="J338" i="31"/>
  <c r="Q337" i="31"/>
  <c r="O337" i="31"/>
  <c r="N337" i="31"/>
  <c r="L337" i="31"/>
  <c r="K337" i="31"/>
  <c r="J337" i="31"/>
  <c r="Q336" i="31"/>
  <c r="O336" i="31"/>
  <c r="N336" i="31"/>
  <c r="L336" i="31"/>
  <c r="K336" i="31"/>
  <c r="J336" i="31"/>
  <c r="Q335" i="31"/>
  <c r="O335" i="31"/>
  <c r="N335" i="31"/>
  <c r="L335" i="31"/>
  <c r="K335" i="31"/>
  <c r="J335" i="31"/>
  <c r="Q334" i="31"/>
  <c r="O334" i="31"/>
  <c r="N334" i="31"/>
  <c r="L334" i="31"/>
  <c r="K334" i="31"/>
  <c r="J334" i="31"/>
  <c r="Q333" i="31"/>
  <c r="O333" i="31"/>
  <c r="N333" i="31"/>
  <c r="L333" i="31"/>
  <c r="K333" i="31"/>
  <c r="J333" i="31"/>
  <c r="Q332" i="31"/>
  <c r="O332" i="31"/>
  <c r="N332" i="31"/>
  <c r="L332" i="31"/>
  <c r="K332" i="31"/>
  <c r="J332" i="31"/>
  <c r="Q331" i="31"/>
  <c r="O331" i="31"/>
  <c r="N331" i="31"/>
  <c r="L331" i="31"/>
  <c r="K331" i="31"/>
  <c r="J331" i="31"/>
  <c r="Q330" i="31"/>
  <c r="O330" i="31"/>
  <c r="N330" i="31"/>
  <c r="L330" i="31"/>
  <c r="K330" i="31"/>
  <c r="J330" i="31"/>
  <c r="Q329" i="31"/>
  <c r="O329" i="31"/>
  <c r="N329" i="31"/>
  <c r="L329" i="31"/>
  <c r="K329" i="31"/>
  <c r="J329" i="31"/>
  <c r="Q328" i="31"/>
  <c r="O328" i="31"/>
  <c r="N328" i="31"/>
  <c r="L328" i="31"/>
  <c r="K328" i="31"/>
  <c r="J328" i="31"/>
  <c r="Q327" i="31"/>
  <c r="O327" i="31"/>
  <c r="N327" i="31"/>
  <c r="L327" i="31"/>
  <c r="K327" i="31"/>
  <c r="J327" i="31"/>
  <c r="Q326" i="31"/>
  <c r="O326" i="31"/>
  <c r="N326" i="31"/>
  <c r="L326" i="31"/>
  <c r="K326" i="31"/>
  <c r="J326" i="31"/>
  <c r="Q325" i="31"/>
  <c r="O325" i="31"/>
  <c r="N325" i="31"/>
  <c r="L325" i="31"/>
  <c r="K325" i="31"/>
  <c r="J325" i="31"/>
  <c r="Q324" i="31"/>
  <c r="O324" i="31"/>
  <c r="N324" i="31"/>
  <c r="L324" i="31"/>
  <c r="K324" i="31"/>
  <c r="J324" i="31"/>
  <c r="Q323" i="31"/>
  <c r="O323" i="31"/>
  <c r="N323" i="31"/>
  <c r="L323" i="31"/>
  <c r="K323" i="31"/>
  <c r="J323" i="31"/>
  <c r="Q322" i="31"/>
  <c r="O322" i="31"/>
  <c r="N322" i="31"/>
  <c r="L322" i="31"/>
  <c r="K322" i="31"/>
  <c r="J322" i="31"/>
  <c r="Q321" i="31"/>
  <c r="O321" i="31"/>
  <c r="N321" i="31"/>
  <c r="L321" i="31"/>
  <c r="K321" i="31"/>
  <c r="J321" i="31"/>
  <c r="Q320" i="31"/>
  <c r="O320" i="31"/>
  <c r="N320" i="31"/>
  <c r="L320" i="31"/>
  <c r="K320" i="31"/>
  <c r="J320" i="31"/>
  <c r="Q319" i="31"/>
  <c r="O319" i="31"/>
  <c r="N319" i="31"/>
  <c r="L319" i="31"/>
  <c r="K319" i="31"/>
  <c r="J319" i="31"/>
  <c r="Q318" i="31"/>
  <c r="O318" i="31"/>
  <c r="N318" i="31"/>
  <c r="L318" i="31"/>
  <c r="K318" i="31"/>
  <c r="J318" i="31"/>
  <c r="Q317" i="31"/>
  <c r="O317" i="31"/>
  <c r="N317" i="31"/>
  <c r="L317" i="31"/>
  <c r="K317" i="31"/>
  <c r="J317" i="31"/>
  <c r="Q316" i="31"/>
  <c r="O316" i="31"/>
  <c r="N316" i="31"/>
  <c r="L316" i="31"/>
  <c r="K316" i="31"/>
  <c r="J316" i="31"/>
  <c r="Q315" i="31"/>
  <c r="O315" i="31"/>
  <c r="N315" i="31"/>
  <c r="L315" i="31"/>
  <c r="K315" i="31"/>
  <c r="J315" i="31"/>
  <c r="Q314" i="31"/>
  <c r="O314" i="31"/>
  <c r="N314" i="31"/>
  <c r="L314" i="31"/>
  <c r="K314" i="31"/>
  <c r="J314" i="31"/>
  <c r="Q313" i="31"/>
  <c r="O313" i="31"/>
  <c r="N313" i="31"/>
  <c r="L313" i="31"/>
  <c r="K313" i="31"/>
  <c r="J313" i="31"/>
  <c r="Q312" i="31"/>
  <c r="O312" i="31"/>
  <c r="N312" i="31"/>
  <c r="L312" i="31"/>
  <c r="K312" i="31"/>
  <c r="J312" i="31"/>
  <c r="Q311" i="31"/>
  <c r="O311" i="31"/>
  <c r="N311" i="31"/>
  <c r="L311" i="31"/>
  <c r="K311" i="31"/>
  <c r="J311" i="31"/>
  <c r="Q310" i="31"/>
  <c r="O310" i="31"/>
  <c r="N310" i="31"/>
  <c r="L310" i="31"/>
  <c r="K310" i="31"/>
  <c r="J310" i="31"/>
  <c r="Q309" i="31"/>
  <c r="O309" i="31"/>
  <c r="N309" i="31"/>
  <c r="L309" i="31"/>
  <c r="K309" i="31"/>
  <c r="J309" i="31"/>
  <c r="Q308" i="31"/>
  <c r="O308" i="31"/>
  <c r="N308" i="31"/>
  <c r="L308" i="31"/>
  <c r="K308" i="31"/>
  <c r="J308" i="31"/>
  <c r="Q307" i="31"/>
  <c r="O307" i="31"/>
  <c r="N307" i="31"/>
  <c r="L307" i="31"/>
  <c r="K307" i="31"/>
  <c r="J307" i="31"/>
  <c r="Q306" i="31"/>
  <c r="O306" i="31"/>
  <c r="N306" i="31"/>
  <c r="L306" i="31"/>
  <c r="K306" i="31"/>
  <c r="J306" i="31"/>
  <c r="Q305" i="31"/>
  <c r="O305" i="31"/>
  <c r="N305" i="31"/>
  <c r="L305" i="31"/>
  <c r="K305" i="31"/>
  <c r="J305" i="31"/>
  <c r="Q304" i="31"/>
  <c r="O304" i="31"/>
  <c r="N304" i="31"/>
  <c r="L304" i="31"/>
  <c r="K304" i="31"/>
  <c r="J304" i="31"/>
  <c r="Q303" i="31"/>
  <c r="O303" i="31"/>
  <c r="N303" i="31"/>
  <c r="L303" i="31"/>
  <c r="K303" i="31"/>
  <c r="J303" i="31"/>
  <c r="Q302" i="31"/>
  <c r="O302" i="31"/>
  <c r="N302" i="31"/>
  <c r="L302" i="31"/>
  <c r="K302" i="31"/>
  <c r="J302" i="31"/>
  <c r="Q301" i="31"/>
  <c r="O301" i="31"/>
  <c r="N301" i="31"/>
  <c r="L301" i="31"/>
  <c r="K301" i="31"/>
  <c r="J301" i="31"/>
  <c r="Q300" i="31"/>
  <c r="O300" i="31"/>
  <c r="N300" i="31"/>
  <c r="L300" i="31"/>
  <c r="K300" i="31"/>
  <c r="J300" i="31"/>
  <c r="Q299" i="31"/>
  <c r="O299" i="31"/>
  <c r="N299" i="31"/>
  <c r="L299" i="31"/>
  <c r="K299" i="31"/>
  <c r="J299" i="31"/>
  <c r="Q298" i="31"/>
  <c r="O298" i="31"/>
  <c r="N298" i="31"/>
  <c r="L298" i="31"/>
  <c r="K298" i="31"/>
  <c r="J298" i="31"/>
  <c r="Q297" i="31"/>
  <c r="O297" i="31"/>
  <c r="N297" i="31"/>
  <c r="L297" i="31"/>
  <c r="K297" i="31"/>
  <c r="J297" i="31"/>
  <c r="Q296" i="31"/>
  <c r="O296" i="31"/>
  <c r="N296" i="31"/>
  <c r="L296" i="31"/>
  <c r="K296" i="31"/>
  <c r="J296" i="31"/>
  <c r="Q295" i="31"/>
  <c r="O295" i="31"/>
  <c r="N295" i="31"/>
  <c r="L295" i="31"/>
  <c r="K295" i="31"/>
  <c r="J295" i="31"/>
  <c r="Q294" i="31"/>
  <c r="O294" i="31"/>
  <c r="N294" i="31"/>
  <c r="L294" i="31"/>
  <c r="K294" i="31"/>
  <c r="J294" i="31"/>
  <c r="Q293" i="31"/>
  <c r="O293" i="31"/>
  <c r="N293" i="31"/>
  <c r="L293" i="31"/>
  <c r="K293" i="31"/>
  <c r="J293" i="31"/>
  <c r="Q292" i="31"/>
  <c r="O292" i="31"/>
  <c r="N292" i="31"/>
  <c r="L292" i="31"/>
  <c r="K292" i="31"/>
  <c r="J292" i="31"/>
  <c r="Q291" i="31"/>
  <c r="O291" i="31"/>
  <c r="N291" i="31"/>
  <c r="L291" i="31"/>
  <c r="K291" i="31"/>
  <c r="J291" i="31"/>
  <c r="Q290" i="31"/>
  <c r="O290" i="31"/>
  <c r="N290" i="31"/>
  <c r="L290" i="31"/>
  <c r="K290" i="31"/>
  <c r="J290" i="31"/>
  <c r="Q289" i="31"/>
  <c r="O289" i="31"/>
  <c r="N289" i="31"/>
  <c r="L289" i="31"/>
  <c r="K289" i="31"/>
  <c r="J289" i="31"/>
  <c r="Q288" i="31"/>
  <c r="O288" i="31"/>
  <c r="N288" i="31"/>
  <c r="L288" i="31"/>
  <c r="K288" i="31"/>
  <c r="J288" i="31"/>
  <c r="Q287" i="31"/>
  <c r="O287" i="31"/>
  <c r="N287" i="31"/>
  <c r="L287" i="31"/>
  <c r="K287" i="31"/>
  <c r="J287" i="31"/>
  <c r="Q286" i="31"/>
  <c r="O286" i="31"/>
  <c r="N286" i="31"/>
  <c r="L286" i="31"/>
  <c r="K286" i="31"/>
  <c r="J286" i="31"/>
  <c r="Q285" i="31"/>
  <c r="O285" i="31"/>
  <c r="N285" i="31"/>
  <c r="L285" i="31"/>
  <c r="K285" i="31"/>
  <c r="J285" i="31"/>
  <c r="Q284" i="31"/>
  <c r="O284" i="31"/>
  <c r="N284" i="31"/>
  <c r="L284" i="31"/>
  <c r="K284" i="31"/>
  <c r="J284" i="31"/>
  <c r="Q283" i="31"/>
  <c r="O283" i="31"/>
  <c r="N283" i="31"/>
  <c r="L283" i="31"/>
  <c r="K283" i="31"/>
  <c r="J283" i="31"/>
  <c r="Q282" i="31"/>
  <c r="O282" i="31"/>
  <c r="N282" i="31"/>
  <c r="L282" i="31"/>
  <c r="K282" i="31"/>
  <c r="J282" i="31"/>
  <c r="Q281" i="31"/>
  <c r="O281" i="31"/>
  <c r="N281" i="31"/>
  <c r="L281" i="31"/>
  <c r="K281" i="31"/>
  <c r="J281" i="31"/>
  <c r="Q280" i="31"/>
  <c r="O280" i="31"/>
  <c r="N280" i="31"/>
  <c r="L280" i="31"/>
  <c r="K280" i="31"/>
  <c r="J280" i="31"/>
  <c r="Q279" i="31"/>
  <c r="O279" i="31"/>
  <c r="N279" i="31"/>
  <c r="L279" i="31"/>
  <c r="K279" i="31"/>
  <c r="J279" i="31"/>
  <c r="Q278" i="31"/>
  <c r="O278" i="31"/>
  <c r="N278" i="31"/>
  <c r="L278" i="31"/>
  <c r="K278" i="31"/>
  <c r="J278" i="31"/>
  <c r="Q277" i="31"/>
  <c r="O277" i="31"/>
  <c r="N277" i="31"/>
  <c r="L277" i="31"/>
  <c r="K277" i="31"/>
  <c r="J277" i="31"/>
  <c r="Q276" i="31"/>
  <c r="O276" i="31"/>
  <c r="N276" i="31"/>
  <c r="L276" i="31"/>
  <c r="K276" i="31"/>
  <c r="J276" i="31"/>
  <c r="Q275" i="31"/>
  <c r="O275" i="31"/>
  <c r="N275" i="31"/>
  <c r="L275" i="31"/>
  <c r="K275" i="31"/>
  <c r="J275" i="31"/>
  <c r="Q274" i="31"/>
  <c r="O274" i="31"/>
  <c r="N274" i="31"/>
  <c r="L274" i="31"/>
  <c r="K274" i="31"/>
  <c r="J274" i="31"/>
  <c r="Q273" i="31"/>
  <c r="O273" i="31"/>
  <c r="N273" i="31"/>
  <c r="L273" i="31"/>
  <c r="K273" i="31"/>
  <c r="J273" i="31"/>
  <c r="Q272" i="31"/>
  <c r="O272" i="31"/>
  <c r="N272" i="31"/>
  <c r="L272" i="31"/>
  <c r="K272" i="31"/>
  <c r="J272" i="31"/>
  <c r="Q271" i="31"/>
  <c r="O271" i="31"/>
  <c r="N271" i="31"/>
  <c r="L271" i="31"/>
  <c r="K271" i="31"/>
  <c r="J271" i="31"/>
  <c r="Q270" i="31"/>
  <c r="O270" i="31"/>
  <c r="N270" i="31"/>
  <c r="L270" i="31"/>
  <c r="K270" i="31"/>
  <c r="J270" i="31"/>
  <c r="Q269" i="31"/>
  <c r="O269" i="31"/>
  <c r="N269" i="31"/>
  <c r="L269" i="31"/>
  <c r="K269" i="31"/>
  <c r="J269" i="31"/>
  <c r="Q268" i="31"/>
  <c r="O268" i="31"/>
  <c r="N268" i="31"/>
  <c r="L268" i="31"/>
  <c r="K268" i="31"/>
  <c r="J268" i="31"/>
  <c r="Q267" i="31"/>
  <c r="O267" i="31"/>
  <c r="N267" i="31"/>
  <c r="L267" i="31"/>
  <c r="K267" i="31"/>
  <c r="J267" i="31"/>
  <c r="Q266" i="31"/>
  <c r="O266" i="31"/>
  <c r="N266" i="31"/>
  <c r="L266" i="31"/>
  <c r="K266" i="31"/>
  <c r="J266" i="31"/>
  <c r="Q265" i="31"/>
  <c r="O265" i="31"/>
  <c r="N265" i="31"/>
  <c r="L265" i="31"/>
  <c r="K265" i="31"/>
  <c r="J265" i="31"/>
  <c r="Q264" i="31"/>
  <c r="O264" i="31"/>
  <c r="N264" i="31"/>
  <c r="L264" i="31"/>
  <c r="K264" i="31"/>
  <c r="J264" i="31"/>
  <c r="Q263" i="31"/>
  <c r="O263" i="31"/>
  <c r="N263" i="31"/>
  <c r="L263" i="31"/>
  <c r="K263" i="31"/>
  <c r="J263" i="31"/>
  <c r="Q262" i="31"/>
  <c r="O262" i="31"/>
  <c r="N262" i="31"/>
  <c r="L262" i="31"/>
  <c r="K262" i="31"/>
  <c r="J262" i="31"/>
  <c r="Q261" i="31"/>
  <c r="O261" i="31"/>
  <c r="N261" i="31"/>
  <c r="L261" i="31"/>
  <c r="K261" i="31"/>
  <c r="J261" i="31"/>
  <c r="Q260" i="31"/>
  <c r="O260" i="31"/>
  <c r="N260" i="31"/>
  <c r="L260" i="31"/>
  <c r="K260" i="31"/>
  <c r="J260" i="31"/>
  <c r="Q259" i="31"/>
  <c r="O259" i="31"/>
  <c r="N259" i="31"/>
  <c r="L259" i="31"/>
  <c r="K259" i="31"/>
  <c r="J259" i="31"/>
  <c r="Q258" i="31"/>
  <c r="O258" i="31"/>
  <c r="N258" i="31"/>
  <c r="L258" i="31"/>
  <c r="K258" i="31"/>
  <c r="J258" i="31"/>
  <c r="Q257" i="31"/>
  <c r="O257" i="31"/>
  <c r="N257" i="31"/>
  <c r="L257" i="31"/>
  <c r="K257" i="31"/>
  <c r="J257" i="31"/>
  <c r="Q256" i="31"/>
  <c r="O256" i="31"/>
  <c r="N256" i="31"/>
  <c r="L256" i="31"/>
  <c r="K256" i="31"/>
  <c r="J256" i="31"/>
  <c r="Q255" i="31"/>
  <c r="O255" i="31"/>
  <c r="N255" i="31"/>
  <c r="L255" i="31"/>
  <c r="K255" i="31"/>
  <c r="J255" i="31"/>
  <c r="Q254" i="31"/>
  <c r="O254" i="31"/>
  <c r="N254" i="31"/>
  <c r="L254" i="31"/>
  <c r="K254" i="31"/>
  <c r="J254" i="31"/>
  <c r="Q253" i="31"/>
  <c r="O253" i="31"/>
  <c r="N253" i="31"/>
  <c r="L253" i="31"/>
  <c r="K253" i="31"/>
  <c r="J253" i="31"/>
  <c r="Q252" i="31"/>
  <c r="O252" i="31"/>
  <c r="N252" i="31"/>
  <c r="L252" i="31"/>
  <c r="K252" i="31"/>
  <c r="J252" i="31"/>
  <c r="Q251" i="31"/>
  <c r="O251" i="31"/>
  <c r="N251" i="31"/>
  <c r="L251" i="31"/>
  <c r="K251" i="31"/>
  <c r="J251" i="31"/>
  <c r="Q250" i="31"/>
  <c r="O250" i="31"/>
  <c r="N250" i="31"/>
  <c r="L250" i="31"/>
  <c r="K250" i="31"/>
  <c r="J250" i="31"/>
  <c r="Q249" i="31"/>
  <c r="O249" i="31"/>
  <c r="N249" i="31"/>
  <c r="L249" i="31"/>
  <c r="K249" i="31"/>
  <c r="J249" i="31"/>
  <c r="Q248" i="31"/>
  <c r="O248" i="31"/>
  <c r="N248" i="31"/>
  <c r="L248" i="31"/>
  <c r="K248" i="31"/>
  <c r="J248" i="31"/>
  <c r="Q247" i="31"/>
  <c r="O247" i="31"/>
  <c r="N247" i="31"/>
  <c r="L247" i="31"/>
  <c r="K247" i="31"/>
  <c r="J247" i="31"/>
  <c r="Q246" i="31"/>
  <c r="O246" i="31"/>
  <c r="N246" i="31"/>
  <c r="L246" i="31"/>
  <c r="K246" i="31"/>
  <c r="J246" i="31"/>
  <c r="Q245" i="31"/>
  <c r="O245" i="31"/>
  <c r="N245" i="31"/>
  <c r="L245" i="31"/>
  <c r="K245" i="31"/>
  <c r="J245" i="31"/>
  <c r="Q244" i="31"/>
  <c r="O244" i="31"/>
  <c r="N244" i="31"/>
  <c r="L244" i="31"/>
  <c r="K244" i="31"/>
  <c r="J244" i="31"/>
  <c r="Q243" i="31"/>
  <c r="O243" i="31"/>
  <c r="N243" i="31"/>
  <c r="L243" i="31"/>
  <c r="K243" i="31"/>
  <c r="J243" i="31"/>
  <c r="Q242" i="31"/>
  <c r="O242" i="31"/>
  <c r="N242" i="31"/>
  <c r="L242" i="31"/>
  <c r="K242" i="31"/>
  <c r="J242" i="31"/>
  <c r="Q241" i="31"/>
  <c r="O241" i="31"/>
  <c r="N241" i="31"/>
  <c r="L241" i="31"/>
  <c r="K241" i="31"/>
  <c r="J241" i="31"/>
  <c r="Q240" i="31"/>
  <c r="O240" i="31"/>
  <c r="N240" i="31"/>
  <c r="L240" i="31"/>
  <c r="K240" i="31"/>
  <c r="J240" i="31"/>
  <c r="Q239" i="31"/>
  <c r="O239" i="31"/>
  <c r="N239" i="31"/>
  <c r="L239" i="31"/>
  <c r="K239" i="31"/>
  <c r="J239" i="31"/>
  <c r="Q238" i="31"/>
  <c r="O238" i="31"/>
  <c r="N238" i="31"/>
  <c r="L238" i="31"/>
  <c r="K238" i="31"/>
  <c r="J238" i="31"/>
  <c r="Q237" i="31"/>
  <c r="O237" i="31"/>
  <c r="N237" i="31"/>
  <c r="L237" i="31"/>
  <c r="K237" i="31"/>
  <c r="J237" i="31"/>
  <c r="Q236" i="31"/>
  <c r="O236" i="31"/>
  <c r="N236" i="31"/>
  <c r="L236" i="31"/>
  <c r="K236" i="31"/>
  <c r="J236" i="31"/>
  <c r="Q235" i="31"/>
  <c r="O235" i="31"/>
  <c r="N235" i="31"/>
  <c r="L235" i="31"/>
  <c r="K235" i="31"/>
  <c r="J235" i="31"/>
  <c r="Q234" i="31"/>
  <c r="O234" i="31"/>
  <c r="N234" i="31"/>
  <c r="L234" i="31"/>
  <c r="K234" i="31"/>
  <c r="J234" i="31"/>
  <c r="Q233" i="31"/>
  <c r="O233" i="31"/>
  <c r="N233" i="31"/>
  <c r="L233" i="31"/>
  <c r="K233" i="31"/>
  <c r="J233" i="31"/>
  <c r="Q232" i="31"/>
  <c r="O232" i="31"/>
  <c r="N232" i="31"/>
  <c r="L232" i="31"/>
  <c r="K232" i="31"/>
  <c r="J232" i="31"/>
  <c r="Q231" i="31"/>
  <c r="O231" i="31"/>
  <c r="N231" i="31"/>
  <c r="L231" i="31"/>
  <c r="K231" i="31"/>
  <c r="J231" i="31"/>
  <c r="Q230" i="31"/>
  <c r="O230" i="31"/>
  <c r="N230" i="31"/>
  <c r="L230" i="31"/>
  <c r="K230" i="31"/>
  <c r="J230" i="31"/>
  <c r="Q229" i="31"/>
  <c r="O229" i="31"/>
  <c r="N229" i="31"/>
  <c r="L229" i="31"/>
  <c r="K229" i="31"/>
  <c r="J229" i="31"/>
  <c r="Q228" i="31"/>
  <c r="O228" i="31"/>
  <c r="N228" i="31"/>
  <c r="L228" i="31"/>
  <c r="K228" i="31"/>
  <c r="J228" i="31"/>
  <c r="Q227" i="31"/>
  <c r="O227" i="31"/>
  <c r="N227" i="31"/>
  <c r="L227" i="31"/>
  <c r="K227" i="31"/>
  <c r="J227" i="31"/>
  <c r="Q226" i="31"/>
  <c r="O226" i="31"/>
  <c r="N226" i="31"/>
  <c r="L226" i="31"/>
  <c r="K226" i="31"/>
  <c r="J226" i="31"/>
  <c r="Q225" i="31"/>
  <c r="O225" i="31"/>
  <c r="N225" i="31"/>
  <c r="L225" i="31"/>
  <c r="K225" i="31"/>
  <c r="J225" i="31"/>
  <c r="Q224" i="31"/>
  <c r="O224" i="31"/>
  <c r="N224" i="31"/>
  <c r="L224" i="31"/>
  <c r="K224" i="31"/>
  <c r="J224" i="31"/>
  <c r="Q223" i="31"/>
  <c r="O223" i="31"/>
  <c r="N223" i="31"/>
  <c r="L223" i="31"/>
  <c r="K223" i="31"/>
  <c r="J223" i="31"/>
  <c r="Q222" i="31"/>
  <c r="O222" i="31"/>
  <c r="N222" i="31"/>
  <c r="L222" i="31"/>
  <c r="K222" i="31"/>
  <c r="J222" i="31"/>
  <c r="Q221" i="31"/>
  <c r="O221" i="31"/>
  <c r="N221" i="31"/>
  <c r="L221" i="31"/>
  <c r="K221" i="31"/>
  <c r="J221" i="31"/>
  <c r="Q220" i="31"/>
  <c r="O220" i="31"/>
  <c r="N220" i="31"/>
  <c r="L220" i="31"/>
  <c r="K220" i="31"/>
  <c r="J220" i="31"/>
  <c r="Q219" i="31"/>
  <c r="O219" i="31"/>
  <c r="N219" i="31"/>
  <c r="L219" i="31"/>
  <c r="K219" i="31"/>
  <c r="J219" i="31"/>
  <c r="Q218" i="31"/>
  <c r="O218" i="31"/>
  <c r="N218" i="31"/>
  <c r="L218" i="31"/>
  <c r="K218" i="31"/>
  <c r="J218" i="31"/>
  <c r="Q217" i="31"/>
  <c r="O217" i="31"/>
  <c r="N217" i="31"/>
  <c r="L217" i="31"/>
  <c r="K217" i="31"/>
  <c r="J217" i="31"/>
  <c r="Q216" i="31"/>
  <c r="O216" i="31"/>
  <c r="N216" i="31"/>
  <c r="L216" i="31"/>
  <c r="K216" i="31"/>
  <c r="J216" i="31"/>
  <c r="Q215" i="31"/>
  <c r="O215" i="31"/>
  <c r="N215" i="31"/>
  <c r="L215" i="31"/>
  <c r="K215" i="31"/>
  <c r="J215" i="31"/>
  <c r="Q214" i="31"/>
  <c r="O214" i="31"/>
  <c r="N214" i="31"/>
  <c r="L214" i="31"/>
  <c r="K214" i="31"/>
  <c r="J214" i="31"/>
  <c r="Q213" i="31"/>
  <c r="O213" i="31"/>
  <c r="N213" i="31"/>
  <c r="L213" i="31"/>
  <c r="K213" i="31"/>
  <c r="J213" i="31"/>
  <c r="Q212" i="31"/>
  <c r="O212" i="31"/>
  <c r="N212" i="31"/>
  <c r="L212" i="31"/>
  <c r="K212" i="31"/>
  <c r="J212" i="31"/>
  <c r="Q211" i="31"/>
  <c r="O211" i="31"/>
  <c r="N211" i="31"/>
  <c r="L211" i="31"/>
  <c r="K211" i="31"/>
  <c r="J211" i="31"/>
  <c r="Q210" i="31"/>
  <c r="O210" i="31"/>
  <c r="N210" i="31"/>
  <c r="L210" i="31"/>
  <c r="K210" i="31"/>
  <c r="J210" i="31"/>
  <c r="Q209" i="31"/>
  <c r="O209" i="31"/>
  <c r="N209" i="31"/>
  <c r="L209" i="31"/>
  <c r="K209" i="31"/>
  <c r="J209" i="31"/>
  <c r="Q208" i="31"/>
  <c r="O208" i="31"/>
  <c r="N208" i="31"/>
  <c r="L208" i="31"/>
  <c r="K208" i="31"/>
  <c r="J208" i="31"/>
  <c r="Q207" i="31"/>
  <c r="O207" i="31"/>
  <c r="N207" i="31"/>
  <c r="L207" i="31"/>
  <c r="K207" i="31"/>
  <c r="J207" i="31"/>
  <c r="Q206" i="31"/>
  <c r="O206" i="31"/>
  <c r="N206" i="31"/>
  <c r="L206" i="31"/>
  <c r="K206" i="31"/>
  <c r="J206" i="31"/>
  <c r="Q205" i="31"/>
  <c r="O205" i="31"/>
  <c r="N205" i="31"/>
  <c r="L205" i="31"/>
  <c r="K205" i="31"/>
  <c r="J205" i="31"/>
  <c r="Q204" i="31"/>
  <c r="O204" i="31"/>
  <c r="N204" i="31"/>
  <c r="L204" i="31"/>
  <c r="K204" i="31"/>
  <c r="J204" i="31"/>
  <c r="Q203" i="31"/>
  <c r="O203" i="31"/>
  <c r="N203" i="31"/>
  <c r="L203" i="31"/>
  <c r="K203" i="31"/>
  <c r="J203" i="31"/>
  <c r="Q202" i="31"/>
  <c r="O202" i="31"/>
  <c r="N202" i="31"/>
  <c r="L202" i="31"/>
  <c r="K202" i="31"/>
  <c r="J202" i="31"/>
  <c r="R401" i="30"/>
  <c r="P401" i="30"/>
  <c r="R400" i="30"/>
  <c r="P400" i="30"/>
  <c r="R399" i="30"/>
  <c r="P399" i="30"/>
  <c r="R398" i="30"/>
  <c r="P398" i="30"/>
  <c r="R397" i="30"/>
  <c r="P397" i="30"/>
  <c r="R396" i="30"/>
  <c r="P396" i="30"/>
  <c r="R395" i="30"/>
  <c r="P395" i="30"/>
  <c r="R394" i="30"/>
  <c r="P394" i="30"/>
  <c r="R393" i="30"/>
  <c r="P393" i="30"/>
  <c r="R392" i="30"/>
  <c r="P392" i="30"/>
  <c r="R391" i="30"/>
  <c r="P391" i="30"/>
  <c r="R390" i="30"/>
  <c r="P390" i="30"/>
  <c r="R389" i="30"/>
  <c r="P389" i="30"/>
  <c r="R388" i="30"/>
  <c r="P388" i="30"/>
  <c r="R387" i="30"/>
  <c r="P387" i="30"/>
  <c r="R386" i="30"/>
  <c r="P386" i="30"/>
  <c r="R385" i="30"/>
  <c r="P385" i="30"/>
  <c r="R384" i="30"/>
  <c r="P384" i="30"/>
  <c r="R383" i="30"/>
  <c r="P383" i="30"/>
  <c r="R382" i="30"/>
  <c r="P382" i="30"/>
  <c r="R381" i="30"/>
  <c r="P381" i="30"/>
  <c r="R380" i="30"/>
  <c r="P380" i="30"/>
  <c r="R379" i="30"/>
  <c r="P379" i="30"/>
  <c r="R378" i="30"/>
  <c r="P378" i="30"/>
  <c r="R377" i="30"/>
  <c r="P377" i="30"/>
  <c r="R376" i="30"/>
  <c r="P376" i="30"/>
  <c r="R375" i="30"/>
  <c r="P375" i="30"/>
  <c r="R374" i="30"/>
  <c r="P374" i="30"/>
  <c r="R373" i="30"/>
  <c r="P373" i="30"/>
  <c r="R372" i="30"/>
  <c r="P372" i="30"/>
  <c r="R371" i="30"/>
  <c r="P371" i="30"/>
  <c r="R370" i="30"/>
  <c r="P370" i="30"/>
  <c r="R369" i="30"/>
  <c r="P369" i="30"/>
  <c r="R368" i="30"/>
  <c r="P368" i="30"/>
  <c r="R367" i="30"/>
  <c r="P367" i="30"/>
  <c r="R366" i="30"/>
  <c r="P366" i="30"/>
  <c r="R365" i="30"/>
  <c r="P365" i="30"/>
  <c r="R364" i="30"/>
  <c r="P364" i="30"/>
  <c r="R363" i="30"/>
  <c r="P363" i="30"/>
  <c r="R362" i="30"/>
  <c r="P362" i="30"/>
  <c r="R361" i="30"/>
  <c r="P361" i="30"/>
  <c r="R360" i="30"/>
  <c r="P360" i="30"/>
  <c r="R359" i="30"/>
  <c r="P359" i="30"/>
  <c r="R358" i="30"/>
  <c r="P358" i="30"/>
  <c r="R357" i="30"/>
  <c r="P357" i="30"/>
  <c r="R356" i="30"/>
  <c r="P356" i="30"/>
  <c r="R355" i="30"/>
  <c r="P355" i="30"/>
  <c r="R354" i="30"/>
  <c r="P354" i="30"/>
  <c r="R353" i="30"/>
  <c r="P353" i="30"/>
  <c r="R352" i="30"/>
  <c r="P352" i="30"/>
  <c r="R351" i="30"/>
  <c r="P351" i="30"/>
  <c r="R350" i="30"/>
  <c r="P350" i="30"/>
  <c r="R349" i="30"/>
  <c r="P349" i="30"/>
  <c r="R348" i="30"/>
  <c r="P348" i="30"/>
  <c r="R347" i="30"/>
  <c r="P347" i="30"/>
  <c r="R346" i="30"/>
  <c r="P346" i="30"/>
  <c r="R345" i="30"/>
  <c r="P345" i="30"/>
  <c r="R344" i="30"/>
  <c r="P344" i="30"/>
  <c r="R343" i="30"/>
  <c r="P343" i="30"/>
  <c r="R342" i="30"/>
  <c r="P342" i="30"/>
  <c r="R341" i="30"/>
  <c r="P341" i="30"/>
  <c r="R340" i="30"/>
  <c r="P340" i="30"/>
  <c r="R339" i="30"/>
  <c r="P339" i="30"/>
  <c r="R338" i="30"/>
  <c r="P338" i="30"/>
  <c r="R337" i="30"/>
  <c r="P337" i="30"/>
  <c r="R336" i="30"/>
  <c r="P336" i="30"/>
  <c r="R335" i="30"/>
  <c r="P335" i="30"/>
  <c r="R334" i="30"/>
  <c r="P334" i="30"/>
  <c r="R333" i="30"/>
  <c r="P333" i="30"/>
  <c r="R332" i="30"/>
  <c r="P332" i="30"/>
  <c r="R331" i="30"/>
  <c r="P331" i="30"/>
  <c r="R330" i="30"/>
  <c r="P330" i="30"/>
  <c r="R329" i="30"/>
  <c r="P329" i="30"/>
  <c r="R328" i="30"/>
  <c r="P328" i="30"/>
  <c r="R327" i="30"/>
  <c r="P327" i="30"/>
  <c r="R326" i="30"/>
  <c r="P326" i="30"/>
  <c r="R325" i="30"/>
  <c r="P325" i="30"/>
  <c r="R324" i="30"/>
  <c r="P324" i="30"/>
  <c r="R323" i="30"/>
  <c r="P323" i="30"/>
  <c r="R322" i="30"/>
  <c r="P322" i="30"/>
  <c r="R321" i="30"/>
  <c r="P321" i="30"/>
  <c r="R320" i="30"/>
  <c r="P320" i="30"/>
  <c r="R319" i="30"/>
  <c r="P319" i="30"/>
  <c r="R318" i="30"/>
  <c r="P318" i="30"/>
  <c r="R317" i="30"/>
  <c r="P317" i="30"/>
  <c r="R316" i="30"/>
  <c r="P316" i="30"/>
  <c r="R315" i="30"/>
  <c r="P315" i="30"/>
  <c r="R314" i="30"/>
  <c r="P314" i="30"/>
  <c r="R313" i="30"/>
  <c r="P313" i="30"/>
  <c r="R312" i="30"/>
  <c r="P312" i="30"/>
  <c r="R311" i="30"/>
  <c r="P311" i="30"/>
  <c r="R310" i="30"/>
  <c r="P310" i="30"/>
  <c r="R309" i="30"/>
  <c r="P309" i="30"/>
  <c r="R308" i="30"/>
  <c r="P308" i="30"/>
  <c r="R307" i="30"/>
  <c r="P307" i="30"/>
  <c r="R306" i="30"/>
  <c r="P306" i="30"/>
  <c r="R305" i="30"/>
  <c r="P305" i="30"/>
  <c r="R304" i="30"/>
  <c r="P304" i="30"/>
  <c r="R303" i="30"/>
  <c r="P303" i="30"/>
  <c r="R302" i="30"/>
  <c r="P302" i="30"/>
  <c r="R301" i="30"/>
  <c r="P301" i="30"/>
  <c r="R300" i="30"/>
  <c r="P300" i="30"/>
  <c r="R299" i="30"/>
  <c r="P299" i="30"/>
  <c r="R298" i="30"/>
  <c r="P298" i="30"/>
  <c r="R297" i="30"/>
  <c r="P297" i="30"/>
  <c r="R296" i="30"/>
  <c r="P296" i="30"/>
  <c r="R295" i="30"/>
  <c r="P295" i="30"/>
  <c r="R294" i="30"/>
  <c r="P294" i="30"/>
  <c r="R293" i="30"/>
  <c r="P293" i="30"/>
  <c r="R292" i="30"/>
  <c r="P292" i="30"/>
  <c r="R291" i="30"/>
  <c r="P291" i="30"/>
  <c r="R290" i="30"/>
  <c r="P290" i="30"/>
  <c r="R289" i="30"/>
  <c r="P289" i="30"/>
  <c r="R288" i="30"/>
  <c r="P288" i="30"/>
  <c r="R287" i="30"/>
  <c r="P287" i="30"/>
  <c r="R286" i="30"/>
  <c r="P286" i="30"/>
  <c r="R285" i="30"/>
  <c r="P285" i="30"/>
  <c r="R284" i="30"/>
  <c r="P284" i="30"/>
  <c r="R283" i="30"/>
  <c r="P283" i="30"/>
  <c r="R282" i="30"/>
  <c r="P282" i="30"/>
  <c r="R281" i="30"/>
  <c r="P281" i="30"/>
  <c r="R280" i="30"/>
  <c r="P280" i="30"/>
  <c r="R279" i="30"/>
  <c r="P279" i="30"/>
  <c r="R278" i="30"/>
  <c r="P278" i="30"/>
  <c r="R277" i="30"/>
  <c r="P277" i="30"/>
  <c r="R276" i="30"/>
  <c r="P276" i="30"/>
  <c r="R275" i="30"/>
  <c r="P275" i="30"/>
  <c r="R274" i="30"/>
  <c r="P274" i="30"/>
  <c r="R273" i="30"/>
  <c r="P273" i="30"/>
  <c r="R272" i="30"/>
  <c r="P272" i="30"/>
  <c r="R271" i="30"/>
  <c r="P271" i="30"/>
  <c r="R270" i="30"/>
  <c r="P270" i="30"/>
  <c r="R269" i="30"/>
  <c r="P269" i="30"/>
  <c r="R268" i="30"/>
  <c r="P268" i="30"/>
  <c r="R267" i="30"/>
  <c r="P267" i="30"/>
  <c r="R266" i="30"/>
  <c r="P266" i="30"/>
  <c r="R265" i="30"/>
  <c r="P265" i="30"/>
  <c r="R264" i="30"/>
  <c r="P264" i="30"/>
  <c r="R263" i="30"/>
  <c r="P263" i="30"/>
  <c r="R262" i="30"/>
  <c r="P262" i="30"/>
  <c r="R261" i="30"/>
  <c r="P261" i="30"/>
  <c r="R260" i="30"/>
  <c r="P260" i="30"/>
  <c r="R259" i="30"/>
  <c r="P259" i="30"/>
  <c r="R258" i="30"/>
  <c r="P258" i="30"/>
  <c r="R257" i="30"/>
  <c r="P257" i="30"/>
  <c r="R256" i="30"/>
  <c r="P256" i="30"/>
  <c r="R255" i="30"/>
  <c r="P255" i="30"/>
  <c r="R254" i="30"/>
  <c r="P254" i="30"/>
  <c r="R253" i="30"/>
  <c r="P253" i="30"/>
  <c r="R252" i="30"/>
  <c r="P252" i="30"/>
  <c r="R251" i="30"/>
  <c r="P251" i="30"/>
  <c r="R250" i="30"/>
  <c r="P250" i="30"/>
  <c r="R249" i="30"/>
  <c r="P249" i="30"/>
  <c r="R248" i="30"/>
  <c r="P248" i="30"/>
  <c r="R247" i="30"/>
  <c r="P247" i="30"/>
  <c r="R246" i="30"/>
  <c r="P246" i="30"/>
  <c r="R245" i="30"/>
  <c r="P245" i="30"/>
  <c r="R244" i="30"/>
  <c r="P244" i="30"/>
  <c r="R243" i="30"/>
  <c r="P243" i="30"/>
  <c r="R242" i="30"/>
  <c r="P242" i="30"/>
  <c r="R241" i="30"/>
  <c r="P241" i="30"/>
  <c r="R240" i="30"/>
  <c r="P240" i="30"/>
  <c r="R239" i="30"/>
  <c r="P239" i="30"/>
  <c r="R238" i="30"/>
  <c r="P238" i="30"/>
  <c r="R237" i="30"/>
  <c r="P237" i="30"/>
  <c r="R236" i="30"/>
  <c r="P236" i="30"/>
  <c r="R235" i="30"/>
  <c r="P235" i="30"/>
  <c r="R234" i="30"/>
  <c r="P234" i="30"/>
  <c r="R233" i="30"/>
  <c r="P233" i="30"/>
  <c r="R232" i="30"/>
  <c r="P232" i="30"/>
  <c r="R231" i="30"/>
  <c r="P231" i="30"/>
  <c r="R230" i="30"/>
  <c r="P230" i="30"/>
  <c r="R229" i="30"/>
  <c r="P229" i="30"/>
  <c r="R228" i="30"/>
  <c r="P228" i="30"/>
  <c r="R227" i="30"/>
  <c r="P227" i="30"/>
  <c r="R226" i="30"/>
  <c r="P226" i="30"/>
  <c r="R225" i="30"/>
  <c r="P225" i="30"/>
  <c r="R224" i="30"/>
  <c r="P224" i="30"/>
  <c r="R223" i="30"/>
  <c r="P223" i="30"/>
  <c r="R222" i="30"/>
  <c r="P222" i="30"/>
  <c r="R221" i="30"/>
  <c r="P221" i="30"/>
  <c r="R220" i="30"/>
  <c r="P220" i="30"/>
  <c r="R219" i="30"/>
  <c r="P219" i="30"/>
  <c r="R218" i="30"/>
  <c r="P218" i="30"/>
  <c r="R217" i="30"/>
  <c r="P217" i="30"/>
  <c r="R216" i="30"/>
  <c r="P216" i="30"/>
  <c r="R215" i="30"/>
  <c r="P215" i="30"/>
  <c r="R214" i="30"/>
  <c r="P214" i="30"/>
  <c r="R213" i="30"/>
  <c r="P213" i="30"/>
  <c r="R212" i="30"/>
  <c r="P212" i="30"/>
  <c r="R211" i="30"/>
  <c r="P211" i="30"/>
  <c r="R210" i="30"/>
  <c r="P210" i="30"/>
  <c r="R209" i="30"/>
  <c r="P209" i="30"/>
  <c r="R208" i="30"/>
  <c r="P208" i="30"/>
  <c r="R207" i="30"/>
  <c r="P207" i="30"/>
  <c r="R206" i="30"/>
  <c r="P206" i="30"/>
  <c r="R205" i="30"/>
  <c r="P205" i="30"/>
  <c r="R204" i="30"/>
  <c r="P204" i="30"/>
  <c r="R203" i="30"/>
  <c r="P203" i="30"/>
  <c r="R202" i="30"/>
  <c r="P202" i="30"/>
  <c r="Q401" i="30"/>
  <c r="O401" i="30"/>
  <c r="N401" i="30"/>
  <c r="L401" i="30"/>
  <c r="K401" i="30"/>
  <c r="J401" i="30"/>
  <c r="Q400" i="30"/>
  <c r="O400" i="30"/>
  <c r="N400" i="30"/>
  <c r="L400" i="30"/>
  <c r="K400" i="30"/>
  <c r="J400" i="30"/>
  <c r="Q399" i="30"/>
  <c r="O399" i="30"/>
  <c r="N399" i="30"/>
  <c r="L399" i="30"/>
  <c r="K399" i="30"/>
  <c r="J399" i="30"/>
  <c r="Q398" i="30"/>
  <c r="O398" i="30"/>
  <c r="N398" i="30"/>
  <c r="L398" i="30"/>
  <c r="K398" i="30"/>
  <c r="J398" i="30"/>
  <c r="Q397" i="30"/>
  <c r="O397" i="30"/>
  <c r="N397" i="30"/>
  <c r="L397" i="30"/>
  <c r="K397" i="30"/>
  <c r="J397" i="30"/>
  <c r="Q396" i="30"/>
  <c r="O396" i="30"/>
  <c r="N396" i="30"/>
  <c r="L396" i="30"/>
  <c r="K396" i="30"/>
  <c r="J396" i="30"/>
  <c r="Q395" i="30"/>
  <c r="O395" i="30"/>
  <c r="N395" i="30"/>
  <c r="L395" i="30"/>
  <c r="K395" i="30"/>
  <c r="J395" i="30"/>
  <c r="Q394" i="30"/>
  <c r="O394" i="30"/>
  <c r="N394" i="30"/>
  <c r="L394" i="30"/>
  <c r="K394" i="30"/>
  <c r="J394" i="30"/>
  <c r="Q393" i="30"/>
  <c r="O393" i="30"/>
  <c r="N393" i="30"/>
  <c r="L393" i="30"/>
  <c r="K393" i="30"/>
  <c r="J393" i="30"/>
  <c r="Q392" i="30"/>
  <c r="O392" i="30"/>
  <c r="N392" i="30"/>
  <c r="L392" i="30"/>
  <c r="K392" i="30"/>
  <c r="J392" i="30"/>
  <c r="Q391" i="30"/>
  <c r="O391" i="30"/>
  <c r="N391" i="30"/>
  <c r="L391" i="30"/>
  <c r="K391" i="30"/>
  <c r="J391" i="30"/>
  <c r="Q390" i="30"/>
  <c r="O390" i="30"/>
  <c r="N390" i="30"/>
  <c r="L390" i="30"/>
  <c r="K390" i="30"/>
  <c r="J390" i="30"/>
  <c r="Q389" i="30"/>
  <c r="O389" i="30"/>
  <c r="N389" i="30"/>
  <c r="L389" i="30"/>
  <c r="K389" i="30"/>
  <c r="J389" i="30"/>
  <c r="Q388" i="30"/>
  <c r="O388" i="30"/>
  <c r="N388" i="30"/>
  <c r="L388" i="30"/>
  <c r="K388" i="30"/>
  <c r="J388" i="30"/>
  <c r="Q387" i="30"/>
  <c r="O387" i="30"/>
  <c r="N387" i="30"/>
  <c r="L387" i="30"/>
  <c r="K387" i="30"/>
  <c r="J387" i="30"/>
  <c r="Q386" i="30"/>
  <c r="O386" i="30"/>
  <c r="N386" i="30"/>
  <c r="L386" i="30"/>
  <c r="K386" i="30"/>
  <c r="J386" i="30"/>
  <c r="Q385" i="30"/>
  <c r="O385" i="30"/>
  <c r="N385" i="30"/>
  <c r="L385" i="30"/>
  <c r="K385" i="30"/>
  <c r="J385" i="30"/>
  <c r="Q384" i="30"/>
  <c r="O384" i="30"/>
  <c r="N384" i="30"/>
  <c r="L384" i="30"/>
  <c r="K384" i="30"/>
  <c r="J384" i="30"/>
  <c r="Q383" i="30"/>
  <c r="O383" i="30"/>
  <c r="N383" i="30"/>
  <c r="L383" i="30"/>
  <c r="K383" i="30"/>
  <c r="J383" i="30"/>
  <c r="Q382" i="30"/>
  <c r="O382" i="30"/>
  <c r="N382" i="30"/>
  <c r="L382" i="30"/>
  <c r="K382" i="30"/>
  <c r="J382" i="30"/>
  <c r="Q381" i="30"/>
  <c r="O381" i="30"/>
  <c r="N381" i="30"/>
  <c r="L381" i="30"/>
  <c r="K381" i="30"/>
  <c r="J381" i="30"/>
  <c r="Q380" i="30"/>
  <c r="O380" i="30"/>
  <c r="N380" i="30"/>
  <c r="L380" i="30"/>
  <c r="K380" i="30"/>
  <c r="J380" i="30"/>
  <c r="Q379" i="30"/>
  <c r="O379" i="30"/>
  <c r="N379" i="30"/>
  <c r="L379" i="30"/>
  <c r="K379" i="30"/>
  <c r="J379" i="30"/>
  <c r="Q378" i="30"/>
  <c r="O378" i="30"/>
  <c r="N378" i="30"/>
  <c r="L378" i="30"/>
  <c r="K378" i="30"/>
  <c r="J378" i="30"/>
  <c r="Q377" i="30"/>
  <c r="O377" i="30"/>
  <c r="N377" i="30"/>
  <c r="L377" i="30"/>
  <c r="K377" i="30"/>
  <c r="J377" i="30"/>
  <c r="Q376" i="30"/>
  <c r="O376" i="30"/>
  <c r="N376" i="30"/>
  <c r="L376" i="30"/>
  <c r="K376" i="30"/>
  <c r="J376" i="30"/>
  <c r="Q375" i="30"/>
  <c r="O375" i="30"/>
  <c r="N375" i="30"/>
  <c r="L375" i="30"/>
  <c r="K375" i="30"/>
  <c r="J375" i="30"/>
  <c r="Q374" i="30"/>
  <c r="O374" i="30"/>
  <c r="N374" i="30"/>
  <c r="L374" i="30"/>
  <c r="K374" i="30"/>
  <c r="J374" i="30"/>
  <c r="Q373" i="30"/>
  <c r="O373" i="30"/>
  <c r="N373" i="30"/>
  <c r="L373" i="30"/>
  <c r="K373" i="30"/>
  <c r="J373" i="30"/>
  <c r="Q372" i="30"/>
  <c r="O372" i="30"/>
  <c r="N372" i="30"/>
  <c r="L372" i="30"/>
  <c r="K372" i="30"/>
  <c r="J372" i="30"/>
  <c r="Q371" i="30"/>
  <c r="O371" i="30"/>
  <c r="N371" i="30"/>
  <c r="L371" i="30"/>
  <c r="K371" i="30"/>
  <c r="J371" i="30"/>
  <c r="Q370" i="30"/>
  <c r="O370" i="30"/>
  <c r="N370" i="30"/>
  <c r="L370" i="30"/>
  <c r="K370" i="30"/>
  <c r="J370" i="30"/>
  <c r="Q369" i="30"/>
  <c r="O369" i="30"/>
  <c r="N369" i="30"/>
  <c r="L369" i="30"/>
  <c r="K369" i="30"/>
  <c r="J369" i="30"/>
  <c r="Q368" i="30"/>
  <c r="O368" i="30"/>
  <c r="N368" i="30"/>
  <c r="L368" i="30"/>
  <c r="K368" i="30"/>
  <c r="J368" i="30"/>
  <c r="Q367" i="30"/>
  <c r="O367" i="30"/>
  <c r="N367" i="30"/>
  <c r="L367" i="30"/>
  <c r="K367" i="30"/>
  <c r="J367" i="30"/>
  <c r="Q366" i="30"/>
  <c r="O366" i="30"/>
  <c r="N366" i="30"/>
  <c r="L366" i="30"/>
  <c r="K366" i="30"/>
  <c r="J366" i="30"/>
  <c r="Q365" i="30"/>
  <c r="O365" i="30"/>
  <c r="N365" i="30"/>
  <c r="L365" i="30"/>
  <c r="K365" i="30"/>
  <c r="J365" i="30"/>
  <c r="Q364" i="30"/>
  <c r="O364" i="30"/>
  <c r="N364" i="30"/>
  <c r="L364" i="30"/>
  <c r="K364" i="30"/>
  <c r="J364" i="30"/>
  <c r="Q363" i="30"/>
  <c r="O363" i="30"/>
  <c r="N363" i="30"/>
  <c r="L363" i="30"/>
  <c r="K363" i="30"/>
  <c r="J363" i="30"/>
  <c r="Q362" i="30"/>
  <c r="O362" i="30"/>
  <c r="N362" i="30"/>
  <c r="L362" i="30"/>
  <c r="K362" i="30"/>
  <c r="J362" i="30"/>
  <c r="Q361" i="30"/>
  <c r="O361" i="30"/>
  <c r="N361" i="30"/>
  <c r="L361" i="30"/>
  <c r="K361" i="30"/>
  <c r="J361" i="30"/>
  <c r="Q360" i="30"/>
  <c r="O360" i="30"/>
  <c r="N360" i="30"/>
  <c r="L360" i="30"/>
  <c r="K360" i="30"/>
  <c r="J360" i="30"/>
  <c r="Q359" i="30"/>
  <c r="O359" i="30"/>
  <c r="N359" i="30"/>
  <c r="L359" i="30"/>
  <c r="K359" i="30"/>
  <c r="J359" i="30"/>
  <c r="Q358" i="30"/>
  <c r="O358" i="30"/>
  <c r="N358" i="30"/>
  <c r="L358" i="30"/>
  <c r="K358" i="30"/>
  <c r="J358" i="30"/>
  <c r="Q357" i="30"/>
  <c r="O357" i="30"/>
  <c r="N357" i="30"/>
  <c r="L357" i="30"/>
  <c r="K357" i="30"/>
  <c r="J357" i="30"/>
  <c r="Q356" i="30"/>
  <c r="O356" i="30"/>
  <c r="N356" i="30"/>
  <c r="L356" i="30"/>
  <c r="K356" i="30"/>
  <c r="J356" i="30"/>
  <c r="Q355" i="30"/>
  <c r="O355" i="30"/>
  <c r="N355" i="30"/>
  <c r="L355" i="30"/>
  <c r="K355" i="30"/>
  <c r="J355" i="30"/>
  <c r="Q354" i="30"/>
  <c r="O354" i="30"/>
  <c r="N354" i="30"/>
  <c r="L354" i="30"/>
  <c r="K354" i="30"/>
  <c r="J354" i="30"/>
  <c r="Q353" i="30"/>
  <c r="O353" i="30"/>
  <c r="N353" i="30"/>
  <c r="L353" i="30"/>
  <c r="K353" i="30"/>
  <c r="J353" i="30"/>
  <c r="Q352" i="30"/>
  <c r="O352" i="30"/>
  <c r="N352" i="30"/>
  <c r="L352" i="30"/>
  <c r="K352" i="30"/>
  <c r="J352" i="30"/>
  <c r="Q351" i="30"/>
  <c r="O351" i="30"/>
  <c r="N351" i="30"/>
  <c r="L351" i="30"/>
  <c r="K351" i="30"/>
  <c r="J351" i="30"/>
  <c r="Q350" i="30"/>
  <c r="O350" i="30"/>
  <c r="N350" i="30"/>
  <c r="L350" i="30"/>
  <c r="K350" i="30"/>
  <c r="J350" i="30"/>
  <c r="Q349" i="30"/>
  <c r="O349" i="30"/>
  <c r="N349" i="30"/>
  <c r="L349" i="30"/>
  <c r="K349" i="30"/>
  <c r="J349" i="30"/>
  <c r="Q348" i="30"/>
  <c r="O348" i="30"/>
  <c r="N348" i="30"/>
  <c r="L348" i="30"/>
  <c r="K348" i="30"/>
  <c r="J348" i="30"/>
  <c r="Q347" i="30"/>
  <c r="O347" i="30"/>
  <c r="N347" i="30"/>
  <c r="L347" i="30"/>
  <c r="K347" i="30"/>
  <c r="J347" i="30"/>
  <c r="Q346" i="30"/>
  <c r="O346" i="30"/>
  <c r="N346" i="30"/>
  <c r="L346" i="30"/>
  <c r="K346" i="30"/>
  <c r="J346" i="30"/>
  <c r="Q345" i="30"/>
  <c r="O345" i="30"/>
  <c r="N345" i="30"/>
  <c r="L345" i="30"/>
  <c r="K345" i="30"/>
  <c r="J345" i="30"/>
  <c r="Q344" i="30"/>
  <c r="O344" i="30"/>
  <c r="N344" i="30"/>
  <c r="L344" i="30"/>
  <c r="K344" i="30"/>
  <c r="J344" i="30"/>
  <c r="Q343" i="30"/>
  <c r="O343" i="30"/>
  <c r="N343" i="30"/>
  <c r="L343" i="30"/>
  <c r="K343" i="30"/>
  <c r="J343" i="30"/>
  <c r="Q342" i="30"/>
  <c r="O342" i="30"/>
  <c r="N342" i="30"/>
  <c r="L342" i="30"/>
  <c r="K342" i="30"/>
  <c r="J342" i="30"/>
  <c r="Q341" i="30"/>
  <c r="O341" i="30"/>
  <c r="N341" i="30"/>
  <c r="L341" i="30"/>
  <c r="K341" i="30"/>
  <c r="J341" i="30"/>
  <c r="Q340" i="30"/>
  <c r="O340" i="30"/>
  <c r="N340" i="30"/>
  <c r="L340" i="30"/>
  <c r="K340" i="30"/>
  <c r="J340" i="30"/>
  <c r="Q339" i="30"/>
  <c r="O339" i="30"/>
  <c r="N339" i="30"/>
  <c r="L339" i="30"/>
  <c r="K339" i="30"/>
  <c r="J339" i="30"/>
  <c r="Q338" i="30"/>
  <c r="O338" i="30"/>
  <c r="N338" i="30"/>
  <c r="L338" i="30"/>
  <c r="K338" i="30"/>
  <c r="J338" i="30"/>
  <c r="Q337" i="30"/>
  <c r="O337" i="30"/>
  <c r="N337" i="30"/>
  <c r="L337" i="30"/>
  <c r="K337" i="30"/>
  <c r="J337" i="30"/>
  <c r="Q336" i="30"/>
  <c r="O336" i="30"/>
  <c r="N336" i="30"/>
  <c r="L336" i="30"/>
  <c r="K336" i="30"/>
  <c r="J336" i="30"/>
  <c r="Q335" i="30"/>
  <c r="O335" i="30"/>
  <c r="N335" i="30"/>
  <c r="L335" i="30"/>
  <c r="K335" i="30"/>
  <c r="J335" i="30"/>
  <c r="Q334" i="30"/>
  <c r="O334" i="30"/>
  <c r="N334" i="30"/>
  <c r="L334" i="30"/>
  <c r="K334" i="30"/>
  <c r="J334" i="30"/>
  <c r="Q333" i="30"/>
  <c r="O333" i="30"/>
  <c r="N333" i="30"/>
  <c r="L333" i="30"/>
  <c r="K333" i="30"/>
  <c r="J333" i="30"/>
  <c r="Q332" i="30"/>
  <c r="O332" i="30"/>
  <c r="N332" i="30"/>
  <c r="L332" i="30"/>
  <c r="K332" i="30"/>
  <c r="J332" i="30"/>
  <c r="Q331" i="30"/>
  <c r="O331" i="30"/>
  <c r="N331" i="30"/>
  <c r="L331" i="30"/>
  <c r="K331" i="30"/>
  <c r="J331" i="30"/>
  <c r="Q330" i="30"/>
  <c r="O330" i="30"/>
  <c r="N330" i="30"/>
  <c r="L330" i="30"/>
  <c r="K330" i="30"/>
  <c r="J330" i="30"/>
  <c r="Q329" i="30"/>
  <c r="O329" i="30"/>
  <c r="N329" i="30"/>
  <c r="L329" i="30"/>
  <c r="K329" i="30"/>
  <c r="J329" i="30"/>
  <c r="Q328" i="30"/>
  <c r="O328" i="30"/>
  <c r="N328" i="30"/>
  <c r="L328" i="30"/>
  <c r="K328" i="30"/>
  <c r="J328" i="30"/>
  <c r="Q327" i="30"/>
  <c r="O327" i="30"/>
  <c r="N327" i="30"/>
  <c r="L327" i="30"/>
  <c r="K327" i="30"/>
  <c r="J327" i="30"/>
  <c r="Q326" i="30"/>
  <c r="O326" i="30"/>
  <c r="N326" i="30"/>
  <c r="L326" i="30"/>
  <c r="K326" i="30"/>
  <c r="J326" i="30"/>
  <c r="Q325" i="30"/>
  <c r="O325" i="30"/>
  <c r="N325" i="30"/>
  <c r="L325" i="30"/>
  <c r="K325" i="30"/>
  <c r="J325" i="30"/>
  <c r="Q324" i="30"/>
  <c r="O324" i="30"/>
  <c r="N324" i="30"/>
  <c r="L324" i="30"/>
  <c r="K324" i="30"/>
  <c r="J324" i="30"/>
  <c r="Q323" i="30"/>
  <c r="O323" i="30"/>
  <c r="N323" i="30"/>
  <c r="L323" i="30"/>
  <c r="K323" i="30"/>
  <c r="J323" i="30"/>
  <c r="Q322" i="30"/>
  <c r="O322" i="30"/>
  <c r="N322" i="30"/>
  <c r="L322" i="30"/>
  <c r="K322" i="30"/>
  <c r="J322" i="30"/>
  <c r="Q321" i="30"/>
  <c r="O321" i="30"/>
  <c r="N321" i="30"/>
  <c r="L321" i="30"/>
  <c r="K321" i="30"/>
  <c r="J321" i="30"/>
  <c r="Q320" i="30"/>
  <c r="O320" i="30"/>
  <c r="N320" i="30"/>
  <c r="L320" i="30"/>
  <c r="K320" i="30"/>
  <c r="J320" i="30"/>
  <c r="Q319" i="30"/>
  <c r="O319" i="30"/>
  <c r="N319" i="30"/>
  <c r="L319" i="30"/>
  <c r="K319" i="30"/>
  <c r="J319" i="30"/>
  <c r="Q318" i="30"/>
  <c r="O318" i="30"/>
  <c r="N318" i="30"/>
  <c r="L318" i="30"/>
  <c r="K318" i="30"/>
  <c r="J318" i="30"/>
  <c r="Q317" i="30"/>
  <c r="O317" i="30"/>
  <c r="N317" i="30"/>
  <c r="L317" i="30"/>
  <c r="K317" i="30"/>
  <c r="J317" i="30"/>
  <c r="Q316" i="30"/>
  <c r="O316" i="30"/>
  <c r="N316" i="30"/>
  <c r="L316" i="30"/>
  <c r="K316" i="30"/>
  <c r="J316" i="30"/>
  <c r="Q315" i="30"/>
  <c r="O315" i="30"/>
  <c r="N315" i="30"/>
  <c r="L315" i="30"/>
  <c r="K315" i="30"/>
  <c r="J315" i="30"/>
  <c r="Q314" i="30"/>
  <c r="O314" i="30"/>
  <c r="N314" i="30"/>
  <c r="L314" i="30"/>
  <c r="K314" i="30"/>
  <c r="J314" i="30"/>
  <c r="Q313" i="30"/>
  <c r="O313" i="30"/>
  <c r="N313" i="30"/>
  <c r="L313" i="30"/>
  <c r="K313" i="30"/>
  <c r="J313" i="30"/>
  <c r="Q312" i="30"/>
  <c r="O312" i="30"/>
  <c r="N312" i="30"/>
  <c r="L312" i="30"/>
  <c r="K312" i="30"/>
  <c r="J312" i="30"/>
  <c r="Q311" i="30"/>
  <c r="O311" i="30"/>
  <c r="N311" i="30"/>
  <c r="L311" i="30"/>
  <c r="K311" i="30"/>
  <c r="J311" i="30"/>
  <c r="Q310" i="30"/>
  <c r="O310" i="30"/>
  <c r="N310" i="30"/>
  <c r="L310" i="30"/>
  <c r="K310" i="30"/>
  <c r="J310" i="30"/>
  <c r="Q309" i="30"/>
  <c r="O309" i="30"/>
  <c r="N309" i="30"/>
  <c r="L309" i="30"/>
  <c r="K309" i="30"/>
  <c r="J309" i="30"/>
  <c r="Q308" i="30"/>
  <c r="O308" i="30"/>
  <c r="N308" i="30"/>
  <c r="L308" i="30"/>
  <c r="K308" i="30"/>
  <c r="J308" i="30"/>
  <c r="Q307" i="30"/>
  <c r="O307" i="30"/>
  <c r="N307" i="30"/>
  <c r="L307" i="30"/>
  <c r="K307" i="30"/>
  <c r="J307" i="30"/>
  <c r="Q306" i="30"/>
  <c r="O306" i="30"/>
  <c r="N306" i="30"/>
  <c r="L306" i="30"/>
  <c r="K306" i="30"/>
  <c r="J306" i="30"/>
  <c r="Q305" i="30"/>
  <c r="O305" i="30"/>
  <c r="N305" i="30"/>
  <c r="L305" i="30"/>
  <c r="K305" i="30"/>
  <c r="J305" i="30"/>
  <c r="Q304" i="30"/>
  <c r="O304" i="30"/>
  <c r="N304" i="30"/>
  <c r="L304" i="30"/>
  <c r="K304" i="30"/>
  <c r="J304" i="30"/>
  <c r="Q303" i="30"/>
  <c r="O303" i="30"/>
  <c r="N303" i="30"/>
  <c r="L303" i="30"/>
  <c r="K303" i="30"/>
  <c r="J303" i="30"/>
  <c r="Q302" i="30"/>
  <c r="O302" i="30"/>
  <c r="N302" i="30"/>
  <c r="L302" i="30"/>
  <c r="K302" i="30"/>
  <c r="J302" i="30"/>
  <c r="Q301" i="30"/>
  <c r="O301" i="30"/>
  <c r="N301" i="30"/>
  <c r="L301" i="30"/>
  <c r="K301" i="30"/>
  <c r="J301" i="30"/>
  <c r="Q300" i="30"/>
  <c r="O300" i="30"/>
  <c r="N300" i="30"/>
  <c r="L300" i="30"/>
  <c r="K300" i="30"/>
  <c r="J300" i="30"/>
  <c r="Q299" i="30"/>
  <c r="O299" i="30"/>
  <c r="N299" i="30"/>
  <c r="L299" i="30"/>
  <c r="K299" i="30"/>
  <c r="J299" i="30"/>
  <c r="Q298" i="30"/>
  <c r="O298" i="30"/>
  <c r="N298" i="30"/>
  <c r="L298" i="30"/>
  <c r="K298" i="30"/>
  <c r="J298" i="30"/>
  <c r="Q297" i="30"/>
  <c r="O297" i="30"/>
  <c r="N297" i="30"/>
  <c r="L297" i="30"/>
  <c r="K297" i="30"/>
  <c r="J297" i="30"/>
  <c r="Q296" i="30"/>
  <c r="O296" i="30"/>
  <c r="N296" i="30"/>
  <c r="L296" i="30"/>
  <c r="K296" i="30"/>
  <c r="J296" i="30"/>
  <c r="Q295" i="30"/>
  <c r="O295" i="30"/>
  <c r="N295" i="30"/>
  <c r="L295" i="30"/>
  <c r="K295" i="30"/>
  <c r="J295" i="30"/>
  <c r="Q294" i="30"/>
  <c r="O294" i="30"/>
  <c r="N294" i="30"/>
  <c r="L294" i="30"/>
  <c r="K294" i="30"/>
  <c r="J294" i="30"/>
  <c r="Q293" i="30"/>
  <c r="O293" i="30"/>
  <c r="N293" i="30"/>
  <c r="L293" i="30"/>
  <c r="K293" i="30"/>
  <c r="J293" i="30"/>
  <c r="Q292" i="30"/>
  <c r="O292" i="30"/>
  <c r="N292" i="30"/>
  <c r="L292" i="30"/>
  <c r="K292" i="30"/>
  <c r="J292" i="30"/>
  <c r="Q291" i="30"/>
  <c r="O291" i="30"/>
  <c r="N291" i="30"/>
  <c r="L291" i="30"/>
  <c r="K291" i="30"/>
  <c r="J291" i="30"/>
  <c r="Q290" i="30"/>
  <c r="O290" i="30"/>
  <c r="N290" i="30"/>
  <c r="L290" i="30"/>
  <c r="K290" i="30"/>
  <c r="J290" i="30"/>
  <c r="Q289" i="30"/>
  <c r="O289" i="30"/>
  <c r="N289" i="30"/>
  <c r="L289" i="30"/>
  <c r="K289" i="30"/>
  <c r="J289" i="30"/>
  <c r="Q288" i="30"/>
  <c r="O288" i="30"/>
  <c r="N288" i="30"/>
  <c r="L288" i="30"/>
  <c r="K288" i="30"/>
  <c r="J288" i="30"/>
  <c r="Q287" i="30"/>
  <c r="O287" i="30"/>
  <c r="N287" i="30"/>
  <c r="L287" i="30"/>
  <c r="K287" i="30"/>
  <c r="J287" i="30"/>
  <c r="Q286" i="30"/>
  <c r="O286" i="30"/>
  <c r="N286" i="30"/>
  <c r="L286" i="30"/>
  <c r="K286" i="30"/>
  <c r="J286" i="30"/>
  <c r="Q285" i="30"/>
  <c r="O285" i="30"/>
  <c r="N285" i="30"/>
  <c r="L285" i="30"/>
  <c r="K285" i="30"/>
  <c r="J285" i="30"/>
  <c r="Q284" i="30"/>
  <c r="O284" i="30"/>
  <c r="N284" i="30"/>
  <c r="L284" i="30"/>
  <c r="K284" i="30"/>
  <c r="J284" i="30"/>
  <c r="Q283" i="30"/>
  <c r="O283" i="30"/>
  <c r="N283" i="30"/>
  <c r="L283" i="30"/>
  <c r="K283" i="30"/>
  <c r="J283" i="30"/>
  <c r="Q282" i="30"/>
  <c r="O282" i="30"/>
  <c r="N282" i="30"/>
  <c r="L282" i="30"/>
  <c r="K282" i="30"/>
  <c r="J282" i="30"/>
  <c r="Q281" i="30"/>
  <c r="O281" i="30"/>
  <c r="N281" i="30"/>
  <c r="L281" i="30"/>
  <c r="K281" i="30"/>
  <c r="J281" i="30"/>
  <c r="Q280" i="30"/>
  <c r="O280" i="30"/>
  <c r="N280" i="30"/>
  <c r="L280" i="30"/>
  <c r="K280" i="30"/>
  <c r="J280" i="30"/>
  <c r="Q279" i="30"/>
  <c r="O279" i="30"/>
  <c r="N279" i="30"/>
  <c r="L279" i="30"/>
  <c r="K279" i="30"/>
  <c r="J279" i="30"/>
  <c r="Q278" i="30"/>
  <c r="O278" i="30"/>
  <c r="N278" i="30"/>
  <c r="L278" i="30"/>
  <c r="K278" i="30"/>
  <c r="J278" i="30"/>
  <c r="Q277" i="30"/>
  <c r="O277" i="30"/>
  <c r="N277" i="30"/>
  <c r="L277" i="30"/>
  <c r="K277" i="30"/>
  <c r="J277" i="30"/>
  <c r="Q276" i="30"/>
  <c r="O276" i="30"/>
  <c r="N276" i="30"/>
  <c r="L276" i="30"/>
  <c r="K276" i="30"/>
  <c r="J276" i="30"/>
  <c r="Q275" i="30"/>
  <c r="O275" i="30"/>
  <c r="N275" i="30"/>
  <c r="L275" i="30"/>
  <c r="K275" i="30"/>
  <c r="J275" i="30"/>
  <c r="Q274" i="30"/>
  <c r="O274" i="30"/>
  <c r="N274" i="30"/>
  <c r="L274" i="30"/>
  <c r="K274" i="30"/>
  <c r="J274" i="30"/>
  <c r="Q273" i="30"/>
  <c r="O273" i="30"/>
  <c r="N273" i="30"/>
  <c r="L273" i="30"/>
  <c r="K273" i="30"/>
  <c r="J273" i="30"/>
  <c r="Q272" i="30"/>
  <c r="O272" i="30"/>
  <c r="N272" i="30"/>
  <c r="L272" i="30"/>
  <c r="K272" i="30"/>
  <c r="J272" i="30"/>
  <c r="Q271" i="30"/>
  <c r="O271" i="30"/>
  <c r="N271" i="30"/>
  <c r="L271" i="30"/>
  <c r="K271" i="30"/>
  <c r="J271" i="30"/>
  <c r="Q270" i="30"/>
  <c r="O270" i="30"/>
  <c r="N270" i="30"/>
  <c r="L270" i="30"/>
  <c r="K270" i="30"/>
  <c r="J270" i="30"/>
  <c r="Q269" i="30"/>
  <c r="O269" i="30"/>
  <c r="N269" i="30"/>
  <c r="L269" i="30"/>
  <c r="K269" i="30"/>
  <c r="J269" i="30"/>
  <c r="Q268" i="30"/>
  <c r="O268" i="30"/>
  <c r="N268" i="30"/>
  <c r="L268" i="30"/>
  <c r="K268" i="30"/>
  <c r="J268" i="30"/>
  <c r="Q267" i="30"/>
  <c r="O267" i="30"/>
  <c r="N267" i="30"/>
  <c r="L267" i="30"/>
  <c r="K267" i="30"/>
  <c r="J267" i="30"/>
  <c r="Q266" i="30"/>
  <c r="O266" i="30"/>
  <c r="N266" i="30"/>
  <c r="L266" i="30"/>
  <c r="K266" i="30"/>
  <c r="J266" i="30"/>
  <c r="Q265" i="30"/>
  <c r="O265" i="30"/>
  <c r="N265" i="30"/>
  <c r="L265" i="30"/>
  <c r="K265" i="30"/>
  <c r="J265" i="30"/>
  <c r="Q264" i="30"/>
  <c r="O264" i="30"/>
  <c r="N264" i="30"/>
  <c r="L264" i="30"/>
  <c r="K264" i="30"/>
  <c r="J264" i="30"/>
  <c r="Q263" i="30"/>
  <c r="O263" i="30"/>
  <c r="N263" i="30"/>
  <c r="L263" i="30"/>
  <c r="K263" i="30"/>
  <c r="J263" i="30"/>
  <c r="Q262" i="30"/>
  <c r="O262" i="30"/>
  <c r="N262" i="30"/>
  <c r="L262" i="30"/>
  <c r="K262" i="30"/>
  <c r="J262" i="30"/>
  <c r="Q261" i="30"/>
  <c r="O261" i="30"/>
  <c r="N261" i="30"/>
  <c r="L261" i="30"/>
  <c r="K261" i="30"/>
  <c r="J261" i="30"/>
  <c r="Q260" i="30"/>
  <c r="O260" i="30"/>
  <c r="N260" i="30"/>
  <c r="L260" i="30"/>
  <c r="K260" i="30"/>
  <c r="J260" i="30"/>
  <c r="Q259" i="30"/>
  <c r="O259" i="30"/>
  <c r="N259" i="30"/>
  <c r="L259" i="30"/>
  <c r="K259" i="30"/>
  <c r="J259" i="30"/>
  <c r="Q258" i="30"/>
  <c r="O258" i="30"/>
  <c r="N258" i="30"/>
  <c r="L258" i="30"/>
  <c r="K258" i="30"/>
  <c r="J258" i="30"/>
  <c r="Q257" i="30"/>
  <c r="O257" i="30"/>
  <c r="N257" i="30"/>
  <c r="L257" i="30"/>
  <c r="K257" i="30"/>
  <c r="J257" i="30"/>
  <c r="Q256" i="30"/>
  <c r="O256" i="30"/>
  <c r="N256" i="30"/>
  <c r="L256" i="30"/>
  <c r="K256" i="30"/>
  <c r="J256" i="30"/>
  <c r="Q255" i="30"/>
  <c r="O255" i="30"/>
  <c r="N255" i="30"/>
  <c r="L255" i="30"/>
  <c r="K255" i="30"/>
  <c r="J255" i="30"/>
  <c r="Q254" i="30"/>
  <c r="O254" i="30"/>
  <c r="N254" i="30"/>
  <c r="L254" i="30"/>
  <c r="K254" i="30"/>
  <c r="J254" i="30"/>
  <c r="Q253" i="30"/>
  <c r="O253" i="30"/>
  <c r="N253" i="30"/>
  <c r="L253" i="30"/>
  <c r="K253" i="30"/>
  <c r="J253" i="30"/>
  <c r="Q252" i="30"/>
  <c r="O252" i="30"/>
  <c r="N252" i="30"/>
  <c r="L252" i="30"/>
  <c r="K252" i="30"/>
  <c r="J252" i="30"/>
  <c r="Q251" i="30"/>
  <c r="O251" i="30"/>
  <c r="N251" i="30"/>
  <c r="L251" i="30"/>
  <c r="K251" i="30"/>
  <c r="J251" i="30"/>
  <c r="Q250" i="30"/>
  <c r="O250" i="30"/>
  <c r="N250" i="30"/>
  <c r="L250" i="30"/>
  <c r="K250" i="30"/>
  <c r="J250" i="30"/>
  <c r="Q249" i="30"/>
  <c r="O249" i="30"/>
  <c r="N249" i="30"/>
  <c r="L249" i="30"/>
  <c r="K249" i="30"/>
  <c r="J249" i="30"/>
  <c r="Q248" i="30"/>
  <c r="O248" i="30"/>
  <c r="N248" i="30"/>
  <c r="L248" i="30"/>
  <c r="K248" i="30"/>
  <c r="J248" i="30"/>
  <c r="Q247" i="30"/>
  <c r="O247" i="30"/>
  <c r="N247" i="30"/>
  <c r="L247" i="30"/>
  <c r="K247" i="30"/>
  <c r="J247" i="30"/>
  <c r="Q246" i="30"/>
  <c r="O246" i="30"/>
  <c r="N246" i="30"/>
  <c r="L246" i="30"/>
  <c r="K246" i="30"/>
  <c r="J246" i="30"/>
  <c r="Q245" i="30"/>
  <c r="O245" i="30"/>
  <c r="N245" i="30"/>
  <c r="L245" i="30"/>
  <c r="K245" i="30"/>
  <c r="J245" i="30"/>
  <c r="Q244" i="30"/>
  <c r="O244" i="30"/>
  <c r="N244" i="30"/>
  <c r="L244" i="30"/>
  <c r="K244" i="30"/>
  <c r="J244" i="30"/>
  <c r="Q243" i="30"/>
  <c r="O243" i="30"/>
  <c r="N243" i="30"/>
  <c r="L243" i="30"/>
  <c r="K243" i="30"/>
  <c r="J243" i="30"/>
  <c r="Q242" i="30"/>
  <c r="O242" i="30"/>
  <c r="N242" i="30"/>
  <c r="L242" i="30"/>
  <c r="K242" i="30"/>
  <c r="J242" i="30"/>
  <c r="Q241" i="30"/>
  <c r="O241" i="30"/>
  <c r="N241" i="30"/>
  <c r="L241" i="30"/>
  <c r="K241" i="30"/>
  <c r="J241" i="30"/>
  <c r="Q240" i="30"/>
  <c r="O240" i="30"/>
  <c r="N240" i="30"/>
  <c r="L240" i="30"/>
  <c r="K240" i="30"/>
  <c r="J240" i="30"/>
  <c r="Q239" i="30"/>
  <c r="O239" i="30"/>
  <c r="N239" i="30"/>
  <c r="L239" i="30"/>
  <c r="K239" i="30"/>
  <c r="J239" i="30"/>
  <c r="Q238" i="30"/>
  <c r="O238" i="30"/>
  <c r="N238" i="30"/>
  <c r="L238" i="30"/>
  <c r="K238" i="30"/>
  <c r="J238" i="30"/>
  <c r="Q237" i="30"/>
  <c r="O237" i="30"/>
  <c r="N237" i="30"/>
  <c r="L237" i="30"/>
  <c r="K237" i="30"/>
  <c r="J237" i="30"/>
  <c r="Q236" i="30"/>
  <c r="O236" i="30"/>
  <c r="N236" i="30"/>
  <c r="L236" i="30"/>
  <c r="K236" i="30"/>
  <c r="J236" i="30"/>
  <c r="Q235" i="30"/>
  <c r="O235" i="30"/>
  <c r="N235" i="30"/>
  <c r="L235" i="30"/>
  <c r="K235" i="30"/>
  <c r="J235" i="30"/>
  <c r="Q234" i="30"/>
  <c r="O234" i="30"/>
  <c r="N234" i="30"/>
  <c r="L234" i="30"/>
  <c r="K234" i="30"/>
  <c r="J234" i="30"/>
  <c r="Q233" i="30"/>
  <c r="O233" i="30"/>
  <c r="N233" i="30"/>
  <c r="L233" i="30"/>
  <c r="K233" i="30"/>
  <c r="J233" i="30"/>
  <c r="Q232" i="30"/>
  <c r="O232" i="30"/>
  <c r="N232" i="30"/>
  <c r="L232" i="30"/>
  <c r="K232" i="30"/>
  <c r="J232" i="30"/>
  <c r="Q231" i="30"/>
  <c r="O231" i="30"/>
  <c r="N231" i="30"/>
  <c r="L231" i="30"/>
  <c r="K231" i="30"/>
  <c r="J231" i="30"/>
  <c r="Q230" i="30"/>
  <c r="O230" i="30"/>
  <c r="N230" i="30"/>
  <c r="L230" i="30"/>
  <c r="K230" i="30"/>
  <c r="J230" i="30"/>
  <c r="Q229" i="30"/>
  <c r="O229" i="30"/>
  <c r="N229" i="30"/>
  <c r="L229" i="30"/>
  <c r="K229" i="30"/>
  <c r="J229" i="30"/>
  <c r="Q228" i="30"/>
  <c r="O228" i="30"/>
  <c r="N228" i="30"/>
  <c r="L228" i="30"/>
  <c r="K228" i="30"/>
  <c r="J228" i="30"/>
  <c r="Q227" i="30"/>
  <c r="O227" i="30"/>
  <c r="N227" i="30"/>
  <c r="L227" i="30"/>
  <c r="K227" i="30"/>
  <c r="J227" i="30"/>
  <c r="Q226" i="30"/>
  <c r="O226" i="30"/>
  <c r="N226" i="30"/>
  <c r="L226" i="30"/>
  <c r="K226" i="30"/>
  <c r="J226" i="30"/>
  <c r="Q225" i="30"/>
  <c r="O225" i="30"/>
  <c r="N225" i="30"/>
  <c r="L225" i="30"/>
  <c r="K225" i="30"/>
  <c r="J225" i="30"/>
  <c r="Q224" i="30"/>
  <c r="O224" i="30"/>
  <c r="N224" i="30"/>
  <c r="L224" i="30"/>
  <c r="K224" i="30"/>
  <c r="J224" i="30"/>
  <c r="Q223" i="30"/>
  <c r="O223" i="30"/>
  <c r="N223" i="30"/>
  <c r="L223" i="30"/>
  <c r="K223" i="30"/>
  <c r="J223" i="30"/>
  <c r="Q222" i="30"/>
  <c r="O222" i="30"/>
  <c r="N222" i="30"/>
  <c r="L222" i="30"/>
  <c r="K222" i="30"/>
  <c r="J222" i="30"/>
  <c r="Q221" i="30"/>
  <c r="O221" i="30"/>
  <c r="N221" i="30"/>
  <c r="L221" i="30"/>
  <c r="K221" i="30"/>
  <c r="J221" i="30"/>
  <c r="Q220" i="30"/>
  <c r="O220" i="30"/>
  <c r="N220" i="30"/>
  <c r="L220" i="30"/>
  <c r="K220" i="30"/>
  <c r="J220" i="30"/>
  <c r="Q219" i="30"/>
  <c r="O219" i="30"/>
  <c r="N219" i="30"/>
  <c r="L219" i="30"/>
  <c r="K219" i="30"/>
  <c r="J219" i="30"/>
  <c r="Q218" i="30"/>
  <c r="O218" i="30"/>
  <c r="N218" i="30"/>
  <c r="L218" i="30"/>
  <c r="K218" i="30"/>
  <c r="J218" i="30"/>
  <c r="Q217" i="30"/>
  <c r="O217" i="30"/>
  <c r="N217" i="30"/>
  <c r="L217" i="30"/>
  <c r="K217" i="30"/>
  <c r="J217" i="30"/>
  <c r="Q216" i="30"/>
  <c r="O216" i="30"/>
  <c r="N216" i="30"/>
  <c r="L216" i="30"/>
  <c r="K216" i="30"/>
  <c r="J216" i="30"/>
  <c r="Q215" i="30"/>
  <c r="O215" i="30"/>
  <c r="N215" i="30"/>
  <c r="L215" i="30"/>
  <c r="K215" i="30"/>
  <c r="J215" i="30"/>
  <c r="Q214" i="30"/>
  <c r="O214" i="30"/>
  <c r="N214" i="30"/>
  <c r="L214" i="30"/>
  <c r="K214" i="30"/>
  <c r="J214" i="30"/>
  <c r="Q213" i="30"/>
  <c r="O213" i="30"/>
  <c r="N213" i="30"/>
  <c r="L213" i="30"/>
  <c r="K213" i="30"/>
  <c r="J213" i="30"/>
  <c r="Q212" i="30"/>
  <c r="O212" i="30"/>
  <c r="N212" i="30"/>
  <c r="L212" i="30"/>
  <c r="K212" i="30"/>
  <c r="J212" i="30"/>
  <c r="Q211" i="30"/>
  <c r="O211" i="30"/>
  <c r="N211" i="30"/>
  <c r="L211" i="30"/>
  <c r="K211" i="30"/>
  <c r="J211" i="30"/>
  <c r="Q210" i="30"/>
  <c r="O210" i="30"/>
  <c r="N210" i="30"/>
  <c r="L210" i="30"/>
  <c r="K210" i="30"/>
  <c r="J210" i="30"/>
  <c r="Q209" i="30"/>
  <c r="O209" i="30"/>
  <c r="N209" i="30"/>
  <c r="L209" i="30"/>
  <c r="K209" i="30"/>
  <c r="J209" i="30"/>
  <c r="Q208" i="30"/>
  <c r="O208" i="30"/>
  <c r="N208" i="30"/>
  <c r="L208" i="30"/>
  <c r="K208" i="30"/>
  <c r="J208" i="30"/>
  <c r="Q207" i="30"/>
  <c r="O207" i="30"/>
  <c r="N207" i="30"/>
  <c r="L207" i="30"/>
  <c r="K207" i="30"/>
  <c r="J207" i="30"/>
  <c r="Q206" i="30"/>
  <c r="O206" i="30"/>
  <c r="N206" i="30"/>
  <c r="L206" i="30"/>
  <c r="K206" i="30"/>
  <c r="J206" i="30"/>
  <c r="Q205" i="30"/>
  <c r="O205" i="30"/>
  <c r="N205" i="30"/>
  <c r="L205" i="30"/>
  <c r="K205" i="30"/>
  <c r="J205" i="30"/>
  <c r="Q204" i="30"/>
  <c r="O204" i="30"/>
  <c r="N204" i="30"/>
  <c r="L204" i="30"/>
  <c r="K204" i="30"/>
  <c r="J204" i="30"/>
  <c r="Q203" i="30"/>
  <c r="O203" i="30"/>
  <c r="N203" i="30"/>
  <c r="L203" i="30"/>
  <c r="K203" i="30"/>
  <c r="J203" i="30"/>
  <c r="Q202" i="30"/>
  <c r="O202" i="30"/>
  <c r="N202" i="30"/>
  <c r="L202" i="30"/>
  <c r="K202" i="30"/>
  <c r="J202" i="30"/>
  <c r="R401" i="29"/>
  <c r="P401" i="29"/>
  <c r="R400" i="29"/>
  <c r="P400" i="29"/>
  <c r="R399" i="29"/>
  <c r="P399" i="29"/>
  <c r="R398" i="29"/>
  <c r="P398" i="29"/>
  <c r="R397" i="29"/>
  <c r="P397" i="29"/>
  <c r="R396" i="29"/>
  <c r="P396" i="29"/>
  <c r="R395" i="29"/>
  <c r="P395" i="29"/>
  <c r="R394" i="29"/>
  <c r="P394" i="29"/>
  <c r="R393" i="29"/>
  <c r="P393" i="29"/>
  <c r="R392" i="29"/>
  <c r="P392" i="29"/>
  <c r="R391" i="29"/>
  <c r="P391" i="29"/>
  <c r="R390" i="29"/>
  <c r="P390" i="29"/>
  <c r="R389" i="29"/>
  <c r="P389" i="29"/>
  <c r="R388" i="29"/>
  <c r="P388" i="29"/>
  <c r="R387" i="29"/>
  <c r="P387" i="29"/>
  <c r="R386" i="29"/>
  <c r="P386" i="29"/>
  <c r="R385" i="29"/>
  <c r="P385" i="29"/>
  <c r="R384" i="29"/>
  <c r="P384" i="29"/>
  <c r="R383" i="29"/>
  <c r="P383" i="29"/>
  <c r="R382" i="29"/>
  <c r="P382" i="29"/>
  <c r="R381" i="29"/>
  <c r="P381" i="29"/>
  <c r="R380" i="29"/>
  <c r="P380" i="29"/>
  <c r="R379" i="29"/>
  <c r="P379" i="29"/>
  <c r="R378" i="29"/>
  <c r="P378" i="29"/>
  <c r="R377" i="29"/>
  <c r="P377" i="29"/>
  <c r="R376" i="29"/>
  <c r="P376" i="29"/>
  <c r="R375" i="29"/>
  <c r="P375" i="29"/>
  <c r="R374" i="29"/>
  <c r="P374" i="29"/>
  <c r="R373" i="29"/>
  <c r="P373" i="29"/>
  <c r="R372" i="29"/>
  <c r="P372" i="29"/>
  <c r="R371" i="29"/>
  <c r="P371" i="29"/>
  <c r="R370" i="29"/>
  <c r="P370" i="29"/>
  <c r="R369" i="29"/>
  <c r="P369" i="29"/>
  <c r="R368" i="29"/>
  <c r="P368" i="29"/>
  <c r="R367" i="29"/>
  <c r="P367" i="29"/>
  <c r="R366" i="29"/>
  <c r="P366" i="29"/>
  <c r="R365" i="29"/>
  <c r="P365" i="29"/>
  <c r="R364" i="29"/>
  <c r="P364" i="29"/>
  <c r="R363" i="29"/>
  <c r="P363" i="29"/>
  <c r="R362" i="29"/>
  <c r="P362" i="29"/>
  <c r="R361" i="29"/>
  <c r="P361" i="29"/>
  <c r="R360" i="29"/>
  <c r="P360" i="29"/>
  <c r="R359" i="29"/>
  <c r="P359" i="29"/>
  <c r="R358" i="29"/>
  <c r="P358" i="29"/>
  <c r="R357" i="29"/>
  <c r="P357" i="29"/>
  <c r="R356" i="29"/>
  <c r="P356" i="29"/>
  <c r="R355" i="29"/>
  <c r="P355" i="29"/>
  <c r="R354" i="29"/>
  <c r="P354" i="29"/>
  <c r="R353" i="29"/>
  <c r="P353" i="29"/>
  <c r="R352" i="29"/>
  <c r="P352" i="29"/>
  <c r="R351" i="29"/>
  <c r="P351" i="29"/>
  <c r="R350" i="29"/>
  <c r="P350" i="29"/>
  <c r="R349" i="29"/>
  <c r="P349" i="29"/>
  <c r="R348" i="29"/>
  <c r="P348" i="29"/>
  <c r="R347" i="29"/>
  <c r="P347" i="29"/>
  <c r="R346" i="29"/>
  <c r="P346" i="29"/>
  <c r="R345" i="29"/>
  <c r="P345" i="29"/>
  <c r="R344" i="29"/>
  <c r="P344" i="29"/>
  <c r="R343" i="29"/>
  <c r="P343" i="29"/>
  <c r="R342" i="29"/>
  <c r="P342" i="29"/>
  <c r="R341" i="29"/>
  <c r="P341" i="29"/>
  <c r="R340" i="29"/>
  <c r="P340" i="29"/>
  <c r="R339" i="29"/>
  <c r="P339" i="29"/>
  <c r="R338" i="29"/>
  <c r="P338" i="29"/>
  <c r="R337" i="29"/>
  <c r="P337" i="29"/>
  <c r="R336" i="29"/>
  <c r="P336" i="29"/>
  <c r="R335" i="29"/>
  <c r="P335" i="29"/>
  <c r="R334" i="29"/>
  <c r="P334" i="29"/>
  <c r="R333" i="29"/>
  <c r="P333" i="29"/>
  <c r="R332" i="29"/>
  <c r="P332" i="29"/>
  <c r="R331" i="29"/>
  <c r="P331" i="29"/>
  <c r="R330" i="29"/>
  <c r="P330" i="29"/>
  <c r="R329" i="29"/>
  <c r="P329" i="29"/>
  <c r="R328" i="29"/>
  <c r="P328" i="29"/>
  <c r="R327" i="29"/>
  <c r="P327" i="29"/>
  <c r="R326" i="29"/>
  <c r="P326" i="29"/>
  <c r="R325" i="29"/>
  <c r="P325" i="29"/>
  <c r="R324" i="29"/>
  <c r="P324" i="29"/>
  <c r="R323" i="29"/>
  <c r="P323" i="29"/>
  <c r="R322" i="29"/>
  <c r="P322" i="29"/>
  <c r="R321" i="29"/>
  <c r="P321" i="29"/>
  <c r="R320" i="29"/>
  <c r="P320" i="29"/>
  <c r="R319" i="29"/>
  <c r="P319" i="29"/>
  <c r="R318" i="29"/>
  <c r="P318" i="29"/>
  <c r="R317" i="29"/>
  <c r="P317" i="29"/>
  <c r="R316" i="29"/>
  <c r="P316" i="29"/>
  <c r="R315" i="29"/>
  <c r="P315" i="29"/>
  <c r="R314" i="29"/>
  <c r="P314" i="29"/>
  <c r="R313" i="29"/>
  <c r="P313" i="29"/>
  <c r="R312" i="29"/>
  <c r="P312" i="29"/>
  <c r="R311" i="29"/>
  <c r="P311" i="29"/>
  <c r="R310" i="29"/>
  <c r="P310" i="29"/>
  <c r="R309" i="29"/>
  <c r="P309" i="29"/>
  <c r="R308" i="29"/>
  <c r="P308" i="29"/>
  <c r="R307" i="29"/>
  <c r="P307" i="29"/>
  <c r="R306" i="29"/>
  <c r="P306" i="29"/>
  <c r="R305" i="29"/>
  <c r="P305" i="29"/>
  <c r="R304" i="29"/>
  <c r="P304" i="29"/>
  <c r="R303" i="29"/>
  <c r="P303" i="29"/>
  <c r="R302" i="29"/>
  <c r="P302" i="29"/>
  <c r="R301" i="29"/>
  <c r="P301" i="29"/>
  <c r="R300" i="29"/>
  <c r="P300" i="29"/>
  <c r="R299" i="29"/>
  <c r="P299" i="29"/>
  <c r="R298" i="29"/>
  <c r="P298" i="29"/>
  <c r="R297" i="29"/>
  <c r="P297" i="29"/>
  <c r="R296" i="29"/>
  <c r="P296" i="29"/>
  <c r="R295" i="29"/>
  <c r="P295" i="29"/>
  <c r="R294" i="29"/>
  <c r="P294" i="29"/>
  <c r="R293" i="29"/>
  <c r="P293" i="29"/>
  <c r="R292" i="29"/>
  <c r="P292" i="29"/>
  <c r="R291" i="29"/>
  <c r="P291" i="29"/>
  <c r="R290" i="29"/>
  <c r="P290" i="29"/>
  <c r="R289" i="29"/>
  <c r="P289" i="29"/>
  <c r="R288" i="29"/>
  <c r="P288" i="29"/>
  <c r="R287" i="29"/>
  <c r="P287" i="29"/>
  <c r="R286" i="29"/>
  <c r="P286" i="29"/>
  <c r="R285" i="29"/>
  <c r="P285" i="29"/>
  <c r="R284" i="29"/>
  <c r="P284" i="29"/>
  <c r="R283" i="29"/>
  <c r="P283" i="29"/>
  <c r="R282" i="29"/>
  <c r="P282" i="29"/>
  <c r="R281" i="29"/>
  <c r="P281" i="29"/>
  <c r="R280" i="29"/>
  <c r="P280" i="29"/>
  <c r="R279" i="29"/>
  <c r="P279" i="29"/>
  <c r="R278" i="29"/>
  <c r="P278" i="29"/>
  <c r="R277" i="29"/>
  <c r="P277" i="29"/>
  <c r="R276" i="29"/>
  <c r="P276" i="29"/>
  <c r="R275" i="29"/>
  <c r="P275" i="29"/>
  <c r="R274" i="29"/>
  <c r="P274" i="29"/>
  <c r="R273" i="29"/>
  <c r="P273" i="29"/>
  <c r="R272" i="29"/>
  <c r="P272" i="29"/>
  <c r="R271" i="29"/>
  <c r="P271" i="29"/>
  <c r="R270" i="29"/>
  <c r="P270" i="29"/>
  <c r="R269" i="29"/>
  <c r="P269" i="29"/>
  <c r="R268" i="29"/>
  <c r="P268" i="29"/>
  <c r="R267" i="29"/>
  <c r="P267" i="29"/>
  <c r="R266" i="29"/>
  <c r="P266" i="29"/>
  <c r="R265" i="29"/>
  <c r="P265" i="29"/>
  <c r="R264" i="29"/>
  <c r="P264" i="29"/>
  <c r="R263" i="29"/>
  <c r="P263" i="29"/>
  <c r="R262" i="29"/>
  <c r="P262" i="29"/>
  <c r="R261" i="29"/>
  <c r="P261" i="29"/>
  <c r="R260" i="29"/>
  <c r="P260" i="29"/>
  <c r="R259" i="29"/>
  <c r="P259" i="29"/>
  <c r="R258" i="29"/>
  <c r="P258" i="29"/>
  <c r="R257" i="29"/>
  <c r="P257" i="29"/>
  <c r="R256" i="29"/>
  <c r="P256" i="29"/>
  <c r="R255" i="29"/>
  <c r="P255" i="29"/>
  <c r="R254" i="29"/>
  <c r="P254" i="29"/>
  <c r="R253" i="29"/>
  <c r="P253" i="29"/>
  <c r="R252" i="29"/>
  <c r="P252" i="29"/>
  <c r="R251" i="29"/>
  <c r="P251" i="29"/>
  <c r="R250" i="29"/>
  <c r="P250" i="29"/>
  <c r="R249" i="29"/>
  <c r="P249" i="29"/>
  <c r="R248" i="29"/>
  <c r="P248" i="29"/>
  <c r="R247" i="29"/>
  <c r="P247" i="29"/>
  <c r="R246" i="29"/>
  <c r="P246" i="29"/>
  <c r="R245" i="29"/>
  <c r="P245" i="29"/>
  <c r="R244" i="29"/>
  <c r="P244" i="29"/>
  <c r="R243" i="29"/>
  <c r="P243" i="29"/>
  <c r="R242" i="29"/>
  <c r="P242" i="29"/>
  <c r="R241" i="29"/>
  <c r="P241" i="29"/>
  <c r="R240" i="29"/>
  <c r="P240" i="29"/>
  <c r="R239" i="29"/>
  <c r="P239" i="29"/>
  <c r="R238" i="29"/>
  <c r="P238" i="29"/>
  <c r="R237" i="29"/>
  <c r="P237" i="29"/>
  <c r="R236" i="29"/>
  <c r="P236" i="29"/>
  <c r="R235" i="29"/>
  <c r="P235" i="29"/>
  <c r="R234" i="29"/>
  <c r="P234" i="29"/>
  <c r="R233" i="29"/>
  <c r="P233" i="29"/>
  <c r="R232" i="29"/>
  <c r="P232" i="29"/>
  <c r="R231" i="29"/>
  <c r="P231" i="29"/>
  <c r="R230" i="29"/>
  <c r="P230" i="29"/>
  <c r="R229" i="29"/>
  <c r="P229" i="29"/>
  <c r="R228" i="29"/>
  <c r="P228" i="29"/>
  <c r="R227" i="29"/>
  <c r="P227" i="29"/>
  <c r="R226" i="29"/>
  <c r="P226" i="29"/>
  <c r="R225" i="29"/>
  <c r="P225" i="29"/>
  <c r="R224" i="29"/>
  <c r="P224" i="29"/>
  <c r="R223" i="29"/>
  <c r="P223" i="29"/>
  <c r="R222" i="29"/>
  <c r="P222" i="29"/>
  <c r="R221" i="29"/>
  <c r="P221" i="29"/>
  <c r="R220" i="29"/>
  <c r="P220" i="29"/>
  <c r="R219" i="29"/>
  <c r="P219" i="29"/>
  <c r="R218" i="29"/>
  <c r="P218" i="29"/>
  <c r="R217" i="29"/>
  <c r="P217" i="29"/>
  <c r="R216" i="29"/>
  <c r="P216" i="29"/>
  <c r="R215" i="29"/>
  <c r="P215" i="29"/>
  <c r="R214" i="29"/>
  <c r="P214" i="29"/>
  <c r="R213" i="29"/>
  <c r="P213" i="29"/>
  <c r="R212" i="29"/>
  <c r="P212" i="29"/>
  <c r="R211" i="29"/>
  <c r="P211" i="29"/>
  <c r="R210" i="29"/>
  <c r="P210" i="29"/>
  <c r="R209" i="29"/>
  <c r="P209" i="29"/>
  <c r="R208" i="29"/>
  <c r="P208" i="29"/>
  <c r="R207" i="29"/>
  <c r="P207" i="29"/>
  <c r="R206" i="29"/>
  <c r="P206" i="29"/>
  <c r="R205" i="29"/>
  <c r="P205" i="29"/>
  <c r="R204" i="29"/>
  <c r="P204" i="29"/>
  <c r="R203" i="29"/>
  <c r="P203" i="29"/>
  <c r="R202" i="29"/>
  <c r="P202" i="29"/>
  <c r="Q401" i="29"/>
  <c r="O401" i="29"/>
  <c r="N401" i="29"/>
  <c r="L401" i="29"/>
  <c r="K401" i="29"/>
  <c r="J401" i="29"/>
  <c r="Q400" i="29"/>
  <c r="O400" i="29"/>
  <c r="N400" i="29"/>
  <c r="L400" i="29"/>
  <c r="K400" i="29"/>
  <c r="J400" i="29"/>
  <c r="Q399" i="29"/>
  <c r="O399" i="29"/>
  <c r="N399" i="29"/>
  <c r="L399" i="29"/>
  <c r="K399" i="29"/>
  <c r="J399" i="29"/>
  <c r="Q398" i="29"/>
  <c r="O398" i="29"/>
  <c r="N398" i="29"/>
  <c r="L398" i="29"/>
  <c r="K398" i="29"/>
  <c r="J398" i="29"/>
  <c r="Q397" i="29"/>
  <c r="O397" i="29"/>
  <c r="N397" i="29"/>
  <c r="L397" i="29"/>
  <c r="K397" i="29"/>
  <c r="J397" i="29"/>
  <c r="Q396" i="29"/>
  <c r="O396" i="29"/>
  <c r="N396" i="29"/>
  <c r="L396" i="29"/>
  <c r="K396" i="29"/>
  <c r="J396" i="29"/>
  <c r="Q395" i="29"/>
  <c r="O395" i="29"/>
  <c r="N395" i="29"/>
  <c r="L395" i="29"/>
  <c r="K395" i="29"/>
  <c r="J395" i="29"/>
  <c r="Q394" i="29"/>
  <c r="O394" i="29"/>
  <c r="N394" i="29"/>
  <c r="L394" i="29"/>
  <c r="K394" i="29"/>
  <c r="J394" i="29"/>
  <c r="Q393" i="29"/>
  <c r="O393" i="29"/>
  <c r="N393" i="29"/>
  <c r="L393" i="29"/>
  <c r="K393" i="29"/>
  <c r="J393" i="29"/>
  <c r="Q392" i="29"/>
  <c r="O392" i="29"/>
  <c r="N392" i="29"/>
  <c r="L392" i="29"/>
  <c r="K392" i="29"/>
  <c r="J392" i="29"/>
  <c r="Q391" i="29"/>
  <c r="O391" i="29"/>
  <c r="N391" i="29"/>
  <c r="L391" i="29"/>
  <c r="K391" i="29"/>
  <c r="J391" i="29"/>
  <c r="Q390" i="29"/>
  <c r="O390" i="29"/>
  <c r="N390" i="29"/>
  <c r="L390" i="29"/>
  <c r="K390" i="29"/>
  <c r="J390" i="29"/>
  <c r="Q389" i="29"/>
  <c r="O389" i="29"/>
  <c r="N389" i="29"/>
  <c r="L389" i="29"/>
  <c r="K389" i="29"/>
  <c r="J389" i="29"/>
  <c r="Q388" i="29"/>
  <c r="O388" i="29"/>
  <c r="N388" i="29"/>
  <c r="L388" i="29"/>
  <c r="K388" i="29"/>
  <c r="J388" i="29"/>
  <c r="Q387" i="29"/>
  <c r="O387" i="29"/>
  <c r="N387" i="29"/>
  <c r="L387" i="29"/>
  <c r="K387" i="29"/>
  <c r="J387" i="29"/>
  <c r="Q386" i="29"/>
  <c r="O386" i="29"/>
  <c r="N386" i="29"/>
  <c r="L386" i="29"/>
  <c r="K386" i="29"/>
  <c r="J386" i="29"/>
  <c r="Q385" i="29"/>
  <c r="O385" i="29"/>
  <c r="N385" i="29"/>
  <c r="L385" i="29"/>
  <c r="K385" i="29"/>
  <c r="J385" i="29"/>
  <c r="Q384" i="29"/>
  <c r="O384" i="29"/>
  <c r="N384" i="29"/>
  <c r="L384" i="29"/>
  <c r="K384" i="29"/>
  <c r="J384" i="29"/>
  <c r="Q383" i="29"/>
  <c r="O383" i="29"/>
  <c r="N383" i="29"/>
  <c r="L383" i="29"/>
  <c r="K383" i="29"/>
  <c r="J383" i="29"/>
  <c r="Q382" i="29"/>
  <c r="O382" i="29"/>
  <c r="N382" i="29"/>
  <c r="L382" i="29"/>
  <c r="K382" i="29"/>
  <c r="J382" i="29"/>
  <c r="Q381" i="29"/>
  <c r="O381" i="29"/>
  <c r="N381" i="29"/>
  <c r="L381" i="29"/>
  <c r="K381" i="29"/>
  <c r="J381" i="29"/>
  <c r="Q380" i="29"/>
  <c r="O380" i="29"/>
  <c r="N380" i="29"/>
  <c r="L380" i="29"/>
  <c r="K380" i="29"/>
  <c r="J380" i="29"/>
  <c r="Q379" i="29"/>
  <c r="O379" i="29"/>
  <c r="N379" i="29"/>
  <c r="L379" i="29"/>
  <c r="K379" i="29"/>
  <c r="J379" i="29"/>
  <c r="Q378" i="29"/>
  <c r="O378" i="29"/>
  <c r="N378" i="29"/>
  <c r="L378" i="29"/>
  <c r="K378" i="29"/>
  <c r="J378" i="29"/>
  <c r="Q377" i="29"/>
  <c r="O377" i="29"/>
  <c r="N377" i="29"/>
  <c r="L377" i="29"/>
  <c r="K377" i="29"/>
  <c r="J377" i="29"/>
  <c r="Q376" i="29"/>
  <c r="O376" i="29"/>
  <c r="N376" i="29"/>
  <c r="L376" i="29"/>
  <c r="K376" i="29"/>
  <c r="J376" i="29"/>
  <c r="Q375" i="29"/>
  <c r="O375" i="29"/>
  <c r="N375" i="29"/>
  <c r="L375" i="29"/>
  <c r="K375" i="29"/>
  <c r="J375" i="29"/>
  <c r="Q374" i="29"/>
  <c r="O374" i="29"/>
  <c r="N374" i="29"/>
  <c r="L374" i="29"/>
  <c r="K374" i="29"/>
  <c r="J374" i="29"/>
  <c r="Q373" i="29"/>
  <c r="O373" i="29"/>
  <c r="N373" i="29"/>
  <c r="L373" i="29"/>
  <c r="K373" i="29"/>
  <c r="J373" i="29"/>
  <c r="Q372" i="29"/>
  <c r="O372" i="29"/>
  <c r="N372" i="29"/>
  <c r="L372" i="29"/>
  <c r="K372" i="29"/>
  <c r="J372" i="29"/>
  <c r="Q371" i="29"/>
  <c r="O371" i="29"/>
  <c r="N371" i="29"/>
  <c r="L371" i="29"/>
  <c r="K371" i="29"/>
  <c r="J371" i="29"/>
  <c r="Q370" i="29"/>
  <c r="O370" i="29"/>
  <c r="N370" i="29"/>
  <c r="L370" i="29"/>
  <c r="K370" i="29"/>
  <c r="J370" i="29"/>
  <c r="Q369" i="29"/>
  <c r="O369" i="29"/>
  <c r="N369" i="29"/>
  <c r="L369" i="29"/>
  <c r="K369" i="29"/>
  <c r="J369" i="29"/>
  <c r="Q368" i="29"/>
  <c r="O368" i="29"/>
  <c r="N368" i="29"/>
  <c r="L368" i="29"/>
  <c r="K368" i="29"/>
  <c r="J368" i="29"/>
  <c r="Q367" i="29"/>
  <c r="O367" i="29"/>
  <c r="N367" i="29"/>
  <c r="L367" i="29"/>
  <c r="K367" i="29"/>
  <c r="J367" i="29"/>
  <c r="Q366" i="29"/>
  <c r="O366" i="29"/>
  <c r="N366" i="29"/>
  <c r="L366" i="29"/>
  <c r="K366" i="29"/>
  <c r="J366" i="29"/>
  <c r="Q365" i="29"/>
  <c r="O365" i="29"/>
  <c r="N365" i="29"/>
  <c r="L365" i="29"/>
  <c r="K365" i="29"/>
  <c r="J365" i="29"/>
  <c r="Q364" i="29"/>
  <c r="O364" i="29"/>
  <c r="N364" i="29"/>
  <c r="L364" i="29"/>
  <c r="K364" i="29"/>
  <c r="J364" i="29"/>
  <c r="Q363" i="29"/>
  <c r="O363" i="29"/>
  <c r="N363" i="29"/>
  <c r="L363" i="29"/>
  <c r="K363" i="29"/>
  <c r="J363" i="29"/>
  <c r="Q362" i="29"/>
  <c r="O362" i="29"/>
  <c r="N362" i="29"/>
  <c r="L362" i="29"/>
  <c r="K362" i="29"/>
  <c r="J362" i="29"/>
  <c r="Q361" i="29"/>
  <c r="O361" i="29"/>
  <c r="N361" i="29"/>
  <c r="L361" i="29"/>
  <c r="K361" i="29"/>
  <c r="J361" i="29"/>
  <c r="Q360" i="29"/>
  <c r="O360" i="29"/>
  <c r="N360" i="29"/>
  <c r="L360" i="29"/>
  <c r="K360" i="29"/>
  <c r="J360" i="29"/>
  <c r="Q359" i="29"/>
  <c r="O359" i="29"/>
  <c r="N359" i="29"/>
  <c r="L359" i="29"/>
  <c r="K359" i="29"/>
  <c r="J359" i="29"/>
  <c r="Q358" i="29"/>
  <c r="O358" i="29"/>
  <c r="N358" i="29"/>
  <c r="L358" i="29"/>
  <c r="K358" i="29"/>
  <c r="J358" i="29"/>
  <c r="Q357" i="29"/>
  <c r="O357" i="29"/>
  <c r="N357" i="29"/>
  <c r="L357" i="29"/>
  <c r="K357" i="29"/>
  <c r="J357" i="29"/>
  <c r="Q356" i="29"/>
  <c r="O356" i="29"/>
  <c r="N356" i="29"/>
  <c r="L356" i="29"/>
  <c r="K356" i="29"/>
  <c r="J356" i="29"/>
  <c r="Q355" i="29"/>
  <c r="O355" i="29"/>
  <c r="N355" i="29"/>
  <c r="L355" i="29"/>
  <c r="K355" i="29"/>
  <c r="J355" i="29"/>
  <c r="Q354" i="29"/>
  <c r="O354" i="29"/>
  <c r="N354" i="29"/>
  <c r="L354" i="29"/>
  <c r="K354" i="29"/>
  <c r="J354" i="29"/>
  <c r="Q353" i="29"/>
  <c r="O353" i="29"/>
  <c r="N353" i="29"/>
  <c r="L353" i="29"/>
  <c r="K353" i="29"/>
  <c r="J353" i="29"/>
  <c r="Q352" i="29"/>
  <c r="O352" i="29"/>
  <c r="N352" i="29"/>
  <c r="L352" i="29"/>
  <c r="K352" i="29"/>
  <c r="J352" i="29"/>
  <c r="Q351" i="29"/>
  <c r="O351" i="29"/>
  <c r="N351" i="29"/>
  <c r="L351" i="29"/>
  <c r="K351" i="29"/>
  <c r="J351" i="29"/>
  <c r="Q350" i="29"/>
  <c r="O350" i="29"/>
  <c r="N350" i="29"/>
  <c r="L350" i="29"/>
  <c r="K350" i="29"/>
  <c r="J350" i="29"/>
  <c r="Q349" i="29"/>
  <c r="O349" i="29"/>
  <c r="N349" i="29"/>
  <c r="L349" i="29"/>
  <c r="K349" i="29"/>
  <c r="J349" i="29"/>
  <c r="Q348" i="29"/>
  <c r="O348" i="29"/>
  <c r="N348" i="29"/>
  <c r="L348" i="29"/>
  <c r="K348" i="29"/>
  <c r="J348" i="29"/>
  <c r="Q347" i="29"/>
  <c r="O347" i="29"/>
  <c r="N347" i="29"/>
  <c r="L347" i="29"/>
  <c r="K347" i="29"/>
  <c r="J347" i="29"/>
  <c r="Q346" i="29"/>
  <c r="O346" i="29"/>
  <c r="N346" i="29"/>
  <c r="L346" i="29"/>
  <c r="K346" i="29"/>
  <c r="J346" i="29"/>
  <c r="Q345" i="29"/>
  <c r="O345" i="29"/>
  <c r="N345" i="29"/>
  <c r="L345" i="29"/>
  <c r="K345" i="29"/>
  <c r="J345" i="29"/>
  <c r="Q344" i="29"/>
  <c r="O344" i="29"/>
  <c r="N344" i="29"/>
  <c r="L344" i="29"/>
  <c r="K344" i="29"/>
  <c r="J344" i="29"/>
  <c r="Q343" i="29"/>
  <c r="O343" i="29"/>
  <c r="N343" i="29"/>
  <c r="L343" i="29"/>
  <c r="K343" i="29"/>
  <c r="J343" i="29"/>
  <c r="Q342" i="29"/>
  <c r="O342" i="29"/>
  <c r="N342" i="29"/>
  <c r="L342" i="29"/>
  <c r="K342" i="29"/>
  <c r="J342" i="29"/>
  <c r="Q341" i="29"/>
  <c r="O341" i="29"/>
  <c r="N341" i="29"/>
  <c r="L341" i="29"/>
  <c r="K341" i="29"/>
  <c r="J341" i="29"/>
  <c r="Q340" i="29"/>
  <c r="O340" i="29"/>
  <c r="N340" i="29"/>
  <c r="L340" i="29"/>
  <c r="K340" i="29"/>
  <c r="J340" i="29"/>
  <c r="Q339" i="29"/>
  <c r="O339" i="29"/>
  <c r="N339" i="29"/>
  <c r="L339" i="29"/>
  <c r="K339" i="29"/>
  <c r="J339" i="29"/>
  <c r="Q338" i="29"/>
  <c r="O338" i="29"/>
  <c r="N338" i="29"/>
  <c r="L338" i="29"/>
  <c r="K338" i="29"/>
  <c r="J338" i="29"/>
  <c r="Q337" i="29"/>
  <c r="O337" i="29"/>
  <c r="N337" i="29"/>
  <c r="L337" i="29"/>
  <c r="K337" i="29"/>
  <c r="J337" i="29"/>
  <c r="Q336" i="29"/>
  <c r="O336" i="29"/>
  <c r="N336" i="29"/>
  <c r="L336" i="29"/>
  <c r="K336" i="29"/>
  <c r="J336" i="29"/>
  <c r="Q335" i="29"/>
  <c r="O335" i="29"/>
  <c r="N335" i="29"/>
  <c r="L335" i="29"/>
  <c r="K335" i="29"/>
  <c r="J335" i="29"/>
  <c r="Q334" i="29"/>
  <c r="O334" i="29"/>
  <c r="N334" i="29"/>
  <c r="L334" i="29"/>
  <c r="K334" i="29"/>
  <c r="J334" i="29"/>
  <c r="Q333" i="29"/>
  <c r="O333" i="29"/>
  <c r="N333" i="29"/>
  <c r="L333" i="29"/>
  <c r="K333" i="29"/>
  <c r="J333" i="29"/>
  <c r="Q332" i="29"/>
  <c r="O332" i="29"/>
  <c r="N332" i="29"/>
  <c r="L332" i="29"/>
  <c r="K332" i="29"/>
  <c r="J332" i="29"/>
  <c r="Q331" i="29"/>
  <c r="O331" i="29"/>
  <c r="N331" i="29"/>
  <c r="L331" i="29"/>
  <c r="K331" i="29"/>
  <c r="J331" i="29"/>
  <c r="Q330" i="29"/>
  <c r="O330" i="29"/>
  <c r="N330" i="29"/>
  <c r="L330" i="29"/>
  <c r="K330" i="29"/>
  <c r="J330" i="29"/>
  <c r="Q329" i="29"/>
  <c r="O329" i="29"/>
  <c r="N329" i="29"/>
  <c r="L329" i="29"/>
  <c r="K329" i="29"/>
  <c r="J329" i="29"/>
  <c r="Q328" i="29"/>
  <c r="O328" i="29"/>
  <c r="N328" i="29"/>
  <c r="L328" i="29"/>
  <c r="K328" i="29"/>
  <c r="J328" i="29"/>
  <c r="Q327" i="29"/>
  <c r="O327" i="29"/>
  <c r="N327" i="29"/>
  <c r="L327" i="29"/>
  <c r="K327" i="29"/>
  <c r="J327" i="29"/>
  <c r="Q326" i="29"/>
  <c r="O326" i="29"/>
  <c r="N326" i="29"/>
  <c r="L326" i="29"/>
  <c r="K326" i="29"/>
  <c r="J326" i="29"/>
  <c r="Q325" i="29"/>
  <c r="O325" i="29"/>
  <c r="N325" i="29"/>
  <c r="L325" i="29"/>
  <c r="K325" i="29"/>
  <c r="J325" i="29"/>
  <c r="Q324" i="29"/>
  <c r="O324" i="29"/>
  <c r="N324" i="29"/>
  <c r="L324" i="29"/>
  <c r="K324" i="29"/>
  <c r="J324" i="29"/>
  <c r="Q323" i="29"/>
  <c r="O323" i="29"/>
  <c r="N323" i="29"/>
  <c r="L323" i="29"/>
  <c r="K323" i="29"/>
  <c r="J323" i="29"/>
  <c r="Q322" i="29"/>
  <c r="O322" i="29"/>
  <c r="N322" i="29"/>
  <c r="L322" i="29"/>
  <c r="K322" i="29"/>
  <c r="J322" i="29"/>
  <c r="Q321" i="29"/>
  <c r="O321" i="29"/>
  <c r="N321" i="29"/>
  <c r="L321" i="29"/>
  <c r="K321" i="29"/>
  <c r="J321" i="29"/>
  <c r="Q320" i="29"/>
  <c r="O320" i="29"/>
  <c r="N320" i="29"/>
  <c r="L320" i="29"/>
  <c r="K320" i="29"/>
  <c r="J320" i="29"/>
  <c r="Q319" i="29"/>
  <c r="O319" i="29"/>
  <c r="N319" i="29"/>
  <c r="L319" i="29"/>
  <c r="K319" i="29"/>
  <c r="J319" i="29"/>
  <c r="Q318" i="29"/>
  <c r="O318" i="29"/>
  <c r="N318" i="29"/>
  <c r="L318" i="29"/>
  <c r="K318" i="29"/>
  <c r="J318" i="29"/>
  <c r="Q317" i="29"/>
  <c r="O317" i="29"/>
  <c r="N317" i="29"/>
  <c r="L317" i="29"/>
  <c r="K317" i="29"/>
  <c r="J317" i="29"/>
  <c r="Q316" i="29"/>
  <c r="O316" i="29"/>
  <c r="N316" i="29"/>
  <c r="L316" i="29"/>
  <c r="K316" i="29"/>
  <c r="J316" i="29"/>
  <c r="Q315" i="29"/>
  <c r="O315" i="29"/>
  <c r="N315" i="29"/>
  <c r="L315" i="29"/>
  <c r="K315" i="29"/>
  <c r="J315" i="29"/>
  <c r="Q314" i="29"/>
  <c r="O314" i="29"/>
  <c r="N314" i="29"/>
  <c r="L314" i="29"/>
  <c r="K314" i="29"/>
  <c r="J314" i="29"/>
  <c r="Q313" i="29"/>
  <c r="O313" i="29"/>
  <c r="N313" i="29"/>
  <c r="L313" i="29"/>
  <c r="K313" i="29"/>
  <c r="J313" i="29"/>
  <c r="Q312" i="29"/>
  <c r="O312" i="29"/>
  <c r="N312" i="29"/>
  <c r="L312" i="29"/>
  <c r="K312" i="29"/>
  <c r="J312" i="29"/>
  <c r="Q311" i="29"/>
  <c r="O311" i="29"/>
  <c r="N311" i="29"/>
  <c r="L311" i="29"/>
  <c r="K311" i="29"/>
  <c r="J311" i="29"/>
  <c r="Q310" i="29"/>
  <c r="O310" i="29"/>
  <c r="N310" i="29"/>
  <c r="L310" i="29"/>
  <c r="K310" i="29"/>
  <c r="J310" i="29"/>
  <c r="Q309" i="29"/>
  <c r="O309" i="29"/>
  <c r="N309" i="29"/>
  <c r="L309" i="29"/>
  <c r="K309" i="29"/>
  <c r="J309" i="29"/>
  <c r="Q308" i="29"/>
  <c r="O308" i="29"/>
  <c r="N308" i="29"/>
  <c r="L308" i="29"/>
  <c r="K308" i="29"/>
  <c r="J308" i="29"/>
  <c r="Q307" i="29"/>
  <c r="O307" i="29"/>
  <c r="N307" i="29"/>
  <c r="L307" i="29"/>
  <c r="K307" i="29"/>
  <c r="J307" i="29"/>
  <c r="Q306" i="29"/>
  <c r="O306" i="29"/>
  <c r="N306" i="29"/>
  <c r="L306" i="29"/>
  <c r="K306" i="29"/>
  <c r="J306" i="29"/>
  <c r="Q305" i="29"/>
  <c r="O305" i="29"/>
  <c r="N305" i="29"/>
  <c r="L305" i="29"/>
  <c r="K305" i="29"/>
  <c r="J305" i="29"/>
  <c r="Q304" i="29"/>
  <c r="O304" i="29"/>
  <c r="N304" i="29"/>
  <c r="L304" i="29"/>
  <c r="K304" i="29"/>
  <c r="J304" i="29"/>
  <c r="Q303" i="29"/>
  <c r="O303" i="29"/>
  <c r="N303" i="29"/>
  <c r="L303" i="29"/>
  <c r="K303" i="29"/>
  <c r="J303" i="29"/>
  <c r="Q302" i="29"/>
  <c r="O302" i="29"/>
  <c r="N302" i="29"/>
  <c r="L302" i="29"/>
  <c r="K302" i="29"/>
  <c r="J302" i="29"/>
  <c r="Q301" i="29"/>
  <c r="O301" i="29"/>
  <c r="N301" i="29"/>
  <c r="L301" i="29"/>
  <c r="K301" i="29"/>
  <c r="J301" i="29"/>
  <c r="Q300" i="29"/>
  <c r="O300" i="29"/>
  <c r="N300" i="29"/>
  <c r="L300" i="29"/>
  <c r="K300" i="29"/>
  <c r="J300" i="29"/>
  <c r="Q299" i="29"/>
  <c r="O299" i="29"/>
  <c r="N299" i="29"/>
  <c r="L299" i="29"/>
  <c r="K299" i="29"/>
  <c r="J299" i="29"/>
  <c r="Q298" i="29"/>
  <c r="O298" i="29"/>
  <c r="N298" i="29"/>
  <c r="L298" i="29"/>
  <c r="K298" i="29"/>
  <c r="J298" i="29"/>
  <c r="Q297" i="29"/>
  <c r="O297" i="29"/>
  <c r="N297" i="29"/>
  <c r="L297" i="29"/>
  <c r="K297" i="29"/>
  <c r="J297" i="29"/>
  <c r="Q296" i="29"/>
  <c r="O296" i="29"/>
  <c r="N296" i="29"/>
  <c r="L296" i="29"/>
  <c r="K296" i="29"/>
  <c r="J296" i="29"/>
  <c r="Q295" i="29"/>
  <c r="O295" i="29"/>
  <c r="N295" i="29"/>
  <c r="L295" i="29"/>
  <c r="K295" i="29"/>
  <c r="J295" i="29"/>
  <c r="Q294" i="29"/>
  <c r="O294" i="29"/>
  <c r="N294" i="29"/>
  <c r="L294" i="29"/>
  <c r="K294" i="29"/>
  <c r="J294" i="29"/>
  <c r="Q293" i="29"/>
  <c r="O293" i="29"/>
  <c r="N293" i="29"/>
  <c r="L293" i="29"/>
  <c r="K293" i="29"/>
  <c r="J293" i="29"/>
  <c r="Q292" i="29"/>
  <c r="O292" i="29"/>
  <c r="N292" i="29"/>
  <c r="L292" i="29"/>
  <c r="K292" i="29"/>
  <c r="J292" i="29"/>
  <c r="Q291" i="29"/>
  <c r="O291" i="29"/>
  <c r="N291" i="29"/>
  <c r="L291" i="29"/>
  <c r="K291" i="29"/>
  <c r="J291" i="29"/>
  <c r="Q290" i="29"/>
  <c r="O290" i="29"/>
  <c r="N290" i="29"/>
  <c r="L290" i="29"/>
  <c r="K290" i="29"/>
  <c r="J290" i="29"/>
  <c r="Q289" i="29"/>
  <c r="O289" i="29"/>
  <c r="N289" i="29"/>
  <c r="L289" i="29"/>
  <c r="K289" i="29"/>
  <c r="J289" i="29"/>
  <c r="Q288" i="29"/>
  <c r="O288" i="29"/>
  <c r="N288" i="29"/>
  <c r="L288" i="29"/>
  <c r="K288" i="29"/>
  <c r="J288" i="29"/>
  <c r="Q287" i="29"/>
  <c r="O287" i="29"/>
  <c r="N287" i="29"/>
  <c r="L287" i="29"/>
  <c r="K287" i="29"/>
  <c r="J287" i="29"/>
  <c r="Q286" i="29"/>
  <c r="O286" i="29"/>
  <c r="N286" i="29"/>
  <c r="L286" i="29"/>
  <c r="K286" i="29"/>
  <c r="J286" i="29"/>
  <c r="Q285" i="29"/>
  <c r="O285" i="29"/>
  <c r="N285" i="29"/>
  <c r="L285" i="29"/>
  <c r="K285" i="29"/>
  <c r="J285" i="29"/>
  <c r="Q284" i="29"/>
  <c r="O284" i="29"/>
  <c r="N284" i="29"/>
  <c r="L284" i="29"/>
  <c r="K284" i="29"/>
  <c r="J284" i="29"/>
  <c r="Q283" i="29"/>
  <c r="O283" i="29"/>
  <c r="N283" i="29"/>
  <c r="L283" i="29"/>
  <c r="K283" i="29"/>
  <c r="J283" i="29"/>
  <c r="Q282" i="29"/>
  <c r="O282" i="29"/>
  <c r="N282" i="29"/>
  <c r="L282" i="29"/>
  <c r="K282" i="29"/>
  <c r="J282" i="29"/>
  <c r="Q281" i="29"/>
  <c r="O281" i="29"/>
  <c r="N281" i="29"/>
  <c r="L281" i="29"/>
  <c r="K281" i="29"/>
  <c r="J281" i="29"/>
  <c r="Q280" i="29"/>
  <c r="O280" i="29"/>
  <c r="N280" i="29"/>
  <c r="L280" i="29"/>
  <c r="K280" i="29"/>
  <c r="J280" i="29"/>
  <c r="Q279" i="29"/>
  <c r="O279" i="29"/>
  <c r="N279" i="29"/>
  <c r="L279" i="29"/>
  <c r="K279" i="29"/>
  <c r="J279" i="29"/>
  <c r="Q278" i="29"/>
  <c r="O278" i="29"/>
  <c r="N278" i="29"/>
  <c r="L278" i="29"/>
  <c r="K278" i="29"/>
  <c r="J278" i="29"/>
  <c r="Q277" i="29"/>
  <c r="O277" i="29"/>
  <c r="N277" i="29"/>
  <c r="L277" i="29"/>
  <c r="K277" i="29"/>
  <c r="J277" i="29"/>
  <c r="Q276" i="29"/>
  <c r="O276" i="29"/>
  <c r="N276" i="29"/>
  <c r="L276" i="29"/>
  <c r="K276" i="29"/>
  <c r="J276" i="29"/>
  <c r="Q275" i="29"/>
  <c r="O275" i="29"/>
  <c r="N275" i="29"/>
  <c r="L275" i="29"/>
  <c r="K275" i="29"/>
  <c r="J275" i="29"/>
  <c r="Q274" i="29"/>
  <c r="O274" i="29"/>
  <c r="N274" i="29"/>
  <c r="L274" i="29"/>
  <c r="K274" i="29"/>
  <c r="J274" i="29"/>
  <c r="Q273" i="29"/>
  <c r="O273" i="29"/>
  <c r="N273" i="29"/>
  <c r="L273" i="29"/>
  <c r="K273" i="29"/>
  <c r="J273" i="29"/>
  <c r="Q272" i="29"/>
  <c r="O272" i="29"/>
  <c r="N272" i="29"/>
  <c r="L272" i="29"/>
  <c r="K272" i="29"/>
  <c r="J272" i="29"/>
  <c r="Q271" i="29"/>
  <c r="O271" i="29"/>
  <c r="N271" i="29"/>
  <c r="L271" i="29"/>
  <c r="K271" i="29"/>
  <c r="J271" i="29"/>
  <c r="Q270" i="29"/>
  <c r="O270" i="29"/>
  <c r="N270" i="29"/>
  <c r="L270" i="29"/>
  <c r="K270" i="29"/>
  <c r="J270" i="29"/>
  <c r="Q269" i="29"/>
  <c r="O269" i="29"/>
  <c r="N269" i="29"/>
  <c r="L269" i="29"/>
  <c r="K269" i="29"/>
  <c r="J269" i="29"/>
  <c r="Q268" i="29"/>
  <c r="O268" i="29"/>
  <c r="N268" i="29"/>
  <c r="L268" i="29"/>
  <c r="K268" i="29"/>
  <c r="J268" i="29"/>
  <c r="Q267" i="29"/>
  <c r="O267" i="29"/>
  <c r="N267" i="29"/>
  <c r="L267" i="29"/>
  <c r="K267" i="29"/>
  <c r="J267" i="29"/>
  <c r="Q266" i="29"/>
  <c r="O266" i="29"/>
  <c r="N266" i="29"/>
  <c r="L266" i="29"/>
  <c r="K266" i="29"/>
  <c r="J266" i="29"/>
  <c r="Q265" i="29"/>
  <c r="O265" i="29"/>
  <c r="N265" i="29"/>
  <c r="L265" i="29"/>
  <c r="K265" i="29"/>
  <c r="J265" i="29"/>
  <c r="Q264" i="29"/>
  <c r="O264" i="29"/>
  <c r="N264" i="29"/>
  <c r="L264" i="29"/>
  <c r="K264" i="29"/>
  <c r="J264" i="29"/>
  <c r="Q263" i="29"/>
  <c r="O263" i="29"/>
  <c r="N263" i="29"/>
  <c r="L263" i="29"/>
  <c r="K263" i="29"/>
  <c r="J263" i="29"/>
  <c r="Q262" i="29"/>
  <c r="O262" i="29"/>
  <c r="N262" i="29"/>
  <c r="L262" i="29"/>
  <c r="K262" i="29"/>
  <c r="J262" i="29"/>
  <c r="Q261" i="29"/>
  <c r="O261" i="29"/>
  <c r="N261" i="29"/>
  <c r="L261" i="29"/>
  <c r="K261" i="29"/>
  <c r="J261" i="29"/>
  <c r="Q260" i="29"/>
  <c r="O260" i="29"/>
  <c r="N260" i="29"/>
  <c r="L260" i="29"/>
  <c r="K260" i="29"/>
  <c r="J260" i="29"/>
  <c r="Q259" i="29"/>
  <c r="O259" i="29"/>
  <c r="N259" i="29"/>
  <c r="L259" i="29"/>
  <c r="K259" i="29"/>
  <c r="J259" i="29"/>
  <c r="Q258" i="29"/>
  <c r="O258" i="29"/>
  <c r="N258" i="29"/>
  <c r="L258" i="29"/>
  <c r="K258" i="29"/>
  <c r="J258" i="29"/>
  <c r="Q257" i="29"/>
  <c r="O257" i="29"/>
  <c r="N257" i="29"/>
  <c r="L257" i="29"/>
  <c r="K257" i="29"/>
  <c r="J257" i="29"/>
  <c r="Q256" i="29"/>
  <c r="O256" i="29"/>
  <c r="N256" i="29"/>
  <c r="L256" i="29"/>
  <c r="K256" i="29"/>
  <c r="J256" i="29"/>
  <c r="Q255" i="29"/>
  <c r="O255" i="29"/>
  <c r="N255" i="29"/>
  <c r="L255" i="29"/>
  <c r="K255" i="29"/>
  <c r="J255" i="29"/>
  <c r="Q254" i="29"/>
  <c r="O254" i="29"/>
  <c r="N254" i="29"/>
  <c r="L254" i="29"/>
  <c r="K254" i="29"/>
  <c r="J254" i="29"/>
  <c r="Q253" i="29"/>
  <c r="O253" i="29"/>
  <c r="N253" i="29"/>
  <c r="L253" i="29"/>
  <c r="K253" i="29"/>
  <c r="J253" i="29"/>
  <c r="Q252" i="29"/>
  <c r="O252" i="29"/>
  <c r="N252" i="29"/>
  <c r="L252" i="29"/>
  <c r="K252" i="29"/>
  <c r="J252" i="29"/>
  <c r="Q251" i="29"/>
  <c r="O251" i="29"/>
  <c r="N251" i="29"/>
  <c r="L251" i="29"/>
  <c r="K251" i="29"/>
  <c r="J251" i="29"/>
  <c r="Q250" i="29"/>
  <c r="O250" i="29"/>
  <c r="N250" i="29"/>
  <c r="L250" i="29"/>
  <c r="K250" i="29"/>
  <c r="J250" i="29"/>
  <c r="Q249" i="29"/>
  <c r="O249" i="29"/>
  <c r="N249" i="29"/>
  <c r="L249" i="29"/>
  <c r="K249" i="29"/>
  <c r="J249" i="29"/>
  <c r="Q248" i="29"/>
  <c r="O248" i="29"/>
  <c r="N248" i="29"/>
  <c r="L248" i="29"/>
  <c r="K248" i="29"/>
  <c r="J248" i="29"/>
  <c r="Q247" i="29"/>
  <c r="O247" i="29"/>
  <c r="N247" i="29"/>
  <c r="L247" i="29"/>
  <c r="K247" i="29"/>
  <c r="J247" i="29"/>
  <c r="Q246" i="29"/>
  <c r="O246" i="29"/>
  <c r="N246" i="29"/>
  <c r="L246" i="29"/>
  <c r="K246" i="29"/>
  <c r="J246" i="29"/>
  <c r="Q245" i="29"/>
  <c r="O245" i="29"/>
  <c r="N245" i="29"/>
  <c r="L245" i="29"/>
  <c r="K245" i="29"/>
  <c r="J245" i="29"/>
  <c r="Q244" i="29"/>
  <c r="O244" i="29"/>
  <c r="N244" i="29"/>
  <c r="L244" i="29"/>
  <c r="K244" i="29"/>
  <c r="J244" i="29"/>
  <c r="Q243" i="29"/>
  <c r="O243" i="29"/>
  <c r="N243" i="29"/>
  <c r="L243" i="29"/>
  <c r="K243" i="29"/>
  <c r="J243" i="29"/>
  <c r="Q242" i="29"/>
  <c r="O242" i="29"/>
  <c r="N242" i="29"/>
  <c r="L242" i="29"/>
  <c r="K242" i="29"/>
  <c r="J242" i="29"/>
  <c r="Q241" i="29"/>
  <c r="O241" i="29"/>
  <c r="N241" i="29"/>
  <c r="L241" i="29"/>
  <c r="K241" i="29"/>
  <c r="J241" i="29"/>
  <c r="Q240" i="29"/>
  <c r="O240" i="29"/>
  <c r="N240" i="29"/>
  <c r="L240" i="29"/>
  <c r="K240" i="29"/>
  <c r="J240" i="29"/>
  <c r="Q239" i="29"/>
  <c r="O239" i="29"/>
  <c r="N239" i="29"/>
  <c r="L239" i="29"/>
  <c r="K239" i="29"/>
  <c r="J239" i="29"/>
  <c r="Q238" i="29"/>
  <c r="O238" i="29"/>
  <c r="N238" i="29"/>
  <c r="L238" i="29"/>
  <c r="K238" i="29"/>
  <c r="J238" i="29"/>
  <c r="Q237" i="29"/>
  <c r="O237" i="29"/>
  <c r="N237" i="29"/>
  <c r="L237" i="29"/>
  <c r="K237" i="29"/>
  <c r="J237" i="29"/>
  <c r="Q236" i="29"/>
  <c r="O236" i="29"/>
  <c r="N236" i="29"/>
  <c r="L236" i="29"/>
  <c r="K236" i="29"/>
  <c r="J236" i="29"/>
  <c r="Q235" i="29"/>
  <c r="O235" i="29"/>
  <c r="N235" i="29"/>
  <c r="L235" i="29"/>
  <c r="K235" i="29"/>
  <c r="J235" i="29"/>
  <c r="Q234" i="29"/>
  <c r="O234" i="29"/>
  <c r="N234" i="29"/>
  <c r="L234" i="29"/>
  <c r="K234" i="29"/>
  <c r="J234" i="29"/>
  <c r="Q233" i="29"/>
  <c r="O233" i="29"/>
  <c r="N233" i="29"/>
  <c r="L233" i="29"/>
  <c r="K233" i="29"/>
  <c r="J233" i="29"/>
  <c r="Q232" i="29"/>
  <c r="O232" i="29"/>
  <c r="N232" i="29"/>
  <c r="L232" i="29"/>
  <c r="K232" i="29"/>
  <c r="J232" i="29"/>
  <c r="Q231" i="29"/>
  <c r="O231" i="29"/>
  <c r="N231" i="29"/>
  <c r="L231" i="29"/>
  <c r="K231" i="29"/>
  <c r="J231" i="29"/>
  <c r="Q230" i="29"/>
  <c r="O230" i="29"/>
  <c r="N230" i="29"/>
  <c r="L230" i="29"/>
  <c r="K230" i="29"/>
  <c r="J230" i="29"/>
  <c r="Q229" i="29"/>
  <c r="O229" i="29"/>
  <c r="N229" i="29"/>
  <c r="L229" i="29"/>
  <c r="K229" i="29"/>
  <c r="J229" i="29"/>
  <c r="Q228" i="29"/>
  <c r="O228" i="29"/>
  <c r="N228" i="29"/>
  <c r="L228" i="29"/>
  <c r="K228" i="29"/>
  <c r="J228" i="29"/>
  <c r="Q227" i="29"/>
  <c r="O227" i="29"/>
  <c r="N227" i="29"/>
  <c r="L227" i="29"/>
  <c r="K227" i="29"/>
  <c r="J227" i="29"/>
  <c r="Q226" i="29"/>
  <c r="O226" i="29"/>
  <c r="N226" i="29"/>
  <c r="L226" i="29"/>
  <c r="K226" i="29"/>
  <c r="J226" i="29"/>
  <c r="Q225" i="29"/>
  <c r="O225" i="29"/>
  <c r="N225" i="29"/>
  <c r="L225" i="29"/>
  <c r="K225" i="29"/>
  <c r="J225" i="29"/>
  <c r="Q224" i="29"/>
  <c r="O224" i="29"/>
  <c r="N224" i="29"/>
  <c r="L224" i="29"/>
  <c r="K224" i="29"/>
  <c r="J224" i="29"/>
  <c r="Q223" i="29"/>
  <c r="O223" i="29"/>
  <c r="N223" i="29"/>
  <c r="L223" i="29"/>
  <c r="K223" i="29"/>
  <c r="J223" i="29"/>
  <c r="Q222" i="29"/>
  <c r="O222" i="29"/>
  <c r="N222" i="29"/>
  <c r="L222" i="29"/>
  <c r="K222" i="29"/>
  <c r="J222" i="29"/>
  <c r="Q221" i="29"/>
  <c r="O221" i="29"/>
  <c r="N221" i="29"/>
  <c r="L221" i="29"/>
  <c r="K221" i="29"/>
  <c r="J221" i="29"/>
  <c r="Q220" i="29"/>
  <c r="O220" i="29"/>
  <c r="N220" i="29"/>
  <c r="L220" i="29"/>
  <c r="K220" i="29"/>
  <c r="J220" i="29"/>
  <c r="Q219" i="29"/>
  <c r="O219" i="29"/>
  <c r="N219" i="29"/>
  <c r="L219" i="29"/>
  <c r="K219" i="29"/>
  <c r="J219" i="29"/>
  <c r="Q218" i="29"/>
  <c r="O218" i="29"/>
  <c r="N218" i="29"/>
  <c r="L218" i="29"/>
  <c r="K218" i="29"/>
  <c r="J218" i="29"/>
  <c r="Q217" i="29"/>
  <c r="O217" i="29"/>
  <c r="N217" i="29"/>
  <c r="L217" i="29"/>
  <c r="K217" i="29"/>
  <c r="J217" i="29"/>
  <c r="Q216" i="29"/>
  <c r="O216" i="29"/>
  <c r="N216" i="29"/>
  <c r="L216" i="29"/>
  <c r="K216" i="29"/>
  <c r="J216" i="29"/>
  <c r="Q215" i="29"/>
  <c r="O215" i="29"/>
  <c r="N215" i="29"/>
  <c r="L215" i="29"/>
  <c r="K215" i="29"/>
  <c r="J215" i="29"/>
  <c r="Q214" i="29"/>
  <c r="O214" i="29"/>
  <c r="N214" i="29"/>
  <c r="L214" i="29"/>
  <c r="K214" i="29"/>
  <c r="J214" i="29"/>
  <c r="Q213" i="29"/>
  <c r="O213" i="29"/>
  <c r="N213" i="29"/>
  <c r="L213" i="29"/>
  <c r="K213" i="29"/>
  <c r="J213" i="29"/>
  <c r="Q212" i="29"/>
  <c r="O212" i="29"/>
  <c r="N212" i="29"/>
  <c r="L212" i="29"/>
  <c r="K212" i="29"/>
  <c r="J212" i="29"/>
  <c r="Q211" i="29"/>
  <c r="O211" i="29"/>
  <c r="N211" i="29"/>
  <c r="L211" i="29"/>
  <c r="K211" i="29"/>
  <c r="J211" i="29"/>
  <c r="Q210" i="29"/>
  <c r="O210" i="29"/>
  <c r="N210" i="29"/>
  <c r="L210" i="29"/>
  <c r="K210" i="29"/>
  <c r="J210" i="29"/>
  <c r="Q209" i="29"/>
  <c r="O209" i="29"/>
  <c r="N209" i="29"/>
  <c r="L209" i="29"/>
  <c r="K209" i="29"/>
  <c r="J209" i="29"/>
  <c r="Q208" i="29"/>
  <c r="O208" i="29"/>
  <c r="N208" i="29"/>
  <c r="L208" i="29"/>
  <c r="K208" i="29"/>
  <c r="J208" i="29"/>
  <c r="Q207" i="29"/>
  <c r="O207" i="29"/>
  <c r="N207" i="29"/>
  <c r="L207" i="29"/>
  <c r="K207" i="29"/>
  <c r="J207" i="29"/>
  <c r="Q206" i="29"/>
  <c r="O206" i="29"/>
  <c r="N206" i="29"/>
  <c r="L206" i="29"/>
  <c r="K206" i="29"/>
  <c r="J206" i="29"/>
  <c r="Q205" i="29"/>
  <c r="O205" i="29"/>
  <c r="N205" i="29"/>
  <c r="L205" i="29"/>
  <c r="K205" i="29"/>
  <c r="J205" i="29"/>
  <c r="Q204" i="29"/>
  <c r="O204" i="29"/>
  <c r="N204" i="29"/>
  <c r="L204" i="29"/>
  <c r="K204" i="29"/>
  <c r="J204" i="29"/>
  <c r="Q203" i="29"/>
  <c r="O203" i="29"/>
  <c r="N203" i="29"/>
  <c r="L203" i="29"/>
  <c r="K203" i="29"/>
  <c r="J203" i="29"/>
  <c r="Q202" i="29"/>
  <c r="O202" i="29"/>
  <c r="N202" i="29"/>
  <c r="L202" i="29"/>
  <c r="K202" i="29"/>
  <c r="J202" i="29"/>
  <c r="H343" i="27" l="1"/>
  <c r="F342" i="27"/>
  <c r="N342" i="27" s="1"/>
  <c r="H341" i="27"/>
  <c r="G341" i="27"/>
  <c r="F341" i="27"/>
  <c r="N341" i="27" s="1"/>
  <c r="H340" i="27"/>
  <c r="G340" i="27"/>
  <c r="F340" i="27"/>
  <c r="N340" i="27" s="1"/>
  <c r="H339" i="27"/>
  <c r="G339" i="27"/>
  <c r="F339" i="27"/>
  <c r="N339" i="27" s="1"/>
  <c r="H338" i="27"/>
  <c r="G338" i="27"/>
  <c r="H337" i="27"/>
  <c r="G337" i="27"/>
  <c r="H336" i="27"/>
  <c r="F336" i="27"/>
  <c r="N336" i="27" s="1"/>
  <c r="H335" i="27"/>
  <c r="G335" i="27"/>
  <c r="F335" i="27"/>
  <c r="N335" i="27" s="1"/>
  <c r="H334" i="27"/>
  <c r="G334" i="27"/>
  <c r="F334" i="27"/>
  <c r="N334" i="27" s="1"/>
  <c r="H333" i="27"/>
  <c r="G333" i="27"/>
  <c r="F333" i="27"/>
  <c r="N333" i="27" s="1"/>
  <c r="H332" i="27"/>
  <c r="G332" i="27"/>
  <c r="H331" i="27"/>
  <c r="G331" i="27"/>
  <c r="F331" i="27"/>
  <c r="N331" i="27" s="1"/>
  <c r="H330" i="27"/>
  <c r="G330" i="27"/>
  <c r="F330" i="27"/>
  <c r="N330" i="27" s="1"/>
  <c r="H329" i="27"/>
  <c r="G329" i="27"/>
  <c r="F329" i="27"/>
  <c r="N329" i="27" s="1"/>
  <c r="H328" i="27"/>
  <c r="G328" i="27"/>
  <c r="F328" i="27"/>
  <c r="N328" i="27" s="1"/>
  <c r="H327" i="27"/>
  <c r="G327" i="27"/>
  <c r="D401" i="27"/>
  <c r="B401" i="27" s="1"/>
  <c r="D400" i="27"/>
  <c r="E400" i="27" s="1"/>
  <c r="D399" i="27"/>
  <c r="E399" i="27" s="1"/>
  <c r="D398" i="27"/>
  <c r="B398" i="27" s="1"/>
  <c r="D397" i="27"/>
  <c r="D396" i="27"/>
  <c r="B396" i="27" s="1"/>
  <c r="D395" i="27"/>
  <c r="D394" i="27"/>
  <c r="E394" i="27" s="1"/>
  <c r="D393" i="27"/>
  <c r="B393" i="27" s="1"/>
  <c r="D392" i="27"/>
  <c r="D391" i="27"/>
  <c r="D390" i="27"/>
  <c r="E390" i="27" s="1"/>
  <c r="D389" i="27"/>
  <c r="B389" i="27" s="1"/>
  <c r="D388" i="27"/>
  <c r="E388" i="27" s="1"/>
  <c r="D387" i="27"/>
  <c r="E387" i="27" s="1"/>
  <c r="D386" i="27"/>
  <c r="E386" i="27" s="1"/>
  <c r="D385" i="27"/>
  <c r="B385" i="27" s="1"/>
  <c r="D384" i="27"/>
  <c r="B384" i="27" s="1"/>
  <c r="D383" i="27"/>
  <c r="E383" i="27" s="1"/>
  <c r="D382" i="27"/>
  <c r="E382" i="27" s="1"/>
  <c r="D381" i="27"/>
  <c r="E381" i="27" s="1"/>
  <c r="D380" i="27"/>
  <c r="B380" i="27" s="1"/>
  <c r="D379" i="27"/>
  <c r="E379" i="27" s="1"/>
  <c r="D378" i="27"/>
  <c r="B378" i="27" s="1"/>
  <c r="D377" i="27"/>
  <c r="B377" i="27" s="1"/>
  <c r="D376" i="27"/>
  <c r="E376" i="27" s="1"/>
  <c r="D375" i="27"/>
  <c r="E375" i="27" s="1"/>
  <c r="D374" i="27"/>
  <c r="E374" i="27" s="1"/>
  <c r="D373" i="27"/>
  <c r="E373" i="27" s="1"/>
  <c r="D372" i="27"/>
  <c r="B372" i="27" s="1"/>
  <c r="D371" i="27"/>
  <c r="B371" i="27" s="1"/>
  <c r="D370" i="27"/>
  <c r="E370" i="27" s="1"/>
  <c r="D369" i="27"/>
  <c r="E369" i="27" s="1"/>
  <c r="D368" i="27"/>
  <c r="B368" i="27" s="1"/>
  <c r="D367" i="27"/>
  <c r="B367" i="27" s="1"/>
  <c r="D366" i="27"/>
  <c r="E366" i="27" s="1"/>
  <c r="D365" i="27"/>
  <c r="E365" i="27" s="1"/>
  <c r="D364" i="27"/>
  <c r="B364" i="27" s="1"/>
  <c r="D363" i="27"/>
  <c r="E363" i="27" s="1"/>
  <c r="D362" i="27"/>
  <c r="E362" i="27" s="1"/>
  <c r="D361" i="27"/>
  <c r="B361" i="27" s="1"/>
  <c r="D360" i="27"/>
  <c r="E360" i="27" s="1"/>
  <c r="D359" i="27"/>
  <c r="E359" i="27" s="1"/>
  <c r="D358" i="27"/>
  <c r="E358" i="27" s="1"/>
  <c r="D357" i="27"/>
  <c r="B357" i="27" s="1"/>
  <c r="D356" i="27"/>
  <c r="D355" i="27"/>
  <c r="E355" i="27" s="1"/>
  <c r="D354" i="27"/>
  <c r="B354" i="27" s="1"/>
  <c r="D353" i="27"/>
  <c r="E353" i="27" s="1"/>
  <c r="D352" i="27"/>
  <c r="E352" i="27" s="1"/>
  <c r="D351" i="27"/>
  <c r="E351" i="27" s="1"/>
  <c r="D350" i="27"/>
  <c r="E350" i="27" s="1"/>
  <c r="D349" i="27"/>
  <c r="B349" i="27" s="1"/>
  <c r="D348" i="27"/>
  <c r="B348" i="27" s="1"/>
  <c r="D347" i="27"/>
  <c r="B347" i="27" s="1"/>
  <c r="D346" i="27"/>
  <c r="E346" i="27" s="1"/>
  <c r="D345" i="27"/>
  <c r="E345" i="27" s="1"/>
  <c r="D344" i="27"/>
  <c r="E344" i="27" s="1"/>
  <c r="G343" i="27"/>
  <c r="F343" i="27"/>
  <c r="N343" i="27" s="1"/>
  <c r="D343" i="27"/>
  <c r="E343" i="27" s="1"/>
  <c r="H342" i="27"/>
  <c r="G342" i="27"/>
  <c r="D342" i="27"/>
  <c r="E342" i="27" s="1"/>
  <c r="D341" i="27"/>
  <c r="B341" i="27" s="1"/>
  <c r="D340" i="27"/>
  <c r="B340" i="27" s="1"/>
  <c r="D339" i="27"/>
  <c r="E339" i="27" s="1"/>
  <c r="F338" i="27"/>
  <c r="N338" i="27" s="1"/>
  <c r="D338" i="27"/>
  <c r="E338" i="27" s="1"/>
  <c r="F337" i="27"/>
  <c r="N337" i="27" s="1"/>
  <c r="D337" i="27"/>
  <c r="E337" i="27" s="1"/>
  <c r="G336" i="27"/>
  <c r="D336" i="27"/>
  <c r="E336" i="27" s="1"/>
  <c r="D335" i="27"/>
  <c r="E335" i="27" s="1"/>
  <c r="D334" i="27"/>
  <c r="E334" i="27" s="1"/>
  <c r="D333" i="27"/>
  <c r="B333" i="27" s="1"/>
  <c r="F332" i="27"/>
  <c r="N332" i="27" s="1"/>
  <c r="D332" i="27"/>
  <c r="B332" i="27" s="1"/>
  <c r="D331" i="27"/>
  <c r="E331" i="27" s="1"/>
  <c r="D330" i="27"/>
  <c r="E330" i="27" s="1"/>
  <c r="D329" i="27"/>
  <c r="E329" i="27" s="1"/>
  <c r="D328" i="27"/>
  <c r="E328" i="27" s="1"/>
  <c r="F327" i="27"/>
  <c r="N327" i="27" s="1"/>
  <c r="D327" i="27"/>
  <c r="E327" i="27" s="1"/>
  <c r="M333" i="27" l="1"/>
  <c r="P333" i="27"/>
  <c r="R333" i="27"/>
  <c r="M336" i="27"/>
  <c r="R336" i="27"/>
  <c r="P336" i="27"/>
  <c r="M335" i="27"/>
  <c r="R335" i="27"/>
  <c r="P335" i="27"/>
  <c r="M332" i="27"/>
  <c r="P332" i="27"/>
  <c r="R332" i="27"/>
  <c r="M337" i="27"/>
  <c r="P337" i="27"/>
  <c r="R337" i="27"/>
  <c r="M329" i="27"/>
  <c r="P329" i="27"/>
  <c r="R329" i="27"/>
  <c r="M339" i="27"/>
  <c r="P339" i="27"/>
  <c r="R339" i="27"/>
  <c r="M342" i="27"/>
  <c r="P342" i="27"/>
  <c r="R342" i="27"/>
  <c r="M327" i="27"/>
  <c r="P327" i="27"/>
  <c r="R327" i="27"/>
  <c r="M334" i="27"/>
  <c r="P334" i="27"/>
  <c r="R334" i="27"/>
  <c r="M343" i="27"/>
  <c r="P343" i="27"/>
  <c r="R343" i="27"/>
  <c r="M330" i="27"/>
  <c r="P330" i="27"/>
  <c r="R330" i="27"/>
  <c r="M340" i="27"/>
  <c r="P340" i="27"/>
  <c r="R340" i="27"/>
  <c r="M338" i="27"/>
  <c r="P338" i="27"/>
  <c r="R338" i="27"/>
  <c r="M328" i="27"/>
  <c r="R328" i="27"/>
  <c r="P328" i="27"/>
  <c r="M331" i="27"/>
  <c r="P331" i="27"/>
  <c r="R331" i="27"/>
  <c r="M341" i="27"/>
  <c r="P341" i="27"/>
  <c r="R341" i="27"/>
  <c r="O328" i="27"/>
  <c r="O331" i="27"/>
  <c r="O336" i="27"/>
  <c r="O340" i="27"/>
  <c r="O339" i="27"/>
  <c r="L327" i="27"/>
  <c r="B336" i="27"/>
  <c r="B330" i="27"/>
  <c r="B353" i="27"/>
  <c r="B352" i="27"/>
  <c r="B346" i="27"/>
  <c r="B342" i="27"/>
  <c r="B359" i="27"/>
  <c r="B327" i="27"/>
  <c r="J327" i="27" s="1"/>
  <c r="B388" i="27"/>
  <c r="L336" i="27"/>
  <c r="B383" i="27"/>
  <c r="B365" i="27"/>
  <c r="K336" i="27"/>
  <c r="B387" i="27"/>
  <c r="K335" i="27"/>
  <c r="Q336" i="27"/>
  <c r="K330" i="27"/>
  <c r="B363" i="27"/>
  <c r="B366" i="27"/>
  <c r="B360" i="27"/>
  <c r="K327" i="27"/>
  <c r="B331" i="27"/>
  <c r="J336" i="27"/>
  <c r="B338" i="27"/>
  <c r="B350" i="27"/>
  <c r="B351" i="27"/>
  <c r="B362" i="27"/>
  <c r="E371" i="27"/>
  <c r="B381" i="27"/>
  <c r="E384" i="27"/>
  <c r="B386" i="27"/>
  <c r="E401" i="27"/>
  <c r="K328" i="27"/>
  <c r="Q327" i="27"/>
  <c r="B335" i="27"/>
  <c r="Q343" i="27"/>
  <c r="B369" i="27"/>
  <c r="B399" i="27"/>
  <c r="B328" i="27"/>
  <c r="L331" i="27"/>
  <c r="K338" i="27"/>
  <c r="B344" i="27"/>
  <c r="B373" i="27"/>
  <c r="B379" i="27"/>
  <c r="B390" i="27"/>
  <c r="E332" i="27"/>
  <c r="E357" i="27"/>
  <c r="L329" i="27"/>
  <c r="E385" i="27"/>
  <c r="Q328" i="27"/>
  <c r="L330" i="27"/>
  <c r="L338" i="27"/>
  <c r="E361" i="27"/>
  <c r="E367" i="27"/>
  <c r="E380" i="27"/>
  <c r="E333" i="27"/>
  <c r="J335" i="27"/>
  <c r="B337" i="27"/>
  <c r="B343" i="27"/>
  <c r="B355" i="27"/>
  <c r="E368" i="27"/>
  <c r="B376" i="27"/>
  <c r="E378" i="27"/>
  <c r="B392" i="27"/>
  <c r="E392" i="27"/>
  <c r="E391" i="27"/>
  <c r="B391" i="27"/>
  <c r="E349" i="27"/>
  <c r="E396" i="27"/>
  <c r="Q335" i="27"/>
  <c r="E341" i="27"/>
  <c r="E395" i="27"/>
  <c r="B395" i="27"/>
  <c r="L328" i="27"/>
  <c r="B334" i="27"/>
  <c r="J334" i="27" s="1"/>
  <c r="L343" i="27"/>
  <c r="E348" i="27"/>
  <c r="B375" i="27"/>
  <c r="B382" i="27"/>
  <c r="E389" i="27"/>
  <c r="B400" i="27"/>
  <c r="J342" i="27"/>
  <c r="J343" i="27"/>
  <c r="K329" i="27"/>
  <c r="K337" i="27"/>
  <c r="Q342" i="27"/>
  <c r="K343" i="27"/>
  <c r="E398" i="27"/>
  <c r="L337" i="27"/>
  <c r="E340" i="27"/>
  <c r="L335" i="27"/>
  <c r="E364" i="27"/>
  <c r="Q341" i="27"/>
  <c r="E347" i="27"/>
  <c r="O332" i="27"/>
  <c r="O333" i="27"/>
  <c r="O341" i="27"/>
  <c r="E354" i="27"/>
  <c r="Q333" i="27"/>
  <c r="B339" i="27"/>
  <c r="B356" i="27"/>
  <c r="E356" i="27"/>
  <c r="K340" i="27"/>
  <c r="J340" i="27"/>
  <c r="L340" i="27"/>
  <c r="L334" i="27"/>
  <c r="K334" i="27"/>
  <c r="Q340" i="27"/>
  <c r="J331" i="27"/>
  <c r="K331" i="27"/>
  <c r="Q331" i="27"/>
  <c r="O334" i="27"/>
  <c r="J337" i="27"/>
  <c r="B329" i="27"/>
  <c r="K332" i="27"/>
  <c r="Q332" i="27"/>
  <c r="J332" i="27"/>
  <c r="L332" i="27"/>
  <c r="Q334" i="27"/>
  <c r="E377" i="27"/>
  <c r="L341" i="27"/>
  <c r="K341" i="27"/>
  <c r="J341" i="27"/>
  <c r="L333" i="27"/>
  <c r="K333" i="27"/>
  <c r="J333" i="27"/>
  <c r="J339" i="27"/>
  <c r="Q339" i="27"/>
  <c r="K339" i="27"/>
  <c r="B345" i="27"/>
  <c r="B370" i="27"/>
  <c r="L339" i="27"/>
  <c r="O330" i="27"/>
  <c r="K342" i="27"/>
  <c r="O327" i="27"/>
  <c r="Q329" i="27"/>
  <c r="J330" i="27"/>
  <c r="O335" i="27"/>
  <c r="Q337" i="27"/>
  <c r="J338" i="27"/>
  <c r="O343" i="27"/>
  <c r="B394" i="27"/>
  <c r="O342" i="27"/>
  <c r="B374" i="27"/>
  <c r="O338" i="27"/>
  <c r="E393" i="27"/>
  <c r="B397" i="27"/>
  <c r="E397" i="27"/>
  <c r="Q338" i="27"/>
  <c r="L342" i="27"/>
  <c r="O329" i="27"/>
  <c r="Q330" i="27"/>
  <c r="O337" i="27"/>
  <c r="B358" i="27"/>
  <c r="E372" i="27"/>
  <c r="J328" i="27" l="1"/>
  <c r="J329" i="27"/>
  <c r="C365" i="18" l="1"/>
  <c r="C364" i="18"/>
  <c r="F344" i="27" l="1"/>
  <c r="N344" i="27" s="1"/>
  <c r="F345" i="27"/>
  <c r="N345" i="27" s="1"/>
  <c r="F346" i="27"/>
  <c r="N346" i="27" s="1"/>
  <c r="F347" i="27"/>
  <c r="N347" i="27" s="1"/>
  <c r="F348" i="27"/>
  <c r="N348" i="27" s="1"/>
  <c r="F349" i="27"/>
  <c r="N349" i="27" s="1"/>
  <c r="F350" i="27"/>
  <c r="N350" i="27" s="1"/>
  <c r="F351" i="27"/>
  <c r="N351" i="27" s="1"/>
  <c r="F352" i="27"/>
  <c r="N352" i="27" s="1"/>
  <c r="F353" i="27"/>
  <c r="N353" i="27" s="1"/>
  <c r="F354" i="27"/>
  <c r="N354" i="27" s="1"/>
  <c r="F355" i="27"/>
  <c r="N355" i="27" s="1"/>
  <c r="F356" i="27"/>
  <c r="N356" i="27" s="1"/>
  <c r="F357" i="27"/>
  <c r="N357" i="27" s="1"/>
  <c r="F358" i="27"/>
  <c r="N358" i="27" s="1"/>
  <c r="F359" i="27"/>
  <c r="N359" i="27" s="1"/>
  <c r="F360" i="27"/>
  <c r="N360" i="27" s="1"/>
  <c r="F361" i="27"/>
  <c r="N361" i="27" s="1"/>
  <c r="F362" i="27"/>
  <c r="N362" i="27" s="1"/>
  <c r="F363" i="27"/>
  <c r="N363" i="27" s="1"/>
  <c r="F364" i="27"/>
  <c r="N364" i="27" s="1"/>
  <c r="F365" i="27"/>
  <c r="N365" i="27" s="1"/>
  <c r="F366" i="27"/>
  <c r="N366" i="27" s="1"/>
  <c r="F367" i="27"/>
  <c r="N367" i="27" s="1"/>
  <c r="F368" i="27"/>
  <c r="N368" i="27" s="1"/>
  <c r="F369" i="27"/>
  <c r="N369" i="27" s="1"/>
  <c r="F370" i="27"/>
  <c r="N370" i="27" s="1"/>
  <c r="F371" i="27"/>
  <c r="N371" i="27" s="1"/>
  <c r="F372" i="27"/>
  <c r="N372" i="27" s="1"/>
  <c r="F373" i="27"/>
  <c r="N373" i="27" s="1"/>
  <c r="F374" i="27"/>
  <c r="N374" i="27" s="1"/>
  <c r="F375" i="27"/>
  <c r="N375" i="27" s="1"/>
  <c r="F376" i="27"/>
  <c r="N376" i="27" s="1"/>
  <c r="F377" i="27"/>
  <c r="N377" i="27" s="1"/>
  <c r="F378" i="27"/>
  <c r="N378" i="27" s="1"/>
  <c r="F379" i="27"/>
  <c r="N379" i="27" s="1"/>
  <c r="F380" i="27"/>
  <c r="N380" i="27" s="1"/>
  <c r="F381" i="27"/>
  <c r="N381" i="27" s="1"/>
  <c r="F382" i="27"/>
  <c r="N382" i="27" s="1"/>
  <c r="F383" i="27"/>
  <c r="N383" i="27" s="1"/>
  <c r="F384" i="27"/>
  <c r="N384" i="27" s="1"/>
  <c r="F385" i="27"/>
  <c r="N385" i="27" s="1"/>
  <c r="F386" i="27"/>
  <c r="N386" i="27" s="1"/>
  <c r="F387" i="27"/>
  <c r="N387" i="27" s="1"/>
  <c r="F388" i="27"/>
  <c r="N388" i="27" s="1"/>
  <c r="F389" i="27"/>
  <c r="N389" i="27" s="1"/>
  <c r="F390" i="27"/>
  <c r="N390" i="27" s="1"/>
  <c r="F391" i="27"/>
  <c r="N391" i="27" s="1"/>
  <c r="F392" i="27"/>
  <c r="N392" i="27" s="1"/>
  <c r="F393" i="27"/>
  <c r="N393" i="27" s="1"/>
  <c r="F394" i="27"/>
  <c r="N394" i="27" s="1"/>
  <c r="F395" i="27"/>
  <c r="N395" i="27" s="1"/>
  <c r="F396" i="27"/>
  <c r="N396" i="27" s="1"/>
  <c r="F397" i="27"/>
  <c r="N397" i="27" s="1"/>
  <c r="F398" i="27"/>
  <c r="N398" i="27" s="1"/>
  <c r="F399" i="27"/>
  <c r="N399" i="27" s="1"/>
  <c r="F400" i="27"/>
  <c r="N400" i="27" s="1"/>
  <c r="F401" i="27"/>
  <c r="N401" i="27" s="1"/>
  <c r="M379" i="27" l="1"/>
  <c r="P379" i="27"/>
  <c r="R379" i="27"/>
  <c r="M373" i="27"/>
  <c r="P373" i="27"/>
  <c r="R373" i="27"/>
  <c r="M367" i="27"/>
  <c r="P367" i="27"/>
  <c r="R367" i="27"/>
  <c r="M361" i="27"/>
  <c r="P361" i="27"/>
  <c r="R361" i="27"/>
  <c r="M355" i="27"/>
  <c r="P355" i="27"/>
  <c r="R355" i="27"/>
  <c r="M349" i="27"/>
  <c r="P349" i="27"/>
  <c r="R349" i="27"/>
  <c r="M396" i="27"/>
  <c r="P396" i="27"/>
  <c r="R396" i="27"/>
  <c r="M372" i="27"/>
  <c r="P372" i="27"/>
  <c r="R372" i="27"/>
  <c r="M348" i="27"/>
  <c r="P348" i="27"/>
  <c r="R348" i="27"/>
  <c r="M389" i="27"/>
  <c r="P389" i="27"/>
  <c r="R389" i="27"/>
  <c r="M383" i="27"/>
  <c r="P383" i="27"/>
  <c r="R383" i="27"/>
  <c r="M377" i="27"/>
  <c r="P377" i="27"/>
  <c r="R377" i="27"/>
  <c r="M371" i="27"/>
  <c r="P371" i="27"/>
  <c r="R371" i="27"/>
  <c r="M365" i="27"/>
  <c r="R365" i="27"/>
  <c r="P365" i="27"/>
  <c r="M359" i="27"/>
  <c r="P359" i="27"/>
  <c r="R359" i="27"/>
  <c r="M353" i="27"/>
  <c r="P353" i="27"/>
  <c r="R353" i="27"/>
  <c r="M347" i="27"/>
  <c r="R347" i="27"/>
  <c r="P347" i="27"/>
  <c r="M397" i="27"/>
  <c r="P397" i="27"/>
  <c r="R397" i="27"/>
  <c r="M390" i="27"/>
  <c r="R390" i="27"/>
  <c r="P390" i="27"/>
  <c r="M366" i="27"/>
  <c r="P366" i="27"/>
  <c r="R366" i="27"/>
  <c r="M401" i="27"/>
  <c r="P401" i="27"/>
  <c r="R401" i="27"/>
  <c r="M394" i="27"/>
  <c r="P394" i="27"/>
  <c r="R394" i="27"/>
  <c r="M388" i="27"/>
  <c r="P388" i="27"/>
  <c r="R388" i="27"/>
  <c r="M382" i="27"/>
  <c r="P382" i="27"/>
  <c r="R382" i="27"/>
  <c r="M376" i="27"/>
  <c r="P376" i="27"/>
  <c r="R376" i="27"/>
  <c r="M370" i="27"/>
  <c r="P370" i="27"/>
  <c r="R370" i="27"/>
  <c r="M364" i="27"/>
  <c r="R364" i="27"/>
  <c r="P364" i="27"/>
  <c r="M358" i="27"/>
  <c r="P358" i="27"/>
  <c r="R358" i="27"/>
  <c r="M352" i="27"/>
  <c r="P352" i="27"/>
  <c r="R352" i="27"/>
  <c r="M346" i="27"/>
  <c r="P346" i="27"/>
  <c r="R346" i="27"/>
  <c r="M385" i="27"/>
  <c r="P385" i="27"/>
  <c r="R385" i="27"/>
  <c r="M378" i="27"/>
  <c r="P378" i="27"/>
  <c r="R378" i="27"/>
  <c r="M360" i="27"/>
  <c r="P360" i="27"/>
  <c r="R360" i="27"/>
  <c r="M400" i="27"/>
  <c r="R400" i="27"/>
  <c r="P400" i="27"/>
  <c r="M393" i="27"/>
  <c r="P393" i="27"/>
  <c r="R393" i="27"/>
  <c r="M387" i="27"/>
  <c r="P387" i="27"/>
  <c r="R387" i="27"/>
  <c r="M381" i="27"/>
  <c r="P381" i="27"/>
  <c r="R381" i="27"/>
  <c r="M375" i="27"/>
  <c r="P375" i="27"/>
  <c r="R375" i="27"/>
  <c r="M369" i="27"/>
  <c r="R369" i="27"/>
  <c r="P369" i="27"/>
  <c r="M363" i="27"/>
  <c r="P363" i="27"/>
  <c r="R363" i="27"/>
  <c r="M357" i="27"/>
  <c r="R357" i="27"/>
  <c r="P357" i="27"/>
  <c r="M351" i="27"/>
  <c r="R351" i="27"/>
  <c r="P351" i="27"/>
  <c r="M345" i="27"/>
  <c r="R345" i="27"/>
  <c r="P345" i="27"/>
  <c r="M391" i="27"/>
  <c r="P391" i="27"/>
  <c r="R391" i="27"/>
  <c r="M384" i="27"/>
  <c r="P384" i="27"/>
  <c r="R384" i="27"/>
  <c r="M354" i="27"/>
  <c r="P354" i="27"/>
  <c r="R354" i="27"/>
  <c r="M395" i="27"/>
  <c r="P395" i="27"/>
  <c r="R395" i="27"/>
  <c r="M399" i="27"/>
  <c r="P399" i="27"/>
  <c r="R399" i="27"/>
  <c r="M398" i="27"/>
  <c r="P398" i="27"/>
  <c r="R398" i="27"/>
  <c r="M392" i="27"/>
  <c r="P392" i="27"/>
  <c r="R392" i="27"/>
  <c r="M386" i="27"/>
  <c r="P386" i="27"/>
  <c r="R386" i="27"/>
  <c r="M380" i="27"/>
  <c r="P380" i="27"/>
  <c r="R380" i="27"/>
  <c r="M374" i="27"/>
  <c r="P374" i="27"/>
  <c r="R374" i="27"/>
  <c r="M368" i="27"/>
  <c r="P368" i="27"/>
  <c r="R368" i="27"/>
  <c r="M362" i="27"/>
  <c r="P362" i="27"/>
  <c r="R362" i="27"/>
  <c r="M356" i="27"/>
  <c r="P356" i="27"/>
  <c r="R356" i="27"/>
  <c r="M350" i="27"/>
  <c r="P350" i="27"/>
  <c r="R350" i="27"/>
  <c r="M344" i="27"/>
  <c r="P344" i="27"/>
  <c r="R344" i="27"/>
  <c r="K397" i="27"/>
  <c r="L397" i="27"/>
  <c r="O397" i="27"/>
  <c r="Q397" i="27"/>
  <c r="J397" i="27"/>
  <c r="O389" i="27"/>
  <c r="L389" i="27"/>
  <c r="K389" i="27"/>
  <c r="J389" i="27"/>
  <c r="Q389" i="27"/>
  <c r="O381" i="27"/>
  <c r="L381" i="27"/>
  <c r="K381" i="27"/>
  <c r="J381" i="27"/>
  <c r="Q381" i="27"/>
  <c r="K373" i="27"/>
  <c r="O373" i="27"/>
  <c r="J373" i="27"/>
  <c r="L373" i="27"/>
  <c r="Q373" i="27"/>
  <c r="J365" i="27"/>
  <c r="O365" i="27"/>
  <c r="K365" i="27"/>
  <c r="L365" i="27"/>
  <c r="Q365" i="27"/>
  <c r="L357" i="27"/>
  <c r="K357" i="27"/>
  <c r="O357" i="27"/>
  <c r="J357" i="27"/>
  <c r="Q357" i="27"/>
  <c r="Q349" i="27"/>
  <c r="O349" i="27"/>
  <c r="L349" i="27"/>
  <c r="K349" i="27"/>
  <c r="J349" i="27"/>
  <c r="K396" i="27"/>
  <c r="L396" i="27"/>
  <c r="J396" i="27"/>
  <c r="Q396" i="27"/>
  <c r="O396" i="27"/>
  <c r="L388" i="27"/>
  <c r="J388" i="27"/>
  <c r="K388" i="27"/>
  <c r="Q388" i="27"/>
  <c r="O388" i="27"/>
  <c r="L380" i="27"/>
  <c r="J380" i="27"/>
  <c r="Q380" i="27"/>
  <c r="O380" i="27"/>
  <c r="K380" i="27"/>
  <c r="O372" i="27"/>
  <c r="K372" i="27"/>
  <c r="L372" i="27"/>
  <c r="J372" i="27"/>
  <c r="Q372" i="27"/>
  <c r="O364" i="27"/>
  <c r="L364" i="27"/>
  <c r="K364" i="27"/>
  <c r="J364" i="27"/>
  <c r="Q364" i="27"/>
  <c r="L356" i="27"/>
  <c r="J356" i="27"/>
  <c r="K356" i="27"/>
  <c r="O356" i="27"/>
  <c r="Q356" i="27"/>
  <c r="O348" i="27"/>
  <c r="Q348" i="27"/>
  <c r="L348" i="27"/>
  <c r="K348" i="27"/>
  <c r="J348" i="27"/>
  <c r="K395" i="27"/>
  <c r="J395" i="27"/>
  <c r="L395" i="27"/>
  <c r="Q395" i="27"/>
  <c r="O395" i="27"/>
  <c r="O387" i="27"/>
  <c r="L387" i="27"/>
  <c r="J387" i="27"/>
  <c r="Q387" i="27"/>
  <c r="K387" i="27"/>
  <c r="L379" i="27"/>
  <c r="K379" i="27"/>
  <c r="Q379" i="27"/>
  <c r="O379" i="27"/>
  <c r="J379" i="27"/>
  <c r="Q371" i="27"/>
  <c r="K371" i="27"/>
  <c r="L371" i="27"/>
  <c r="J371" i="27"/>
  <c r="O371" i="27"/>
  <c r="K363" i="27"/>
  <c r="L363" i="27"/>
  <c r="Q363" i="27"/>
  <c r="O363" i="27"/>
  <c r="J363" i="27"/>
  <c r="O355" i="27"/>
  <c r="J355" i="27"/>
  <c r="K355" i="27"/>
  <c r="L355" i="27"/>
  <c r="Q355" i="27"/>
  <c r="O347" i="27"/>
  <c r="J347" i="27"/>
  <c r="Q347" i="27"/>
  <c r="L347" i="27"/>
  <c r="K347" i="27"/>
  <c r="O394" i="27"/>
  <c r="L394" i="27"/>
  <c r="K394" i="27"/>
  <c r="Q394" i="27"/>
  <c r="J394" i="27"/>
  <c r="L386" i="27"/>
  <c r="Q386" i="27"/>
  <c r="K386" i="27"/>
  <c r="O386" i="27"/>
  <c r="J386" i="27"/>
  <c r="Q378" i="27"/>
  <c r="K378" i="27"/>
  <c r="O378" i="27"/>
  <c r="J378" i="27"/>
  <c r="L378" i="27"/>
  <c r="K370" i="27"/>
  <c r="O370" i="27"/>
  <c r="L370" i="27"/>
  <c r="J370" i="27"/>
  <c r="Q370" i="27"/>
  <c r="O362" i="27"/>
  <c r="K362" i="27"/>
  <c r="L362" i="27"/>
  <c r="J362" i="27"/>
  <c r="Q362" i="27"/>
  <c r="J354" i="27"/>
  <c r="K354" i="27"/>
  <c r="Q354" i="27"/>
  <c r="L354" i="27"/>
  <c r="O354" i="27"/>
  <c r="J346" i="27"/>
  <c r="O346" i="27"/>
  <c r="K346" i="27"/>
  <c r="L346" i="27"/>
  <c r="Q346" i="27"/>
  <c r="Q401" i="27"/>
  <c r="K401" i="27"/>
  <c r="J401" i="27"/>
  <c r="O401" i="27"/>
  <c r="L401" i="27"/>
  <c r="K393" i="27"/>
  <c r="O393" i="27"/>
  <c r="Q393" i="27"/>
  <c r="L393" i="27"/>
  <c r="J393" i="27"/>
  <c r="K385" i="27"/>
  <c r="L385" i="27"/>
  <c r="J385" i="27"/>
  <c r="Q385" i="27"/>
  <c r="O385" i="27"/>
  <c r="L377" i="27"/>
  <c r="J377" i="27"/>
  <c r="Q377" i="27"/>
  <c r="O377" i="27"/>
  <c r="K377" i="27"/>
  <c r="K369" i="27"/>
  <c r="L369" i="27"/>
  <c r="Q369" i="27"/>
  <c r="J369" i="27"/>
  <c r="O369" i="27"/>
  <c r="L361" i="27"/>
  <c r="O361" i="27"/>
  <c r="Q361" i="27"/>
  <c r="K361" i="27"/>
  <c r="J361" i="27"/>
  <c r="L353" i="27"/>
  <c r="Q353" i="27"/>
  <c r="K353" i="27"/>
  <c r="O353" i="27"/>
  <c r="J353" i="27"/>
  <c r="K345" i="27"/>
  <c r="Q345" i="27"/>
  <c r="L345" i="27"/>
  <c r="O345" i="27"/>
  <c r="J345" i="27"/>
  <c r="Q400" i="27"/>
  <c r="K400" i="27"/>
  <c r="L400" i="27"/>
  <c r="O400" i="27"/>
  <c r="J400" i="27"/>
  <c r="O392" i="27"/>
  <c r="J392" i="27"/>
  <c r="Q392" i="27"/>
  <c r="L392" i="27"/>
  <c r="K392" i="27"/>
  <c r="O384" i="27"/>
  <c r="Q384" i="27"/>
  <c r="L384" i="27"/>
  <c r="K384" i="27"/>
  <c r="J384" i="27"/>
  <c r="J376" i="27"/>
  <c r="O376" i="27"/>
  <c r="L376" i="27"/>
  <c r="Q376" i="27"/>
  <c r="K376" i="27"/>
  <c r="O368" i="27"/>
  <c r="Q368" i="27"/>
  <c r="J368" i="27"/>
  <c r="K368" i="27"/>
  <c r="L368" i="27"/>
  <c r="O360" i="27"/>
  <c r="K360" i="27"/>
  <c r="Q360" i="27"/>
  <c r="L360" i="27"/>
  <c r="J360" i="27"/>
  <c r="O352" i="27"/>
  <c r="L352" i="27"/>
  <c r="J352" i="27"/>
  <c r="K352" i="27"/>
  <c r="Q352" i="27"/>
  <c r="O399" i="27"/>
  <c r="K399" i="27"/>
  <c r="Q399" i="27"/>
  <c r="L399" i="27"/>
  <c r="J399" i="27"/>
  <c r="L391" i="27"/>
  <c r="Q391" i="27"/>
  <c r="O391" i="27"/>
  <c r="K391" i="27"/>
  <c r="J391" i="27"/>
  <c r="O383" i="27"/>
  <c r="Q383" i="27"/>
  <c r="J383" i="27"/>
  <c r="K383" i="27"/>
  <c r="L383" i="27"/>
  <c r="O375" i="27"/>
  <c r="Q375" i="27"/>
  <c r="L375" i="27"/>
  <c r="K375" i="27"/>
  <c r="J375" i="27"/>
  <c r="O367" i="27"/>
  <c r="Q367" i="27"/>
  <c r="J367" i="27"/>
  <c r="L367" i="27"/>
  <c r="K367" i="27"/>
  <c r="O359" i="27"/>
  <c r="L359" i="27"/>
  <c r="Q359" i="27"/>
  <c r="K359" i="27"/>
  <c r="J359" i="27"/>
  <c r="L351" i="27"/>
  <c r="K351" i="27"/>
  <c r="Q351" i="27"/>
  <c r="O351" i="27"/>
  <c r="J351" i="27"/>
  <c r="O398" i="27"/>
  <c r="L398" i="27"/>
  <c r="Q398" i="27"/>
  <c r="J398" i="27"/>
  <c r="K398" i="27"/>
  <c r="K390" i="27"/>
  <c r="J390" i="27"/>
  <c r="Q390" i="27"/>
  <c r="L390" i="27"/>
  <c r="O390" i="27"/>
  <c r="L382" i="27"/>
  <c r="J382" i="27"/>
  <c r="K382" i="27"/>
  <c r="Q382" i="27"/>
  <c r="O382" i="27"/>
  <c r="Q374" i="27"/>
  <c r="O374" i="27"/>
  <c r="L374" i="27"/>
  <c r="K374" i="27"/>
  <c r="J374" i="27"/>
  <c r="J366" i="27"/>
  <c r="O366" i="27"/>
  <c r="K366" i="27"/>
  <c r="Q366" i="27"/>
  <c r="L366" i="27"/>
  <c r="O358" i="27"/>
  <c r="L358" i="27"/>
  <c r="K358" i="27"/>
  <c r="Q358" i="27"/>
  <c r="J358" i="27"/>
  <c r="L350" i="27"/>
  <c r="Q350" i="27"/>
  <c r="K350" i="27"/>
  <c r="O350" i="27"/>
  <c r="J350" i="27"/>
  <c r="O344" i="27"/>
  <c r="K344" i="27"/>
  <c r="J344" i="27"/>
  <c r="L344" i="27"/>
  <c r="Q344" i="27"/>
  <c r="D202" i="27" l="1"/>
  <c r="B202" i="27" s="1"/>
  <c r="D203" i="27"/>
  <c r="E203" i="27" s="1"/>
  <c r="D204" i="27"/>
  <c r="B204" i="27" s="1"/>
  <c r="D205" i="27"/>
  <c r="B205" i="27" s="1"/>
  <c r="D206" i="27"/>
  <c r="E206" i="27" s="1"/>
  <c r="D207" i="27"/>
  <c r="E207" i="27" s="1"/>
  <c r="D208" i="27"/>
  <c r="E208" i="27" s="1"/>
  <c r="D209" i="27"/>
  <c r="B209" i="27" s="1"/>
  <c r="D210" i="27"/>
  <c r="E210" i="27" s="1"/>
  <c r="D211" i="27"/>
  <c r="E211" i="27" s="1"/>
  <c r="D212" i="27"/>
  <c r="E212" i="27" s="1"/>
  <c r="D213" i="27"/>
  <c r="B213" i="27" s="1"/>
  <c r="D214" i="27"/>
  <c r="E214" i="27" s="1"/>
  <c r="D215" i="27"/>
  <c r="E215" i="27" s="1"/>
  <c r="D216" i="27"/>
  <c r="E216" i="27" s="1"/>
  <c r="D217" i="27"/>
  <c r="B217" i="27" s="1"/>
  <c r="D218" i="27"/>
  <c r="E218" i="27" s="1"/>
  <c r="D219" i="27"/>
  <c r="E219" i="27" s="1"/>
  <c r="D220" i="27"/>
  <c r="E220" i="27" s="1"/>
  <c r="D221" i="27"/>
  <c r="B221" i="27" s="1"/>
  <c r="D222" i="27"/>
  <c r="E222" i="27" s="1"/>
  <c r="D223" i="27"/>
  <c r="E223" i="27" s="1"/>
  <c r="D224" i="27"/>
  <c r="E224" i="27" s="1"/>
  <c r="D225" i="27"/>
  <c r="B225" i="27" s="1"/>
  <c r="D226" i="27"/>
  <c r="E226" i="27" s="1"/>
  <c r="D227" i="27"/>
  <c r="E227" i="27" s="1"/>
  <c r="D228" i="27"/>
  <c r="E228" i="27" s="1"/>
  <c r="D229" i="27"/>
  <c r="B229" i="27" s="1"/>
  <c r="D230" i="27"/>
  <c r="E230" i="27" s="1"/>
  <c r="D231" i="27"/>
  <c r="E231" i="27" s="1"/>
  <c r="D232" i="27"/>
  <c r="E232" i="27" s="1"/>
  <c r="D233" i="27"/>
  <c r="B233" i="27" s="1"/>
  <c r="D234" i="27"/>
  <c r="E234" i="27" s="1"/>
  <c r="D235" i="27"/>
  <c r="E235" i="27" s="1"/>
  <c r="D236" i="27"/>
  <c r="E236" i="27" s="1"/>
  <c r="D237" i="27"/>
  <c r="B237" i="27" s="1"/>
  <c r="D238" i="27"/>
  <c r="E238" i="27" s="1"/>
  <c r="D239" i="27"/>
  <c r="E239" i="27" s="1"/>
  <c r="D240" i="27"/>
  <c r="E240" i="27" s="1"/>
  <c r="D241" i="27"/>
  <c r="B241" i="27" s="1"/>
  <c r="D242" i="27"/>
  <c r="E242" i="27" s="1"/>
  <c r="D243" i="27"/>
  <c r="E243" i="27" s="1"/>
  <c r="D244" i="27"/>
  <c r="E244" i="27" s="1"/>
  <c r="D245" i="27"/>
  <c r="B245" i="27" s="1"/>
  <c r="D246" i="27"/>
  <c r="E246" i="27" s="1"/>
  <c r="D247" i="27"/>
  <c r="E247" i="27" s="1"/>
  <c r="D248" i="27"/>
  <c r="E248" i="27" s="1"/>
  <c r="D249" i="27"/>
  <c r="B249" i="27" s="1"/>
  <c r="D250" i="27"/>
  <c r="E250" i="27" s="1"/>
  <c r="D251" i="27"/>
  <c r="E251" i="27" s="1"/>
  <c r="D252" i="27"/>
  <c r="E252" i="27" s="1"/>
  <c r="D253" i="27"/>
  <c r="B253" i="27" s="1"/>
  <c r="D254" i="27"/>
  <c r="B254" i="27" s="1"/>
  <c r="D255" i="27"/>
  <c r="E255" i="27" s="1"/>
  <c r="D256" i="27"/>
  <c r="E256" i="27" s="1"/>
  <c r="D257" i="27"/>
  <c r="B257" i="27" s="1"/>
  <c r="D258" i="27"/>
  <c r="B258" i="27" s="1"/>
  <c r="D259" i="27"/>
  <c r="E259" i="27" s="1"/>
  <c r="D260" i="27"/>
  <c r="E260" i="27" s="1"/>
  <c r="D261" i="27"/>
  <c r="B261" i="27" s="1"/>
  <c r="D262" i="27"/>
  <c r="B262" i="27" s="1"/>
  <c r="D263" i="27"/>
  <c r="E263" i="27" s="1"/>
  <c r="D264" i="27"/>
  <c r="E264" i="27" s="1"/>
  <c r="D265" i="27"/>
  <c r="B265" i="27" s="1"/>
  <c r="D266" i="27"/>
  <c r="B266" i="27" s="1"/>
  <c r="D267" i="27"/>
  <c r="E267" i="27" s="1"/>
  <c r="D268" i="27"/>
  <c r="E268" i="27" s="1"/>
  <c r="D269" i="27"/>
  <c r="B269" i="27" s="1"/>
  <c r="D270" i="27"/>
  <c r="B270" i="27" s="1"/>
  <c r="D271" i="27"/>
  <c r="E271" i="27" s="1"/>
  <c r="D272" i="27"/>
  <c r="E272" i="27" s="1"/>
  <c r="D273" i="27"/>
  <c r="B273" i="27" s="1"/>
  <c r="D274" i="27"/>
  <c r="B274" i="27" s="1"/>
  <c r="D275" i="27"/>
  <c r="E275" i="27" s="1"/>
  <c r="D276" i="27"/>
  <c r="E276" i="27" s="1"/>
  <c r="D277" i="27"/>
  <c r="B277" i="27" s="1"/>
  <c r="D278" i="27"/>
  <c r="B278" i="27" s="1"/>
  <c r="D279" i="27"/>
  <c r="E279" i="27" s="1"/>
  <c r="D280" i="27"/>
  <c r="E280" i="27" s="1"/>
  <c r="D281" i="27"/>
  <c r="B281" i="27" s="1"/>
  <c r="D282" i="27"/>
  <c r="B282" i="27" s="1"/>
  <c r="D283" i="27"/>
  <c r="E283" i="27" s="1"/>
  <c r="D284" i="27"/>
  <c r="E284" i="27" s="1"/>
  <c r="D285" i="27"/>
  <c r="B285" i="27" s="1"/>
  <c r="D286" i="27"/>
  <c r="B286" i="27" s="1"/>
  <c r="D287" i="27"/>
  <c r="E287" i="27" s="1"/>
  <c r="D288" i="27"/>
  <c r="E288" i="27" s="1"/>
  <c r="D289" i="27"/>
  <c r="B289" i="27" s="1"/>
  <c r="D290" i="27"/>
  <c r="B290" i="27" s="1"/>
  <c r="D291" i="27"/>
  <c r="E291" i="27" s="1"/>
  <c r="D292" i="27"/>
  <c r="B292" i="27" s="1"/>
  <c r="D293" i="27"/>
  <c r="B293" i="27" s="1"/>
  <c r="D294" i="27"/>
  <c r="B294" i="27" s="1"/>
  <c r="D295" i="27"/>
  <c r="E295" i="27" s="1"/>
  <c r="D296" i="27"/>
  <c r="B296" i="27" s="1"/>
  <c r="D297" i="27"/>
  <c r="B297" i="27" s="1"/>
  <c r="D298" i="27"/>
  <c r="B298" i="27" s="1"/>
  <c r="D299" i="27"/>
  <c r="E299" i="27" s="1"/>
  <c r="D300" i="27"/>
  <c r="B300" i="27" s="1"/>
  <c r="F300" i="27"/>
  <c r="N300" i="27" s="1"/>
  <c r="D301" i="27"/>
  <c r="B301" i="27" s="1"/>
  <c r="F301" i="27"/>
  <c r="N301" i="27" s="1"/>
  <c r="D302" i="27"/>
  <c r="B302" i="27" s="1"/>
  <c r="F302" i="27"/>
  <c r="N302" i="27" s="1"/>
  <c r="D303" i="27"/>
  <c r="E303" i="27" s="1"/>
  <c r="F303" i="27"/>
  <c r="N303" i="27" s="1"/>
  <c r="D304" i="27"/>
  <c r="B304" i="27" s="1"/>
  <c r="F304" i="27"/>
  <c r="N304" i="27" s="1"/>
  <c r="D305" i="27"/>
  <c r="B305" i="27" s="1"/>
  <c r="F305" i="27"/>
  <c r="N305" i="27" s="1"/>
  <c r="D306" i="27"/>
  <c r="B306" i="27" s="1"/>
  <c r="F306" i="27"/>
  <c r="N306" i="27" s="1"/>
  <c r="D307" i="27"/>
  <c r="E307" i="27" s="1"/>
  <c r="F307" i="27"/>
  <c r="N307" i="27" s="1"/>
  <c r="D308" i="27"/>
  <c r="B308" i="27" s="1"/>
  <c r="F308" i="27"/>
  <c r="N308" i="27" s="1"/>
  <c r="D309" i="27"/>
  <c r="B309" i="27" s="1"/>
  <c r="F309" i="27"/>
  <c r="N309" i="27" s="1"/>
  <c r="D310" i="27"/>
  <c r="B310" i="27" s="1"/>
  <c r="F310" i="27"/>
  <c r="N310" i="27" s="1"/>
  <c r="D311" i="27"/>
  <c r="E311" i="27" s="1"/>
  <c r="F311" i="27"/>
  <c r="N311" i="27" s="1"/>
  <c r="D312" i="27"/>
  <c r="B312" i="27" s="1"/>
  <c r="F312" i="27"/>
  <c r="N312" i="27" s="1"/>
  <c r="D313" i="27"/>
  <c r="B313" i="27" s="1"/>
  <c r="F313" i="27"/>
  <c r="N313" i="27" s="1"/>
  <c r="D314" i="27"/>
  <c r="B314" i="27" s="1"/>
  <c r="F314" i="27"/>
  <c r="N314" i="27" s="1"/>
  <c r="D315" i="27"/>
  <c r="E315" i="27" s="1"/>
  <c r="F315" i="27"/>
  <c r="N315" i="27" s="1"/>
  <c r="D316" i="27"/>
  <c r="B316" i="27" s="1"/>
  <c r="F316" i="27"/>
  <c r="N316" i="27" s="1"/>
  <c r="D317" i="27"/>
  <c r="B317" i="27" s="1"/>
  <c r="F317" i="27"/>
  <c r="N317" i="27" s="1"/>
  <c r="D318" i="27"/>
  <c r="B318" i="27" s="1"/>
  <c r="F318" i="27"/>
  <c r="N318" i="27" s="1"/>
  <c r="D319" i="27"/>
  <c r="E319" i="27" s="1"/>
  <c r="F319" i="27"/>
  <c r="N319" i="27" s="1"/>
  <c r="D320" i="27"/>
  <c r="B320" i="27" s="1"/>
  <c r="F320" i="27"/>
  <c r="N320" i="27" s="1"/>
  <c r="D321" i="27"/>
  <c r="B321" i="27" s="1"/>
  <c r="F321" i="27"/>
  <c r="N321" i="27" s="1"/>
  <c r="D322" i="27"/>
  <c r="B322" i="27" s="1"/>
  <c r="F322" i="27"/>
  <c r="N322" i="27" s="1"/>
  <c r="D323" i="27"/>
  <c r="E323" i="27" s="1"/>
  <c r="F323" i="27"/>
  <c r="N323" i="27" s="1"/>
  <c r="D324" i="27"/>
  <c r="B324" i="27" s="1"/>
  <c r="F324" i="27"/>
  <c r="N324" i="27" s="1"/>
  <c r="D325" i="27"/>
  <c r="B325" i="27" s="1"/>
  <c r="F325" i="27"/>
  <c r="N325" i="27" s="1"/>
  <c r="D326" i="27"/>
  <c r="B326" i="27" s="1"/>
  <c r="F326" i="27"/>
  <c r="N326" i="27" s="1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137" i="27"/>
  <c r="H145" i="27"/>
  <c r="H153" i="27"/>
  <c r="H161" i="27"/>
  <c r="H169" i="27"/>
  <c r="H177" i="27"/>
  <c r="H185" i="27"/>
  <c r="H193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131" i="27"/>
  <c r="H132" i="27"/>
  <c r="H133" i="27"/>
  <c r="H134" i="27"/>
  <c r="H135" i="27"/>
  <c r="H136" i="27"/>
  <c r="H138" i="27"/>
  <c r="H139" i="27"/>
  <c r="H140" i="27"/>
  <c r="H141" i="27"/>
  <c r="H142" i="27"/>
  <c r="H143" i="27"/>
  <c r="H144" i="27"/>
  <c r="H146" i="27"/>
  <c r="H147" i="27"/>
  <c r="H148" i="27"/>
  <c r="H149" i="27"/>
  <c r="H150" i="27"/>
  <c r="H151" i="27"/>
  <c r="H152" i="27"/>
  <c r="H154" i="27"/>
  <c r="H155" i="27"/>
  <c r="H156" i="27"/>
  <c r="H157" i="27"/>
  <c r="H158" i="27"/>
  <c r="H159" i="27"/>
  <c r="H160" i="27"/>
  <c r="H162" i="27"/>
  <c r="H163" i="27"/>
  <c r="H164" i="27"/>
  <c r="H165" i="27"/>
  <c r="H166" i="27"/>
  <c r="H167" i="27"/>
  <c r="H168" i="27"/>
  <c r="H170" i="27"/>
  <c r="H171" i="27"/>
  <c r="H172" i="27"/>
  <c r="H173" i="27"/>
  <c r="H174" i="27"/>
  <c r="H175" i="27"/>
  <c r="H176" i="27"/>
  <c r="H178" i="27"/>
  <c r="H179" i="27"/>
  <c r="H180" i="27"/>
  <c r="H181" i="27"/>
  <c r="H182" i="27"/>
  <c r="H183" i="27"/>
  <c r="H184" i="27"/>
  <c r="H186" i="27"/>
  <c r="H187" i="27"/>
  <c r="H188" i="27"/>
  <c r="H189" i="27"/>
  <c r="H190" i="27"/>
  <c r="H191" i="27"/>
  <c r="H192" i="27"/>
  <c r="H194" i="27"/>
  <c r="H195" i="27"/>
  <c r="H196" i="27"/>
  <c r="H197" i="27"/>
  <c r="H198" i="27"/>
  <c r="H199" i="27"/>
  <c r="H200" i="27"/>
  <c r="M325" i="27" l="1"/>
  <c r="P325" i="27"/>
  <c r="R325" i="27"/>
  <c r="M322" i="27"/>
  <c r="P322" i="27"/>
  <c r="R322" i="27"/>
  <c r="M319" i="27"/>
  <c r="P319" i="27"/>
  <c r="R319" i="27"/>
  <c r="M316" i="27"/>
  <c r="P316" i="27"/>
  <c r="R316" i="27"/>
  <c r="M313" i="27"/>
  <c r="P313" i="27"/>
  <c r="R313" i="27"/>
  <c r="M310" i="27"/>
  <c r="R310" i="27"/>
  <c r="P310" i="27"/>
  <c r="M307" i="27"/>
  <c r="P307" i="27"/>
  <c r="R307" i="27"/>
  <c r="M304" i="27"/>
  <c r="P304" i="27"/>
  <c r="R304" i="27"/>
  <c r="M301" i="27"/>
  <c r="P301" i="27"/>
  <c r="R301" i="27"/>
  <c r="M324" i="27"/>
  <c r="R324" i="27"/>
  <c r="P324" i="27"/>
  <c r="M321" i="27"/>
  <c r="P321" i="27"/>
  <c r="R321" i="27"/>
  <c r="M318" i="27"/>
  <c r="R318" i="27"/>
  <c r="P318" i="27"/>
  <c r="M315" i="27"/>
  <c r="R315" i="27"/>
  <c r="P315" i="27"/>
  <c r="M312" i="27"/>
  <c r="P312" i="27"/>
  <c r="R312" i="27"/>
  <c r="M309" i="27"/>
  <c r="P309" i="27"/>
  <c r="R309" i="27"/>
  <c r="M306" i="27"/>
  <c r="R306" i="27"/>
  <c r="P306" i="27"/>
  <c r="M303" i="27"/>
  <c r="R303" i="27"/>
  <c r="P303" i="27"/>
  <c r="M300" i="27"/>
  <c r="R300" i="27"/>
  <c r="P300" i="27"/>
  <c r="M326" i="27"/>
  <c r="P326" i="27"/>
  <c r="R326" i="27"/>
  <c r="M323" i="27"/>
  <c r="P323" i="27"/>
  <c r="R323" i="27"/>
  <c r="M320" i="27"/>
  <c r="P320" i="27"/>
  <c r="R320" i="27"/>
  <c r="M317" i="27"/>
  <c r="P317" i="27"/>
  <c r="R317" i="27"/>
  <c r="M314" i="27"/>
  <c r="P314" i="27"/>
  <c r="R314" i="27"/>
  <c r="M311" i="27"/>
  <c r="R311" i="27"/>
  <c r="P311" i="27"/>
  <c r="M308" i="27"/>
  <c r="P308" i="27"/>
  <c r="R308" i="27"/>
  <c r="M305" i="27"/>
  <c r="P305" i="27"/>
  <c r="R305" i="27"/>
  <c r="M302" i="27"/>
  <c r="P302" i="27"/>
  <c r="R302" i="27"/>
  <c r="Q326" i="27"/>
  <c r="O326" i="27"/>
  <c r="J326" i="27"/>
  <c r="L326" i="27"/>
  <c r="L322" i="27"/>
  <c r="J322" i="27"/>
  <c r="O322" i="27"/>
  <c r="K322" i="27"/>
  <c r="Q322" i="27"/>
  <c r="Q318" i="27"/>
  <c r="L318" i="27"/>
  <c r="J318" i="27"/>
  <c r="O318" i="27"/>
  <c r="L314" i="27"/>
  <c r="J314" i="27"/>
  <c r="O314" i="27"/>
  <c r="Q314" i="27"/>
  <c r="K310" i="27"/>
  <c r="Q310" i="27"/>
  <c r="O310" i="27"/>
  <c r="J310" i="27"/>
  <c r="L310" i="27"/>
  <c r="L306" i="27"/>
  <c r="J306" i="27"/>
  <c r="O306" i="27"/>
  <c r="Q306" i="27"/>
  <c r="K306" i="27"/>
  <c r="K302" i="27"/>
  <c r="Q302" i="27"/>
  <c r="O302" i="27"/>
  <c r="L302" i="27"/>
  <c r="J302" i="27"/>
  <c r="O325" i="27"/>
  <c r="L325" i="27"/>
  <c r="J325" i="27"/>
  <c r="Q325" i="27"/>
  <c r="Q321" i="27"/>
  <c r="L321" i="27"/>
  <c r="J321" i="27"/>
  <c r="O321" i="27"/>
  <c r="O317" i="27"/>
  <c r="L317" i="27"/>
  <c r="J317" i="27"/>
  <c r="Q317" i="27"/>
  <c r="Q313" i="27"/>
  <c r="O313" i="27"/>
  <c r="L313" i="27"/>
  <c r="J313" i="27"/>
  <c r="Q309" i="27"/>
  <c r="O309" i="27"/>
  <c r="L309" i="27"/>
  <c r="J309" i="27"/>
  <c r="K309" i="27"/>
  <c r="K305" i="27"/>
  <c r="O305" i="27"/>
  <c r="L305" i="27"/>
  <c r="J305" i="27"/>
  <c r="Q305" i="27"/>
  <c r="Q301" i="27"/>
  <c r="O301" i="27"/>
  <c r="L301" i="27"/>
  <c r="K301" i="27"/>
  <c r="J301" i="27"/>
  <c r="J324" i="27"/>
  <c r="K324" i="27"/>
  <c r="O324" i="27"/>
  <c r="Q324" i="27"/>
  <c r="L324" i="27"/>
  <c r="L320" i="27"/>
  <c r="Q320" i="27"/>
  <c r="O320" i="27"/>
  <c r="J320" i="27"/>
  <c r="J316" i="27"/>
  <c r="Q316" i="27"/>
  <c r="O316" i="27"/>
  <c r="L316" i="27"/>
  <c r="L312" i="27"/>
  <c r="Q312" i="27"/>
  <c r="O312" i="27"/>
  <c r="J312" i="27"/>
  <c r="J308" i="27"/>
  <c r="L308" i="27"/>
  <c r="K308" i="27"/>
  <c r="Q308" i="27"/>
  <c r="O308" i="27"/>
  <c r="L304" i="27"/>
  <c r="Q304" i="27"/>
  <c r="K304" i="27"/>
  <c r="J304" i="27"/>
  <c r="O304" i="27"/>
  <c r="J300" i="27"/>
  <c r="Q300" i="27"/>
  <c r="L300" i="27"/>
  <c r="O300" i="27"/>
  <c r="K300" i="27"/>
  <c r="K323" i="27"/>
  <c r="Q323" i="27"/>
  <c r="O323" i="27"/>
  <c r="L323" i="27"/>
  <c r="J323" i="27"/>
  <c r="O319" i="27"/>
  <c r="Q319" i="27"/>
  <c r="L319" i="27"/>
  <c r="O315" i="27"/>
  <c r="L315" i="27"/>
  <c r="Q315" i="27"/>
  <c r="O311" i="27"/>
  <c r="J311" i="27"/>
  <c r="L311" i="27"/>
  <c r="K311" i="27"/>
  <c r="Q311" i="27"/>
  <c r="K307" i="27"/>
  <c r="Q307" i="27"/>
  <c r="J307" i="27"/>
  <c r="O307" i="27"/>
  <c r="L307" i="27"/>
  <c r="O303" i="27"/>
  <c r="J303" i="27"/>
  <c r="Q303" i="27"/>
  <c r="L303" i="27"/>
  <c r="K303" i="27"/>
  <c r="E309" i="27"/>
  <c r="B248" i="27"/>
  <c r="E241" i="27"/>
  <c r="E297" i="27"/>
  <c r="B250" i="27"/>
  <c r="B206" i="27"/>
  <c r="B216" i="27"/>
  <c r="E277" i="27"/>
  <c r="E217" i="27"/>
  <c r="B264" i="27"/>
  <c r="E249" i="27"/>
  <c r="B228" i="27"/>
  <c r="B224" i="27"/>
  <c r="B234" i="27"/>
  <c r="E237" i="27"/>
  <c r="B226" i="27"/>
  <c r="E325" i="27"/>
  <c r="E261" i="27"/>
  <c r="E209" i="27"/>
  <c r="E301" i="27"/>
  <c r="B280" i="27"/>
  <c r="B240" i="27"/>
  <c r="B218" i="27"/>
  <c r="E205" i="27"/>
  <c r="B238" i="27"/>
  <c r="E225" i="27"/>
  <c r="E293" i="27"/>
  <c r="E305" i="27"/>
  <c r="E281" i="27"/>
  <c r="B276" i="27"/>
  <c r="E265" i="27"/>
  <c r="B260" i="27"/>
  <c r="B246" i="27"/>
  <c r="B236" i="27"/>
  <c r="E229" i="27"/>
  <c r="B214" i="27"/>
  <c r="B272" i="27"/>
  <c r="B244" i="27"/>
  <c r="B222" i="27"/>
  <c r="B212" i="27"/>
  <c r="B288" i="27"/>
  <c r="B242" i="27"/>
  <c r="B232" i="27"/>
  <c r="B210" i="27"/>
  <c r="E321" i="27"/>
  <c r="E289" i="27"/>
  <c r="B284" i="27"/>
  <c r="E273" i="27"/>
  <c r="B268" i="27"/>
  <c r="E257" i="27"/>
  <c r="B252" i="27"/>
  <c r="E245" i="27"/>
  <c r="B230" i="27"/>
  <c r="B220" i="27"/>
  <c r="E213" i="27"/>
  <c r="B256" i="27"/>
  <c r="E317" i="27"/>
  <c r="E233" i="27"/>
  <c r="B208" i="27"/>
  <c r="E313" i="27"/>
  <c r="E285" i="27"/>
  <c r="E269" i="27"/>
  <c r="E253" i="27"/>
  <c r="E221" i="27"/>
  <c r="E324" i="27"/>
  <c r="B323" i="27"/>
  <c r="E320" i="27"/>
  <c r="B319" i="27"/>
  <c r="J319" i="27" s="1"/>
  <c r="E316" i="27"/>
  <c r="B315" i="27"/>
  <c r="E312" i="27"/>
  <c r="B311" i="27"/>
  <c r="E308" i="27"/>
  <c r="B307" i="27"/>
  <c r="E304" i="27"/>
  <c r="B303" i="27"/>
  <c r="E300" i="27"/>
  <c r="B299" i="27"/>
  <c r="E296" i="27"/>
  <c r="B295" i="27"/>
  <c r="E292" i="27"/>
  <c r="B291" i="27"/>
  <c r="B287" i="27"/>
  <c r="B283" i="27"/>
  <c r="B279" i="27"/>
  <c r="B275" i="27"/>
  <c r="B271" i="27"/>
  <c r="B267" i="27"/>
  <c r="B263" i="27"/>
  <c r="B259" i="27"/>
  <c r="B255" i="27"/>
  <c r="B251" i="27"/>
  <c r="B247" i="27"/>
  <c r="B243" i="27"/>
  <c r="B239" i="27"/>
  <c r="B235" i="27"/>
  <c r="B231" i="27"/>
  <c r="B227" i="27"/>
  <c r="B223" i="27"/>
  <c r="B219" i="27"/>
  <c r="B215" i="27"/>
  <c r="B211" i="27"/>
  <c r="B207" i="27"/>
  <c r="E204" i="27"/>
  <c r="B203" i="27"/>
  <c r="E326" i="27"/>
  <c r="E322" i="27"/>
  <c r="E318" i="27"/>
  <c r="E314" i="27"/>
  <c r="E310" i="27"/>
  <c r="E306" i="27"/>
  <c r="E302" i="27"/>
  <c r="E298" i="27"/>
  <c r="E294" i="27"/>
  <c r="E290" i="27"/>
  <c r="E286" i="27"/>
  <c r="E282" i="27"/>
  <c r="E278" i="27"/>
  <c r="E274" i="27"/>
  <c r="E270" i="27"/>
  <c r="E266" i="27"/>
  <c r="E262" i="27"/>
  <c r="E258" i="27"/>
  <c r="E254" i="27"/>
  <c r="E202" i="27"/>
  <c r="J315" i="27" l="1"/>
  <c r="C34" i="19" l="1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G201" i="31"/>
  <c r="F201" i="31"/>
  <c r="D201" i="31"/>
  <c r="E201" i="31" s="1"/>
  <c r="G200" i="31"/>
  <c r="F200" i="31"/>
  <c r="D200" i="31"/>
  <c r="B200" i="31" s="1"/>
  <c r="G199" i="31"/>
  <c r="F199" i="31"/>
  <c r="D199" i="31"/>
  <c r="B199" i="31" s="1"/>
  <c r="G198" i="31"/>
  <c r="F198" i="31"/>
  <c r="D198" i="31"/>
  <c r="E198" i="31" s="1"/>
  <c r="G197" i="31"/>
  <c r="F197" i="31"/>
  <c r="D197" i="31"/>
  <c r="E197" i="31" s="1"/>
  <c r="G196" i="31"/>
  <c r="F196" i="31"/>
  <c r="D196" i="31"/>
  <c r="B196" i="31" s="1"/>
  <c r="G195" i="31"/>
  <c r="F195" i="31"/>
  <c r="D195" i="31"/>
  <c r="B195" i="31" s="1"/>
  <c r="G194" i="31"/>
  <c r="F194" i="31"/>
  <c r="D194" i="31"/>
  <c r="E194" i="31" s="1"/>
  <c r="G193" i="31"/>
  <c r="F193" i="31"/>
  <c r="D193" i="31"/>
  <c r="E193" i="31" s="1"/>
  <c r="G192" i="31"/>
  <c r="F192" i="31"/>
  <c r="D192" i="31"/>
  <c r="E192" i="31" s="1"/>
  <c r="G191" i="31"/>
  <c r="F191" i="31"/>
  <c r="D191" i="31"/>
  <c r="B191" i="31" s="1"/>
  <c r="G190" i="31"/>
  <c r="F190" i="31"/>
  <c r="D190" i="31"/>
  <c r="E190" i="31" s="1"/>
  <c r="G189" i="31"/>
  <c r="F189" i="31"/>
  <c r="D189" i="31"/>
  <c r="E189" i="31" s="1"/>
  <c r="G188" i="31"/>
  <c r="F188" i="31"/>
  <c r="D188" i="31"/>
  <c r="B188" i="31" s="1"/>
  <c r="G187" i="31"/>
  <c r="F187" i="31"/>
  <c r="D187" i="31"/>
  <c r="B187" i="31" s="1"/>
  <c r="G186" i="31"/>
  <c r="F186" i="31"/>
  <c r="D186" i="31"/>
  <c r="E186" i="31" s="1"/>
  <c r="G185" i="31"/>
  <c r="F185" i="31"/>
  <c r="D185" i="31"/>
  <c r="E185" i="31" s="1"/>
  <c r="G184" i="31"/>
  <c r="F184" i="31"/>
  <c r="D184" i="31"/>
  <c r="E184" i="31" s="1"/>
  <c r="G183" i="31"/>
  <c r="F183" i="31"/>
  <c r="D183" i="31"/>
  <c r="B183" i="31" s="1"/>
  <c r="G182" i="31"/>
  <c r="F182" i="31"/>
  <c r="D182" i="31"/>
  <c r="E182" i="31" s="1"/>
  <c r="G181" i="31"/>
  <c r="F181" i="31"/>
  <c r="D181" i="31"/>
  <c r="E181" i="31" s="1"/>
  <c r="G180" i="31"/>
  <c r="F180" i="31"/>
  <c r="D180" i="31"/>
  <c r="E180" i="31" s="1"/>
  <c r="G179" i="31"/>
  <c r="F179" i="31"/>
  <c r="D179" i="31"/>
  <c r="B179" i="31" s="1"/>
  <c r="G178" i="31"/>
  <c r="F178" i="31"/>
  <c r="D178" i="31"/>
  <c r="E178" i="31" s="1"/>
  <c r="G177" i="31"/>
  <c r="F177" i="31"/>
  <c r="D177" i="31"/>
  <c r="E177" i="31" s="1"/>
  <c r="G176" i="31"/>
  <c r="F176" i="31"/>
  <c r="D176" i="31"/>
  <c r="E176" i="31" s="1"/>
  <c r="G175" i="31"/>
  <c r="F175" i="31"/>
  <c r="D175" i="31"/>
  <c r="B175" i="31" s="1"/>
  <c r="G174" i="31"/>
  <c r="F174" i="31"/>
  <c r="D174" i="31"/>
  <c r="E174" i="31" s="1"/>
  <c r="G173" i="31"/>
  <c r="F173" i="31"/>
  <c r="D173" i="31"/>
  <c r="E173" i="31" s="1"/>
  <c r="G172" i="31"/>
  <c r="F172" i="31"/>
  <c r="D172" i="31"/>
  <c r="E172" i="31" s="1"/>
  <c r="G171" i="31"/>
  <c r="F171" i="31"/>
  <c r="D171" i="31"/>
  <c r="B171" i="31" s="1"/>
  <c r="G170" i="31"/>
  <c r="F170" i="31"/>
  <c r="D170" i="31"/>
  <c r="E170" i="31" s="1"/>
  <c r="G169" i="31"/>
  <c r="F169" i="31"/>
  <c r="D169" i="31"/>
  <c r="E169" i="31" s="1"/>
  <c r="G168" i="31"/>
  <c r="F168" i="31"/>
  <c r="D168" i="31"/>
  <c r="E168" i="31" s="1"/>
  <c r="G167" i="31"/>
  <c r="F167" i="31"/>
  <c r="D167" i="31"/>
  <c r="B167" i="31" s="1"/>
  <c r="G166" i="31"/>
  <c r="F166" i="31"/>
  <c r="D166" i="31"/>
  <c r="E166" i="31" s="1"/>
  <c r="G165" i="31"/>
  <c r="F165" i="31"/>
  <c r="D165" i="31"/>
  <c r="E165" i="31" s="1"/>
  <c r="G164" i="31"/>
  <c r="F164" i="31"/>
  <c r="D164" i="31"/>
  <c r="E164" i="31" s="1"/>
  <c r="G163" i="31"/>
  <c r="F163" i="31"/>
  <c r="D163" i="31"/>
  <c r="B163" i="31" s="1"/>
  <c r="G162" i="31"/>
  <c r="F162" i="31"/>
  <c r="D162" i="31"/>
  <c r="E162" i="31" s="1"/>
  <c r="G161" i="31"/>
  <c r="F161" i="31"/>
  <c r="D161" i="31"/>
  <c r="E161" i="31" s="1"/>
  <c r="G160" i="31"/>
  <c r="F160" i="31"/>
  <c r="D160" i="31"/>
  <c r="E160" i="31" s="1"/>
  <c r="G159" i="31"/>
  <c r="F159" i="31"/>
  <c r="D159" i="31"/>
  <c r="B159" i="31" s="1"/>
  <c r="G158" i="31"/>
  <c r="F158" i="31"/>
  <c r="D158" i="31"/>
  <c r="E158" i="31" s="1"/>
  <c r="G157" i="31"/>
  <c r="F157" i="31"/>
  <c r="D157" i="31"/>
  <c r="E157" i="31" s="1"/>
  <c r="G156" i="31"/>
  <c r="F156" i="31"/>
  <c r="D156" i="31"/>
  <c r="E156" i="31" s="1"/>
  <c r="G155" i="31"/>
  <c r="F155" i="31"/>
  <c r="D155" i="31"/>
  <c r="B155" i="31" s="1"/>
  <c r="G154" i="31"/>
  <c r="F154" i="31"/>
  <c r="D154" i="31"/>
  <c r="E154" i="31" s="1"/>
  <c r="G153" i="31"/>
  <c r="F153" i="31"/>
  <c r="D153" i="31"/>
  <c r="E153" i="31" s="1"/>
  <c r="G152" i="31"/>
  <c r="F152" i="31"/>
  <c r="D152" i="31"/>
  <c r="E152" i="31" s="1"/>
  <c r="G151" i="31"/>
  <c r="F151" i="31"/>
  <c r="D151" i="31"/>
  <c r="B151" i="31" s="1"/>
  <c r="G150" i="31"/>
  <c r="F150" i="31"/>
  <c r="D150" i="31"/>
  <c r="E150" i="31" s="1"/>
  <c r="G149" i="31"/>
  <c r="F149" i="31"/>
  <c r="D149" i="31"/>
  <c r="E149" i="31" s="1"/>
  <c r="G148" i="31"/>
  <c r="F148" i="31"/>
  <c r="D148" i="31"/>
  <c r="E148" i="31" s="1"/>
  <c r="G147" i="31"/>
  <c r="F147" i="31"/>
  <c r="D147" i="31"/>
  <c r="B147" i="31" s="1"/>
  <c r="G146" i="31"/>
  <c r="F146" i="31"/>
  <c r="D146" i="31"/>
  <c r="E146" i="31" s="1"/>
  <c r="G145" i="31"/>
  <c r="F145" i="31"/>
  <c r="D145" i="31"/>
  <c r="E145" i="31" s="1"/>
  <c r="G144" i="31"/>
  <c r="F144" i="31"/>
  <c r="D144" i="31"/>
  <c r="E144" i="31" s="1"/>
  <c r="G143" i="31"/>
  <c r="F143" i="31"/>
  <c r="D143" i="31"/>
  <c r="B143" i="31" s="1"/>
  <c r="G142" i="31"/>
  <c r="F142" i="31"/>
  <c r="D142" i="31"/>
  <c r="E142" i="31" s="1"/>
  <c r="G141" i="31"/>
  <c r="F141" i="31"/>
  <c r="D141" i="31"/>
  <c r="E141" i="31" s="1"/>
  <c r="G140" i="31"/>
  <c r="F140" i="31"/>
  <c r="D140" i="31"/>
  <c r="E140" i="31" s="1"/>
  <c r="G139" i="31"/>
  <c r="F139" i="31"/>
  <c r="D139" i="31"/>
  <c r="B139" i="31" s="1"/>
  <c r="G138" i="31"/>
  <c r="F138" i="31"/>
  <c r="D138" i="31"/>
  <c r="E138" i="31" s="1"/>
  <c r="G137" i="31"/>
  <c r="F137" i="31"/>
  <c r="D137" i="31"/>
  <c r="E137" i="31" s="1"/>
  <c r="G136" i="31"/>
  <c r="F136" i="31"/>
  <c r="D136" i="31"/>
  <c r="E136" i="31" s="1"/>
  <c r="G135" i="31"/>
  <c r="F135" i="31"/>
  <c r="D135" i="31"/>
  <c r="B135" i="31" s="1"/>
  <c r="G134" i="31"/>
  <c r="F134" i="31"/>
  <c r="D134" i="31"/>
  <c r="E134" i="31" s="1"/>
  <c r="G133" i="31"/>
  <c r="F133" i="31"/>
  <c r="D133" i="31"/>
  <c r="E133" i="31" s="1"/>
  <c r="G132" i="31"/>
  <c r="F132" i="31"/>
  <c r="D132" i="31"/>
  <c r="E132" i="31" s="1"/>
  <c r="G131" i="31"/>
  <c r="F131" i="31"/>
  <c r="D131" i="31"/>
  <c r="B131" i="31" s="1"/>
  <c r="G130" i="31"/>
  <c r="F130" i="31"/>
  <c r="D130" i="31"/>
  <c r="E130" i="31" s="1"/>
  <c r="G129" i="31"/>
  <c r="F129" i="31"/>
  <c r="D129" i="31"/>
  <c r="E129" i="31" s="1"/>
  <c r="G128" i="31"/>
  <c r="F128" i="31"/>
  <c r="D128" i="31"/>
  <c r="E128" i="31" s="1"/>
  <c r="G127" i="31"/>
  <c r="F127" i="31"/>
  <c r="D127" i="31"/>
  <c r="B127" i="31" s="1"/>
  <c r="G126" i="31"/>
  <c r="F126" i="31"/>
  <c r="D126" i="31"/>
  <c r="E126" i="31" s="1"/>
  <c r="G125" i="31"/>
  <c r="F125" i="31"/>
  <c r="D125" i="31"/>
  <c r="G124" i="31"/>
  <c r="F124" i="31"/>
  <c r="D124" i="31"/>
  <c r="E124" i="31" s="1"/>
  <c r="G123" i="31"/>
  <c r="F123" i="31"/>
  <c r="D123" i="31"/>
  <c r="B123" i="31" s="1"/>
  <c r="G122" i="31"/>
  <c r="F122" i="31"/>
  <c r="D122" i="31"/>
  <c r="E122" i="31" s="1"/>
  <c r="G121" i="31"/>
  <c r="F121" i="31"/>
  <c r="D121" i="31"/>
  <c r="G120" i="31"/>
  <c r="F120" i="31"/>
  <c r="D120" i="31"/>
  <c r="E120" i="31" s="1"/>
  <c r="G119" i="31"/>
  <c r="F119" i="31"/>
  <c r="D119" i="31"/>
  <c r="B119" i="31" s="1"/>
  <c r="G118" i="31"/>
  <c r="F118" i="31"/>
  <c r="D118" i="31"/>
  <c r="E118" i="31" s="1"/>
  <c r="G117" i="31"/>
  <c r="F117" i="31"/>
  <c r="D117" i="31"/>
  <c r="G116" i="31"/>
  <c r="F116" i="31"/>
  <c r="D116" i="31"/>
  <c r="E116" i="31" s="1"/>
  <c r="G115" i="31"/>
  <c r="F115" i="31"/>
  <c r="D115" i="31"/>
  <c r="B115" i="31" s="1"/>
  <c r="G114" i="31"/>
  <c r="F114" i="31"/>
  <c r="D114" i="31"/>
  <c r="E114" i="31" s="1"/>
  <c r="G113" i="31"/>
  <c r="F113" i="31"/>
  <c r="D113" i="31"/>
  <c r="G112" i="31"/>
  <c r="F112" i="31"/>
  <c r="D112" i="31"/>
  <c r="E112" i="31" s="1"/>
  <c r="G111" i="31"/>
  <c r="F111" i="31"/>
  <c r="D111" i="31"/>
  <c r="B111" i="31" s="1"/>
  <c r="G110" i="31"/>
  <c r="F110" i="31"/>
  <c r="D110" i="31"/>
  <c r="E110" i="31" s="1"/>
  <c r="G109" i="31"/>
  <c r="F109" i="31"/>
  <c r="D109" i="31"/>
  <c r="G108" i="31"/>
  <c r="F108" i="31"/>
  <c r="D108" i="31"/>
  <c r="G107" i="31"/>
  <c r="F107" i="31"/>
  <c r="D107" i="31"/>
  <c r="B107" i="31" s="1"/>
  <c r="G106" i="31"/>
  <c r="F106" i="31"/>
  <c r="D106" i="31"/>
  <c r="E106" i="31" s="1"/>
  <c r="G105" i="31"/>
  <c r="F105" i="31"/>
  <c r="D105" i="31"/>
  <c r="G104" i="31"/>
  <c r="F104" i="31"/>
  <c r="D104" i="31"/>
  <c r="G103" i="31"/>
  <c r="F103" i="31"/>
  <c r="D103" i="31"/>
  <c r="B103" i="31" s="1"/>
  <c r="G102" i="31"/>
  <c r="F102" i="31"/>
  <c r="D102" i="31"/>
  <c r="E102" i="31" s="1"/>
  <c r="G101" i="31"/>
  <c r="F101" i="31"/>
  <c r="D101" i="31"/>
  <c r="G100" i="31"/>
  <c r="F100" i="31"/>
  <c r="D100" i="31"/>
  <c r="G99" i="31"/>
  <c r="F99" i="31"/>
  <c r="D99" i="31"/>
  <c r="B99" i="31" s="1"/>
  <c r="G98" i="31"/>
  <c r="F98" i="31"/>
  <c r="D98" i="31"/>
  <c r="E98" i="31" s="1"/>
  <c r="G97" i="31"/>
  <c r="F97" i="31"/>
  <c r="D97" i="31"/>
  <c r="G96" i="31"/>
  <c r="F96" i="31"/>
  <c r="D96" i="31"/>
  <c r="G95" i="31"/>
  <c r="F95" i="31"/>
  <c r="D95" i="31"/>
  <c r="B95" i="31" s="1"/>
  <c r="G94" i="31"/>
  <c r="F94" i="31"/>
  <c r="D94" i="31"/>
  <c r="E94" i="31" s="1"/>
  <c r="G93" i="31"/>
  <c r="F93" i="31"/>
  <c r="D93" i="31"/>
  <c r="G92" i="31"/>
  <c r="F92" i="31"/>
  <c r="D92" i="31"/>
  <c r="G91" i="31"/>
  <c r="F91" i="31"/>
  <c r="D91" i="31"/>
  <c r="B91" i="31" s="1"/>
  <c r="G90" i="31"/>
  <c r="F90" i="31"/>
  <c r="D90" i="31"/>
  <c r="E90" i="31" s="1"/>
  <c r="G89" i="31"/>
  <c r="F89" i="31"/>
  <c r="D89" i="31"/>
  <c r="G88" i="31"/>
  <c r="F88" i="31"/>
  <c r="D88" i="31"/>
  <c r="G87" i="31"/>
  <c r="F87" i="31"/>
  <c r="D87" i="31"/>
  <c r="B87" i="31" s="1"/>
  <c r="G86" i="31"/>
  <c r="F86" i="31"/>
  <c r="D86" i="31"/>
  <c r="E86" i="31" s="1"/>
  <c r="G85" i="31"/>
  <c r="F85" i="31"/>
  <c r="D85" i="31"/>
  <c r="G84" i="31"/>
  <c r="F84" i="31"/>
  <c r="D84" i="31"/>
  <c r="G83" i="31"/>
  <c r="F83" i="31"/>
  <c r="D83" i="31"/>
  <c r="B83" i="31" s="1"/>
  <c r="G82" i="31"/>
  <c r="F82" i="31"/>
  <c r="D82" i="31"/>
  <c r="E82" i="31" s="1"/>
  <c r="G81" i="31"/>
  <c r="F81" i="31"/>
  <c r="D81" i="31"/>
  <c r="G80" i="31"/>
  <c r="F80" i="31"/>
  <c r="D80" i="31"/>
  <c r="G79" i="31"/>
  <c r="F79" i="31"/>
  <c r="D79" i="31"/>
  <c r="B79" i="31" s="1"/>
  <c r="G78" i="31"/>
  <c r="F78" i="31"/>
  <c r="D78" i="31"/>
  <c r="E78" i="31" s="1"/>
  <c r="G77" i="31"/>
  <c r="F77" i="31"/>
  <c r="D77" i="31"/>
  <c r="G76" i="31"/>
  <c r="F76" i="31"/>
  <c r="D76" i="31"/>
  <c r="G75" i="31"/>
  <c r="F75" i="31"/>
  <c r="D75" i="31"/>
  <c r="B75" i="31" s="1"/>
  <c r="G74" i="31"/>
  <c r="F74" i="31"/>
  <c r="D74" i="31"/>
  <c r="E74" i="31" s="1"/>
  <c r="G73" i="31"/>
  <c r="F73" i="31"/>
  <c r="D73" i="31"/>
  <c r="G72" i="31"/>
  <c r="F72" i="31"/>
  <c r="D72" i="31"/>
  <c r="G71" i="31"/>
  <c r="F71" i="31"/>
  <c r="D71" i="31"/>
  <c r="B71" i="31" s="1"/>
  <c r="G70" i="31"/>
  <c r="F70" i="31"/>
  <c r="D70" i="31"/>
  <c r="E70" i="31" s="1"/>
  <c r="G69" i="31"/>
  <c r="F69" i="31"/>
  <c r="D69" i="31"/>
  <c r="G68" i="31"/>
  <c r="F68" i="31"/>
  <c r="D68" i="31"/>
  <c r="G67" i="31"/>
  <c r="F67" i="31"/>
  <c r="D67" i="31"/>
  <c r="B67" i="31" s="1"/>
  <c r="G66" i="31"/>
  <c r="F66" i="31"/>
  <c r="D66" i="31"/>
  <c r="E66" i="31" s="1"/>
  <c r="G65" i="31"/>
  <c r="F65" i="31"/>
  <c r="D65" i="31"/>
  <c r="G64" i="31"/>
  <c r="F64" i="31"/>
  <c r="D64" i="31"/>
  <c r="G63" i="31"/>
  <c r="F63" i="31"/>
  <c r="D63" i="31"/>
  <c r="B63" i="31" s="1"/>
  <c r="G62" i="31"/>
  <c r="F62" i="31"/>
  <c r="D62" i="31"/>
  <c r="E62" i="31" s="1"/>
  <c r="G61" i="31"/>
  <c r="F61" i="31"/>
  <c r="D61" i="31"/>
  <c r="G60" i="31"/>
  <c r="F60" i="31"/>
  <c r="D60" i="31"/>
  <c r="G59" i="31"/>
  <c r="F59" i="31"/>
  <c r="D59" i="31"/>
  <c r="B59" i="31" s="1"/>
  <c r="G58" i="31"/>
  <c r="F58" i="31"/>
  <c r="D58" i="31"/>
  <c r="E58" i="31" s="1"/>
  <c r="G57" i="31"/>
  <c r="F57" i="31"/>
  <c r="D57" i="31"/>
  <c r="G56" i="31"/>
  <c r="F56" i="31"/>
  <c r="D56" i="31"/>
  <c r="B56" i="31" s="1"/>
  <c r="G55" i="31"/>
  <c r="F55" i="31"/>
  <c r="D55" i="31"/>
  <c r="E55" i="31" s="1"/>
  <c r="G54" i="31"/>
  <c r="F54" i="31"/>
  <c r="D54" i="31"/>
  <c r="E54" i="31" s="1"/>
  <c r="G53" i="31"/>
  <c r="F53" i="31"/>
  <c r="D53" i="31"/>
  <c r="G52" i="31"/>
  <c r="F52" i="31"/>
  <c r="D52" i="31"/>
  <c r="B52" i="31" s="1"/>
  <c r="G51" i="31"/>
  <c r="F51" i="31"/>
  <c r="D51" i="31"/>
  <c r="E51" i="31" s="1"/>
  <c r="G50" i="31"/>
  <c r="F50" i="31"/>
  <c r="D50" i="31"/>
  <c r="E50" i="31" s="1"/>
  <c r="G49" i="31"/>
  <c r="F49" i="31"/>
  <c r="D49" i="31"/>
  <c r="G48" i="31"/>
  <c r="F48" i="31"/>
  <c r="D48" i="31"/>
  <c r="B48" i="31" s="1"/>
  <c r="G47" i="31"/>
  <c r="F47" i="31"/>
  <c r="D47" i="31"/>
  <c r="B47" i="31" s="1"/>
  <c r="G46" i="31"/>
  <c r="F46" i="31"/>
  <c r="D46" i="31"/>
  <c r="E46" i="31" s="1"/>
  <c r="G45" i="31"/>
  <c r="F45" i="31"/>
  <c r="D45" i="31"/>
  <c r="G44" i="31"/>
  <c r="F44" i="31"/>
  <c r="D44" i="31"/>
  <c r="B44" i="31" s="1"/>
  <c r="G43" i="31"/>
  <c r="F43" i="31"/>
  <c r="D43" i="31"/>
  <c r="E43" i="31" s="1"/>
  <c r="G42" i="31"/>
  <c r="F42" i="31"/>
  <c r="D42" i="31"/>
  <c r="E42" i="31" s="1"/>
  <c r="G41" i="31"/>
  <c r="F41" i="31"/>
  <c r="D41" i="31"/>
  <c r="F201" i="30"/>
  <c r="M201" i="30" s="1"/>
  <c r="D201" i="30"/>
  <c r="E201" i="30" s="1"/>
  <c r="F200" i="30"/>
  <c r="M200" i="30" s="1"/>
  <c r="D200" i="30"/>
  <c r="B200" i="30" s="1"/>
  <c r="F199" i="30"/>
  <c r="M199" i="30" s="1"/>
  <c r="D199" i="30"/>
  <c r="B199" i="30" s="1"/>
  <c r="F198" i="30"/>
  <c r="M198" i="30" s="1"/>
  <c r="D198" i="30"/>
  <c r="E198" i="30" s="1"/>
  <c r="F197" i="30"/>
  <c r="M197" i="30" s="1"/>
  <c r="D197" i="30"/>
  <c r="E197" i="30" s="1"/>
  <c r="F196" i="30"/>
  <c r="M196" i="30" s="1"/>
  <c r="D196" i="30"/>
  <c r="B196" i="30" s="1"/>
  <c r="F195" i="30"/>
  <c r="M195" i="30" s="1"/>
  <c r="D195" i="30"/>
  <c r="B195" i="30" s="1"/>
  <c r="F194" i="30"/>
  <c r="M194" i="30" s="1"/>
  <c r="D194" i="30"/>
  <c r="E194" i="30" s="1"/>
  <c r="F193" i="30"/>
  <c r="M193" i="30" s="1"/>
  <c r="D193" i="30"/>
  <c r="E193" i="30" s="1"/>
  <c r="F192" i="30"/>
  <c r="M192" i="30" s="1"/>
  <c r="D192" i="30"/>
  <c r="B192" i="30" s="1"/>
  <c r="F191" i="30"/>
  <c r="M191" i="30" s="1"/>
  <c r="D191" i="30"/>
  <c r="B191" i="30" s="1"/>
  <c r="F190" i="30"/>
  <c r="M190" i="30" s="1"/>
  <c r="D190" i="30"/>
  <c r="E190" i="30" s="1"/>
  <c r="F189" i="30"/>
  <c r="M189" i="30" s="1"/>
  <c r="D189" i="30"/>
  <c r="E189" i="30" s="1"/>
  <c r="F188" i="30"/>
  <c r="M188" i="30" s="1"/>
  <c r="D188" i="30"/>
  <c r="B188" i="30" s="1"/>
  <c r="F187" i="30"/>
  <c r="M187" i="30" s="1"/>
  <c r="D187" i="30"/>
  <c r="B187" i="30" s="1"/>
  <c r="F186" i="30"/>
  <c r="M186" i="30" s="1"/>
  <c r="D186" i="30"/>
  <c r="E186" i="30" s="1"/>
  <c r="F185" i="30"/>
  <c r="M185" i="30" s="1"/>
  <c r="D185" i="30"/>
  <c r="E185" i="30" s="1"/>
  <c r="F184" i="30"/>
  <c r="M184" i="30" s="1"/>
  <c r="D184" i="30"/>
  <c r="B184" i="30" s="1"/>
  <c r="F183" i="30"/>
  <c r="M183" i="30" s="1"/>
  <c r="D183" i="30"/>
  <c r="B183" i="30" s="1"/>
  <c r="F182" i="30"/>
  <c r="M182" i="30" s="1"/>
  <c r="D182" i="30"/>
  <c r="E182" i="30" s="1"/>
  <c r="F181" i="30"/>
  <c r="M181" i="30" s="1"/>
  <c r="D181" i="30"/>
  <c r="E181" i="30" s="1"/>
  <c r="F180" i="30"/>
  <c r="M180" i="30" s="1"/>
  <c r="D180" i="30"/>
  <c r="B180" i="30" s="1"/>
  <c r="F179" i="30"/>
  <c r="M179" i="30" s="1"/>
  <c r="D179" i="30"/>
  <c r="B179" i="30" s="1"/>
  <c r="F178" i="30"/>
  <c r="M178" i="30" s="1"/>
  <c r="D178" i="30"/>
  <c r="E178" i="30" s="1"/>
  <c r="F177" i="30"/>
  <c r="M177" i="30" s="1"/>
  <c r="D177" i="30"/>
  <c r="E177" i="30" s="1"/>
  <c r="F176" i="30"/>
  <c r="M176" i="30" s="1"/>
  <c r="D176" i="30"/>
  <c r="B176" i="30" s="1"/>
  <c r="F175" i="30"/>
  <c r="M175" i="30" s="1"/>
  <c r="D175" i="30"/>
  <c r="B175" i="30" s="1"/>
  <c r="F174" i="30"/>
  <c r="M174" i="30" s="1"/>
  <c r="D174" i="30"/>
  <c r="E174" i="30" s="1"/>
  <c r="F173" i="30"/>
  <c r="M173" i="30" s="1"/>
  <c r="D173" i="30"/>
  <c r="E173" i="30" s="1"/>
  <c r="F172" i="30"/>
  <c r="M172" i="30" s="1"/>
  <c r="D172" i="30"/>
  <c r="B172" i="30" s="1"/>
  <c r="F171" i="30"/>
  <c r="M171" i="30" s="1"/>
  <c r="D171" i="30"/>
  <c r="B171" i="30" s="1"/>
  <c r="F170" i="30"/>
  <c r="M170" i="30" s="1"/>
  <c r="D170" i="30"/>
  <c r="E170" i="30" s="1"/>
  <c r="F169" i="30"/>
  <c r="M169" i="30" s="1"/>
  <c r="D169" i="30"/>
  <c r="E169" i="30" s="1"/>
  <c r="F168" i="30"/>
  <c r="M168" i="30" s="1"/>
  <c r="D168" i="30"/>
  <c r="B168" i="30" s="1"/>
  <c r="F167" i="30"/>
  <c r="M167" i="30" s="1"/>
  <c r="D167" i="30"/>
  <c r="B167" i="30" s="1"/>
  <c r="F166" i="30"/>
  <c r="M166" i="30" s="1"/>
  <c r="D166" i="30"/>
  <c r="E166" i="30" s="1"/>
  <c r="F165" i="30"/>
  <c r="M165" i="30" s="1"/>
  <c r="D165" i="30"/>
  <c r="E165" i="30" s="1"/>
  <c r="F164" i="30"/>
  <c r="M164" i="30" s="1"/>
  <c r="D164" i="30"/>
  <c r="B164" i="30" s="1"/>
  <c r="F163" i="30"/>
  <c r="M163" i="30" s="1"/>
  <c r="D163" i="30"/>
  <c r="B163" i="30" s="1"/>
  <c r="F162" i="30"/>
  <c r="M162" i="30" s="1"/>
  <c r="D162" i="30"/>
  <c r="E162" i="30" s="1"/>
  <c r="F161" i="30"/>
  <c r="M161" i="30" s="1"/>
  <c r="D161" i="30"/>
  <c r="E161" i="30" s="1"/>
  <c r="F160" i="30"/>
  <c r="M160" i="30" s="1"/>
  <c r="D160" i="30"/>
  <c r="B160" i="30" s="1"/>
  <c r="F159" i="30"/>
  <c r="M159" i="30" s="1"/>
  <c r="D159" i="30"/>
  <c r="B159" i="30" s="1"/>
  <c r="F158" i="30"/>
  <c r="M158" i="30" s="1"/>
  <c r="D158" i="30"/>
  <c r="E158" i="30" s="1"/>
  <c r="F157" i="30"/>
  <c r="M157" i="30" s="1"/>
  <c r="D157" i="30"/>
  <c r="E157" i="30" s="1"/>
  <c r="F156" i="30"/>
  <c r="M156" i="30" s="1"/>
  <c r="D156" i="30"/>
  <c r="B156" i="30" s="1"/>
  <c r="F155" i="30"/>
  <c r="M155" i="30" s="1"/>
  <c r="D155" i="30"/>
  <c r="B155" i="30" s="1"/>
  <c r="F154" i="30"/>
  <c r="M154" i="30" s="1"/>
  <c r="D154" i="30"/>
  <c r="E154" i="30" s="1"/>
  <c r="F153" i="30"/>
  <c r="M153" i="30" s="1"/>
  <c r="D153" i="30"/>
  <c r="E153" i="30" s="1"/>
  <c r="F152" i="30"/>
  <c r="M152" i="30" s="1"/>
  <c r="D152" i="30"/>
  <c r="B152" i="30" s="1"/>
  <c r="F151" i="30"/>
  <c r="M151" i="30" s="1"/>
  <c r="D151" i="30"/>
  <c r="B151" i="30" s="1"/>
  <c r="F150" i="30"/>
  <c r="M150" i="30" s="1"/>
  <c r="D150" i="30"/>
  <c r="E150" i="30" s="1"/>
  <c r="F149" i="30"/>
  <c r="M149" i="30" s="1"/>
  <c r="D149" i="30"/>
  <c r="E149" i="30" s="1"/>
  <c r="F148" i="30"/>
  <c r="M148" i="30" s="1"/>
  <c r="D148" i="30"/>
  <c r="B148" i="30" s="1"/>
  <c r="F147" i="30"/>
  <c r="M147" i="30" s="1"/>
  <c r="D147" i="30"/>
  <c r="B147" i="30" s="1"/>
  <c r="F146" i="30"/>
  <c r="M146" i="30" s="1"/>
  <c r="D146" i="30"/>
  <c r="E146" i="30" s="1"/>
  <c r="F145" i="30"/>
  <c r="M145" i="30" s="1"/>
  <c r="D145" i="30"/>
  <c r="E145" i="30" s="1"/>
  <c r="F144" i="30"/>
  <c r="M144" i="30" s="1"/>
  <c r="D144" i="30"/>
  <c r="B144" i="30" s="1"/>
  <c r="F143" i="30"/>
  <c r="M143" i="30" s="1"/>
  <c r="D143" i="30"/>
  <c r="B143" i="30" s="1"/>
  <c r="F142" i="30"/>
  <c r="M142" i="30" s="1"/>
  <c r="D142" i="30"/>
  <c r="E142" i="30" s="1"/>
  <c r="F141" i="30"/>
  <c r="M141" i="30" s="1"/>
  <c r="D141" i="30"/>
  <c r="E141" i="30" s="1"/>
  <c r="F140" i="30"/>
  <c r="M140" i="30" s="1"/>
  <c r="D140" i="30"/>
  <c r="B140" i="30" s="1"/>
  <c r="F139" i="30"/>
  <c r="M139" i="30" s="1"/>
  <c r="D139" i="30"/>
  <c r="B139" i="30" s="1"/>
  <c r="F138" i="30"/>
  <c r="M138" i="30" s="1"/>
  <c r="D138" i="30"/>
  <c r="E138" i="30" s="1"/>
  <c r="F137" i="30"/>
  <c r="M137" i="30" s="1"/>
  <c r="D137" i="30"/>
  <c r="E137" i="30" s="1"/>
  <c r="F136" i="30"/>
  <c r="M136" i="30" s="1"/>
  <c r="D136" i="30"/>
  <c r="E136" i="30" s="1"/>
  <c r="F135" i="30"/>
  <c r="M135" i="30" s="1"/>
  <c r="D135" i="30"/>
  <c r="B135" i="30" s="1"/>
  <c r="F134" i="30"/>
  <c r="M134" i="30" s="1"/>
  <c r="D134" i="30"/>
  <c r="E134" i="30" s="1"/>
  <c r="F133" i="30"/>
  <c r="M133" i="30" s="1"/>
  <c r="D133" i="30"/>
  <c r="E133" i="30" s="1"/>
  <c r="F132" i="30"/>
  <c r="M132" i="30" s="1"/>
  <c r="D132" i="30"/>
  <c r="E132" i="30" s="1"/>
  <c r="F131" i="30"/>
  <c r="M131" i="30" s="1"/>
  <c r="D131" i="30"/>
  <c r="B131" i="30" s="1"/>
  <c r="F130" i="30"/>
  <c r="M130" i="30" s="1"/>
  <c r="D130" i="30"/>
  <c r="E130" i="30" s="1"/>
  <c r="F129" i="30"/>
  <c r="M129" i="30" s="1"/>
  <c r="D129" i="30"/>
  <c r="E129" i="30" s="1"/>
  <c r="F128" i="30"/>
  <c r="M128" i="30" s="1"/>
  <c r="D128" i="30"/>
  <c r="E128" i="30" s="1"/>
  <c r="F127" i="30"/>
  <c r="M127" i="30" s="1"/>
  <c r="D127" i="30"/>
  <c r="B127" i="30" s="1"/>
  <c r="F126" i="30"/>
  <c r="M126" i="30" s="1"/>
  <c r="D126" i="30"/>
  <c r="E126" i="30" s="1"/>
  <c r="F125" i="30"/>
  <c r="M125" i="30" s="1"/>
  <c r="D125" i="30"/>
  <c r="E125" i="30" s="1"/>
  <c r="F124" i="30"/>
  <c r="M124" i="30" s="1"/>
  <c r="D124" i="30"/>
  <c r="E124" i="30" s="1"/>
  <c r="F123" i="30"/>
  <c r="M123" i="30" s="1"/>
  <c r="D123" i="30"/>
  <c r="B123" i="30" s="1"/>
  <c r="F122" i="30"/>
  <c r="M122" i="30" s="1"/>
  <c r="D122" i="30"/>
  <c r="E122" i="30" s="1"/>
  <c r="F121" i="30"/>
  <c r="M121" i="30" s="1"/>
  <c r="D121" i="30"/>
  <c r="E121" i="30" s="1"/>
  <c r="F120" i="30"/>
  <c r="M120" i="30" s="1"/>
  <c r="D120" i="30"/>
  <c r="E120" i="30" s="1"/>
  <c r="F119" i="30"/>
  <c r="M119" i="30" s="1"/>
  <c r="D119" i="30"/>
  <c r="B119" i="30" s="1"/>
  <c r="F118" i="30"/>
  <c r="M118" i="30" s="1"/>
  <c r="D118" i="30"/>
  <c r="E118" i="30" s="1"/>
  <c r="F117" i="30"/>
  <c r="M117" i="30" s="1"/>
  <c r="D117" i="30"/>
  <c r="F116" i="30"/>
  <c r="M116" i="30" s="1"/>
  <c r="D116" i="30"/>
  <c r="E116" i="30" s="1"/>
  <c r="F115" i="30"/>
  <c r="M115" i="30" s="1"/>
  <c r="D115" i="30"/>
  <c r="B115" i="30" s="1"/>
  <c r="F114" i="30"/>
  <c r="M114" i="30" s="1"/>
  <c r="D114" i="30"/>
  <c r="E114" i="30" s="1"/>
  <c r="F113" i="30"/>
  <c r="M113" i="30" s="1"/>
  <c r="D113" i="30"/>
  <c r="F112" i="30"/>
  <c r="M112" i="30" s="1"/>
  <c r="D112" i="30"/>
  <c r="E112" i="30" s="1"/>
  <c r="F111" i="30"/>
  <c r="M111" i="30" s="1"/>
  <c r="D111" i="30"/>
  <c r="B111" i="30" s="1"/>
  <c r="F110" i="30"/>
  <c r="M110" i="30" s="1"/>
  <c r="D110" i="30"/>
  <c r="E110" i="30" s="1"/>
  <c r="F109" i="30"/>
  <c r="M109" i="30" s="1"/>
  <c r="D109" i="30"/>
  <c r="F108" i="30"/>
  <c r="M108" i="30" s="1"/>
  <c r="D108" i="30"/>
  <c r="E108" i="30" s="1"/>
  <c r="F107" i="30"/>
  <c r="M107" i="30" s="1"/>
  <c r="D107" i="30"/>
  <c r="B107" i="30" s="1"/>
  <c r="F106" i="30"/>
  <c r="M106" i="30" s="1"/>
  <c r="D106" i="30"/>
  <c r="E106" i="30" s="1"/>
  <c r="F105" i="30"/>
  <c r="M105" i="30" s="1"/>
  <c r="D105" i="30"/>
  <c r="F104" i="30"/>
  <c r="M104" i="30" s="1"/>
  <c r="D104" i="30"/>
  <c r="E104" i="30" s="1"/>
  <c r="F103" i="30"/>
  <c r="M103" i="30" s="1"/>
  <c r="D103" i="30"/>
  <c r="B103" i="30" s="1"/>
  <c r="F102" i="30"/>
  <c r="M102" i="30" s="1"/>
  <c r="D102" i="30"/>
  <c r="E102" i="30" s="1"/>
  <c r="F101" i="30"/>
  <c r="M101" i="30" s="1"/>
  <c r="D101" i="30"/>
  <c r="F201" i="29"/>
  <c r="M201" i="29" s="1"/>
  <c r="D201" i="29"/>
  <c r="E201" i="29" s="1"/>
  <c r="F200" i="29"/>
  <c r="M200" i="29" s="1"/>
  <c r="D200" i="29"/>
  <c r="B200" i="29" s="1"/>
  <c r="F199" i="29"/>
  <c r="M199" i="29" s="1"/>
  <c r="D199" i="29"/>
  <c r="B199" i="29" s="1"/>
  <c r="F198" i="29"/>
  <c r="M198" i="29" s="1"/>
  <c r="D198" i="29"/>
  <c r="E198" i="29" s="1"/>
  <c r="F197" i="29"/>
  <c r="M197" i="29" s="1"/>
  <c r="D197" i="29"/>
  <c r="E197" i="29" s="1"/>
  <c r="F196" i="29"/>
  <c r="M196" i="29" s="1"/>
  <c r="D196" i="29"/>
  <c r="B196" i="29" s="1"/>
  <c r="F195" i="29"/>
  <c r="M195" i="29" s="1"/>
  <c r="D195" i="29"/>
  <c r="B195" i="29" s="1"/>
  <c r="F194" i="29"/>
  <c r="M194" i="29" s="1"/>
  <c r="D194" i="29"/>
  <c r="E194" i="29" s="1"/>
  <c r="F193" i="29"/>
  <c r="M193" i="29" s="1"/>
  <c r="D193" i="29"/>
  <c r="E193" i="29" s="1"/>
  <c r="F192" i="29"/>
  <c r="M192" i="29" s="1"/>
  <c r="D192" i="29"/>
  <c r="B192" i="29" s="1"/>
  <c r="F191" i="29"/>
  <c r="M191" i="29" s="1"/>
  <c r="D191" i="29"/>
  <c r="E191" i="29" s="1"/>
  <c r="F190" i="29"/>
  <c r="M190" i="29" s="1"/>
  <c r="D190" i="29"/>
  <c r="E190" i="29" s="1"/>
  <c r="F189" i="29"/>
  <c r="M189" i="29" s="1"/>
  <c r="D189" i="29"/>
  <c r="E189" i="29" s="1"/>
  <c r="F188" i="29"/>
  <c r="M188" i="29" s="1"/>
  <c r="D188" i="29"/>
  <c r="B188" i="29" s="1"/>
  <c r="F187" i="29"/>
  <c r="M187" i="29" s="1"/>
  <c r="D187" i="29"/>
  <c r="B187" i="29" s="1"/>
  <c r="F186" i="29"/>
  <c r="M186" i="29" s="1"/>
  <c r="D186" i="29"/>
  <c r="E186" i="29" s="1"/>
  <c r="F185" i="29"/>
  <c r="M185" i="29" s="1"/>
  <c r="D185" i="29"/>
  <c r="E185" i="29" s="1"/>
  <c r="F184" i="29"/>
  <c r="M184" i="29" s="1"/>
  <c r="D184" i="29"/>
  <c r="B184" i="29" s="1"/>
  <c r="F183" i="29"/>
  <c r="M183" i="29" s="1"/>
  <c r="D183" i="29"/>
  <c r="B183" i="29" s="1"/>
  <c r="F182" i="29"/>
  <c r="M182" i="29" s="1"/>
  <c r="D182" i="29"/>
  <c r="E182" i="29" s="1"/>
  <c r="F181" i="29"/>
  <c r="M181" i="29" s="1"/>
  <c r="D181" i="29"/>
  <c r="E181" i="29" s="1"/>
  <c r="F180" i="29"/>
  <c r="M180" i="29" s="1"/>
  <c r="D180" i="29"/>
  <c r="B180" i="29" s="1"/>
  <c r="F179" i="29"/>
  <c r="M179" i="29" s="1"/>
  <c r="D179" i="29"/>
  <c r="B179" i="29" s="1"/>
  <c r="F178" i="29"/>
  <c r="M178" i="29" s="1"/>
  <c r="D178" i="29"/>
  <c r="E178" i="29" s="1"/>
  <c r="F177" i="29"/>
  <c r="M177" i="29" s="1"/>
  <c r="D177" i="29"/>
  <c r="E177" i="29" s="1"/>
  <c r="F176" i="29"/>
  <c r="M176" i="29" s="1"/>
  <c r="D176" i="29"/>
  <c r="B176" i="29" s="1"/>
  <c r="F175" i="29"/>
  <c r="M175" i="29" s="1"/>
  <c r="D175" i="29"/>
  <c r="B175" i="29" s="1"/>
  <c r="F174" i="29"/>
  <c r="M174" i="29" s="1"/>
  <c r="D174" i="29"/>
  <c r="E174" i="29" s="1"/>
  <c r="F173" i="29"/>
  <c r="M173" i="29" s="1"/>
  <c r="D173" i="29"/>
  <c r="E173" i="29" s="1"/>
  <c r="F172" i="29"/>
  <c r="M172" i="29" s="1"/>
  <c r="D172" i="29"/>
  <c r="B172" i="29" s="1"/>
  <c r="F171" i="29"/>
  <c r="M171" i="29" s="1"/>
  <c r="D171" i="29"/>
  <c r="B171" i="29" s="1"/>
  <c r="F170" i="29"/>
  <c r="M170" i="29" s="1"/>
  <c r="D170" i="29"/>
  <c r="E170" i="29" s="1"/>
  <c r="F169" i="29"/>
  <c r="M169" i="29" s="1"/>
  <c r="D169" i="29"/>
  <c r="E169" i="29" s="1"/>
  <c r="F168" i="29"/>
  <c r="M168" i="29" s="1"/>
  <c r="D168" i="29"/>
  <c r="B168" i="29" s="1"/>
  <c r="F167" i="29"/>
  <c r="M167" i="29" s="1"/>
  <c r="D167" i="29"/>
  <c r="B167" i="29" s="1"/>
  <c r="F166" i="29"/>
  <c r="M166" i="29" s="1"/>
  <c r="D166" i="29"/>
  <c r="E166" i="29" s="1"/>
  <c r="F165" i="29"/>
  <c r="M165" i="29" s="1"/>
  <c r="D165" i="29"/>
  <c r="E165" i="29" s="1"/>
  <c r="F164" i="29"/>
  <c r="M164" i="29" s="1"/>
  <c r="D164" i="29"/>
  <c r="B164" i="29" s="1"/>
  <c r="F163" i="29"/>
  <c r="M163" i="29" s="1"/>
  <c r="D163" i="29"/>
  <c r="B163" i="29" s="1"/>
  <c r="F162" i="29"/>
  <c r="M162" i="29" s="1"/>
  <c r="D162" i="29"/>
  <c r="E162" i="29" s="1"/>
  <c r="F161" i="29"/>
  <c r="M161" i="29" s="1"/>
  <c r="D161" i="29"/>
  <c r="E161" i="29" s="1"/>
  <c r="F160" i="29"/>
  <c r="M160" i="29" s="1"/>
  <c r="D160" i="29"/>
  <c r="B160" i="29" s="1"/>
  <c r="F159" i="29"/>
  <c r="M159" i="29" s="1"/>
  <c r="D159" i="29"/>
  <c r="B159" i="29" s="1"/>
  <c r="F158" i="29"/>
  <c r="M158" i="29" s="1"/>
  <c r="D158" i="29"/>
  <c r="E158" i="29" s="1"/>
  <c r="F157" i="29"/>
  <c r="M157" i="29" s="1"/>
  <c r="D157" i="29"/>
  <c r="E157" i="29" s="1"/>
  <c r="F156" i="29"/>
  <c r="M156" i="29" s="1"/>
  <c r="D156" i="29"/>
  <c r="B156" i="29" s="1"/>
  <c r="F155" i="29"/>
  <c r="M155" i="29" s="1"/>
  <c r="D155" i="29"/>
  <c r="B155" i="29" s="1"/>
  <c r="F154" i="29"/>
  <c r="M154" i="29" s="1"/>
  <c r="D154" i="29"/>
  <c r="E154" i="29" s="1"/>
  <c r="F153" i="29"/>
  <c r="M153" i="29" s="1"/>
  <c r="D153" i="29"/>
  <c r="E153" i="29" s="1"/>
  <c r="F152" i="29"/>
  <c r="M152" i="29" s="1"/>
  <c r="D152" i="29"/>
  <c r="B152" i="29" s="1"/>
  <c r="F151" i="29"/>
  <c r="M151" i="29" s="1"/>
  <c r="D151" i="29"/>
  <c r="B151" i="29" s="1"/>
  <c r="F150" i="29"/>
  <c r="M150" i="29" s="1"/>
  <c r="D150" i="29"/>
  <c r="E150" i="29" s="1"/>
  <c r="F149" i="29"/>
  <c r="M149" i="29" s="1"/>
  <c r="D149" i="29"/>
  <c r="E149" i="29" s="1"/>
  <c r="F148" i="29"/>
  <c r="M148" i="29" s="1"/>
  <c r="D148" i="29"/>
  <c r="B148" i="29" s="1"/>
  <c r="F147" i="29"/>
  <c r="M147" i="29" s="1"/>
  <c r="D147" i="29"/>
  <c r="B147" i="29" s="1"/>
  <c r="F146" i="29"/>
  <c r="M146" i="29" s="1"/>
  <c r="D146" i="29"/>
  <c r="E146" i="29" s="1"/>
  <c r="F145" i="29"/>
  <c r="M145" i="29" s="1"/>
  <c r="D145" i="29"/>
  <c r="E145" i="29" s="1"/>
  <c r="F144" i="29"/>
  <c r="M144" i="29" s="1"/>
  <c r="D144" i="29"/>
  <c r="B144" i="29" s="1"/>
  <c r="F143" i="29"/>
  <c r="M143" i="29" s="1"/>
  <c r="D143" i="29"/>
  <c r="B143" i="29" s="1"/>
  <c r="F142" i="29"/>
  <c r="M142" i="29" s="1"/>
  <c r="D142" i="29"/>
  <c r="E142" i="29" s="1"/>
  <c r="F141" i="29"/>
  <c r="M141" i="29" s="1"/>
  <c r="D141" i="29"/>
  <c r="E141" i="29" s="1"/>
  <c r="F140" i="29"/>
  <c r="M140" i="29" s="1"/>
  <c r="D140" i="29"/>
  <c r="B140" i="29" s="1"/>
  <c r="F139" i="29"/>
  <c r="M139" i="29" s="1"/>
  <c r="D139" i="29"/>
  <c r="B139" i="29" s="1"/>
  <c r="F138" i="29"/>
  <c r="M138" i="29" s="1"/>
  <c r="D138" i="29"/>
  <c r="E138" i="29" s="1"/>
  <c r="F137" i="29"/>
  <c r="M137" i="29" s="1"/>
  <c r="D137" i="29"/>
  <c r="E137" i="29" s="1"/>
  <c r="F136" i="29"/>
  <c r="M136" i="29" s="1"/>
  <c r="D136" i="29"/>
  <c r="B136" i="29" s="1"/>
  <c r="F135" i="29"/>
  <c r="M135" i="29" s="1"/>
  <c r="D135" i="29"/>
  <c r="B135" i="29" s="1"/>
  <c r="F134" i="29"/>
  <c r="M134" i="29" s="1"/>
  <c r="D134" i="29"/>
  <c r="E134" i="29" s="1"/>
  <c r="F133" i="29"/>
  <c r="M133" i="29" s="1"/>
  <c r="D133" i="29"/>
  <c r="E133" i="29" s="1"/>
  <c r="F132" i="29"/>
  <c r="M132" i="29" s="1"/>
  <c r="D132" i="29"/>
  <c r="B132" i="29" s="1"/>
  <c r="F131" i="29"/>
  <c r="M131" i="29" s="1"/>
  <c r="D131" i="29"/>
  <c r="B131" i="29" s="1"/>
  <c r="F130" i="29"/>
  <c r="M130" i="29" s="1"/>
  <c r="D130" i="29"/>
  <c r="E130" i="29" s="1"/>
  <c r="F129" i="29"/>
  <c r="M129" i="29" s="1"/>
  <c r="D129" i="29"/>
  <c r="E129" i="29" s="1"/>
  <c r="F128" i="29"/>
  <c r="M128" i="29" s="1"/>
  <c r="D128" i="29"/>
  <c r="B128" i="29" s="1"/>
  <c r="F127" i="29"/>
  <c r="M127" i="29" s="1"/>
  <c r="D127" i="29"/>
  <c r="B127" i="29" s="1"/>
  <c r="F126" i="29"/>
  <c r="M126" i="29" s="1"/>
  <c r="D126" i="29"/>
  <c r="E126" i="29" s="1"/>
  <c r="F125" i="29"/>
  <c r="M125" i="29" s="1"/>
  <c r="D125" i="29"/>
  <c r="E125" i="29" s="1"/>
  <c r="F124" i="29"/>
  <c r="M124" i="29" s="1"/>
  <c r="D124" i="29"/>
  <c r="B124" i="29" s="1"/>
  <c r="F123" i="29"/>
  <c r="M123" i="29" s="1"/>
  <c r="D123" i="29"/>
  <c r="B123" i="29" s="1"/>
  <c r="F122" i="29"/>
  <c r="M122" i="29" s="1"/>
  <c r="D122" i="29"/>
  <c r="E122" i="29" s="1"/>
  <c r="F121" i="29"/>
  <c r="M121" i="29" s="1"/>
  <c r="D121" i="29"/>
  <c r="F120" i="29"/>
  <c r="M120" i="29" s="1"/>
  <c r="D120" i="29"/>
  <c r="B120" i="29" s="1"/>
  <c r="F119" i="29"/>
  <c r="M119" i="29" s="1"/>
  <c r="D119" i="29"/>
  <c r="B119" i="29" s="1"/>
  <c r="F118" i="29"/>
  <c r="M118" i="29" s="1"/>
  <c r="D118" i="29"/>
  <c r="E118" i="29" s="1"/>
  <c r="F117" i="29"/>
  <c r="M117" i="29" s="1"/>
  <c r="D117" i="29"/>
  <c r="F116" i="29"/>
  <c r="M116" i="29" s="1"/>
  <c r="D116" i="29"/>
  <c r="E116" i="29" s="1"/>
  <c r="F115" i="29"/>
  <c r="M115" i="29" s="1"/>
  <c r="D115" i="29"/>
  <c r="B115" i="29" s="1"/>
  <c r="F114" i="29"/>
  <c r="M114" i="29" s="1"/>
  <c r="D114" i="29"/>
  <c r="E114" i="29" s="1"/>
  <c r="F113" i="29"/>
  <c r="M113" i="29" s="1"/>
  <c r="D113" i="29"/>
  <c r="F112" i="29"/>
  <c r="M112" i="29" s="1"/>
  <c r="D112" i="29"/>
  <c r="E112" i="29" s="1"/>
  <c r="F111" i="29"/>
  <c r="M111" i="29" s="1"/>
  <c r="D111" i="29"/>
  <c r="B111" i="29" s="1"/>
  <c r="F110" i="29"/>
  <c r="M110" i="29" s="1"/>
  <c r="D110" i="29"/>
  <c r="E110" i="29" s="1"/>
  <c r="F109" i="29"/>
  <c r="M109" i="29" s="1"/>
  <c r="D109" i="29"/>
  <c r="F108" i="29"/>
  <c r="M108" i="29" s="1"/>
  <c r="D108" i="29"/>
  <c r="E108" i="29" s="1"/>
  <c r="F107" i="29"/>
  <c r="M107" i="29" s="1"/>
  <c r="D107" i="29"/>
  <c r="B107" i="29" s="1"/>
  <c r="F106" i="29"/>
  <c r="M106" i="29" s="1"/>
  <c r="D106" i="29"/>
  <c r="E106" i="29" s="1"/>
  <c r="F105" i="29"/>
  <c r="M105" i="29" s="1"/>
  <c r="D105" i="29"/>
  <c r="F104" i="29"/>
  <c r="M104" i="29" s="1"/>
  <c r="D104" i="29"/>
  <c r="E104" i="29" s="1"/>
  <c r="F103" i="29"/>
  <c r="M103" i="29" s="1"/>
  <c r="D103" i="29"/>
  <c r="B103" i="29" s="1"/>
  <c r="F102" i="29"/>
  <c r="M102" i="29" s="1"/>
  <c r="D102" i="29"/>
  <c r="E102" i="29" s="1"/>
  <c r="F101" i="29"/>
  <c r="M101" i="29" s="1"/>
  <c r="D101" i="29"/>
  <c r="F201" i="28"/>
  <c r="N201" i="28" s="1"/>
  <c r="D201" i="28"/>
  <c r="F200" i="28"/>
  <c r="N200" i="28" s="1"/>
  <c r="D200" i="28"/>
  <c r="B200" i="28" s="1"/>
  <c r="F199" i="28"/>
  <c r="N199" i="28" s="1"/>
  <c r="D199" i="28"/>
  <c r="B199" i="28" s="1"/>
  <c r="F198" i="28"/>
  <c r="N198" i="28" s="1"/>
  <c r="D198" i="28"/>
  <c r="F197" i="28"/>
  <c r="N197" i="28" s="1"/>
  <c r="D197" i="28"/>
  <c r="B197" i="28" s="1"/>
  <c r="F196" i="28"/>
  <c r="N196" i="28" s="1"/>
  <c r="D196" i="28"/>
  <c r="B196" i="28" s="1"/>
  <c r="F195" i="28"/>
  <c r="N195" i="28" s="1"/>
  <c r="D195" i="28"/>
  <c r="B195" i="28" s="1"/>
  <c r="F194" i="28"/>
  <c r="N194" i="28" s="1"/>
  <c r="D194" i="28"/>
  <c r="F193" i="28"/>
  <c r="N193" i="28" s="1"/>
  <c r="D193" i="28"/>
  <c r="E193" i="28" s="1"/>
  <c r="F192" i="28"/>
  <c r="N192" i="28" s="1"/>
  <c r="D192" i="28"/>
  <c r="B192" i="28" s="1"/>
  <c r="F191" i="28"/>
  <c r="N191" i="28" s="1"/>
  <c r="D191" i="28"/>
  <c r="B191" i="28" s="1"/>
  <c r="F190" i="28"/>
  <c r="N190" i="28" s="1"/>
  <c r="D190" i="28"/>
  <c r="F189" i="28"/>
  <c r="N189" i="28" s="1"/>
  <c r="D189" i="28"/>
  <c r="B189" i="28" s="1"/>
  <c r="F188" i="28"/>
  <c r="N188" i="28" s="1"/>
  <c r="D188" i="28"/>
  <c r="B188" i="28" s="1"/>
  <c r="F187" i="28"/>
  <c r="N187" i="28" s="1"/>
  <c r="D187" i="28"/>
  <c r="B187" i="28" s="1"/>
  <c r="F186" i="28"/>
  <c r="N186" i="28" s="1"/>
  <c r="D186" i="28"/>
  <c r="F185" i="28"/>
  <c r="N185" i="28" s="1"/>
  <c r="D185" i="28"/>
  <c r="E185" i="28" s="1"/>
  <c r="F184" i="28"/>
  <c r="N184" i="28" s="1"/>
  <c r="D184" i="28"/>
  <c r="B184" i="28" s="1"/>
  <c r="F183" i="28"/>
  <c r="N183" i="28" s="1"/>
  <c r="D183" i="28"/>
  <c r="B183" i="28" s="1"/>
  <c r="F182" i="28"/>
  <c r="N182" i="28" s="1"/>
  <c r="D182" i="28"/>
  <c r="F181" i="28"/>
  <c r="N181" i="28" s="1"/>
  <c r="D181" i="28"/>
  <c r="B181" i="28" s="1"/>
  <c r="F180" i="28"/>
  <c r="N180" i="28" s="1"/>
  <c r="D180" i="28"/>
  <c r="B180" i="28" s="1"/>
  <c r="F179" i="28"/>
  <c r="N179" i="28" s="1"/>
  <c r="D179" i="28"/>
  <c r="B179" i="28" s="1"/>
  <c r="F178" i="28"/>
  <c r="N178" i="28" s="1"/>
  <c r="D178" i="28"/>
  <c r="F177" i="28"/>
  <c r="N177" i="28" s="1"/>
  <c r="D177" i="28"/>
  <c r="E177" i="28" s="1"/>
  <c r="F176" i="28"/>
  <c r="N176" i="28" s="1"/>
  <c r="D176" i="28"/>
  <c r="B176" i="28" s="1"/>
  <c r="F175" i="28"/>
  <c r="N175" i="28" s="1"/>
  <c r="D175" i="28"/>
  <c r="B175" i="28" s="1"/>
  <c r="F174" i="28"/>
  <c r="N174" i="28" s="1"/>
  <c r="D174" i="28"/>
  <c r="F173" i="28"/>
  <c r="N173" i="28" s="1"/>
  <c r="D173" i="28"/>
  <c r="B173" i="28" s="1"/>
  <c r="F172" i="28"/>
  <c r="N172" i="28" s="1"/>
  <c r="D172" i="28"/>
  <c r="F171" i="28"/>
  <c r="N171" i="28" s="1"/>
  <c r="D171" i="28"/>
  <c r="B171" i="28" s="1"/>
  <c r="F170" i="28"/>
  <c r="N170" i="28" s="1"/>
  <c r="D170" i="28"/>
  <c r="F169" i="28"/>
  <c r="N169" i="28" s="1"/>
  <c r="D169" i="28"/>
  <c r="E169" i="28" s="1"/>
  <c r="F168" i="28"/>
  <c r="N168" i="28" s="1"/>
  <c r="D168" i="28"/>
  <c r="B168" i="28" s="1"/>
  <c r="F167" i="28"/>
  <c r="N167" i="28" s="1"/>
  <c r="D167" i="28"/>
  <c r="F166" i="28"/>
  <c r="N166" i="28" s="1"/>
  <c r="D166" i="28"/>
  <c r="F165" i="28"/>
  <c r="N165" i="28" s="1"/>
  <c r="D165" i="28"/>
  <c r="B165" i="28" s="1"/>
  <c r="D164" i="28"/>
  <c r="B164" i="28" s="1"/>
  <c r="D163" i="28"/>
  <c r="D162" i="28"/>
  <c r="D161" i="28"/>
  <c r="E161" i="28" s="1"/>
  <c r="D160" i="28"/>
  <c r="E160" i="28" s="1"/>
  <c r="D159" i="28"/>
  <c r="D158" i="28"/>
  <c r="D157" i="28"/>
  <c r="B157" i="28" s="1"/>
  <c r="D156" i="28"/>
  <c r="E156" i="28" s="1"/>
  <c r="D155" i="28"/>
  <c r="D154" i="28"/>
  <c r="D153" i="28"/>
  <c r="E153" i="28" s="1"/>
  <c r="D152" i="28"/>
  <c r="E152" i="28" s="1"/>
  <c r="D151" i="28"/>
  <c r="D150" i="28"/>
  <c r="D149" i="28"/>
  <c r="B149" i="28" s="1"/>
  <c r="D148" i="28"/>
  <c r="E148" i="28" s="1"/>
  <c r="D147" i="28"/>
  <c r="D146" i="28"/>
  <c r="B146" i="28" s="1"/>
  <c r="D145" i="28"/>
  <c r="E145" i="28" s="1"/>
  <c r="D144" i="28"/>
  <c r="E144" i="28" s="1"/>
  <c r="D143" i="28"/>
  <c r="D142" i="28"/>
  <c r="B142" i="28" s="1"/>
  <c r="D141" i="28"/>
  <c r="B141" i="28" s="1"/>
  <c r="D140" i="28"/>
  <c r="E140" i="28" s="1"/>
  <c r="D139" i="28"/>
  <c r="E139" i="28" s="1"/>
  <c r="D138" i="28"/>
  <c r="B138" i="28" s="1"/>
  <c r="D137" i="28"/>
  <c r="D136" i="28"/>
  <c r="E136" i="28" s="1"/>
  <c r="D135" i="28"/>
  <c r="E135" i="28" s="1"/>
  <c r="D134" i="28"/>
  <c r="B134" i="28" s="1"/>
  <c r="D133" i="28"/>
  <c r="E133" i="28" s="1"/>
  <c r="D132" i="28"/>
  <c r="B132" i="28" s="1"/>
  <c r="D131" i="28"/>
  <c r="E131" i="28" s="1"/>
  <c r="D130" i="28"/>
  <c r="B130" i="28" s="1"/>
  <c r="D129" i="28"/>
  <c r="E129" i="28" s="1"/>
  <c r="D128" i="28"/>
  <c r="E128" i="28" s="1"/>
  <c r="D127" i="28"/>
  <c r="E127" i="28" s="1"/>
  <c r="D126" i="28"/>
  <c r="B126" i="28" s="1"/>
  <c r="D125" i="28"/>
  <c r="E125" i="28" s="1"/>
  <c r="D124" i="28"/>
  <c r="E124" i="28" s="1"/>
  <c r="D123" i="28"/>
  <c r="E123" i="28" s="1"/>
  <c r="D122" i="28"/>
  <c r="B122" i="28" s="1"/>
  <c r="D121" i="28"/>
  <c r="B121" i="28" s="1"/>
  <c r="D120" i="28"/>
  <c r="E120" i="28" s="1"/>
  <c r="D119" i="28"/>
  <c r="D118" i="28"/>
  <c r="B118" i="28" s="1"/>
  <c r="D117" i="28"/>
  <c r="B117" i="28" s="1"/>
  <c r="D116" i="28"/>
  <c r="E116" i="28" s="1"/>
  <c r="D115" i="28"/>
  <c r="E115" i="28" s="1"/>
  <c r="D114" i="28"/>
  <c r="B114" i="28" s="1"/>
  <c r="D113" i="28"/>
  <c r="E113" i="28" s="1"/>
  <c r="D112" i="28"/>
  <c r="B112" i="28" s="1"/>
  <c r="D111" i="28"/>
  <c r="E111" i="28" s="1"/>
  <c r="D110" i="28"/>
  <c r="B110" i="28" s="1"/>
  <c r="D109" i="28"/>
  <c r="B109" i="28" s="1"/>
  <c r="D108" i="28"/>
  <c r="E108" i="28" s="1"/>
  <c r="D107" i="28"/>
  <c r="E107" i="28" s="1"/>
  <c r="D106" i="28"/>
  <c r="B106" i="28" s="1"/>
  <c r="D105" i="28"/>
  <c r="E105" i="28" s="1"/>
  <c r="D104" i="28"/>
  <c r="E104" i="28" s="1"/>
  <c r="D103" i="28"/>
  <c r="E103" i="28" s="1"/>
  <c r="D102" i="28"/>
  <c r="B102" i="28" s="1"/>
  <c r="D101" i="28"/>
  <c r="E101" i="28" s="1"/>
  <c r="F111" i="27"/>
  <c r="G111" i="27"/>
  <c r="H111" i="27"/>
  <c r="F112" i="27"/>
  <c r="G112" i="27"/>
  <c r="H112" i="27"/>
  <c r="F113" i="27"/>
  <c r="N113" i="27" s="1"/>
  <c r="G113" i="27"/>
  <c r="H113" i="27"/>
  <c r="F114" i="27"/>
  <c r="N114" i="27" s="1"/>
  <c r="G114" i="27"/>
  <c r="H114" i="27"/>
  <c r="F115" i="27"/>
  <c r="N115" i="27" s="1"/>
  <c r="G115" i="27"/>
  <c r="H115" i="27"/>
  <c r="F116" i="27"/>
  <c r="N116" i="27" s="1"/>
  <c r="G116" i="27"/>
  <c r="H116" i="27"/>
  <c r="F117" i="27"/>
  <c r="N117" i="27" s="1"/>
  <c r="G117" i="27"/>
  <c r="H117" i="27"/>
  <c r="F118" i="27"/>
  <c r="N118" i="27" s="1"/>
  <c r="G118" i="27"/>
  <c r="H118" i="27"/>
  <c r="F119" i="27"/>
  <c r="N119" i="27" s="1"/>
  <c r="G119" i="27"/>
  <c r="H119" i="27"/>
  <c r="F120" i="27"/>
  <c r="N120" i="27" s="1"/>
  <c r="G120" i="27"/>
  <c r="H120" i="27"/>
  <c r="F121" i="27"/>
  <c r="N121" i="27" s="1"/>
  <c r="G121" i="27"/>
  <c r="H121" i="27"/>
  <c r="F122" i="27"/>
  <c r="N122" i="27" s="1"/>
  <c r="G122" i="27"/>
  <c r="H122" i="27"/>
  <c r="F123" i="27"/>
  <c r="N123" i="27" s="1"/>
  <c r="G123" i="27"/>
  <c r="H123" i="27"/>
  <c r="F124" i="27"/>
  <c r="N124" i="27" s="1"/>
  <c r="G124" i="27"/>
  <c r="H124" i="27"/>
  <c r="F125" i="27"/>
  <c r="N125" i="27" s="1"/>
  <c r="G125" i="27"/>
  <c r="H125" i="27"/>
  <c r="F126" i="27"/>
  <c r="N126" i="27" s="1"/>
  <c r="G126" i="27"/>
  <c r="H126" i="27"/>
  <c r="F127" i="27"/>
  <c r="N127" i="27" s="1"/>
  <c r="G127" i="27"/>
  <c r="H127" i="27"/>
  <c r="F128" i="27"/>
  <c r="N128" i="27" s="1"/>
  <c r="G128" i="27"/>
  <c r="H128" i="27"/>
  <c r="F129" i="27"/>
  <c r="N129" i="27" s="1"/>
  <c r="G129" i="27"/>
  <c r="H129" i="27"/>
  <c r="H130" i="27"/>
  <c r="D201" i="27"/>
  <c r="E201" i="27" s="1"/>
  <c r="D200" i="27"/>
  <c r="E200" i="27" s="1"/>
  <c r="D199" i="27"/>
  <c r="E199" i="27" s="1"/>
  <c r="D198" i="27"/>
  <c r="E198" i="27" s="1"/>
  <c r="D197" i="27"/>
  <c r="E197" i="27" s="1"/>
  <c r="D196" i="27"/>
  <c r="B196" i="27" s="1"/>
  <c r="D195" i="27"/>
  <c r="B195" i="27" s="1"/>
  <c r="D194" i="27"/>
  <c r="E194" i="27" s="1"/>
  <c r="D193" i="27"/>
  <c r="E193" i="27" s="1"/>
  <c r="D192" i="27"/>
  <c r="E192" i="27" s="1"/>
  <c r="D191" i="27"/>
  <c r="E191" i="27" s="1"/>
  <c r="D190" i="27"/>
  <c r="E190" i="27" s="1"/>
  <c r="D189" i="27"/>
  <c r="E189" i="27" s="1"/>
  <c r="D188" i="27"/>
  <c r="B188" i="27" s="1"/>
  <c r="D187" i="27"/>
  <c r="B187" i="27" s="1"/>
  <c r="D186" i="27"/>
  <c r="E186" i="27" s="1"/>
  <c r="D185" i="27"/>
  <c r="E185" i="27" s="1"/>
  <c r="D184" i="27"/>
  <c r="E184" i="27" s="1"/>
  <c r="D183" i="27"/>
  <c r="E183" i="27" s="1"/>
  <c r="D182" i="27"/>
  <c r="E182" i="27" s="1"/>
  <c r="D181" i="27"/>
  <c r="E181" i="27" s="1"/>
  <c r="D180" i="27"/>
  <c r="B180" i="27" s="1"/>
  <c r="D179" i="27"/>
  <c r="B179" i="27" s="1"/>
  <c r="D178" i="27"/>
  <c r="E178" i="27" s="1"/>
  <c r="D177" i="27"/>
  <c r="E177" i="27" s="1"/>
  <c r="D176" i="27"/>
  <c r="E176" i="27" s="1"/>
  <c r="D175" i="27"/>
  <c r="E175" i="27" s="1"/>
  <c r="D174" i="27"/>
  <c r="E174" i="27" s="1"/>
  <c r="D173" i="27"/>
  <c r="E173" i="27" s="1"/>
  <c r="D172" i="27"/>
  <c r="B172" i="27" s="1"/>
  <c r="D171" i="27"/>
  <c r="B171" i="27" s="1"/>
  <c r="D170" i="27"/>
  <c r="E170" i="27" s="1"/>
  <c r="D169" i="27"/>
  <c r="E169" i="27" s="1"/>
  <c r="D168" i="27"/>
  <c r="E168" i="27" s="1"/>
  <c r="D167" i="27"/>
  <c r="E167" i="27" s="1"/>
  <c r="D166" i="27"/>
  <c r="E166" i="27" s="1"/>
  <c r="D165" i="27"/>
  <c r="E165" i="27" s="1"/>
  <c r="D164" i="27"/>
  <c r="B164" i="27" s="1"/>
  <c r="D163" i="27"/>
  <c r="B163" i="27" s="1"/>
  <c r="D162" i="27"/>
  <c r="E162" i="27" s="1"/>
  <c r="D161" i="27"/>
  <c r="E161" i="27" s="1"/>
  <c r="D160" i="27"/>
  <c r="E160" i="27" s="1"/>
  <c r="D159" i="27"/>
  <c r="E159" i="27" s="1"/>
  <c r="D158" i="27"/>
  <c r="E158" i="27" s="1"/>
  <c r="D157" i="27"/>
  <c r="E157" i="27" s="1"/>
  <c r="D156" i="27"/>
  <c r="B156" i="27" s="1"/>
  <c r="D155" i="27"/>
  <c r="B155" i="27" s="1"/>
  <c r="D154" i="27"/>
  <c r="E154" i="27" s="1"/>
  <c r="D153" i="27"/>
  <c r="E153" i="27" s="1"/>
  <c r="D152" i="27"/>
  <c r="E152" i="27" s="1"/>
  <c r="D151" i="27"/>
  <c r="E151" i="27" s="1"/>
  <c r="D150" i="27"/>
  <c r="E150" i="27" s="1"/>
  <c r="D149" i="27"/>
  <c r="E149" i="27" s="1"/>
  <c r="D148" i="27"/>
  <c r="B148" i="27" s="1"/>
  <c r="D147" i="27"/>
  <c r="B147" i="27" s="1"/>
  <c r="D146" i="27"/>
  <c r="E146" i="27" s="1"/>
  <c r="D145" i="27"/>
  <c r="E145" i="27" s="1"/>
  <c r="D144" i="27"/>
  <c r="E144" i="27" s="1"/>
  <c r="D143" i="27"/>
  <c r="E143" i="27" s="1"/>
  <c r="D142" i="27"/>
  <c r="E142" i="27" s="1"/>
  <c r="D141" i="27"/>
  <c r="E141" i="27" s="1"/>
  <c r="D140" i="27"/>
  <c r="B140" i="27" s="1"/>
  <c r="D139" i="27"/>
  <c r="B139" i="27" s="1"/>
  <c r="D138" i="27"/>
  <c r="E138" i="27" s="1"/>
  <c r="D137" i="27"/>
  <c r="E137" i="27" s="1"/>
  <c r="D136" i="27"/>
  <c r="E136" i="27" s="1"/>
  <c r="D135" i="27"/>
  <c r="E135" i="27" s="1"/>
  <c r="D134" i="27"/>
  <c r="E134" i="27" s="1"/>
  <c r="D133" i="27"/>
  <c r="E133" i="27" s="1"/>
  <c r="D132" i="27"/>
  <c r="B132" i="27" s="1"/>
  <c r="D131" i="27"/>
  <c r="B131" i="27" s="1"/>
  <c r="D130" i="27"/>
  <c r="E130" i="27" s="1"/>
  <c r="D129" i="27"/>
  <c r="E129" i="27" s="1"/>
  <c r="D128" i="27"/>
  <c r="E128" i="27" s="1"/>
  <c r="D127" i="27"/>
  <c r="E127" i="27" s="1"/>
  <c r="D126" i="27"/>
  <c r="E126" i="27" s="1"/>
  <c r="D125" i="27"/>
  <c r="E125" i="27" s="1"/>
  <c r="D124" i="27"/>
  <c r="B124" i="27" s="1"/>
  <c r="D123" i="27"/>
  <c r="B123" i="27" s="1"/>
  <c r="D122" i="27"/>
  <c r="E122" i="27" s="1"/>
  <c r="D121" i="27"/>
  <c r="E121" i="27" s="1"/>
  <c r="D120" i="27"/>
  <c r="E120" i="27" s="1"/>
  <c r="D119" i="27"/>
  <c r="E119" i="27" s="1"/>
  <c r="D118" i="27"/>
  <c r="E118" i="27" s="1"/>
  <c r="D117" i="27"/>
  <c r="E117" i="27" s="1"/>
  <c r="D116" i="27"/>
  <c r="B116" i="27" s="1"/>
  <c r="D115" i="27"/>
  <c r="B115" i="27" s="1"/>
  <c r="D114" i="27"/>
  <c r="E114" i="27" s="1"/>
  <c r="D113" i="27"/>
  <c r="E113" i="27" s="1"/>
  <c r="D112" i="27"/>
  <c r="E112" i="27" s="1"/>
  <c r="D111" i="27"/>
  <c r="E111" i="27" s="1"/>
  <c r="M128" i="27" l="1"/>
  <c r="P128" i="27"/>
  <c r="R128" i="27"/>
  <c r="M126" i="27"/>
  <c r="R126" i="27"/>
  <c r="P126" i="27"/>
  <c r="M124" i="27"/>
  <c r="P124" i="27"/>
  <c r="R124" i="27"/>
  <c r="M122" i="27"/>
  <c r="P122" i="27"/>
  <c r="R122" i="27"/>
  <c r="M120" i="27"/>
  <c r="P120" i="27"/>
  <c r="R120" i="27"/>
  <c r="M118" i="27"/>
  <c r="P118" i="27"/>
  <c r="R118" i="27"/>
  <c r="M116" i="27"/>
  <c r="P116" i="27"/>
  <c r="R116" i="27"/>
  <c r="M114" i="27"/>
  <c r="P114" i="27"/>
  <c r="R114" i="27"/>
  <c r="M112" i="27"/>
  <c r="P112" i="27"/>
  <c r="R112" i="27"/>
  <c r="M129" i="27"/>
  <c r="P129" i="27"/>
  <c r="R129" i="27"/>
  <c r="M127" i="27"/>
  <c r="P127" i="27"/>
  <c r="R127" i="27"/>
  <c r="M125" i="27"/>
  <c r="P125" i="27"/>
  <c r="R125" i="27"/>
  <c r="M123" i="27"/>
  <c r="R123" i="27"/>
  <c r="P123" i="27"/>
  <c r="M121" i="27"/>
  <c r="P121" i="27"/>
  <c r="R121" i="27"/>
  <c r="M119" i="27"/>
  <c r="P119" i="27"/>
  <c r="R119" i="27"/>
  <c r="M117" i="27"/>
  <c r="P117" i="27"/>
  <c r="R117" i="27"/>
  <c r="M115" i="27"/>
  <c r="P115" i="27"/>
  <c r="R115" i="27"/>
  <c r="M113" i="27"/>
  <c r="P113" i="27"/>
  <c r="R113" i="27"/>
  <c r="M111" i="27"/>
  <c r="P111" i="27"/>
  <c r="R111" i="27"/>
  <c r="R165" i="28"/>
  <c r="Q165" i="28"/>
  <c r="O165" i="28"/>
  <c r="P165" i="28"/>
  <c r="L165" i="28"/>
  <c r="J165" i="28"/>
  <c r="M165" i="28"/>
  <c r="K165" i="28"/>
  <c r="Q168" i="28"/>
  <c r="R168" i="28"/>
  <c r="P168" i="28"/>
  <c r="M168" i="28"/>
  <c r="K168" i="28"/>
  <c r="O168" i="28"/>
  <c r="J168" i="28"/>
  <c r="L168" i="28"/>
  <c r="R171" i="28"/>
  <c r="Q171" i="28"/>
  <c r="O171" i="28"/>
  <c r="P171" i="28"/>
  <c r="M171" i="28"/>
  <c r="L171" i="28"/>
  <c r="J171" i="28"/>
  <c r="K171" i="28"/>
  <c r="Q174" i="28"/>
  <c r="R174" i="28"/>
  <c r="P174" i="28"/>
  <c r="O174" i="28"/>
  <c r="M174" i="28"/>
  <c r="K174" i="28"/>
  <c r="L174" i="28"/>
  <c r="J174" i="28"/>
  <c r="R177" i="28"/>
  <c r="Q177" i="28"/>
  <c r="O177" i="28"/>
  <c r="P177" i="28"/>
  <c r="L177" i="28"/>
  <c r="J177" i="28"/>
  <c r="K177" i="28"/>
  <c r="M177" i="28"/>
  <c r="Q180" i="28"/>
  <c r="R180" i="28"/>
  <c r="P180" i="28"/>
  <c r="M180" i="28"/>
  <c r="K180" i="28"/>
  <c r="O180" i="28"/>
  <c r="J180" i="28"/>
  <c r="L180" i="28"/>
  <c r="R183" i="28"/>
  <c r="Q183" i="28"/>
  <c r="P183" i="28"/>
  <c r="L183" i="28"/>
  <c r="J183" i="28"/>
  <c r="M183" i="28"/>
  <c r="K183" i="28"/>
  <c r="O183" i="28"/>
  <c r="Q186" i="28"/>
  <c r="R186" i="28"/>
  <c r="P186" i="28"/>
  <c r="M186" i="28"/>
  <c r="K186" i="28"/>
  <c r="J186" i="28"/>
  <c r="L186" i="28"/>
  <c r="O186" i="28"/>
  <c r="R189" i="28"/>
  <c r="Q189" i="28"/>
  <c r="P189" i="28"/>
  <c r="M189" i="28"/>
  <c r="L189" i="28"/>
  <c r="J189" i="28"/>
  <c r="K189" i="28"/>
  <c r="O189" i="28"/>
  <c r="Q192" i="28"/>
  <c r="R192" i="28"/>
  <c r="P192" i="28"/>
  <c r="O192" i="28"/>
  <c r="M192" i="28"/>
  <c r="K192" i="28"/>
  <c r="L192" i="28"/>
  <c r="J192" i="28"/>
  <c r="R195" i="28"/>
  <c r="Q195" i="28"/>
  <c r="P195" i="28"/>
  <c r="L195" i="28"/>
  <c r="J195" i="28"/>
  <c r="O195" i="28"/>
  <c r="M195" i="28"/>
  <c r="K195" i="28"/>
  <c r="Q198" i="28"/>
  <c r="R198" i="28"/>
  <c r="P198" i="28"/>
  <c r="M198" i="28"/>
  <c r="O198" i="28"/>
  <c r="K198" i="28"/>
  <c r="L198" i="28"/>
  <c r="J198" i="28"/>
  <c r="R201" i="28"/>
  <c r="Q201" i="28"/>
  <c r="P201" i="28"/>
  <c r="L201" i="28"/>
  <c r="J201" i="28"/>
  <c r="K201" i="28"/>
  <c r="O201" i="28"/>
  <c r="M201" i="28"/>
  <c r="R166" i="28"/>
  <c r="Q166" i="28"/>
  <c r="O166" i="28"/>
  <c r="P166" i="28"/>
  <c r="M166" i="28"/>
  <c r="L166" i="28"/>
  <c r="J166" i="28"/>
  <c r="K166" i="28"/>
  <c r="Q169" i="28"/>
  <c r="R169" i="28"/>
  <c r="P169" i="28"/>
  <c r="O169" i="28"/>
  <c r="J169" i="28"/>
  <c r="M169" i="28"/>
  <c r="L169" i="28"/>
  <c r="K169" i="28"/>
  <c r="R172" i="28"/>
  <c r="O172" i="28"/>
  <c r="Q172" i="28"/>
  <c r="P172" i="28"/>
  <c r="M172" i="28"/>
  <c r="K172" i="28"/>
  <c r="J172" i="28"/>
  <c r="L172" i="28"/>
  <c r="Q175" i="28"/>
  <c r="R175" i="28"/>
  <c r="P175" i="28"/>
  <c r="O175" i="28"/>
  <c r="M175" i="28"/>
  <c r="K175" i="28"/>
  <c r="J175" i="28"/>
  <c r="L175" i="28"/>
  <c r="R178" i="28"/>
  <c r="Q178" i="28"/>
  <c r="O178" i="28"/>
  <c r="P178" i="28"/>
  <c r="M178" i="28"/>
  <c r="J178" i="28"/>
  <c r="L178" i="28"/>
  <c r="K178" i="28"/>
  <c r="Q181" i="28"/>
  <c r="P181" i="28"/>
  <c r="O181" i="28"/>
  <c r="M181" i="28"/>
  <c r="R181" i="28"/>
  <c r="L181" i="28"/>
  <c r="J181" i="28"/>
  <c r="K181" i="28"/>
  <c r="R184" i="28"/>
  <c r="Q184" i="28"/>
  <c r="O184" i="28"/>
  <c r="P184" i="28"/>
  <c r="L184" i="28"/>
  <c r="M184" i="28"/>
  <c r="J184" i="28"/>
  <c r="K184" i="28"/>
  <c r="Q187" i="28"/>
  <c r="R187" i="28"/>
  <c r="P187" i="28"/>
  <c r="O187" i="28"/>
  <c r="M187" i="28"/>
  <c r="K187" i="28"/>
  <c r="J187" i="28"/>
  <c r="L187" i="28"/>
  <c r="R190" i="28"/>
  <c r="O190" i="28"/>
  <c r="P190" i="28"/>
  <c r="Q190" i="28"/>
  <c r="M190" i="28"/>
  <c r="K190" i="28"/>
  <c r="J190" i="28"/>
  <c r="L190" i="28"/>
  <c r="Q193" i="28"/>
  <c r="R193" i="28"/>
  <c r="P193" i="28"/>
  <c r="O193" i="28"/>
  <c r="K193" i="28"/>
  <c r="J193" i="28"/>
  <c r="L193" i="28"/>
  <c r="M193" i="28"/>
  <c r="R196" i="28"/>
  <c r="Q196" i="28"/>
  <c r="O196" i="28"/>
  <c r="P196" i="28"/>
  <c r="M196" i="28"/>
  <c r="L196" i="28"/>
  <c r="K196" i="28"/>
  <c r="J196" i="28"/>
  <c r="Q199" i="28"/>
  <c r="P199" i="28"/>
  <c r="O199" i="28"/>
  <c r="R199" i="28"/>
  <c r="M199" i="28"/>
  <c r="J199" i="28"/>
  <c r="L199" i="28"/>
  <c r="K199" i="28"/>
  <c r="R167" i="28"/>
  <c r="P167" i="28"/>
  <c r="Q167" i="28"/>
  <c r="O167" i="28"/>
  <c r="M167" i="28"/>
  <c r="L167" i="28"/>
  <c r="K167" i="28"/>
  <c r="J167" i="28"/>
  <c r="Q170" i="28"/>
  <c r="R170" i="28"/>
  <c r="P170" i="28"/>
  <c r="O170" i="28"/>
  <c r="K170" i="28"/>
  <c r="M170" i="28"/>
  <c r="L170" i="28"/>
  <c r="J170" i="28"/>
  <c r="R173" i="28"/>
  <c r="P173" i="28"/>
  <c r="O173" i="28"/>
  <c r="Q173" i="28"/>
  <c r="M173" i="28"/>
  <c r="J173" i="28"/>
  <c r="K173" i="28"/>
  <c r="L173" i="28"/>
  <c r="Q176" i="28"/>
  <c r="R176" i="28"/>
  <c r="P176" i="28"/>
  <c r="O176" i="28"/>
  <c r="K176" i="28"/>
  <c r="L176" i="28"/>
  <c r="J176" i="28"/>
  <c r="M176" i="28"/>
  <c r="R179" i="28"/>
  <c r="P179" i="28"/>
  <c r="Q179" i="28"/>
  <c r="O179" i="28"/>
  <c r="M179" i="28"/>
  <c r="K179" i="28"/>
  <c r="J179" i="28"/>
  <c r="L179" i="28"/>
  <c r="Q182" i="28"/>
  <c r="P182" i="28"/>
  <c r="O182" i="28"/>
  <c r="M182" i="28"/>
  <c r="R182" i="28"/>
  <c r="L182" i="28"/>
  <c r="K182" i="28"/>
  <c r="J182" i="28"/>
  <c r="R185" i="28"/>
  <c r="P185" i="28"/>
  <c r="Q185" i="28"/>
  <c r="O185" i="28"/>
  <c r="M185" i="28"/>
  <c r="J185" i="28"/>
  <c r="L185" i="28"/>
  <c r="K185" i="28"/>
  <c r="Q188" i="28"/>
  <c r="R188" i="28"/>
  <c r="P188" i="28"/>
  <c r="O188" i="28"/>
  <c r="L188" i="28"/>
  <c r="K188" i="28"/>
  <c r="J188" i="28"/>
  <c r="M188" i="28"/>
  <c r="R191" i="28"/>
  <c r="P191" i="28"/>
  <c r="O191" i="28"/>
  <c r="M191" i="28"/>
  <c r="Q191" i="28"/>
  <c r="J191" i="28"/>
  <c r="K191" i="28"/>
  <c r="L191" i="28"/>
  <c r="Q194" i="28"/>
  <c r="R194" i="28"/>
  <c r="P194" i="28"/>
  <c r="O194" i="28"/>
  <c r="M194" i="28"/>
  <c r="K194" i="28"/>
  <c r="J194" i="28"/>
  <c r="L194" i="28"/>
  <c r="R197" i="28"/>
  <c r="P197" i="28"/>
  <c r="Q197" i="28"/>
  <c r="O197" i="28"/>
  <c r="M197" i="28"/>
  <c r="J197" i="28"/>
  <c r="L197" i="28"/>
  <c r="K197" i="28"/>
  <c r="Q200" i="28"/>
  <c r="P200" i="28"/>
  <c r="O200" i="28"/>
  <c r="R200" i="28"/>
  <c r="M200" i="28"/>
  <c r="K200" i="28"/>
  <c r="J200" i="28"/>
  <c r="L200" i="28"/>
  <c r="E143" i="29"/>
  <c r="M43" i="31"/>
  <c r="R43" i="31"/>
  <c r="P43" i="31"/>
  <c r="J43" i="31"/>
  <c r="N43" i="31"/>
  <c r="L43" i="31"/>
  <c r="K43" i="31"/>
  <c r="O43" i="31"/>
  <c r="Q43" i="31"/>
  <c r="M46" i="31"/>
  <c r="R46" i="31"/>
  <c r="P46" i="31"/>
  <c r="J46" i="31"/>
  <c r="Q46" i="31"/>
  <c r="O46" i="31"/>
  <c r="N46" i="31"/>
  <c r="K46" i="31"/>
  <c r="L46" i="31"/>
  <c r="M49" i="31"/>
  <c r="R49" i="31"/>
  <c r="P49" i="31"/>
  <c r="K49" i="31"/>
  <c r="J49" i="31"/>
  <c r="Q49" i="31"/>
  <c r="O49" i="31"/>
  <c r="N49" i="31"/>
  <c r="L49" i="31"/>
  <c r="M52" i="31"/>
  <c r="R52" i="31"/>
  <c r="P52" i="31"/>
  <c r="K52" i="31"/>
  <c r="J52" i="31"/>
  <c r="Q52" i="31"/>
  <c r="O52" i="31"/>
  <c r="N52" i="31"/>
  <c r="L52" i="31"/>
  <c r="M55" i="31"/>
  <c r="R55" i="31"/>
  <c r="P55" i="31"/>
  <c r="K55" i="31"/>
  <c r="J55" i="31"/>
  <c r="Q55" i="31"/>
  <c r="O55" i="31"/>
  <c r="N55" i="31"/>
  <c r="L55" i="31"/>
  <c r="M58" i="31"/>
  <c r="R58" i="31"/>
  <c r="P58" i="31"/>
  <c r="K58" i="31"/>
  <c r="J58" i="31"/>
  <c r="Q58" i="31"/>
  <c r="O58" i="31"/>
  <c r="N58" i="31"/>
  <c r="L58" i="31"/>
  <c r="M61" i="31"/>
  <c r="R61" i="31"/>
  <c r="P61" i="31"/>
  <c r="K61" i="31"/>
  <c r="J61" i="31"/>
  <c r="Q61" i="31"/>
  <c r="O61" i="31"/>
  <c r="N61" i="31"/>
  <c r="L61" i="31"/>
  <c r="M64" i="31"/>
  <c r="R64" i="31"/>
  <c r="P64" i="31"/>
  <c r="K64" i="31"/>
  <c r="J64" i="31"/>
  <c r="Q64" i="31"/>
  <c r="O64" i="31"/>
  <c r="N64" i="31"/>
  <c r="L64" i="31"/>
  <c r="M67" i="31"/>
  <c r="R67" i="31"/>
  <c r="P67" i="31"/>
  <c r="K67" i="31"/>
  <c r="J67" i="31"/>
  <c r="Q67" i="31"/>
  <c r="O67" i="31"/>
  <c r="N67" i="31"/>
  <c r="L67" i="31"/>
  <c r="M70" i="31"/>
  <c r="R70" i="31"/>
  <c r="P70" i="31"/>
  <c r="K70" i="31"/>
  <c r="J70" i="31"/>
  <c r="Q70" i="31"/>
  <c r="O70" i="31"/>
  <c r="N70" i="31"/>
  <c r="L70" i="31"/>
  <c r="M73" i="31"/>
  <c r="R73" i="31"/>
  <c r="P73" i="31"/>
  <c r="K73" i="31"/>
  <c r="J73" i="31"/>
  <c r="Q73" i="31"/>
  <c r="O73" i="31"/>
  <c r="N73" i="31"/>
  <c r="L73" i="31"/>
  <c r="M76" i="31"/>
  <c r="R76" i="31"/>
  <c r="P76" i="31"/>
  <c r="Q76" i="31"/>
  <c r="K76" i="31"/>
  <c r="J76" i="31"/>
  <c r="O76" i="31"/>
  <c r="N76" i="31"/>
  <c r="L76" i="31"/>
  <c r="M79" i="31"/>
  <c r="R79" i="31"/>
  <c r="P79" i="31"/>
  <c r="Q79" i="31"/>
  <c r="K79" i="31"/>
  <c r="J79" i="31"/>
  <c r="N79" i="31"/>
  <c r="L79" i="31"/>
  <c r="O79" i="31"/>
  <c r="M82" i="31"/>
  <c r="R82" i="31"/>
  <c r="P82" i="31"/>
  <c r="Q82" i="31"/>
  <c r="K82" i="31"/>
  <c r="J82" i="31"/>
  <c r="O82" i="31"/>
  <c r="N82" i="31"/>
  <c r="L82" i="31"/>
  <c r="M85" i="31"/>
  <c r="R85" i="31"/>
  <c r="P85" i="31"/>
  <c r="Q85" i="31"/>
  <c r="O85" i="31"/>
  <c r="K85" i="31"/>
  <c r="J85" i="31"/>
  <c r="N85" i="31"/>
  <c r="L85" i="31"/>
  <c r="M88" i="31"/>
  <c r="R88" i="31"/>
  <c r="P88" i="31"/>
  <c r="Q88" i="31"/>
  <c r="O88" i="31"/>
  <c r="K88" i="31"/>
  <c r="J88" i="31"/>
  <c r="N88" i="31"/>
  <c r="L88" i="31"/>
  <c r="M91" i="31"/>
  <c r="R91" i="31"/>
  <c r="P91" i="31"/>
  <c r="Q91" i="31"/>
  <c r="O91" i="31"/>
  <c r="K91" i="31"/>
  <c r="J91" i="31"/>
  <c r="N91" i="31"/>
  <c r="L91" i="31"/>
  <c r="M94" i="31"/>
  <c r="R94" i="31"/>
  <c r="Q94" i="31"/>
  <c r="O94" i="31"/>
  <c r="K94" i="31"/>
  <c r="P94" i="31"/>
  <c r="J94" i="31"/>
  <c r="N94" i="31"/>
  <c r="L94" i="31"/>
  <c r="M97" i="31"/>
  <c r="R97" i="31"/>
  <c r="P97" i="31"/>
  <c r="Q97" i="31"/>
  <c r="O97" i="31"/>
  <c r="K97" i="31"/>
  <c r="J97" i="31"/>
  <c r="N97" i="31"/>
  <c r="L97" i="31"/>
  <c r="M100" i="31"/>
  <c r="R100" i="31"/>
  <c r="P100" i="31"/>
  <c r="Q100" i="31"/>
  <c r="O100" i="31"/>
  <c r="K100" i="31"/>
  <c r="J100" i="31"/>
  <c r="N100" i="31"/>
  <c r="L100" i="31"/>
  <c r="M103" i="31"/>
  <c r="R103" i="31"/>
  <c r="P103" i="31"/>
  <c r="Q103" i="31"/>
  <c r="O103" i="31"/>
  <c r="K103" i="31"/>
  <c r="J103" i="31"/>
  <c r="L103" i="31"/>
  <c r="N103" i="31"/>
  <c r="M106" i="31"/>
  <c r="R106" i="31"/>
  <c r="P106" i="31"/>
  <c r="L106" i="31"/>
  <c r="K106" i="31"/>
  <c r="J106" i="31"/>
  <c r="O106" i="31"/>
  <c r="N106" i="31"/>
  <c r="Q106" i="31"/>
  <c r="M109" i="31"/>
  <c r="R109" i="31"/>
  <c r="L109" i="31"/>
  <c r="Q109" i="31"/>
  <c r="O109" i="31"/>
  <c r="P109" i="31"/>
  <c r="J109" i="31"/>
  <c r="N109" i="31"/>
  <c r="K109" i="31"/>
  <c r="M112" i="31"/>
  <c r="R112" i="31"/>
  <c r="L112" i="31"/>
  <c r="P112" i="31"/>
  <c r="K112" i="31"/>
  <c r="J112" i="31"/>
  <c r="O112" i="31"/>
  <c r="N112" i="31"/>
  <c r="Q112" i="31"/>
  <c r="M115" i="31"/>
  <c r="R115" i="31"/>
  <c r="P115" i="31"/>
  <c r="L115" i="31"/>
  <c r="Q115" i="31"/>
  <c r="O115" i="31"/>
  <c r="J115" i="31"/>
  <c r="K115" i="31"/>
  <c r="N115" i="31"/>
  <c r="M118" i="31"/>
  <c r="R118" i="31"/>
  <c r="L118" i="31"/>
  <c r="K118" i="31"/>
  <c r="J118" i="31"/>
  <c r="P118" i="31"/>
  <c r="O118" i="31"/>
  <c r="N118" i="31"/>
  <c r="Q118" i="31"/>
  <c r="M121" i="31"/>
  <c r="R121" i="31"/>
  <c r="P121" i="31"/>
  <c r="L121" i="31"/>
  <c r="Q121" i="31"/>
  <c r="J121" i="31"/>
  <c r="N121" i="31"/>
  <c r="K121" i="31"/>
  <c r="O121" i="31"/>
  <c r="M124" i="31"/>
  <c r="R124" i="31"/>
  <c r="P124" i="31"/>
  <c r="L124" i="31"/>
  <c r="K124" i="31"/>
  <c r="N124" i="31"/>
  <c r="J124" i="31"/>
  <c r="Q124" i="31"/>
  <c r="O124" i="31"/>
  <c r="M127" i="31"/>
  <c r="R127" i="31"/>
  <c r="L127" i="31"/>
  <c r="P127" i="31"/>
  <c r="Q127" i="31"/>
  <c r="K127" i="31"/>
  <c r="J127" i="31"/>
  <c r="N127" i="31"/>
  <c r="O127" i="31"/>
  <c r="M130" i="31"/>
  <c r="R130" i="31"/>
  <c r="L130" i="31"/>
  <c r="P130" i="31"/>
  <c r="K130" i="31"/>
  <c r="Q130" i="31"/>
  <c r="J130" i="31"/>
  <c r="O130" i="31"/>
  <c r="N130" i="31"/>
  <c r="M133" i="31"/>
  <c r="R133" i="31"/>
  <c r="L133" i="31"/>
  <c r="Q133" i="31"/>
  <c r="O133" i="31"/>
  <c r="P133" i="31"/>
  <c r="J133" i="31"/>
  <c r="N133" i="31"/>
  <c r="K133" i="31"/>
  <c r="M136" i="31"/>
  <c r="R136" i="31"/>
  <c r="L136" i="31"/>
  <c r="K136" i="31"/>
  <c r="P136" i="31"/>
  <c r="Q136" i="31"/>
  <c r="O136" i="31"/>
  <c r="J136" i="31"/>
  <c r="N136" i="31"/>
  <c r="M139" i="31"/>
  <c r="R139" i="31"/>
  <c r="P139" i="31"/>
  <c r="L139" i="31"/>
  <c r="Q139" i="31"/>
  <c r="O139" i="31"/>
  <c r="N139" i="31"/>
  <c r="K139" i="31"/>
  <c r="J139" i="31"/>
  <c r="M142" i="31"/>
  <c r="R142" i="31"/>
  <c r="P142" i="31"/>
  <c r="L142" i="31"/>
  <c r="K142" i="31"/>
  <c r="O142" i="31"/>
  <c r="N142" i="31"/>
  <c r="Q142" i="31"/>
  <c r="J142" i="31"/>
  <c r="M145" i="31"/>
  <c r="R145" i="31"/>
  <c r="L145" i="31"/>
  <c r="P145" i="31"/>
  <c r="Q145" i="31"/>
  <c r="N145" i="31"/>
  <c r="K145" i="31"/>
  <c r="O145" i="31"/>
  <c r="J145" i="31"/>
  <c r="M148" i="31"/>
  <c r="R148" i="31"/>
  <c r="L148" i="31"/>
  <c r="K148" i="31"/>
  <c r="N148" i="31"/>
  <c r="P148" i="31"/>
  <c r="J148" i="31"/>
  <c r="Q148" i="31"/>
  <c r="O148" i="31"/>
  <c r="M151" i="31"/>
  <c r="R151" i="31"/>
  <c r="L151" i="31"/>
  <c r="P151" i="31"/>
  <c r="Q151" i="31"/>
  <c r="K151" i="31"/>
  <c r="J151" i="31"/>
  <c r="O151" i="31"/>
  <c r="N151" i="31"/>
  <c r="M154" i="31"/>
  <c r="R154" i="31"/>
  <c r="L154" i="31"/>
  <c r="P154" i="31"/>
  <c r="K154" i="31"/>
  <c r="J154" i="31"/>
  <c r="O154" i="31"/>
  <c r="N154" i="31"/>
  <c r="Q154" i="31"/>
  <c r="M157" i="31"/>
  <c r="R157" i="31"/>
  <c r="P157" i="31"/>
  <c r="L157" i="31"/>
  <c r="Q157" i="31"/>
  <c r="J157" i="31"/>
  <c r="N157" i="31"/>
  <c r="K157" i="31"/>
  <c r="O157" i="31"/>
  <c r="M160" i="31"/>
  <c r="R160" i="31"/>
  <c r="P160" i="31"/>
  <c r="L160" i="31"/>
  <c r="K160" i="31"/>
  <c r="N160" i="31"/>
  <c r="J160" i="31"/>
  <c r="Q160" i="31"/>
  <c r="O160" i="31"/>
  <c r="M163" i="31"/>
  <c r="R163" i="31"/>
  <c r="L163" i="31"/>
  <c r="Q163" i="31"/>
  <c r="P163" i="31"/>
  <c r="K163" i="31"/>
  <c r="J163" i="31"/>
  <c r="O163" i="31"/>
  <c r="N163" i="31"/>
  <c r="M166" i="31"/>
  <c r="R166" i="31"/>
  <c r="L166" i="31"/>
  <c r="K166" i="31"/>
  <c r="P166" i="31"/>
  <c r="Q166" i="31"/>
  <c r="J166" i="31"/>
  <c r="N166" i="31"/>
  <c r="O166" i="31"/>
  <c r="M169" i="31"/>
  <c r="R169" i="31"/>
  <c r="L169" i="31"/>
  <c r="P169" i="31"/>
  <c r="Q169" i="31"/>
  <c r="O169" i="31"/>
  <c r="J169" i="31"/>
  <c r="N169" i="31"/>
  <c r="K169" i="31"/>
  <c r="M172" i="31"/>
  <c r="R172" i="31"/>
  <c r="L172" i="31"/>
  <c r="K172" i="31"/>
  <c r="Q172" i="31"/>
  <c r="O172" i="31"/>
  <c r="P172" i="31"/>
  <c r="N172" i="31"/>
  <c r="J172" i="31"/>
  <c r="M175" i="31"/>
  <c r="R175" i="31"/>
  <c r="P175" i="31"/>
  <c r="L175" i="31"/>
  <c r="Q175" i="31"/>
  <c r="O175" i="31"/>
  <c r="N175" i="31"/>
  <c r="J175" i="31"/>
  <c r="K175" i="31"/>
  <c r="M178" i="31"/>
  <c r="R178" i="31"/>
  <c r="P178" i="31"/>
  <c r="L178" i="31"/>
  <c r="K178" i="31"/>
  <c r="O178" i="31"/>
  <c r="N178" i="31"/>
  <c r="Q178" i="31"/>
  <c r="J178" i="31"/>
  <c r="M181" i="31"/>
  <c r="R181" i="31"/>
  <c r="L181" i="31"/>
  <c r="P181" i="31"/>
  <c r="Q181" i="31"/>
  <c r="N181" i="31"/>
  <c r="K181" i="31"/>
  <c r="O181" i="31"/>
  <c r="J181" i="31"/>
  <c r="M184" i="31"/>
  <c r="K184" i="31"/>
  <c r="R184" i="31"/>
  <c r="L184" i="31"/>
  <c r="O184" i="31"/>
  <c r="P184" i="31"/>
  <c r="N184" i="31"/>
  <c r="Q184" i="31"/>
  <c r="J184" i="31"/>
  <c r="M187" i="31"/>
  <c r="K187" i="31"/>
  <c r="J187" i="31"/>
  <c r="R187" i="31"/>
  <c r="L187" i="31"/>
  <c r="N187" i="31"/>
  <c r="P187" i="31"/>
  <c r="Q187" i="31"/>
  <c r="O187" i="31"/>
  <c r="M190" i="31"/>
  <c r="K190" i="31"/>
  <c r="J190" i="31"/>
  <c r="R190" i="31"/>
  <c r="L190" i="31"/>
  <c r="N190" i="31"/>
  <c r="P190" i="31"/>
  <c r="Q190" i="31"/>
  <c r="O190" i="31"/>
  <c r="M193" i="31"/>
  <c r="K193" i="31"/>
  <c r="J193" i="31"/>
  <c r="R193" i="31"/>
  <c r="L193" i="31"/>
  <c r="P193" i="31"/>
  <c r="O193" i="31"/>
  <c r="Q193" i="31"/>
  <c r="N193" i="31"/>
  <c r="M196" i="31"/>
  <c r="K196" i="31"/>
  <c r="J196" i="31"/>
  <c r="R196" i="31"/>
  <c r="L196" i="31"/>
  <c r="P196" i="31"/>
  <c r="N196" i="31"/>
  <c r="Q196" i="31"/>
  <c r="O196" i="31"/>
  <c r="M199" i="31"/>
  <c r="K199" i="31"/>
  <c r="J199" i="31"/>
  <c r="R199" i="31"/>
  <c r="N199" i="31"/>
  <c r="L199" i="31"/>
  <c r="P199" i="31"/>
  <c r="O199" i="31"/>
  <c r="Q199" i="31"/>
  <c r="M42" i="31"/>
  <c r="R42" i="31"/>
  <c r="P42" i="31"/>
  <c r="J42" i="31"/>
  <c r="L42" i="31"/>
  <c r="K42" i="31"/>
  <c r="Q42" i="31"/>
  <c r="N42" i="31"/>
  <c r="O42" i="31"/>
  <c r="M45" i="31"/>
  <c r="R45" i="31"/>
  <c r="P45" i="31"/>
  <c r="J45" i="31"/>
  <c r="Q45" i="31"/>
  <c r="O45" i="31"/>
  <c r="N45" i="31"/>
  <c r="L45" i="31"/>
  <c r="K45" i="31"/>
  <c r="M48" i="31"/>
  <c r="R48" i="31"/>
  <c r="P48" i="31"/>
  <c r="K48" i="31"/>
  <c r="J48" i="31"/>
  <c r="N48" i="31"/>
  <c r="L48" i="31"/>
  <c r="O48" i="31"/>
  <c r="Q48" i="31"/>
  <c r="M51" i="31"/>
  <c r="R51" i="31"/>
  <c r="P51" i="31"/>
  <c r="K51" i="31"/>
  <c r="J51" i="31"/>
  <c r="N51" i="31"/>
  <c r="L51" i="31"/>
  <c r="O51" i="31"/>
  <c r="Q51" i="31"/>
  <c r="M54" i="31"/>
  <c r="R54" i="31"/>
  <c r="P54" i="31"/>
  <c r="K54" i="31"/>
  <c r="J54" i="31"/>
  <c r="N54" i="31"/>
  <c r="L54" i="31"/>
  <c r="O54" i="31"/>
  <c r="Q54" i="31"/>
  <c r="M57" i="31"/>
  <c r="R57" i="31"/>
  <c r="P57" i="31"/>
  <c r="K57" i="31"/>
  <c r="J57" i="31"/>
  <c r="N57" i="31"/>
  <c r="L57" i="31"/>
  <c r="O57" i="31"/>
  <c r="Q57" i="31"/>
  <c r="M60" i="31"/>
  <c r="R60" i="31"/>
  <c r="P60" i="31"/>
  <c r="K60" i="31"/>
  <c r="J60" i="31"/>
  <c r="N60" i="31"/>
  <c r="L60" i="31"/>
  <c r="O60" i="31"/>
  <c r="Q60" i="31"/>
  <c r="M63" i="31"/>
  <c r="R63" i="31"/>
  <c r="P63" i="31"/>
  <c r="K63" i="31"/>
  <c r="J63" i="31"/>
  <c r="N63" i="31"/>
  <c r="L63" i="31"/>
  <c r="O63" i="31"/>
  <c r="Q63" i="31"/>
  <c r="M66" i="31"/>
  <c r="R66" i="31"/>
  <c r="P66" i="31"/>
  <c r="K66" i="31"/>
  <c r="J66" i="31"/>
  <c r="N66" i="31"/>
  <c r="L66" i="31"/>
  <c r="O66" i="31"/>
  <c r="Q66" i="31"/>
  <c r="M69" i="31"/>
  <c r="R69" i="31"/>
  <c r="P69" i="31"/>
  <c r="K69" i="31"/>
  <c r="J69" i="31"/>
  <c r="N69" i="31"/>
  <c r="L69" i="31"/>
  <c r="O69" i="31"/>
  <c r="Q69" i="31"/>
  <c r="M72" i="31"/>
  <c r="R72" i="31"/>
  <c r="P72" i="31"/>
  <c r="K72" i="31"/>
  <c r="J72" i="31"/>
  <c r="N72" i="31"/>
  <c r="L72" i="31"/>
  <c r="O72" i="31"/>
  <c r="Q72" i="31"/>
  <c r="M75" i="31"/>
  <c r="R75" i="31"/>
  <c r="P75" i="31"/>
  <c r="Q75" i="31"/>
  <c r="K75" i="31"/>
  <c r="J75" i="31"/>
  <c r="N75" i="31"/>
  <c r="L75" i="31"/>
  <c r="O75" i="31"/>
  <c r="M78" i="31"/>
  <c r="R78" i="31"/>
  <c r="P78" i="31"/>
  <c r="Q78" i="31"/>
  <c r="K78" i="31"/>
  <c r="J78" i="31"/>
  <c r="O78" i="31"/>
  <c r="N78" i="31"/>
  <c r="L78" i="31"/>
  <c r="M81" i="31"/>
  <c r="R81" i="31"/>
  <c r="P81" i="31"/>
  <c r="Q81" i="31"/>
  <c r="K81" i="31"/>
  <c r="J81" i="31"/>
  <c r="N81" i="31"/>
  <c r="L81" i="31"/>
  <c r="O81" i="31"/>
  <c r="M84" i="31"/>
  <c r="R84" i="31"/>
  <c r="P84" i="31"/>
  <c r="Q84" i="31"/>
  <c r="K84" i="31"/>
  <c r="J84" i="31"/>
  <c r="O84" i="31"/>
  <c r="N84" i="31"/>
  <c r="L84" i="31"/>
  <c r="M87" i="31"/>
  <c r="R87" i="31"/>
  <c r="P87" i="31"/>
  <c r="Q87" i="31"/>
  <c r="O87" i="31"/>
  <c r="K87" i="31"/>
  <c r="J87" i="31"/>
  <c r="N87" i="31"/>
  <c r="L87" i="31"/>
  <c r="M90" i="31"/>
  <c r="R90" i="31"/>
  <c r="P90" i="31"/>
  <c r="Q90" i="31"/>
  <c r="O90" i="31"/>
  <c r="K90" i="31"/>
  <c r="J90" i="31"/>
  <c r="N90" i="31"/>
  <c r="L90" i="31"/>
  <c r="M93" i="31"/>
  <c r="R93" i="31"/>
  <c r="P93" i="31"/>
  <c r="Q93" i="31"/>
  <c r="O93" i="31"/>
  <c r="K93" i="31"/>
  <c r="J93" i="31"/>
  <c r="N93" i="31"/>
  <c r="L93" i="31"/>
  <c r="M96" i="31"/>
  <c r="R96" i="31"/>
  <c r="P96" i="31"/>
  <c r="Q96" i="31"/>
  <c r="O96" i="31"/>
  <c r="K96" i="31"/>
  <c r="J96" i="31"/>
  <c r="N96" i="31"/>
  <c r="L96" i="31"/>
  <c r="M99" i="31"/>
  <c r="R99" i="31"/>
  <c r="P99" i="31"/>
  <c r="Q99" i="31"/>
  <c r="O99" i="31"/>
  <c r="K99" i="31"/>
  <c r="J99" i="31"/>
  <c r="N99" i="31"/>
  <c r="L99" i="31"/>
  <c r="M102" i="31"/>
  <c r="R102" i="31"/>
  <c r="P102" i="31"/>
  <c r="Q102" i="31"/>
  <c r="O102" i="31"/>
  <c r="K102" i="31"/>
  <c r="J102" i="31"/>
  <c r="N102" i="31"/>
  <c r="L102" i="31"/>
  <c r="M105" i="31"/>
  <c r="R105" i="31"/>
  <c r="P105" i="31"/>
  <c r="L105" i="31"/>
  <c r="J105" i="31"/>
  <c r="N105" i="31"/>
  <c r="K105" i="31"/>
  <c r="Q105" i="31"/>
  <c r="O105" i="31"/>
  <c r="M108" i="31"/>
  <c r="R108" i="31"/>
  <c r="P108" i="31"/>
  <c r="L108" i="31"/>
  <c r="O108" i="31"/>
  <c r="N108" i="31"/>
  <c r="Q108" i="31"/>
  <c r="J108" i="31"/>
  <c r="K108" i="31"/>
  <c r="M111" i="31"/>
  <c r="R111" i="31"/>
  <c r="P111" i="31"/>
  <c r="L111" i="31"/>
  <c r="J111" i="31"/>
  <c r="N111" i="31"/>
  <c r="K111" i="31"/>
  <c r="O111" i="31"/>
  <c r="Q111" i="31"/>
  <c r="M114" i="31"/>
  <c r="R114" i="31"/>
  <c r="P114" i="31"/>
  <c r="L114" i="31"/>
  <c r="O114" i="31"/>
  <c r="N114" i="31"/>
  <c r="Q114" i="31"/>
  <c r="K114" i="31"/>
  <c r="J114" i="31"/>
  <c r="M117" i="31"/>
  <c r="R117" i="31"/>
  <c r="P117" i="31"/>
  <c r="L117" i="31"/>
  <c r="J117" i="31"/>
  <c r="N117" i="31"/>
  <c r="K117" i="31"/>
  <c r="Q117" i="31"/>
  <c r="O117" i="31"/>
  <c r="M120" i="31"/>
  <c r="R120" i="31"/>
  <c r="P120" i="31"/>
  <c r="L120" i="31"/>
  <c r="O120" i="31"/>
  <c r="Q120" i="31"/>
  <c r="J120" i="31"/>
  <c r="N120" i="31"/>
  <c r="K120" i="31"/>
  <c r="M123" i="31"/>
  <c r="R123" i="31"/>
  <c r="P123" i="31"/>
  <c r="L123" i="31"/>
  <c r="J123" i="31"/>
  <c r="Q123" i="31"/>
  <c r="O123" i="31"/>
  <c r="K123" i="31"/>
  <c r="N123" i="31"/>
  <c r="M126" i="31"/>
  <c r="R126" i="31"/>
  <c r="P126" i="31"/>
  <c r="L126" i="31"/>
  <c r="O126" i="31"/>
  <c r="Q126" i="31"/>
  <c r="N126" i="31"/>
  <c r="K126" i="31"/>
  <c r="J126" i="31"/>
  <c r="M129" i="31"/>
  <c r="R129" i="31"/>
  <c r="P129" i="31"/>
  <c r="L129" i="31"/>
  <c r="J129" i="31"/>
  <c r="O129" i="31"/>
  <c r="N129" i="31"/>
  <c r="Q129" i="31"/>
  <c r="K129" i="31"/>
  <c r="M132" i="31"/>
  <c r="R132" i="31"/>
  <c r="P132" i="31"/>
  <c r="L132" i="31"/>
  <c r="O132" i="31"/>
  <c r="N132" i="31"/>
  <c r="K132" i="31"/>
  <c r="Q132" i="31"/>
  <c r="J132" i="31"/>
  <c r="M135" i="31"/>
  <c r="R135" i="31"/>
  <c r="P135" i="31"/>
  <c r="L135" i="31"/>
  <c r="J135" i="31"/>
  <c r="N135" i="31"/>
  <c r="K135" i="31"/>
  <c r="Q135" i="31"/>
  <c r="O135" i="31"/>
  <c r="M138" i="31"/>
  <c r="R138" i="31"/>
  <c r="P138" i="31"/>
  <c r="L138" i="31"/>
  <c r="O138" i="31"/>
  <c r="K138" i="31"/>
  <c r="J138" i="31"/>
  <c r="Q138" i="31"/>
  <c r="N138" i="31"/>
  <c r="M141" i="31"/>
  <c r="R141" i="31"/>
  <c r="P141" i="31"/>
  <c r="L141" i="31"/>
  <c r="J141" i="31"/>
  <c r="K141" i="31"/>
  <c r="O141" i="31"/>
  <c r="N141" i="31"/>
  <c r="Q141" i="31"/>
  <c r="M144" i="31"/>
  <c r="R144" i="31"/>
  <c r="P144" i="31"/>
  <c r="L144" i="31"/>
  <c r="O144" i="31"/>
  <c r="J144" i="31"/>
  <c r="N144" i="31"/>
  <c r="K144" i="31"/>
  <c r="Q144" i="31"/>
  <c r="M147" i="31"/>
  <c r="R147" i="31"/>
  <c r="P147" i="31"/>
  <c r="L147" i="31"/>
  <c r="J147" i="31"/>
  <c r="N147" i="31"/>
  <c r="K147" i="31"/>
  <c r="Q147" i="31"/>
  <c r="O147" i="31"/>
  <c r="M150" i="31"/>
  <c r="R150" i="31"/>
  <c r="P150" i="31"/>
  <c r="L150" i="31"/>
  <c r="O150" i="31"/>
  <c r="K150" i="31"/>
  <c r="J150" i="31"/>
  <c r="Q150" i="31"/>
  <c r="N150" i="31"/>
  <c r="M153" i="31"/>
  <c r="R153" i="31"/>
  <c r="P153" i="31"/>
  <c r="L153" i="31"/>
  <c r="J153" i="31"/>
  <c r="Q153" i="31"/>
  <c r="K153" i="31"/>
  <c r="N153" i="31"/>
  <c r="O153" i="31"/>
  <c r="M156" i="31"/>
  <c r="R156" i="31"/>
  <c r="P156" i="31"/>
  <c r="L156" i="31"/>
  <c r="O156" i="31"/>
  <c r="Q156" i="31"/>
  <c r="J156" i="31"/>
  <c r="N156" i="31"/>
  <c r="K156" i="31"/>
  <c r="M159" i="31"/>
  <c r="R159" i="31"/>
  <c r="P159" i="31"/>
  <c r="L159" i="31"/>
  <c r="J159" i="31"/>
  <c r="Q159" i="31"/>
  <c r="O159" i="31"/>
  <c r="N159" i="31"/>
  <c r="K159" i="31"/>
  <c r="M162" i="31"/>
  <c r="R162" i="31"/>
  <c r="P162" i="31"/>
  <c r="L162" i="31"/>
  <c r="O162" i="31"/>
  <c r="Q162" i="31"/>
  <c r="N162" i="31"/>
  <c r="J162" i="31"/>
  <c r="K162" i="31"/>
  <c r="M165" i="31"/>
  <c r="R165" i="31"/>
  <c r="P165" i="31"/>
  <c r="L165" i="31"/>
  <c r="J165" i="31"/>
  <c r="O165" i="31"/>
  <c r="N165" i="31"/>
  <c r="Q165" i="31"/>
  <c r="K165" i="31"/>
  <c r="M168" i="31"/>
  <c r="R168" i="31"/>
  <c r="P168" i="31"/>
  <c r="L168" i="31"/>
  <c r="O168" i="31"/>
  <c r="N168" i="31"/>
  <c r="K168" i="31"/>
  <c r="Q168" i="31"/>
  <c r="J168" i="31"/>
  <c r="M171" i="31"/>
  <c r="R171" i="31"/>
  <c r="P171" i="31"/>
  <c r="L171" i="31"/>
  <c r="J171" i="31"/>
  <c r="N171" i="31"/>
  <c r="K171" i="31"/>
  <c r="Q171" i="31"/>
  <c r="O171" i="31"/>
  <c r="M174" i="31"/>
  <c r="R174" i="31"/>
  <c r="P174" i="31"/>
  <c r="L174" i="31"/>
  <c r="O174" i="31"/>
  <c r="K174" i="31"/>
  <c r="J174" i="31"/>
  <c r="Q174" i="31"/>
  <c r="N174" i="31"/>
  <c r="M177" i="31"/>
  <c r="R177" i="31"/>
  <c r="P177" i="31"/>
  <c r="L177" i="31"/>
  <c r="J177" i="31"/>
  <c r="K177" i="31"/>
  <c r="O177" i="31"/>
  <c r="N177" i="31"/>
  <c r="Q177" i="31"/>
  <c r="M180" i="31"/>
  <c r="R180" i="31"/>
  <c r="P180" i="31"/>
  <c r="L180" i="31"/>
  <c r="O180" i="31"/>
  <c r="J180" i="31"/>
  <c r="N180" i="31"/>
  <c r="K180" i="31"/>
  <c r="Q180" i="31"/>
  <c r="M183" i="31"/>
  <c r="R183" i="31"/>
  <c r="P183" i="31"/>
  <c r="L183" i="31"/>
  <c r="J183" i="31"/>
  <c r="N183" i="31"/>
  <c r="K183" i="31"/>
  <c r="O183" i="31"/>
  <c r="Q183" i="31"/>
  <c r="M186" i="31"/>
  <c r="K186" i="31"/>
  <c r="J186" i="31"/>
  <c r="R186" i="31"/>
  <c r="P186" i="31"/>
  <c r="L186" i="31"/>
  <c r="N186" i="31"/>
  <c r="O186" i="31"/>
  <c r="Q186" i="31"/>
  <c r="M189" i="31"/>
  <c r="K189" i="31"/>
  <c r="J189" i="31"/>
  <c r="R189" i="31"/>
  <c r="P189" i="31"/>
  <c r="L189" i="31"/>
  <c r="Q189" i="31"/>
  <c r="O189" i="31"/>
  <c r="N189" i="31"/>
  <c r="M192" i="31"/>
  <c r="K192" i="31"/>
  <c r="J192" i="31"/>
  <c r="R192" i="31"/>
  <c r="P192" i="31"/>
  <c r="L192" i="31"/>
  <c r="N192" i="31"/>
  <c r="Q192" i="31"/>
  <c r="O192" i="31"/>
  <c r="M195" i="31"/>
  <c r="K195" i="31"/>
  <c r="J195" i="31"/>
  <c r="R195" i="31"/>
  <c r="P195" i="31"/>
  <c r="L195" i="31"/>
  <c r="Q195" i="31"/>
  <c r="O195" i="31"/>
  <c r="N195" i="31"/>
  <c r="M198" i="31"/>
  <c r="K198" i="31"/>
  <c r="J198" i="31"/>
  <c r="R198" i="31"/>
  <c r="N198" i="31"/>
  <c r="P198" i="31"/>
  <c r="L198" i="31"/>
  <c r="O198" i="31"/>
  <c r="Q198" i="31"/>
  <c r="M201" i="31"/>
  <c r="K201" i="31"/>
  <c r="J201" i="31"/>
  <c r="R201" i="31"/>
  <c r="N201" i="31"/>
  <c r="P201" i="31"/>
  <c r="L201" i="31"/>
  <c r="O201" i="31"/>
  <c r="Q201" i="31"/>
  <c r="M41" i="31"/>
  <c r="R41" i="31"/>
  <c r="P41" i="31"/>
  <c r="J41" i="31"/>
  <c r="K41" i="31"/>
  <c r="Q41" i="31"/>
  <c r="O41" i="31"/>
  <c r="L41" i="31"/>
  <c r="N41" i="31"/>
  <c r="M44" i="31"/>
  <c r="R44" i="31"/>
  <c r="P44" i="31"/>
  <c r="J44" i="31"/>
  <c r="O44" i="31"/>
  <c r="N44" i="31"/>
  <c r="L44" i="31"/>
  <c r="K44" i="31"/>
  <c r="Q44" i="31"/>
  <c r="M47" i="31"/>
  <c r="R47" i="31"/>
  <c r="P47" i="31"/>
  <c r="J47" i="31"/>
  <c r="K47" i="31"/>
  <c r="Q47" i="31"/>
  <c r="O47" i="31"/>
  <c r="L47" i="31"/>
  <c r="N47" i="31"/>
  <c r="M50" i="31"/>
  <c r="R50" i="31"/>
  <c r="P50" i="31"/>
  <c r="K50" i="31"/>
  <c r="J50" i="31"/>
  <c r="Q50" i="31"/>
  <c r="O50" i="31"/>
  <c r="L50" i="31"/>
  <c r="N50" i="31"/>
  <c r="M53" i="31"/>
  <c r="R53" i="31"/>
  <c r="P53" i="31"/>
  <c r="K53" i="31"/>
  <c r="J53" i="31"/>
  <c r="Q53" i="31"/>
  <c r="O53" i="31"/>
  <c r="L53" i="31"/>
  <c r="N53" i="31"/>
  <c r="M56" i="31"/>
  <c r="R56" i="31"/>
  <c r="P56" i="31"/>
  <c r="K56" i="31"/>
  <c r="J56" i="31"/>
  <c r="Q56" i="31"/>
  <c r="O56" i="31"/>
  <c r="L56" i="31"/>
  <c r="N56" i="31"/>
  <c r="M59" i="31"/>
  <c r="R59" i="31"/>
  <c r="P59" i="31"/>
  <c r="K59" i="31"/>
  <c r="J59" i="31"/>
  <c r="Q59" i="31"/>
  <c r="O59" i="31"/>
  <c r="L59" i="31"/>
  <c r="N59" i="31"/>
  <c r="M62" i="31"/>
  <c r="R62" i="31"/>
  <c r="P62" i="31"/>
  <c r="K62" i="31"/>
  <c r="J62" i="31"/>
  <c r="Q62" i="31"/>
  <c r="O62" i="31"/>
  <c r="L62" i="31"/>
  <c r="N62" i="31"/>
  <c r="M65" i="31"/>
  <c r="R65" i="31"/>
  <c r="P65" i="31"/>
  <c r="K65" i="31"/>
  <c r="J65" i="31"/>
  <c r="Q65" i="31"/>
  <c r="O65" i="31"/>
  <c r="L65" i="31"/>
  <c r="N65" i="31"/>
  <c r="M68" i="31"/>
  <c r="R68" i="31"/>
  <c r="P68" i="31"/>
  <c r="K68" i="31"/>
  <c r="J68" i="31"/>
  <c r="Q68" i="31"/>
  <c r="O68" i="31"/>
  <c r="L68" i="31"/>
  <c r="N68" i="31"/>
  <c r="M71" i="31"/>
  <c r="R71" i="31"/>
  <c r="P71" i="31"/>
  <c r="K71" i="31"/>
  <c r="J71" i="31"/>
  <c r="Q71" i="31"/>
  <c r="O71" i="31"/>
  <c r="L71" i="31"/>
  <c r="N71" i="31"/>
  <c r="M74" i="31"/>
  <c r="R74" i="31"/>
  <c r="P74" i="31"/>
  <c r="K74" i="31"/>
  <c r="J74" i="31"/>
  <c r="Q74" i="31"/>
  <c r="O74" i="31"/>
  <c r="L74" i="31"/>
  <c r="N74" i="31"/>
  <c r="M77" i="31"/>
  <c r="R77" i="31"/>
  <c r="P77" i="31"/>
  <c r="Q77" i="31"/>
  <c r="K77" i="31"/>
  <c r="J77" i="31"/>
  <c r="N77" i="31"/>
  <c r="L77" i="31"/>
  <c r="O77" i="31"/>
  <c r="M80" i="31"/>
  <c r="R80" i="31"/>
  <c r="P80" i="31"/>
  <c r="Q80" i="31"/>
  <c r="K80" i="31"/>
  <c r="J80" i="31"/>
  <c r="O80" i="31"/>
  <c r="N80" i="31"/>
  <c r="L80" i="31"/>
  <c r="M83" i="31"/>
  <c r="R83" i="31"/>
  <c r="P83" i="31"/>
  <c r="Q83" i="31"/>
  <c r="K83" i="31"/>
  <c r="J83" i="31"/>
  <c r="N83" i="31"/>
  <c r="L83" i="31"/>
  <c r="O83" i="31"/>
  <c r="M86" i="31"/>
  <c r="R86" i="31"/>
  <c r="P86" i="31"/>
  <c r="Q86" i="31"/>
  <c r="O86" i="31"/>
  <c r="K86" i="31"/>
  <c r="J86" i="31"/>
  <c r="L86" i="31"/>
  <c r="N86" i="31"/>
  <c r="M89" i="31"/>
  <c r="R89" i="31"/>
  <c r="P89" i="31"/>
  <c r="Q89" i="31"/>
  <c r="O89" i="31"/>
  <c r="K89" i="31"/>
  <c r="J89" i="31"/>
  <c r="L89" i="31"/>
  <c r="N89" i="31"/>
  <c r="M92" i="31"/>
  <c r="R92" i="31"/>
  <c r="P92" i="31"/>
  <c r="Q92" i="31"/>
  <c r="O92" i="31"/>
  <c r="K92" i="31"/>
  <c r="J92" i="31"/>
  <c r="L92" i="31"/>
  <c r="N92" i="31"/>
  <c r="M95" i="31"/>
  <c r="R95" i="31"/>
  <c r="P95" i="31"/>
  <c r="Q95" i="31"/>
  <c r="O95" i="31"/>
  <c r="K95" i="31"/>
  <c r="J95" i="31"/>
  <c r="L95" i="31"/>
  <c r="N95" i="31"/>
  <c r="M98" i="31"/>
  <c r="R98" i="31"/>
  <c r="P98" i="31"/>
  <c r="Q98" i="31"/>
  <c r="O98" i="31"/>
  <c r="K98" i="31"/>
  <c r="J98" i="31"/>
  <c r="L98" i="31"/>
  <c r="N98" i="31"/>
  <c r="M101" i="31"/>
  <c r="R101" i="31"/>
  <c r="P101" i="31"/>
  <c r="Q101" i="31"/>
  <c r="O101" i="31"/>
  <c r="K101" i="31"/>
  <c r="J101" i="31"/>
  <c r="L101" i="31"/>
  <c r="N101" i="31"/>
  <c r="M104" i="31"/>
  <c r="R104" i="31"/>
  <c r="P104" i="31"/>
  <c r="L104" i="31"/>
  <c r="Q104" i="31"/>
  <c r="K104" i="31"/>
  <c r="J104" i="31"/>
  <c r="N104" i="31"/>
  <c r="O104" i="31"/>
  <c r="M107" i="31"/>
  <c r="R107" i="31"/>
  <c r="P107" i="31"/>
  <c r="L107" i="31"/>
  <c r="N107" i="31"/>
  <c r="K107" i="31"/>
  <c r="Q107" i="31"/>
  <c r="O107" i="31"/>
  <c r="J107" i="31"/>
  <c r="M110" i="31"/>
  <c r="R110" i="31"/>
  <c r="P110" i="31"/>
  <c r="L110" i="31"/>
  <c r="Q110" i="31"/>
  <c r="K110" i="31"/>
  <c r="J110" i="31"/>
  <c r="O110" i="31"/>
  <c r="N110" i="31"/>
  <c r="M113" i="31"/>
  <c r="R113" i="31"/>
  <c r="P113" i="31"/>
  <c r="L113" i="31"/>
  <c r="N113" i="31"/>
  <c r="K113" i="31"/>
  <c r="Q113" i="31"/>
  <c r="O113" i="31"/>
  <c r="J113" i="31"/>
  <c r="M116" i="31"/>
  <c r="R116" i="31"/>
  <c r="P116" i="31"/>
  <c r="L116" i="31"/>
  <c r="Q116" i="31"/>
  <c r="K116" i="31"/>
  <c r="J116" i="31"/>
  <c r="O116" i="31"/>
  <c r="N116" i="31"/>
  <c r="M119" i="31"/>
  <c r="R119" i="31"/>
  <c r="P119" i="31"/>
  <c r="L119" i="31"/>
  <c r="N119" i="31"/>
  <c r="O119" i="31"/>
  <c r="K119" i="31"/>
  <c r="Q119" i="31"/>
  <c r="J119" i="31"/>
  <c r="M122" i="31"/>
  <c r="R122" i="31"/>
  <c r="P122" i="31"/>
  <c r="L122" i="31"/>
  <c r="N122" i="31"/>
  <c r="K122" i="31"/>
  <c r="Q122" i="31"/>
  <c r="O122" i="31"/>
  <c r="J122" i="31"/>
  <c r="M125" i="31"/>
  <c r="R125" i="31"/>
  <c r="P125" i="31"/>
  <c r="L125" i="31"/>
  <c r="N125" i="31"/>
  <c r="K125" i="31"/>
  <c r="J125" i="31"/>
  <c r="Q125" i="31"/>
  <c r="O125" i="31"/>
  <c r="M128" i="31"/>
  <c r="R128" i="31"/>
  <c r="P128" i="31"/>
  <c r="L128" i="31"/>
  <c r="K128" i="31"/>
  <c r="J128" i="31"/>
  <c r="O128" i="31"/>
  <c r="N128" i="31"/>
  <c r="Q128" i="31"/>
  <c r="M131" i="31"/>
  <c r="R131" i="31"/>
  <c r="P131" i="31"/>
  <c r="L131" i="31"/>
  <c r="N131" i="31"/>
  <c r="J131" i="31"/>
  <c r="O131" i="31"/>
  <c r="K131" i="31"/>
  <c r="Q131" i="31"/>
  <c r="M134" i="31"/>
  <c r="R134" i="31"/>
  <c r="P134" i="31"/>
  <c r="L134" i="31"/>
  <c r="J134" i="31"/>
  <c r="N134" i="31"/>
  <c r="K134" i="31"/>
  <c r="Q134" i="31"/>
  <c r="O134" i="31"/>
  <c r="M137" i="31"/>
  <c r="R137" i="31"/>
  <c r="P137" i="31"/>
  <c r="L137" i="31"/>
  <c r="N137" i="31"/>
  <c r="K137" i="31"/>
  <c r="J137" i="31"/>
  <c r="Q137" i="31"/>
  <c r="O137" i="31"/>
  <c r="M140" i="31"/>
  <c r="R140" i="31"/>
  <c r="P140" i="31"/>
  <c r="L140" i="31"/>
  <c r="Q140" i="31"/>
  <c r="K140" i="31"/>
  <c r="J140" i="31"/>
  <c r="N140" i="31"/>
  <c r="O140" i="31"/>
  <c r="M143" i="31"/>
  <c r="R143" i="31"/>
  <c r="P143" i="31"/>
  <c r="L143" i="31"/>
  <c r="N143" i="31"/>
  <c r="Q143" i="31"/>
  <c r="J143" i="31"/>
  <c r="O143" i="31"/>
  <c r="K143" i="31"/>
  <c r="M146" i="31"/>
  <c r="R146" i="31"/>
  <c r="P146" i="31"/>
  <c r="L146" i="31"/>
  <c r="Q146" i="31"/>
  <c r="O146" i="31"/>
  <c r="J146" i="31"/>
  <c r="N146" i="31"/>
  <c r="K146" i="31"/>
  <c r="M149" i="31"/>
  <c r="R149" i="31"/>
  <c r="P149" i="31"/>
  <c r="L149" i="31"/>
  <c r="N149" i="31"/>
  <c r="Q149" i="31"/>
  <c r="O149" i="31"/>
  <c r="J149" i="31"/>
  <c r="K149" i="31"/>
  <c r="M152" i="31"/>
  <c r="R152" i="31"/>
  <c r="P152" i="31"/>
  <c r="L152" i="31"/>
  <c r="O152" i="31"/>
  <c r="N152" i="31"/>
  <c r="Q152" i="31"/>
  <c r="K152" i="31"/>
  <c r="J152" i="31"/>
  <c r="M155" i="31"/>
  <c r="R155" i="31"/>
  <c r="P155" i="31"/>
  <c r="L155" i="31"/>
  <c r="N155" i="31"/>
  <c r="O155" i="31"/>
  <c r="K155" i="31"/>
  <c r="Q155" i="31"/>
  <c r="J155" i="31"/>
  <c r="M158" i="31"/>
  <c r="R158" i="31"/>
  <c r="P158" i="31"/>
  <c r="L158" i="31"/>
  <c r="N158" i="31"/>
  <c r="K158" i="31"/>
  <c r="Q158" i="31"/>
  <c r="O158" i="31"/>
  <c r="J158" i="31"/>
  <c r="M161" i="31"/>
  <c r="R161" i="31"/>
  <c r="P161" i="31"/>
  <c r="L161" i="31"/>
  <c r="N161" i="31"/>
  <c r="K161" i="31"/>
  <c r="J161" i="31"/>
  <c r="Q161" i="31"/>
  <c r="O161" i="31"/>
  <c r="M164" i="31"/>
  <c r="R164" i="31"/>
  <c r="P164" i="31"/>
  <c r="L164" i="31"/>
  <c r="K164" i="31"/>
  <c r="J164" i="31"/>
  <c r="O164" i="31"/>
  <c r="N164" i="31"/>
  <c r="Q164" i="31"/>
  <c r="M167" i="31"/>
  <c r="R167" i="31"/>
  <c r="P167" i="31"/>
  <c r="L167" i="31"/>
  <c r="N167" i="31"/>
  <c r="J167" i="31"/>
  <c r="O167" i="31"/>
  <c r="K167" i="31"/>
  <c r="Q167" i="31"/>
  <c r="M170" i="31"/>
  <c r="R170" i="31"/>
  <c r="P170" i="31"/>
  <c r="L170" i="31"/>
  <c r="J170" i="31"/>
  <c r="N170" i="31"/>
  <c r="K170" i="31"/>
  <c r="O170" i="31"/>
  <c r="Q170" i="31"/>
  <c r="M173" i="31"/>
  <c r="R173" i="31"/>
  <c r="P173" i="31"/>
  <c r="L173" i="31"/>
  <c r="N173" i="31"/>
  <c r="K173" i="31"/>
  <c r="J173" i="31"/>
  <c r="Q173" i="31"/>
  <c r="O173" i="31"/>
  <c r="M176" i="31"/>
  <c r="R176" i="31"/>
  <c r="P176" i="31"/>
  <c r="L176" i="31"/>
  <c r="Q176" i="31"/>
  <c r="K176" i="31"/>
  <c r="J176" i="31"/>
  <c r="O176" i="31"/>
  <c r="N176" i="31"/>
  <c r="M179" i="31"/>
  <c r="R179" i="31"/>
  <c r="P179" i="31"/>
  <c r="L179" i="31"/>
  <c r="N179" i="31"/>
  <c r="Q179" i="31"/>
  <c r="J179" i="31"/>
  <c r="K179" i="31"/>
  <c r="O179" i="31"/>
  <c r="M182" i="31"/>
  <c r="R182" i="31"/>
  <c r="P182" i="31"/>
  <c r="L182" i="31"/>
  <c r="Q182" i="31"/>
  <c r="O182" i="31"/>
  <c r="J182" i="31"/>
  <c r="N182" i="31"/>
  <c r="K182" i="31"/>
  <c r="M185" i="31"/>
  <c r="R185" i="31"/>
  <c r="K185" i="31"/>
  <c r="P185" i="31"/>
  <c r="L185" i="31"/>
  <c r="N185" i="31"/>
  <c r="J185" i="31"/>
  <c r="Q185" i="31"/>
  <c r="O185" i="31"/>
  <c r="M188" i="31"/>
  <c r="R188" i="31"/>
  <c r="K188" i="31"/>
  <c r="P188" i="31"/>
  <c r="J188" i="31"/>
  <c r="L188" i="31"/>
  <c r="N188" i="31"/>
  <c r="Q188" i="31"/>
  <c r="O188" i="31"/>
  <c r="M191" i="31"/>
  <c r="R191" i="31"/>
  <c r="K191" i="31"/>
  <c r="P191" i="31"/>
  <c r="J191" i="31"/>
  <c r="L191" i="31"/>
  <c r="N191" i="31"/>
  <c r="O191" i="31"/>
  <c r="Q191" i="31"/>
  <c r="M194" i="31"/>
  <c r="R194" i="31"/>
  <c r="K194" i="31"/>
  <c r="P194" i="31"/>
  <c r="J194" i="31"/>
  <c r="L194" i="31"/>
  <c r="N194" i="31"/>
  <c r="Q194" i="31"/>
  <c r="O194" i="31"/>
  <c r="M197" i="31"/>
  <c r="R197" i="31"/>
  <c r="K197" i="31"/>
  <c r="P197" i="31"/>
  <c r="J197" i="31"/>
  <c r="L197" i="31"/>
  <c r="Q197" i="31"/>
  <c r="O197" i="31"/>
  <c r="N197" i="31"/>
  <c r="M200" i="31"/>
  <c r="R200" i="31"/>
  <c r="K200" i="31"/>
  <c r="P200" i="31"/>
  <c r="J200" i="31"/>
  <c r="N200" i="31"/>
  <c r="L200" i="31"/>
  <c r="O200" i="31"/>
  <c r="Q200" i="31"/>
  <c r="R101" i="30"/>
  <c r="P101" i="30"/>
  <c r="N101" i="30"/>
  <c r="O101" i="30"/>
  <c r="Q101" i="30"/>
  <c r="L101" i="30"/>
  <c r="K101" i="30"/>
  <c r="J101" i="30"/>
  <c r="R103" i="30"/>
  <c r="P103" i="30"/>
  <c r="Q103" i="30"/>
  <c r="O103" i="30"/>
  <c r="N103" i="30"/>
  <c r="L103" i="30"/>
  <c r="K103" i="30"/>
  <c r="J103" i="30"/>
  <c r="R105" i="30"/>
  <c r="P105" i="30"/>
  <c r="J105" i="30"/>
  <c r="Q105" i="30"/>
  <c r="N105" i="30"/>
  <c r="O105" i="30"/>
  <c r="K105" i="30"/>
  <c r="L105" i="30"/>
  <c r="R107" i="30"/>
  <c r="P107" i="30"/>
  <c r="L107" i="30"/>
  <c r="K107" i="30"/>
  <c r="J107" i="30"/>
  <c r="Q107" i="30"/>
  <c r="O107" i="30"/>
  <c r="N107" i="30"/>
  <c r="R109" i="30"/>
  <c r="P109" i="30"/>
  <c r="N109" i="30"/>
  <c r="L109" i="30"/>
  <c r="J109" i="30"/>
  <c r="Q109" i="30"/>
  <c r="O109" i="30"/>
  <c r="K109" i="30"/>
  <c r="R111" i="30"/>
  <c r="P111" i="30"/>
  <c r="Q111" i="30"/>
  <c r="O111" i="30"/>
  <c r="N111" i="30"/>
  <c r="L111" i="30"/>
  <c r="K111" i="30"/>
  <c r="J111" i="30"/>
  <c r="R113" i="30"/>
  <c r="P113" i="30"/>
  <c r="J113" i="30"/>
  <c r="Q113" i="30"/>
  <c r="N113" i="30"/>
  <c r="L113" i="30"/>
  <c r="K113" i="30"/>
  <c r="O113" i="30"/>
  <c r="R115" i="30"/>
  <c r="P115" i="30"/>
  <c r="L115" i="30"/>
  <c r="K115" i="30"/>
  <c r="J115" i="30"/>
  <c r="Q115" i="30"/>
  <c r="O115" i="30"/>
  <c r="N115" i="30"/>
  <c r="R117" i="30"/>
  <c r="P117" i="30"/>
  <c r="N117" i="30"/>
  <c r="L117" i="30"/>
  <c r="J117" i="30"/>
  <c r="Q117" i="30"/>
  <c r="K117" i="30"/>
  <c r="O117" i="30"/>
  <c r="R119" i="30"/>
  <c r="P119" i="30"/>
  <c r="Q119" i="30"/>
  <c r="O119" i="30"/>
  <c r="N119" i="30"/>
  <c r="L119" i="30"/>
  <c r="K119" i="30"/>
  <c r="J119" i="30"/>
  <c r="R121" i="30"/>
  <c r="P121" i="30"/>
  <c r="J121" i="30"/>
  <c r="Q121" i="30"/>
  <c r="N121" i="30"/>
  <c r="K121" i="30"/>
  <c r="O121" i="30"/>
  <c r="L121" i="30"/>
  <c r="R123" i="30"/>
  <c r="P123" i="30"/>
  <c r="L123" i="30"/>
  <c r="K123" i="30"/>
  <c r="J123" i="30"/>
  <c r="Q123" i="30"/>
  <c r="O123" i="30"/>
  <c r="N123" i="30"/>
  <c r="R125" i="30"/>
  <c r="P125" i="30"/>
  <c r="N125" i="30"/>
  <c r="L125" i="30"/>
  <c r="J125" i="30"/>
  <c r="O125" i="30"/>
  <c r="K125" i="30"/>
  <c r="Q125" i="30"/>
  <c r="R127" i="30"/>
  <c r="P127" i="30"/>
  <c r="Q127" i="30"/>
  <c r="O127" i="30"/>
  <c r="N127" i="30"/>
  <c r="L127" i="30"/>
  <c r="K127" i="30"/>
  <c r="J127" i="30"/>
  <c r="R129" i="30"/>
  <c r="P129" i="30"/>
  <c r="J129" i="30"/>
  <c r="Q129" i="30"/>
  <c r="N129" i="30"/>
  <c r="L129" i="30"/>
  <c r="O129" i="30"/>
  <c r="K129" i="30"/>
  <c r="R131" i="30"/>
  <c r="P131" i="30"/>
  <c r="L131" i="30"/>
  <c r="K131" i="30"/>
  <c r="J131" i="30"/>
  <c r="Q131" i="30"/>
  <c r="O131" i="30"/>
  <c r="N131" i="30"/>
  <c r="R133" i="30"/>
  <c r="P133" i="30"/>
  <c r="N133" i="30"/>
  <c r="L133" i="30"/>
  <c r="J133" i="30"/>
  <c r="K133" i="30"/>
  <c r="Q133" i="30"/>
  <c r="O133" i="30"/>
  <c r="R135" i="30"/>
  <c r="P135" i="30"/>
  <c r="Q135" i="30"/>
  <c r="O135" i="30"/>
  <c r="N135" i="30"/>
  <c r="L135" i="30"/>
  <c r="K135" i="30"/>
  <c r="J135" i="30"/>
  <c r="R137" i="30"/>
  <c r="P137" i="30"/>
  <c r="J137" i="30"/>
  <c r="Q137" i="30"/>
  <c r="N137" i="30"/>
  <c r="O137" i="30"/>
  <c r="L137" i="30"/>
  <c r="K137" i="30"/>
  <c r="R139" i="30"/>
  <c r="P139" i="30"/>
  <c r="L139" i="30"/>
  <c r="K139" i="30"/>
  <c r="J139" i="30"/>
  <c r="Q139" i="30"/>
  <c r="O139" i="30"/>
  <c r="N139" i="30"/>
  <c r="R141" i="30"/>
  <c r="P141" i="30"/>
  <c r="N141" i="30"/>
  <c r="L141" i="30"/>
  <c r="J141" i="30"/>
  <c r="O141" i="30"/>
  <c r="Q141" i="30"/>
  <c r="K141" i="30"/>
  <c r="R143" i="30"/>
  <c r="P143" i="30"/>
  <c r="Q143" i="30"/>
  <c r="O143" i="30"/>
  <c r="N143" i="30"/>
  <c r="L143" i="30"/>
  <c r="K143" i="30"/>
  <c r="J143" i="30"/>
  <c r="R145" i="30"/>
  <c r="P145" i="30"/>
  <c r="J145" i="30"/>
  <c r="Q145" i="30"/>
  <c r="N145" i="30"/>
  <c r="L145" i="30"/>
  <c r="O145" i="30"/>
  <c r="K145" i="30"/>
  <c r="R147" i="30"/>
  <c r="P147" i="30"/>
  <c r="L147" i="30"/>
  <c r="K147" i="30"/>
  <c r="J147" i="30"/>
  <c r="Q147" i="30"/>
  <c r="O147" i="30"/>
  <c r="N147" i="30"/>
  <c r="R149" i="30"/>
  <c r="P149" i="30"/>
  <c r="N149" i="30"/>
  <c r="L149" i="30"/>
  <c r="J149" i="30"/>
  <c r="Q149" i="30"/>
  <c r="O149" i="30"/>
  <c r="K149" i="30"/>
  <c r="R151" i="30"/>
  <c r="P151" i="30"/>
  <c r="Q151" i="30"/>
  <c r="O151" i="30"/>
  <c r="N151" i="30"/>
  <c r="L151" i="30"/>
  <c r="K151" i="30"/>
  <c r="J151" i="30"/>
  <c r="R153" i="30"/>
  <c r="P153" i="30"/>
  <c r="J153" i="30"/>
  <c r="Q153" i="30"/>
  <c r="N153" i="30"/>
  <c r="O153" i="30"/>
  <c r="K153" i="30"/>
  <c r="L153" i="30"/>
  <c r="R155" i="30"/>
  <c r="P155" i="30"/>
  <c r="L155" i="30"/>
  <c r="K155" i="30"/>
  <c r="J155" i="30"/>
  <c r="Q155" i="30"/>
  <c r="O155" i="30"/>
  <c r="N155" i="30"/>
  <c r="R157" i="30"/>
  <c r="P157" i="30"/>
  <c r="N157" i="30"/>
  <c r="L157" i="30"/>
  <c r="J157" i="30"/>
  <c r="Q157" i="30"/>
  <c r="K157" i="30"/>
  <c r="O157" i="30"/>
  <c r="R159" i="30"/>
  <c r="P159" i="30"/>
  <c r="Q159" i="30"/>
  <c r="O159" i="30"/>
  <c r="N159" i="30"/>
  <c r="L159" i="30"/>
  <c r="J159" i="30"/>
  <c r="K159" i="30"/>
  <c r="R161" i="30"/>
  <c r="P161" i="30"/>
  <c r="J161" i="30"/>
  <c r="Q161" i="30"/>
  <c r="N161" i="30"/>
  <c r="L161" i="30"/>
  <c r="O161" i="30"/>
  <c r="K161" i="30"/>
  <c r="J163" i="30"/>
  <c r="R163" i="30"/>
  <c r="P163" i="30"/>
  <c r="L163" i="30"/>
  <c r="K163" i="30"/>
  <c r="O163" i="30"/>
  <c r="N163" i="30"/>
  <c r="Q163" i="30"/>
  <c r="R165" i="30"/>
  <c r="L165" i="30"/>
  <c r="P165" i="30"/>
  <c r="Q165" i="30"/>
  <c r="O165" i="30"/>
  <c r="J165" i="30"/>
  <c r="K165" i="30"/>
  <c r="N165" i="30"/>
  <c r="N167" i="30"/>
  <c r="R167" i="30"/>
  <c r="P167" i="30"/>
  <c r="L167" i="30"/>
  <c r="K167" i="30"/>
  <c r="J167" i="30"/>
  <c r="O167" i="30"/>
  <c r="Q167" i="30"/>
  <c r="R169" i="30"/>
  <c r="Q169" i="30"/>
  <c r="P169" i="30"/>
  <c r="O169" i="30"/>
  <c r="N169" i="30"/>
  <c r="L169" i="30"/>
  <c r="J169" i="30"/>
  <c r="K169" i="30"/>
  <c r="J171" i="30"/>
  <c r="R171" i="30"/>
  <c r="P171" i="30"/>
  <c r="N171" i="30"/>
  <c r="L171" i="30"/>
  <c r="K171" i="30"/>
  <c r="Q171" i="30"/>
  <c r="O171" i="30"/>
  <c r="R173" i="30"/>
  <c r="L173" i="30"/>
  <c r="P173" i="30"/>
  <c r="O173" i="30"/>
  <c r="J173" i="30"/>
  <c r="Q173" i="30"/>
  <c r="N173" i="30"/>
  <c r="K173" i="30"/>
  <c r="N175" i="30"/>
  <c r="R175" i="30"/>
  <c r="P175" i="30"/>
  <c r="Q175" i="30"/>
  <c r="O175" i="30"/>
  <c r="L175" i="30"/>
  <c r="J175" i="30"/>
  <c r="K175" i="30"/>
  <c r="R177" i="30"/>
  <c r="Q177" i="30"/>
  <c r="P177" i="30"/>
  <c r="K177" i="30"/>
  <c r="N177" i="30"/>
  <c r="L177" i="30"/>
  <c r="J177" i="30"/>
  <c r="O177" i="30"/>
  <c r="J179" i="30"/>
  <c r="R179" i="30"/>
  <c r="P179" i="30"/>
  <c r="K179" i="30"/>
  <c r="Q179" i="30"/>
  <c r="N179" i="30"/>
  <c r="O179" i="30"/>
  <c r="L179" i="30"/>
  <c r="R181" i="30"/>
  <c r="L181" i="30"/>
  <c r="P181" i="30"/>
  <c r="O181" i="30"/>
  <c r="Q181" i="30"/>
  <c r="J181" i="30"/>
  <c r="K181" i="30"/>
  <c r="N181" i="30"/>
  <c r="N183" i="30"/>
  <c r="R183" i="30"/>
  <c r="P183" i="30"/>
  <c r="O183" i="30"/>
  <c r="Q183" i="30"/>
  <c r="L183" i="30"/>
  <c r="J183" i="30"/>
  <c r="K183" i="30"/>
  <c r="R185" i="30"/>
  <c r="Q185" i="30"/>
  <c r="P185" i="30"/>
  <c r="L185" i="30"/>
  <c r="K185" i="30"/>
  <c r="O185" i="30"/>
  <c r="N185" i="30"/>
  <c r="J185" i="30"/>
  <c r="J187" i="30"/>
  <c r="R187" i="30"/>
  <c r="N187" i="30"/>
  <c r="P187" i="30"/>
  <c r="K187" i="30"/>
  <c r="Q187" i="30"/>
  <c r="L187" i="30"/>
  <c r="O187" i="30"/>
  <c r="R189" i="30"/>
  <c r="L189" i="30"/>
  <c r="P189" i="30"/>
  <c r="Q189" i="30"/>
  <c r="O189" i="30"/>
  <c r="K189" i="30"/>
  <c r="J189" i="30"/>
  <c r="N189" i="30"/>
  <c r="N191" i="30"/>
  <c r="K191" i="30"/>
  <c r="R191" i="30"/>
  <c r="J191" i="30"/>
  <c r="P191" i="30"/>
  <c r="O191" i="30"/>
  <c r="L191" i="30"/>
  <c r="Q191" i="30"/>
  <c r="R193" i="30"/>
  <c r="Q193" i="30"/>
  <c r="P193" i="30"/>
  <c r="L193" i="30"/>
  <c r="K193" i="30"/>
  <c r="O193" i="30"/>
  <c r="J193" i="30"/>
  <c r="N193" i="30"/>
  <c r="J195" i="30"/>
  <c r="O195" i="30"/>
  <c r="R195" i="30"/>
  <c r="N195" i="30"/>
  <c r="P195" i="30"/>
  <c r="K195" i="30"/>
  <c r="L195" i="30"/>
  <c r="Q195" i="30"/>
  <c r="R197" i="30"/>
  <c r="L197" i="30"/>
  <c r="P197" i="30"/>
  <c r="Q197" i="30"/>
  <c r="O197" i="30"/>
  <c r="N197" i="30"/>
  <c r="K197" i="30"/>
  <c r="J197" i="30"/>
  <c r="N199" i="30"/>
  <c r="K199" i="30"/>
  <c r="R199" i="30"/>
  <c r="J199" i="30"/>
  <c r="P199" i="30"/>
  <c r="O199" i="30"/>
  <c r="Q199" i="30"/>
  <c r="L199" i="30"/>
  <c r="R201" i="30"/>
  <c r="Q201" i="30"/>
  <c r="P201" i="30"/>
  <c r="L201" i="30"/>
  <c r="K201" i="30"/>
  <c r="N201" i="30"/>
  <c r="J201" i="30"/>
  <c r="O201" i="30"/>
  <c r="P102" i="30"/>
  <c r="R102" i="30"/>
  <c r="O102" i="30"/>
  <c r="N102" i="30"/>
  <c r="L102" i="30"/>
  <c r="Q102" i="30"/>
  <c r="K102" i="30"/>
  <c r="J102" i="30"/>
  <c r="R104" i="30"/>
  <c r="P104" i="30"/>
  <c r="Q104" i="30"/>
  <c r="O104" i="30"/>
  <c r="L104" i="30"/>
  <c r="K104" i="30"/>
  <c r="J104" i="30"/>
  <c r="N104" i="30"/>
  <c r="P106" i="30"/>
  <c r="K106" i="30"/>
  <c r="J106" i="30"/>
  <c r="O106" i="30"/>
  <c r="R106" i="30"/>
  <c r="N106" i="30"/>
  <c r="Q106" i="30"/>
  <c r="L106" i="30"/>
  <c r="R108" i="30"/>
  <c r="P108" i="30"/>
  <c r="L108" i="30"/>
  <c r="K108" i="30"/>
  <c r="Q108" i="30"/>
  <c r="O108" i="30"/>
  <c r="J108" i="30"/>
  <c r="N108" i="30"/>
  <c r="P110" i="30"/>
  <c r="O110" i="30"/>
  <c r="N110" i="30"/>
  <c r="K110" i="30"/>
  <c r="R110" i="30"/>
  <c r="J110" i="30"/>
  <c r="L110" i="30"/>
  <c r="Q110" i="30"/>
  <c r="R112" i="30"/>
  <c r="P112" i="30"/>
  <c r="Q112" i="30"/>
  <c r="O112" i="30"/>
  <c r="L112" i="30"/>
  <c r="J112" i="30"/>
  <c r="N112" i="30"/>
  <c r="K112" i="30"/>
  <c r="P114" i="30"/>
  <c r="K114" i="30"/>
  <c r="J114" i="30"/>
  <c r="R114" i="30"/>
  <c r="O114" i="30"/>
  <c r="N114" i="30"/>
  <c r="Q114" i="30"/>
  <c r="L114" i="30"/>
  <c r="R116" i="30"/>
  <c r="P116" i="30"/>
  <c r="L116" i="30"/>
  <c r="K116" i="30"/>
  <c r="Q116" i="30"/>
  <c r="N116" i="30"/>
  <c r="J116" i="30"/>
  <c r="O116" i="30"/>
  <c r="P118" i="30"/>
  <c r="O118" i="30"/>
  <c r="N118" i="30"/>
  <c r="R118" i="30"/>
  <c r="K118" i="30"/>
  <c r="J118" i="30"/>
  <c r="Q118" i="30"/>
  <c r="L118" i="30"/>
  <c r="R120" i="30"/>
  <c r="P120" i="30"/>
  <c r="Q120" i="30"/>
  <c r="O120" i="30"/>
  <c r="L120" i="30"/>
  <c r="K120" i="30"/>
  <c r="N120" i="30"/>
  <c r="J120" i="30"/>
  <c r="P122" i="30"/>
  <c r="K122" i="30"/>
  <c r="J122" i="30"/>
  <c r="R122" i="30"/>
  <c r="O122" i="30"/>
  <c r="N122" i="30"/>
  <c r="L122" i="30"/>
  <c r="Q122" i="30"/>
  <c r="R124" i="30"/>
  <c r="P124" i="30"/>
  <c r="L124" i="30"/>
  <c r="K124" i="30"/>
  <c r="Q124" i="30"/>
  <c r="J124" i="30"/>
  <c r="O124" i="30"/>
  <c r="N124" i="30"/>
  <c r="P126" i="30"/>
  <c r="O126" i="30"/>
  <c r="R126" i="30"/>
  <c r="N126" i="30"/>
  <c r="K126" i="30"/>
  <c r="J126" i="30"/>
  <c r="L126" i="30"/>
  <c r="Q126" i="30"/>
  <c r="R128" i="30"/>
  <c r="P128" i="30"/>
  <c r="Q128" i="30"/>
  <c r="O128" i="30"/>
  <c r="L128" i="30"/>
  <c r="N128" i="30"/>
  <c r="K128" i="30"/>
  <c r="J128" i="30"/>
  <c r="P130" i="30"/>
  <c r="R130" i="30"/>
  <c r="K130" i="30"/>
  <c r="J130" i="30"/>
  <c r="O130" i="30"/>
  <c r="N130" i="30"/>
  <c r="L130" i="30"/>
  <c r="Q130" i="30"/>
  <c r="R132" i="30"/>
  <c r="P132" i="30"/>
  <c r="L132" i="30"/>
  <c r="K132" i="30"/>
  <c r="Q132" i="30"/>
  <c r="N132" i="30"/>
  <c r="O132" i="30"/>
  <c r="J132" i="30"/>
  <c r="P134" i="30"/>
  <c r="R134" i="30"/>
  <c r="O134" i="30"/>
  <c r="N134" i="30"/>
  <c r="K134" i="30"/>
  <c r="J134" i="30"/>
  <c r="Q134" i="30"/>
  <c r="L134" i="30"/>
  <c r="R136" i="30"/>
  <c r="P136" i="30"/>
  <c r="Q136" i="30"/>
  <c r="O136" i="30"/>
  <c r="L136" i="30"/>
  <c r="K136" i="30"/>
  <c r="N136" i="30"/>
  <c r="J136" i="30"/>
  <c r="P138" i="30"/>
  <c r="K138" i="30"/>
  <c r="J138" i="30"/>
  <c r="O138" i="30"/>
  <c r="R138" i="30"/>
  <c r="N138" i="30"/>
  <c r="Q138" i="30"/>
  <c r="L138" i="30"/>
  <c r="R140" i="30"/>
  <c r="P140" i="30"/>
  <c r="L140" i="30"/>
  <c r="K140" i="30"/>
  <c r="Q140" i="30"/>
  <c r="O140" i="30"/>
  <c r="N140" i="30"/>
  <c r="J140" i="30"/>
  <c r="P142" i="30"/>
  <c r="O142" i="30"/>
  <c r="N142" i="30"/>
  <c r="K142" i="30"/>
  <c r="R142" i="30"/>
  <c r="J142" i="30"/>
  <c r="L142" i="30"/>
  <c r="Q142" i="30"/>
  <c r="R144" i="30"/>
  <c r="P144" i="30"/>
  <c r="Q144" i="30"/>
  <c r="O144" i="30"/>
  <c r="L144" i="30"/>
  <c r="N144" i="30"/>
  <c r="J144" i="30"/>
  <c r="K144" i="30"/>
  <c r="P146" i="30"/>
  <c r="K146" i="30"/>
  <c r="J146" i="30"/>
  <c r="R146" i="30"/>
  <c r="O146" i="30"/>
  <c r="N146" i="30"/>
  <c r="Q146" i="30"/>
  <c r="L146" i="30"/>
  <c r="R148" i="30"/>
  <c r="P148" i="30"/>
  <c r="L148" i="30"/>
  <c r="K148" i="30"/>
  <c r="Q148" i="30"/>
  <c r="N148" i="30"/>
  <c r="O148" i="30"/>
  <c r="J148" i="30"/>
  <c r="P150" i="30"/>
  <c r="O150" i="30"/>
  <c r="N150" i="30"/>
  <c r="R150" i="30"/>
  <c r="K150" i="30"/>
  <c r="J150" i="30"/>
  <c r="Q150" i="30"/>
  <c r="L150" i="30"/>
  <c r="R152" i="30"/>
  <c r="P152" i="30"/>
  <c r="Q152" i="30"/>
  <c r="O152" i="30"/>
  <c r="L152" i="30"/>
  <c r="N152" i="30"/>
  <c r="K152" i="30"/>
  <c r="J152" i="30"/>
  <c r="P154" i="30"/>
  <c r="K154" i="30"/>
  <c r="J154" i="30"/>
  <c r="R154" i="30"/>
  <c r="O154" i="30"/>
  <c r="N154" i="30"/>
  <c r="Q154" i="30"/>
  <c r="L154" i="30"/>
  <c r="R156" i="30"/>
  <c r="P156" i="30"/>
  <c r="L156" i="30"/>
  <c r="K156" i="30"/>
  <c r="O156" i="30"/>
  <c r="Q156" i="30"/>
  <c r="J156" i="30"/>
  <c r="N156" i="30"/>
  <c r="P158" i="30"/>
  <c r="O158" i="30"/>
  <c r="R158" i="30"/>
  <c r="N158" i="30"/>
  <c r="K158" i="30"/>
  <c r="Q158" i="30"/>
  <c r="J158" i="30"/>
  <c r="L158" i="30"/>
  <c r="R160" i="30"/>
  <c r="P160" i="30"/>
  <c r="Q160" i="30"/>
  <c r="O160" i="30"/>
  <c r="K160" i="30"/>
  <c r="L160" i="30"/>
  <c r="J160" i="30"/>
  <c r="N160" i="30"/>
  <c r="P162" i="30"/>
  <c r="R162" i="30"/>
  <c r="K162" i="30"/>
  <c r="J162" i="30"/>
  <c r="O162" i="30"/>
  <c r="L162" i="30"/>
  <c r="Q162" i="30"/>
  <c r="N162" i="30"/>
  <c r="K164" i="30"/>
  <c r="R164" i="30"/>
  <c r="P164" i="30"/>
  <c r="O164" i="30"/>
  <c r="N164" i="30"/>
  <c r="J164" i="30"/>
  <c r="L164" i="30"/>
  <c r="Q164" i="30"/>
  <c r="P166" i="30"/>
  <c r="R166" i="30"/>
  <c r="J166" i="30"/>
  <c r="O166" i="30"/>
  <c r="L166" i="30"/>
  <c r="Q166" i="30"/>
  <c r="N166" i="30"/>
  <c r="K166" i="30"/>
  <c r="O168" i="30"/>
  <c r="R168" i="30"/>
  <c r="P168" i="30"/>
  <c r="N168" i="30"/>
  <c r="L168" i="30"/>
  <c r="J168" i="30"/>
  <c r="Q168" i="30"/>
  <c r="K168" i="30"/>
  <c r="L170" i="30"/>
  <c r="P170" i="30"/>
  <c r="J170" i="30"/>
  <c r="O170" i="30"/>
  <c r="R170" i="30"/>
  <c r="N170" i="30"/>
  <c r="K170" i="30"/>
  <c r="Q170" i="30"/>
  <c r="K172" i="30"/>
  <c r="R172" i="30"/>
  <c r="P172" i="30"/>
  <c r="N172" i="30"/>
  <c r="Q172" i="30"/>
  <c r="O172" i="30"/>
  <c r="L172" i="30"/>
  <c r="J172" i="30"/>
  <c r="Q174" i="30"/>
  <c r="P174" i="30"/>
  <c r="N174" i="30"/>
  <c r="L174" i="30"/>
  <c r="K174" i="30"/>
  <c r="R174" i="30"/>
  <c r="O174" i="30"/>
  <c r="J174" i="30"/>
  <c r="O176" i="30"/>
  <c r="R176" i="30"/>
  <c r="P176" i="30"/>
  <c r="J176" i="30"/>
  <c r="K176" i="30"/>
  <c r="Q176" i="30"/>
  <c r="N176" i="30"/>
  <c r="L176" i="30"/>
  <c r="L178" i="30"/>
  <c r="P178" i="30"/>
  <c r="Q178" i="30"/>
  <c r="O178" i="30"/>
  <c r="R178" i="30"/>
  <c r="J178" i="30"/>
  <c r="N178" i="30"/>
  <c r="K178" i="30"/>
  <c r="K180" i="30"/>
  <c r="R180" i="30"/>
  <c r="P180" i="30"/>
  <c r="N180" i="30"/>
  <c r="O180" i="30"/>
  <c r="L180" i="30"/>
  <c r="Q180" i="30"/>
  <c r="J180" i="30"/>
  <c r="Q182" i="30"/>
  <c r="P182" i="30"/>
  <c r="K182" i="30"/>
  <c r="J182" i="30"/>
  <c r="R182" i="30"/>
  <c r="N182" i="30"/>
  <c r="O182" i="30"/>
  <c r="L182" i="30"/>
  <c r="O184" i="30"/>
  <c r="R184" i="30"/>
  <c r="P184" i="30"/>
  <c r="K184" i="30"/>
  <c r="J184" i="30"/>
  <c r="Q184" i="30"/>
  <c r="N184" i="30"/>
  <c r="L184" i="30"/>
  <c r="L186" i="30"/>
  <c r="P186" i="30"/>
  <c r="J186" i="30"/>
  <c r="K186" i="30"/>
  <c r="R186" i="30"/>
  <c r="O186" i="30"/>
  <c r="N186" i="30"/>
  <c r="Q186" i="30"/>
  <c r="K188" i="30"/>
  <c r="R188" i="30"/>
  <c r="P188" i="30"/>
  <c r="Q188" i="30"/>
  <c r="O188" i="30"/>
  <c r="N188" i="30"/>
  <c r="L188" i="30"/>
  <c r="J188" i="30"/>
  <c r="J190" i="30"/>
  <c r="Q190" i="30"/>
  <c r="P190" i="30"/>
  <c r="N190" i="30"/>
  <c r="R190" i="30"/>
  <c r="O190" i="30"/>
  <c r="K190" i="30"/>
  <c r="L190" i="30"/>
  <c r="O192" i="30"/>
  <c r="R192" i="30"/>
  <c r="P192" i="30"/>
  <c r="L192" i="30"/>
  <c r="K192" i="30"/>
  <c r="J192" i="30"/>
  <c r="Q192" i="30"/>
  <c r="N192" i="30"/>
  <c r="N194" i="30"/>
  <c r="L194" i="30"/>
  <c r="P194" i="30"/>
  <c r="J194" i="30"/>
  <c r="R194" i="30"/>
  <c r="O194" i="30"/>
  <c r="K194" i="30"/>
  <c r="Q194" i="30"/>
  <c r="K196" i="30"/>
  <c r="R196" i="30"/>
  <c r="P196" i="30"/>
  <c r="Q196" i="30"/>
  <c r="O196" i="30"/>
  <c r="N196" i="30"/>
  <c r="L196" i="30"/>
  <c r="J196" i="30"/>
  <c r="J198" i="30"/>
  <c r="Q198" i="30"/>
  <c r="P198" i="30"/>
  <c r="N198" i="30"/>
  <c r="R198" i="30"/>
  <c r="L198" i="30"/>
  <c r="O198" i="30"/>
  <c r="K198" i="30"/>
  <c r="O200" i="30"/>
  <c r="R200" i="30"/>
  <c r="P200" i="30"/>
  <c r="L200" i="30"/>
  <c r="K200" i="30"/>
  <c r="J200" i="30"/>
  <c r="Q200" i="30"/>
  <c r="N200" i="30"/>
  <c r="R143" i="29"/>
  <c r="P143" i="29"/>
  <c r="N143" i="29"/>
  <c r="L143" i="29"/>
  <c r="K143" i="29"/>
  <c r="J143" i="29"/>
  <c r="Q143" i="29"/>
  <c r="O143" i="29"/>
  <c r="R145" i="29"/>
  <c r="P145" i="29"/>
  <c r="Q145" i="29"/>
  <c r="O145" i="29"/>
  <c r="N145" i="29"/>
  <c r="L145" i="29"/>
  <c r="K145" i="29"/>
  <c r="J145" i="29"/>
  <c r="R147" i="29"/>
  <c r="P147" i="29"/>
  <c r="J147" i="29"/>
  <c r="Q147" i="29"/>
  <c r="O147" i="29"/>
  <c r="N147" i="29"/>
  <c r="L147" i="29"/>
  <c r="K147" i="29"/>
  <c r="R149" i="29"/>
  <c r="P149" i="29"/>
  <c r="L149" i="29"/>
  <c r="K149" i="29"/>
  <c r="J149" i="29"/>
  <c r="Q149" i="29"/>
  <c r="O149" i="29"/>
  <c r="N149" i="29"/>
  <c r="R151" i="29"/>
  <c r="P151" i="29"/>
  <c r="N151" i="29"/>
  <c r="L151" i="29"/>
  <c r="K151" i="29"/>
  <c r="J151" i="29"/>
  <c r="Q151" i="29"/>
  <c r="O151" i="29"/>
  <c r="R153" i="29"/>
  <c r="P153" i="29"/>
  <c r="Q153" i="29"/>
  <c r="O153" i="29"/>
  <c r="N153" i="29"/>
  <c r="L153" i="29"/>
  <c r="K153" i="29"/>
  <c r="J153" i="29"/>
  <c r="R155" i="29"/>
  <c r="P155" i="29"/>
  <c r="J155" i="29"/>
  <c r="Q155" i="29"/>
  <c r="O155" i="29"/>
  <c r="N155" i="29"/>
  <c r="L155" i="29"/>
  <c r="K155" i="29"/>
  <c r="R157" i="29"/>
  <c r="P157" i="29"/>
  <c r="L157" i="29"/>
  <c r="K157" i="29"/>
  <c r="J157" i="29"/>
  <c r="Q157" i="29"/>
  <c r="O157" i="29"/>
  <c r="N157" i="29"/>
  <c r="R159" i="29"/>
  <c r="P159" i="29"/>
  <c r="N159" i="29"/>
  <c r="L159" i="29"/>
  <c r="K159" i="29"/>
  <c r="J159" i="29"/>
  <c r="O159" i="29"/>
  <c r="Q159" i="29"/>
  <c r="R161" i="29"/>
  <c r="P161" i="29"/>
  <c r="Q161" i="29"/>
  <c r="O161" i="29"/>
  <c r="N161" i="29"/>
  <c r="L161" i="29"/>
  <c r="K161" i="29"/>
  <c r="J161" i="29"/>
  <c r="J163" i="29"/>
  <c r="R163" i="29"/>
  <c r="P163" i="29"/>
  <c r="K163" i="29"/>
  <c r="Q163" i="29"/>
  <c r="O163" i="29"/>
  <c r="N163" i="29"/>
  <c r="L163" i="29"/>
  <c r="R165" i="29"/>
  <c r="L165" i="29"/>
  <c r="P165" i="29"/>
  <c r="O165" i="29"/>
  <c r="N165" i="29"/>
  <c r="K165" i="29"/>
  <c r="J165" i="29"/>
  <c r="Q165" i="29"/>
  <c r="N167" i="29"/>
  <c r="R167" i="29"/>
  <c r="P167" i="29"/>
  <c r="J167" i="29"/>
  <c r="Q167" i="29"/>
  <c r="O167" i="29"/>
  <c r="L167" i="29"/>
  <c r="K167" i="29"/>
  <c r="R169" i="29"/>
  <c r="Q169" i="29"/>
  <c r="P169" i="29"/>
  <c r="O169" i="29"/>
  <c r="K169" i="29"/>
  <c r="N169" i="29"/>
  <c r="L169" i="29"/>
  <c r="J169" i="29"/>
  <c r="J171" i="29"/>
  <c r="Q171" i="29"/>
  <c r="O171" i="29"/>
  <c r="R171" i="29"/>
  <c r="P171" i="29"/>
  <c r="K171" i="29"/>
  <c r="L171" i="29"/>
  <c r="N171" i="29"/>
  <c r="R173" i="29"/>
  <c r="L173" i="29"/>
  <c r="P173" i="29"/>
  <c r="K173" i="29"/>
  <c r="J173" i="29"/>
  <c r="O173" i="29"/>
  <c r="N173" i="29"/>
  <c r="Q173" i="29"/>
  <c r="N175" i="29"/>
  <c r="L175" i="29"/>
  <c r="K175" i="29"/>
  <c r="R175" i="29"/>
  <c r="P175" i="29"/>
  <c r="Q175" i="29"/>
  <c r="O175" i="29"/>
  <c r="J175" i="29"/>
  <c r="R177" i="29"/>
  <c r="Q177" i="29"/>
  <c r="P177" i="29"/>
  <c r="O177" i="29"/>
  <c r="N177" i="29"/>
  <c r="K177" i="29"/>
  <c r="L177" i="29"/>
  <c r="J177" i="29"/>
  <c r="J179" i="29"/>
  <c r="Q179" i="29"/>
  <c r="O179" i="29"/>
  <c r="R179" i="29"/>
  <c r="P179" i="29"/>
  <c r="N179" i="29"/>
  <c r="L179" i="29"/>
  <c r="K179" i="29"/>
  <c r="R181" i="29"/>
  <c r="L181" i="29"/>
  <c r="P181" i="29"/>
  <c r="K181" i="29"/>
  <c r="J181" i="29"/>
  <c r="O181" i="29"/>
  <c r="Q181" i="29"/>
  <c r="N181" i="29"/>
  <c r="N183" i="29"/>
  <c r="L183" i="29"/>
  <c r="K183" i="29"/>
  <c r="R183" i="29"/>
  <c r="P183" i="29"/>
  <c r="O183" i="29"/>
  <c r="J183" i="29"/>
  <c r="Q183" i="29"/>
  <c r="R185" i="29"/>
  <c r="Q185" i="29"/>
  <c r="P185" i="29"/>
  <c r="O185" i="29"/>
  <c r="N185" i="29"/>
  <c r="K185" i="29"/>
  <c r="L185" i="29"/>
  <c r="J185" i="29"/>
  <c r="J187" i="29"/>
  <c r="Q187" i="29"/>
  <c r="O187" i="29"/>
  <c r="R187" i="29"/>
  <c r="P187" i="29"/>
  <c r="K187" i="29"/>
  <c r="N187" i="29"/>
  <c r="L187" i="29"/>
  <c r="R189" i="29"/>
  <c r="L189" i="29"/>
  <c r="P189" i="29"/>
  <c r="K189" i="29"/>
  <c r="J189" i="29"/>
  <c r="O189" i="29"/>
  <c r="Q189" i="29"/>
  <c r="N189" i="29"/>
  <c r="N191" i="29"/>
  <c r="L191" i="29"/>
  <c r="K191" i="29"/>
  <c r="R191" i="29"/>
  <c r="P191" i="29"/>
  <c r="O191" i="29"/>
  <c r="Q191" i="29"/>
  <c r="J191" i="29"/>
  <c r="R193" i="29"/>
  <c r="Q193" i="29"/>
  <c r="P193" i="29"/>
  <c r="O193" i="29"/>
  <c r="N193" i="29"/>
  <c r="L193" i="29"/>
  <c r="K193" i="29"/>
  <c r="J193" i="29"/>
  <c r="J195" i="29"/>
  <c r="Q195" i="29"/>
  <c r="O195" i="29"/>
  <c r="R195" i="29"/>
  <c r="N195" i="29"/>
  <c r="P195" i="29"/>
  <c r="K195" i="29"/>
  <c r="L195" i="29"/>
  <c r="R197" i="29"/>
  <c r="L197" i="29"/>
  <c r="P197" i="29"/>
  <c r="K197" i="29"/>
  <c r="J197" i="29"/>
  <c r="Q197" i="29"/>
  <c r="O197" i="29"/>
  <c r="N197" i="29"/>
  <c r="N199" i="29"/>
  <c r="L199" i="29"/>
  <c r="K199" i="29"/>
  <c r="R199" i="29"/>
  <c r="J199" i="29"/>
  <c r="P199" i="29"/>
  <c r="O199" i="29"/>
  <c r="Q199" i="29"/>
  <c r="R201" i="29"/>
  <c r="Q201" i="29"/>
  <c r="P201" i="29"/>
  <c r="O201" i="29"/>
  <c r="N201" i="29"/>
  <c r="L201" i="29"/>
  <c r="K201" i="29"/>
  <c r="J201" i="29"/>
  <c r="P102" i="29"/>
  <c r="R102" i="29"/>
  <c r="L102" i="29"/>
  <c r="K102" i="29"/>
  <c r="Q102" i="29"/>
  <c r="O102" i="29"/>
  <c r="N102" i="29"/>
  <c r="J102" i="29"/>
  <c r="R104" i="29"/>
  <c r="P104" i="29"/>
  <c r="O104" i="29"/>
  <c r="N104" i="29"/>
  <c r="K104" i="29"/>
  <c r="Q104" i="29"/>
  <c r="L104" i="29"/>
  <c r="J104" i="29"/>
  <c r="P106" i="29"/>
  <c r="Q106" i="29"/>
  <c r="O106" i="29"/>
  <c r="J106" i="29"/>
  <c r="R106" i="29"/>
  <c r="N106" i="29"/>
  <c r="K106" i="29"/>
  <c r="L106" i="29"/>
  <c r="R108" i="29"/>
  <c r="P108" i="29"/>
  <c r="K108" i="29"/>
  <c r="J108" i="29"/>
  <c r="O108" i="29"/>
  <c r="L108" i="29"/>
  <c r="Q108" i="29"/>
  <c r="N108" i="29"/>
  <c r="P110" i="29"/>
  <c r="L110" i="29"/>
  <c r="K110" i="29"/>
  <c r="N110" i="29"/>
  <c r="J110" i="29"/>
  <c r="R110" i="29"/>
  <c r="O110" i="29"/>
  <c r="Q110" i="29"/>
  <c r="R112" i="29"/>
  <c r="P112" i="29"/>
  <c r="O112" i="29"/>
  <c r="N112" i="29"/>
  <c r="K112" i="29"/>
  <c r="Q112" i="29"/>
  <c r="L112" i="29"/>
  <c r="J112" i="29"/>
  <c r="P114" i="29"/>
  <c r="Q114" i="29"/>
  <c r="O114" i="29"/>
  <c r="R114" i="29"/>
  <c r="N114" i="29"/>
  <c r="L114" i="29"/>
  <c r="K114" i="29"/>
  <c r="J114" i="29"/>
  <c r="R116" i="29"/>
  <c r="P116" i="29"/>
  <c r="K116" i="29"/>
  <c r="J116" i="29"/>
  <c r="O116" i="29"/>
  <c r="Q116" i="29"/>
  <c r="N116" i="29"/>
  <c r="L116" i="29"/>
  <c r="P118" i="29"/>
  <c r="L118" i="29"/>
  <c r="K118" i="29"/>
  <c r="R118" i="29"/>
  <c r="Q118" i="29"/>
  <c r="O118" i="29"/>
  <c r="N118" i="29"/>
  <c r="J118" i="29"/>
  <c r="R120" i="29"/>
  <c r="P120" i="29"/>
  <c r="O120" i="29"/>
  <c r="N120" i="29"/>
  <c r="K120" i="29"/>
  <c r="Q120" i="29"/>
  <c r="L120" i="29"/>
  <c r="J120" i="29"/>
  <c r="P122" i="29"/>
  <c r="Q122" i="29"/>
  <c r="R122" i="29"/>
  <c r="O122" i="29"/>
  <c r="J122" i="29"/>
  <c r="N122" i="29"/>
  <c r="K122" i="29"/>
  <c r="L122" i="29"/>
  <c r="R124" i="29"/>
  <c r="P124" i="29"/>
  <c r="K124" i="29"/>
  <c r="J124" i="29"/>
  <c r="O124" i="29"/>
  <c r="L124" i="29"/>
  <c r="Q124" i="29"/>
  <c r="N124" i="29"/>
  <c r="P126" i="29"/>
  <c r="R126" i="29"/>
  <c r="L126" i="29"/>
  <c r="K126" i="29"/>
  <c r="N126" i="29"/>
  <c r="J126" i="29"/>
  <c r="O126" i="29"/>
  <c r="Q126" i="29"/>
  <c r="R128" i="29"/>
  <c r="P128" i="29"/>
  <c r="O128" i="29"/>
  <c r="N128" i="29"/>
  <c r="L128" i="29"/>
  <c r="K128" i="29"/>
  <c r="Q128" i="29"/>
  <c r="J128" i="29"/>
  <c r="P130" i="29"/>
  <c r="R130" i="29"/>
  <c r="Q130" i="29"/>
  <c r="O130" i="29"/>
  <c r="N130" i="29"/>
  <c r="L130" i="29"/>
  <c r="K130" i="29"/>
  <c r="J130" i="29"/>
  <c r="R132" i="29"/>
  <c r="P132" i="29"/>
  <c r="K132" i="29"/>
  <c r="J132" i="29"/>
  <c r="Q132" i="29"/>
  <c r="O132" i="29"/>
  <c r="L132" i="29"/>
  <c r="N132" i="29"/>
  <c r="P134" i="29"/>
  <c r="R134" i="29"/>
  <c r="L134" i="29"/>
  <c r="K134" i="29"/>
  <c r="J134" i="29"/>
  <c r="Q134" i="29"/>
  <c r="O134" i="29"/>
  <c r="N134" i="29"/>
  <c r="R136" i="29"/>
  <c r="P136" i="29"/>
  <c r="O136" i="29"/>
  <c r="N136" i="29"/>
  <c r="L136" i="29"/>
  <c r="K136" i="29"/>
  <c r="Q136" i="29"/>
  <c r="J136" i="29"/>
  <c r="P138" i="29"/>
  <c r="Q138" i="29"/>
  <c r="O138" i="29"/>
  <c r="N138" i="29"/>
  <c r="K138" i="29"/>
  <c r="J138" i="29"/>
  <c r="R138" i="29"/>
  <c r="L138" i="29"/>
  <c r="R140" i="29"/>
  <c r="P140" i="29"/>
  <c r="K140" i="29"/>
  <c r="J140" i="29"/>
  <c r="Q140" i="29"/>
  <c r="O140" i="29"/>
  <c r="N140" i="29"/>
  <c r="L140" i="29"/>
  <c r="P142" i="29"/>
  <c r="L142" i="29"/>
  <c r="K142" i="29"/>
  <c r="J142" i="29"/>
  <c r="R142" i="29"/>
  <c r="Q142" i="29"/>
  <c r="O142" i="29"/>
  <c r="N142" i="29"/>
  <c r="R144" i="29"/>
  <c r="P144" i="29"/>
  <c r="O144" i="29"/>
  <c r="N144" i="29"/>
  <c r="L144" i="29"/>
  <c r="K144" i="29"/>
  <c r="J144" i="29"/>
  <c r="Q144" i="29"/>
  <c r="P146" i="29"/>
  <c r="Q146" i="29"/>
  <c r="O146" i="29"/>
  <c r="N146" i="29"/>
  <c r="R146" i="29"/>
  <c r="L146" i="29"/>
  <c r="K146" i="29"/>
  <c r="J146" i="29"/>
  <c r="R148" i="29"/>
  <c r="P148" i="29"/>
  <c r="K148" i="29"/>
  <c r="J148" i="29"/>
  <c r="Q148" i="29"/>
  <c r="O148" i="29"/>
  <c r="N148" i="29"/>
  <c r="L148" i="29"/>
  <c r="P150" i="29"/>
  <c r="L150" i="29"/>
  <c r="K150" i="29"/>
  <c r="R150" i="29"/>
  <c r="J150" i="29"/>
  <c r="N150" i="29"/>
  <c r="O150" i="29"/>
  <c r="Q150" i="29"/>
  <c r="R152" i="29"/>
  <c r="P152" i="29"/>
  <c r="O152" i="29"/>
  <c r="N152" i="29"/>
  <c r="L152" i="29"/>
  <c r="K152" i="29"/>
  <c r="Q152" i="29"/>
  <c r="J152" i="29"/>
  <c r="P154" i="29"/>
  <c r="Q154" i="29"/>
  <c r="R154" i="29"/>
  <c r="O154" i="29"/>
  <c r="N154" i="29"/>
  <c r="L154" i="29"/>
  <c r="J154" i="29"/>
  <c r="K154" i="29"/>
  <c r="R156" i="29"/>
  <c r="P156" i="29"/>
  <c r="K156" i="29"/>
  <c r="J156" i="29"/>
  <c r="Q156" i="29"/>
  <c r="O156" i="29"/>
  <c r="L156" i="29"/>
  <c r="N156" i="29"/>
  <c r="P158" i="29"/>
  <c r="R158" i="29"/>
  <c r="L158" i="29"/>
  <c r="K158" i="29"/>
  <c r="J158" i="29"/>
  <c r="Q158" i="29"/>
  <c r="O158" i="29"/>
  <c r="N158" i="29"/>
  <c r="R160" i="29"/>
  <c r="P160" i="29"/>
  <c r="O160" i="29"/>
  <c r="N160" i="29"/>
  <c r="L160" i="29"/>
  <c r="K160" i="29"/>
  <c r="Q160" i="29"/>
  <c r="J160" i="29"/>
  <c r="P162" i="29"/>
  <c r="R162" i="29"/>
  <c r="Q162" i="29"/>
  <c r="O162" i="29"/>
  <c r="N162" i="29"/>
  <c r="L162" i="29"/>
  <c r="K162" i="29"/>
  <c r="J162" i="29"/>
  <c r="K164" i="29"/>
  <c r="R164" i="29"/>
  <c r="P164" i="29"/>
  <c r="L164" i="29"/>
  <c r="J164" i="29"/>
  <c r="Q164" i="29"/>
  <c r="O164" i="29"/>
  <c r="N164" i="29"/>
  <c r="P166" i="29"/>
  <c r="R166" i="29"/>
  <c r="Q166" i="29"/>
  <c r="O166" i="29"/>
  <c r="N166" i="29"/>
  <c r="L166" i="29"/>
  <c r="J166" i="29"/>
  <c r="K166" i="29"/>
  <c r="O168" i="29"/>
  <c r="N168" i="29"/>
  <c r="R168" i="29"/>
  <c r="P168" i="29"/>
  <c r="J168" i="29"/>
  <c r="Q168" i="29"/>
  <c r="L168" i="29"/>
  <c r="K168" i="29"/>
  <c r="Q170" i="29"/>
  <c r="O170" i="29"/>
  <c r="L170" i="29"/>
  <c r="P170" i="29"/>
  <c r="N170" i="29"/>
  <c r="K170" i="29"/>
  <c r="J170" i="29"/>
  <c r="R170" i="29"/>
  <c r="K172" i="29"/>
  <c r="J172" i="29"/>
  <c r="R172" i="29"/>
  <c r="P172" i="29"/>
  <c r="Q172" i="29"/>
  <c r="N172" i="29"/>
  <c r="O172" i="29"/>
  <c r="L172" i="29"/>
  <c r="L174" i="29"/>
  <c r="K174" i="29"/>
  <c r="J174" i="29"/>
  <c r="Q174" i="29"/>
  <c r="P174" i="29"/>
  <c r="R174" i="29"/>
  <c r="O174" i="29"/>
  <c r="N174" i="29"/>
  <c r="O176" i="29"/>
  <c r="N176" i="29"/>
  <c r="R176" i="29"/>
  <c r="P176" i="29"/>
  <c r="L176" i="29"/>
  <c r="J176" i="29"/>
  <c r="Q176" i="29"/>
  <c r="K176" i="29"/>
  <c r="Q178" i="29"/>
  <c r="O178" i="29"/>
  <c r="N178" i="29"/>
  <c r="L178" i="29"/>
  <c r="P178" i="29"/>
  <c r="R178" i="29"/>
  <c r="K178" i="29"/>
  <c r="J178" i="29"/>
  <c r="K180" i="29"/>
  <c r="J180" i="29"/>
  <c r="R180" i="29"/>
  <c r="P180" i="29"/>
  <c r="Q180" i="29"/>
  <c r="N180" i="29"/>
  <c r="O180" i="29"/>
  <c r="L180" i="29"/>
  <c r="L182" i="29"/>
  <c r="K182" i="29"/>
  <c r="J182" i="29"/>
  <c r="Q182" i="29"/>
  <c r="P182" i="29"/>
  <c r="N182" i="29"/>
  <c r="O182" i="29"/>
  <c r="R182" i="29"/>
  <c r="O184" i="29"/>
  <c r="N184" i="29"/>
  <c r="R184" i="29"/>
  <c r="P184" i="29"/>
  <c r="L184" i="29"/>
  <c r="J184" i="29"/>
  <c r="Q184" i="29"/>
  <c r="K184" i="29"/>
  <c r="Q186" i="29"/>
  <c r="O186" i="29"/>
  <c r="N186" i="29"/>
  <c r="L186" i="29"/>
  <c r="P186" i="29"/>
  <c r="J186" i="29"/>
  <c r="R186" i="29"/>
  <c r="K186" i="29"/>
  <c r="K188" i="29"/>
  <c r="J188" i="29"/>
  <c r="R188" i="29"/>
  <c r="P188" i="29"/>
  <c r="Q188" i="29"/>
  <c r="N188" i="29"/>
  <c r="L188" i="29"/>
  <c r="O188" i="29"/>
  <c r="L190" i="29"/>
  <c r="K190" i="29"/>
  <c r="J190" i="29"/>
  <c r="Q190" i="29"/>
  <c r="P190" i="29"/>
  <c r="N190" i="29"/>
  <c r="R190" i="29"/>
  <c r="O190" i="29"/>
  <c r="O192" i="29"/>
  <c r="N192" i="29"/>
  <c r="R192" i="29"/>
  <c r="P192" i="29"/>
  <c r="L192" i="29"/>
  <c r="K192" i="29"/>
  <c r="J192" i="29"/>
  <c r="Q192" i="29"/>
  <c r="Q194" i="29"/>
  <c r="O194" i="29"/>
  <c r="N194" i="29"/>
  <c r="L194" i="29"/>
  <c r="P194" i="29"/>
  <c r="J194" i="29"/>
  <c r="R194" i="29"/>
  <c r="K194" i="29"/>
  <c r="K196" i="29"/>
  <c r="J196" i="29"/>
  <c r="R196" i="29"/>
  <c r="P196" i="29"/>
  <c r="Q196" i="29"/>
  <c r="O196" i="29"/>
  <c r="N196" i="29"/>
  <c r="L196" i="29"/>
  <c r="L198" i="29"/>
  <c r="K198" i="29"/>
  <c r="J198" i="29"/>
  <c r="Q198" i="29"/>
  <c r="P198" i="29"/>
  <c r="N198" i="29"/>
  <c r="R198" i="29"/>
  <c r="O198" i="29"/>
  <c r="O200" i="29"/>
  <c r="N200" i="29"/>
  <c r="R200" i="29"/>
  <c r="P200" i="29"/>
  <c r="L200" i="29"/>
  <c r="K200" i="29"/>
  <c r="J200" i="29"/>
  <c r="Q200" i="29"/>
  <c r="R101" i="29"/>
  <c r="P101" i="29"/>
  <c r="L101" i="29"/>
  <c r="K101" i="29"/>
  <c r="J101" i="29"/>
  <c r="Q101" i="29"/>
  <c r="N101" i="29"/>
  <c r="O101" i="29"/>
  <c r="R103" i="29"/>
  <c r="P103" i="29"/>
  <c r="N103" i="29"/>
  <c r="L103" i="29"/>
  <c r="J103" i="29"/>
  <c r="O103" i="29"/>
  <c r="K103" i="29"/>
  <c r="Q103" i="29"/>
  <c r="R105" i="29"/>
  <c r="P105" i="29"/>
  <c r="Q105" i="29"/>
  <c r="O105" i="29"/>
  <c r="N105" i="29"/>
  <c r="L105" i="29"/>
  <c r="K105" i="29"/>
  <c r="J105" i="29"/>
  <c r="R107" i="29"/>
  <c r="P107" i="29"/>
  <c r="J107" i="29"/>
  <c r="Q107" i="29"/>
  <c r="N107" i="29"/>
  <c r="O107" i="29"/>
  <c r="L107" i="29"/>
  <c r="K107" i="29"/>
  <c r="R109" i="29"/>
  <c r="P109" i="29"/>
  <c r="L109" i="29"/>
  <c r="K109" i="29"/>
  <c r="J109" i="29"/>
  <c r="Q109" i="29"/>
  <c r="O109" i="29"/>
  <c r="N109" i="29"/>
  <c r="R111" i="29"/>
  <c r="P111" i="29"/>
  <c r="N111" i="29"/>
  <c r="L111" i="29"/>
  <c r="J111" i="29"/>
  <c r="Q111" i="29"/>
  <c r="O111" i="29"/>
  <c r="K111" i="29"/>
  <c r="R113" i="29"/>
  <c r="P113" i="29"/>
  <c r="Q113" i="29"/>
  <c r="O113" i="29"/>
  <c r="N113" i="29"/>
  <c r="L113" i="29"/>
  <c r="J113" i="29"/>
  <c r="K113" i="29"/>
  <c r="R115" i="29"/>
  <c r="P115" i="29"/>
  <c r="J115" i="29"/>
  <c r="Q115" i="29"/>
  <c r="N115" i="29"/>
  <c r="K115" i="29"/>
  <c r="O115" i="29"/>
  <c r="L115" i="29"/>
  <c r="R117" i="29"/>
  <c r="P117" i="29"/>
  <c r="L117" i="29"/>
  <c r="K117" i="29"/>
  <c r="J117" i="29"/>
  <c r="Q117" i="29"/>
  <c r="N117" i="29"/>
  <c r="O117" i="29"/>
  <c r="R119" i="29"/>
  <c r="P119" i="29"/>
  <c r="N119" i="29"/>
  <c r="L119" i="29"/>
  <c r="J119" i="29"/>
  <c r="O119" i="29"/>
  <c r="K119" i="29"/>
  <c r="Q119" i="29"/>
  <c r="R121" i="29"/>
  <c r="P121" i="29"/>
  <c r="Q121" i="29"/>
  <c r="O121" i="29"/>
  <c r="N121" i="29"/>
  <c r="L121" i="29"/>
  <c r="K121" i="29"/>
  <c r="J121" i="29"/>
  <c r="R123" i="29"/>
  <c r="P123" i="29"/>
  <c r="J123" i="29"/>
  <c r="Q123" i="29"/>
  <c r="N123" i="29"/>
  <c r="O123" i="29"/>
  <c r="L123" i="29"/>
  <c r="K123" i="29"/>
  <c r="R125" i="29"/>
  <c r="P125" i="29"/>
  <c r="L125" i="29"/>
  <c r="K125" i="29"/>
  <c r="J125" i="29"/>
  <c r="Q125" i="29"/>
  <c r="O125" i="29"/>
  <c r="N125" i="29"/>
  <c r="R127" i="29"/>
  <c r="P127" i="29"/>
  <c r="N127" i="29"/>
  <c r="L127" i="29"/>
  <c r="J127" i="29"/>
  <c r="Q127" i="29"/>
  <c r="O127" i="29"/>
  <c r="K127" i="29"/>
  <c r="R129" i="29"/>
  <c r="P129" i="29"/>
  <c r="Q129" i="29"/>
  <c r="O129" i="29"/>
  <c r="N129" i="29"/>
  <c r="L129" i="29"/>
  <c r="J129" i="29"/>
  <c r="K129" i="29"/>
  <c r="R131" i="29"/>
  <c r="P131" i="29"/>
  <c r="J131" i="29"/>
  <c r="Q131" i="29"/>
  <c r="O131" i="29"/>
  <c r="N131" i="29"/>
  <c r="L131" i="29"/>
  <c r="K131" i="29"/>
  <c r="R133" i="29"/>
  <c r="P133" i="29"/>
  <c r="L133" i="29"/>
  <c r="K133" i="29"/>
  <c r="J133" i="29"/>
  <c r="Q133" i="29"/>
  <c r="O133" i="29"/>
  <c r="N133" i="29"/>
  <c r="R135" i="29"/>
  <c r="P135" i="29"/>
  <c r="N135" i="29"/>
  <c r="L135" i="29"/>
  <c r="K135" i="29"/>
  <c r="J135" i="29"/>
  <c r="O135" i="29"/>
  <c r="Q135" i="29"/>
  <c r="R137" i="29"/>
  <c r="P137" i="29"/>
  <c r="Q137" i="29"/>
  <c r="O137" i="29"/>
  <c r="N137" i="29"/>
  <c r="L137" i="29"/>
  <c r="K137" i="29"/>
  <c r="J137" i="29"/>
  <c r="R139" i="29"/>
  <c r="P139" i="29"/>
  <c r="J139" i="29"/>
  <c r="Q139" i="29"/>
  <c r="O139" i="29"/>
  <c r="N139" i="29"/>
  <c r="L139" i="29"/>
  <c r="K139" i="29"/>
  <c r="R141" i="29"/>
  <c r="P141" i="29"/>
  <c r="L141" i="29"/>
  <c r="K141" i="29"/>
  <c r="J141" i="29"/>
  <c r="Q141" i="29"/>
  <c r="N141" i="29"/>
  <c r="O141" i="29"/>
  <c r="Q125" i="27"/>
  <c r="O125" i="27"/>
  <c r="L125" i="27"/>
  <c r="K125" i="27"/>
  <c r="Q117" i="27"/>
  <c r="O117" i="27"/>
  <c r="L117" i="27"/>
  <c r="K117" i="27"/>
  <c r="L122" i="27"/>
  <c r="K122" i="27"/>
  <c r="J122" i="27"/>
  <c r="Q122" i="27"/>
  <c r="O122" i="27"/>
  <c r="L114" i="27"/>
  <c r="K114" i="27"/>
  <c r="Q114" i="27"/>
  <c r="O114" i="27"/>
  <c r="Q127" i="27"/>
  <c r="O127" i="27"/>
  <c r="L127" i="27"/>
  <c r="K127" i="27"/>
  <c r="Q119" i="27"/>
  <c r="O119" i="27"/>
  <c r="L119" i="27"/>
  <c r="K119" i="27"/>
  <c r="O111" i="27"/>
  <c r="L111" i="27"/>
  <c r="K111" i="27"/>
  <c r="Q111" i="27"/>
  <c r="K124" i="27"/>
  <c r="J124" i="27"/>
  <c r="Q124" i="27"/>
  <c r="O124" i="27"/>
  <c r="L124" i="27"/>
  <c r="K116" i="27"/>
  <c r="J116" i="27"/>
  <c r="Q116" i="27"/>
  <c r="O116" i="27"/>
  <c r="L116" i="27"/>
  <c r="L129" i="27"/>
  <c r="K129" i="27"/>
  <c r="Q129" i="27"/>
  <c r="O129" i="27"/>
  <c r="L121" i="27"/>
  <c r="K121" i="27"/>
  <c r="Q121" i="27"/>
  <c r="O121" i="27"/>
  <c r="L113" i="27"/>
  <c r="K113" i="27"/>
  <c r="O113" i="27"/>
  <c r="Q113" i="27"/>
  <c r="Q126" i="27"/>
  <c r="O126" i="27"/>
  <c r="L126" i="27"/>
  <c r="K126" i="27"/>
  <c r="Q118" i="27"/>
  <c r="O118" i="27"/>
  <c r="L118" i="27"/>
  <c r="K118" i="27"/>
  <c r="L123" i="27"/>
  <c r="K123" i="27"/>
  <c r="J123" i="27"/>
  <c r="Q123" i="27"/>
  <c r="O123" i="27"/>
  <c r="L115" i="27"/>
  <c r="K115" i="27"/>
  <c r="J115" i="27"/>
  <c r="Q115" i="27"/>
  <c r="O115" i="27"/>
  <c r="O128" i="27"/>
  <c r="L128" i="27"/>
  <c r="K128" i="27"/>
  <c r="Q128" i="27"/>
  <c r="O120" i="27"/>
  <c r="L120" i="27"/>
  <c r="K120" i="27"/>
  <c r="Q120" i="27"/>
  <c r="O112" i="27"/>
  <c r="L112" i="27"/>
  <c r="K112" i="27"/>
  <c r="Q112" i="27"/>
  <c r="E135" i="30"/>
  <c r="E147" i="29"/>
  <c r="E168" i="30"/>
  <c r="E179" i="29"/>
  <c r="E196" i="31"/>
  <c r="B154" i="30"/>
  <c r="E107" i="30"/>
  <c r="E112" i="28"/>
  <c r="B172" i="31"/>
  <c r="E175" i="31"/>
  <c r="B43" i="31"/>
  <c r="B174" i="31"/>
  <c r="E143" i="31"/>
  <c r="B118" i="31"/>
  <c r="E195" i="31"/>
  <c r="B55" i="31"/>
  <c r="B134" i="31"/>
  <c r="E155" i="31"/>
  <c r="E183" i="31"/>
  <c r="E188" i="31"/>
  <c r="B176" i="31"/>
  <c r="B150" i="31"/>
  <c r="E167" i="31"/>
  <c r="B182" i="31"/>
  <c r="E187" i="31"/>
  <c r="B70" i="31"/>
  <c r="E131" i="31"/>
  <c r="B166" i="31"/>
  <c r="B184" i="31"/>
  <c r="B102" i="31"/>
  <c r="E132" i="29"/>
  <c r="E109" i="28"/>
  <c r="B111" i="28"/>
  <c r="B136" i="28"/>
  <c r="E117" i="28"/>
  <c r="E168" i="28"/>
  <c r="B139" i="28"/>
  <c r="E192" i="28"/>
  <c r="B124" i="28"/>
  <c r="B185" i="28"/>
  <c r="E171" i="29"/>
  <c r="E200" i="29"/>
  <c r="E131" i="29"/>
  <c r="E144" i="29"/>
  <c r="E195" i="29"/>
  <c r="B122" i="29"/>
  <c r="E139" i="29"/>
  <c r="E184" i="29"/>
  <c r="B134" i="30"/>
  <c r="E155" i="30"/>
  <c r="E191" i="30"/>
  <c r="B190" i="30"/>
  <c r="E47" i="31"/>
  <c r="B51" i="31"/>
  <c r="B86" i="31"/>
  <c r="E127" i="31"/>
  <c r="E151" i="31"/>
  <c r="B180" i="31"/>
  <c r="B192" i="31"/>
  <c r="E200" i="31"/>
  <c r="E159" i="31"/>
  <c r="E199" i="31"/>
  <c r="E135" i="31"/>
  <c r="E163" i="31"/>
  <c r="E139" i="31"/>
  <c r="E179" i="31"/>
  <c r="E191" i="31"/>
  <c r="E147" i="31"/>
  <c r="E171" i="31"/>
  <c r="B178" i="31"/>
  <c r="E160" i="30"/>
  <c r="E175" i="30"/>
  <c r="E172" i="30"/>
  <c r="B174" i="30"/>
  <c r="E144" i="30"/>
  <c r="B146" i="30"/>
  <c r="B178" i="30"/>
  <c r="E180" i="30"/>
  <c r="B182" i="30"/>
  <c r="E199" i="30"/>
  <c r="E143" i="30"/>
  <c r="E148" i="30"/>
  <c r="B150" i="30"/>
  <c r="E167" i="30"/>
  <c r="E179" i="30"/>
  <c r="E184" i="30"/>
  <c r="B186" i="30"/>
  <c r="E196" i="30"/>
  <c r="E123" i="30"/>
  <c r="E171" i="30"/>
  <c r="E176" i="30"/>
  <c r="E200" i="30"/>
  <c r="E140" i="30"/>
  <c r="E147" i="30"/>
  <c r="E152" i="30"/>
  <c r="E164" i="30"/>
  <c r="E183" i="30"/>
  <c r="E188" i="30"/>
  <c r="E195" i="30"/>
  <c r="E159" i="30"/>
  <c r="B130" i="30"/>
  <c r="E139" i="30"/>
  <c r="E151" i="30"/>
  <c r="E156" i="30"/>
  <c r="B158" i="30"/>
  <c r="E163" i="30"/>
  <c r="E187" i="30"/>
  <c r="E192" i="30"/>
  <c r="E135" i="29"/>
  <c r="E140" i="29"/>
  <c r="E180" i="29"/>
  <c r="E128" i="29"/>
  <c r="E199" i="29"/>
  <c r="E160" i="29"/>
  <c r="B162" i="29"/>
  <c r="E196" i="29"/>
  <c r="E136" i="29"/>
  <c r="B138" i="29"/>
  <c r="E183" i="29"/>
  <c r="E120" i="29"/>
  <c r="B110" i="29"/>
  <c r="E123" i="29"/>
  <c r="E151" i="29"/>
  <c r="E156" i="29"/>
  <c r="E163" i="29"/>
  <c r="E168" i="29"/>
  <c r="B170" i="29"/>
  <c r="E175" i="29"/>
  <c r="E187" i="29"/>
  <c r="E192" i="29"/>
  <c r="B194" i="29"/>
  <c r="B134" i="29"/>
  <c r="B186" i="29"/>
  <c r="B191" i="29"/>
  <c r="E148" i="29"/>
  <c r="E155" i="29"/>
  <c r="E167" i="29"/>
  <c r="E172" i="29"/>
  <c r="E124" i="29"/>
  <c r="E152" i="29"/>
  <c r="B154" i="29"/>
  <c r="E159" i="29"/>
  <c r="E164" i="29"/>
  <c r="B166" i="29"/>
  <c r="E176" i="29"/>
  <c r="E188" i="29"/>
  <c r="B130" i="29"/>
  <c r="B108" i="28"/>
  <c r="B113" i="28"/>
  <c r="E201" i="28"/>
  <c r="B201" i="28"/>
  <c r="B103" i="28"/>
  <c r="B137" i="28"/>
  <c r="E137" i="28"/>
  <c r="E119" i="28"/>
  <c r="B119" i="28"/>
  <c r="B172" i="28"/>
  <c r="E172" i="28"/>
  <c r="E176" i="28"/>
  <c r="E196" i="28"/>
  <c r="B129" i="28"/>
  <c r="E200" i="28"/>
  <c r="E180" i="28"/>
  <c r="B193" i="28"/>
  <c r="B128" i="28"/>
  <c r="E184" i="28"/>
  <c r="B177" i="28"/>
  <c r="E164" i="28"/>
  <c r="E188" i="28"/>
  <c r="B105" i="28"/>
  <c r="E121" i="28"/>
  <c r="B123" i="28"/>
  <c r="E132" i="28"/>
  <c r="B140" i="28"/>
  <c r="E141" i="28"/>
  <c r="B148" i="28"/>
  <c r="E149" i="28"/>
  <c r="B156" i="28"/>
  <c r="E157" i="28"/>
  <c r="E165" i="28"/>
  <c r="E173" i="28"/>
  <c r="E181" i="28"/>
  <c r="E189" i="28"/>
  <c r="E197" i="28"/>
  <c r="B107" i="28"/>
  <c r="B125" i="28"/>
  <c r="B145" i="28"/>
  <c r="B153" i="28"/>
  <c r="B161" i="28"/>
  <c r="B169" i="28"/>
  <c r="B127" i="28"/>
  <c r="B133" i="28"/>
  <c r="B144" i="28"/>
  <c r="B152" i="28"/>
  <c r="B160" i="28"/>
  <c r="E106" i="28"/>
  <c r="E114" i="28"/>
  <c r="B116" i="28"/>
  <c r="E130" i="28"/>
  <c r="B135" i="28"/>
  <c r="E171" i="27"/>
  <c r="B165" i="27"/>
  <c r="E115" i="27"/>
  <c r="E179" i="27"/>
  <c r="B173" i="27"/>
  <c r="E123" i="27"/>
  <c r="E187" i="27"/>
  <c r="B117" i="27"/>
  <c r="J117" i="27" s="1"/>
  <c r="B181" i="27"/>
  <c r="E131" i="27"/>
  <c r="E195" i="27"/>
  <c r="B125" i="27"/>
  <c r="J125" i="27" s="1"/>
  <c r="B189" i="27"/>
  <c r="E139" i="27"/>
  <c r="B133" i="27"/>
  <c r="B197" i="27"/>
  <c r="E147" i="27"/>
  <c r="B141" i="27"/>
  <c r="E155" i="27"/>
  <c r="B149" i="27"/>
  <c r="E163" i="27"/>
  <c r="B157" i="27"/>
  <c r="E116" i="27"/>
  <c r="E124" i="27"/>
  <c r="E132" i="27"/>
  <c r="E140" i="27"/>
  <c r="E148" i="27"/>
  <c r="E156" i="27"/>
  <c r="E164" i="27"/>
  <c r="E172" i="27"/>
  <c r="E180" i="27"/>
  <c r="E188" i="27"/>
  <c r="E196" i="27"/>
  <c r="B118" i="27"/>
  <c r="J118" i="27" s="1"/>
  <c r="B126" i="27"/>
  <c r="B134" i="27"/>
  <c r="B142" i="27"/>
  <c r="B150" i="27"/>
  <c r="B158" i="27"/>
  <c r="B166" i="27"/>
  <c r="B174" i="27"/>
  <c r="B182" i="27"/>
  <c r="B190" i="27"/>
  <c r="B198" i="27"/>
  <c r="B111" i="27"/>
  <c r="N111" i="27" s="1"/>
  <c r="B119" i="27"/>
  <c r="B127" i="27"/>
  <c r="B135" i="27"/>
  <c r="B143" i="27"/>
  <c r="B151" i="27"/>
  <c r="B159" i="27"/>
  <c r="B167" i="27"/>
  <c r="B175" i="27"/>
  <c r="B183" i="27"/>
  <c r="B191" i="27"/>
  <c r="B199" i="27"/>
  <c r="B112" i="27"/>
  <c r="N112" i="27" s="1"/>
  <c r="B120" i="27"/>
  <c r="J120" i="27" s="1"/>
  <c r="B128" i="27"/>
  <c r="B136" i="27"/>
  <c r="B144" i="27"/>
  <c r="B152" i="27"/>
  <c r="B160" i="27"/>
  <c r="B168" i="27"/>
  <c r="B176" i="27"/>
  <c r="B184" i="27"/>
  <c r="B192" i="27"/>
  <c r="B200" i="27"/>
  <c r="B113" i="27"/>
  <c r="B121" i="27"/>
  <c r="B129" i="27"/>
  <c r="J129" i="27" s="1"/>
  <c r="B137" i="27"/>
  <c r="B145" i="27"/>
  <c r="B153" i="27"/>
  <c r="B161" i="27"/>
  <c r="B169" i="27"/>
  <c r="B177" i="27"/>
  <c r="B185" i="27"/>
  <c r="B193" i="27"/>
  <c r="B201" i="27"/>
  <c r="B114" i="27"/>
  <c r="B122" i="27"/>
  <c r="B130" i="27"/>
  <c r="B138" i="27"/>
  <c r="B146" i="27"/>
  <c r="B154" i="27"/>
  <c r="B162" i="27"/>
  <c r="B170" i="27"/>
  <c r="B178" i="27"/>
  <c r="B186" i="27"/>
  <c r="B194" i="27"/>
  <c r="E41" i="31"/>
  <c r="B41" i="31"/>
  <c r="E44" i="31"/>
  <c r="B46" i="31"/>
  <c r="E49" i="31"/>
  <c r="B49" i="31"/>
  <c r="E52" i="31"/>
  <c r="B54" i="31"/>
  <c r="E57" i="31"/>
  <c r="B57" i="31"/>
  <c r="E64" i="31"/>
  <c r="B64" i="31"/>
  <c r="B66" i="31"/>
  <c r="E71" i="31"/>
  <c r="E73" i="31"/>
  <c r="B73" i="31"/>
  <c r="E80" i="31"/>
  <c r="B80" i="31"/>
  <c r="B82" i="31"/>
  <c r="E87" i="31"/>
  <c r="E89" i="31"/>
  <c r="B89" i="31"/>
  <c r="E96" i="31"/>
  <c r="B96" i="31"/>
  <c r="B98" i="31"/>
  <c r="E103" i="31"/>
  <c r="E105" i="31"/>
  <c r="B105" i="31"/>
  <c r="B114" i="31"/>
  <c r="E119" i="31"/>
  <c r="E121" i="31"/>
  <c r="B121" i="31"/>
  <c r="B130" i="31"/>
  <c r="B146" i="31"/>
  <c r="B162" i="31"/>
  <c r="B186" i="31"/>
  <c r="B194" i="31"/>
  <c r="E68" i="31"/>
  <c r="B68" i="31"/>
  <c r="E75" i="31"/>
  <c r="E93" i="31"/>
  <c r="B93" i="31"/>
  <c r="E109" i="31"/>
  <c r="B109" i="31"/>
  <c r="E123" i="31"/>
  <c r="E61" i="31"/>
  <c r="B61" i="31"/>
  <c r="E77" i="31"/>
  <c r="B77" i="31"/>
  <c r="E84" i="31"/>
  <c r="B84" i="31"/>
  <c r="E91" i="31"/>
  <c r="E107" i="31"/>
  <c r="E125" i="31"/>
  <c r="B125" i="31"/>
  <c r="B42" i="31"/>
  <c r="E45" i="31"/>
  <c r="B45" i="31"/>
  <c r="E48" i="31"/>
  <c r="B50" i="31"/>
  <c r="E53" i="31"/>
  <c r="B53" i="31"/>
  <c r="E56" i="31"/>
  <c r="B58" i="31"/>
  <c r="E63" i="31"/>
  <c r="E65" i="31"/>
  <c r="B65" i="31"/>
  <c r="E72" i="31"/>
  <c r="B72" i="31"/>
  <c r="B74" i="31"/>
  <c r="E79" i="31"/>
  <c r="E81" i="31"/>
  <c r="B81" i="31"/>
  <c r="E88" i="31"/>
  <c r="B88" i="31"/>
  <c r="B90" i="31"/>
  <c r="E95" i="31"/>
  <c r="E97" i="31"/>
  <c r="B97" i="31"/>
  <c r="E104" i="31"/>
  <c r="B104" i="31"/>
  <c r="B106" i="31"/>
  <c r="E111" i="31"/>
  <c r="E113" i="31"/>
  <c r="B113" i="31"/>
  <c r="B122" i="31"/>
  <c r="B138" i="31"/>
  <c r="B154" i="31"/>
  <c r="B170" i="31"/>
  <c r="B190" i="31"/>
  <c r="B198" i="31"/>
  <c r="E59" i="31"/>
  <c r="E100" i="31"/>
  <c r="B100" i="31"/>
  <c r="E60" i="31"/>
  <c r="B60" i="31"/>
  <c r="B62" i="31"/>
  <c r="E67" i="31"/>
  <c r="E69" i="31"/>
  <c r="B69" i="31"/>
  <c r="E76" i="31"/>
  <c r="B76" i="31"/>
  <c r="B78" i="31"/>
  <c r="E83" i="31"/>
  <c r="E85" i="31"/>
  <c r="B85" i="31"/>
  <c r="E92" i="31"/>
  <c r="B92" i="31"/>
  <c r="B94" i="31"/>
  <c r="E99" i="31"/>
  <c r="E101" i="31"/>
  <c r="B101" i="31"/>
  <c r="E108" i="31"/>
  <c r="B108" i="31"/>
  <c r="B110" i="31"/>
  <c r="E115" i="31"/>
  <c r="E117" i="31"/>
  <c r="B117" i="31"/>
  <c r="B126" i="31"/>
  <c r="B142" i="31"/>
  <c r="B158" i="31"/>
  <c r="B129" i="31"/>
  <c r="B133" i="31"/>
  <c r="B137" i="31"/>
  <c r="B141" i="31"/>
  <c r="B145" i="31"/>
  <c r="B149" i="31"/>
  <c r="B153" i="31"/>
  <c r="B157" i="31"/>
  <c r="B161" i="31"/>
  <c r="B165" i="31"/>
  <c r="B169" i="31"/>
  <c r="B173" i="31"/>
  <c r="B177" i="31"/>
  <c r="B181" i="31"/>
  <c r="B185" i="31"/>
  <c r="B189" i="31"/>
  <c r="B193" i="31"/>
  <c r="B197" i="31"/>
  <c r="B201" i="31"/>
  <c r="B112" i="31"/>
  <c r="B116" i="31"/>
  <c r="B120" i="31"/>
  <c r="B124" i="31"/>
  <c r="B128" i="31"/>
  <c r="B132" i="31"/>
  <c r="B136" i="31"/>
  <c r="B140" i="31"/>
  <c r="B144" i="31"/>
  <c r="B148" i="31"/>
  <c r="B152" i="31"/>
  <c r="B156" i="31"/>
  <c r="B160" i="31"/>
  <c r="B164" i="31"/>
  <c r="B168" i="31"/>
  <c r="B106" i="30"/>
  <c r="E111" i="30"/>
  <c r="E113" i="30"/>
  <c r="B113" i="30"/>
  <c r="B122" i="30"/>
  <c r="E127" i="30"/>
  <c r="B138" i="30"/>
  <c r="B170" i="30"/>
  <c r="E101" i="30"/>
  <c r="B101" i="30"/>
  <c r="B110" i="30"/>
  <c r="E115" i="30"/>
  <c r="E117" i="30"/>
  <c r="B117" i="30"/>
  <c r="B126" i="30"/>
  <c r="E131" i="30"/>
  <c r="B162" i="30"/>
  <c r="B194" i="30"/>
  <c r="B142" i="30"/>
  <c r="E103" i="30"/>
  <c r="E105" i="30"/>
  <c r="B105" i="30"/>
  <c r="B114" i="30"/>
  <c r="E119" i="30"/>
  <c r="B166" i="30"/>
  <c r="B198" i="30"/>
  <c r="B102" i="30"/>
  <c r="E109" i="30"/>
  <c r="B109" i="30"/>
  <c r="B118" i="30"/>
  <c r="B121" i="30"/>
  <c r="B125" i="30"/>
  <c r="B129" i="30"/>
  <c r="B133" i="30"/>
  <c r="B137" i="30"/>
  <c r="B141" i="30"/>
  <c r="B145" i="30"/>
  <c r="B149" i="30"/>
  <c r="B153" i="30"/>
  <c r="B157" i="30"/>
  <c r="B161" i="30"/>
  <c r="B165" i="30"/>
  <c r="B169" i="30"/>
  <c r="B173" i="30"/>
  <c r="B177" i="30"/>
  <c r="B181" i="30"/>
  <c r="B185" i="30"/>
  <c r="B189" i="30"/>
  <c r="B193" i="30"/>
  <c r="B197" i="30"/>
  <c r="B201" i="30"/>
  <c r="B104" i="30"/>
  <c r="B108" i="30"/>
  <c r="B112" i="30"/>
  <c r="B116" i="30"/>
  <c r="B120" i="30"/>
  <c r="B124" i="30"/>
  <c r="B128" i="30"/>
  <c r="B132" i="30"/>
  <c r="B136" i="30"/>
  <c r="E115" i="29"/>
  <c r="E117" i="29"/>
  <c r="B117" i="29"/>
  <c r="E127" i="29"/>
  <c r="B146" i="29"/>
  <c r="B178" i="29"/>
  <c r="E101" i="29"/>
  <c r="B101" i="29"/>
  <c r="E103" i="29"/>
  <c r="E105" i="29"/>
  <c r="B105" i="29"/>
  <c r="B114" i="29"/>
  <c r="E119" i="29"/>
  <c r="B126" i="29"/>
  <c r="B158" i="29"/>
  <c r="E121" i="29"/>
  <c r="B121" i="29"/>
  <c r="B190" i="29"/>
  <c r="B198" i="29"/>
  <c r="B102" i="29"/>
  <c r="E107" i="29"/>
  <c r="E109" i="29"/>
  <c r="B109" i="29"/>
  <c r="B118" i="29"/>
  <c r="B150" i="29"/>
  <c r="B182" i="29"/>
  <c r="B106" i="29"/>
  <c r="E111" i="29"/>
  <c r="E113" i="29"/>
  <c r="B113" i="29"/>
  <c r="B142" i="29"/>
  <c r="B174" i="29"/>
  <c r="B125" i="29"/>
  <c r="B129" i="29"/>
  <c r="B133" i="29"/>
  <c r="B137" i="29"/>
  <c r="B141" i="29"/>
  <c r="B145" i="29"/>
  <c r="B149" i="29"/>
  <c r="B153" i="29"/>
  <c r="B157" i="29"/>
  <c r="B161" i="29"/>
  <c r="B165" i="29"/>
  <c r="B169" i="29"/>
  <c r="B173" i="29"/>
  <c r="B177" i="29"/>
  <c r="B181" i="29"/>
  <c r="B185" i="29"/>
  <c r="B189" i="29"/>
  <c r="B193" i="29"/>
  <c r="B197" i="29"/>
  <c r="B201" i="29"/>
  <c r="B104" i="29"/>
  <c r="B108" i="29"/>
  <c r="B112" i="29"/>
  <c r="B116" i="29"/>
  <c r="B101" i="28"/>
  <c r="B104" i="28"/>
  <c r="B120" i="28"/>
  <c r="E146" i="28"/>
  <c r="B151" i="28"/>
  <c r="E151" i="28"/>
  <c r="E154" i="28"/>
  <c r="B154" i="28"/>
  <c r="B159" i="28"/>
  <c r="E159" i="28"/>
  <c r="E162" i="28"/>
  <c r="B162" i="28"/>
  <c r="B167" i="28"/>
  <c r="E167" i="28"/>
  <c r="E170" i="28"/>
  <c r="B170" i="28"/>
  <c r="E178" i="28"/>
  <c r="B178" i="28"/>
  <c r="E186" i="28"/>
  <c r="B186" i="28"/>
  <c r="E194" i="28"/>
  <c r="B194" i="28"/>
  <c r="E110" i="28"/>
  <c r="E126" i="28"/>
  <c r="E142" i="28"/>
  <c r="B147" i="28"/>
  <c r="E147" i="28"/>
  <c r="E150" i="28"/>
  <c r="B150" i="28"/>
  <c r="B155" i="28"/>
  <c r="E155" i="28"/>
  <c r="E158" i="28"/>
  <c r="B158" i="28"/>
  <c r="B163" i="28"/>
  <c r="E163" i="28"/>
  <c r="E166" i="28"/>
  <c r="B166" i="28"/>
  <c r="E174" i="28"/>
  <c r="B174" i="28"/>
  <c r="E182" i="28"/>
  <c r="B182" i="28"/>
  <c r="E190" i="28"/>
  <c r="B190" i="28"/>
  <c r="E198" i="28"/>
  <c r="B198" i="28"/>
  <c r="B115" i="28"/>
  <c r="E122" i="28"/>
  <c r="B131" i="28"/>
  <c r="E138" i="28"/>
  <c r="E102" i="28"/>
  <c r="E118" i="28"/>
  <c r="E134" i="28"/>
  <c r="B143" i="28"/>
  <c r="E143" i="28"/>
  <c r="E171" i="28"/>
  <c r="E175" i="28"/>
  <c r="E179" i="28"/>
  <c r="E183" i="28"/>
  <c r="E187" i="28"/>
  <c r="E191" i="28"/>
  <c r="E195" i="28"/>
  <c r="E199" i="28"/>
  <c r="G167" i="27"/>
  <c r="F167" i="27"/>
  <c r="N167" i="27" s="1"/>
  <c r="G166" i="27"/>
  <c r="F166" i="27"/>
  <c r="N166" i="27" s="1"/>
  <c r="G165" i="27"/>
  <c r="F165" i="27"/>
  <c r="N165" i="27" s="1"/>
  <c r="G164" i="27"/>
  <c r="F164" i="27"/>
  <c r="N164" i="27" s="1"/>
  <c r="G163" i="27"/>
  <c r="F163" i="27"/>
  <c r="N163" i="27" s="1"/>
  <c r="G162" i="27"/>
  <c r="F162" i="27"/>
  <c r="N162" i="27" s="1"/>
  <c r="G161" i="27"/>
  <c r="F161" i="27"/>
  <c r="N161" i="27" s="1"/>
  <c r="G160" i="27"/>
  <c r="F160" i="27"/>
  <c r="N160" i="27" s="1"/>
  <c r="G159" i="27"/>
  <c r="F159" i="27"/>
  <c r="N159" i="27" s="1"/>
  <c r="G158" i="27"/>
  <c r="F158" i="27"/>
  <c r="N158" i="27" s="1"/>
  <c r="G157" i="27"/>
  <c r="F157" i="27"/>
  <c r="N157" i="27" s="1"/>
  <c r="G156" i="27"/>
  <c r="F156" i="27"/>
  <c r="N156" i="27" s="1"/>
  <c r="G155" i="27"/>
  <c r="F155" i="27"/>
  <c r="N155" i="27" s="1"/>
  <c r="G154" i="27"/>
  <c r="F154" i="27"/>
  <c r="N154" i="27" s="1"/>
  <c r="G153" i="27"/>
  <c r="F153" i="27"/>
  <c r="N153" i="27" s="1"/>
  <c r="G152" i="27"/>
  <c r="F152" i="27"/>
  <c r="N152" i="27" s="1"/>
  <c r="G151" i="27"/>
  <c r="F151" i="27"/>
  <c r="N151" i="27" s="1"/>
  <c r="G150" i="27"/>
  <c r="F150" i="27"/>
  <c r="N150" i="27" s="1"/>
  <c r="G149" i="27"/>
  <c r="F149" i="27"/>
  <c r="N149" i="27" s="1"/>
  <c r="G148" i="27"/>
  <c r="F148" i="27"/>
  <c r="N148" i="27" s="1"/>
  <c r="G147" i="27"/>
  <c r="F147" i="27"/>
  <c r="N147" i="27" s="1"/>
  <c r="G146" i="27"/>
  <c r="F146" i="27"/>
  <c r="N146" i="27" s="1"/>
  <c r="G145" i="27"/>
  <c r="F145" i="27"/>
  <c r="N145" i="27" s="1"/>
  <c r="G144" i="27"/>
  <c r="F144" i="27"/>
  <c r="N144" i="27" s="1"/>
  <c r="G143" i="27"/>
  <c r="F143" i="27"/>
  <c r="N143" i="27" s="1"/>
  <c r="G142" i="27"/>
  <c r="F142" i="27"/>
  <c r="N142" i="27" s="1"/>
  <c r="G141" i="27"/>
  <c r="F141" i="27"/>
  <c r="N141" i="27" s="1"/>
  <c r="G140" i="27"/>
  <c r="F140" i="27"/>
  <c r="N140" i="27" s="1"/>
  <c r="G139" i="27"/>
  <c r="F139" i="27"/>
  <c r="N139" i="27" s="1"/>
  <c r="G138" i="27"/>
  <c r="F138" i="27"/>
  <c r="N138" i="27" s="1"/>
  <c r="G137" i="27"/>
  <c r="F137" i="27"/>
  <c r="N137" i="27" s="1"/>
  <c r="G136" i="27"/>
  <c r="F136" i="27"/>
  <c r="N136" i="27" s="1"/>
  <c r="G135" i="27"/>
  <c r="F135" i="27"/>
  <c r="N135" i="27" s="1"/>
  <c r="G134" i="27"/>
  <c r="F134" i="27"/>
  <c r="N134" i="27" s="1"/>
  <c r="G133" i="27"/>
  <c r="F133" i="27"/>
  <c r="N133" i="27" s="1"/>
  <c r="G132" i="27"/>
  <c r="F132" i="27"/>
  <c r="N132" i="27" s="1"/>
  <c r="G131" i="27"/>
  <c r="F131" i="27"/>
  <c r="N131" i="27" s="1"/>
  <c r="G130" i="27"/>
  <c r="F130" i="27"/>
  <c r="N130" i="27" s="1"/>
  <c r="J112" i="27" l="1"/>
  <c r="J111" i="27"/>
  <c r="M130" i="27"/>
  <c r="P130" i="27"/>
  <c r="R130" i="27"/>
  <c r="M145" i="27"/>
  <c r="P145" i="27"/>
  <c r="R145" i="27"/>
  <c r="M163" i="27"/>
  <c r="P163" i="27"/>
  <c r="R163" i="27"/>
  <c r="M142" i="27"/>
  <c r="P142" i="27"/>
  <c r="R142" i="27"/>
  <c r="M160" i="27"/>
  <c r="P160" i="27"/>
  <c r="R160" i="27"/>
  <c r="M131" i="27"/>
  <c r="P131" i="27"/>
  <c r="R131" i="27"/>
  <c r="M137" i="27"/>
  <c r="P137" i="27"/>
  <c r="R137" i="27"/>
  <c r="M143" i="27"/>
  <c r="R143" i="27"/>
  <c r="P143" i="27"/>
  <c r="M152" i="27"/>
  <c r="P152" i="27"/>
  <c r="R152" i="27"/>
  <c r="M158" i="27"/>
  <c r="P158" i="27"/>
  <c r="R158" i="27"/>
  <c r="M164" i="27"/>
  <c r="P164" i="27"/>
  <c r="R164" i="27"/>
  <c r="M136" i="27"/>
  <c r="P136" i="27"/>
  <c r="R136" i="27"/>
  <c r="M154" i="27"/>
  <c r="P154" i="27"/>
  <c r="R154" i="27"/>
  <c r="M134" i="27"/>
  <c r="P134" i="27"/>
  <c r="Q134" i="27" s="1"/>
  <c r="R134" i="27"/>
  <c r="M140" i="27"/>
  <c r="P140" i="27"/>
  <c r="R140" i="27"/>
  <c r="M146" i="27"/>
  <c r="P146" i="27"/>
  <c r="R146" i="27"/>
  <c r="M149" i="27"/>
  <c r="P149" i="27"/>
  <c r="R149" i="27"/>
  <c r="M155" i="27"/>
  <c r="P155" i="27"/>
  <c r="R155" i="27"/>
  <c r="M161" i="27"/>
  <c r="R161" i="27"/>
  <c r="P161" i="27"/>
  <c r="M167" i="27"/>
  <c r="P167" i="27"/>
  <c r="R167" i="27"/>
  <c r="M139" i="27"/>
  <c r="P139" i="27"/>
  <c r="R139" i="27"/>
  <c r="M157" i="27"/>
  <c r="P157" i="27"/>
  <c r="Q157" i="27" s="1"/>
  <c r="R157" i="27"/>
  <c r="M132" i="27"/>
  <c r="R132" i="27"/>
  <c r="P132" i="27"/>
  <c r="M141" i="27"/>
  <c r="P141" i="27"/>
  <c r="R141" i="27"/>
  <c r="M147" i="27"/>
  <c r="P147" i="27"/>
  <c r="R147" i="27"/>
  <c r="M153" i="27"/>
  <c r="P153" i="27"/>
  <c r="R153" i="27"/>
  <c r="M162" i="27"/>
  <c r="R162" i="27"/>
  <c r="P162" i="27"/>
  <c r="M133" i="27"/>
  <c r="P133" i="27"/>
  <c r="R133" i="27"/>
  <c r="M148" i="27"/>
  <c r="P148" i="27"/>
  <c r="R148" i="27"/>
  <c r="M166" i="27"/>
  <c r="P166" i="27"/>
  <c r="R166" i="27"/>
  <c r="M135" i="27"/>
  <c r="P135" i="27"/>
  <c r="R135" i="27"/>
  <c r="M138" i="27"/>
  <c r="R138" i="27"/>
  <c r="P138" i="27"/>
  <c r="M144" i="27"/>
  <c r="R144" i="27"/>
  <c r="P144" i="27"/>
  <c r="M150" i="27"/>
  <c r="R150" i="27"/>
  <c r="P150" i="27"/>
  <c r="M156" i="27"/>
  <c r="R156" i="27"/>
  <c r="P156" i="27"/>
  <c r="M159" i="27"/>
  <c r="R159" i="27"/>
  <c r="P159" i="27"/>
  <c r="M165" i="27"/>
  <c r="P165" i="27"/>
  <c r="R165" i="27"/>
  <c r="M151" i="27"/>
  <c r="P151" i="27"/>
  <c r="R151" i="27"/>
  <c r="J126" i="27"/>
  <c r="J119" i="27"/>
  <c r="J113" i="27"/>
  <c r="J127" i="27"/>
  <c r="J128" i="27"/>
  <c r="J121" i="27"/>
  <c r="J114" i="27"/>
  <c r="O134" i="27"/>
  <c r="L134" i="27"/>
  <c r="J134" i="27"/>
  <c r="K134" i="27"/>
  <c r="O154" i="27"/>
  <c r="J154" i="27"/>
  <c r="K154" i="27"/>
  <c r="L154" i="27"/>
  <c r="Q154" i="27"/>
  <c r="L131" i="27"/>
  <c r="K131" i="27"/>
  <c r="J131" i="27"/>
  <c r="Q131" i="27"/>
  <c r="O131" i="27"/>
  <c r="L139" i="27"/>
  <c r="K139" i="27"/>
  <c r="J139" i="27"/>
  <c r="Q139" i="27"/>
  <c r="O139" i="27"/>
  <c r="L147" i="27"/>
  <c r="K147" i="27"/>
  <c r="J147" i="27"/>
  <c r="Q147" i="27"/>
  <c r="O147" i="27"/>
  <c r="Q155" i="27"/>
  <c r="L155" i="27"/>
  <c r="O155" i="27"/>
  <c r="K155" i="27"/>
  <c r="J155" i="27"/>
  <c r="L159" i="27"/>
  <c r="K159" i="27"/>
  <c r="J159" i="27"/>
  <c r="Q159" i="27"/>
  <c r="O159" i="27"/>
  <c r="L167" i="27"/>
  <c r="K167" i="27"/>
  <c r="J167" i="27"/>
  <c r="Q167" i="27"/>
  <c r="O167" i="27"/>
  <c r="K132" i="27"/>
  <c r="J132" i="27"/>
  <c r="Q132" i="27"/>
  <c r="O132" i="27"/>
  <c r="L132" i="27"/>
  <c r="O144" i="27"/>
  <c r="L144" i="27"/>
  <c r="K144" i="27"/>
  <c r="J144" i="27"/>
  <c r="Q144" i="27"/>
  <c r="O156" i="27"/>
  <c r="L156" i="27"/>
  <c r="K156" i="27"/>
  <c r="Q156" i="27"/>
  <c r="J156" i="27"/>
  <c r="K160" i="27"/>
  <c r="J160" i="27"/>
  <c r="Q160" i="27"/>
  <c r="O160" i="27"/>
  <c r="L160" i="27"/>
  <c r="O164" i="27"/>
  <c r="L164" i="27"/>
  <c r="K164" i="27"/>
  <c r="Q164" i="27"/>
  <c r="J164" i="27"/>
  <c r="K140" i="27"/>
  <c r="J140" i="27"/>
  <c r="Q140" i="27"/>
  <c r="O140" i="27"/>
  <c r="L140" i="27"/>
  <c r="K148" i="27"/>
  <c r="J148" i="27"/>
  <c r="Q148" i="27"/>
  <c r="O148" i="27"/>
  <c r="L148" i="27"/>
  <c r="L137" i="27"/>
  <c r="K137" i="27"/>
  <c r="J137" i="27"/>
  <c r="O137" i="27"/>
  <c r="Q137" i="27"/>
  <c r="L145" i="27"/>
  <c r="K145" i="27"/>
  <c r="J145" i="27"/>
  <c r="Q145" i="27"/>
  <c r="O145" i="27"/>
  <c r="J153" i="27"/>
  <c r="O153" i="27"/>
  <c r="K153" i="27"/>
  <c r="Q153" i="27"/>
  <c r="L153" i="27"/>
  <c r="J161" i="27"/>
  <c r="Q161" i="27"/>
  <c r="O161" i="27"/>
  <c r="K161" i="27"/>
  <c r="L161" i="27"/>
  <c r="O136" i="27"/>
  <c r="L136" i="27"/>
  <c r="K136" i="27"/>
  <c r="J136" i="27"/>
  <c r="Q136" i="27"/>
  <c r="Q152" i="27"/>
  <c r="O152" i="27"/>
  <c r="L152" i="27"/>
  <c r="J152" i="27"/>
  <c r="K152" i="27"/>
  <c r="J133" i="27"/>
  <c r="Q133" i="27"/>
  <c r="O133" i="27"/>
  <c r="L133" i="27"/>
  <c r="K133" i="27"/>
  <c r="J141" i="27"/>
  <c r="Q141" i="27"/>
  <c r="O141" i="27"/>
  <c r="K141" i="27"/>
  <c r="L141" i="27"/>
  <c r="J149" i="27"/>
  <c r="Q149" i="27"/>
  <c r="O149" i="27"/>
  <c r="L149" i="27"/>
  <c r="K149" i="27"/>
  <c r="L157" i="27"/>
  <c r="K157" i="27"/>
  <c r="J157" i="27"/>
  <c r="O157" i="27"/>
  <c r="L165" i="27"/>
  <c r="K165" i="27"/>
  <c r="J165" i="27"/>
  <c r="O165" i="27"/>
  <c r="Q165" i="27"/>
  <c r="L138" i="27"/>
  <c r="K138" i="27"/>
  <c r="J138" i="27"/>
  <c r="Q138" i="27"/>
  <c r="O138" i="27"/>
  <c r="L146" i="27"/>
  <c r="K146" i="27"/>
  <c r="J146" i="27"/>
  <c r="Q146" i="27"/>
  <c r="O146" i="27"/>
  <c r="L158" i="27"/>
  <c r="K158" i="27"/>
  <c r="J158" i="27"/>
  <c r="Q158" i="27"/>
  <c r="O158" i="27"/>
  <c r="Q162" i="27"/>
  <c r="O162" i="27"/>
  <c r="J162" i="27"/>
  <c r="L162" i="27"/>
  <c r="K162" i="27"/>
  <c r="L166" i="27"/>
  <c r="K166" i="27"/>
  <c r="J166" i="27"/>
  <c r="O166" i="27"/>
  <c r="Q166" i="27"/>
  <c r="Q142" i="27"/>
  <c r="O142" i="27"/>
  <c r="L142" i="27"/>
  <c r="J142" i="27"/>
  <c r="K142" i="27"/>
  <c r="L130" i="27"/>
  <c r="K130" i="27"/>
  <c r="J130" i="27"/>
  <c r="Q130" i="27"/>
  <c r="O130" i="27"/>
  <c r="Q150" i="27"/>
  <c r="O150" i="27"/>
  <c r="L150" i="27"/>
  <c r="K150" i="27"/>
  <c r="J150" i="27"/>
  <c r="O135" i="27"/>
  <c r="L135" i="27"/>
  <c r="K135" i="27"/>
  <c r="J135" i="27"/>
  <c r="Q135" i="27"/>
  <c r="O143" i="27"/>
  <c r="L143" i="27"/>
  <c r="K143" i="27"/>
  <c r="Q143" i="27"/>
  <c r="J143" i="27"/>
  <c r="Q151" i="27"/>
  <c r="O151" i="27"/>
  <c r="L151" i="27"/>
  <c r="K151" i="27"/>
  <c r="J151" i="27"/>
  <c r="O163" i="27"/>
  <c r="L163" i="27"/>
  <c r="Q163" i="27"/>
  <c r="J163" i="27"/>
  <c r="K163" i="27"/>
  <c r="H163" i="28"/>
  <c r="G163" i="28"/>
  <c r="H162" i="28"/>
  <c r="G162" i="28"/>
  <c r="H161" i="28"/>
  <c r="G161" i="28"/>
  <c r="H160" i="28"/>
  <c r="G160" i="28"/>
  <c r="H159" i="28"/>
  <c r="G159" i="28"/>
  <c r="H158" i="28"/>
  <c r="G158" i="28"/>
  <c r="H157" i="28"/>
  <c r="G157" i="28"/>
  <c r="H156" i="28"/>
  <c r="G156" i="28"/>
  <c r="H155" i="28"/>
  <c r="G155" i="28"/>
  <c r="H154" i="28"/>
  <c r="G154" i="28"/>
  <c r="H153" i="28"/>
  <c r="G153" i="28"/>
  <c r="H152" i="28"/>
  <c r="G152" i="28"/>
  <c r="H151" i="28"/>
  <c r="G151" i="28"/>
  <c r="H150" i="28"/>
  <c r="G150" i="28"/>
  <c r="H149" i="28"/>
  <c r="G149" i="28"/>
  <c r="H148" i="28"/>
  <c r="G148" i="28"/>
  <c r="H147" i="28"/>
  <c r="G147" i="28"/>
  <c r="H146" i="28"/>
  <c r="G146" i="28"/>
  <c r="H145" i="28"/>
  <c r="G145" i="28"/>
  <c r="H144" i="28"/>
  <c r="G144" i="28"/>
  <c r="H143" i="28"/>
  <c r="G143" i="28"/>
  <c r="H142" i="28"/>
  <c r="G142" i="28"/>
  <c r="H141" i="28"/>
  <c r="G141" i="28"/>
  <c r="H140" i="28"/>
  <c r="G140" i="28"/>
  <c r="H139" i="28"/>
  <c r="G139" i="28"/>
  <c r="H138" i="28"/>
  <c r="G138" i="28"/>
  <c r="H137" i="28"/>
  <c r="G137" i="28"/>
  <c r="H136" i="28"/>
  <c r="G136" i="28"/>
  <c r="H135" i="28"/>
  <c r="G135" i="28"/>
  <c r="H134" i="28"/>
  <c r="G134" i="28"/>
  <c r="H133" i="28"/>
  <c r="G133" i="28"/>
  <c r="H132" i="28"/>
  <c r="G132" i="28"/>
  <c r="H131" i="28"/>
  <c r="G131" i="28"/>
  <c r="H130" i="28"/>
  <c r="G130" i="28"/>
  <c r="H129" i="28"/>
  <c r="G129" i="28"/>
  <c r="H128" i="28"/>
  <c r="G128" i="28"/>
  <c r="H127" i="28"/>
  <c r="G127" i="28"/>
  <c r="H126" i="28"/>
  <c r="G126" i="28"/>
  <c r="H125" i="28"/>
  <c r="G125" i="28"/>
  <c r="H124" i="28"/>
  <c r="G124" i="28"/>
  <c r="H123" i="28"/>
  <c r="G123" i="28"/>
  <c r="H122" i="28"/>
  <c r="G122" i="28"/>
  <c r="H121" i="28"/>
  <c r="G121" i="28"/>
  <c r="H120" i="28"/>
  <c r="G120" i="28"/>
  <c r="H119" i="28"/>
  <c r="G119" i="28"/>
  <c r="H118" i="28"/>
  <c r="G118" i="28"/>
  <c r="H117" i="28"/>
  <c r="G117" i="28"/>
  <c r="H116" i="28"/>
  <c r="G116" i="28"/>
  <c r="H115" i="28"/>
  <c r="G115" i="28"/>
  <c r="H114" i="28"/>
  <c r="G114" i="28"/>
  <c r="H113" i="28"/>
  <c r="G113" i="28"/>
  <c r="H112" i="28"/>
  <c r="G112" i="28"/>
  <c r="H111" i="28"/>
  <c r="G111" i="28"/>
  <c r="H110" i="28"/>
  <c r="G110" i="28"/>
  <c r="H109" i="28"/>
  <c r="G109" i="28"/>
  <c r="H108" i="28"/>
  <c r="G108" i="28"/>
  <c r="H107" i="28"/>
  <c r="G107" i="28"/>
  <c r="H106" i="28"/>
  <c r="G106" i="28"/>
  <c r="H105" i="28"/>
  <c r="G105" i="28"/>
  <c r="H104" i="28"/>
  <c r="G104" i="28"/>
  <c r="H103" i="28"/>
  <c r="G103" i="28"/>
  <c r="H102" i="28"/>
  <c r="G102" i="28"/>
  <c r="H101" i="28"/>
  <c r="G101" i="28"/>
  <c r="F163" i="28" l="1"/>
  <c r="N163" i="28" s="1"/>
  <c r="F162" i="28"/>
  <c r="N162" i="28" s="1"/>
  <c r="F161" i="28"/>
  <c r="N161" i="28" s="1"/>
  <c r="F160" i="28"/>
  <c r="N160" i="28" s="1"/>
  <c r="F159" i="28"/>
  <c r="N159" i="28" s="1"/>
  <c r="F158" i="28"/>
  <c r="N158" i="28" s="1"/>
  <c r="F157" i="28"/>
  <c r="N157" i="28" s="1"/>
  <c r="F156" i="28"/>
  <c r="N156" i="28" s="1"/>
  <c r="F155" i="28"/>
  <c r="N155" i="28" s="1"/>
  <c r="F154" i="28"/>
  <c r="N154" i="28" s="1"/>
  <c r="F153" i="28"/>
  <c r="N153" i="28" s="1"/>
  <c r="F152" i="28"/>
  <c r="N152" i="28" s="1"/>
  <c r="F151" i="28"/>
  <c r="N151" i="28" s="1"/>
  <c r="F150" i="28"/>
  <c r="N150" i="28" s="1"/>
  <c r="F149" i="28"/>
  <c r="N149" i="28" s="1"/>
  <c r="F148" i="28"/>
  <c r="N148" i="28" s="1"/>
  <c r="F147" i="28"/>
  <c r="N147" i="28" s="1"/>
  <c r="F146" i="28"/>
  <c r="N146" i="28" s="1"/>
  <c r="F145" i="28"/>
  <c r="N145" i="28" s="1"/>
  <c r="F144" i="28"/>
  <c r="N144" i="28" s="1"/>
  <c r="F143" i="28"/>
  <c r="N143" i="28" s="1"/>
  <c r="F142" i="28"/>
  <c r="N142" i="28" s="1"/>
  <c r="F141" i="28"/>
  <c r="N141" i="28" s="1"/>
  <c r="F140" i="28"/>
  <c r="N140" i="28" s="1"/>
  <c r="F139" i="28"/>
  <c r="N139" i="28" s="1"/>
  <c r="F138" i="28"/>
  <c r="N138" i="28" s="1"/>
  <c r="F137" i="28"/>
  <c r="N137" i="28" s="1"/>
  <c r="F136" i="28"/>
  <c r="N136" i="28" s="1"/>
  <c r="F135" i="28"/>
  <c r="N135" i="28" s="1"/>
  <c r="F134" i="28"/>
  <c r="N134" i="28" s="1"/>
  <c r="F133" i="28"/>
  <c r="N133" i="28" s="1"/>
  <c r="F132" i="28"/>
  <c r="N132" i="28" s="1"/>
  <c r="F131" i="28"/>
  <c r="N131" i="28" s="1"/>
  <c r="F130" i="28"/>
  <c r="N130" i="28" s="1"/>
  <c r="F129" i="28"/>
  <c r="N129" i="28" s="1"/>
  <c r="F128" i="28"/>
  <c r="N128" i="28" s="1"/>
  <c r="F127" i="28"/>
  <c r="N127" i="28" s="1"/>
  <c r="F126" i="28"/>
  <c r="N126" i="28" s="1"/>
  <c r="F125" i="28"/>
  <c r="N125" i="28" s="1"/>
  <c r="F124" i="28"/>
  <c r="N124" i="28" s="1"/>
  <c r="F123" i="28"/>
  <c r="N123" i="28" s="1"/>
  <c r="F122" i="28"/>
  <c r="N122" i="28" s="1"/>
  <c r="F121" i="28"/>
  <c r="N121" i="28" s="1"/>
  <c r="F120" i="28"/>
  <c r="N120" i="28" s="1"/>
  <c r="F119" i="28"/>
  <c r="N119" i="28" s="1"/>
  <c r="F118" i="28"/>
  <c r="N118" i="28" s="1"/>
  <c r="F117" i="28"/>
  <c r="N117" i="28" s="1"/>
  <c r="F116" i="28"/>
  <c r="N116" i="28" s="1"/>
  <c r="F115" i="28"/>
  <c r="N115" i="28" s="1"/>
  <c r="F114" i="28"/>
  <c r="N114" i="28" s="1"/>
  <c r="F113" i="28"/>
  <c r="N113" i="28" s="1"/>
  <c r="F112" i="28"/>
  <c r="N112" i="28" s="1"/>
  <c r="F111" i="28"/>
  <c r="N111" i="28" s="1"/>
  <c r="F110" i="28"/>
  <c r="N110" i="28" s="1"/>
  <c r="F109" i="28"/>
  <c r="N109" i="28" s="1"/>
  <c r="F108" i="28"/>
  <c r="N108" i="28" s="1"/>
  <c r="F107" i="28"/>
  <c r="N107" i="28" s="1"/>
  <c r="F106" i="28"/>
  <c r="N106" i="28" s="1"/>
  <c r="F105" i="28"/>
  <c r="N105" i="28" s="1"/>
  <c r="F104" i="28"/>
  <c r="N104" i="28" s="1"/>
  <c r="F103" i="28"/>
  <c r="N103" i="28" s="1"/>
  <c r="F102" i="28"/>
  <c r="N102" i="28" s="1"/>
  <c r="F101" i="28"/>
  <c r="N101" i="28" s="1"/>
  <c r="L364" i="18"/>
  <c r="K364" i="18"/>
  <c r="H201" i="29"/>
  <c r="G201" i="29"/>
  <c r="H200" i="29"/>
  <c r="G200" i="29"/>
  <c r="H199" i="29"/>
  <c r="G199" i="29"/>
  <c r="H198" i="29"/>
  <c r="G198" i="29"/>
  <c r="H197" i="29"/>
  <c r="G197" i="29"/>
  <c r="H196" i="29"/>
  <c r="G196" i="29"/>
  <c r="H195" i="29"/>
  <c r="G195" i="29"/>
  <c r="H194" i="29"/>
  <c r="G194" i="29"/>
  <c r="H193" i="29"/>
  <c r="G193" i="29"/>
  <c r="H192" i="29"/>
  <c r="G192" i="29"/>
  <c r="H191" i="29"/>
  <c r="G191" i="29"/>
  <c r="H190" i="29"/>
  <c r="G190" i="29"/>
  <c r="H189" i="29"/>
  <c r="G189" i="29"/>
  <c r="H188" i="29"/>
  <c r="G188" i="29"/>
  <c r="H187" i="29"/>
  <c r="G187" i="29"/>
  <c r="H186" i="29"/>
  <c r="G186" i="29"/>
  <c r="H185" i="29"/>
  <c r="G185" i="29"/>
  <c r="H184" i="29"/>
  <c r="G184" i="29"/>
  <c r="H183" i="29"/>
  <c r="G183" i="29"/>
  <c r="H182" i="29"/>
  <c r="G182" i="29"/>
  <c r="H181" i="29"/>
  <c r="G181" i="29"/>
  <c r="H180" i="29"/>
  <c r="G180" i="29"/>
  <c r="H179" i="29"/>
  <c r="G179" i="29"/>
  <c r="H178" i="29"/>
  <c r="G178" i="29"/>
  <c r="H177" i="29"/>
  <c r="G177" i="29"/>
  <c r="H176" i="29"/>
  <c r="G176" i="29"/>
  <c r="H175" i="29"/>
  <c r="G175" i="29"/>
  <c r="H174" i="29"/>
  <c r="G174" i="29"/>
  <c r="H173" i="29"/>
  <c r="G173" i="29"/>
  <c r="H172" i="29"/>
  <c r="G172" i="29"/>
  <c r="H171" i="29"/>
  <c r="G171" i="29"/>
  <c r="H170" i="29"/>
  <c r="G170" i="29"/>
  <c r="H169" i="29"/>
  <c r="G169" i="29"/>
  <c r="H168" i="29"/>
  <c r="G168" i="29"/>
  <c r="H167" i="29"/>
  <c r="G167" i="29"/>
  <c r="H166" i="29"/>
  <c r="G166" i="29"/>
  <c r="H165" i="29"/>
  <c r="G165" i="29"/>
  <c r="H164" i="29"/>
  <c r="G164" i="29"/>
  <c r="H163" i="29"/>
  <c r="G163" i="29"/>
  <c r="H162" i="29"/>
  <c r="G162" i="29"/>
  <c r="H161" i="29"/>
  <c r="G161" i="29"/>
  <c r="H160" i="29"/>
  <c r="G160" i="29"/>
  <c r="H159" i="29"/>
  <c r="G159" i="29"/>
  <c r="H158" i="29"/>
  <c r="G158" i="29"/>
  <c r="H157" i="29"/>
  <c r="G157" i="29"/>
  <c r="H156" i="29"/>
  <c r="G156" i="29"/>
  <c r="H155" i="29"/>
  <c r="G155" i="29"/>
  <c r="H154" i="29"/>
  <c r="G154" i="29"/>
  <c r="H153" i="29"/>
  <c r="G153" i="29"/>
  <c r="H152" i="29"/>
  <c r="G152" i="29"/>
  <c r="H151" i="29"/>
  <c r="G151" i="29"/>
  <c r="H150" i="29"/>
  <c r="G150" i="29"/>
  <c r="H149" i="29"/>
  <c r="G149" i="29"/>
  <c r="H148" i="29"/>
  <c r="G148" i="29"/>
  <c r="H147" i="29"/>
  <c r="G147" i="29"/>
  <c r="H146" i="29"/>
  <c r="G146" i="29"/>
  <c r="H145" i="29"/>
  <c r="G145" i="29"/>
  <c r="H144" i="29"/>
  <c r="G144" i="29"/>
  <c r="H143" i="29"/>
  <c r="G143" i="29"/>
  <c r="H142" i="29"/>
  <c r="G142" i="29"/>
  <c r="H141" i="29"/>
  <c r="G141" i="29"/>
  <c r="H140" i="29"/>
  <c r="G140" i="29"/>
  <c r="H139" i="29"/>
  <c r="G139" i="29"/>
  <c r="H138" i="29"/>
  <c r="G138" i="29"/>
  <c r="H137" i="29"/>
  <c r="G137" i="29"/>
  <c r="H136" i="29"/>
  <c r="G136" i="29"/>
  <c r="H135" i="29"/>
  <c r="G135" i="29"/>
  <c r="H134" i="29"/>
  <c r="G134" i="29"/>
  <c r="H133" i="29"/>
  <c r="G133" i="29"/>
  <c r="H132" i="29"/>
  <c r="G132" i="29"/>
  <c r="H131" i="29"/>
  <c r="G131" i="29"/>
  <c r="H130" i="29"/>
  <c r="G130" i="29"/>
  <c r="H129" i="29"/>
  <c r="G129" i="29"/>
  <c r="H128" i="29"/>
  <c r="G128" i="29"/>
  <c r="H127" i="29"/>
  <c r="G127" i="29"/>
  <c r="H126" i="29"/>
  <c r="G126" i="29"/>
  <c r="H125" i="29"/>
  <c r="G125" i="29"/>
  <c r="H124" i="29"/>
  <c r="G124" i="29"/>
  <c r="H123" i="29"/>
  <c r="G123" i="29"/>
  <c r="H122" i="29"/>
  <c r="G122" i="29"/>
  <c r="H121" i="29"/>
  <c r="G121" i="29"/>
  <c r="H120" i="29"/>
  <c r="G120" i="29"/>
  <c r="H119" i="29"/>
  <c r="G119" i="29"/>
  <c r="H118" i="29"/>
  <c r="G118" i="29"/>
  <c r="H117" i="29"/>
  <c r="G117" i="29"/>
  <c r="H116" i="29"/>
  <c r="G116" i="29"/>
  <c r="H115" i="29"/>
  <c r="G115" i="29"/>
  <c r="H114" i="29"/>
  <c r="G114" i="29"/>
  <c r="H113" i="29"/>
  <c r="G113" i="29"/>
  <c r="H112" i="29"/>
  <c r="G112" i="29"/>
  <c r="H111" i="29"/>
  <c r="G111" i="29"/>
  <c r="H110" i="29"/>
  <c r="G110" i="29"/>
  <c r="H109" i="29"/>
  <c r="G109" i="29"/>
  <c r="H108" i="29"/>
  <c r="G108" i="29"/>
  <c r="H107" i="29"/>
  <c r="G107" i="29"/>
  <c r="H106" i="29"/>
  <c r="G106" i="29"/>
  <c r="H105" i="29"/>
  <c r="G105" i="29"/>
  <c r="H104" i="29"/>
  <c r="G104" i="29"/>
  <c r="H103" i="29"/>
  <c r="G103" i="29"/>
  <c r="H102" i="29"/>
  <c r="G102" i="29"/>
  <c r="H101" i="29"/>
  <c r="G101" i="29"/>
  <c r="R101" i="28" l="1"/>
  <c r="P101" i="28"/>
  <c r="O101" i="28"/>
  <c r="Q101" i="28"/>
  <c r="M101" i="28"/>
  <c r="J101" i="28"/>
  <c r="K101" i="28"/>
  <c r="L101" i="28"/>
  <c r="R107" i="28"/>
  <c r="Q107" i="28"/>
  <c r="P107" i="28"/>
  <c r="O107" i="28"/>
  <c r="M107" i="28"/>
  <c r="J107" i="28"/>
  <c r="L107" i="28"/>
  <c r="K107" i="28"/>
  <c r="R113" i="28"/>
  <c r="P113" i="28"/>
  <c r="Q113" i="28"/>
  <c r="O113" i="28"/>
  <c r="M113" i="28"/>
  <c r="J113" i="28"/>
  <c r="L113" i="28"/>
  <c r="K113" i="28"/>
  <c r="R119" i="28"/>
  <c r="P119" i="28"/>
  <c r="O119" i="28"/>
  <c r="Q119" i="28"/>
  <c r="L119" i="28"/>
  <c r="K119" i="28"/>
  <c r="M119" i="28"/>
  <c r="J119" i="28"/>
  <c r="R125" i="28"/>
  <c r="P125" i="28"/>
  <c r="Q125" i="28"/>
  <c r="O125" i="28"/>
  <c r="M125" i="28"/>
  <c r="J125" i="28"/>
  <c r="L125" i="28"/>
  <c r="K125" i="28"/>
  <c r="R131" i="28"/>
  <c r="P131" i="28"/>
  <c r="Q131" i="28"/>
  <c r="O131" i="28"/>
  <c r="M131" i="28"/>
  <c r="L131" i="28"/>
  <c r="K131" i="28"/>
  <c r="J131" i="28"/>
  <c r="R137" i="28"/>
  <c r="P137" i="28"/>
  <c r="O137" i="28"/>
  <c r="M137" i="28"/>
  <c r="Q137" i="28"/>
  <c r="L137" i="28"/>
  <c r="J137" i="28"/>
  <c r="K137" i="28"/>
  <c r="R143" i="28"/>
  <c r="P143" i="28"/>
  <c r="Q143" i="28"/>
  <c r="O143" i="28"/>
  <c r="M143" i="28"/>
  <c r="J143" i="28"/>
  <c r="L143" i="28"/>
  <c r="K143" i="28"/>
  <c r="R149" i="28"/>
  <c r="P149" i="28"/>
  <c r="Q149" i="28"/>
  <c r="O149" i="28"/>
  <c r="M149" i="28"/>
  <c r="J149" i="28"/>
  <c r="L149" i="28"/>
  <c r="K149" i="28"/>
  <c r="R155" i="28"/>
  <c r="P155" i="28"/>
  <c r="O155" i="28"/>
  <c r="Q155" i="28"/>
  <c r="M155" i="28"/>
  <c r="K155" i="28"/>
  <c r="L155" i="28"/>
  <c r="J155" i="28"/>
  <c r="R161" i="28"/>
  <c r="P161" i="28"/>
  <c r="Q161" i="28"/>
  <c r="O161" i="28"/>
  <c r="M161" i="28"/>
  <c r="L161" i="28"/>
  <c r="J161" i="28"/>
  <c r="K161" i="28"/>
  <c r="Q102" i="28"/>
  <c r="R102" i="28"/>
  <c r="P102" i="28"/>
  <c r="O102" i="28"/>
  <c r="M102" i="28"/>
  <c r="K102" i="28"/>
  <c r="L102" i="28"/>
  <c r="J102" i="28"/>
  <c r="Q108" i="28"/>
  <c r="R108" i="28"/>
  <c r="P108" i="28"/>
  <c r="M108" i="28"/>
  <c r="K108" i="28"/>
  <c r="O108" i="28"/>
  <c r="J108" i="28"/>
  <c r="L108" i="28"/>
  <c r="Q114" i="28"/>
  <c r="R114" i="28"/>
  <c r="P114" i="28"/>
  <c r="O114" i="28"/>
  <c r="M114" i="28"/>
  <c r="K114" i="28"/>
  <c r="J114" i="28"/>
  <c r="L114" i="28"/>
  <c r="Q120" i="28"/>
  <c r="R120" i="28"/>
  <c r="P120" i="28"/>
  <c r="O120" i="28"/>
  <c r="K120" i="28"/>
  <c r="L120" i="28"/>
  <c r="M120" i="28"/>
  <c r="J120" i="28"/>
  <c r="Q126" i="28"/>
  <c r="R126" i="28"/>
  <c r="P126" i="28"/>
  <c r="K126" i="28"/>
  <c r="J126" i="28"/>
  <c r="M126" i="28"/>
  <c r="L126" i="28"/>
  <c r="O126" i="28"/>
  <c r="Q132" i="28"/>
  <c r="R132" i="28"/>
  <c r="P132" i="28"/>
  <c r="O132" i="28"/>
  <c r="K132" i="28"/>
  <c r="J132" i="28"/>
  <c r="L132" i="28"/>
  <c r="M132" i="28"/>
  <c r="Q138" i="28"/>
  <c r="R138" i="28"/>
  <c r="P138" i="28"/>
  <c r="O138" i="28"/>
  <c r="K138" i="28"/>
  <c r="M138" i="28"/>
  <c r="L138" i="28"/>
  <c r="J138" i="28"/>
  <c r="Q144" i="28"/>
  <c r="R144" i="28"/>
  <c r="P144" i="28"/>
  <c r="M144" i="28"/>
  <c r="O144" i="28"/>
  <c r="K144" i="28"/>
  <c r="L144" i="28"/>
  <c r="J144" i="28"/>
  <c r="Q150" i="28"/>
  <c r="R150" i="28"/>
  <c r="P150" i="28"/>
  <c r="O150" i="28"/>
  <c r="M150" i="28"/>
  <c r="K150" i="28"/>
  <c r="J150" i="28"/>
  <c r="L150" i="28"/>
  <c r="Q156" i="28"/>
  <c r="R156" i="28"/>
  <c r="P156" i="28"/>
  <c r="M156" i="28"/>
  <c r="O156" i="28"/>
  <c r="K156" i="28"/>
  <c r="L156" i="28"/>
  <c r="J156" i="28"/>
  <c r="Q162" i="28"/>
  <c r="R162" i="28"/>
  <c r="P162" i="28"/>
  <c r="O162" i="28"/>
  <c r="M162" i="28"/>
  <c r="K162" i="28"/>
  <c r="L162" i="28"/>
  <c r="J162" i="28"/>
  <c r="Q103" i="28"/>
  <c r="R103" i="28"/>
  <c r="P103" i="28"/>
  <c r="O103" i="28"/>
  <c r="M103" i="28"/>
  <c r="L103" i="28"/>
  <c r="K103" i="28"/>
  <c r="J103" i="28"/>
  <c r="Q109" i="28"/>
  <c r="P109" i="28"/>
  <c r="O109" i="28"/>
  <c r="R109" i="28"/>
  <c r="M109" i="28"/>
  <c r="L109" i="28"/>
  <c r="K109" i="28"/>
  <c r="J109" i="28"/>
  <c r="Q115" i="28"/>
  <c r="R115" i="28"/>
  <c r="P115" i="28"/>
  <c r="M115" i="28"/>
  <c r="O115" i="28"/>
  <c r="K115" i="28"/>
  <c r="L115" i="28"/>
  <c r="J115" i="28"/>
  <c r="Q121" i="28"/>
  <c r="R121" i="28"/>
  <c r="P121" i="28"/>
  <c r="O121" i="28"/>
  <c r="M121" i="28"/>
  <c r="K121" i="28"/>
  <c r="J121" i="28"/>
  <c r="L121" i="28"/>
  <c r="Q127" i="28"/>
  <c r="P127" i="28"/>
  <c r="J127" i="28"/>
  <c r="M127" i="28"/>
  <c r="L127" i="28"/>
  <c r="O127" i="28"/>
  <c r="R127" i="28"/>
  <c r="K127" i="28"/>
  <c r="Q133" i="28"/>
  <c r="R133" i="28"/>
  <c r="P133" i="28"/>
  <c r="O133" i="28"/>
  <c r="M133" i="28"/>
  <c r="K133" i="28"/>
  <c r="L133" i="28"/>
  <c r="J133" i="28"/>
  <c r="Q139" i="28"/>
  <c r="R139" i="28"/>
  <c r="P139" i="28"/>
  <c r="L139" i="28"/>
  <c r="K139" i="28"/>
  <c r="J139" i="28"/>
  <c r="M139" i="28"/>
  <c r="O139" i="28"/>
  <c r="Q145" i="28"/>
  <c r="P145" i="28"/>
  <c r="R145" i="28"/>
  <c r="M145" i="28"/>
  <c r="O145" i="28"/>
  <c r="L145" i="28"/>
  <c r="J145" i="28"/>
  <c r="K145" i="28"/>
  <c r="Q151" i="28"/>
  <c r="R151" i="28"/>
  <c r="P151" i="28"/>
  <c r="O151" i="28"/>
  <c r="K151" i="28"/>
  <c r="M151" i="28"/>
  <c r="J151" i="28"/>
  <c r="L151" i="28"/>
  <c r="Q157" i="28"/>
  <c r="R157" i="28"/>
  <c r="P157" i="28"/>
  <c r="M157" i="28"/>
  <c r="K157" i="28"/>
  <c r="J157" i="28"/>
  <c r="L157" i="28"/>
  <c r="O157" i="28"/>
  <c r="Q163" i="28"/>
  <c r="P163" i="28"/>
  <c r="R163" i="28"/>
  <c r="O163" i="28"/>
  <c r="M163" i="28"/>
  <c r="J163" i="28"/>
  <c r="L163" i="28"/>
  <c r="K163" i="28"/>
  <c r="Q110" i="28"/>
  <c r="O110" i="28"/>
  <c r="P110" i="28"/>
  <c r="R110" i="28"/>
  <c r="M110" i="28"/>
  <c r="K110" i="28"/>
  <c r="J110" i="28"/>
  <c r="L110" i="28"/>
  <c r="Q116" i="28"/>
  <c r="O116" i="28"/>
  <c r="R116" i="28"/>
  <c r="P116" i="28"/>
  <c r="M116" i="28"/>
  <c r="L116" i="28"/>
  <c r="J116" i="28"/>
  <c r="K116" i="28"/>
  <c r="Q122" i="28"/>
  <c r="O122" i="28"/>
  <c r="R122" i="28"/>
  <c r="P122" i="28"/>
  <c r="M122" i="28"/>
  <c r="K122" i="28"/>
  <c r="L122" i="28"/>
  <c r="J122" i="28"/>
  <c r="Q128" i="28"/>
  <c r="O128" i="28"/>
  <c r="P128" i="28"/>
  <c r="R128" i="28"/>
  <c r="M128" i="28"/>
  <c r="K128" i="28"/>
  <c r="J128" i="28"/>
  <c r="L128" i="28"/>
  <c r="Q134" i="28"/>
  <c r="O134" i="28"/>
  <c r="R134" i="28"/>
  <c r="P134" i="28"/>
  <c r="M134" i="28"/>
  <c r="K134" i="28"/>
  <c r="J134" i="28"/>
  <c r="L134" i="28"/>
  <c r="Q140" i="28"/>
  <c r="R140" i="28"/>
  <c r="P140" i="28"/>
  <c r="O140" i="28"/>
  <c r="M140" i="28"/>
  <c r="L140" i="28"/>
  <c r="K140" i="28"/>
  <c r="J140" i="28"/>
  <c r="Q146" i="28"/>
  <c r="P146" i="28"/>
  <c r="R146" i="28"/>
  <c r="O146" i="28"/>
  <c r="M146" i="28"/>
  <c r="K146" i="28"/>
  <c r="J146" i="28"/>
  <c r="L146" i="28"/>
  <c r="Q152" i="28"/>
  <c r="R152" i="28"/>
  <c r="P152" i="28"/>
  <c r="M152" i="28"/>
  <c r="O152" i="28"/>
  <c r="L152" i="28"/>
  <c r="K152" i="28"/>
  <c r="J152" i="28"/>
  <c r="Q158" i="28"/>
  <c r="R158" i="28"/>
  <c r="P158" i="28"/>
  <c r="O158" i="28"/>
  <c r="M158" i="28"/>
  <c r="K158" i="28"/>
  <c r="L158" i="28"/>
  <c r="J158" i="28"/>
  <c r="R105" i="28"/>
  <c r="P105" i="28"/>
  <c r="Q105" i="28"/>
  <c r="O105" i="28"/>
  <c r="L105" i="28"/>
  <c r="J105" i="28"/>
  <c r="M105" i="28"/>
  <c r="K105" i="28"/>
  <c r="R111" i="28"/>
  <c r="Q111" i="28"/>
  <c r="O111" i="28"/>
  <c r="P111" i="28"/>
  <c r="M111" i="28"/>
  <c r="L111" i="28"/>
  <c r="J111" i="28"/>
  <c r="K111" i="28"/>
  <c r="R117" i="28"/>
  <c r="Q117" i="28"/>
  <c r="O117" i="28"/>
  <c r="L117" i="28"/>
  <c r="J117" i="28"/>
  <c r="P117" i="28"/>
  <c r="K117" i="28"/>
  <c r="M117" i="28"/>
  <c r="R123" i="28"/>
  <c r="Q123" i="28"/>
  <c r="O123" i="28"/>
  <c r="P123" i="28"/>
  <c r="M123" i="28"/>
  <c r="L123" i="28"/>
  <c r="J123" i="28"/>
  <c r="K123" i="28"/>
  <c r="R129" i="28"/>
  <c r="Q129" i="28"/>
  <c r="O129" i="28"/>
  <c r="M129" i="28"/>
  <c r="P129" i="28"/>
  <c r="L129" i="28"/>
  <c r="J129" i="28"/>
  <c r="K129" i="28"/>
  <c r="R135" i="28"/>
  <c r="Q135" i="28"/>
  <c r="O135" i="28"/>
  <c r="M135" i="28"/>
  <c r="P135" i="28"/>
  <c r="L135" i="28"/>
  <c r="J135" i="28"/>
  <c r="K135" i="28"/>
  <c r="R141" i="28"/>
  <c r="Q141" i="28"/>
  <c r="O141" i="28"/>
  <c r="P141" i="28"/>
  <c r="L141" i="28"/>
  <c r="J141" i="28"/>
  <c r="K141" i="28"/>
  <c r="M141" i="28"/>
  <c r="R147" i="28"/>
  <c r="Q147" i="28"/>
  <c r="O147" i="28"/>
  <c r="P147" i="28"/>
  <c r="L147" i="28"/>
  <c r="J147" i="28"/>
  <c r="M147" i="28"/>
  <c r="K147" i="28"/>
  <c r="R153" i="28"/>
  <c r="Q153" i="28"/>
  <c r="O153" i="28"/>
  <c r="P153" i="28"/>
  <c r="M153" i="28"/>
  <c r="L153" i="28"/>
  <c r="J153" i="28"/>
  <c r="K153" i="28"/>
  <c r="R159" i="28"/>
  <c r="Q159" i="28"/>
  <c r="O159" i="28"/>
  <c r="L159" i="28"/>
  <c r="J159" i="28"/>
  <c r="M159" i="28"/>
  <c r="P159" i="28"/>
  <c r="K159" i="28"/>
  <c r="Q104" i="28"/>
  <c r="O104" i="28"/>
  <c r="R104" i="28"/>
  <c r="P104" i="28"/>
  <c r="J104" i="28"/>
  <c r="L104" i="28"/>
  <c r="M104" i="28"/>
  <c r="K104" i="28"/>
  <c r="R106" i="28"/>
  <c r="Q106" i="28"/>
  <c r="P106" i="28"/>
  <c r="O106" i="28"/>
  <c r="M106" i="28"/>
  <c r="L106" i="28"/>
  <c r="K106" i="28"/>
  <c r="J106" i="28"/>
  <c r="R112" i="28"/>
  <c r="Q112" i="28"/>
  <c r="O112" i="28"/>
  <c r="M112" i="28"/>
  <c r="P112" i="28"/>
  <c r="L112" i="28"/>
  <c r="K112" i="28"/>
  <c r="J112" i="28"/>
  <c r="R118" i="28"/>
  <c r="O118" i="28"/>
  <c r="M118" i="28"/>
  <c r="Q118" i="28"/>
  <c r="P118" i="28"/>
  <c r="L118" i="28"/>
  <c r="J118" i="28"/>
  <c r="K118" i="28"/>
  <c r="R124" i="28"/>
  <c r="Q124" i="28"/>
  <c r="O124" i="28"/>
  <c r="P124" i="28"/>
  <c r="M124" i="28"/>
  <c r="L124" i="28"/>
  <c r="K124" i="28"/>
  <c r="J124" i="28"/>
  <c r="R130" i="28"/>
  <c r="Q130" i="28"/>
  <c r="O130" i="28"/>
  <c r="M130" i="28"/>
  <c r="P130" i="28"/>
  <c r="J130" i="28"/>
  <c r="K130" i="28"/>
  <c r="L130" i="28"/>
  <c r="R136" i="28"/>
  <c r="O136" i="28"/>
  <c r="M136" i="28"/>
  <c r="Q136" i="28"/>
  <c r="P136" i="28"/>
  <c r="J136" i="28"/>
  <c r="L136" i="28"/>
  <c r="K136" i="28"/>
  <c r="R142" i="28"/>
  <c r="Q142" i="28"/>
  <c r="O142" i="28"/>
  <c r="P142" i="28"/>
  <c r="M142" i="28"/>
  <c r="L142" i="28"/>
  <c r="K142" i="28"/>
  <c r="J142" i="28"/>
  <c r="R148" i="28"/>
  <c r="Q148" i="28"/>
  <c r="O148" i="28"/>
  <c r="P148" i="28"/>
  <c r="J148" i="28"/>
  <c r="L148" i="28"/>
  <c r="K148" i="28"/>
  <c r="M148" i="28"/>
  <c r="R154" i="28"/>
  <c r="O154" i="28"/>
  <c r="Q154" i="28"/>
  <c r="M154" i="28"/>
  <c r="K154" i="28"/>
  <c r="J154" i="28"/>
  <c r="L154" i="28"/>
  <c r="P154" i="28"/>
  <c r="R160" i="28"/>
  <c r="Q160" i="28"/>
  <c r="O160" i="28"/>
  <c r="P160" i="28"/>
  <c r="L160" i="28"/>
  <c r="K160" i="28"/>
  <c r="M160" i="28"/>
  <c r="J160" i="28"/>
  <c r="C365" i="20" l="1"/>
  <c r="C364" i="20"/>
  <c r="C363" i="20"/>
  <c r="C362" i="20"/>
  <c r="C361" i="20"/>
  <c r="C360" i="20"/>
  <c r="C359" i="20"/>
  <c r="C358" i="20"/>
  <c r="C357" i="20"/>
  <c r="C356" i="20"/>
  <c r="C355" i="20"/>
  <c r="C354" i="20"/>
  <c r="C353" i="20"/>
  <c r="C352" i="20"/>
  <c r="C351" i="20"/>
  <c r="C350" i="20"/>
  <c r="C349" i="20"/>
  <c r="C348" i="20"/>
  <c r="C347" i="20"/>
  <c r="C346" i="20"/>
  <c r="C345" i="20"/>
  <c r="C344" i="20"/>
  <c r="C343" i="20"/>
  <c r="C342" i="20"/>
  <c r="C341" i="20"/>
  <c r="C340" i="20"/>
  <c r="C339" i="20"/>
  <c r="C338" i="20"/>
  <c r="C337" i="20"/>
  <c r="C336" i="20"/>
  <c r="C335" i="20"/>
  <c r="C334" i="20"/>
  <c r="C333" i="20"/>
  <c r="C332" i="20"/>
  <c r="C331" i="20"/>
  <c r="C330" i="20"/>
  <c r="C329" i="20"/>
  <c r="C328" i="20"/>
  <c r="C327" i="20"/>
  <c r="C326" i="20"/>
  <c r="C325" i="20"/>
  <c r="C324" i="20"/>
  <c r="C323" i="20"/>
  <c r="C322" i="20"/>
  <c r="C321" i="20"/>
  <c r="C320" i="20"/>
  <c r="C319" i="20"/>
  <c r="C318" i="20"/>
  <c r="C317" i="20"/>
  <c r="C316" i="20"/>
  <c r="C315" i="20"/>
  <c r="C314" i="20"/>
  <c r="C313" i="20"/>
  <c r="C312" i="20"/>
  <c r="C311" i="20"/>
  <c r="C310" i="20"/>
  <c r="C309" i="20"/>
  <c r="C308" i="20"/>
  <c r="C307" i="20"/>
  <c r="C306" i="20"/>
  <c r="C305" i="20"/>
  <c r="C304" i="20"/>
  <c r="C303" i="20"/>
  <c r="C302" i="20"/>
  <c r="C301" i="20"/>
  <c r="C300" i="20"/>
  <c r="C299" i="20"/>
  <c r="C298" i="20"/>
  <c r="C297" i="20"/>
  <c r="C296" i="20"/>
  <c r="C295" i="20"/>
  <c r="C294" i="20"/>
  <c r="C293" i="20"/>
  <c r="C292" i="20"/>
  <c r="C291" i="20"/>
  <c r="C290" i="20"/>
  <c r="C289" i="20"/>
  <c r="C288" i="20"/>
  <c r="C287" i="20"/>
  <c r="C286" i="20"/>
  <c r="C285" i="20"/>
  <c r="C284" i="20"/>
  <c r="C283" i="20"/>
  <c r="C282" i="20"/>
  <c r="C281" i="20"/>
  <c r="C280" i="20"/>
  <c r="C279" i="20"/>
  <c r="C278" i="20"/>
  <c r="C277" i="20"/>
  <c r="C276" i="20"/>
  <c r="C275" i="20"/>
  <c r="C274" i="20"/>
  <c r="C273" i="20"/>
  <c r="C272" i="20"/>
  <c r="C271" i="20"/>
  <c r="C270" i="20"/>
  <c r="C269" i="20"/>
  <c r="C268" i="20"/>
  <c r="C267" i="20"/>
  <c r="C266" i="20"/>
  <c r="C265" i="20"/>
  <c r="C264" i="20"/>
  <c r="C263" i="20"/>
  <c r="C262" i="20"/>
  <c r="C261" i="20"/>
  <c r="C260" i="20"/>
  <c r="C259" i="20"/>
  <c r="C258" i="20"/>
  <c r="C257" i="20"/>
  <c r="C256" i="20"/>
  <c r="C255" i="20"/>
  <c r="C254" i="20"/>
  <c r="C253" i="20"/>
  <c r="C252" i="20"/>
  <c r="C251" i="20"/>
  <c r="C250" i="20"/>
  <c r="C249" i="20"/>
  <c r="C248" i="20"/>
  <c r="C247" i="20"/>
  <c r="C246" i="20"/>
  <c r="C245" i="20"/>
  <c r="C244" i="20"/>
  <c r="C243" i="20"/>
  <c r="C242" i="20"/>
  <c r="C241" i="20"/>
  <c r="C240" i="20"/>
  <c r="C239" i="20"/>
  <c r="C238" i="20"/>
  <c r="C237" i="20"/>
  <c r="C236" i="20"/>
  <c r="C235" i="20"/>
  <c r="C234" i="20"/>
  <c r="C233" i="20"/>
  <c r="C232" i="20"/>
  <c r="C231" i="20"/>
  <c r="C230" i="20"/>
  <c r="C229" i="20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G363" i="17" l="1"/>
  <c r="G362" i="17"/>
  <c r="G361" i="17"/>
  <c r="G360" i="17"/>
  <c r="G359" i="17"/>
  <c r="G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G313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G203" i="17"/>
  <c r="G202" i="17"/>
  <c r="H201" i="28"/>
  <c r="G201" i="28"/>
  <c r="G201" i="17"/>
  <c r="H200" i="28"/>
  <c r="G200" i="28"/>
  <c r="G200" i="17"/>
  <c r="H199" i="28"/>
  <c r="G199" i="28"/>
  <c r="G199" i="17"/>
  <c r="H198" i="28"/>
  <c r="G198" i="28"/>
  <c r="G198" i="17"/>
  <c r="H197" i="28"/>
  <c r="G197" i="28"/>
  <c r="G197" i="17"/>
  <c r="H196" i="28"/>
  <c r="G196" i="28"/>
  <c r="G196" i="17"/>
  <c r="H195" i="28"/>
  <c r="G195" i="28"/>
  <c r="G195" i="17"/>
  <c r="H194" i="28"/>
  <c r="G194" i="28"/>
  <c r="G194" i="17"/>
  <c r="H193" i="28"/>
  <c r="G193" i="28"/>
  <c r="G193" i="17"/>
  <c r="H192" i="28"/>
  <c r="G192" i="28"/>
  <c r="G192" i="17"/>
  <c r="H191" i="28"/>
  <c r="G191" i="28"/>
  <c r="G191" i="17"/>
  <c r="H190" i="28"/>
  <c r="G190" i="28"/>
  <c r="G190" i="17"/>
  <c r="H189" i="28"/>
  <c r="G189" i="28"/>
  <c r="G189" i="17"/>
  <c r="H188" i="28"/>
  <c r="G188" i="28"/>
  <c r="G188" i="17"/>
  <c r="H187" i="28"/>
  <c r="G187" i="28"/>
  <c r="G187" i="17"/>
  <c r="H186" i="28"/>
  <c r="G186" i="28"/>
  <c r="G186" i="17"/>
  <c r="H185" i="28"/>
  <c r="G185" i="28"/>
  <c r="G185" i="17"/>
  <c r="H184" i="28"/>
  <c r="G184" i="28"/>
  <c r="G184" i="17"/>
  <c r="H183" i="28"/>
  <c r="G183" i="28"/>
  <c r="G183" i="17"/>
  <c r="H182" i="28"/>
  <c r="G182" i="28"/>
  <c r="G182" i="17"/>
  <c r="H181" i="28"/>
  <c r="G181" i="28"/>
  <c r="G181" i="17"/>
  <c r="H180" i="28"/>
  <c r="G180" i="28"/>
  <c r="G180" i="17"/>
  <c r="H179" i="28"/>
  <c r="G179" i="28"/>
  <c r="G179" i="17"/>
  <c r="H178" i="28"/>
  <c r="G178" i="28"/>
  <c r="G178" i="17"/>
  <c r="H177" i="28"/>
  <c r="G177" i="28"/>
  <c r="G177" i="17"/>
  <c r="H176" i="28"/>
  <c r="G176" i="28"/>
  <c r="G176" i="17"/>
  <c r="H175" i="28"/>
  <c r="G175" i="28"/>
  <c r="G175" i="17"/>
  <c r="H174" i="28"/>
  <c r="G174" i="28"/>
  <c r="G174" i="17"/>
  <c r="H173" i="28"/>
  <c r="G173" i="28"/>
  <c r="G173" i="17"/>
  <c r="H172" i="28"/>
  <c r="G172" i="28"/>
  <c r="G172" i="17"/>
  <c r="H171" i="28"/>
  <c r="G171" i="28"/>
  <c r="G171" i="17"/>
  <c r="H170" i="28"/>
  <c r="G170" i="28"/>
  <c r="H169" i="28"/>
  <c r="G169" i="28"/>
  <c r="H168" i="28"/>
  <c r="G168" i="28"/>
  <c r="H167" i="28"/>
  <c r="G167" i="28"/>
  <c r="H166" i="28"/>
  <c r="G166" i="28"/>
  <c r="H165" i="28"/>
  <c r="G165" i="28"/>
  <c r="H164" i="28"/>
  <c r="G164" i="28"/>
  <c r="F164" i="28" l="1"/>
  <c r="N164" i="28" s="1"/>
  <c r="F201" i="27"/>
  <c r="N201" i="27" s="1"/>
  <c r="F200" i="27"/>
  <c r="N200" i="27" s="1"/>
  <c r="F199" i="27"/>
  <c r="N199" i="27" s="1"/>
  <c r="F198" i="27"/>
  <c r="N198" i="27" s="1"/>
  <c r="F197" i="27"/>
  <c r="N197" i="27" s="1"/>
  <c r="F196" i="27"/>
  <c r="N196" i="27" s="1"/>
  <c r="F195" i="27"/>
  <c r="N195" i="27" s="1"/>
  <c r="F194" i="27"/>
  <c r="N194" i="27" s="1"/>
  <c r="F193" i="27"/>
  <c r="N193" i="27" s="1"/>
  <c r="F192" i="27"/>
  <c r="N192" i="27" s="1"/>
  <c r="F191" i="27"/>
  <c r="N191" i="27" s="1"/>
  <c r="F190" i="27"/>
  <c r="N190" i="27" s="1"/>
  <c r="F189" i="27"/>
  <c r="N189" i="27" s="1"/>
  <c r="F188" i="27"/>
  <c r="N188" i="27" s="1"/>
  <c r="F187" i="27"/>
  <c r="N187" i="27" s="1"/>
  <c r="F186" i="27"/>
  <c r="N186" i="27" s="1"/>
  <c r="F185" i="27"/>
  <c r="N185" i="27" s="1"/>
  <c r="F184" i="27"/>
  <c r="N184" i="27" s="1"/>
  <c r="F183" i="27"/>
  <c r="N183" i="27" s="1"/>
  <c r="F182" i="27"/>
  <c r="N182" i="27" s="1"/>
  <c r="F181" i="27"/>
  <c r="N181" i="27" s="1"/>
  <c r="F180" i="27"/>
  <c r="N180" i="27" s="1"/>
  <c r="F179" i="27"/>
  <c r="N179" i="27" s="1"/>
  <c r="F178" i="27"/>
  <c r="N178" i="27" s="1"/>
  <c r="F177" i="27"/>
  <c r="N177" i="27" s="1"/>
  <c r="F176" i="27"/>
  <c r="N176" i="27" s="1"/>
  <c r="F175" i="27"/>
  <c r="N175" i="27" s="1"/>
  <c r="F174" i="27"/>
  <c r="N174" i="27" s="1"/>
  <c r="F173" i="27"/>
  <c r="N173" i="27" s="1"/>
  <c r="F172" i="27"/>
  <c r="N172" i="27" s="1"/>
  <c r="F171" i="27"/>
  <c r="N171" i="27" s="1"/>
  <c r="F170" i="27"/>
  <c r="N170" i="27" s="1"/>
  <c r="F169" i="27"/>
  <c r="N169" i="27" s="1"/>
  <c r="F168" i="27"/>
  <c r="N168" i="27" s="1"/>
  <c r="M182" i="27" l="1"/>
  <c r="P182" i="27"/>
  <c r="R182" i="27"/>
  <c r="M188" i="27"/>
  <c r="P188" i="27"/>
  <c r="Q188" i="27" s="1"/>
  <c r="R188" i="27"/>
  <c r="M194" i="27"/>
  <c r="P194" i="27"/>
  <c r="R194" i="27"/>
  <c r="M200" i="27"/>
  <c r="P200" i="27"/>
  <c r="R200" i="27"/>
  <c r="M170" i="27"/>
  <c r="P170" i="27"/>
  <c r="R170" i="27"/>
  <c r="M183" i="27"/>
  <c r="P183" i="27"/>
  <c r="R183" i="27"/>
  <c r="M172" i="27"/>
  <c r="P172" i="27"/>
  <c r="R172" i="27"/>
  <c r="M184" i="27"/>
  <c r="P184" i="27"/>
  <c r="R184" i="27"/>
  <c r="M190" i="27"/>
  <c r="P190" i="27"/>
  <c r="R190" i="27"/>
  <c r="M196" i="27"/>
  <c r="P196" i="27"/>
  <c r="R196" i="27"/>
  <c r="M177" i="27"/>
  <c r="P177" i="27"/>
  <c r="R177" i="27"/>
  <c r="M201" i="27"/>
  <c r="P201" i="27"/>
  <c r="R201" i="27"/>
  <c r="M179" i="27"/>
  <c r="R179" i="27"/>
  <c r="P179" i="27"/>
  <c r="M185" i="27"/>
  <c r="P185" i="27"/>
  <c r="Q185" i="27" s="1"/>
  <c r="R185" i="27"/>
  <c r="M191" i="27"/>
  <c r="P191" i="27"/>
  <c r="R191" i="27"/>
  <c r="M197" i="27"/>
  <c r="R197" i="27"/>
  <c r="P197" i="27"/>
  <c r="M171" i="27"/>
  <c r="P171" i="27"/>
  <c r="R171" i="27"/>
  <c r="M195" i="27"/>
  <c r="R195" i="27"/>
  <c r="P195" i="27"/>
  <c r="M173" i="27"/>
  <c r="P173" i="27"/>
  <c r="R173" i="27"/>
  <c r="M174" i="27"/>
  <c r="R174" i="27"/>
  <c r="P174" i="27"/>
  <c r="M180" i="27"/>
  <c r="R180" i="27"/>
  <c r="P180" i="27"/>
  <c r="M186" i="27"/>
  <c r="R186" i="27"/>
  <c r="P186" i="27"/>
  <c r="Q186" i="27" s="1"/>
  <c r="M192" i="27"/>
  <c r="R192" i="27"/>
  <c r="P192" i="27"/>
  <c r="M198" i="27"/>
  <c r="R198" i="27"/>
  <c r="P198" i="27"/>
  <c r="M176" i="27"/>
  <c r="P176" i="27"/>
  <c r="R176" i="27"/>
  <c r="M189" i="27"/>
  <c r="P189" i="27"/>
  <c r="R189" i="27"/>
  <c r="M178" i="27"/>
  <c r="P178" i="27"/>
  <c r="R178" i="27"/>
  <c r="M168" i="27"/>
  <c r="R168" i="27"/>
  <c r="P168" i="27"/>
  <c r="M169" i="27"/>
  <c r="P169" i="27"/>
  <c r="R169" i="27"/>
  <c r="M175" i="27"/>
  <c r="P175" i="27"/>
  <c r="R175" i="27"/>
  <c r="M181" i="27"/>
  <c r="P181" i="27"/>
  <c r="R181" i="27"/>
  <c r="M187" i="27"/>
  <c r="P187" i="27"/>
  <c r="Q187" i="27" s="1"/>
  <c r="R187" i="27"/>
  <c r="M193" i="27"/>
  <c r="P193" i="27"/>
  <c r="R193" i="27"/>
  <c r="M199" i="27"/>
  <c r="P199" i="27"/>
  <c r="R199" i="27"/>
  <c r="Q164" i="28"/>
  <c r="P164" i="28"/>
  <c r="R164" i="28"/>
  <c r="O164" i="28"/>
  <c r="M164" i="28"/>
  <c r="K164" i="28"/>
  <c r="J164" i="28"/>
  <c r="L164" i="28"/>
  <c r="L183" i="27"/>
  <c r="J183" i="27"/>
  <c r="Q183" i="27"/>
  <c r="O183" i="27"/>
  <c r="O199" i="27"/>
  <c r="L199" i="27"/>
  <c r="Q199" i="27"/>
  <c r="J199" i="27"/>
  <c r="J176" i="27"/>
  <c r="Q176" i="27"/>
  <c r="O176" i="27"/>
  <c r="L176" i="27"/>
  <c r="L192" i="27"/>
  <c r="O192" i="27"/>
  <c r="J192" i="27"/>
  <c r="Q192" i="27"/>
  <c r="Q170" i="27"/>
  <c r="O170" i="27"/>
  <c r="J170" i="27"/>
  <c r="L170" i="27"/>
  <c r="Q178" i="27"/>
  <c r="O178" i="27"/>
  <c r="J178" i="27"/>
  <c r="L178" i="27"/>
  <c r="O186" i="27"/>
  <c r="J186" i="27"/>
  <c r="L186" i="27"/>
  <c r="L194" i="27"/>
  <c r="J194" i="27"/>
  <c r="Q194" i="27"/>
  <c r="O194" i="27"/>
  <c r="L175" i="27"/>
  <c r="K175" i="27"/>
  <c r="J175" i="27"/>
  <c r="Q175" i="27"/>
  <c r="O175" i="27"/>
  <c r="O179" i="27"/>
  <c r="L179" i="27"/>
  <c r="Q179" i="27"/>
  <c r="K179" i="27"/>
  <c r="J179" i="27"/>
  <c r="Q195" i="27"/>
  <c r="L195" i="27"/>
  <c r="J195" i="27"/>
  <c r="O195" i="27"/>
  <c r="O180" i="27"/>
  <c r="L180" i="27"/>
  <c r="K180" i="27"/>
  <c r="Q180" i="27"/>
  <c r="J180" i="27"/>
  <c r="J196" i="27"/>
  <c r="O196" i="27"/>
  <c r="Q196" i="27"/>
  <c r="L196" i="27"/>
  <c r="L173" i="27"/>
  <c r="K173" i="27"/>
  <c r="J173" i="27"/>
  <c r="O173" i="27"/>
  <c r="Q173" i="27"/>
  <c r="L181" i="27"/>
  <c r="K181" i="27"/>
  <c r="J181" i="27"/>
  <c r="O181" i="27"/>
  <c r="Q181" i="27"/>
  <c r="O189" i="27"/>
  <c r="Q189" i="27"/>
  <c r="L189" i="27"/>
  <c r="J189" i="27"/>
  <c r="Q197" i="27"/>
  <c r="O197" i="27"/>
  <c r="J197" i="27"/>
  <c r="L197" i="27"/>
  <c r="O171" i="27"/>
  <c r="L171" i="27"/>
  <c r="Q171" i="27"/>
  <c r="K171" i="27"/>
  <c r="J171" i="27"/>
  <c r="O187" i="27"/>
  <c r="J187" i="27"/>
  <c r="L187" i="27"/>
  <c r="O172" i="27"/>
  <c r="L172" i="27"/>
  <c r="K172" i="27"/>
  <c r="Q172" i="27"/>
  <c r="J172" i="27"/>
  <c r="J188" i="27"/>
  <c r="O188" i="27"/>
  <c r="L188" i="27"/>
  <c r="L174" i="27"/>
  <c r="J174" i="27"/>
  <c r="Q174" i="27"/>
  <c r="O174" i="27"/>
  <c r="L182" i="27"/>
  <c r="J182" i="27"/>
  <c r="Q182" i="27"/>
  <c r="O182" i="27"/>
  <c r="Q190" i="27"/>
  <c r="O190" i="27"/>
  <c r="L190" i="27"/>
  <c r="J190" i="27"/>
  <c r="Q198" i="27"/>
  <c r="J198" i="27"/>
  <c r="L198" i="27"/>
  <c r="O198" i="27"/>
  <c r="O191" i="27"/>
  <c r="L191" i="27"/>
  <c r="J191" i="27"/>
  <c r="Q191" i="27"/>
  <c r="K168" i="27"/>
  <c r="J168" i="27"/>
  <c r="Q168" i="27"/>
  <c r="O168" i="27"/>
  <c r="L168" i="27"/>
  <c r="J184" i="27"/>
  <c r="Q184" i="27"/>
  <c r="O184" i="27"/>
  <c r="L184" i="27"/>
  <c r="L200" i="27"/>
  <c r="Q200" i="27"/>
  <c r="O200" i="27"/>
  <c r="J200" i="27"/>
  <c r="J169" i="27"/>
  <c r="Q169" i="27"/>
  <c r="O169" i="27"/>
  <c r="L169" i="27"/>
  <c r="J177" i="27"/>
  <c r="Q177" i="27"/>
  <c r="O177" i="27"/>
  <c r="K177" i="27"/>
  <c r="L177" i="27"/>
  <c r="J185" i="27"/>
  <c r="O185" i="27"/>
  <c r="L185" i="27"/>
  <c r="J193" i="27"/>
  <c r="Q193" i="27"/>
  <c r="O193" i="27"/>
  <c r="L193" i="27"/>
  <c r="J201" i="27"/>
  <c r="Q201" i="27"/>
  <c r="L201" i="27"/>
  <c r="O201" i="27"/>
  <c r="G401" i="27" l="1"/>
  <c r="G400" i="27"/>
  <c r="G399" i="27"/>
  <c r="G398" i="27"/>
  <c r="G397" i="27"/>
  <c r="G396" i="27"/>
  <c r="G395" i="27"/>
  <c r="G394" i="27"/>
  <c r="G393" i="27"/>
  <c r="G392" i="27"/>
  <c r="G391" i="27"/>
  <c r="G390" i="27"/>
  <c r="G389" i="27"/>
  <c r="G388" i="27"/>
  <c r="G387" i="27"/>
  <c r="G386" i="27"/>
  <c r="G385" i="27"/>
  <c r="G384" i="27"/>
  <c r="G383" i="27"/>
  <c r="G382" i="27"/>
  <c r="G381" i="27"/>
  <c r="G380" i="27"/>
  <c r="G379" i="27"/>
  <c r="G378" i="27"/>
  <c r="G377" i="27"/>
  <c r="G376" i="27"/>
  <c r="G375" i="27"/>
  <c r="G374" i="27"/>
  <c r="G373" i="27"/>
  <c r="G372" i="27"/>
  <c r="G371" i="27"/>
  <c r="G370" i="27"/>
  <c r="G369" i="27"/>
  <c r="G368" i="27"/>
  <c r="G367" i="27"/>
  <c r="G366" i="27"/>
  <c r="G365" i="27"/>
  <c r="G364" i="27"/>
  <c r="G363" i="27"/>
  <c r="G362" i="27"/>
  <c r="G361" i="27"/>
  <c r="G360" i="27"/>
  <c r="G359" i="27"/>
  <c r="G358" i="27"/>
  <c r="G357" i="27"/>
  <c r="G356" i="27"/>
  <c r="G355" i="27"/>
  <c r="G354" i="27"/>
  <c r="G353" i="27"/>
  <c r="G352" i="27"/>
  <c r="G351" i="27"/>
  <c r="G350" i="27"/>
  <c r="G349" i="27"/>
  <c r="G348" i="27"/>
  <c r="G347" i="27"/>
  <c r="G346" i="27"/>
  <c r="G345" i="27"/>
  <c r="G344" i="27"/>
  <c r="G326" i="27"/>
  <c r="K326" i="27" s="1"/>
  <c r="G325" i="27"/>
  <c r="K325" i="27" s="1"/>
  <c r="G324" i="27"/>
  <c r="G323" i="27"/>
  <c r="G322" i="27"/>
  <c r="G321" i="27"/>
  <c r="K321" i="27" s="1"/>
  <c r="G320" i="27"/>
  <c r="K320" i="27" s="1"/>
  <c r="G319" i="27"/>
  <c r="K319" i="27" s="1"/>
  <c r="G318" i="27"/>
  <c r="K318" i="27" s="1"/>
  <c r="G317" i="27"/>
  <c r="K317" i="27" s="1"/>
  <c r="G316" i="27"/>
  <c r="K316" i="27" s="1"/>
  <c r="G315" i="27"/>
  <c r="K315" i="27" s="1"/>
  <c r="G314" i="27"/>
  <c r="K314" i="27" s="1"/>
  <c r="G313" i="27"/>
  <c r="K313" i="27" s="1"/>
  <c r="G312" i="27"/>
  <c r="K312" i="27" s="1"/>
  <c r="G311" i="27"/>
  <c r="G310" i="27"/>
  <c r="G309" i="27"/>
  <c r="G308" i="27"/>
  <c r="G307" i="27"/>
  <c r="G306" i="27"/>
  <c r="G305" i="27"/>
  <c r="G304" i="27"/>
  <c r="G303" i="27"/>
  <c r="G302" i="27"/>
  <c r="G301" i="27"/>
  <c r="G300" i="27"/>
  <c r="G299" i="27"/>
  <c r="G298" i="27"/>
  <c r="G297" i="27"/>
  <c r="G296" i="27"/>
  <c r="G295" i="27"/>
  <c r="G294" i="27"/>
  <c r="G293" i="27"/>
  <c r="G292" i="27"/>
  <c r="G291" i="27"/>
  <c r="G290" i="27"/>
  <c r="G289" i="27"/>
  <c r="G288" i="27"/>
  <c r="G287" i="27"/>
  <c r="G286" i="27"/>
  <c r="G285" i="27"/>
  <c r="G284" i="27"/>
  <c r="G283" i="27"/>
  <c r="G282" i="27"/>
  <c r="G281" i="27"/>
  <c r="G280" i="27"/>
  <c r="G279" i="27"/>
  <c r="G278" i="27"/>
  <c r="G277" i="27"/>
  <c r="G276" i="27"/>
  <c r="G275" i="27"/>
  <c r="G274" i="27"/>
  <c r="G273" i="27"/>
  <c r="G272" i="27"/>
  <c r="G271" i="27"/>
  <c r="G270" i="27"/>
  <c r="G269" i="27"/>
  <c r="G268" i="27"/>
  <c r="G267" i="27"/>
  <c r="G266" i="27"/>
  <c r="G265" i="27"/>
  <c r="G264" i="27"/>
  <c r="G263" i="27"/>
  <c r="G262" i="27"/>
  <c r="G261" i="27"/>
  <c r="G260" i="27"/>
  <c r="G259" i="27"/>
  <c r="G258" i="27"/>
  <c r="G257" i="27"/>
  <c r="G256" i="27"/>
  <c r="G255" i="27"/>
  <c r="G254" i="27"/>
  <c r="G253" i="27"/>
  <c r="G252" i="27"/>
  <c r="G251" i="27"/>
  <c r="G250" i="27"/>
  <c r="G249" i="27"/>
  <c r="G248" i="27"/>
  <c r="G247" i="27"/>
  <c r="G246" i="27"/>
  <c r="G245" i="27"/>
  <c r="G244" i="27"/>
  <c r="G243" i="27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K201" i="27" s="1"/>
  <c r="G200" i="27"/>
  <c r="K200" i="27" s="1"/>
  <c r="G199" i="27"/>
  <c r="K199" i="27" s="1"/>
  <c r="G198" i="27"/>
  <c r="K198" i="27" s="1"/>
  <c r="G197" i="27"/>
  <c r="K197" i="27" s="1"/>
  <c r="G196" i="27"/>
  <c r="K196" i="27" s="1"/>
  <c r="G195" i="27"/>
  <c r="K195" i="27" s="1"/>
  <c r="G194" i="27"/>
  <c r="K194" i="27" s="1"/>
  <c r="G193" i="27"/>
  <c r="K193" i="27" s="1"/>
  <c r="G192" i="27"/>
  <c r="K192" i="27" s="1"/>
  <c r="G191" i="27"/>
  <c r="K191" i="27" s="1"/>
  <c r="G190" i="27"/>
  <c r="K190" i="27" s="1"/>
  <c r="G189" i="27"/>
  <c r="K189" i="27" s="1"/>
  <c r="G188" i="27"/>
  <c r="K188" i="27" s="1"/>
  <c r="G187" i="27"/>
  <c r="K187" i="27" s="1"/>
  <c r="G186" i="27"/>
  <c r="K186" i="27" s="1"/>
  <c r="G185" i="27"/>
  <c r="K185" i="27" s="1"/>
  <c r="G184" i="27"/>
  <c r="K184" i="27" s="1"/>
  <c r="G183" i="27"/>
  <c r="K183" i="27" s="1"/>
  <c r="G182" i="27"/>
  <c r="K182" i="27" s="1"/>
  <c r="G181" i="27"/>
  <c r="G180" i="27"/>
  <c r="G179" i="27"/>
  <c r="G178" i="27"/>
  <c r="K178" i="27" s="1"/>
  <c r="G177" i="27"/>
  <c r="G176" i="27"/>
  <c r="K176" i="27" s="1"/>
  <c r="G175" i="27"/>
  <c r="G174" i="27"/>
  <c r="K174" i="27" s="1"/>
  <c r="G173" i="27"/>
  <c r="G172" i="27"/>
  <c r="G171" i="27"/>
  <c r="G170" i="27"/>
  <c r="K170" i="27" s="1"/>
  <c r="G169" i="27"/>
  <c r="K169" i="27" s="1"/>
  <c r="G168" i="27"/>
  <c r="L365" i="20" l="1"/>
  <c r="L364" i="20"/>
  <c r="G364" i="20"/>
  <c r="B364" i="20"/>
  <c r="L363" i="20"/>
  <c r="G363" i="20"/>
  <c r="B363" i="20"/>
  <c r="L362" i="20"/>
  <c r="G362" i="20"/>
  <c r="B362" i="20"/>
  <c r="L361" i="20"/>
  <c r="G361" i="20"/>
  <c r="B361" i="20"/>
  <c r="L360" i="20"/>
  <c r="G360" i="20"/>
  <c r="B360" i="20"/>
  <c r="L359" i="20"/>
  <c r="G359" i="20"/>
  <c r="B359" i="20"/>
  <c r="L358" i="20"/>
  <c r="G358" i="20"/>
  <c r="B358" i="20"/>
  <c r="L357" i="20"/>
  <c r="G357" i="20"/>
  <c r="B357" i="20"/>
  <c r="L356" i="20"/>
  <c r="G356" i="20"/>
  <c r="B356" i="20"/>
  <c r="L355" i="20"/>
  <c r="G355" i="20"/>
  <c r="B355" i="20"/>
  <c r="L354" i="20"/>
  <c r="G354" i="20"/>
  <c r="B354" i="20"/>
  <c r="L353" i="20"/>
  <c r="G353" i="20"/>
  <c r="B353" i="20"/>
  <c r="L352" i="20"/>
  <c r="G352" i="20"/>
  <c r="B352" i="20"/>
  <c r="L351" i="20"/>
  <c r="G351" i="20"/>
  <c r="B351" i="20"/>
  <c r="L350" i="20"/>
  <c r="G350" i="20"/>
  <c r="B350" i="20"/>
  <c r="L349" i="20"/>
  <c r="G349" i="20"/>
  <c r="B349" i="20"/>
  <c r="L348" i="20"/>
  <c r="G348" i="20"/>
  <c r="B348" i="20"/>
  <c r="L347" i="20"/>
  <c r="G347" i="20"/>
  <c r="B347" i="20"/>
  <c r="L346" i="20"/>
  <c r="G346" i="20"/>
  <c r="B346" i="20"/>
  <c r="L345" i="20"/>
  <c r="G345" i="20"/>
  <c r="B345" i="20"/>
  <c r="L344" i="20"/>
  <c r="G344" i="20"/>
  <c r="B344" i="20"/>
  <c r="L343" i="20"/>
  <c r="G343" i="20"/>
  <c r="B343" i="20"/>
  <c r="L342" i="20"/>
  <c r="G342" i="20"/>
  <c r="B342" i="20"/>
  <c r="L341" i="20"/>
  <c r="G341" i="20"/>
  <c r="B341" i="20"/>
  <c r="L340" i="20"/>
  <c r="G340" i="20"/>
  <c r="B340" i="20"/>
  <c r="L339" i="20"/>
  <c r="G339" i="20"/>
  <c r="B339" i="20"/>
  <c r="L338" i="20"/>
  <c r="G338" i="20"/>
  <c r="B338" i="20"/>
  <c r="L337" i="20"/>
  <c r="G337" i="20"/>
  <c r="B337" i="20"/>
  <c r="L336" i="20"/>
  <c r="G336" i="20"/>
  <c r="B336" i="20"/>
  <c r="L335" i="20"/>
  <c r="G335" i="20"/>
  <c r="B335" i="20"/>
  <c r="L334" i="20"/>
  <c r="G334" i="20"/>
  <c r="B334" i="20"/>
  <c r="L333" i="20"/>
  <c r="G333" i="20"/>
  <c r="B333" i="20"/>
  <c r="L332" i="20"/>
  <c r="G332" i="20"/>
  <c r="B332" i="20"/>
  <c r="L331" i="20"/>
  <c r="G331" i="20"/>
  <c r="B331" i="20"/>
  <c r="L330" i="20"/>
  <c r="G330" i="20"/>
  <c r="B330" i="20"/>
  <c r="L329" i="20"/>
  <c r="G329" i="20"/>
  <c r="B329" i="20"/>
  <c r="L328" i="20"/>
  <c r="G328" i="20"/>
  <c r="B328" i="20"/>
  <c r="L327" i="20"/>
  <c r="G327" i="20"/>
  <c r="B327" i="20"/>
  <c r="L326" i="20"/>
  <c r="G326" i="20"/>
  <c r="B326" i="20"/>
  <c r="L325" i="20"/>
  <c r="G325" i="20"/>
  <c r="B325" i="20"/>
  <c r="L324" i="20"/>
  <c r="G324" i="20"/>
  <c r="B324" i="20"/>
  <c r="L323" i="20"/>
  <c r="G323" i="20"/>
  <c r="B323" i="20"/>
  <c r="L322" i="20"/>
  <c r="G322" i="20"/>
  <c r="B322" i="20"/>
  <c r="L321" i="20"/>
  <c r="G321" i="20"/>
  <c r="B321" i="20"/>
  <c r="L320" i="20"/>
  <c r="G320" i="20"/>
  <c r="B320" i="20"/>
  <c r="L319" i="20"/>
  <c r="G319" i="20"/>
  <c r="B319" i="20"/>
  <c r="L318" i="20"/>
  <c r="G318" i="20"/>
  <c r="B318" i="20"/>
  <c r="L317" i="20"/>
  <c r="G317" i="20"/>
  <c r="B317" i="20"/>
  <c r="L316" i="20"/>
  <c r="G316" i="20"/>
  <c r="B316" i="20"/>
  <c r="L315" i="20"/>
  <c r="G315" i="20"/>
  <c r="B315" i="20"/>
  <c r="L314" i="20"/>
  <c r="G314" i="20"/>
  <c r="B314" i="20"/>
  <c r="L313" i="20"/>
  <c r="G313" i="20"/>
  <c r="B313" i="20"/>
  <c r="L312" i="20"/>
  <c r="G312" i="20"/>
  <c r="B312" i="20"/>
  <c r="L311" i="20"/>
  <c r="G311" i="20"/>
  <c r="B311" i="20"/>
  <c r="L310" i="20"/>
  <c r="G310" i="20"/>
  <c r="B310" i="20"/>
  <c r="L309" i="20"/>
  <c r="G309" i="20"/>
  <c r="B309" i="20"/>
  <c r="L308" i="20"/>
  <c r="G308" i="20"/>
  <c r="B308" i="20"/>
  <c r="L307" i="20"/>
  <c r="G307" i="20"/>
  <c r="B307" i="20"/>
  <c r="L306" i="20"/>
  <c r="G306" i="20"/>
  <c r="B306" i="20"/>
  <c r="L305" i="20"/>
  <c r="G305" i="20"/>
  <c r="B305" i="20"/>
  <c r="L304" i="20"/>
  <c r="G304" i="20"/>
  <c r="B304" i="20"/>
  <c r="L303" i="20"/>
  <c r="G303" i="20"/>
  <c r="B303" i="20"/>
  <c r="L302" i="20"/>
  <c r="G302" i="20"/>
  <c r="B302" i="20"/>
  <c r="L301" i="20"/>
  <c r="G301" i="20"/>
  <c r="B301" i="20"/>
  <c r="L300" i="20"/>
  <c r="G300" i="20"/>
  <c r="B300" i="20"/>
  <c r="L299" i="20"/>
  <c r="G299" i="20"/>
  <c r="B299" i="20"/>
  <c r="L298" i="20"/>
  <c r="G298" i="20"/>
  <c r="B298" i="20"/>
  <c r="L297" i="20"/>
  <c r="G297" i="20"/>
  <c r="B297" i="20"/>
  <c r="L296" i="20"/>
  <c r="G296" i="20"/>
  <c r="B296" i="20"/>
  <c r="L295" i="20"/>
  <c r="G295" i="20"/>
  <c r="B295" i="20"/>
  <c r="L294" i="20"/>
  <c r="G294" i="20"/>
  <c r="B294" i="20"/>
  <c r="L293" i="20"/>
  <c r="G293" i="20"/>
  <c r="B293" i="20"/>
  <c r="L292" i="20"/>
  <c r="G292" i="20"/>
  <c r="B292" i="20"/>
  <c r="L291" i="20"/>
  <c r="G291" i="20"/>
  <c r="B291" i="20"/>
  <c r="L290" i="20"/>
  <c r="G290" i="20"/>
  <c r="B290" i="20"/>
  <c r="L289" i="20"/>
  <c r="G289" i="20"/>
  <c r="B289" i="20"/>
  <c r="L288" i="20"/>
  <c r="G288" i="20"/>
  <c r="B288" i="20"/>
  <c r="L287" i="20"/>
  <c r="G287" i="20"/>
  <c r="B287" i="20"/>
  <c r="L286" i="20"/>
  <c r="G286" i="20"/>
  <c r="B286" i="20"/>
  <c r="L285" i="20"/>
  <c r="G285" i="20"/>
  <c r="B285" i="20"/>
  <c r="L284" i="20"/>
  <c r="G284" i="20"/>
  <c r="B284" i="20"/>
  <c r="L283" i="20"/>
  <c r="G283" i="20"/>
  <c r="B283" i="20"/>
  <c r="L282" i="20"/>
  <c r="G282" i="20"/>
  <c r="B282" i="20"/>
  <c r="L281" i="20"/>
  <c r="G281" i="20"/>
  <c r="B281" i="20"/>
  <c r="L280" i="20"/>
  <c r="G280" i="20"/>
  <c r="B280" i="20"/>
  <c r="L279" i="20"/>
  <c r="G279" i="20"/>
  <c r="B279" i="20"/>
  <c r="L278" i="20"/>
  <c r="G278" i="20"/>
  <c r="B278" i="20"/>
  <c r="L277" i="20"/>
  <c r="G277" i="20"/>
  <c r="B277" i="20"/>
  <c r="L276" i="20"/>
  <c r="G276" i="20"/>
  <c r="B276" i="20"/>
  <c r="L275" i="20"/>
  <c r="G275" i="20"/>
  <c r="B275" i="20"/>
  <c r="L274" i="20"/>
  <c r="G274" i="20"/>
  <c r="B274" i="20"/>
  <c r="L273" i="20"/>
  <c r="G273" i="20"/>
  <c r="B273" i="20"/>
  <c r="L272" i="20"/>
  <c r="G272" i="20"/>
  <c r="B272" i="20"/>
  <c r="L271" i="20"/>
  <c r="G271" i="20"/>
  <c r="B271" i="20"/>
  <c r="L270" i="20"/>
  <c r="G270" i="20"/>
  <c r="B270" i="20"/>
  <c r="L269" i="20"/>
  <c r="G269" i="20"/>
  <c r="B269" i="20"/>
  <c r="L268" i="20"/>
  <c r="G268" i="20"/>
  <c r="B268" i="20"/>
  <c r="L267" i="20"/>
  <c r="G267" i="20"/>
  <c r="B267" i="20"/>
  <c r="L266" i="20"/>
  <c r="G266" i="20"/>
  <c r="B266" i="20"/>
  <c r="L265" i="20"/>
  <c r="G265" i="20"/>
  <c r="B265" i="20"/>
  <c r="L264" i="20"/>
  <c r="G264" i="20"/>
  <c r="B264" i="20"/>
  <c r="L263" i="20"/>
  <c r="G263" i="20"/>
  <c r="B263" i="20"/>
  <c r="L262" i="20"/>
  <c r="G262" i="20"/>
  <c r="B262" i="20"/>
  <c r="L261" i="20"/>
  <c r="G261" i="20"/>
  <c r="B261" i="20"/>
  <c r="L260" i="20"/>
  <c r="G260" i="20"/>
  <c r="B260" i="20"/>
  <c r="L259" i="20"/>
  <c r="G259" i="20"/>
  <c r="B259" i="20"/>
  <c r="L258" i="20"/>
  <c r="G258" i="20"/>
  <c r="B258" i="20"/>
  <c r="L257" i="20"/>
  <c r="G257" i="20"/>
  <c r="B257" i="20"/>
  <c r="L256" i="20"/>
  <c r="G256" i="20"/>
  <c r="B256" i="20"/>
  <c r="L255" i="20"/>
  <c r="G255" i="20"/>
  <c r="B255" i="20"/>
  <c r="L254" i="20"/>
  <c r="G254" i="20"/>
  <c r="B254" i="20"/>
  <c r="L253" i="20"/>
  <c r="G253" i="20"/>
  <c r="B253" i="20"/>
  <c r="L252" i="20"/>
  <c r="G252" i="20"/>
  <c r="B252" i="20"/>
  <c r="L251" i="20"/>
  <c r="G251" i="20"/>
  <c r="B251" i="20"/>
  <c r="L250" i="20"/>
  <c r="G250" i="20"/>
  <c r="B250" i="20"/>
  <c r="L249" i="20"/>
  <c r="G249" i="20"/>
  <c r="B249" i="20"/>
  <c r="L248" i="20"/>
  <c r="G248" i="20"/>
  <c r="B248" i="20"/>
  <c r="L247" i="20"/>
  <c r="G247" i="20"/>
  <c r="B247" i="20"/>
  <c r="L246" i="20"/>
  <c r="G246" i="20"/>
  <c r="B246" i="20"/>
  <c r="L245" i="20"/>
  <c r="G245" i="20"/>
  <c r="B245" i="20"/>
  <c r="L244" i="20"/>
  <c r="G244" i="20"/>
  <c r="B244" i="20"/>
  <c r="L243" i="20"/>
  <c r="G243" i="20"/>
  <c r="B243" i="20"/>
  <c r="L242" i="20"/>
  <c r="G242" i="20"/>
  <c r="B242" i="20"/>
  <c r="L241" i="20"/>
  <c r="G241" i="20"/>
  <c r="B241" i="20"/>
  <c r="L240" i="20"/>
  <c r="G240" i="20"/>
  <c r="B240" i="20"/>
  <c r="L239" i="20"/>
  <c r="G239" i="20"/>
  <c r="B239" i="20"/>
  <c r="L238" i="20"/>
  <c r="G238" i="20"/>
  <c r="B238" i="20"/>
  <c r="L237" i="20"/>
  <c r="G237" i="20"/>
  <c r="B237" i="20"/>
  <c r="L236" i="20"/>
  <c r="G236" i="20"/>
  <c r="B236" i="20"/>
  <c r="L235" i="20"/>
  <c r="G235" i="20"/>
  <c r="B235" i="20"/>
  <c r="L234" i="20"/>
  <c r="G234" i="20"/>
  <c r="B234" i="20"/>
  <c r="L233" i="20"/>
  <c r="G233" i="20"/>
  <c r="B233" i="20"/>
  <c r="L232" i="20"/>
  <c r="G232" i="20"/>
  <c r="B232" i="20"/>
  <c r="L231" i="20"/>
  <c r="G231" i="20"/>
  <c r="B231" i="20"/>
  <c r="L230" i="20"/>
  <c r="G230" i="20"/>
  <c r="B230" i="20"/>
  <c r="L229" i="20"/>
  <c r="G229" i="20"/>
  <c r="B229" i="20"/>
  <c r="L228" i="20"/>
  <c r="G228" i="20"/>
  <c r="B228" i="20"/>
  <c r="L227" i="20"/>
  <c r="G227" i="20"/>
  <c r="B227" i="20"/>
  <c r="L226" i="20"/>
  <c r="G226" i="20"/>
  <c r="B226" i="20"/>
  <c r="L225" i="20"/>
  <c r="G225" i="20"/>
  <c r="B225" i="20"/>
  <c r="L224" i="20"/>
  <c r="G224" i="20"/>
  <c r="B224" i="20"/>
  <c r="L223" i="20"/>
  <c r="G223" i="20"/>
  <c r="B223" i="20"/>
  <c r="L222" i="20"/>
  <c r="G222" i="20"/>
  <c r="B222" i="20"/>
  <c r="L221" i="20"/>
  <c r="G221" i="20"/>
  <c r="B221" i="20"/>
  <c r="L220" i="20"/>
  <c r="G220" i="20"/>
  <c r="B220" i="20"/>
  <c r="L219" i="20"/>
  <c r="G219" i="20"/>
  <c r="B219" i="20"/>
  <c r="L218" i="20"/>
  <c r="G218" i="20"/>
  <c r="B218" i="20"/>
  <c r="L217" i="20"/>
  <c r="G217" i="20"/>
  <c r="B217" i="20"/>
  <c r="L216" i="20"/>
  <c r="G216" i="20"/>
  <c r="B216" i="20"/>
  <c r="L215" i="20"/>
  <c r="G215" i="20"/>
  <c r="B215" i="20"/>
  <c r="L214" i="20"/>
  <c r="G214" i="20"/>
  <c r="B214" i="20"/>
  <c r="L213" i="20"/>
  <c r="G213" i="20"/>
  <c r="B213" i="20"/>
  <c r="L212" i="20"/>
  <c r="G212" i="20"/>
  <c r="B212" i="20"/>
  <c r="L211" i="20"/>
  <c r="G211" i="20"/>
  <c r="B211" i="20"/>
  <c r="L210" i="20"/>
  <c r="G210" i="20"/>
  <c r="B210" i="20"/>
  <c r="L209" i="20"/>
  <c r="G209" i="20"/>
  <c r="B209" i="20"/>
  <c r="L208" i="20"/>
  <c r="G208" i="20"/>
  <c r="B208" i="20"/>
  <c r="L207" i="20"/>
  <c r="G207" i="20"/>
  <c r="B207" i="20"/>
  <c r="L206" i="20"/>
  <c r="G206" i="20"/>
  <c r="B206" i="20"/>
  <c r="L205" i="20"/>
  <c r="G205" i="20"/>
  <c r="B205" i="20"/>
  <c r="L204" i="20"/>
  <c r="G204" i="20"/>
  <c r="B204" i="20"/>
  <c r="L203" i="20"/>
  <c r="G203" i="20"/>
  <c r="B203" i="20"/>
  <c r="L202" i="20"/>
  <c r="G202" i="20"/>
  <c r="B202" i="20"/>
  <c r="L201" i="20"/>
  <c r="H201" i="31" s="1"/>
  <c r="G201" i="20"/>
  <c r="B201" i="20"/>
  <c r="L200" i="20"/>
  <c r="H200" i="31" s="1"/>
  <c r="G200" i="20"/>
  <c r="B200" i="20"/>
  <c r="L199" i="20"/>
  <c r="H199" i="31" s="1"/>
  <c r="G199" i="20"/>
  <c r="B199" i="20"/>
  <c r="L198" i="20"/>
  <c r="H198" i="31" s="1"/>
  <c r="G198" i="20"/>
  <c r="B198" i="20"/>
  <c r="L197" i="20"/>
  <c r="H197" i="31" s="1"/>
  <c r="G197" i="20"/>
  <c r="B197" i="20"/>
  <c r="L196" i="20"/>
  <c r="H196" i="31" s="1"/>
  <c r="G196" i="20"/>
  <c r="B196" i="20"/>
  <c r="L195" i="20"/>
  <c r="H195" i="31" s="1"/>
  <c r="G195" i="20"/>
  <c r="B195" i="20"/>
  <c r="L194" i="20"/>
  <c r="H194" i="31" s="1"/>
  <c r="G194" i="20"/>
  <c r="B194" i="20"/>
  <c r="L193" i="20"/>
  <c r="H193" i="31" s="1"/>
  <c r="G193" i="20"/>
  <c r="B193" i="20"/>
  <c r="L192" i="20"/>
  <c r="H192" i="31" s="1"/>
  <c r="G192" i="20"/>
  <c r="B192" i="20"/>
  <c r="L191" i="20"/>
  <c r="H191" i="31" s="1"/>
  <c r="G191" i="20"/>
  <c r="B191" i="20"/>
  <c r="L190" i="20"/>
  <c r="H190" i="31" s="1"/>
  <c r="G190" i="20"/>
  <c r="B190" i="20"/>
  <c r="L189" i="20"/>
  <c r="H189" i="31" s="1"/>
  <c r="G189" i="20"/>
  <c r="B189" i="20"/>
  <c r="L188" i="20"/>
  <c r="H188" i="31" s="1"/>
  <c r="G188" i="20"/>
  <c r="B188" i="20"/>
  <c r="L187" i="20"/>
  <c r="H187" i="31" s="1"/>
  <c r="G187" i="20"/>
  <c r="B187" i="20"/>
  <c r="L186" i="20"/>
  <c r="H186" i="31" s="1"/>
  <c r="G186" i="20"/>
  <c r="B186" i="20"/>
  <c r="L185" i="20"/>
  <c r="H185" i="31" s="1"/>
  <c r="G185" i="20"/>
  <c r="B185" i="20"/>
  <c r="L184" i="20"/>
  <c r="H184" i="31" s="1"/>
  <c r="G184" i="20"/>
  <c r="B184" i="20"/>
  <c r="L183" i="20"/>
  <c r="H183" i="31" s="1"/>
  <c r="G183" i="20"/>
  <c r="B183" i="20"/>
  <c r="L182" i="20"/>
  <c r="H182" i="31" s="1"/>
  <c r="G182" i="20"/>
  <c r="B182" i="20"/>
  <c r="L181" i="20"/>
  <c r="H181" i="31" s="1"/>
  <c r="G181" i="20"/>
  <c r="B181" i="20"/>
  <c r="L180" i="20"/>
  <c r="H180" i="31" s="1"/>
  <c r="G180" i="20"/>
  <c r="B180" i="20"/>
  <c r="L179" i="20"/>
  <c r="H179" i="31" s="1"/>
  <c r="G179" i="20"/>
  <c r="B179" i="20"/>
  <c r="L178" i="20"/>
  <c r="H178" i="31" s="1"/>
  <c r="G178" i="20"/>
  <c r="B178" i="20"/>
  <c r="L177" i="20"/>
  <c r="H177" i="31" s="1"/>
  <c r="G177" i="20"/>
  <c r="B177" i="20"/>
  <c r="L176" i="20"/>
  <c r="H176" i="31" s="1"/>
  <c r="G176" i="20"/>
  <c r="B176" i="20"/>
  <c r="L175" i="20"/>
  <c r="H175" i="31" s="1"/>
  <c r="G175" i="20"/>
  <c r="B175" i="20"/>
  <c r="L174" i="20"/>
  <c r="H174" i="31" s="1"/>
  <c r="G174" i="20"/>
  <c r="B174" i="20"/>
  <c r="L173" i="20"/>
  <c r="H173" i="31" s="1"/>
  <c r="G173" i="20"/>
  <c r="B173" i="20"/>
  <c r="L172" i="20"/>
  <c r="H172" i="31" s="1"/>
  <c r="G172" i="20"/>
  <c r="B172" i="20"/>
  <c r="L171" i="20"/>
  <c r="H171" i="31" s="1"/>
  <c r="G171" i="20"/>
  <c r="B171" i="20"/>
  <c r="L170" i="20"/>
  <c r="H170" i="31" s="1"/>
  <c r="G170" i="20"/>
  <c r="B170" i="20"/>
  <c r="L169" i="20"/>
  <c r="H169" i="31" s="1"/>
  <c r="G169" i="20"/>
  <c r="B169" i="20"/>
  <c r="L168" i="20"/>
  <c r="H168" i="31" s="1"/>
  <c r="G168" i="20"/>
  <c r="B168" i="20"/>
  <c r="L167" i="20"/>
  <c r="H167" i="31" s="1"/>
  <c r="G167" i="20"/>
  <c r="B167" i="20"/>
  <c r="L166" i="20"/>
  <c r="H166" i="31" s="1"/>
  <c r="G166" i="20"/>
  <c r="B166" i="20"/>
  <c r="L165" i="20"/>
  <c r="H165" i="31" s="1"/>
  <c r="G165" i="20"/>
  <c r="B165" i="20"/>
  <c r="L164" i="20"/>
  <c r="H164" i="31" s="1"/>
  <c r="G164" i="20"/>
  <c r="B164" i="20"/>
  <c r="L163" i="20"/>
  <c r="H163" i="31" s="1"/>
  <c r="G163" i="20"/>
  <c r="B163" i="20"/>
  <c r="L162" i="20"/>
  <c r="H162" i="31" s="1"/>
  <c r="G162" i="20"/>
  <c r="B162" i="20"/>
  <c r="L161" i="20"/>
  <c r="H161" i="31" s="1"/>
  <c r="G161" i="20"/>
  <c r="B161" i="20"/>
  <c r="L160" i="20"/>
  <c r="H160" i="31" s="1"/>
  <c r="G160" i="20"/>
  <c r="B160" i="20"/>
  <c r="L159" i="20"/>
  <c r="H159" i="31" s="1"/>
  <c r="G159" i="20"/>
  <c r="B159" i="20"/>
  <c r="L158" i="20"/>
  <c r="H158" i="31" s="1"/>
  <c r="G158" i="20"/>
  <c r="B158" i="20"/>
  <c r="L157" i="20"/>
  <c r="H157" i="31" s="1"/>
  <c r="G157" i="20"/>
  <c r="B157" i="20"/>
  <c r="L156" i="20"/>
  <c r="H156" i="31" s="1"/>
  <c r="G156" i="20"/>
  <c r="B156" i="20"/>
  <c r="L155" i="20"/>
  <c r="H155" i="31" s="1"/>
  <c r="G155" i="20"/>
  <c r="B155" i="20"/>
  <c r="L154" i="20"/>
  <c r="H154" i="31" s="1"/>
  <c r="G154" i="20"/>
  <c r="B154" i="20"/>
  <c r="L153" i="20"/>
  <c r="H153" i="31" s="1"/>
  <c r="G153" i="20"/>
  <c r="B153" i="20"/>
  <c r="L152" i="20"/>
  <c r="H152" i="31" s="1"/>
  <c r="G152" i="20"/>
  <c r="B152" i="20"/>
  <c r="L151" i="20"/>
  <c r="H151" i="31" s="1"/>
  <c r="G151" i="20"/>
  <c r="B151" i="20"/>
  <c r="L150" i="20"/>
  <c r="H150" i="31" s="1"/>
  <c r="G150" i="20"/>
  <c r="B150" i="20"/>
  <c r="L149" i="20"/>
  <c r="H149" i="31" s="1"/>
  <c r="G149" i="20"/>
  <c r="B149" i="20"/>
  <c r="L148" i="20"/>
  <c r="H148" i="31" s="1"/>
  <c r="G148" i="20"/>
  <c r="B148" i="20"/>
  <c r="L147" i="20"/>
  <c r="H147" i="31" s="1"/>
  <c r="G147" i="20"/>
  <c r="B147" i="20"/>
  <c r="L146" i="20"/>
  <c r="H146" i="31" s="1"/>
  <c r="G146" i="20"/>
  <c r="B146" i="20"/>
  <c r="L145" i="20"/>
  <c r="H145" i="31" s="1"/>
  <c r="G145" i="20"/>
  <c r="B145" i="20"/>
  <c r="L144" i="20"/>
  <c r="H144" i="31" s="1"/>
  <c r="G144" i="20"/>
  <c r="B144" i="20"/>
  <c r="L143" i="20"/>
  <c r="H143" i="31" s="1"/>
  <c r="G143" i="20"/>
  <c r="B143" i="20"/>
  <c r="L142" i="20"/>
  <c r="H142" i="31" s="1"/>
  <c r="G142" i="20"/>
  <c r="B142" i="20"/>
  <c r="L141" i="20"/>
  <c r="H141" i="31" s="1"/>
  <c r="G141" i="20"/>
  <c r="B141" i="20"/>
  <c r="L140" i="20"/>
  <c r="H140" i="31" s="1"/>
  <c r="G140" i="20"/>
  <c r="B140" i="20"/>
  <c r="L139" i="20"/>
  <c r="H139" i="31" s="1"/>
  <c r="G139" i="20"/>
  <c r="B139" i="20"/>
  <c r="L138" i="20"/>
  <c r="H138" i="31" s="1"/>
  <c r="G138" i="20"/>
  <c r="B138" i="20"/>
  <c r="L137" i="20"/>
  <c r="H137" i="31" s="1"/>
  <c r="G137" i="20"/>
  <c r="B137" i="20"/>
  <c r="L136" i="20"/>
  <c r="H136" i="31" s="1"/>
  <c r="G136" i="20"/>
  <c r="B136" i="20"/>
  <c r="L135" i="20"/>
  <c r="H135" i="31" s="1"/>
  <c r="G135" i="20"/>
  <c r="B135" i="20"/>
  <c r="L134" i="20"/>
  <c r="H134" i="31" s="1"/>
  <c r="G134" i="20"/>
  <c r="B134" i="20"/>
  <c r="L133" i="20"/>
  <c r="H133" i="31" s="1"/>
  <c r="G133" i="20"/>
  <c r="B133" i="20"/>
  <c r="L132" i="20"/>
  <c r="H132" i="31" s="1"/>
  <c r="G132" i="20"/>
  <c r="B132" i="20"/>
  <c r="L131" i="20"/>
  <c r="H131" i="31" s="1"/>
  <c r="G131" i="20"/>
  <c r="B131" i="20"/>
  <c r="L130" i="20"/>
  <c r="H130" i="31" s="1"/>
  <c r="G130" i="20"/>
  <c r="B130" i="20"/>
  <c r="L129" i="20"/>
  <c r="H129" i="31" s="1"/>
  <c r="G129" i="20"/>
  <c r="B129" i="20"/>
  <c r="L128" i="20"/>
  <c r="H128" i="31" s="1"/>
  <c r="G128" i="20"/>
  <c r="B128" i="20"/>
  <c r="L127" i="20"/>
  <c r="H127" i="31" s="1"/>
  <c r="G127" i="20"/>
  <c r="B127" i="20"/>
  <c r="L126" i="20"/>
  <c r="H126" i="31" s="1"/>
  <c r="G126" i="20"/>
  <c r="B126" i="20"/>
  <c r="L125" i="20"/>
  <c r="H125" i="31" s="1"/>
  <c r="G125" i="20"/>
  <c r="B125" i="20"/>
  <c r="L124" i="20"/>
  <c r="H124" i="31" s="1"/>
  <c r="G124" i="20"/>
  <c r="B124" i="20"/>
  <c r="L123" i="20"/>
  <c r="H123" i="31" s="1"/>
  <c r="G123" i="20"/>
  <c r="B123" i="20"/>
  <c r="L122" i="20"/>
  <c r="H122" i="31" s="1"/>
  <c r="G122" i="20"/>
  <c r="B122" i="20"/>
  <c r="L121" i="20"/>
  <c r="H121" i="31" s="1"/>
  <c r="G121" i="20"/>
  <c r="B121" i="20"/>
  <c r="L120" i="20"/>
  <c r="H120" i="31" s="1"/>
  <c r="G120" i="20"/>
  <c r="B120" i="20"/>
  <c r="L119" i="20"/>
  <c r="H119" i="31" s="1"/>
  <c r="G119" i="20"/>
  <c r="B119" i="20"/>
  <c r="L118" i="20"/>
  <c r="H118" i="31" s="1"/>
  <c r="G118" i="20"/>
  <c r="B118" i="20"/>
  <c r="L117" i="20"/>
  <c r="H117" i="31" s="1"/>
  <c r="G117" i="20"/>
  <c r="B117" i="20"/>
  <c r="L116" i="20"/>
  <c r="H116" i="31" s="1"/>
  <c r="G116" i="20"/>
  <c r="B116" i="20"/>
  <c r="L115" i="20"/>
  <c r="H115" i="31" s="1"/>
  <c r="G115" i="20"/>
  <c r="B115" i="20"/>
  <c r="L114" i="20"/>
  <c r="H114" i="31" s="1"/>
  <c r="G114" i="20"/>
  <c r="B114" i="20"/>
  <c r="L113" i="20"/>
  <c r="H113" i="31" s="1"/>
  <c r="G113" i="20"/>
  <c r="B113" i="20"/>
  <c r="L112" i="20"/>
  <c r="H112" i="31" s="1"/>
  <c r="G112" i="20"/>
  <c r="B112" i="20"/>
  <c r="L111" i="20"/>
  <c r="H111" i="31" s="1"/>
  <c r="G111" i="20"/>
  <c r="B111" i="20"/>
  <c r="L110" i="20"/>
  <c r="H110" i="31" s="1"/>
  <c r="G110" i="20"/>
  <c r="B110" i="20"/>
  <c r="L109" i="20"/>
  <c r="H109" i="31" s="1"/>
  <c r="G109" i="20"/>
  <c r="B109" i="20"/>
  <c r="L108" i="20"/>
  <c r="H108" i="31" s="1"/>
  <c r="G108" i="20"/>
  <c r="B108" i="20"/>
  <c r="L107" i="20"/>
  <c r="H107" i="31" s="1"/>
  <c r="G107" i="20"/>
  <c r="B107" i="20"/>
  <c r="L106" i="20"/>
  <c r="H106" i="31" s="1"/>
  <c r="G106" i="20"/>
  <c r="B106" i="20"/>
  <c r="L105" i="20"/>
  <c r="H105" i="31" s="1"/>
  <c r="G105" i="20"/>
  <c r="B105" i="20"/>
  <c r="L104" i="20"/>
  <c r="H104" i="31" s="1"/>
  <c r="G104" i="20"/>
  <c r="B104" i="20"/>
  <c r="L103" i="20"/>
  <c r="H103" i="31" s="1"/>
  <c r="G103" i="20"/>
  <c r="B103" i="20"/>
  <c r="L102" i="20"/>
  <c r="H102" i="31" s="1"/>
  <c r="G102" i="20"/>
  <c r="B102" i="20"/>
  <c r="L101" i="20"/>
  <c r="H101" i="31" s="1"/>
  <c r="G101" i="20"/>
  <c r="B101" i="20"/>
  <c r="L100" i="20"/>
  <c r="H100" i="31" s="1"/>
  <c r="G100" i="20"/>
  <c r="B100" i="20"/>
  <c r="L99" i="20"/>
  <c r="H99" i="31" s="1"/>
  <c r="G99" i="20"/>
  <c r="B99" i="20"/>
  <c r="L98" i="20"/>
  <c r="H98" i="31" s="1"/>
  <c r="G98" i="20"/>
  <c r="B98" i="20"/>
  <c r="L97" i="20"/>
  <c r="H97" i="31" s="1"/>
  <c r="G97" i="20"/>
  <c r="B97" i="20"/>
  <c r="L96" i="20"/>
  <c r="H96" i="31" s="1"/>
  <c r="G96" i="20"/>
  <c r="B96" i="20"/>
  <c r="L95" i="20"/>
  <c r="H95" i="31" s="1"/>
  <c r="G95" i="20"/>
  <c r="B95" i="20"/>
  <c r="L94" i="20"/>
  <c r="H94" i="31" s="1"/>
  <c r="G94" i="20"/>
  <c r="B94" i="20"/>
  <c r="L93" i="20"/>
  <c r="H93" i="31" s="1"/>
  <c r="G93" i="20"/>
  <c r="B93" i="20"/>
  <c r="L92" i="20"/>
  <c r="H92" i="31" s="1"/>
  <c r="G92" i="20"/>
  <c r="B92" i="20"/>
  <c r="L91" i="20"/>
  <c r="H91" i="31" s="1"/>
  <c r="G91" i="20"/>
  <c r="B91" i="20"/>
  <c r="L90" i="20"/>
  <c r="H90" i="31" s="1"/>
  <c r="G90" i="20"/>
  <c r="B90" i="20"/>
  <c r="L89" i="20"/>
  <c r="H89" i="31" s="1"/>
  <c r="G89" i="20"/>
  <c r="B89" i="20"/>
  <c r="L88" i="20"/>
  <c r="H88" i="31" s="1"/>
  <c r="G88" i="20"/>
  <c r="B88" i="20"/>
  <c r="L87" i="20"/>
  <c r="H87" i="31" s="1"/>
  <c r="G87" i="20"/>
  <c r="B87" i="20"/>
  <c r="L86" i="20"/>
  <c r="H86" i="31" s="1"/>
  <c r="G86" i="20"/>
  <c r="B86" i="20"/>
  <c r="L85" i="20"/>
  <c r="H85" i="31" s="1"/>
  <c r="G85" i="20"/>
  <c r="B85" i="20"/>
  <c r="L84" i="20"/>
  <c r="H84" i="31" s="1"/>
  <c r="G84" i="20"/>
  <c r="B84" i="20"/>
  <c r="L83" i="20"/>
  <c r="H83" i="31" s="1"/>
  <c r="G83" i="20"/>
  <c r="B83" i="20"/>
  <c r="L82" i="20"/>
  <c r="H82" i="31" s="1"/>
  <c r="G82" i="20"/>
  <c r="B82" i="20"/>
  <c r="L81" i="20"/>
  <c r="H81" i="31" s="1"/>
  <c r="G81" i="20"/>
  <c r="B81" i="20"/>
  <c r="L80" i="20"/>
  <c r="H80" i="31" s="1"/>
  <c r="G80" i="20"/>
  <c r="B80" i="20"/>
  <c r="L79" i="20"/>
  <c r="H79" i="31" s="1"/>
  <c r="G79" i="20"/>
  <c r="B79" i="20"/>
  <c r="L78" i="20"/>
  <c r="H78" i="31" s="1"/>
  <c r="G78" i="20"/>
  <c r="B78" i="20"/>
  <c r="L77" i="20"/>
  <c r="H77" i="31" s="1"/>
  <c r="G77" i="20"/>
  <c r="B77" i="20"/>
  <c r="L76" i="20"/>
  <c r="H76" i="31" s="1"/>
  <c r="G76" i="20"/>
  <c r="B76" i="20"/>
  <c r="L75" i="20"/>
  <c r="H75" i="31" s="1"/>
  <c r="G75" i="20"/>
  <c r="B75" i="20"/>
  <c r="L74" i="20"/>
  <c r="H74" i="31" s="1"/>
  <c r="G74" i="20"/>
  <c r="B74" i="20"/>
  <c r="L73" i="20"/>
  <c r="H73" i="31" s="1"/>
  <c r="G73" i="20"/>
  <c r="B73" i="20"/>
  <c r="L72" i="20"/>
  <c r="H72" i="31" s="1"/>
  <c r="G72" i="20"/>
  <c r="B72" i="20"/>
  <c r="L71" i="20"/>
  <c r="H71" i="31" s="1"/>
  <c r="G71" i="20"/>
  <c r="B71" i="20"/>
  <c r="L70" i="20"/>
  <c r="H70" i="31" s="1"/>
  <c r="G70" i="20"/>
  <c r="B70" i="20"/>
  <c r="L69" i="20"/>
  <c r="H69" i="31" s="1"/>
  <c r="G69" i="20"/>
  <c r="B69" i="20"/>
  <c r="L68" i="20"/>
  <c r="H68" i="31" s="1"/>
  <c r="G68" i="20"/>
  <c r="B68" i="20"/>
  <c r="L67" i="20"/>
  <c r="H67" i="31" s="1"/>
  <c r="G67" i="20"/>
  <c r="B67" i="20"/>
  <c r="L66" i="20"/>
  <c r="H66" i="31" s="1"/>
  <c r="G66" i="20"/>
  <c r="B66" i="20"/>
  <c r="L65" i="20"/>
  <c r="H65" i="31" s="1"/>
  <c r="G65" i="20"/>
  <c r="B65" i="20"/>
  <c r="L64" i="20"/>
  <c r="H64" i="31" s="1"/>
  <c r="G64" i="20"/>
  <c r="B64" i="20"/>
  <c r="L63" i="20"/>
  <c r="H63" i="31" s="1"/>
  <c r="G63" i="20"/>
  <c r="B63" i="20"/>
  <c r="L62" i="20"/>
  <c r="H62" i="31" s="1"/>
  <c r="G62" i="20"/>
  <c r="B62" i="20"/>
  <c r="L61" i="20"/>
  <c r="H61" i="31" s="1"/>
  <c r="G61" i="20"/>
  <c r="B61" i="20"/>
  <c r="L60" i="20"/>
  <c r="H60" i="31" s="1"/>
  <c r="G60" i="20"/>
  <c r="B60" i="20"/>
  <c r="L59" i="20"/>
  <c r="H59" i="31" s="1"/>
  <c r="G59" i="20"/>
  <c r="B59" i="20"/>
  <c r="L58" i="20"/>
  <c r="H58" i="31" s="1"/>
  <c r="G58" i="20"/>
  <c r="B58" i="20"/>
  <c r="L57" i="20"/>
  <c r="H57" i="31" s="1"/>
  <c r="G57" i="20"/>
  <c r="B57" i="20"/>
  <c r="L56" i="20"/>
  <c r="H56" i="31" s="1"/>
  <c r="G56" i="20"/>
  <c r="B56" i="20"/>
  <c r="L55" i="20"/>
  <c r="H55" i="31" s="1"/>
  <c r="G55" i="20"/>
  <c r="B55" i="20"/>
  <c r="L54" i="20"/>
  <c r="H54" i="31" s="1"/>
  <c r="G54" i="20"/>
  <c r="B54" i="20"/>
  <c r="L53" i="20"/>
  <c r="H53" i="31" s="1"/>
  <c r="G53" i="20"/>
  <c r="B53" i="20"/>
  <c r="L52" i="20"/>
  <c r="H52" i="31" s="1"/>
  <c r="G52" i="20"/>
  <c r="B52" i="20"/>
  <c r="L51" i="20"/>
  <c r="H51" i="31" s="1"/>
  <c r="G51" i="20"/>
  <c r="B51" i="20"/>
  <c r="L50" i="20"/>
  <c r="H50" i="31" s="1"/>
  <c r="G50" i="20"/>
  <c r="B50" i="20"/>
  <c r="L49" i="20"/>
  <c r="H49" i="31" s="1"/>
  <c r="G49" i="20"/>
  <c r="B49" i="20"/>
  <c r="L48" i="20"/>
  <c r="H48" i="31" s="1"/>
  <c r="G48" i="20"/>
  <c r="B48" i="20"/>
  <c r="L47" i="20"/>
  <c r="H47" i="31" s="1"/>
  <c r="G47" i="20"/>
  <c r="B47" i="20"/>
  <c r="L46" i="20"/>
  <c r="H46" i="31" s="1"/>
  <c r="G46" i="20"/>
  <c r="B46" i="20"/>
  <c r="L45" i="20"/>
  <c r="H45" i="31" s="1"/>
  <c r="G45" i="20"/>
  <c r="B45" i="20"/>
  <c r="L44" i="20"/>
  <c r="H44" i="31" s="1"/>
  <c r="G44" i="20"/>
  <c r="B44" i="20"/>
  <c r="L43" i="20"/>
  <c r="H43" i="31" s="1"/>
  <c r="G43" i="20"/>
  <c r="B43" i="20"/>
  <c r="L42" i="20"/>
  <c r="H42" i="31" s="1"/>
  <c r="G42" i="20"/>
  <c r="B42" i="20"/>
  <c r="L41" i="20"/>
  <c r="H41" i="31" s="1"/>
  <c r="G41" i="20"/>
  <c r="B41" i="20"/>
  <c r="L40" i="20"/>
  <c r="H40" i="31" s="1"/>
  <c r="G40" i="20"/>
  <c r="B40" i="20"/>
  <c r="L39" i="20"/>
  <c r="H39" i="31" s="1"/>
  <c r="G39" i="20"/>
  <c r="B39" i="20"/>
  <c r="L38" i="20"/>
  <c r="H38" i="31" s="1"/>
  <c r="G38" i="20"/>
  <c r="B38" i="20"/>
  <c r="L37" i="20"/>
  <c r="H37" i="31" s="1"/>
  <c r="G37" i="20"/>
  <c r="B37" i="20"/>
  <c r="L36" i="20"/>
  <c r="H36" i="31" s="1"/>
  <c r="G36" i="20"/>
  <c r="B36" i="20"/>
  <c r="L35" i="20"/>
  <c r="H35" i="31" s="1"/>
  <c r="G35" i="20"/>
  <c r="B35" i="20"/>
  <c r="L34" i="20"/>
  <c r="H34" i="31" s="1"/>
  <c r="G34" i="20"/>
  <c r="B34" i="20"/>
  <c r="L33" i="20"/>
  <c r="H33" i="31" s="1"/>
  <c r="G33" i="20"/>
  <c r="B33" i="20"/>
  <c r="L32" i="20"/>
  <c r="H32" i="31" s="1"/>
  <c r="G32" i="20"/>
  <c r="B32" i="20"/>
  <c r="L31" i="20"/>
  <c r="H31" i="31" s="1"/>
  <c r="G31" i="20"/>
  <c r="B31" i="20"/>
  <c r="L365" i="19"/>
  <c r="K365" i="19"/>
  <c r="L364" i="19"/>
  <c r="K364" i="19"/>
  <c r="G364" i="19"/>
  <c r="L363" i="19"/>
  <c r="K363" i="19"/>
  <c r="G363" i="19"/>
  <c r="L362" i="19"/>
  <c r="K362" i="19"/>
  <c r="G362" i="19"/>
  <c r="L361" i="19"/>
  <c r="K361" i="19"/>
  <c r="G361" i="19"/>
  <c r="L360" i="19"/>
  <c r="K360" i="19"/>
  <c r="G360" i="19"/>
  <c r="L359" i="19"/>
  <c r="K359" i="19"/>
  <c r="G359" i="19"/>
  <c r="L358" i="19"/>
  <c r="K358" i="19"/>
  <c r="G358" i="19"/>
  <c r="L357" i="19"/>
  <c r="K357" i="19"/>
  <c r="G357" i="19"/>
  <c r="L356" i="19"/>
  <c r="K356" i="19"/>
  <c r="G356" i="19"/>
  <c r="L355" i="19"/>
  <c r="K355" i="19"/>
  <c r="G355" i="19"/>
  <c r="L354" i="19"/>
  <c r="K354" i="19"/>
  <c r="G354" i="19"/>
  <c r="L353" i="19"/>
  <c r="K353" i="19"/>
  <c r="G353" i="19"/>
  <c r="L352" i="19"/>
  <c r="K352" i="19"/>
  <c r="G352" i="19"/>
  <c r="L351" i="19"/>
  <c r="K351" i="19"/>
  <c r="G351" i="19"/>
  <c r="L350" i="19"/>
  <c r="K350" i="19"/>
  <c r="G350" i="19"/>
  <c r="L349" i="19"/>
  <c r="K349" i="19"/>
  <c r="G349" i="19"/>
  <c r="L348" i="19"/>
  <c r="K348" i="19"/>
  <c r="G348" i="19"/>
  <c r="L347" i="19"/>
  <c r="K347" i="19"/>
  <c r="G347" i="19"/>
  <c r="L346" i="19"/>
  <c r="K346" i="19"/>
  <c r="G346" i="19"/>
  <c r="L345" i="19"/>
  <c r="K345" i="19"/>
  <c r="G345" i="19"/>
  <c r="L344" i="19"/>
  <c r="K344" i="19"/>
  <c r="G344" i="19"/>
  <c r="L343" i="19"/>
  <c r="K343" i="19"/>
  <c r="G343" i="19"/>
  <c r="L342" i="19"/>
  <c r="K342" i="19"/>
  <c r="G342" i="19"/>
  <c r="L341" i="19"/>
  <c r="K341" i="19"/>
  <c r="G341" i="19"/>
  <c r="L340" i="19"/>
  <c r="K340" i="19"/>
  <c r="G340" i="19"/>
  <c r="L339" i="19"/>
  <c r="K339" i="19"/>
  <c r="G339" i="19"/>
  <c r="L338" i="19"/>
  <c r="K338" i="19"/>
  <c r="G338" i="19"/>
  <c r="L337" i="19"/>
  <c r="K337" i="19"/>
  <c r="G337" i="19"/>
  <c r="L336" i="19"/>
  <c r="K336" i="19"/>
  <c r="G336" i="19"/>
  <c r="L335" i="19"/>
  <c r="K335" i="19"/>
  <c r="G335" i="19"/>
  <c r="L334" i="19"/>
  <c r="K334" i="19"/>
  <c r="G334" i="19"/>
  <c r="L333" i="19"/>
  <c r="K333" i="19"/>
  <c r="G333" i="19"/>
  <c r="L332" i="19"/>
  <c r="K332" i="19"/>
  <c r="G332" i="19"/>
  <c r="L331" i="19"/>
  <c r="K331" i="19"/>
  <c r="G331" i="19"/>
  <c r="L330" i="19"/>
  <c r="K330" i="19"/>
  <c r="G330" i="19"/>
  <c r="L329" i="19"/>
  <c r="K329" i="19"/>
  <c r="G329" i="19"/>
  <c r="L328" i="19"/>
  <c r="K328" i="19"/>
  <c r="G328" i="19"/>
  <c r="L327" i="19"/>
  <c r="K327" i="19"/>
  <c r="G327" i="19"/>
  <c r="L326" i="19"/>
  <c r="K326" i="19"/>
  <c r="G326" i="19"/>
  <c r="L325" i="19"/>
  <c r="K325" i="19"/>
  <c r="G325" i="19"/>
  <c r="L324" i="19"/>
  <c r="K324" i="19"/>
  <c r="G324" i="19"/>
  <c r="L323" i="19"/>
  <c r="K323" i="19"/>
  <c r="G323" i="19"/>
  <c r="L322" i="19"/>
  <c r="K322" i="19"/>
  <c r="G322" i="19"/>
  <c r="L321" i="19"/>
  <c r="K321" i="19"/>
  <c r="G321" i="19"/>
  <c r="L320" i="19"/>
  <c r="K320" i="19"/>
  <c r="G320" i="19"/>
  <c r="L319" i="19"/>
  <c r="K319" i="19"/>
  <c r="G319" i="19"/>
  <c r="L318" i="19"/>
  <c r="K318" i="19"/>
  <c r="G318" i="19"/>
  <c r="L317" i="19"/>
  <c r="K317" i="19"/>
  <c r="G317" i="19"/>
  <c r="L316" i="19"/>
  <c r="K316" i="19"/>
  <c r="G316" i="19"/>
  <c r="L315" i="19"/>
  <c r="K315" i="19"/>
  <c r="G315" i="19"/>
  <c r="L314" i="19"/>
  <c r="K314" i="19"/>
  <c r="G314" i="19"/>
  <c r="L313" i="19"/>
  <c r="K313" i="19"/>
  <c r="G313" i="19"/>
  <c r="L312" i="19"/>
  <c r="K312" i="19"/>
  <c r="G312" i="19"/>
  <c r="L311" i="19"/>
  <c r="K311" i="19"/>
  <c r="G311" i="19"/>
  <c r="L310" i="19"/>
  <c r="K310" i="19"/>
  <c r="G310" i="19"/>
  <c r="L309" i="19"/>
  <c r="K309" i="19"/>
  <c r="G309" i="19"/>
  <c r="L308" i="19"/>
  <c r="K308" i="19"/>
  <c r="G308" i="19"/>
  <c r="L307" i="19"/>
  <c r="K307" i="19"/>
  <c r="G307" i="19"/>
  <c r="L306" i="19"/>
  <c r="K306" i="19"/>
  <c r="G306" i="19"/>
  <c r="L305" i="19"/>
  <c r="K305" i="19"/>
  <c r="G305" i="19"/>
  <c r="L304" i="19"/>
  <c r="K304" i="19"/>
  <c r="G304" i="19"/>
  <c r="L303" i="19"/>
  <c r="K303" i="19"/>
  <c r="G303" i="19"/>
  <c r="L302" i="19"/>
  <c r="K302" i="19"/>
  <c r="G302" i="19"/>
  <c r="L301" i="19"/>
  <c r="K301" i="19"/>
  <c r="G301" i="19"/>
  <c r="L300" i="19"/>
  <c r="K300" i="19"/>
  <c r="G300" i="19"/>
  <c r="L299" i="19"/>
  <c r="K299" i="19"/>
  <c r="G299" i="19"/>
  <c r="L298" i="19"/>
  <c r="K298" i="19"/>
  <c r="G298" i="19"/>
  <c r="L297" i="19"/>
  <c r="K297" i="19"/>
  <c r="G297" i="19"/>
  <c r="L296" i="19"/>
  <c r="K296" i="19"/>
  <c r="G296" i="19"/>
  <c r="L295" i="19"/>
  <c r="K295" i="19"/>
  <c r="G295" i="19"/>
  <c r="L294" i="19"/>
  <c r="K294" i="19"/>
  <c r="G294" i="19"/>
  <c r="L293" i="19"/>
  <c r="K293" i="19"/>
  <c r="G293" i="19"/>
  <c r="L292" i="19"/>
  <c r="K292" i="19"/>
  <c r="G292" i="19"/>
  <c r="L291" i="19"/>
  <c r="K291" i="19"/>
  <c r="G291" i="19"/>
  <c r="L290" i="19"/>
  <c r="K290" i="19"/>
  <c r="G290" i="19"/>
  <c r="L289" i="19"/>
  <c r="K289" i="19"/>
  <c r="G289" i="19"/>
  <c r="L288" i="19"/>
  <c r="K288" i="19"/>
  <c r="G288" i="19"/>
  <c r="L287" i="19"/>
  <c r="K287" i="19"/>
  <c r="G287" i="19"/>
  <c r="L286" i="19"/>
  <c r="K286" i="19"/>
  <c r="G286" i="19"/>
  <c r="L285" i="19"/>
  <c r="K285" i="19"/>
  <c r="G285" i="19"/>
  <c r="L284" i="19"/>
  <c r="K284" i="19"/>
  <c r="G284" i="19"/>
  <c r="L283" i="19"/>
  <c r="K283" i="19"/>
  <c r="G283" i="19"/>
  <c r="L282" i="19"/>
  <c r="K282" i="19"/>
  <c r="G282" i="19"/>
  <c r="L281" i="19"/>
  <c r="K281" i="19"/>
  <c r="G281" i="19"/>
  <c r="L280" i="19"/>
  <c r="K280" i="19"/>
  <c r="G280" i="19"/>
  <c r="L279" i="19"/>
  <c r="K279" i="19"/>
  <c r="G279" i="19"/>
  <c r="L278" i="19"/>
  <c r="K278" i="19"/>
  <c r="G278" i="19"/>
  <c r="L277" i="19"/>
  <c r="K277" i="19"/>
  <c r="G277" i="19"/>
  <c r="L276" i="19"/>
  <c r="K276" i="19"/>
  <c r="G276" i="19"/>
  <c r="L275" i="19"/>
  <c r="K275" i="19"/>
  <c r="G275" i="19"/>
  <c r="L274" i="19"/>
  <c r="K274" i="19"/>
  <c r="G274" i="19"/>
  <c r="L273" i="19"/>
  <c r="K273" i="19"/>
  <c r="G273" i="19"/>
  <c r="L272" i="19"/>
  <c r="K272" i="19"/>
  <c r="G272" i="19"/>
  <c r="L271" i="19"/>
  <c r="K271" i="19"/>
  <c r="G271" i="19"/>
  <c r="L270" i="19"/>
  <c r="K270" i="19"/>
  <c r="G270" i="19"/>
  <c r="L269" i="19"/>
  <c r="K269" i="19"/>
  <c r="G269" i="19"/>
  <c r="L268" i="19"/>
  <c r="K268" i="19"/>
  <c r="G268" i="19"/>
  <c r="L267" i="19"/>
  <c r="K267" i="19"/>
  <c r="G267" i="19"/>
  <c r="L266" i="19"/>
  <c r="K266" i="19"/>
  <c r="G266" i="19"/>
  <c r="L265" i="19"/>
  <c r="K265" i="19"/>
  <c r="G265" i="19"/>
  <c r="L264" i="19"/>
  <c r="K264" i="19"/>
  <c r="G264" i="19"/>
  <c r="L263" i="19"/>
  <c r="K263" i="19"/>
  <c r="G263" i="19"/>
  <c r="L262" i="19"/>
  <c r="K262" i="19"/>
  <c r="G262" i="19"/>
  <c r="L261" i="19"/>
  <c r="K261" i="19"/>
  <c r="G261" i="19"/>
  <c r="L260" i="19"/>
  <c r="K260" i="19"/>
  <c r="G260" i="19"/>
  <c r="L259" i="19"/>
  <c r="K259" i="19"/>
  <c r="G259" i="19"/>
  <c r="L258" i="19"/>
  <c r="K258" i="19"/>
  <c r="G258" i="19"/>
  <c r="L257" i="19"/>
  <c r="K257" i="19"/>
  <c r="G257" i="19"/>
  <c r="L256" i="19"/>
  <c r="K256" i="19"/>
  <c r="G256" i="19"/>
  <c r="L255" i="19"/>
  <c r="K255" i="19"/>
  <c r="G255" i="19"/>
  <c r="L254" i="19"/>
  <c r="K254" i="19"/>
  <c r="G254" i="19"/>
  <c r="L253" i="19"/>
  <c r="K253" i="19"/>
  <c r="G253" i="19"/>
  <c r="L252" i="19"/>
  <c r="K252" i="19"/>
  <c r="G252" i="19"/>
  <c r="L251" i="19"/>
  <c r="K251" i="19"/>
  <c r="G251" i="19"/>
  <c r="L250" i="19"/>
  <c r="K250" i="19"/>
  <c r="G250" i="19"/>
  <c r="L249" i="19"/>
  <c r="K249" i="19"/>
  <c r="G249" i="19"/>
  <c r="L248" i="19"/>
  <c r="K248" i="19"/>
  <c r="G248" i="19"/>
  <c r="L247" i="19"/>
  <c r="K247" i="19"/>
  <c r="G247" i="19"/>
  <c r="L246" i="19"/>
  <c r="K246" i="19"/>
  <c r="G246" i="19"/>
  <c r="L245" i="19"/>
  <c r="K245" i="19"/>
  <c r="G245" i="19"/>
  <c r="L244" i="19"/>
  <c r="K244" i="19"/>
  <c r="G244" i="19"/>
  <c r="L243" i="19"/>
  <c r="K243" i="19"/>
  <c r="G243" i="19"/>
  <c r="L242" i="19"/>
  <c r="K242" i="19"/>
  <c r="G242" i="19"/>
  <c r="L241" i="19"/>
  <c r="K241" i="19"/>
  <c r="G241" i="19"/>
  <c r="L240" i="19"/>
  <c r="K240" i="19"/>
  <c r="G240" i="19"/>
  <c r="L239" i="19"/>
  <c r="K239" i="19"/>
  <c r="G239" i="19"/>
  <c r="L238" i="19"/>
  <c r="K238" i="19"/>
  <c r="G238" i="19"/>
  <c r="L237" i="19"/>
  <c r="K237" i="19"/>
  <c r="G237" i="19"/>
  <c r="L236" i="19"/>
  <c r="K236" i="19"/>
  <c r="G236" i="19"/>
  <c r="L235" i="19"/>
  <c r="K235" i="19"/>
  <c r="G235" i="19"/>
  <c r="L234" i="19"/>
  <c r="K234" i="19"/>
  <c r="G234" i="19"/>
  <c r="L233" i="19"/>
  <c r="K233" i="19"/>
  <c r="G233" i="19"/>
  <c r="L232" i="19"/>
  <c r="K232" i="19"/>
  <c r="G232" i="19"/>
  <c r="L231" i="19"/>
  <c r="K231" i="19"/>
  <c r="G231" i="19"/>
  <c r="L230" i="19"/>
  <c r="K230" i="19"/>
  <c r="G230" i="19"/>
  <c r="L229" i="19"/>
  <c r="K229" i="19"/>
  <c r="G229" i="19"/>
  <c r="L228" i="19"/>
  <c r="K228" i="19"/>
  <c r="G228" i="19"/>
  <c r="L227" i="19"/>
  <c r="K227" i="19"/>
  <c r="G227" i="19"/>
  <c r="L226" i="19"/>
  <c r="K226" i="19"/>
  <c r="G226" i="19"/>
  <c r="L225" i="19"/>
  <c r="K225" i="19"/>
  <c r="G225" i="19"/>
  <c r="L224" i="19"/>
  <c r="K224" i="19"/>
  <c r="G224" i="19"/>
  <c r="L223" i="19"/>
  <c r="K223" i="19"/>
  <c r="G223" i="19"/>
  <c r="L222" i="19"/>
  <c r="K222" i="19"/>
  <c r="G222" i="19"/>
  <c r="L221" i="19"/>
  <c r="K221" i="19"/>
  <c r="G221" i="19"/>
  <c r="L220" i="19"/>
  <c r="K220" i="19"/>
  <c r="G220" i="19"/>
  <c r="L219" i="19"/>
  <c r="K219" i="19"/>
  <c r="G219" i="19"/>
  <c r="L218" i="19"/>
  <c r="K218" i="19"/>
  <c r="G218" i="19"/>
  <c r="L217" i="19"/>
  <c r="K217" i="19"/>
  <c r="G217" i="19"/>
  <c r="L216" i="19"/>
  <c r="K216" i="19"/>
  <c r="G216" i="19"/>
  <c r="L215" i="19"/>
  <c r="K215" i="19"/>
  <c r="G215" i="19"/>
  <c r="L214" i="19"/>
  <c r="K214" i="19"/>
  <c r="G214" i="19"/>
  <c r="L213" i="19"/>
  <c r="K213" i="19"/>
  <c r="G213" i="19"/>
  <c r="L212" i="19"/>
  <c r="K212" i="19"/>
  <c r="G212" i="19"/>
  <c r="L211" i="19"/>
  <c r="K211" i="19"/>
  <c r="G211" i="19"/>
  <c r="L210" i="19"/>
  <c r="K210" i="19"/>
  <c r="G210" i="19"/>
  <c r="L209" i="19"/>
  <c r="K209" i="19"/>
  <c r="G209" i="19"/>
  <c r="L208" i="19"/>
  <c r="K208" i="19"/>
  <c r="G208" i="19"/>
  <c r="L207" i="19"/>
  <c r="K207" i="19"/>
  <c r="G207" i="19"/>
  <c r="L206" i="19"/>
  <c r="K206" i="19"/>
  <c r="G206" i="19"/>
  <c r="L205" i="19"/>
  <c r="K205" i="19"/>
  <c r="G205" i="19"/>
  <c r="L204" i="19"/>
  <c r="K204" i="19"/>
  <c r="G204" i="19"/>
  <c r="L203" i="19"/>
  <c r="K203" i="19"/>
  <c r="G203" i="19"/>
  <c r="L202" i="19"/>
  <c r="K202" i="19"/>
  <c r="G202" i="19"/>
  <c r="L201" i="19"/>
  <c r="H201" i="30" s="1"/>
  <c r="K201" i="19"/>
  <c r="G201" i="30" s="1"/>
  <c r="G201" i="19"/>
  <c r="L200" i="19"/>
  <c r="H200" i="30" s="1"/>
  <c r="K200" i="19"/>
  <c r="G200" i="30" s="1"/>
  <c r="G200" i="19"/>
  <c r="L199" i="19"/>
  <c r="H199" i="30" s="1"/>
  <c r="K199" i="19"/>
  <c r="G199" i="30" s="1"/>
  <c r="G199" i="19"/>
  <c r="L198" i="19"/>
  <c r="H198" i="30" s="1"/>
  <c r="K198" i="19"/>
  <c r="G198" i="30" s="1"/>
  <c r="G198" i="19"/>
  <c r="L197" i="19"/>
  <c r="H197" i="30" s="1"/>
  <c r="K197" i="19"/>
  <c r="G197" i="30" s="1"/>
  <c r="G197" i="19"/>
  <c r="L196" i="19"/>
  <c r="H196" i="30" s="1"/>
  <c r="K196" i="19"/>
  <c r="G196" i="30" s="1"/>
  <c r="G196" i="19"/>
  <c r="L195" i="19"/>
  <c r="H195" i="30" s="1"/>
  <c r="K195" i="19"/>
  <c r="G195" i="30" s="1"/>
  <c r="G195" i="19"/>
  <c r="L194" i="19"/>
  <c r="H194" i="30" s="1"/>
  <c r="K194" i="19"/>
  <c r="G194" i="30" s="1"/>
  <c r="G194" i="19"/>
  <c r="L193" i="19"/>
  <c r="H193" i="30" s="1"/>
  <c r="K193" i="19"/>
  <c r="G193" i="30" s="1"/>
  <c r="G193" i="19"/>
  <c r="L192" i="19"/>
  <c r="H192" i="30" s="1"/>
  <c r="K192" i="19"/>
  <c r="G192" i="30" s="1"/>
  <c r="G192" i="19"/>
  <c r="L191" i="19"/>
  <c r="H191" i="30" s="1"/>
  <c r="K191" i="19"/>
  <c r="G191" i="30" s="1"/>
  <c r="G191" i="19"/>
  <c r="L190" i="19"/>
  <c r="H190" i="30" s="1"/>
  <c r="K190" i="19"/>
  <c r="G190" i="30" s="1"/>
  <c r="G190" i="19"/>
  <c r="L189" i="19"/>
  <c r="H189" i="30" s="1"/>
  <c r="K189" i="19"/>
  <c r="G189" i="30" s="1"/>
  <c r="G189" i="19"/>
  <c r="L188" i="19"/>
  <c r="H188" i="30" s="1"/>
  <c r="K188" i="19"/>
  <c r="G188" i="30" s="1"/>
  <c r="G188" i="19"/>
  <c r="L187" i="19"/>
  <c r="H187" i="30" s="1"/>
  <c r="K187" i="19"/>
  <c r="G187" i="30" s="1"/>
  <c r="G187" i="19"/>
  <c r="L186" i="19"/>
  <c r="H186" i="30" s="1"/>
  <c r="K186" i="19"/>
  <c r="G186" i="30" s="1"/>
  <c r="G186" i="19"/>
  <c r="L185" i="19"/>
  <c r="H185" i="30" s="1"/>
  <c r="K185" i="19"/>
  <c r="G185" i="30" s="1"/>
  <c r="G185" i="19"/>
  <c r="L184" i="19"/>
  <c r="H184" i="30" s="1"/>
  <c r="K184" i="19"/>
  <c r="G184" i="30" s="1"/>
  <c r="G184" i="19"/>
  <c r="L183" i="19"/>
  <c r="H183" i="30" s="1"/>
  <c r="K183" i="19"/>
  <c r="G183" i="30" s="1"/>
  <c r="G183" i="19"/>
  <c r="L182" i="19"/>
  <c r="H182" i="30" s="1"/>
  <c r="K182" i="19"/>
  <c r="G182" i="30" s="1"/>
  <c r="G182" i="19"/>
  <c r="L181" i="19"/>
  <c r="H181" i="30" s="1"/>
  <c r="K181" i="19"/>
  <c r="G181" i="30" s="1"/>
  <c r="G181" i="19"/>
  <c r="L180" i="19"/>
  <c r="H180" i="30" s="1"/>
  <c r="K180" i="19"/>
  <c r="G180" i="30" s="1"/>
  <c r="G180" i="19"/>
  <c r="L179" i="19"/>
  <c r="H179" i="30" s="1"/>
  <c r="K179" i="19"/>
  <c r="G179" i="30" s="1"/>
  <c r="G179" i="19"/>
  <c r="L178" i="19"/>
  <c r="H178" i="30" s="1"/>
  <c r="K178" i="19"/>
  <c r="G178" i="30" s="1"/>
  <c r="G178" i="19"/>
  <c r="L177" i="19"/>
  <c r="H177" i="30" s="1"/>
  <c r="K177" i="19"/>
  <c r="G177" i="30" s="1"/>
  <c r="G177" i="19"/>
  <c r="L176" i="19"/>
  <c r="H176" i="30" s="1"/>
  <c r="K176" i="19"/>
  <c r="G176" i="30" s="1"/>
  <c r="G176" i="19"/>
  <c r="L175" i="19"/>
  <c r="H175" i="30" s="1"/>
  <c r="K175" i="19"/>
  <c r="G175" i="30" s="1"/>
  <c r="G175" i="19"/>
  <c r="L174" i="19"/>
  <c r="H174" i="30" s="1"/>
  <c r="K174" i="19"/>
  <c r="G174" i="30" s="1"/>
  <c r="G174" i="19"/>
  <c r="L173" i="19"/>
  <c r="H173" i="30" s="1"/>
  <c r="K173" i="19"/>
  <c r="G173" i="30" s="1"/>
  <c r="G173" i="19"/>
  <c r="L172" i="19"/>
  <c r="H172" i="30" s="1"/>
  <c r="K172" i="19"/>
  <c r="G172" i="30" s="1"/>
  <c r="G172" i="19"/>
  <c r="L171" i="19"/>
  <c r="H171" i="30" s="1"/>
  <c r="K171" i="19"/>
  <c r="G171" i="30" s="1"/>
  <c r="G171" i="19"/>
  <c r="L170" i="19"/>
  <c r="H170" i="30" s="1"/>
  <c r="K170" i="19"/>
  <c r="G170" i="30" s="1"/>
  <c r="G170" i="19"/>
  <c r="L169" i="19"/>
  <c r="H169" i="30" s="1"/>
  <c r="K169" i="19"/>
  <c r="G169" i="30" s="1"/>
  <c r="G169" i="19"/>
  <c r="L168" i="19"/>
  <c r="H168" i="30" s="1"/>
  <c r="K168" i="19"/>
  <c r="G168" i="30" s="1"/>
  <c r="G168" i="19"/>
  <c r="L167" i="19"/>
  <c r="H167" i="30" s="1"/>
  <c r="K167" i="19"/>
  <c r="G167" i="30" s="1"/>
  <c r="G167" i="19"/>
  <c r="L166" i="19"/>
  <c r="H166" i="30" s="1"/>
  <c r="K166" i="19"/>
  <c r="G166" i="30" s="1"/>
  <c r="G166" i="19"/>
  <c r="L165" i="19"/>
  <c r="H165" i="30" s="1"/>
  <c r="K165" i="19"/>
  <c r="G165" i="30" s="1"/>
  <c r="G165" i="19"/>
  <c r="L164" i="19"/>
  <c r="H164" i="30" s="1"/>
  <c r="K164" i="19"/>
  <c r="G164" i="30" s="1"/>
  <c r="G164" i="19"/>
  <c r="L163" i="19"/>
  <c r="H163" i="30" s="1"/>
  <c r="K163" i="19"/>
  <c r="G163" i="30" s="1"/>
  <c r="G163" i="19"/>
  <c r="L162" i="19"/>
  <c r="H162" i="30" s="1"/>
  <c r="K162" i="19"/>
  <c r="G162" i="30" s="1"/>
  <c r="G162" i="19"/>
  <c r="L161" i="19"/>
  <c r="H161" i="30" s="1"/>
  <c r="K161" i="19"/>
  <c r="G161" i="30" s="1"/>
  <c r="G161" i="19"/>
  <c r="L160" i="19"/>
  <c r="H160" i="30" s="1"/>
  <c r="K160" i="19"/>
  <c r="G160" i="30" s="1"/>
  <c r="G160" i="19"/>
  <c r="L159" i="19"/>
  <c r="H159" i="30" s="1"/>
  <c r="K159" i="19"/>
  <c r="G159" i="30" s="1"/>
  <c r="G159" i="19"/>
  <c r="L158" i="19"/>
  <c r="H158" i="30" s="1"/>
  <c r="K158" i="19"/>
  <c r="G158" i="30" s="1"/>
  <c r="G158" i="19"/>
  <c r="L157" i="19"/>
  <c r="H157" i="30" s="1"/>
  <c r="K157" i="19"/>
  <c r="G157" i="30" s="1"/>
  <c r="G157" i="19"/>
  <c r="L156" i="19"/>
  <c r="H156" i="30" s="1"/>
  <c r="K156" i="19"/>
  <c r="G156" i="30" s="1"/>
  <c r="G156" i="19"/>
  <c r="L155" i="19"/>
  <c r="H155" i="30" s="1"/>
  <c r="K155" i="19"/>
  <c r="G155" i="30" s="1"/>
  <c r="G155" i="19"/>
  <c r="L154" i="19"/>
  <c r="H154" i="30" s="1"/>
  <c r="K154" i="19"/>
  <c r="G154" i="30" s="1"/>
  <c r="G154" i="19"/>
  <c r="L153" i="19"/>
  <c r="H153" i="30" s="1"/>
  <c r="K153" i="19"/>
  <c r="G153" i="30" s="1"/>
  <c r="G153" i="19"/>
  <c r="L152" i="19"/>
  <c r="H152" i="30" s="1"/>
  <c r="K152" i="19"/>
  <c r="G152" i="30" s="1"/>
  <c r="G152" i="19"/>
  <c r="L151" i="19"/>
  <c r="H151" i="30" s="1"/>
  <c r="K151" i="19"/>
  <c r="G151" i="30" s="1"/>
  <c r="G151" i="19"/>
  <c r="L150" i="19"/>
  <c r="H150" i="30" s="1"/>
  <c r="K150" i="19"/>
  <c r="G150" i="30" s="1"/>
  <c r="G150" i="19"/>
  <c r="L149" i="19"/>
  <c r="H149" i="30" s="1"/>
  <c r="K149" i="19"/>
  <c r="G149" i="30" s="1"/>
  <c r="G149" i="19"/>
  <c r="L148" i="19"/>
  <c r="H148" i="30" s="1"/>
  <c r="K148" i="19"/>
  <c r="G148" i="30" s="1"/>
  <c r="G148" i="19"/>
  <c r="L147" i="19"/>
  <c r="H147" i="30" s="1"/>
  <c r="K147" i="19"/>
  <c r="G147" i="30" s="1"/>
  <c r="G147" i="19"/>
  <c r="L146" i="19"/>
  <c r="H146" i="30" s="1"/>
  <c r="K146" i="19"/>
  <c r="G146" i="30" s="1"/>
  <c r="G146" i="19"/>
  <c r="L145" i="19"/>
  <c r="H145" i="30" s="1"/>
  <c r="K145" i="19"/>
  <c r="G145" i="30" s="1"/>
  <c r="G145" i="19"/>
  <c r="L144" i="19"/>
  <c r="H144" i="30" s="1"/>
  <c r="K144" i="19"/>
  <c r="G144" i="30" s="1"/>
  <c r="G144" i="19"/>
  <c r="L143" i="19"/>
  <c r="H143" i="30" s="1"/>
  <c r="K143" i="19"/>
  <c r="G143" i="30" s="1"/>
  <c r="G143" i="19"/>
  <c r="L142" i="19"/>
  <c r="H142" i="30" s="1"/>
  <c r="K142" i="19"/>
  <c r="G142" i="30" s="1"/>
  <c r="G142" i="19"/>
  <c r="L141" i="19"/>
  <c r="H141" i="30" s="1"/>
  <c r="K141" i="19"/>
  <c r="G141" i="30" s="1"/>
  <c r="G141" i="19"/>
  <c r="L140" i="19"/>
  <c r="H140" i="30" s="1"/>
  <c r="K140" i="19"/>
  <c r="G140" i="30" s="1"/>
  <c r="G140" i="19"/>
  <c r="L139" i="19"/>
  <c r="H139" i="30" s="1"/>
  <c r="K139" i="19"/>
  <c r="G139" i="30" s="1"/>
  <c r="G139" i="19"/>
  <c r="L138" i="19"/>
  <c r="H138" i="30" s="1"/>
  <c r="K138" i="19"/>
  <c r="G138" i="30" s="1"/>
  <c r="G138" i="19"/>
  <c r="L137" i="19"/>
  <c r="H137" i="30" s="1"/>
  <c r="K137" i="19"/>
  <c r="G137" i="30" s="1"/>
  <c r="G137" i="19"/>
  <c r="L136" i="19"/>
  <c r="H136" i="30" s="1"/>
  <c r="K136" i="19"/>
  <c r="G136" i="30" s="1"/>
  <c r="G136" i="19"/>
  <c r="L135" i="19"/>
  <c r="H135" i="30" s="1"/>
  <c r="K135" i="19"/>
  <c r="G135" i="30" s="1"/>
  <c r="G135" i="19"/>
  <c r="L134" i="19"/>
  <c r="H134" i="30" s="1"/>
  <c r="K134" i="19"/>
  <c r="G134" i="30" s="1"/>
  <c r="G134" i="19"/>
  <c r="L133" i="19"/>
  <c r="H133" i="30" s="1"/>
  <c r="K133" i="19"/>
  <c r="G133" i="30" s="1"/>
  <c r="G133" i="19"/>
  <c r="L132" i="19"/>
  <c r="H132" i="30" s="1"/>
  <c r="K132" i="19"/>
  <c r="G132" i="30" s="1"/>
  <c r="G132" i="19"/>
  <c r="L131" i="19"/>
  <c r="H131" i="30" s="1"/>
  <c r="K131" i="19"/>
  <c r="G131" i="30" s="1"/>
  <c r="G131" i="19"/>
  <c r="L130" i="19"/>
  <c r="H130" i="30" s="1"/>
  <c r="K130" i="19"/>
  <c r="G130" i="30" s="1"/>
  <c r="G130" i="19"/>
  <c r="L129" i="19"/>
  <c r="H129" i="30" s="1"/>
  <c r="K129" i="19"/>
  <c r="G129" i="30" s="1"/>
  <c r="G129" i="19"/>
  <c r="L128" i="19"/>
  <c r="H128" i="30" s="1"/>
  <c r="K128" i="19"/>
  <c r="G128" i="30" s="1"/>
  <c r="G128" i="19"/>
  <c r="L127" i="19"/>
  <c r="H127" i="30" s="1"/>
  <c r="K127" i="19"/>
  <c r="G127" i="30" s="1"/>
  <c r="G127" i="19"/>
  <c r="L126" i="19"/>
  <c r="H126" i="30" s="1"/>
  <c r="K126" i="19"/>
  <c r="G126" i="30" s="1"/>
  <c r="G126" i="19"/>
  <c r="L125" i="19"/>
  <c r="H125" i="30" s="1"/>
  <c r="K125" i="19"/>
  <c r="G125" i="30" s="1"/>
  <c r="G125" i="19"/>
  <c r="L124" i="19"/>
  <c r="H124" i="30" s="1"/>
  <c r="K124" i="19"/>
  <c r="G124" i="30" s="1"/>
  <c r="G124" i="19"/>
  <c r="L123" i="19"/>
  <c r="H123" i="30" s="1"/>
  <c r="K123" i="19"/>
  <c r="G123" i="30" s="1"/>
  <c r="G123" i="19"/>
  <c r="L122" i="19"/>
  <c r="H122" i="30" s="1"/>
  <c r="K122" i="19"/>
  <c r="G122" i="30" s="1"/>
  <c r="G122" i="19"/>
  <c r="L121" i="19"/>
  <c r="H121" i="30" s="1"/>
  <c r="K121" i="19"/>
  <c r="G121" i="30" s="1"/>
  <c r="G121" i="19"/>
  <c r="L120" i="19"/>
  <c r="H120" i="30" s="1"/>
  <c r="K120" i="19"/>
  <c r="G120" i="30" s="1"/>
  <c r="G120" i="19"/>
  <c r="L119" i="19"/>
  <c r="H119" i="30" s="1"/>
  <c r="K119" i="19"/>
  <c r="G119" i="30" s="1"/>
  <c r="G119" i="19"/>
  <c r="L118" i="19"/>
  <c r="H118" i="30" s="1"/>
  <c r="K118" i="19"/>
  <c r="G118" i="30" s="1"/>
  <c r="G118" i="19"/>
  <c r="L117" i="19"/>
  <c r="H117" i="30" s="1"/>
  <c r="K117" i="19"/>
  <c r="G117" i="30" s="1"/>
  <c r="G117" i="19"/>
  <c r="L116" i="19"/>
  <c r="H116" i="30" s="1"/>
  <c r="K116" i="19"/>
  <c r="G116" i="30" s="1"/>
  <c r="G116" i="19"/>
  <c r="L115" i="19"/>
  <c r="H115" i="30" s="1"/>
  <c r="K115" i="19"/>
  <c r="G115" i="30" s="1"/>
  <c r="G115" i="19"/>
  <c r="L114" i="19"/>
  <c r="H114" i="30" s="1"/>
  <c r="K114" i="19"/>
  <c r="G114" i="30" s="1"/>
  <c r="G114" i="19"/>
  <c r="L113" i="19"/>
  <c r="H113" i="30" s="1"/>
  <c r="K113" i="19"/>
  <c r="G113" i="30" s="1"/>
  <c r="G113" i="19"/>
  <c r="L112" i="19"/>
  <c r="H112" i="30" s="1"/>
  <c r="K112" i="19"/>
  <c r="G112" i="30" s="1"/>
  <c r="G112" i="19"/>
  <c r="L111" i="19"/>
  <c r="H111" i="30" s="1"/>
  <c r="K111" i="19"/>
  <c r="G111" i="30" s="1"/>
  <c r="G111" i="19"/>
  <c r="L110" i="19"/>
  <c r="H110" i="30" s="1"/>
  <c r="K110" i="19"/>
  <c r="G110" i="30" s="1"/>
  <c r="G110" i="19"/>
  <c r="L109" i="19"/>
  <c r="H109" i="30" s="1"/>
  <c r="K109" i="19"/>
  <c r="G109" i="30" s="1"/>
  <c r="G109" i="19"/>
  <c r="L108" i="19"/>
  <c r="H108" i="30" s="1"/>
  <c r="K108" i="19"/>
  <c r="G108" i="30" s="1"/>
  <c r="G108" i="19"/>
  <c r="L107" i="19"/>
  <c r="H107" i="30" s="1"/>
  <c r="K107" i="19"/>
  <c r="G107" i="30" s="1"/>
  <c r="G107" i="19"/>
  <c r="L106" i="19"/>
  <c r="H106" i="30" s="1"/>
  <c r="K106" i="19"/>
  <c r="G106" i="30" s="1"/>
  <c r="G106" i="19"/>
  <c r="L105" i="19"/>
  <c r="H105" i="30" s="1"/>
  <c r="K105" i="19"/>
  <c r="G105" i="30" s="1"/>
  <c r="G105" i="19"/>
  <c r="L104" i="19"/>
  <c r="H104" i="30" s="1"/>
  <c r="K104" i="19"/>
  <c r="G104" i="30" s="1"/>
  <c r="G104" i="19"/>
  <c r="L103" i="19"/>
  <c r="H103" i="30" s="1"/>
  <c r="K103" i="19"/>
  <c r="G103" i="30" s="1"/>
  <c r="G103" i="19"/>
  <c r="L102" i="19"/>
  <c r="H102" i="30" s="1"/>
  <c r="K102" i="19"/>
  <c r="G102" i="30" s="1"/>
  <c r="G102" i="19"/>
  <c r="L101" i="19"/>
  <c r="H101" i="30" s="1"/>
  <c r="K101" i="19"/>
  <c r="G101" i="30" s="1"/>
  <c r="G101" i="19"/>
  <c r="L100" i="19"/>
  <c r="H100" i="30" s="1"/>
  <c r="K100" i="19"/>
  <c r="G100" i="30" s="1"/>
  <c r="G100" i="19"/>
  <c r="L99" i="19"/>
  <c r="H99" i="30" s="1"/>
  <c r="K99" i="19"/>
  <c r="G99" i="30" s="1"/>
  <c r="G99" i="19"/>
  <c r="L98" i="19"/>
  <c r="H98" i="30" s="1"/>
  <c r="K98" i="19"/>
  <c r="G98" i="30" s="1"/>
  <c r="G98" i="19"/>
  <c r="L97" i="19"/>
  <c r="H97" i="30" s="1"/>
  <c r="K97" i="19"/>
  <c r="G97" i="30" s="1"/>
  <c r="G97" i="19"/>
  <c r="L96" i="19"/>
  <c r="H96" i="30" s="1"/>
  <c r="K96" i="19"/>
  <c r="G96" i="30" s="1"/>
  <c r="G96" i="19"/>
  <c r="L95" i="19"/>
  <c r="H95" i="30" s="1"/>
  <c r="K95" i="19"/>
  <c r="G95" i="30" s="1"/>
  <c r="G95" i="19"/>
  <c r="L94" i="19"/>
  <c r="H94" i="30" s="1"/>
  <c r="K94" i="19"/>
  <c r="G94" i="30" s="1"/>
  <c r="G94" i="19"/>
  <c r="L93" i="19"/>
  <c r="H93" i="30" s="1"/>
  <c r="K93" i="19"/>
  <c r="G93" i="30" s="1"/>
  <c r="G93" i="19"/>
  <c r="L92" i="19"/>
  <c r="H92" i="30" s="1"/>
  <c r="K92" i="19"/>
  <c r="G92" i="30" s="1"/>
  <c r="G92" i="19"/>
  <c r="L91" i="19"/>
  <c r="H91" i="30" s="1"/>
  <c r="K91" i="19"/>
  <c r="G91" i="30" s="1"/>
  <c r="G91" i="19"/>
  <c r="L90" i="19"/>
  <c r="H90" i="30" s="1"/>
  <c r="K90" i="19"/>
  <c r="G90" i="30" s="1"/>
  <c r="G90" i="19"/>
  <c r="L89" i="19"/>
  <c r="H89" i="30" s="1"/>
  <c r="K89" i="19"/>
  <c r="G89" i="30" s="1"/>
  <c r="G89" i="19"/>
  <c r="L88" i="19"/>
  <c r="H88" i="30" s="1"/>
  <c r="K88" i="19"/>
  <c r="G88" i="30" s="1"/>
  <c r="G88" i="19"/>
  <c r="L87" i="19"/>
  <c r="H87" i="30" s="1"/>
  <c r="K87" i="19"/>
  <c r="G87" i="30" s="1"/>
  <c r="G87" i="19"/>
  <c r="L86" i="19"/>
  <c r="H86" i="30" s="1"/>
  <c r="K86" i="19"/>
  <c r="G86" i="30" s="1"/>
  <c r="G86" i="19"/>
  <c r="L85" i="19"/>
  <c r="H85" i="30" s="1"/>
  <c r="K85" i="19"/>
  <c r="G85" i="30" s="1"/>
  <c r="G85" i="19"/>
  <c r="L84" i="19"/>
  <c r="H84" i="30" s="1"/>
  <c r="K84" i="19"/>
  <c r="G84" i="30" s="1"/>
  <c r="G84" i="19"/>
  <c r="L83" i="19"/>
  <c r="H83" i="30" s="1"/>
  <c r="K83" i="19"/>
  <c r="G83" i="30" s="1"/>
  <c r="G83" i="19"/>
  <c r="L82" i="19"/>
  <c r="H82" i="30" s="1"/>
  <c r="K82" i="19"/>
  <c r="G82" i="30" s="1"/>
  <c r="G82" i="19"/>
  <c r="L81" i="19"/>
  <c r="H81" i="30" s="1"/>
  <c r="K81" i="19"/>
  <c r="G81" i="30" s="1"/>
  <c r="G81" i="19"/>
  <c r="L80" i="19"/>
  <c r="H80" i="30" s="1"/>
  <c r="K80" i="19"/>
  <c r="G80" i="30" s="1"/>
  <c r="G80" i="19"/>
  <c r="L79" i="19"/>
  <c r="H79" i="30" s="1"/>
  <c r="K79" i="19"/>
  <c r="G79" i="30" s="1"/>
  <c r="G79" i="19"/>
  <c r="L78" i="19"/>
  <c r="H78" i="30" s="1"/>
  <c r="K78" i="19"/>
  <c r="G78" i="30" s="1"/>
  <c r="G78" i="19"/>
  <c r="L77" i="19"/>
  <c r="H77" i="30" s="1"/>
  <c r="K77" i="19"/>
  <c r="G77" i="30" s="1"/>
  <c r="G77" i="19"/>
  <c r="L76" i="19"/>
  <c r="H76" i="30" s="1"/>
  <c r="K76" i="19"/>
  <c r="G76" i="30" s="1"/>
  <c r="G76" i="19"/>
  <c r="L75" i="19"/>
  <c r="H75" i="30" s="1"/>
  <c r="K75" i="19"/>
  <c r="G75" i="30" s="1"/>
  <c r="G75" i="19"/>
  <c r="L74" i="19"/>
  <c r="H74" i="30" s="1"/>
  <c r="K74" i="19"/>
  <c r="G74" i="30" s="1"/>
  <c r="G74" i="19"/>
  <c r="L73" i="19"/>
  <c r="H73" i="30" s="1"/>
  <c r="K73" i="19"/>
  <c r="G73" i="30" s="1"/>
  <c r="G73" i="19"/>
  <c r="L72" i="19"/>
  <c r="H72" i="30" s="1"/>
  <c r="K72" i="19"/>
  <c r="G72" i="30" s="1"/>
  <c r="G72" i="19"/>
  <c r="L71" i="19"/>
  <c r="H71" i="30" s="1"/>
  <c r="K71" i="19"/>
  <c r="G71" i="30" s="1"/>
  <c r="G71" i="19"/>
  <c r="L70" i="19"/>
  <c r="H70" i="30" s="1"/>
  <c r="K70" i="19"/>
  <c r="G70" i="30" s="1"/>
  <c r="G70" i="19"/>
  <c r="L69" i="19"/>
  <c r="H69" i="30" s="1"/>
  <c r="K69" i="19"/>
  <c r="G69" i="30" s="1"/>
  <c r="G69" i="19"/>
  <c r="L68" i="19"/>
  <c r="H68" i="30" s="1"/>
  <c r="K68" i="19"/>
  <c r="G68" i="30" s="1"/>
  <c r="G68" i="19"/>
  <c r="L67" i="19"/>
  <c r="H67" i="30" s="1"/>
  <c r="K67" i="19"/>
  <c r="G67" i="30" s="1"/>
  <c r="G67" i="19"/>
  <c r="L66" i="19"/>
  <c r="H66" i="30" s="1"/>
  <c r="K66" i="19"/>
  <c r="G66" i="30" s="1"/>
  <c r="G66" i="19"/>
  <c r="L65" i="19"/>
  <c r="H65" i="30" s="1"/>
  <c r="K65" i="19"/>
  <c r="G65" i="30" s="1"/>
  <c r="G65" i="19"/>
  <c r="L64" i="19"/>
  <c r="H64" i="30" s="1"/>
  <c r="K64" i="19"/>
  <c r="G64" i="30" s="1"/>
  <c r="G64" i="19"/>
  <c r="L63" i="19"/>
  <c r="H63" i="30" s="1"/>
  <c r="K63" i="19"/>
  <c r="G63" i="30" s="1"/>
  <c r="G63" i="19"/>
  <c r="L62" i="19"/>
  <c r="H62" i="30" s="1"/>
  <c r="K62" i="19"/>
  <c r="G62" i="30" s="1"/>
  <c r="G62" i="19"/>
  <c r="L61" i="19"/>
  <c r="H61" i="30" s="1"/>
  <c r="K61" i="19"/>
  <c r="G61" i="30" s="1"/>
  <c r="G61" i="19"/>
  <c r="L60" i="19"/>
  <c r="H60" i="30" s="1"/>
  <c r="K60" i="19"/>
  <c r="G60" i="30" s="1"/>
  <c r="G60" i="19"/>
  <c r="L59" i="19"/>
  <c r="H59" i="30" s="1"/>
  <c r="K59" i="19"/>
  <c r="G59" i="30" s="1"/>
  <c r="G59" i="19"/>
  <c r="L58" i="19"/>
  <c r="H58" i="30" s="1"/>
  <c r="K58" i="19"/>
  <c r="G58" i="30" s="1"/>
  <c r="G58" i="19"/>
  <c r="L57" i="19"/>
  <c r="H57" i="30" s="1"/>
  <c r="K57" i="19"/>
  <c r="G57" i="30" s="1"/>
  <c r="G57" i="19"/>
  <c r="L56" i="19"/>
  <c r="H56" i="30" s="1"/>
  <c r="K56" i="19"/>
  <c r="G56" i="30" s="1"/>
  <c r="G56" i="19"/>
  <c r="L55" i="19"/>
  <c r="H55" i="30" s="1"/>
  <c r="K55" i="19"/>
  <c r="G55" i="30" s="1"/>
  <c r="G55" i="19"/>
  <c r="L54" i="19"/>
  <c r="H54" i="30" s="1"/>
  <c r="K54" i="19"/>
  <c r="G54" i="30" s="1"/>
  <c r="G54" i="19"/>
  <c r="L53" i="19"/>
  <c r="H53" i="30" s="1"/>
  <c r="K53" i="19"/>
  <c r="G53" i="30" s="1"/>
  <c r="G53" i="19"/>
  <c r="L52" i="19"/>
  <c r="H52" i="30" s="1"/>
  <c r="K52" i="19"/>
  <c r="G52" i="30" s="1"/>
  <c r="G52" i="19"/>
  <c r="L51" i="19"/>
  <c r="H51" i="30" s="1"/>
  <c r="K51" i="19"/>
  <c r="G51" i="30" s="1"/>
  <c r="G51" i="19"/>
  <c r="L50" i="19"/>
  <c r="H50" i="30" s="1"/>
  <c r="K50" i="19"/>
  <c r="G50" i="30" s="1"/>
  <c r="G50" i="19"/>
  <c r="L49" i="19"/>
  <c r="H49" i="30" s="1"/>
  <c r="K49" i="19"/>
  <c r="G49" i="30" s="1"/>
  <c r="G49" i="19"/>
  <c r="L48" i="19"/>
  <c r="H48" i="30" s="1"/>
  <c r="K48" i="19"/>
  <c r="G48" i="30" s="1"/>
  <c r="G48" i="19"/>
  <c r="L47" i="19"/>
  <c r="H47" i="30" s="1"/>
  <c r="K47" i="19"/>
  <c r="G47" i="30" s="1"/>
  <c r="G47" i="19"/>
  <c r="L46" i="19"/>
  <c r="H46" i="30" s="1"/>
  <c r="K46" i="19"/>
  <c r="G46" i="30" s="1"/>
  <c r="G46" i="19"/>
  <c r="L45" i="19"/>
  <c r="H45" i="30" s="1"/>
  <c r="K45" i="19"/>
  <c r="G45" i="30" s="1"/>
  <c r="G45" i="19"/>
  <c r="L44" i="19"/>
  <c r="H44" i="30" s="1"/>
  <c r="K44" i="19"/>
  <c r="G44" i="30" s="1"/>
  <c r="G44" i="19"/>
  <c r="L43" i="19"/>
  <c r="H43" i="30" s="1"/>
  <c r="K43" i="19"/>
  <c r="G43" i="30" s="1"/>
  <c r="G43" i="19"/>
  <c r="L42" i="19"/>
  <c r="H42" i="30" s="1"/>
  <c r="K42" i="19"/>
  <c r="G42" i="30" s="1"/>
  <c r="G42" i="19"/>
  <c r="L41" i="19"/>
  <c r="H41" i="30" s="1"/>
  <c r="K41" i="19"/>
  <c r="G41" i="30" s="1"/>
  <c r="G41" i="19"/>
  <c r="L40" i="19"/>
  <c r="H40" i="30" s="1"/>
  <c r="K40" i="19"/>
  <c r="G40" i="30" s="1"/>
  <c r="G40" i="19"/>
  <c r="L39" i="19"/>
  <c r="H39" i="30" s="1"/>
  <c r="K39" i="19"/>
  <c r="G39" i="30" s="1"/>
  <c r="G39" i="19"/>
  <c r="L38" i="19"/>
  <c r="H38" i="30" s="1"/>
  <c r="K38" i="19"/>
  <c r="G38" i="30" s="1"/>
  <c r="G38" i="19"/>
  <c r="L37" i="19"/>
  <c r="H37" i="30" s="1"/>
  <c r="K37" i="19"/>
  <c r="G37" i="30" s="1"/>
  <c r="G37" i="19"/>
  <c r="L36" i="19"/>
  <c r="H36" i="30" s="1"/>
  <c r="K36" i="19"/>
  <c r="G36" i="30" s="1"/>
  <c r="G36" i="19"/>
  <c r="L35" i="19"/>
  <c r="H35" i="30" s="1"/>
  <c r="K35" i="19"/>
  <c r="G35" i="30" s="1"/>
  <c r="G35" i="19"/>
  <c r="L34" i="19"/>
  <c r="H34" i="30" s="1"/>
  <c r="K34" i="19"/>
  <c r="G34" i="30" s="1"/>
  <c r="G34" i="19"/>
  <c r="L365" i="18"/>
  <c r="K365" i="18"/>
  <c r="G364" i="17"/>
  <c r="F279" i="27" l="1"/>
  <c r="N279" i="27" s="1"/>
  <c r="F247" i="27"/>
  <c r="N247" i="27" s="1"/>
  <c r="F219" i="27"/>
  <c r="N219" i="27" s="1"/>
  <c r="F262" i="27"/>
  <c r="N262" i="27" s="1"/>
  <c r="F254" i="27"/>
  <c r="N254" i="27" s="1"/>
  <c r="F277" i="27"/>
  <c r="N277" i="27" s="1"/>
  <c r="F231" i="27"/>
  <c r="N231" i="27" s="1"/>
  <c r="F298" i="27"/>
  <c r="N298" i="27" s="1"/>
  <c r="F229" i="27"/>
  <c r="N229" i="27" s="1"/>
  <c r="F226" i="27"/>
  <c r="N226" i="27" s="1"/>
  <c r="F227" i="27"/>
  <c r="N227" i="27" s="1"/>
  <c r="F290" i="27"/>
  <c r="N290" i="27" s="1"/>
  <c r="F286" i="27"/>
  <c r="N286" i="27" s="1"/>
  <c r="F234" i="27"/>
  <c r="N234" i="27" s="1"/>
  <c r="F291" i="27"/>
  <c r="N291" i="27" s="1"/>
  <c r="F265" i="27"/>
  <c r="N265" i="27" s="1"/>
  <c r="F212" i="27"/>
  <c r="N212" i="27" s="1"/>
  <c r="F207" i="27"/>
  <c r="N207" i="27" s="1"/>
  <c r="F281" i="27"/>
  <c r="N281" i="27" s="1"/>
  <c r="F220" i="27"/>
  <c r="N220" i="27" s="1"/>
  <c r="F258" i="27"/>
  <c r="N258" i="27" s="1"/>
  <c r="F203" i="27"/>
  <c r="N203" i="27" s="1"/>
  <c r="F248" i="27"/>
  <c r="N248" i="27" s="1"/>
  <c r="F224" i="27"/>
  <c r="N224" i="27" s="1"/>
  <c r="F297" i="27"/>
  <c r="N297" i="27" s="1"/>
  <c r="F267" i="27"/>
  <c r="N267" i="27" s="1"/>
  <c r="F233" i="27"/>
  <c r="N233" i="27" s="1"/>
  <c r="F228" i="27"/>
  <c r="N228" i="27" s="1"/>
  <c r="F243" i="27"/>
  <c r="N243" i="27" s="1"/>
  <c r="F278" i="27"/>
  <c r="N278" i="27" s="1"/>
  <c r="F256" i="27"/>
  <c r="N256" i="27" s="1"/>
  <c r="F214" i="27"/>
  <c r="N214" i="27" s="1"/>
  <c r="F266" i="27"/>
  <c r="N266" i="27" s="1"/>
  <c r="F250" i="27"/>
  <c r="N250" i="27" s="1"/>
  <c r="F235" i="27"/>
  <c r="N235" i="27" s="1"/>
  <c r="F236" i="27"/>
  <c r="N236" i="27" s="1"/>
  <c r="F251" i="27"/>
  <c r="N251" i="27" s="1"/>
  <c r="F223" i="27"/>
  <c r="N223" i="27" s="1"/>
  <c r="F263" i="27"/>
  <c r="N263" i="27" s="1"/>
  <c r="F202" i="27"/>
  <c r="N202" i="27" s="1"/>
  <c r="F287" i="27"/>
  <c r="N287" i="27" s="1"/>
  <c r="F253" i="27"/>
  <c r="N253" i="27" s="1"/>
  <c r="F213" i="27"/>
  <c r="N213" i="27" s="1"/>
  <c r="F289" i="27"/>
  <c r="N289" i="27" s="1"/>
  <c r="F272" i="27"/>
  <c r="N272" i="27" s="1"/>
  <c r="F211" i="27"/>
  <c r="N211" i="27" s="1"/>
  <c r="F249" i="27"/>
  <c r="N249" i="27" s="1"/>
  <c r="F255" i="27"/>
  <c r="N255" i="27" s="1"/>
  <c r="F269" i="27"/>
  <c r="N269" i="27" s="1"/>
  <c r="F239" i="27"/>
  <c r="N239" i="27" s="1"/>
  <c r="F292" i="27"/>
  <c r="N292" i="27" s="1"/>
  <c r="F270" i="27"/>
  <c r="N270" i="27" s="1"/>
  <c r="F268" i="27"/>
  <c r="N268" i="27" s="1"/>
  <c r="F240" i="27"/>
  <c r="N240" i="27" s="1"/>
  <c r="F252" i="27"/>
  <c r="N252" i="27" s="1"/>
  <c r="F293" i="27"/>
  <c r="N293" i="27" s="1"/>
  <c r="F216" i="27"/>
  <c r="N216" i="27" s="1"/>
  <c r="F283" i="27"/>
  <c r="N283" i="27" s="1"/>
  <c r="F245" i="27"/>
  <c r="N245" i="27" s="1"/>
  <c r="F299" i="27"/>
  <c r="N299" i="27" s="1"/>
  <c r="F260" i="27"/>
  <c r="N260" i="27" s="1"/>
  <c r="F221" i="27"/>
  <c r="N221" i="27" s="1"/>
  <c r="F230" i="27"/>
  <c r="N230" i="27" s="1"/>
  <c r="F273" i="27"/>
  <c r="N273" i="27" s="1"/>
  <c r="F261" i="27"/>
  <c r="N261" i="27" s="1"/>
  <c r="F217" i="27"/>
  <c r="N217" i="27" s="1"/>
  <c r="F276" i="27"/>
  <c r="N276" i="27" s="1"/>
  <c r="F257" i="27"/>
  <c r="N257" i="27" s="1"/>
  <c r="F238" i="27"/>
  <c r="N238" i="27" s="1"/>
  <c r="F244" i="27"/>
  <c r="N244" i="27" s="1"/>
  <c r="F271" i="27"/>
  <c r="N271" i="27" s="1"/>
  <c r="F210" i="27"/>
  <c r="N210" i="27" s="1"/>
  <c r="F232" i="27"/>
  <c r="N232" i="27" s="1"/>
  <c r="F209" i="27"/>
  <c r="N209" i="27" s="1"/>
  <c r="F218" i="27"/>
  <c r="N218" i="27" s="1"/>
  <c r="F242" i="27"/>
  <c r="N242" i="27" s="1"/>
  <c r="F222" i="27"/>
  <c r="N222" i="27" s="1"/>
  <c r="F288" i="27"/>
  <c r="N288" i="27" s="1"/>
  <c r="F206" i="27"/>
  <c r="N206" i="27" s="1"/>
  <c r="F246" i="27"/>
  <c r="N246" i="27" s="1"/>
  <c r="F204" i="27"/>
  <c r="N204" i="27" s="1"/>
  <c r="F208" i="27"/>
  <c r="N208" i="27" s="1"/>
  <c r="F284" i="27"/>
  <c r="N284" i="27" s="1"/>
  <c r="F205" i="27"/>
  <c r="N205" i="27" s="1"/>
  <c r="F295" i="27"/>
  <c r="N295" i="27" s="1"/>
  <c r="F275" i="27"/>
  <c r="N275" i="27" s="1"/>
  <c r="F225" i="27"/>
  <c r="N225" i="27" s="1"/>
  <c r="F285" i="27"/>
  <c r="N285" i="27" s="1"/>
  <c r="F264" i="27"/>
  <c r="N264" i="27" s="1"/>
  <c r="F296" i="27"/>
  <c r="N296" i="27" s="1"/>
  <c r="F241" i="27"/>
  <c r="N241" i="27" s="1"/>
  <c r="F237" i="27"/>
  <c r="N237" i="27" s="1"/>
  <c r="F294" i="27"/>
  <c r="N294" i="27" s="1"/>
  <c r="F280" i="27"/>
  <c r="N280" i="27" s="1"/>
  <c r="F274" i="27"/>
  <c r="N274" i="27" s="1"/>
  <c r="F282" i="27"/>
  <c r="N282" i="27" s="1"/>
  <c r="F215" i="27"/>
  <c r="N215" i="27" s="1"/>
  <c r="F259" i="27"/>
  <c r="N259" i="27" s="1"/>
  <c r="M205" i="27" l="1"/>
  <c r="P205" i="27"/>
  <c r="R205" i="27"/>
  <c r="M288" i="27"/>
  <c r="R288" i="27"/>
  <c r="P288" i="27"/>
  <c r="M210" i="27"/>
  <c r="R210" i="27"/>
  <c r="P210" i="27"/>
  <c r="M217" i="27"/>
  <c r="P217" i="27"/>
  <c r="R217" i="27"/>
  <c r="M299" i="27"/>
  <c r="P299" i="27"/>
  <c r="R299" i="27"/>
  <c r="M240" i="27"/>
  <c r="R240" i="27"/>
  <c r="P240" i="27"/>
  <c r="M255" i="27"/>
  <c r="P255" i="27"/>
  <c r="R255" i="27"/>
  <c r="M253" i="27"/>
  <c r="P253" i="27"/>
  <c r="R253" i="27"/>
  <c r="M236" i="27"/>
  <c r="P236" i="27"/>
  <c r="R236" i="27"/>
  <c r="M278" i="27"/>
  <c r="P278" i="27"/>
  <c r="R278" i="27"/>
  <c r="M224" i="27"/>
  <c r="P224" i="27"/>
  <c r="R224" i="27"/>
  <c r="M207" i="27"/>
  <c r="P207" i="27"/>
  <c r="R207" i="27"/>
  <c r="M290" i="27"/>
  <c r="P290" i="27"/>
  <c r="R290" i="27"/>
  <c r="M277" i="27"/>
  <c r="P277" i="27"/>
  <c r="R277" i="27"/>
  <c r="M264" i="27"/>
  <c r="R264" i="27"/>
  <c r="P264" i="27"/>
  <c r="M222" i="27"/>
  <c r="R222" i="27"/>
  <c r="P222" i="27"/>
  <c r="M271" i="27"/>
  <c r="P271" i="27"/>
  <c r="R271" i="27"/>
  <c r="M261" i="27"/>
  <c r="P261" i="27"/>
  <c r="R261" i="27"/>
  <c r="M245" i="27"/>
  <c r="P245" i="27"/>
  <c r="R245" i="27"/>
  <c r="M268" i="27"/>
  <c r="P268" i="27"/>
  <c r="R268" i="27"/>
  <c r="M249" i="27"/>
  <c r="P249" i="27"/>
  <c r="R249" i="27"/>
  <c r="M287" i="27"/>
  <c r="R287" i="27"/>
  <c r="P287" i="27"/>
  <c r="M235" i="27"/>
  <c r="P235" i="27"/>
  <c r="R235" i="27"/>
  <c r="M243" i="27"/>
  <c r="P243" i="27"/>
  <c r="R243" i="27"/>
  <c r="M248" i="27"/>
  <c r="P248" i="27"/>
  <c r="R248" i="27"/>
  <c r="M212" i="27"/>
  <c r="P212" i="27"/>
  <c r="R212" i="27"/>
  <c r="M227" i="27"/>
  <c r="P227" i="27"/>
  <c r="R227" i="27"/>
  <c r="M254" i="27"/>
  <c r="P254" i="27"/>
  <c r="R254" i="27"/>
  <c r="M274" i="27"/>
  <c r="P274" i="27"/>
  <c r="R274" i="27"/>
  <c r="M285" i="27"/>
  <c r="P285" i="27"/>
  <c r="R285" i="27"/>
  <c r="M242" i="27"/>
  <c r="P242" i="27"/>
  <c r="R242" i="27"/>
  <c r="M244" i="27"/>
  <c r="P244" i="27"/>
  <c r="R244" i="27"/>
  <c r="M273" i="27"/>
  <c r="P273" i="27"/>
  <c r="R273" i="27"/>
  <c r="M283" i="27"/>
  <c r="P283" i="27"/>
  <c r="R283" i="27"/>
  <c r="M270" i="27"/>
  <c r="R270" i="27"/>
  <c r="P270" i="27"/>
  <c r="M211" i="27"/>
  <c r="P211" i="27"/>
  <c r="R211" i="27"/>
  <c r="M202" i="27"/>
  <c r="P202" i="27"/>
  <c r="R202" i="27"/>
  <c r="M250" i="27"/>
  <c r="P250" i="27"/>
  <c r="R250" i="27"/>
  <c r="M228" i="27"/>
  <c r="R228" i="27"/>
  <c r="P228" i="27"/>
  <c r="M203" i="27"/>
  <c r="P203" i="27"/>
  <c r="R203" i="27"/>
  <c r="M265" i="27"/>
  <c r="P265" i="27"/>
  <c r="R265" i="27"/>
  <c r="M226" i="27"/>
  <c r="P226" i="27"/>
  <c r="R226" i="27"/>
  <c r="M262" i="27"/>
  <c r="P262" i="27"/>
  <c r="R262" i="27"/>
  <c r="M296" i="27"/>
  <c r="P296" i="27"/>
  <c r="R296" i="27"/>
  <c r="M280" i="27"/>
  <c r="P280" i="27"/>
  <c r="R280" i="27"/>
  <c r="M294" i="27"/>
  <c r="P294" i="27"/>
  <c r="R294" i="27"/>
  <c r="M225" i="27"/>
  <c r="P225" i="27"/>
  <c r="R225" i="27"/>
  <c r="M204" i="27"/>
  <c r="R204" i="27"/>
  <c r="P204" i="27"/>
  <c r="M218" i="27"/>
  <c r="P218" i="27"/>
  <c r="R218" i="27"/>
  <c r="M238" i="27"/>
  <c r="P238" i="27"/>
  <c r="R238" i="27"/>
  <c r="M230" i="27"/>
  <c r="P230" i="27"/>
  <c r="R230" i="27"/>
  <c r="M216" i="27"/>
  <c r="R216" i="27"/>
  <c r="P216" i="27"/>
  <c r="M292" i="27"/>
  <c r="P292" i="27"/>
  <c r="R292" i="27"/>
  <c r="M272" i="27"/>
  <c r="P272" i="27"/>
  <c r="R272" i="27"/>
  <c r="M263" i="27"/>
  <c r="P263" i="27"/>
  <c r="R263" i="27"/>
  <c r="M266" i="27"/>
  <c r="P266" i="27"/>
  <c r="R266" i="27"/>
  <c r="M233" i="27"/>
  <c r="R233" i="27"/>
  <c r="P233" i="27"/>
  <c r="M258" i="27"/>
  <c r="R258" i="27"/>
  <c r="P258" i="27"/>
  <c r="M291" i="27"/>
  <c r="P291" i="27"/>
  <c r="R291" i="27"/>
  <c r="M229" i="27"/>
  <c r="P229" i="27"/>
  <c r="R229" i="27"/>
  <c r="M219" i="27"/>
  <c r="P219" i="27"/>
  <c r="R219" i="27"/>
  <c r="M282" i="27"/>
  <c r="R282" i="27"/>
  <c r="P282" i="27"/>
  <c r="M284" i="27"/>
  <c r="P284" i="27"/>
  <c r="R284" i="27"/>
  <c r="M208" i="27"/>
  <c r="P208" i="27"/>
  <c r="R208" i="27"/>
  <c r="M259" i="27"/>
  <c r="P259" i="27"/>
  <c r="R259" i="27"/>
  <c r="M237" i="27"/>
  <c r="P237" i="27"/>
  <c r="R237" i="27"/>
  <c r="M275" i="27"/>
  <c r="P275" i="27"/>
  <c r="R275" i="27"/>
  <c r="M246" i="27"/>
  <c r="R246" i="27"/>
  <c r="P246" i="27"/>
  <c r="M209" i="27"/>
  <c r="P209" i="27"/>
  <c r="R209" i="27"/>
  <c r="M257" i="27"/>
  <c r="P257" i="27"/>
  <c r="R257" i="27"/>
  <c r="M221" i="27"/>
  <c r="P221" i="27"/>
  <c r="R221" i="27"/>
  <c r="M293" i="27"/>
  <c r="P293" i="27"/>
  <c r="R293" i="27"/>
  <c r="M239" i="27"/>
  <c r="P239" i="27"/>
  <c r="R239" i="27"/>
  <c r="M289" i="27"/>
  <c r="P289" i="27"/>
  <c r="R289" i="27"/>
  <c r="M223" i="27"/>
  <c r="P223" i="27"/>
  <c r="R223" i="27"/>
  <c r="M214" i="27"/>
  <c r="P214" i="27"/>
  <c r="R214" i="27"/>
  <c r="M267" i="27"/>
  <c r="R267" i="27"/>
  <c r="P267" i="27"/>
  <c r="M220" i="27"/>
  <c r="P220" i="27"/>
  <c r="R220" i="27"/>
  <c r="M234" i="27"/>
  <c r="R234" i="27"/>
  <c r="P234" i="27"/>
  <c r="M298" i="27"/>
  <c r="P298" i="27"/>
  <c r="R298" i="27"/>
  <c r="M247" i="27"/>
  <c r="P247" i="27"/>
  <c r="R247" i="27"/>
  <c r="M215" i="27"/>
  <c r="R215" i="27"/>
  <c r="P215" i="27"/>
  <c r="M241" i="27"/>
  <c r="P241" i="27"/>
  <c r="R241" i="27"/>
  <c r="M295" i="27"/>
  <c r="P295" i="27"/>
  <c r="R295" i="27"/>
  <c r="M206" i="27"/>
  <c r="P206" i="27"/>
  <c r="R206" i="27"/>
  <c r="M232" i="27"/>
  <c r="P232" i="27"/>
  <c r="R232" i="27"/>
  <c r="M276" i="27"/>
  <c r="R276" i="27"/>
  <c r="P276" i="27"/>
  <c r="M260" i="27"/>
  <c r="P260" i="27"/>
  <c r="R260" i="27"/>
  <c r="M252" i="27"/>
  <c r="R252" i="27"/>
  <c r="P252" i="27"/>
  <c r="M269" i="27"/>
  <c r="R269" i="27"/>
  <c r="P269" i="27"/>
  <c r="M213" i="27"/>
  <c r="P213" i="27"/>
  <c r="R213" i="27"/>
  <c r="M251" i="27"/>
  <c r="P251" i="27"/>
  <c r="R251" i="27"/>
  <c r="M256" i="27"/>
  <c r="P256" i="27"/>
  <c r="R256" i="27"/>
  <c r="M297" i="27"/>
  <c r="P297" i="27"/>
  <c r="R297" i="27"/>
  <c r="M281" i="27"/>
  <c r="P281" i="27"/>
  <c r="R281" i="27"/>
  <c r="M286" i="27"/>
  <c r="P286" i="27"/>
  <c r="R286" i="27"/>
  <c r="M231" i="27"/>
  <c r="R231" i="27"/>
  <c r="P231" i="27"/>
  <c r="M279" i="27"/>
  <c r="P279" i="27"/>
  <c r="R279" i="27"/>
  <c r="J284" i="27"/>
  <c r="L284" i="27"/>
  <c r="K284" i="27"/>
  <c r="Q284" i="27"/>
  <c r="O284" i="27"/>
  <c r="O213" i="27"/>
  <c r="K213" i="27"/>
  <c r="J213" i="27"/>
  <c r="L213" i="27"/>
  <c r="Q213" i="27"/>
  <c r="K281" i="27"/>
  <c r="L281" i="27"/>
  <c r="J281" i="27"/>
  <c r="O281" i="27"/>
  <c r="Q281" i="27"/>
  <c r="L296" i="27"/>
  <c r="Q296" i="27"/>
  <c r="O296" i="27"/>
  <c r="K296" i="27"/>
  <c r="J296" i="27"/>
  <c r="K217" i="27"/>
  <c r="J217" i="27"/>
  <c r="O217" i="27"/>
  <c r="Q217" i="27"/>
  <c r="L217" i="27"/>
  <c r="Q253" i="27"/>
  <c r="O253" i="27"/>
  <c r="L253" i="27"/>
  <c r="J253" i="27"/>
  <c r="K253" i="27"/>
  <c r="O207" i="27"/>
  <c r="L207" i="27"/>
  <c r="Q207" i="27"/>
  <c r="K207" i="27"/>
  <c r="J207" i="27"/>
  <c r="O215" i="27"/>
  <c r="L215" i="27"/>
  <c r="Q215" i="27"/>
  <c r="J215" i="27"/>
  <c r="K215" i="27"/>
  <c r="O232" i="27"/>
  <c r="Q232" i="27"/>
  <c r="L232" i="27"/>
  <c r="K232" i="27"/>
  <c r="J232" i="27"/>
  <c r="Q269" i="27"/>
  <c r="O269" i="27"/>
  <c r="L269" i="27"/>
  <c r="K269" i="27"/>
  <c r="J269" i="27"/>
  <c r="K297" i="27"/>
  <c r="J297" i="27"/>
  <c r="O297" i="27"/>
  <c r="Q297" i="27"/>
  <c r="L297" i="27"/>
  <c r="J212" i="27"/>
  <c r="Q212" i="27"/>
  <c r="O212" i="27"/>
  <c r="L212" i="27"/>
  <c r="K212" i="27"/>
  <c r="L274" i="27"/>
  <c r="J274" i="27"/>
  <c r="O274" i="27"/>
  <c r="K274" i="27"/>
  <c r="Q274" i="27"/>
  <c r="O225" i="27"/>
  <c r="L225" i="27"/>
  <c r="Q225" i="27"/>
  <c r="K225" i="27"/>
  <c r="J225" i="27"/>
  <c r="Q206" i="27"/>
  <c r="O206" i="27"/>
  <c r="L206" i="27"/>
  <c r="K206" i="27"/>
  <c r="J206" i="27"/>
  <c r="O271" i="27"/>
  <c r="J271" i="27"/>
  <c r="L271" i="27"/>
  <c r="K271" i="27"/>
  <c r="Q271" i="27"/>
  <c r="J230" i="27"/>
  <c r="Q230" i="27"/>
  <c r="K230" i="27"/>
  <c r="O230" i="27"/>
  <c r="L230" i="27"/>
  <c r="J252" i="27"/>
  <c r="Q252" i="27"/>
  <c r="O252" i="27"/>
  <c r="L252" i="27"/>
  <c r="K252" i="27"/>
  <c r="Q249" i="27"/>
  <c r="O249" i="27"/>
  <c r="K249" i="27"/>
  <c r="L249" i="27"/>
  <c r="J249" i="27"/>
  <c r="O263" i="27"/>
  <c r="J263" i="27"/>
  <c r="Q263" i="27"/>
  <c r="K263" i="27"/>
  <c r="L263" i="27"/>
  <c r="L256" i="27"/>
  <c r="Q256" i="27"/>
  <c r="J256" i="27"/>
  <c r="O256" i="27"/>
  <c r="K256" i="27"/>
  <c r="Q248" i="27"/>
  <c r="O248" i="27"/>
  <c r="L248" i="27"/>
  <c r="J248" i="27"/>
  <c r="K248" i="27"/>
  <c r="K291" i="27"/>
  <c r="Q291" i="27"/>
  <c r="L291" i="27"/>
  <c r="J291" i="27"/>
  <c r="O291" i="27"/>
  <c r="Q231" i="27"/>
  <c r="L231" i="27"/>
  <c r="K231" i="27"/>
  <c r="O231" i="27"/>
  <c r="J231" i="27"/>
  <c r="L218" i="27"/>
  <c r="J218" i="27"/>
  <c r="K218" i="27"/>
  <c r="O218" i="27"/>
  <c r="Q218" i="27"/>
  <c r="L235" i="27"/>
  <c r="J235" i="27"/>
  <c r="Q235" i="27"/>
  <c r="K235" i="27"/>
  <c r="O235" i="27"/>
  <c r="K219" i="27"/>
  <c r="Q219" i="27"/>
  <c r="O219" i="27"/>
  <c r="L219" i="27"/>
  <c r="J219" i="27"/>
  <c r="L208" i="27"/>
  <c r="K208" i="27"/>
  <c r="J208" i="27"/>
  <c r="Q208" i="27"/>
  <c r="O208" i="27"/>
  <c r="K283" i="27"/>
  <c r="Q283" i="27"/>
  <c r="L283" i="27"/>
  <c r="J283" i="27"/>
  <c r="O283" i="27"/>
  <c r="K267" i="27"/>
  <c r="L267" i="27"/>
  <c r="J267" i="27"/>
  <c r="Q267" i="27"/>
  <c r="O267" i="27"/>
  <c r="J247" i="27"/>
  <c r="Q247" i="27"/>
  <c r="K247" i="27"/>
  <c r="O247" i="27"/>
  <c r="L247" i="27"/>
  <c r="J204" i="27"/>
  <c r="Q204" i="27"/>
  <c r="O204" i="27"/>
  <c r="K204" i="27"/>
  <c r="L204" i="27"/>
  <c r="L216" i="27"/>
  <c r="K216" i="27"/>
  <c r="Q216" i="27"/>
  <c r="O216" i="27"/>
  <c r="J216" i="27"/>
  <c r="L266" i="27"/>
  <c r="J266" i="27"/>
  <c r="O266" i="27"/>
  <c r="Q266" i="27"/>
  <c r="K266" i="27"/>
  <c r="K229" i="27"/>
  <c r="J229" i="27"/>
  <c r="L229" i="27"/>
  <c r="Q229" i="27"/>
  <c r="O229" i="27"/>
  <c r="L280" i="27"/>
  <c r="Q280" i="27"/>
  <c r="J280" i="27"/>
  <c r="O280" i="27"/>
  <c r="K280" i="27"/>
  <c r="K275" i="27"/>
  <c r="Q275" i="27"/>
  <c r="O275" i="27"/>
  <c r="L275" i="27"/>
  <c r="J275" i="27"/>
  <c r="L288" i="27"/>
  <c r="Q288" i="27"/>
  <c r="O288" i="27"/>
  <c r="K288" i="27"/>
  <c r="J288" i="27"/>
  <c r="L244" i="27"/>
  <c r="K244" i="27"/>
  <c r="O244" i="27"/>
  <c r="J244" i="27"/>
  <c r="Q244" i="27"/>
  <c r="Q221" i="27"/>
  <c r="O221" i="27"/>
  <c r="K221" i="27"/>
  <c r="L221" i="27"/>
  <c r="J221" i="27"/>
  <c r="O240" i="27"/>
  <c r="Q240" i="27"/>
  <c r="K240" i="27"/>
  <c r="J240" i="27"/>
  <c r="L240" i="27"/>
  <c r="K211" i="27"/>
  <c r="Q211" i="27"/>
  <c r="L211" i="27"/>
  <c r="J211" i="27"/>
  <c r="O211" i="27"/>
  <c r="Q223" i="27"/>
  <c r="O223" i="27"/>
  <c r="L223" i="27"/>
  <c r="K223" i="27"/>
  <c r="J223" i="27"/>
  <c r="K278" i="27"/>
  <c r="O278" i="27"/>
  <c r="L278" i="27"/>
  <c r="J278" i="27"/>
  <c r="Q278" i="27"/>
  <c r="K203" i="27"/>
  <c r="Q203" i="27"/>
  <c r="O203" i="27"/>
  <c r="L203" i="27"/>
  <c r="J203" i="27"/>
  <c r="Q234" i="27"/>
  <c r="K234" i="27"/>
  <c r="O234" i="27"/>
  <c r="L234" i="27"/>
  <c r="J234" i="27"/>
  <c r="O277" i="27"/>
  <c r="L277" i="27"/>
  <c r="K277" i="27"/>
  <c r="J277" i="27"/>
  <c r="Q277" i="27"/>
  <c r="L245" i="27"/>
  <c r="K245" i="27"/>
  <c r="J245" i="27"/>
  <c r="Q245" i="27"/>
  <c r="O245" i="27"/>
  <c r="J222" i="27"/>
  <c r="Q222" i="27"/>
  <c r="K222" i="27"/>
  <c r="O222" i="27"/>
  <c r="L222" i="27"/>
  <c r="O251" i="27"/>
  <c r="L251" i="27"/>
  <c r="K251" i="27"/>
  <c r="J251" i="27"/>
  <c r="Q251" i="27"/>
  <c r="J276" i="27"/>
  <c r="Q276" i="27"/>
  <c r="O276" i="27"/>
  <c r="L276" i="27"/>
  <c r="K276" i="27"/>
  <c r="K294" i="27"/>
  <c r="L294" i="27"/>
  <c r="J294" i="27"/>
  <c r="Q294" i="27"/>
  <c r="O294" i="27"/>
  <c r="O295" i="27"/>
  <c r="J295" i="27"/>
  <c r="L295" i="27"/>
  <c r="K295" i="27"/>
  <c r="Q295" i="27"/>
  <c r="J238" i="27"/>
  <c r="Q238" i="27"/>
  <c r="O238" i="27"/>
  <c r="L238" i="27"/>
  <c r="K238" i="27"/>
  <c r="J260" i="27"/>
  <c r="Q260" i="27"/>
  <c r="K260" i="27"/>
  <c r="L260" i="27"/>
  <c r="O260" i="27"/>
  <c r="J268" i="27"/>
  <c r="Q268" i="27"/>
  <c r="O268" i="27"/>
  <c r="L268" i="27"/>
  <c r="K268" i="27"/>
  <c r="L272" i="27"/>
  <c r="Q272" i="27"/>
  <c r="O272" i="27"/>
  <c r="J272" i="27"/>
  <c r="K272" i="27"/>
  <c r="L243" i="27"/>
  <c r="J243" i="27"/>
  <c r="Q243" i="27"/>
  <c r="O243" i="27"/>
  <c r="K243" i="27"/>
  <c r="L258" i="27"/>
  <c r="J258" i="27"/>
  <c r="O258" i="27"/>
  <c r="Q258" i="27"/>
  <c r="K258" i="27"/>
  <c r="K286" i="27"/>
  <c r="Q286" i="27"/>
  <c r="O286" i="27"/>
  <c r="L286" i="27"/>
  <c r="J286" i="27"/>
  <c r="Q254" i="27"/>
  <c r="K254" i="27"/>
  <c r="L254" i="27"/>
  <c r="J254" i="27"/>
  <c r="O254" i="27"/>
  <c r="K237" i="27"/>
  <c r="J237" i="27"/>
  <c r="L237" i="27"/>
  <c r="O237" i="27"/>
  <c r="Q237" i="27"/>
  <c r="O205" i="27"/>
  <c r="L205" i="27"/>
  <c r="K205" i="27"/>
  <c r="J205" i="27"/>
  <c r="Q205" i="27"/>
  <c r="K242" i="27"/>
  <c r="O242" i="27"/>
  <c r="L242" i="27"/>
  <c r="J242" i="27"/>
  <c r="Q242" i="27"/>
  <c r="K257" i="27"/>
  <c r="Q257" i="27"/>
  <c r="L257" i="27"/>
  <c r="J257" i="27"/>
  <c r="O257" i="27"/>
  <c r="K299" i="27"/>
  <c r="Q299" i="27"/>
  <c r="O299" i="27"/>
  <c r="J299" i="27"/>
  <c r="L299" i="27"/>
  <c r="Q270" i="27"/>
  <c r="K270" i="27"/>
  <c r="J270" i="27"/>
  <c r="O270" i="27"/>
  <c r="L270" i="27"/>
  <c r="K289" i="27"/>
  <c r="Q289" i="27"/>
  <c r="O289" i="27"/>
  <c r="J289" i="27"/>
  <c r="L289" i="27"/>
  <c r="L236" i="27"/>
  <c r="K236" i="27"/>
  <c r="O236" i="27"/>
  <c r="Q236" i="27"/>
  <c r="J236" i="27"/>
  <c r="L228" i="27"/>
  <c r="K228" i="27"/>
  <c r="Q228" i="27"/>
  <c r="J228" i="27"/>
  <c r="O228" i="27"/>
  <c r="J220" i="27"/>
  <c r="Q220" i="27"/>
  <c r="O220" i="27"/>
  <c r="L220" i="27"/>
  <c r="K220" i="27"/>
  <c r="L290" i="27"/>
  <c r="J290" i="27"/>
  <c r="O290" i="27"/>
  <c r="Q290" i="27"/>
  <c r="K290" i="27"/>
  <c r="Q262" i="27"/>
  <c r="K262" i="27"/>
  <c r="O262" i="27"/>
  <c r="J262" i="27"/>
  <c r="L262" i="27"/>
  <c r="J292" i="27"/>
  <c r="Q292" i="27"/>
  <c r="O292" i="27"/>
  <c r="L292" i="27"/>
  <c r="K292" i="27"/>
  <c r="K259" i="27"/>
  <c r="Q259" i="27"/>
  <c r="O259" i="27"/>
  <c r="L259" i="27"/>
  <c r="J259" i="27"/>
  <c r="O250" i="27"/>
  <c r="K250" i="27"/>
  <c r="L250" i="27"/>
  <c r="J250" i="27"/>
  <c r="Q250" i="27"/>
  <c r="O241" i="27"/>
  <c r="J241" i="27"/>
  <c r="Q241" i="27"/>
  <c r="L241" i="27"/>
  <c r="K241" i="27"/>
  <c r="O233" i="27"/>
  <c r="J233" i="27"/>
  <c r="K233" i="27"/>
  <c r="Q233" i="27"/>
  <c r="L233" i="27"/>
  <c r="L227" i="27"/>
  <c r="O227" i="27"/>
  <c r="J227" i="27"/>
  <c r="Q227" i="27"/>
  <c r="K227" i="27"/>
  <c r="K209" i="27"/>
  <c r="J209" i="27"/>
  <c r="O209" i="27"/>
  <c r="L209" i="27"/>
  <c r="Q209" i="27"/>
  <c r="Q239" i="27"/>
  <c r="J239" i="27"/>
  <c r="O239" i="27"/>
  <c r="L239" i="27"/>
  <c r="K239" i="27"/>
  <c r="Q226" i="27"/>
  <c r="O226" i="27"/>
  <c r="L226" i="27"/>
  <c r="J226" i="27"/>
  <c r="K226" i="27"/>
  <c r="L264" i="27"/>
  <c r="K264" i="27"/>
  <c r="J264" i="27"/>
  <c r="O264" i="27"/>
  <c r="Q264" i="27"/>
  <c r="Q261" i="27"/>
  <c r="O261" i="27"/>
  <c r="L261" i="27"/>
  <c r="K261" i="27"/>
  <c r="J261" i="27"/>
  <c r="O287" i="27"/>
  <c r="J287" i="27"/>
  <c r="K287" i="27"/>
  <c r="Q287" i="27"/>
  <c r="L287" i="27"/>
  <c r="O279" i="27"/>
  <c r="J279" i="27"/>
  <c r="Q279" i="27"/>
  <c r="K279" i="27"/>
  <c r="L279" i="27"/>
  <c r="L282" i="27"/>
  <c r="J282" i="27"/>
  <c r="O282" i="27"/>
  <c r="Q282" i="27"/>
  <c r="K282" i="27"/>
  <c r="Q285" i="27"/>
  <c r="O285" i="27"/>
  <c r="L285" i="27"/>
  <c r="K285" i="27"/>
  <c r="J285" i="27"/>
  <c r="K246" i="27"/>
  <c r="J246" i="27"/>
  <c r="Q246" i="27"/>
  <c r="O246" i="27"/>
  <c r="L246" i="27"/>
  <c r="L210" i="27"/>
  <c r="J210" i="27"/>
  <c r="Q210" i="27"/>
  <c r="O210" i="27"/>
  <c r="K210" i="27"/>
  <c r="K273" i="27"/>
  <c r="Q273" i="27"/>
  <c r="J273" i="27"/>
  <c r="O273" i="27"/>
  <c r="L273" i="27"/>
  <c r="Q293" i="27"/>
  <c r="O293" i="27"/>
  <c r="L293" i="27"/>
  <c r="J293" i="27"/>
  <c r="K293" i="27"/>
  <c r="O255" i="27"/>
  <c r="J255" i="27"/>
  <c r="Q255" i="27"/>
  <c r="L255" i="27"/>
  <c r="K255" i="27"/>
  <c r="L202" i="27"/>
  <c r="J202" i="27"/>
  <c r="Q202" i="27"/>
  <c r="K202" i="27"/>
  <c r="O202" i="27"/>
  <c r="Q214" i="27"/>
  <c r="J214" i="27"/>
  <c r="O214" i="27"/>
  <c r="L214" i="27"/>
  <c r="K214" i="27"/>
  <c r="O224" i="27"/>
  <c r="L224" i="27"/>
  <c r="Q224" i="27"/>
  <c r="J224" i="27"/>
  <c r="K224" i="27"/>
  <c r="K265" i="27"/>
  <c r="Q265" i="27"/>
  <c r="O265" i="27"/>
  <c r="L265" i="27"/>
  <c r="J265" i="27"/>
  <c r="L298" i="27"/>
  <c r="J298" i="27"/>
  <c r="O298" i="27"/>
  <c r="K298" i="27"/>
  <c r="Q298" i="27"/>
  <c r="D18" i="27" l="1"/>
  <c r="H18" i="27"/>
  <c r="G18" i="27"/>
  <c r="B18" i="27" l="1"/>
  <c r="E18" i="27"/>
  <c r="D34" i="27" l="1"/>
  <c r="H34" i="27"/>
  <c r="G34" i="27"/>
  <c r="B34" i="27" l="1"/>
  <c r="E34" i="27"/>
</calcChain>
</file>

<file path=xl/sharedStrings.xml><?xml version="1.0" encoding="utf-8"?>
<sst xmlns="http://schemas.openxmlformats.org/spreadsheetml/2006/main" count="39276" uniqueCount="1370">
  <si>
    <t>項番</t>
    <rPh sb="0" eb="2">
      <t>コウバン</t>
    </rPh>
    <phoneticPr fontId="4"/>
  </si>
  <si>
    <t>日付</t>
    <rPh sb="0" eb="2">
      <t>ヒヅケ</t>
    </rPh>
    <phoneticPr fontId="1"/>
  </si>
  <si>
    <t>送り状番号</t>
    <rPh sb="0" eb="1">
      <t>オク</t>
    </rPh>
    <rPh sb="2" eb="5">
      <t>ジョウバンゴウ</t>
    </rPh>
    <phoneticPr fontId="7"/>
  </si>
  <si>
    <t>端末識別番号</t>
    <rPh sb="0" eb="2">
      <t>タンマツ</t>
    </rPh>
    <rPh sb="2" eb="6">
      <t>シキベツバンゴウ</t>
    </rPh>
    <phoneticPr fontId="1"/>
  </si>
  <si>
    <t>機種</t>
    <rPh sb="0" eb="2">
      <t>キシュ</t>
    </rPh>
    <phoneticPr fontId="4"/>
  </si>
  <si>
    <t>加盟店名</t>
    <rPh sb="0" eb="4">
      <t>カメイテンメイ</t>
    </rPh>
    <phoneticPr fontId="7"/>
  </si>
  <si>
    <t>CARD</t>
  </si>
  <si>
    <t>便</t>
    <rPh sb="0" eb="1">
      <t>ビン</t>
    </rPh>
    <phoneticPr fontId="4"/>
  </si>
  <si>
    <t>着/元</t>
    <rPh sb="0" eb="1">
      <t>チャク</t>
    </rPh>
    <rPh sb="2" eb="3">
      <t>モト</t>
    </rPh>
    <phoneticPr fontId="4"/>
  </si>
  <si>
    <t>処理</t>
    <rPh sb="0" eb="2">
      <t>ショリ</t>
    </rPh>
    <phoneticPr fontId="4"/>
  </si>
  <si>
    <t>下5桁</t>
    <rPh sb="0" eb="1">
      <t>シモ</t>
    </rPh>
    <rPh sb="2" eb="3">
      <t>ケタ</t>
    </rPh>
    <phoneticPr fontId="7"/>
  </si>
  <si>
    <t>元</t>
    <rPh sb="0" eb="1">
      <t>モト</t>
    </rPh>
    <phoneticPr fontId="4"/>
  </si>
  <si>
    <t>CARD</t>
    <phoneticPr fontId="4"/>
  </si>
  <si>
    <t>TID</t>
    <phoneticPr fontId="4"/>
  </si>
  <si>
    <t>PL番号</t>
    <rPh sb="2" eb="4">
      <t>バンゴウ</t>
    </rPh>
    <phoneticPr fontId="4"/>
  </si>
  <si>
    <t>日付</t>
    <rPh sb="0" eb="2">
      <t>ヒヅケ</t>
    </rPh>
    <phoneticPr fontId="4"/>
  </si>
  <si>
    <t>重複確認</t>
    <rPh sb="0" eb="2">
      <t>ジュウフク</t>
    </rPh>
    <rPh sb="2" eb="4">
      <t>カクニン</t>
    </rPh>
    <phoneticPr fontId="4"/>
  </si>
  <si>
    <t>問い合わせ番号</t>
    <rPh sb="0" eb="1">
      <t>ト</t>
    </rPh>
    <rPh sb="2" eb="3">
      <t>ア</t>
    </rPh>
    <rPh sb="5" eb="7">
      <t>バンゴウ</t>
    </rPh>
    <phoneticPr fontId="4"/>
  </si>
  <si>
    <t>端末識別番号</t>
    <rPh sb="0" eb="2">
      <t>タンマツ</t>
    </rPh>
    <rPh sb="2" eb="6">
      <t>シキベツバンゴウ</t>
    </rPh>
    <phoneticPr fontId="4"/>
  </si>
  <si>
    <t>着/元</t>
    <rPh sb="2" eb="3">
      <t>モト</t>
    </rPh>
    <phoneticPr fontId="4"/>
  </si>
  <si>
    <t>日付</t>
  </si>
  <si>
    <t>便</t>
  </si>
  <si>
    <t>着/元</t>
  </si>
  <si>
    <t>担</t>
    <rPh sb="0" eb="1">
      <t>タン</t>
    </rPh>
    <phoneticPr fontId="4"/>
  </si>
  <si>
    <t>日</t>
    <rPh sb="0" eb="1">
      <t>ヒ</t>
    </rPh>
    <phoneticPr fontId="4"/>
  </si>
  <si>
    <t>-</t>
  </si>
  <si>
    <t>番</t>
    <rPh sb="0" eb="1">
      <t>バン</t>
    </rPh>
    <phoneticPr fontId="4"/>
  </si>
  <si>
    <t>種</t>
    <rPh sb="0" eb="1">
      <t>シュ</t>
    </rPh>
    <phoneticPr fontId="4"/>
  </si>
  <si>
    <t>加盟店名</t>
    <rPh sb="0" eb="4">
      <t>カメイテンメイ</t>
    </rPh>
    <phoneticPr fontId="4"/>
  </si>
  <si>
    <t>Y</t>
    <phoneticPr fontId="7"/>
  </si>
  <si>
    <t>X</t>
    <phoneticPr fontId="7"/>
  </si>
  <si>
    <t>W</t>
    <phoneticPr fontId="7"/>
  </si>
  <si>
    <t>V</t>
    <phoneticPr fontId="7"/>
  </si>
  <si>
    <t>T</t>
    <phoneticPr fontId="7"/>
  </si>
  <si>
    <t>S</t>
    <phoneticPr fontId="7"/>
  </si>
  <si>
    <t>R</t>
    <phoneticPr fontId="7"/>
  </si>
  <si>
    <t>Q</t>
    <phoneticPr fontId="7"/>
  </si>
  <si>
    <t>P</t>
    <phoneticPr fontId="7"/>
  </si>
  <si>
    <t>N</t>
    <phoneticPr fontId="7"/>
  </si>
  <si>
    <t>M</t>
    <phoneticPr fontId="7"/>
  </si>
  <si>
    <t>L</t>
    <phoneticPr fontId="7"/>
  </si>
  <si>
    <t>K</t>
    <phoneticPr fontId="7"/>
  </si>
  <si>
    <t>J</t>
    <phoneticPr fontId="7"/>
  </si>
  <si>
    <t>H</t>
    <phoneticPr fontId="7"/>
  </si>
  <si>
    <t>G</t>
    <phoneticPr fontId="7"/>
  </si>
  <si>
    <t>F</t>
    <phoneticPr fontId="7"/>
  </si>
  <si>
    <t>E</t>
    <phoneticPr fontId="7"/>
  </si>
  <si>
    <t>D</t>
    <phoneticPr fontId="7"/>
  </si>
  <si>
    <t>C</t>
    <phoneticPr fontId="7"/>
  </si>
  <si>
    <t>B</t>
    <phoneticPr fontId="7"/>
  </si>
  <si>
    <t>A</t>
    <phoneticPr fontId="7"/>
  </si>
  <si>
    <t>Z</t>
    <phoneticPr fontId="4"/>
  </si>
  <si>
    <t>福山</t>
  </si>
  <si>
    <t>*</t>
  </si>
  <si>
    <t>CT5100J210</t>
  </si>
  <si>
    <t>49743</t>
  </si>
  <si>
    <t>JCB</t>
  </si>
  <si>
    <t>元払い</t>
  </si>
  <si>
    <t>07A</t>
  </si>
  <si>
    <t>MUN</t>
  </si>
  <si>
    <t>郵便</t>
  </si>
  <si>
    <t>着払い</t>
  </si>
  <si>
    <t>依頼</t>
  </si>
  <si>
    <t>49662</t>
  </si>
  <si>
    <t>0</t>
  </si>
  <si>
    <t>J-Mups</t>
  </si>
  <si>
    <t>保管リスト</t>
  </si>
  <si>
    <t>15A</t>
  </si>
  <si>
    <t>99664</t>
  </si>
  <si>
    <t>49664</t>
  </si>
  <si>
    <t>99662</t>
  </si>
  <si>
    <t>49681</t>
  </si>
  <si>
    <t>07L</t>
  </si>
  <si>
    <t>31091</t>
  </si>
  <si>
    <t>60522</t>
  </si>
  <si>
    <t>佐川</t>
  </si>
  <si>
    <t>BL</t>
  </si>
  <si>
    <t>AT2200</t>
  </si>
  <si>
    <t>VT-10/C</t>
  </si>
  <si>
    <t>C31/C</t>
  </si>
  <si>
    <t>Z</t>
    <phoneticPr fontId="7"/>
  </si>
  <si>
    <t>A-1B</t>
  </si>
  <si>
    <t>カラオケまねきねこ  館林美園町店</t>
    <phoneticPr fontId="0"/>
  </si>
  <si>
    <t>（株）コシダカ</t>
    <phoneticPr fontId="0"/>
  </si>
  <si>
    <t>群馬県館林市東美園町１８番４</t>
    <phoneticPr fontId="0"/>
  </si>
  <si>
    <t>3740031</t>
    <phoneticPr fontId="0"/>
  </si>
  <si>
    <t>2024/04/20</t>
    <phoneticPr fontId="0"/>
  </si>
  <si>
    <t>60522</t>
    <phoneticPr fontId="0"/>
  </si>
  <si>
    <t>JCB</t>
    <phoneticPr fontId="0"/>
  </si>
  <si>
    <t>00000</t>
    <phoneticPr fontId="0"/>
  </si>
  <si>
    <t>ＪＣＢ</t>
    <phoneticPr fontId="0"/>
  </si>
  <si>
    <t>102</t>
    <phoneticPr fontId="0"/>
  </si>
  <si>
    <t>花田自動車工業</t>
    <phoneticPr fontId="0"/>
  </si>
  <si>
    <t>株式会社日専連ホールディングス</t>
    <phoneticPr fontId="0"/>
  </si>
  <si>
    <t>青森県弘前市撫牛子４－４－８</t>
    <phoneticPr fontId="0"/>
  </si>
  <si>
    <t>0368075</t>
    <phoneticPr fontId="0"/>
  </si>
  <si>
    <t>2024/09/20</t>
    <phoneticPr fontId="0"/>
  </si>
  <si>
    <t>トウエー株式会社</t>
    <phoneticPr fontId="0"/>
  </si>
  <si>
    <t>青森県弘前市和泉２－１２－４</t>
    <phoneticPr fontId="0"/>
  </si>
  <si>
    <t>0368053</t>
    <phoneticPr fontId="0"/>
  </si>
  <si>
    <t>ジャンカラ  東海（予備）</t>
    <phoneticPr fontId="0"/>
  </si>
  <si>
    <t>（株）ＴＯＡＩ</t>
    <phoneticPr fontId="0"/>
  </si>
  <si>
    <t>京都府京都市中京区三条通烏丸西入御倉町８５－１  烏丸ビル５Ｆ</t>
    <phoneticPr fontId="0"/>
  </si>
  <si>
    <t>6048166</t>
    <phoneticPr fontId="0"/>
  </si>
  <si>
    <t>ジャンカラ  西日本（予備）</t>
    <phoneticPr fontId="0"/>
  </si>
  <si>
    <t>ジャンカラ  西新２号店</t>
    <phoneticPr fontId="0"/>
  </si>
  <si>
    <t>福岡県福岡市早良区西新４丁目８－４２  西新ＰＬＡＣＥ３階</t>
    <phoneticPr fontId="0"/>
  </si>
  <si>
    <t>8140002</t>
    <phoneticPr fontId="0"/>
  </si>
  <si>
    <t>ジャンカラ  庄内駅前２号店</t>
    <phoneticPr fontId="0"/>
  </si>
  <si>
    <t>大阪府豊中市庄内東町２丁目１－２  ＨｅａＲｔｈ  Ｏｎｅ  ＢＬＤＧ７～８階</t>
    <phoneticPr fontId="0"/>
  </si>
  <si>
    <t>5610831</t>
    <phoneticPr fontId="0"/>
  </si>
  <si>
    <t>ジャンカラ  みんなの塚本駅前店</t>
    <phoneticPr fontId="0"/>
  </si>
  <si>
    <t>大阪府大阪市淀川区塚本２丁目２４－７  アンダーツリービル２Ｆ</t>
    <phoneticPr fontId="0"/>
  </si>
  <si>
    <t>5320026</t>
    <phoneticPr fontId="0"/>
  </si>
  <si>
    <t>2024/06/20</t>
    <phoneticPr fontId="0"/>
  </si>
  <si>
    <t>ジャンカラ  あべの２号店</t>
    <phoneticPr fontId="0"/>
  </si>
  <si>
    <t>大阪府大阪市阿倍野区阿倍野筋２丁目４－５１  阿倍野バスカ２Ｆ</t>
    <phoneticPr fontId="0"/>
  </si>
  <si>
    <t>5450052</t>
    <phoneticPr fontId="0"/>
  </si>
  <si>
    <t>コトブキヤ  溝の口</t>
    <phoneticPr fontId="0"/>
  </si>
  <si>
    <t>株式会社全東信</t>
    <phoneticPr fontId="0"/>
  </si>
  <si>
    <t>神奈川県川崎市高津区溝口２丁目２８－１６  溝の口ビル１Ｆ</t>
    <phoneticPr fontId="0"/>
  </si>
  <si>
    <t>2140001</t>
    <phoneticPr fontId="0"/>
  </si>
  <si>
    <t>2023/02/20</t>
    <phoneticPr fontId="0"/>
  </si>
  <si>
    <t>スナックバンカーショット</t>
    <phoneticPr fontId="0"/>
  </si>
  <si>
    <t>株式会社ジェイエムエス</t>
    <phoneticPr fontId="0"/>
  </si>
  <si>
    <t>愛知県名古屋市中区錦３丁目３番２４号  第二桜ビル  ３階Ｃ号室</t>
    <phoneticPr fontId="0"/>
  </si>
  <si>
    <t>4600003</t>
    <phoneticPr fontId="0"/>
  </si>
  <si>
    <t>ＧＬＡＭＯＲＯＵＳ  ＯＶＥＲ</t>
    <phoneticPr fontId="0"/>
  </si>
  <si>
    <t>愛知県名古屋市中区錦３丁目１８番３０号ＳＡＫＥＰＡＲＡＤＩＳＥ３階・４階全号室</t>
    <phoneticPr fontId="0"/>
  </si>
  <si>
    <t>ＪＯＥＳＴＡＲ</t>
    <phoneticPr fontId="0"/>
  </si>
  <si>
    <t>愛知県名古屋市中区錦３丁目３番１９号  ＪＰ錦ビル２階全号室</t>
    <phoneticPr fontId="0"/>
  </si>
  <si>
    <t>Ｇ  ｃｌａｓｓ</t>
    <phoneticPr fontId="0"/>
  </si>
  <si>
    <t>三重県四日市市諏訪栄町７－２９  アーバンホーリービル５Ｆ</t>
    <phoneticPr fontId="0"/>
  </si>
  <si>
    <t>5100086</t>
    <phoneticPr fontId="0"/>
  </si>
  <si>
    <t>ＣＲＡＦＴＹ</t>
    <phoneticPr fontId="0"/>
  </si>
  <si>
    <t>奈良県奈良市石木町７２７－１</t>
    <phoneticPr fontId="0"/>
  </si>
  <si>
    <t>6310054</t>
    <phoneticPr fontId="0"/>
  </si>
  <si>
    <t>はばけん</t>
    <phoneticPr fontId="0"/>
  </si>
  <si>
    <t>京都府宇治市小倉町西浦８８－４８</t>
    <phoneticPr fontId="0"/>
  </si>
  <si>
    <t>6110042</t>
    <phoneticPr fontId="0"/>
  </si>
  <si>
    <t>ムーラルージュ</t>
    <phoneticPr fontId="0"/>
  </si>
  <si>
    <t>神奈川県川崎市川崎区東田町４－２３－４Ｆ</t>
    <phoneticPr fontId="0"/>
  </si>
  <si>
    <t>2100005</t>
    <phoneticPr fontId="0"/>
  </si>
  <si>
    <t>ル・ビスキュイ・アラン・デュカス</t>
    <phoneticPr fontId="0"/>
  </si>
  <si>
    <t>東京都中央区日本橋本町１丁目１－１</t>
    <phoneticPr fontId="0"/>
  </si>
  <si>
    <t>1030023</t>
    <phoneticPr fontId="0"/>
  </si>
  <si>
    <t>ＮＥＳＴ</t>
    <phoneticPr fontId="0"/>
  </si>
  <si>
    <t>東京都中央区入船２丁目３－９</t>
    <phoneticPr fontId="0"/>
  </si>
  <si>
    <t>1040042</t>
    <phoneticPr fontId="0"/>
  </si>
  <si>
    <t>Ｒ‘ｓＢＡＲ</t>
    <phoneticPr fontId="0"/>
  </si>
  <si>
    <t>神奈川県横浜市中区野毛町２丁目７１－１２  エスタービルＢ１</t>
    <phoneticPr fontId="0"/>
  </si>
  <si>
    <t>2310064</t>
    <phoneticPr fontId="0"/>
  </si>
  <si>
    <t>ふらんく</t>
    <phoneticPr fontId="0"/>
  </si>
  <si>
    <t>ｃａｆｅ＆ｂａｒ  Ｐａｒｆｕｍ</t>
    <phoneticPr fontId="0"/>
  </si>
  <si>
    <t>東京都日野市多摩平２丁目１－３タカギビル３階Ｇ号室</t>
    <phoneticPr fontId="0"/>
  </si>
  <si>
    <t>1910062</t>
    <phoneticPr fontId="0"/>
  </si>
  <si>
    <t>Ｄｒｅａｍ</t>
    <phoneticPr fontId="0"/>
  </si>
  <si>
    <t>埼玉県所沢市松葉町２－１８</t>
    <phoneticPr fontId="0"/>
  </si>
  <si>
    <t>3590044</t>
    <phoneticPr fontId="0"/>
  </si>
  <si>
    <t>株式会社エレガントデザイン</t>
    <phoneticPr fontId="0"/>
  </si>
  <si>
    <t>埼玉県行田市持田２８１０－３</t>
    <phoneticPr fontId="0"/>
  </si>
  <si>
    <t>3610056</t>
    <phoneticPr fontId="0"/>
  </si>
  <si>
    <t>焼肉工房オグリ</t>
    <phoneticPr fontId="0"/>
  </si>
  <si>
    <t>東京都足立区伊興４丁目１－２４  ハイムシライ１Ｆ</t>
    <phoneticPr fontId="0"/>
  </si>
  <si>
    <t>1210823</t>
    <phoneticPr fontId="0"/>
  </si>
  <si>
    <t>植松薬局</t>
    <phoneticPr fontId="0"/>
  </si>
  <si>
    <t>東京都港区西新橋１丁目９－２</t>
    <phoneticPr fontId="0"/>
  </si>
  <si>
    <t>1050003</t>
    <phoneticPr fontId="0"/>
  </si>
  <si>
    <t>ＢＡＲタカツ</t>
    <phoneticPr fontId="0"/>
  </si>
  <si>
    <t>東京都渋谷区道玄坂２丁目２０－２６  藤和エクシール道玄坂Ｂ１－０３</t>
    <phoneticPr fontId="0"/>
  </si>
  <si>
    <t>1500043</t>
    <phoneticPr fontId="0"/>
  </si>
  <si>
    <t>新生堂  Ｂｅａｕｔｙ  ｓａｌｏｎ</t>
    <phoneticPr fontId="0"/>
  </si>
  <si>
    <t>神奈川県川崎市川崎区駅前本町２０－１  本町共同ビルＢ  ７Ｆ</t>
    <phoneticPr fontId="0"/>
  </si>
  <si>
    <t>2100007</t>
    <phoneticPr fontId="0"/>
  </si>
  <si>
    <t>ミャゴラーレ</t>
    <phoneticPr fontId="0"/>
  </si>
  <si>
    <t>東京都墨田区両国２丁目１７－３  プロシードビル１Ｆ２Ｆ</t>
    <phoneticPr fontId="0"/>
  </si>
  <si>
    <t>1300026</t>
    <phoneticPr fontId="0"/>
  </si>
  <si>
    <t>ＯＮ  ＴＨＥ  ＲＯＡＤ</t>
    <phoneticPr fontId="0"/>
  </si>
  <si>
    <t>愛知県名古屋市中区錦３丁目１３－２４  一二三ビル２Ｆ</t>
    <phoneticPr fontId="0"/>
  </si>
  <si>
    <t>ｓａｌｏｎ  ＡＢＡ</t>
    <phoneticPr fontId="0"/>
  </si>
  <si>
    <t>東京都八王子市横川町１０５－６１</t>
    <phoneticPr fontId="0"/>
  </si>
  <si>
    <t>1930823</t>
    <phoneticPr fontId="0"/>
  </si>
  <si>
    <t>秋山クリーニング  入善店</t>
    <phoneticPr fontId="0"/>
  </si>
  <si>
    <t>富山県下新川郡入善町青木１４６４</t>
    <phoneticPr fontId="0"/>
  </si>
  <si>
    <t>9390643</t>
    <phoneticPr fontId="0"/>
  </si>
  <si>
    <t>ＰＡＧＥ</t>
    <phoneticPr fontId="0"/>
  </si>
  <si>
    <t>大阪府堺市中区東山１１６－４</t>
    <phoneticPr fontId="0"/>
  </si>
  <si>
    <t>5998247</t>
    <phoneticPr fontId="0"/>
  </si>
  <si>
    <t>醍醐２</t>
    <phoneticPr fontId="0"/>
  </si>
  <si>
    <t>東京都大田区田園調布２丁目６２－３  東急スクエアガーデンサイト内</t>
    <phoneticPr fontId="0"/>
  </si>
  <si>
    <t>1450071</t>
    <phoneticPr fontId="0"/>
  </si>
  <si>
    <t>鈴蘭ガレージ</t>
    <phoneticPr fontId="0"/>
  </si>
  <si>
    <t>北海道旭川市新星町３丁目１－６</t>
    <phoneticPr fontId="0"/>
  </si>
  <si>
    <t>0700014</t>
    <phoneticPr fontId="0"/>
  </si>
  <si>
    <t>フルコンプ  仙台駅前店</t>
    <phoneticPr fontId="0"/>
  </si>
  <si>
    <t>宮城県仙台市青葉区中央２丁目１－２７  Ｅｖｅｒ－ｉ中央ビル３Ｆ</t>
    <phoneticPr fontId="0"/>
  </si>
  <si>
    <t>9800021</t>
    <phoneticPr fontId="0"/>
  </si>
  <si>
    <t>フルコンプ  町田店</t>
    <phoneticPr fontId="0"/>
  </si>
  <si>
    <t>東京都町田市原町田６丁目８－１  町田センタービル２Ｆ</t>
    <phoneticPr fontId="0"/>
  </si>
  <si>
    <t>1940013</t>
    <phoneticPr fontId="0"/>
  </si>
  <si>
    <t>フルコンプ  八王子本店</t>
    <phoneticPr fontId="0"/>
  </si>
  <si>
    <t>東京都八王子市旭町７－１  豊栄第一ビル３階</t>
    <phoneticPr fontId="0"/>
  </si>
  <si>
    <t>1920083</t>
    <phoneticPr fontId="0"/>
  </si>
  <si>
    <t>ユニオンワークス新宿</t>
    <phoneticPr fontId="0"/>
  </si>
  <si>
    <t>東京都新宿区新宿３丁目９－７  第２Ｔ＆Ｔビル３Ｆ</t>
    <phoneticPr fontId="0"/>
  </si>
  <si>
    <t>1600022</t>
    <phoneticPr fontId="0"/>
  </si>
  <si>
    <t>ベンチマーク</t>
    <phoneticPr fontId="0"/>
  </si>
  <si>
    <t>神奈川県川崎市高津区溝口５丁目２３－８</t>
    <phoneticPr fontId="0"/>
  </si>
  <si>
    <t>2130001</t>
    <phoneticPr fontId="0"/>
  </si>
  <si>
    <t>ユニオンワークスヨコハマ</t>
    <phoneticPr fontId="0"/>
  </si>
  <si>
    <t>神奈川県横浜市中区山下町２５－２  インペリアルビル３０４</t>
    <phoneticPr fontId="0"/>
  </si>
  <si>
    <t>2310023</t>
    <phoneticPr fontId="0"/>
  </si>
  <si>
    <t>ＭＵＳＩＣ  ＢＡＲ  ＣＩＲＣＬＥ</t>
    <phoneticPr fontId="0"/>
  </si>
  <si>
    <t>東京都新宿区歌舞伎町２丁目１７－４  コリンズビル３７  Ｂ１</t>
    <phoneticPr fontId="0"/>
  </si>
  <si>
    <t>1600021</t>
    <phoneticPr fontId="0"/>
  </si>
  <si>
    <t>ユニオンワークス青山</t>
    <phoneticPr fontId="0"/>
  </si>
  <si>
    <t>東京都港区北青山２丁目１３－３  １Ｆ</t>
    <phoneticPr fontId="0"/>
  </si>
  <si>
    <t>1070061</t>
    <phoneticPr fontId="0"/>
  </si>
  <si>
    <t>ユニオンワークス銀座</t>
    <phoneticPr fontId="0"/>
  </si>
  <si>
    <t>東京都中央区銀座１丁目９－８  奥野ビル１０３</t>
    <phoneticPr fontId="0"/>
  </si>
  <si>
    <t>1040061</t>
    <phoneticPr fontId="0"/>
  </si>
  <si>
    <t>フルコンプ  福岡天神店</t>
    <phoneticPr fontId="0"/>
  </si>
  <si>
    <t>福岡県福岡市中央区天神３丁目４－１０  天神西茂ビル２Ｆ</t>
    <phoneticPr fontId="0"/>
  </si>
  <si>
    <t>8100001</t>
    <phoneticPr fontId="0"/>
  </si>
  <si>
    <t>フルコンプ  大阪オタロード店</t>
    <phoneticPr fontId="0"/>
  </si>
  <si>
    <t>大阪府大阪市浪速区日本橋４丁目１５－２０  横井ビル１Ｆ</t>
    <phoneticPr fontId="0"/>
  </si>
  <si>
    <t>5560005</t>
    <phoneticPr fontId="0"/>
  </si>
  <si>
    <t>フルコンプ  名古屋大須店</t>
    <phoneticPr fontId="0"/>
  </si>
  <si>
    <t>愛知県名古屋市中区大須３丁目１１－２９  ハユネ山田１Ｆ</t>
    <phoneticPr fontId="0"/>
  </si>
  <si>
    <t>4600011</t>
    <phoneticPr fontId="0"/>
  </si>
  <si>
    <t>ＢＬＡＣＫ  ＣＡＶＩＡＲ</t>
    <phoneticPr fontId="0"/>
  </si>
  <si>
    <t>茨城県水戸市大工町１丁目６－３１</t>
    <phoneticPr fontId="0"/>
  </si>
  <si>
    <t>3100031</t>
    <phoneticPr fontId="0"/>
  </si>
  <si>
    <t>ＬＵＭＩＮＥＳＴ</t>
    <phoneticPr fontId="0"/>
  </si>
  <si>
    <t>茨城県神栖市神栖２丁目４－７２</t>
    <phoneticPr fontId="0"/>
  </si>
  <si>
    <t>3140143</t>
    <phoneticPr fontId="0"/>
  </si>
  <si>
    <t>Ｍａｒｉｎａ</t>
    <phoneticPr fontId="0"/>
  </si>
  <si>
    <t>長野県松本市中央１丁目１４－３  アクロポリスビル３０２号</t>
    <phoneticPr fontId="0"/>
  </si>
  <si>
    <t>3900811</t>
    <phoneticPr fontId="0"/>
  </si>
  <si>
    <t>和金</t>
    <phoneticPr fontId="0"/>
  </si>
  <si>
    <t>東京都豊島区南池袋１丁目２３－１１  ブロンズビル５Ｆ</t>
    <phoneticPr fontId="0"/>
  </si>
  <si>
    <t>1710022</t>
    <phoneticPr fontId="0"/>
  </si>
  <si>
    <t>しのぶ</t>
    <phoneticPr fontId="0"/>
  </si>
  <si>
    <t>東京都台東区上野４丁目８－９</t>
    <phoneticPr fontId="0"/>
  </si>
  <si>
    <t>1100005</t>
    <phoneticPr fontId="0"/>
  </si>
  <si>
    <t>ＨＩＭＭＥＬ</t>
    <phoneticPr fontId="0"/>
  </si>
  <si>
    <t>東京都大田区蒲田４丁目１８－９フジビル２－２Ｆ</t>
    <phoneticPr fontId="0"/>
  </si>
  <si>
    <t>1440052</t>
    <phoneticPr fontId="0"/>
  </si>
  <si>
    <t>2024/09/10</t>
    <phoneticPr fontId="0"/>
  </si>
  <si>
    <t>１  ＯＡＫ  ＴＯＫＹＯ</t>
    <phoneticPr fontId="0"/>
  </si>
  <si>
    <t>東京都渋谷区宇田川町２６－４  Ｌｕ８２ビル６Ｆ</t>
    <phoneticPr fontId="0"/>
  </si>
  <si>
    <t>1500042</t>
    <phoneticPr fontId="0"/>
  </si>
  <si>
    <t>2024/08/05</t>
    <phoneticPr fontId="0"/>
  </si>
  <si>
    <t>ＣＩＧＡＲ  ＣＬＵＢ  ＴＯＫＹＯ</t>
    <phoneticPr fontId="0"/>
  </si>
  <si>
    <t>東京都港区西麻布１丁目９－５  ＡＲＩＳＴＯ西麻布２  １Ｆ</t>
    <phoneticPr fontId="0"/>
  </si>
  <si>
    <t>1060031</t>
    <phoneticPr fontId="0"/>
  </si>
  <si>
    <t>2024/06/10</t>
    <phoneticPr fontId="0"/>
  </si>
  <si>
    <t>エル守口（京阪ポイント用）</t>
    <phoneticPr fontId="0"/>
  </si>
  <si>
    <t>株式会社京阪流通システムズ</t>
    <phoneticPr fontId="0"/>
  </si>
  <si>
    <t>大阪府守口市寺内町</t>
    <phoneticPr fontId="0"/>
  </si>
  <si>
    <t>5700056</t>
    <phoneticPr fontId="0"/>
  </si>
  <si>
    <t>１００円ショップ  ワッツ３（京阪ポイント用）</t>
    <phoneticPr fontId="0"/>
  </si>
  <si>
    <t>大阪府守口市寺内町２丁目２－１１</t>
    <phoneticPr fontId="0"/>
  </si>
  <si>
    <t>１００円ショップ  ワッツ２（京阪ポイント用）</t>
    <phoneticPr fontId="0"/>
  </si>
  <si>
    <t>きららみらい薬局（京阪ポイント用）</t>
    <phoneticPr fontId="0"/>
  </si>
  <si>
    <t>大阪府門真市宮野町１－４</t>
    <phoneticPr fontId="0"/>
  </si>
  <si>
    <t>5710062</t>
    <phoneticPr fontId="0"/>
  </si>
  <si>
    <t>ワッツ  エル大和田店（京阪ポイント用）</t>
    <phoneticPr fontId="0"/>
  </si>
  <si>
    <t>大阪府門真市宮野町１－７</t>
    <phoneticPr fontId="0"/>
  </si>
  <si>
    <t>杉玉（スギダマ）（京阪ポイント用）</t>
    <phoneticPr fontId="0"/>
  </si>
  <si>
    <t>大阪府門真市野里町１－２９</t>
    <phoneticPr fontId="0"/>
  </si>
  <si>
    <t>5710079</t>
    <phoneticPr fontId="0"/>
  </si>
  <si>
    <t>ロータスナチュレ（京阪ポイント用）</t>
    <phoneticPr fontId="0"/>
  </si>
  <si>
    <t>ヘアーサロン  ミ・ヴィダ（京阪ポイント用）</t>
    <phoneticPr fontId="0"/>
  </si>
  <si>
    <t>大阪府門真市宮野町１－１</t>
    <phoneticPr fontId="0"/>
  </si>
  <si>
    <t>ロッテリア  京阪大和田駅店（京阪ポイント用）</t>
    <phoneticPr fontId="0"/>
  </si>
  <si>
    <t>大阪府門真市宮野町１－６</t>
    <phoneticPr fontId="0"/>
  </si>
  <si>
    <t>１００円ショップ  ワッツ１（京阪ポイント用）</t>
    <phoneticPr fontId="0"/>
  </si>
  <si>
    <t>鯛将丸守口本店（京阪ポイント用）</t>
    <phoneticPr fontId="0"/>
  </si>
  <si>
    <t>大阪府守口市寺内町２丁目１－６</t>
    <phoneticPr fontId="0"/>
  </si>
  <si>
    <t>サンカフェ守口店（京阪ポイント用）</t>
    <phoneticPr fontId="0"/>
  </si>
  <si>
    <t>大阪府守口市河原町１－２４</t>
    <phoneticPr fontId="0"/>
  </si>
  <si>
    <t>5700038</t>
    <phoneticPr fontId="0"/>
  </si>
  <si>
    <t>ミスタードーナツ守口店（京阪ポイント用）</t>
    <phoneticPr fontId="0"/>
  </si>
  <si>
    <t>大阪府守口市寺内町２丁目２－８</t>
    <phoneticPr fontId="0"/>
  </si>
  <si>
    <t>玉井薬局（京阪ポイント用）</t>
    <phoneticPr fontId="0"/>
  </si>
  <si>
    <t>大阪府守口市寺内町２丁目２－１５</t>
    <phoneticPr fontId="0"/>
  </si>
  <si>
    <t>串焼藤（京阪ポイント用）</t>
    <phoneticPr fontId="0"/>
  </si>
  <si>
    <t>大阪府守口市河原町１－１８</t>
    <phoneticPr fontId="0"/>
  </si>
  <si>
    <t>ホルモン牛蔵（うしくら）（京阪ポイント用）</t>
    <phoneticPr fontId="0"/>
  </si>
  <si>
    <t>大阪府守口市寺内町２丁目１－２</t>
    <phoneticPr fontId="0"/>
  </si>
  <si>
    <t>がんてつ  守口店（京阪ポイント用）</t>
    <phoneticPr fontId="0"/>
  </si>
  <si>
    <t>大阪府守口市寺内町２丁目２－５</t>
    <phoneticPr fontId="0"/>
  </si>
  <si>
    <t>メガネの正美堂（京阪ポイント用）</t>
    <phoneticPr fontId="0"/>
  </si>
  <si>
    <t>大阪府守口市河原町１－１６</t>
    <phoneticPr fontId="0"/>
  </si>
  <si>
    <t>串カツ酒場  えん満（京阪ポイント用）</t>
    <phoneticPr fontId="0"/>
  </si>
  <si>
    <t>大阪府守口市寺内町２丁目１－７</t>
    <phoneticPr fontId="0"/>
  </si>
  <si>
    <t>フラワーハウスカナ（京阪ポイント用）</t>
    <phoneticPr fontId="0"/>
  </si>
  <si>
    <t>大阪府守口市河原町１－１</t>
    <phoneticPr fontId="0"/>
  </si>
  <si>
    <t>ｂｂ．Ｑオリーブチキンカフェ（京阪ポイント用）</t>
    <phoneticPr fontId="0"/>
  </si>
  <si>
    <t>大阪府守口市河原町１－３</t>
    <phoneticPr fontId="0"/>
  </si>
  <si>
    <t>Ｇｏｎｇ  ｃｈａ（ゴンチャ）（京阪ポイント用）</t>
    <phoneticPr fontId="0"/>
  </si>
  <si>
    <t>大阪府守口市河原町１－１３</t>
    <phoneticPr fontId="0"/>
  </si>
  <si>
    <t>３００円均一海鮮居酒屋  志なのすけ（京阪ポイント用</t>
    <phoneticPr fontId="0"/>
  </si>
  <si>
    <t>大阪府枚方市岡東町１９－２０</t>
    <phoneticPr fontId="0"/>
  </si>
  <si>
    <t>5730032</t>
    <phoneticPr fontId="0"/>
  </si>
  <si>
    <t>ちゃんぽん亭総本家  エル枚方店（京阪ポイント用）</t>
    <phoneticPr fontId="0"/>
  </si>
  <si>
    <t>ケンタッキーフライドチキン（京阪ポイント用）</t>
    <phoneticPr fontId="0"/>
  </si>
  <si>
    <t>ミスタードーナツエル枚方ショップ（京阪ポイント用）</t>
    <phoneticPr fontId="0"/>
  </si>
  <si>
    <t>ＡＮＮＥＸ（京阪ポイント用）</t>
    <phoneticPr fontId="0"/>
  </si>
  <si>
    <t>杵屋（京阪ポイント用）</t>
    <phoneticPr fontId="0"/>
  </si>
  <si>
    <t>鶴橋風月（枚方店）（京阪ポイント用）</t>
    <phoneticPr fontId="0"/>
  </si>
  <si>
    <t>大起水産回転寿司  エル枚方店（京阪ポイント用）</t>
    <phoneticPr fontId="0"/>
  </si>
  <si>
    <t>いなばとんかつ和幸（京阪ポイント用）</t>
    <phoneticPr fontId="0"/>
  </si>
  <si>
    <t>成城石井京阪枚方市駅店（京阪ポイント用）</t>
    <phoneticPr fontId="0"/>
  </si>
  <si>
    <t>株式会社成城石井</t>
    <phoneticPr fontId="0"/>
  </si>
  <si>
    <t>大阪府枚方市岡東町１９－１９京阪百貨店１階</t>
    <phoneticPr fontId="0"/>
  </si>
  <si>
    <t>大阪水上バスサンタマリア天保山（京阪ポイント用）</t>
    <phoneticPr fontId="0"/>
  </si>
  <si>
    <t>大阪水上バス株式会社</t>
    <phoneticPr fontId="0"/>
  </si>
  <si>
    <t>大阪府大阪市港区海岸通１丁目１－１０  海遊館エントランスビル２Ｆ</t>
    <phoneticPr fontId="0"/>
  </si>
  <si>
    <t>5520022</t>
    <phoneticPr fontId="0"/>
  </si>
  <si>
    <t>2024/08/20</t>
    <phoneticPr fontId="0"/>
  </si>
  <si>
    <t>大阪水上バスアクアライナー八軒家浜（京阪ポイント用</t>
    <phoneticPr fontId="0"/>
  </si>
  <si>
    <t>大阪府大阪市中央区天満橋京町１－１  京阪天満橋駅構内</t>
    <phoneticPr fontId="0"/>
  </si>
  <si>
    <t>5400032</t>
    <phoneticPr fontId="0"/>
  </si>
  <si>
    <t>群馬中央病院附属介護老人保健施設</t>
    <phoneticPr fontId="0"/>
  </si>
  <si>
    <t>独立行政法人地域医療機能推進機構群馬中央</t>
    <phoneticPr fontId="0"/>
  </si>
  <si>
    <t>群馬県前橋市紅雲町１丁目７番１３号</t>
    <phoneticPr fontId="0"/>
  </si>
  <si>
    <t>3710025</t>
    <phoneticPr fontId="0"/>
  </si>
  <si>
    <t>ボイルマン</t>
    <phoneticPr fontId="0"/>
  </si>
  <si>
    <t>（株）ステラインフィニット</t>
    <phoneticPr fontId="0"/>
  </si>
  <si>
    <t>北海道札幌市西区山の手３条４丁目１－３３</t>
    <phoneticPr fontId="0"/>
  </si>
  <si>
    <t>0630003</t>
    <phoneticPr fontId="0"/>
  </si>
  <si>
    <t>鮨  龍ぜん</t>
    <phoneticPr fontId="0"/>
  </si>
  <si>
    <t>（株）ＴＭコーポレーション</t>
    <phoneticPr fontId="0"/>
  </si>
  <si>
    <t>北海道函館市本町１０番１３号</t>
    <phoneticPr fontId="0"/>
  </si>
  <si>
    <t>0400011</t>
    <phoneticPr fontId="0"/>
  </si>
  <si>
    <t>Ｔｅｃｃ  ＬＩＦＥ  ＳＥＬＥＣＴ高岡店</t>
    <phoneticPr fontId="0"/>
  </si>
  <si>
    <t>株式会社ヤマダデンキ</t>
    <phoneticPr fontId="0"/>
  </si>
  <si>
    <t>富山県高岡市下黒田１８０６－１</t>
    <phoneticPr fontId="0"/>
  </si>
  <si>
    <t>9330852</t>
    <phoneticPr fontId="0"/>
  </si>
  <si>
    <t>Ｔｅｃｃ  ＬＩＦＥ  ＳＥＬＥＣＴ湘南平塚店</t>
    <phoneticPr fontId="0"/>
  </si>
  <si>
    <t>神奈川県平塚市黒部丘３２５番地１外</t>
    <phoneticPr fontId="0"/>
  </si>
  <si>
    <t>2540821</t>
    <phoneticPr fontId="0"/>
  </si>
  <si>
    <t>家電住まいる館ＹＡＭＡＤＡ和泉中央本店</t>
    <phoneticPr fontId="0"/>
  </si>
  <si>
    <t>大阪府和泉市いぶき野５丁目１番３号</t>
    <phoneticPr fontId="0"/>
  </si>
  <si>
    <t>5940041</t>
    <phoneticPr fontId="0"/>
  </si>
  <si>
    <t>つるやゴルフ  本店  ５Ｆ</t>
    <phoneticPr fontId="0"/>
  </si>
  <si>
    <t>つるや株式会社</t>
    <phoneticPr fontId="0"/>
  </si>
  <si>
    <t>大阪府大阪市中央区本町３丁目３－５  ５Ｆ</t>
    <phoneticPr fontId="0"/>
  </si>
  <si>
    <t>5410053</t>
    <phoneticPr fontId="0"/>
  </si>
  <si>
    <t>2024/07/25</t>
    <phoneticPr fontId="0"/>
  </si>
  <si>
    <t>つるやゴルフ  本店  ４Ｆ</t>
    <phoneticPr fontId="0"/>
  </si>
  <si>
    <t>大阪府大阪市中央区本町３丁目３－５  ４Ｆ</t>
    <phoneticPr fontId="0"/>
  </si>
  <si>
    <t>つるやゴルフ  本店  ３Ｆ</t>
    <phoneticPr fontId="0"/>
  </si>
  <si>
    <t>大阪府大阪市中央区本町３丁目３－５  ３Ｆ</t>
    <phoneticPr fontId="0"/>
  </si>
  <si>
    <t>つるやゴルフ  本店  ２Ｆ</t>
    <phoneticPr fontId="0"/>
  </si>
  <si>
    <t>大阪府大阪市中央区本町３丁目３－５  ２Ｆ</t>
    <phoneticPr fontId="0"/>
  </si>
  <si>
    <t>つるやゴルフ  本店  １Ｆ</t>
    <phoneticPr fontId="0"/>
  </si>
  <si>
    <t>大阪府大阪市中央区本町３丁目３－５  １Ｆ</t>
    <phoneticPr fontId="0"/>
  </si>
  <si>
    <t>広陵カントリークラブ</t>
    <phoneticPr fontId="0"/>
  </si>
  <si>
    <t>アコーディア・ゴルフ・アセット（合同）</t>
    <phoneticPr fontId="0"/>
  </si>
  <si>
    <t>栃木県鹿沼市西鹿沼町１１４０－２</t>
    <phoneticPr fontId="0"/>
  </si>
  <si>
    <t>3220073</t>
    <phoneticPr fontId="0"/>
  </si>
  <si>
    <t>カクヤス  豪徳寺店</t>
    <phoneticPr fontId="0"/>
  </si>
  <si>
    <t>株式会社カクヤス</t>
    <phoneticPr fontId="0"/>
  </si>
  <si>
    <t>東京都世田谷区豪徳寺１丁目４０－７  大場ビル１階</t>
    <phoneticPr fontId="0"/>
  </si>
  <si>
    <t>1540021</t>
    <phoneticPr fontId="0"/>
  </si>
  <si>
    <t>2024/05/05</t>
    <phoneticPr fontId="0"/>
  </si>
  <si>
    <t>なんでも酒やカクヤス  恋ヶ窪店</t>
    <phoneticPr fontId="0"/>
  </si>
  <si>
    <t>東京都国分寺市東戸倉１丁目１４－２６</t>
    <phoneticPr fontId="0"/>
  </si>
  <si>
    <t>1850002</t>
    <phoneticPr fontId="0"/>
  </si>
  <si>
    <t>なんでも酒やカクヤス野方南口店</t>
    <phoneticPr fontId="0"/>
  </si>
  <si>
    <t>東京都中野区野方５丁目３０－３  柳屋ビルディング１Ｆ</t>
    <phoneticPr fontId="0"/>
  </si>
  <si>
    <t>1650027</t>
    <phoneticPr fontId="0"/>
  </si>
  <si>
    <t>カクヤス  新川店</t>
    <phoneticPr fontId="0"/>
  </si>
  <si>
    <t>東京都中央区新川１丁目５－１７</t>
    <phoneticPr fontId="0"/>
  </si>
  <si>
    <t>1040033</t>
    <phoneticPr fontId="0"/>
  </si>
  <si>
    <t>なんでも酒やカクヤス代々木上原店</t>
    <phoneticPr fontId="0"/>
  </si>
  <si>
    <t>東京都渋谷区元代々木町１２－８  佐竹ビル１Ｆ</t>
    <phoneticPr fontId="0"/>
  </si>
  <si>
    <t>1510062</t>
    <phoneticPr fontId="0"/>
  </si>
  <si>
    <t>なんでも酒やカクヤス  綾瀬店</t>
    <phoneticPr fontId="0"/>
  </si>
  <si>
    <t>東京都足立区綾瀬２丁目４０－９  小泉コーポ第五</t>
    <phoneticPr fontId="0"/>
  </si>
  <si>
    <t>1200005</t>
    <phoneticPr fontId="0"/>
  </si>
  <si>
    <t>イーアス高尾</t>
    <phoneticPr fontId="0"/>
  </si>
  <si>
    <t>大和ハウスリアルティマネジメント株式会社</t>
    <phoneticPr fontId="0"/>
  </si>
  <si>
    <t>東京都八王子市東浅川町５５０－１</t>
    <phoneticPr fontId="0"/>
  </si>
  <si>
    <t>1930834</t>
    <phoneticPr fontId="0"/>
  </si>
  <si>
    <t>文の助茶屋  本店２</t>
    <phoneticPr fontId="0"/>
  </si>
  <si>
    <t>（合同）ＫＩＣＳ</t>
    <phoneticPr fontId="0"/>
  </si>
  <si>
    <t>京都府京都市東山区八坂通下河原東入八坂上町３７３番地１</t>
    <phoneticPr fontId="0"/>
  </si>
  <si>
    <t>6050827</t>
    <phoneticPr fontId="0"/>
  </si>
  <si>
    <t>ダイナシティ  ウエスト</t>
    <phoneticPr fontId="0"/>
  </si>
  <si>
    <t>（株）ダイドーフォワード</t>
    <phoneticPr fontId="0"/>
  </si>
  <si>
    <t>神奈川県小田原市中里２０８</t>
    <phoneticPr fontId="0"/>
  </si>
  <si>
    <t>2500872</t>
    <phoneticPr fontId="0"/>
  </si>
  <si>
    <t>2023/07/25</t>
    <phoneticPr fontId="0"/>
  </si>
  <si>
    <t>はなまるうどん</t>
    <phoneticPr fontId="0"/>
  </si>
  <si>
    <t>神奈川県小田原市中里２９６－１</t>
    <phoneticPr fontId="0"/>
  </si>
  <si>
    <t>ヤックスドラッグ応援端末</t>
    <phoneticPr fontId="0"/>
  </si>
  <si>
    <t>（株）千葉薬品</t>
    <phoneticPr fontId="0"/>
  </si>
  <si>
    <t>千葉県千葉市中央区問屋町１－３５ポートサイドタワー２８Ｆ</t>
    <phoneticPr fontId="0"/>
  </si>
  <si>
    <t>2600025</t>
    <phoneticPr fontId="0"/>
  </si>
  <si>
    <t>2023/12/20</t>
    <phoneticPr fontId="0"/>
  </si>
  <si>
    <t>ヤックスドラッグ  佐倉寺崎店</t>
    <phoneticPr fontId="0"/>
  </si>
  <si>
    <t>千葉県佐倉市寺崎北２丁目２－１</t>
    <phoneticPr fontId="0"/>
  </si>
  <si>
    <t>2850819</t>
    <phoneticPr fontId="0"/>
  </si>
  <si>
    <t>ヤックスドラッグ  木更津羽鳥野店</t>
    <phoneticPr fontId="0"/>
  </si>
  <si>
    <t>千葉県木更津市羽鳥野６丁目２１－５</t>
    <phoneticPr fontId="0"/>
  </si>
  <si>
    <t>2920819</t>
    <phoneticPr fontId="0"/>
  </si>
  <si>
    <t>大穴  亀戸店</t>
    <phoneticPr fontId="0"/>
  </si>
  <si>
    <t>株式会社木曽路</t>
    <phoneticPr fontId="0"/>
  </si>
  <si>
    <t>東京都江東区亀戸５丁目１３－３  Ａｚ  Ｋａｍｅｉｄｏｔｅｒｒａｃｅ１階</t>
    <phoneticPr fontId="0"/>
  </si>
  <si>
    <t>1360071</t>
    <phoneticPr fontId="0"/>
  </si>
  <si>
    <t>小岩井農場まきば園入場口</t>
    <phoneticPr fontId="0"/>
  </si>
  <si>
    <t>小岩井農牧株式会社</t>
    <phoneticPr fontId="0"/>
  </si>
  <si>
    <t>岩手県岩手郡雫石町丸谷地３６－１  小岩井農場まきば園</t>
    <phoneticPr fontId="0"/>
  </si>
  <si>
    <t>0200507</t>
    <phoneticPr fontId="0"/>
  </si>
  <si>
    <t>小岩井農場  炭火焼バーベキューレストラン</t>
    <phoneticPr fontId="0"/>
  </si>
  <si>
    <t>小岩井農場まきば園  牧場館焼肉レストラン</t>
    <phoneticPr fontId="0"/>
  </si>
  <si>
    <t>小岩井農場まきば園  山麓館焼肉レストラン</t>
    <phoneticPr fontId="0"/>
  </si>
  <si>
    <t>小岩井農場  園外ショップ</t>
    <phoneticPr fontId="0"/>
  </si>
  <si>
    <t>小岩井農場まきば園  山麓館売店</t>
    <phoneticPr fontId="0"/>
  </si>
  <si>
    <t>肉壱番</t>
    <phoneticPr fontId="0"/>
  </si>
  <si>
    <t>（株）セブン＆アイ・クリエイトリンク</t>
    <phoneticPr fontId="0"/>
  </si>
  <si>
    <t>岡山県倉敷市寿町１２－２</t>
    <phoneticPr fontId="0"/>
  </si>
  <si>
    <t>7100813</t>
    <phoneticPr fontId="0"/>
  </si>
  <si>
    <t>粉助</t>
    <phoneticPr fontId="0"/>
  </si>
  <si>
    <t>からあげ縁</t>
    <phoneticPr fontId="0"/>
  </si>
  <si>
    <t>アリオ倉敷</t>
    <phoneticPr fontId="0"/>
  </si>
  <si>
    <t>ばりかた屋  アリオ倉敷店</t>
    <phoneticPr fontId="0"/>
  </si>
  <si>
    <t>サーティワンアイスクリーム  アリオ倉敷店</t>
    <phoneticPr fontId="0"/>
  </si>
  <si>
    <t>さぬき三郎  アリオ倉敷店</t>
    <phoneticPr fontId="0"/>
  </si>
  <si>
    <t>柿安  口福堂  アリオ倉敷店</t>
    <phoneticPr fontId="0"/>
  </si>
  <si>
    <t>喜福商店  アリオ倉敷店</t>
    <phoneticPr fontId="0"/>
  </si>
  <si>
    <t>リンガーハット  アリオ倉敷店</t>
    <phoneticPr fontId="0"/>
  </si>
  <si>
    <t>韓どんチョア  アリオ倉敷店</t>
    <phoneticPr fontId="0"/>
  </si>
  <si>
    <t>カルディコーヒーファーム  アリオ倉敷店</t>
    <phoneticPr fontId="0"/>
  </si>
  <si>
    <t>レモネードｂｙレモニカ  アリオ倉敷店</t>
    <phoneticPr fontId="0"/>
  </si>
  <si>
    <t>タリーズコーヒー  アリオ倉敷店</t>
    <phoneticPr fontId="0"/>
  </si>
  <si>
    <t>鶏いち  アリオ倉敷店</t>
    <phoneticPr fontId="0"/>
  </si>
  <si>
    <t>ｅｃｏｅａｔ  アリオ倉敷店</t>
    <phoneticPr fontId="0"/>
  </si>
  <si>
    <t>タリーズコーヒーアリオ倉敷店</t>
    <phoneticPr fontId="0"/>
  </si>
  <si>
    <t>ＣＡＴ  ＣＡＦＥ  ＭＯＦＦ  アリオ倉敷店</t>
    <phoneticPr fontId="0"/>
  </si>
  <si>
    <t>竹清  アリオ倉敷店</t>
    <phoneticPr fontId="0"/>
  </si>
  <si>
    <t>ｍｏｕ×ｍｏｕミルキーパラダイス  アリオ倉敷店</t>
    <phoneticPr fontId="0"/>
  </si>
  <si>
    <t>ハートブレッドアンティーク  アリオ倉敷店</t>
    <phoneticPr fontId="0"/>
  </si>
  <si>
    <t>ＧＯＤＩＶＡ  ｄｅｓｓｅｒｔ  アリオ倉敷</t>
    <phoneticPr fontId="0"/>
  </si>
  <si>
    <t>ＦＲＵＩＴＳ  ＳＴＡＮＤ  ＯＬＩ  アリオ倉敷店</t>
    <phoneticPr fontId="0"/>
  </si>
  <si>
    <t>Ｈｉｙｏｒｉ  Ｃｏｆｆｅｅ  アリオ倉敷店</t>
    <phoneticPr fontId="0"/>
  </si>
  <si>
    <t>台湾点心房  アリオ倉敷店</t>
    <phoneticPr fontId="0"/>
  </si>
  <si>
    <t>芋屋  蜜の月  アリオ倉敷店</t>
    <phoneticPr fontId="0"/>
  </si>
  <si>
    <t>ろく丘  アリオ倉敷店</t>
    <phoneticPr fontId="0"/>
  </si>
  <si>
    <t>ぐりぐり家  アリオ倉敷店</t>
    <phoneticPr fontId="0"/>
  </si>
  <si>
    <t>ｐｉａ  Ｓａｐｉｄｏ  倉敷店</t>
    <phoneticPr fontId="0"/>
  </si>
  <si>
    <t>すし丸  アリオ倉敷</t>
    <phoneticPr fontId="0"/>
  </si>
  <si>
    <t>釜戸ごはんさち福やアリオ倉敷店</t>
    <phoneticPr fontId="0"/>
  </si>
  <si>
    <t>グリル＆パフェ  ピノキオ  アリオ倉敷店</t>
    <phoneticPr fontId="0"/>
  </si>
  <si>
    <t>サイゼリヤ  アリオ倉敷店</t>
    <phoneticPr fontId="0"/>
  </si>
  <si>
    <t>かつぎ屋  アリオ倉敷店</t>
    <phoneticPr fontId="0"/>
  </si>
  <si>
    <t>ＤＡＩＳＯ  アリオ倉敷店</t>
    <phoneticPr fontId="0"/>
  </si>
  <si>
    <t>カラダファクトリー  アリオ倉敷店</t>
    <phoneticPr fontId="0"/>
  </si>
  <si>
    <t>倉敷ロフト  アリオ倉敷店</t>
    <phoneticPr fontId="0"/>
  </si>
  <si>
    <t>無印良品  アリオ倉敷店</t>
    <phoneticPr fontId="0"/>
  </si>
  <si>
    <t>ＬＵＮＡ  ＥＡＲＴＨ  アリオ倉敷店</t>
    <phoneticPr fontId="0"/>
  </si>
  <si>
    <t>ＴＯＮＥＲＩＣＯ  アリオ倉敷店</t>
    <phoneticPr fontId="0"/>
  </si>
  <si>
    <t>ｄｒｕｇ  ｓｔｏｒｅ’ｓ  ＳＨＯＰ</t>
    <phoneticPr fontId="0"/>
  </si>
  <si>
    <t>Ｈｏｎｅｙｓ  アリオ倉敷店</t>
    <phoneticPr fontId="0"/>
  </si>
  <si>
    <t>ＦＬＡＶＯＲ  アリオ倉敷店</t>
    <phoneticPr fontId="0"/>
  </si>
  <si>
    <t>スマートクール  アリオ倉敷店</t>
    <phoneticPr fontId="0"/>
  </si>
  <si>
    <t>ジュエリーモア  アリオ倉敷店</t>
    <phoneticPr fontId="0"/>
  </si>
  <si>
    <t>ラフィネ  アリオ倉敷店</t>
    <phoneticPr fontId="0"/>
  </si>
  <si>
    <t>ＣＨＥＬＳＥＡ  Ｎｅｗ  Ｙｏｒｋ  アリオ倉敷店</t>
    <phoneticPr fontId="0"/>
  </si>
  <si>
    <t>ＡＢＣーＭＡＲＴ  アリオ倉敷店</t>
    <phoneticPr fontId="0"/>
  </si>
  <si>
    <t>タワーレコード  アリオ倉敷店</t>
    <phoneticPr fontId="0"/>
  </si>
  <si>
    <t>ＺＥＲＯ  １３  アリオ倉敷店</t>
    <phoneticPr fontId="0"/>
  </si>
  <si>
    <t>ココカラファイン  アリオ倉敷店</t>
    <phoneticPr fontId="0"/>
  </si>
  <si>
    <t>ロアール  アリオ倉敷店</t>
    <phoneticPr fontId="0"/>
  </si>
  <si>
    <t>サンキューマート  アリオ倉敷店</t>
    <phoneticPr fontId="0"/>
  </si>
  <si>
    <t>ＪＵＭＰＳＨＯＰ  アリオ倉敷店</t>
    <phoneticPr fontId="0"/>
  </si>
  <si>
    <t>ママのリフォーム  アリオ倉敷店</t>
    <phoneticPr fontId="0"/>
  </si>
  <si>
    <t>Ｂｅａｎ’ｓ  倉敷店</t>
    <phoneticPr fontId="0"/>
  </si>
  <si>
    <t>ハートアップ  アリオ倉敷店</t>
    <phoneticPr fontId="0"/>
  </si>
  <si>
    <t>Ｗａｍｏｎｏｙａ  わものや  アリオ倉敷店</t>
    <phoneticPr fontId="0"/>
  </si>
  <si>
    <t>バックステージ  アリオ倉敷店</t>
    <phoneticPr fontId="0"/>
  </si>
  <si>
    <t>イルーシー３００  アリオ倉敷店</t>
    <phoneticPr fontId="0"/>
  </si>
  <si>
    <t>まくらぼ  アリオ倉敷店</t>
    <phoneticPr fontId="0"/>
  </si>
  <si>
    <t>ＪＩＮＳ  アリオ倉敷店</t>
    <phoneticPr fontId="0"/>
  </si>
  <si>
    <t>チュチュアンナ  アリオ倉敷店</t>
    <phoneticPr fontId="0"/>
  </si>
  <si>
    <t>眼鏡市場  アリオ倉敷店</t>
    <phoneticPr fontId="0"/>
  </si>
  <si>
    <t>宮脇書店  アリオ倉敷店</t>
    <phoneticPr fontId="0"/>
  </si>
  <si>
    <t>ルイ・レイ  アリオ倉敷店</t>
    <phoneticPr fontId="0"/>
  </si>
  <si>
    <t>きらび本店</t>
    <phoneticPr fontId="0"/>
  </si>
  <si>
    <t>株式会社あっぷるアイビー</t>
    <phoneticPr fontId="0"/>
  </si>
  <si>
    <t>長野県長野市上松１丁目１６－４５</t>
    <phoneticPr fontId="0"/>
  </si>
  <si>
    <t>3800802</t>
    <phoneticPr fontId="0"/>
  </si>
  <si>
    <t>ピッツェリア新潟中央インター店</t>
    <phoneticPr fontId="0"/>
  </si>
  <si>
    <t>新潟県新潟市中央区湖南４－５</t>
    <phoneticPr fontId="0"/>
  </si>
  <si>
    <t>9501151</t>
    <phoneticPr fontId="0"/>
  </si>
  <si>
    <t>ピッツェリア燕三条店</t>
    <phoneticPr fontId="0"/>
  </si>
  <si>
    <t>新潟県燕市井土巻２丁目１４１</t>
    <phoneticPr fontId="0"/>
  </si>
  <si>
    <t>9591232</t>
    <phoneticPr fontId="0"/>
  </si>
  <si>
    <t>ピッツェリア上越店</t>
    <phoneticPr fontId="0"/>
  </si>
  <si>
    <t>新潟県上越市下源入２７７－１</t>
    <phoneticPr fontId="0"/>
  </si>
  <si>
    <t>9420051</t>
    <phoneticPr fontId="0"/>
  </si>
  <si>
    <t>ピッツェリア長岡インター店</t>
    <phoneticPr fontId="0"/>
  </si>
  <si>
    <t>新潟県長岡市南七日町８９－１４</t>
    <phoneticPr fontId="0"/>
  </si>
  <si>
    <t>9402116</t>
    <phoneticPr fontId="0"/>
  </si>
  <si>
    <t>ピッツェリアしおだ野店</t>
    <phoneticPr fontId="0"/>
  </si>
  <si>
    <t>長野県上田市神畑貝戸田５１２－８</t>
    <phoneticPr fontId="0"/>
  </si>
  <si>
    <t>3861103</t>
    <phoneticPr fontId="0"/>
  </si>
  <si>
    <t>ピッツェリアつかま店</t>
    <phoneticPr fontId="0"/>
  </si>
  <si>
    <t>長野県松本市筑摩１丁目１０－１７</t>
    <phoneticPr fontId="0"/>
  </si>
  <si>
    <t>3900821</t>
    <phoneticPr fontId="0"/>
  </si>
  <si>
    <t>ピッツェリア篠ノ井バイパス店</t>
    <phoneticPr fontId="0"/>
  </si>
  <si>
    <t>長野県長野市川中島町御厨高柳２３４８</t>
    <phoneticPr fontId="0"/>
  </si>
  <si>
    <t>3812221</t>
    <phoneticPr fontId="0"/>
  </si>
  <si>
    <t>ピッツェリア上田店</t>
    <phoneticPr fontId="0"/>
  </si>
  <si>
    <t>長野県上田市上田蛇沢１３６０－１</t>
    <phoneticPr fontId="0"/>
  </si>
  <si>
    <t>3860001</t>
    <phoneticPr fontId="0"/>
  </si>
  <si>
    <t>ピッツェリア村井店</t>
    <phoneticPr fontId="0"/>
  </si>
  <si>
    <t>長野県松本市小屋北２丁目２５－１４</t>
    <phoneticPr fontId="0"/>
  </si>
  <si>
    <t>3990039</t>
    <phoneticPr fontId="0"/>
  </si>
  <si>
    <t>ピッツェリア東和田店</t>
    <phoneticPr fontId="0"/>
  </si>
  <si>
    <t>長野県長野市東和田下組南沖７７８－１</t>
    <phoneticPr fontId="0"/>
  </si>
  <si>
    <t>3810038</t>
    <phoneticPr fontId="0"/>
  </si>
  <si>
    <t>カルビ牧場燕三条店</t>
    <phoneticPr fontId="0"/>
  </si>
  <si>
    <t>新潟県燕市井土巻３丁目１０１</t>
    <phoneticPr fontId="0"/>
  </si>
  <si>
    <t>カルビ牧場長岡インター店</t>
    <phoneticPr fontId="0"/>
  </si>
  <si>
    <t>新潟県長岡市南七日町８９－１５</t>
    <phoneticPr fontId="0"/>
  </si>
  <si>
    <t>バーンズ高岡四屋店</t>
    <phoneticPr fontId="0"/>
  </si>
  <si>
    <t>富山県高岡市長江１８２５－１</t>
    <phoneticPr fontId="0"/>
  </si>
  <si>
    <t>9330959</t>
    <phoneticPr fontId="0"/>
  </si>
  <si>
    <t>バーンズ黒部店</t>
    <phoneticPr fontId="0"/>
  </si>
  <si>
    <t>富山県黒部市荻生金屋５２６３－２</t>
    <phoneticPr fontId="0"/>
  </si>
  <si>
    <t>9380801</t>
    <phoneticPr fontId="0"/>
  </si>
  <si>
    <t>バーンズ黒瀬店</t>
    <phoneticPr fontId="0"/>
  </si>
  <si>
    <t>富山県富山市黒瀬北町１丁目６－２</t>
    <phoneticPr fontId="0"/>
  </si>
  <si>
    <t>9398216</t>
    <phoneticPr fontId="0"/>
  </si>
  <si>
    <t>バーンズ飯野店</t>
    <phoneticPr fontId="0"/>
  </si>
  <si>
    <t>富山県富山市新屋八枚通割４－１</t>
    <phoneticPr fontId="0"/>
  </si>
  <si>
    <t>9300822</t>
    <phoneticPr fontId="0"/>
  </si>
  <si>
    <t>まるとみ上越高田店</t>
    <phoneticPr fontId="0"/>
  </si>
  <si>
    <t>新潟県上越市高土町１丁目１０－２０</t>
    <phoneticPr fontId="0"/>
  </si>
  <si>
    <t>9430823</t>
    <phoneticPr fontId="0"/>
  </si>
  <si>
    <t>バーンズ上越店</t>
    <phoneticPr fontId="0"/>
  </si>
  <si>
    <t>新潟県上越市下源入大野２６１－１</t>
    <phoneticPr fontId="0"/>
  </si>
  <si>
    <t>バーンズ須坂インター店</t>
    <phoneticPr fontId="0"/>
  </si>
  <si>
    <t>長野県須坂市福島雁土橋３０９－１</t>
    <phoneticPr fontId="0"/>
  </si>
  <si>
    <t>3820056</t>
    <phoneticPr fontId="0"/>
  </si>
  <si>
    <t>バーンズ平林店</t>
    <phoneticPr fontId="0"/>
  </si>
  <si>
    <t>長野県長野市平林１丁目３７－１０</t>
    <phoneticPr fontId="0"/>
  </si>
  <si>
    <t>3810036</t>
    <phoneticPr fontId="0"/>
  </si>
  <si>
    <t>あっぷるぐりむ上越北店</t>
    <phoneticPr fontId="0"/>
  </si>
  <si>
    <t>新潟県上越市下源入橋向２１５－１</t>
    <phoneticPr fontId="0"/>
  </si>
  <si>
    <t>あっぷるぐりむ運動公園店</t>
    <phoneticPr fontId="0"/>
  </si>
  <si>
    <t>長野県長野市石渡３０－１</t>
    <phoneticPr fontId="0"/>
  </si>
  <si>
    <t>3810015</t>
    <phoneticPr fontId="0"/>
  </si>
  <si>
    <t>あっぷるぐりむ小島田店</t>
    <phoneticPr fontId="0"/>
  </si>
  <si>
    <t>長野県長野市小島田頤気沖９８６－１</t>
    <phoneticPr fontId="0"/>
  </si>
  <si>
    <t>3812212</t>
    <phoneticPr fontId="0"/>
  </si>
  <si>
    <t>あっぷるぐりむ栗田店</t>
    <phoneticPr fontId="0"/>
  </si>
  <si>
    <t>長野県長野市栗田１８０７－３</t>
    <phoneticPr fontId="0"/>
  </si>
  <si>
    <t>3800921</t>
    <phoneticPr fontId="0"/>
  </si>
  <si>
    <t>ホテルニューオータニ大阪  サツキ</t>
    <phoneticPr fontId="0"/>
  </si>
  <si>
    <t>（株）ニュー・オータニ</t>
    <phoneticPr fontId="0"/>
  </si>
  <si>
    <t>大阪府大阪市中央区城見１丁目４－１</t>
    <phoneticPr fontId="0"/>
  </si>
  <si>
    <t>5408578</t>
    <phoneticPr fontId="0"/>
  </si>
  <si>
    <t>2024/05/31</t>
    <phoneticPr fontId="0"/>
  </si>
  <si>
    <t>ホテルニューオータニ大阪  フロント</t>
    <phoneticPr fontId="0"/>
  </si>
  <si>
    <t>上州屋</t>
    <phoneticPr fontId="0"/>
  </si>
  <si>
    <t>株式会社上州屋</t>
    <phoneticPr fontId="0"/>
  </si>
  <si>
    <t>埼玉県草加市栄町１丁目５－６</t>
    <phoneticPr fontId="0"/>
  </si>
  <si>
    <t>3400011</t>
    <phoneticPr fontId="0"/>
  </si>
  <si>
    <t>2023/10/15</t>
    <phoneticPr fontId="0"/>
  </si>
  <si>
    <t>上州屋  日立店</t>
    <phoneticPr fontId="0"/>
  </si>
  <si>
    <t>茨城県日立市水木町２丁目２６－１</t>
    <phoneticPr fontId="0"/>
  </si>
  <si>
    <t>3160024</t>
    <phoneticPr fontId="0"/>
  </si>
  <si>
    <t>すしざんまい  戎橋店  Ｂ１Ｆ</t>
    <phoneticPr fontId="0"/>
  </si>
  <si>
    <t>（株）喜代村</t>
    <phoneticPr fontId="0"/>
  </si>
  <si>
    <t>大阪府大阪市中央区道頓堀１丁目８－１６  角屋戎橋ビルＢ１Ｆ</t>
    <phoneticPr fontId="0"/>
  </si>
  <si>
    <t>5420071</t>
    <phoneticPr fontId="0"/>
  </si>
  <si>
    <t>2023/07/31</t>
    <phoneticPr fontId="0"/>
  </si>
  <si>
    <t>すしざんまい  戎橋店</t>
    <phoneticPr fontId="0"/>
  </si>
  <si>
    <t>ＤＩＳＣＯＡＴ／</t>
    <phoneticPr fontId="0"/>
  </si>
  <si>
    <t>（株）パンジョ</t>
    <phoneticPr fontId="0"/>
  </si>
  <si>
    <t>大阪府堺市南区茶山台１－３－１</t>
    <phoneticPr fontId="0"/>
  </si>
  <si>
    <t>5900115</t>
    <phoneticPr fontId="0"/>
  </si>
  <si>
    <t>2023/06/15</t>
    <phoneticPr fontId="0"/>
  </si>
  <si>
    <t>鳥貴族  新浦安店</t>
    <phoneticPr fontId="0"/>
  </si>
  <si>
    <t>株式会社  ジーフェイス</t>
    <phoneticPr fontId="0"/>
  </si>
  <si>
    <t>千葉県浦安市入船１丁目６－１  新浦安ＴＫビル２－５－Ａ</t>
    <phoneticPr fontId="0"/>
  </si>
  <si>
    <t>2790012</t>
    <phoneticPr fontId="0"/>
  </si>
  <si>
    <t>2023/06/25</t>
    <phoneticPr fontId="0"/>
  </si>
  <si>
    <t>ＬＥ  ＬＡＢＯ  ＢＡＬコウベ</t>
    <phoneticPr fontId="0"/>
  </si>
  <si>
    <t>株式会社  中澤ホールディングス</t>
    <phoneticPr fontId="0"/>
  </si>
  <si>
    <t>兵庫県神戸市中央区三宮町３丁目６－１</t>
    <phoneticPr fontId="0"/>
  </si>
  <si>
    <t>6500021</t>
    <phoneticPr fontId="0"/>
  </si>
  <si>
    <t>2023/05/20</t>
    <phoneticPr fontId="0"/>
  </si>
  <si>
    <t>ＯＴＯＫＯＹＡＭＡＳＡＫＥＰＡＲＫ  売店</t>
    <phoneticPr fontId="0"/>
  </si>
  <si>
    <t>株式会社日専連旭川</t>
    <phoneticPr fontId="0"/>
  </si>
  <si>
    <t>北海道旭川市永山２条７丁目１番３３号</t>
    <phoneticPr fontId="0"/>
  </si>
  <si>
    <t>0798412</t>
    <phoneticPr fontId="0"/>
  </si>
  <si>
    <t>2024/08/25</t>
    <phoneticPr fontId="0"/>
  </si>
  <si>
    <t>柳江苑</t>
    <phoneticPr fontId="0"/>
  </si>
  <si>
    <t>株式会社シルバーホテル</t>
    <phoneticPr fontId="0"/>
  </si>
  <si>
    <t>新潟県新潟市中央区万代１丁目３－３０</t>
    <phoneticPr fontId="0"/>
  </si>
  <si>
    <t>9508533</t>
    <phoneticPr fontId="0"/>
  </si>
  <si>
    <t>銀鈴</t>
    <phoneticPr fontId="0"/>
  </si>
  <si>
    <t>ダンスィングドールラウンジ＆バー</t>
    <phoneticPr fontId="0"/>
  </si>
  <si>
    <t>万代シルバーホテル  フロント</t>
    <phoneticPr fontId="0"/>
  </si>
  <si>
    <t>メガネの玉屋  紋別店</t>
    <phoneticPr fontId="0"/>
  </si>
  <si>
    <t>（株）日専連ジェミス</t>
    <phoneticPr fontId="0"/>
  </si>
  <si>
    <t>北海道紋別市本町４丁目１－３０</t>
    <phoneticPr fontId="0"/>
  </si>
  <si>
    <t>0940004</t>
    <phoneticPr fontId="0"/>
  </si>
  <si>
    <t>2024/08/15</t>
    <phoneticPr fontId="0"/>
  </si>
  <si>
    <t>メガネの玉屋  夕陽ケ丘店</t>
    <phoneticPr fontId="0"/>
  </si>
  <si>
    <t>北海道北見市北進町５丁目１５－２８</t>
    <phoneticPr fontId="0"/>
  </si>
  <si>
    <t>0900052</t>
    <phoneticPr fontId="0"/>
  </si>
  <si>
    <t>メガネの玉屋  ｈｕｇ北見店</t>
    <phoneticPr fontId="0"/>
  </si>
  <si>
    <t>北海道北見市光西町１８０－１</t>
    <phoneticPr fontId="0"/>
  </si>
  <si>
    <t>0900835</t>
    <phoneticPr fontId="0"/>
  </si>
  <si>
    <t>ドコモショップ  オホーツク美幌店</t>
    <phoneticPr fontId="0"/>
  </si>
  <si>
    <t>北海道網走郡美幌町稲美６８－９８</t>
    <phoneticPr fontId="0"/>
  </si>
  <si>
    <t>0920027</t>
    <phoneticPr fontId="0"/>
  </si>
  <si>
    <t>紙と筆ヒサヤマ</t>
    <phoneticPr fontId="0"/>
  </si>
  <si>
    <t>北海道網走郡美幌町北３丁目１２</t>
    <phoneticPr fontId="0"/>
  </si>
  <si>
    <t>0920050</t>
    <phoneticPr fontId="0"/>
  </si>
  <si>
    <t>住まいのマエカワ</t>
    <phoneticPr fontId="0"/>
  </si>
  <si>
    <t>北海道網走郡美幌町三橋町１丁目１</t>
    <phoneticPr fontId="0"/>
  </si>
  <si>
    <t>0920068</t>
    <phoneticPr fontId="0"/>
  </si>
  <si>
    <t>2024/07/20</t>
    <phoneticPr fontId="0"/>
  </si>
  <si>
    <t>マリモ</t>
    <phoneticPr fontId="0"/>
  </si>
  <si>
    <t>北海道網走郡美幌町大通北１丁目１３</t>
    <phoneticPr fontId="0"/>
  </si>
  <si>
    <t>2024/06/30</t>
    <phoneticPr fontId="0"/>
  </si>
  <si>
    <t>太田地区交通安全協会</t>
    <phoneticPr fontId="0"/>
  </si>
  <si>
    <t>一般財団法人茨城県交通安全協会</t>
    <phoneticPr fontId="0"/>
  </si>
  <si>
    <t>茨城県常陸太田市馬場町小野下１２２３</t>
    <phoneticPr fontId="0"/>
  </si>
  <si>
    <t>3130004</t>
    <phoneticPr fontId="0"/>
  </si>
  <si>
    <t>株式会社リナワールドＧ</t>
    <phoneticPr fontId="0"/>
  </si>
  <si>
    <t>（株）ヤマコー</t>
    <phoneticPr fontId="0"/>
  </si>
  <si>
    <t>山形県上山市金瓶水上１０８－１</t>
    <phoneticPr fontId="0"/>
  </si>
  <si>
    <t>9993101</t>
    <phoneticPr fontId="0"/>
  </si>
  <si>
    <t>さくらの森眼科</t>
    <phoneticPr fontId="0"/>
  </si>
  <si>
    <t>医療法人桜森会</t>
    <phoneticPr fontId="0"/>
  </si>
  <si>
    <t>三重県鈴鹿市岸岡町３３９０番地</t>
    <phoneticPr fontId="0"/>
  </si>
  <si>
    <t>5100226</t>
    <phoneticPr fontId="0"/>
  </si>
  <si>
    <t>2023/12/25</t>
    <phoneticPr fontId="0"/>
  </si>
  <si>
    <t>堀川医院</t>
    <phoneticPr fontId="0"/>
  </si>
  <si>
    <t>医療法人えびす會</t>
    <phoneticPr fontId="0"/>
  </si>
  <si>
    <t>福井県越前市本多１丁目６－７</t>
    <phoneticPr fontId="0"/>
  </si>
  <si>
    <t>9150811</t>
    <phoneticPr fontId="0"/>
  </si>
  <si>
    <t>2023/09/10</t>
    <phoneticPr fontId="0"/>
  </si>
  <si>
    <t>関東自動車今市定期券発売センター</t>
    <phoneticPr fontId="0"/>
  </si>
  <si>
    <t>関東自動車（株）</t>
    <phoneticPr fontId="0"/>
  </si>
  <si>
    <t>栃木県日光市瀬川１２１６</t>
    <phoneticPr fontId="0"/>
  </si>
  <si>
    <t>3211263</t>
    <phoneticPr fontId="0"/>
  </si>
  <si>
    <t>2023/06/30</t>
    <phoneticPr fontId="0"/>
  </si>
  <si>
    <t>北見市役所  窓口課</t>
    <phoneticPr fontId="0"/>
  </si>
  <si>
    <t>北海道北見市大通西３丁目１－１</t>
    <phoneticPr fontId="0"/>
  </si>
  <si>
    <t>0908501</t>
    <phoneticPr fontId="0"/>
  </si>
  <si>
    <t>2023/04/20</t>
    <phoneticPr fontId="0"/>
  </si>
  <si>
    <t>オフィスガレージ</t>
    <phoneticPr fontId="0"/>
  </si>
  <si>
    <t>株式会社日専連ライフサービス</t>
    <phoneticPr fontId="0"/>
  </si>
  <si>
    <t>宮城県仙台市泉区市名坂原田８９－１</t>
    <phoneticPr fontId="0"/>
  </si>
  <si>
    <t>9813117</t>
    <phoneticPr fontId="0"/>
  </si>
  <si>
    <t>2024/09/15</t>
    <phoneticPr fontId="0"/>
  </si>
  <si>
    <t>カラオケまねきねこ  練馬駅前店</t>
    <phoneticPr fontId="0"/>
  </si>
  <si>
    <t>東京都練馬区豊玉北５丁目１１－１９</t>
    <phoneticPr fontId="0"/>
  </si>
  <si>
    <t>1760012</t>
    <phoneticPr fontId="0"/>
  </si>
  <si>
    <t>2022/10/25</t>
    <phoneticPr fontId="0"/>
  </si>
  <si>
    <t>リナワールドＪ</t>
    <phoneticPr fontId="0"/>
  </si>
  <si>
    <t>2022/05/20</t>
    <phoneticPr fontId="0"/>
  </si>
  <si>
    <t>リナワールドＲ</t>
    <phoneticPr fontId="0"/>
  </si>
  <si>
    <t>リナワールドＧ</t>
    <phoneticPr fontId="0"/>
  </si>
  <si>
    <t>カラオケまねきねこ  相模原駅前店</t>
    <phoneticPr fontId="0"/>
  </si>
  <si>
    <t>神奈川県相模原市中央区相模原２丁目２番１８号  ＳＲ相模原ビル  １階～４階</t>
    <phoneticPr fontId="0"/>
  </si>
  <si>
    <t>2520231</t>
    <phoneticPr fontId="0"/>
  </si>
  <si>
    <t>2022/04/10</t>
    <phoneticPr fontId="0"/>
  </si>
  <si>
    <t>和牛とおでん  六重亭</t>
    <phoneticPr fontId="0"/>
  </si>
  <si>
    <t>（株）横浜岡田屋</t>
    <phoneticPr fontId="0"/>
  </si>
  <si>
    <t>神奈川県横浜市西区南幸１丁目３－１</t>
    <phoneticPr fontId="0"/>
  </si>
  <si>
    <t>2200005</t>
    <phoneticPr fontId="0"/>
  </si>
  <si>
    <t>2021/12/25</t>
    <phoneticPr fontId="0"/>
  </si>
  <si>
    <t>日専連旅行センター本店</t>
    <phoneticPr fontId="0"/>
  </si>
  <si>
    <t>青森県青森市新町２丁目７－１６</t>
    <phoneticPr fontId="0"/>
  </si>
  <si>
    <t>0300801</t>
    <phoneticPr fontId="0"/>
  </si>
  <si>
    <t>日専連旅行センター弘前支店</t>
    <phoneticPr fontId="0"/>
  </si>
  <si>
    <t>青森県弘前市駅前町１０－５</t>
    <phoneticPr fontId="0"/>
  </si>
  <si>
    <t>0368003</t>
    <phoneticPr fontId="0"/>
  </si>
  <si>
    <t>日専連ホールディングス青森本店</t>
    <phoneticPr fontId="0"/>
  </si>
  <si>
    <t>佳愁福山</t>
    <phoneticPr fontId="0"/>
  </si>
  <si>
    <t>青森県青森市浪打１丁目３－１７</t>
    <phoneticPr fontId="0"/>
  </si>
  <si>
    <t>0300961</t>
    <phoneticPr fontId="0"/>
  </si>
  <si>
    <t>イリヤマ神商店</t>
    <phoneticPr fontId="0"/>
  </si>
  <si>
    <t>青森県青森市金浜字稲田８９－２</t>
    <phoneticPr fontId="0"/>
  </si>
  <si>
    <t>0300145</t>
    <phoneticPr fontId="0"/>
  </si>
  <si>
    <t>シャトレーゼカントリークラブ栗山</t>
    <phoneticPr fontId="0"/>
  </si>
  <si>
    <t>（株）札幌シャトレーゼ</t>
    <phoneticPr fontId="0"/>
  </si>
  <si>
    <t>北海道夕張郡栗山町森</t>
    <phoneticPr fontId="0"/>
  </si>
  <si>
    <t>0691502</t>
    <phoneticPr fontId="0"/>
  </si>
  <si>
    <t>2018/08/05</t>
    <phoneticPr fontId="0"/>
  </si>
  <si>
    <t>49681</t>
    <phoneticPr fontId="0"/>
  </si>
  <si>
    <t>ホテルニューナガノ</t>
    <phoneticPr fontId="0"/>
  </si>
  <si>
    <t>小諸倉庫（株）</t>
    <phoneticPr fontId="0"/>
  </si>
  <si>
    <t>長野県長野市南千歳町８２８</t>
    <phoneticPr fontId="0"/>
  </si>
  <si>
    <t>3800822</t>
    <phoneticPr fontId="0"/>
  </si>
  <si>
    <t>2019/06/10</t>
    <phoneticPr fontId="0"/>
  </si>
  <si>
    <t>カーブティック</t>
    <phoneticPr fontId="0"/>
  </si>
  <si>
    <t>（株）ジェイエムエス</t>
    <phoneticPr fontId="0"/>
  </si>
  <si>
    <t>福岡県宗像市田野１４３０－１</t>
    <phoneticPr fontId="0"/>
  </si>
  <si>
    <t>8113514</t>
    <phoneticPr fontId="0"/>
  </si>
  <si>
    <t>2015/11/25</t>
    <phoneticPr fontId="0"/>
  </si>
  <si>
    <t>宙空</t>
    <phoneticPr fontId="0"/>
  </si>
  <si>
    <t>大阪府大阪市北区曾根崎新地１丁目２－１０  第三鈴木ビル３Ｆ</t>
    <phoneticPr fontId="0"/>
  </si>
  <si>
    <t>5300002</t>
    <phoneticPr fontId="0"/>
  </si>
  <si>
    <t>2017/08/05</t>
    <phoneticPr fontId="0"/>
  </si>
  <si>
    <t>北海道夕張郡栗山町森（番地なし）</t>
    <phoneticPr fontId="0"/>
  </si>
  <si>
    <t>2019/06/25</t>
    <phoneticPr fontId="0"/>
  </si>
  <si>
    <t>31091</t>
    <phoneticPr fontId="0"/>
  </si>
  <si>
    <t>ささきミート</t>
    <phoneticPr fontId="0"/>
  </si>
  <si>
    <t>佐々木智則</t>
    <phoneticPr fontId="0"/>
  </si>
  <si>
    <t>福井県鯖江市神明町３丁目９－１３</t>
    <phoneticPr fontId="0"/>
  </si>
  <si>
    <t>9160017</t>
    <phoneticPr fontId="0"/>
  </si>
  <si>
    <t>2018/09/15</t>
    <phoneticPr fontId="0"/>
  </si>
  <si>
    <t>エーコープ  幌加内店</t>
    <phoneticPr fontId="0"/>
  </si>
  <si>
    <t>株式会社ホクレン商事</t>
    <phoneticPr fontId="0"/>
  </si>
  <si>
    <t>北海道雨竜郡幌加内町幌加内１２９９</t>
    <phoneticPr fontId="0"/>
  </si>
  <si>
    <t>0740411</t>
    <phoneticPr fontId="0"/>
  </si>
  <si>
    <t>2018/01/10</t>
    <phoneticPr fontId="0"/>
  </si>
  <si>
    <t>ストライプインターナショナル</t>
    <phoneticPr fontId="0"/>
  </si>
  <si>
    <t>（株）ストライプインターナショナル</t>
    <phoneticPr fontId="0"/>
  </si>
  <si>
    <t>岡山県岡山市北区幸町２－８</t>
    <phoneticPr fontId="0"/>
  </si>
  <si>
    <t>7000903</t>
    <phoneticPr fontId="0"/>
  </si>
  <si>
    <t>2017/08/10</t>
    <phoneticPr fontId="0"/>
  </si>
  <si>
    <t>ギャラリー田中</t>
    <phoneticPr fontId="0"/>
  </si>
  <si>
    <t>東京都中央区銀座７丁目２－２２  同和ビル１Ｆ</t>
    <phoneticPr fontId="0"/>
  </si>
  <si>
    <t>2018/02/15</t>
    <phoneticPr fontId="0"/>
  </si>
  <si>
    <t>大衆うどん酒場どん</t>
    <phoneticPr fontId="0"/>
  </si>
  <si>
    <t>大阪府吹田市千里山東１丁目７－２２</t>
    <phoneticPr fontId="0"/>
  </si>
  <si>
    <t>5650842</t>
    <phoneticPr fontId="0"/>
  </si>
  <si>
    <t>2019/02/25</t>
    <phoneticPr fontId="0"/>
  </si>
  <si>
    <t>ポワブリエール  タカノ橋店</t>
    <phoneticPr fontId="0"/>
  </si>
  <si>
    <t>広島県広島市中区千田町１丁目３－２４</t>
    <phoneticPr fontId="0"/>
  </si>
  <si>
    <t>7300052</t>
    <phoneticPr fontId="0"/>
  </si>
  <si>
    <t>2018/05/20</t>
    <phoneticPr fontId="0"/>
  </si>
  <si>
    <t>ポワブリエール</t>
    <phoneticPr fontId="0"/>
  </si>
  <si>
    <t>広島県広島市中区舟入南３丁目１２－２４</t>
    <phoneticPr fontId="0"/>
  </si>
  <si>
    <t>7300847</t>
    <phoneticPr fontId="0"/>
  </si>
  <si>
    <t>カラオケライブ  北千里駅前店</t>
    <phoneticPr fontId="0"/>
  </si>
  <si>
    <t>大阪府吹田市古江台４丁目２－２１－３、４、５Ｆ</t>
    <phoneticPr fontId="0"/>
  </si>
  <si>
    <t>5650874</t>
    <phoneticPr fontId="0"/>
  </si>
  <si>
    <t>2017/04/20</t>
    <phoneticPr fontId="0"/>
  </si>
  <si>
    <t>ＩＴＴＯ個別指導学院  さいたま南中野校</t>
    <phoneticPr fontId="0"/>
  </si>
  <si>
    <t>埼玉県さいたま市見沼区南中野２２２－１</t>
    <phoneticPr fontId="0"/>
  </si>
  <si>
    <t>3370042</t>
    <phoneticPr fontId="0"/>
  </si>
  <si>
    <t>2018/07/05</t>
    <phoneticPr fontId="0"/>
  </si>
  <si>
    <t>みやび個別指導学院  越谷レイクタウン南校</t>
    <phoneticPr fontId="0"/>
  </si>
  <si>
    <t>埼玉県越谷市レイクタウン６丁目７－３</t>
    <phoneticPr fontId="0"/>
  </si>
  <si>
    <t>3430828</t>
    <phoneticPr fontId="0"/>
  </si>
  <si>
    <t>2018/06/30</t>
    <phoneticPr fontId="0"/>
  </si>
  <si>
    <t>ＩＴＴＯ個別指導学院川越新河岸駅前校</t>
    <phoneticPr fontId="0"/>
  </si>
  <si>
    <t>埼玉県川越市砂新田２丁目１１－６  ソレイユ１１番館１０２</t>
    <phoneticPr fontId="0"/>
  </si>
  <si>
    <t>3501137</t>
    <phoneticPr fontId="0"/>
  </si>
  <si>
    <t>ＩＴＴＯ個別指導学院  鳩ヶ谷中央校</t>
    <phoneticPr fontId="0"/>
  </si>
  <si>
    <t>埼玉県川口市三ツ和１丁目２９－４  レ・アンジェラ３階</t>
    <phoneticPr fontId="0"/>
  </si>
  <si>
    <t>3340011</t>
    <phoneticPr fontId="0"/>
  </si>
  <si>
    <t>ＩＴＴＯ個別指導学院さいたま大宮西校</t>
    <phoneticPr fontId="0"/>
  </si>
  <si>
    <t>埼玉県さいたま市大宮区櫛引町１丁目４６７  ＫＥＹＷＥＳＴ１Ｆ</t>
    <phoneticPr fontId="0"/>
  </si>
  <si>
    <t>3300851</t>
    <phoneticPr fontId="0"/>
  </si>
  <si>
    <t>ＩＴＴＯ個別指導学院  さいたま指扇校</t>
    <phoneticPr fontId="0"/>
  </si>
  <si>
    <t>埼玉県さいたま市西区西遊馬１２７２－５－１Ｆ</t>
    <phoneticPr fontId="0"/>
  </si>
  <si>
    <t>3310061</t>
    <phoneticPr fontId="0"/>
  </si>
  <si>
    <t>Ｋ  ＳＰＡＣＥ</t>
    <phoneticPr fontId="0"/>
  </si>
  <si>
    <t>東京都荒川区西日暮里５丁目１８－１２</t>
    <phoneticPr fontId="0"/>
  </si>
  <si>
    <t>1160013</t>
    <phoneticPr fontId="0"/>
  </si>
  <si>
    <t>2018/06/15</t>
    <phoneticPr fontId="0"/>
  </si>
  <si>
    <t>ＣＯＣＯ  一宮店</t>
    <phoneticPr fontId="0"/>
  </si>
  <si>
    <t>愛知県一宮市花池４丁目１３－４  １０１</t>
    <phoneticPr fontId="0"/>
  </si>
  <si>
    <t>4910914</t>
    <phoneticPr fontId="0"/>
  </si>
  <si>
    <t>2017/10/15</t>
    <phoneticPr fontId="0"/>
  </si>
  <si>
    <t>人形町今半  第一生命ビル店</t>
    <phoneticPr fontId="0"/>
  </si>
  <si>
    <t>株式会社人形町今半</t>
    <phoneticPr fontId="0"/>
  </si>
  <si>
    <t>東京都新宿区西新宿２丁目７－１小田急第一生命ビル１階</t>
    <phoneticPr fontId="0"/>
  </si>
  <si>
    <t>1600023</t>
    <phoneticPr fontId="0"/>
  </si>
  <si>
    <t>2020/09/30</t>
    <phoneticPr fontId="0"/>
  </si>
  <si>
    <t>道の駅  象潟ねむの丘</t>
    <phoneticPr fontId="0"/>
  </si>
  <si>
    <t>にかほ市観光開発（株）</t>
    <phoneticPr fontId="0"/>
  </si>
  <si>
    <t>秋田県にかほ市象潟町字大塩越７３－１</t>
    <phoneticPr fontId="0"/>
  </si>
  <si>
    <t>0180121</t>
    <phoneticPr fontId="0"/>
  </si>
  <si>
    <t>2020/04/30</t>
    <phoneticPr fontId="0"/>
  </si>
  <si>
    <t>湘南ベイホテル</t>
    <phoneticPr fontId="0"/>
  </si>
  <si>
    <t>（株）ＧＲＡＮＤＭＡＮＡＧＥＭＥＮＴ</t>
    <phoneticPr fontId="0"/>
  </si>
  <si>
    <t>神奈川県茅ヶ崎市汐見台２－４５</t>
    <phoneticPr fontId="0"/>
  </si>
  <si>
    <t>2530033</t>
    <phoneticPr fontId="0"/>
  </si>
  <si>
    <t>ＢＡＲ  ＧＩＦＴ</t>
    <phoneticPr fontId="0"/>
  </si>
  <si>
    <t>神奈川県横浜市中区太田町２丁目３２－１  ヴィラアペックス５Ｆ</t>
    <phoneticPr fontId="0"/>
  </si>
  <si>
    <t>2310011</t>
    <phoneticPr fontId="0"/>
  </si>
  <si>
    <t>2020/03/25</t>
    <phoneticPr fontId="0"/>
  </si>
  <si>
    <t>こばやし歯科医院</t>
    <phoneticPr fontId="0"/>
  </si>
  <si>
    <t>栃木県日光市今市５７</t>
    <phoneticPr fontId="0"/>
  </si>
  <si>
    <t>3211261</t>
    <phoneticPr fontId="0"/>
  </si>
  <si>
    <t>2019/11/25</t>
    <phoneticPr fontId="0"/>
  </si>
  <si>
    <t>ロ－ズム－ン</t>
    <phoneticPr fontId="0"/>
  </si>
  <si>
    <t>神奈川県横浜市中区相生町２丁目２９  第１６須賀ビル３Ｆ－Ｃ</t>
    <phoneticPr fontId="0"/>
  </si>
  <si>
    <t>2310012</t>
    <phoneticPr fontId="0"/>
  </si>
  <si>
    <t>2018/11/15</t>
    <phoneticPr fontId="0"/>
  </si>
  <si>
    <t>2018/05/10</t>
    <phoneticPr fontId="0"/>
  </si>
  <si>
    <t>マッハ草津栗東本店</t>
    <phoneticPr fontId="0"/>
  </si>
  <si>
    <t>滋賀県栗東市小柿７丁目１－２８</t>
    <phoneticPr fontId="0"/>
  </si>
  <si>
    <t>5203024</t>
    <phoneticPr fontId="0"/>
  </si>
  <si>
    <t>2021/03/10</t>
    <phoneticPr fontId="0"/>
  </si>
  <si>
    <t>49743</t>
    <phoneticPr fontId="0"/>
  </si>
  <si>
    <t>2022/11/05</t>
    <phoneticPr fontId="0"/>
  </si>
  <si>
    <t>ｒａｓｅｒａ</t>
    <phoneticPr fontId="0"/>
  </si>
  <si>
    <t>神奈川県小田原市栄町２丁目１－２９  ＪＭＳビルＳ棟３階</t>
    <phoneticPr fontId="0"/>
  </si>
  <si>
    <t>2500011</t>
    <phoneticPr fontId="0"/>
  </si>
  <si>
    <t>2022/10/15</t>
    <phoneticPr fontId="0"/>
  </si>
  <si>
    <t>2022/08/25</t>
    <phoneticPr fontId="0"/>
  </si>
  <si>
    <t>デパートリウボウ</t>
    <phoneticPr fontId="0"/>
  </si>
  <si>
    <t>株式会社リウボウインダストリー</t>
    <phoneticPr fontId="0"/>
  </si>
  <si>
    <t>沖縄県那覇市久茂地１丁目１－１</t>
    <phoneticPr fontId="0"/>
  </si>
  <si>
    <t>9008503</t>
    <phoneticPr fontId="0"/>
  </si>
  <si>
    <t>2020/09/25</t>
    <phoneticPr fontId="0"/>
  </si>
  <si>
    <t>香林坊アトリオ</t>
    <phoneticPr fontId="0"/>
  </si>
  <si>
    <t>金沢都市開発株式会社</t>
    <phoneticPr fontId="0"/>
  </si>
  <si>
    <t>石川県金沢市香林坊１丁目１－１</t>
    <phoneticPr fontId="0"/>
  </si>
  <si>
    <t>9200961</t>
    <phoneticPr fontId="0"/>
  </si>
  <si>
    <t>2020/04/25</t>
    <phoneticPr fontId="0"/>
  </si>
  <si>
    <t>クラブ由美</t>
    <phoneticPr fontId="0"/>
  </si>
  <si>
    <t>東京都江戸川区西葛西６丁目９－１０  ビックウエスト西葛西ビルＢ１Ｆ</t>
    <phoneticPr fontId="0"/>
  </si>
  <si>
    <t>1340088</t>
    <phoneticPr fontId="0"/>
  </si>
  <si>
    <t>2019/09/30</t>
    <phoneticPr fontId="0"/>
  </si>
  <si>
    <t>ストーンプラス</t>
    <phoneticPr fontId="0"/>
  </si>
  <si>
    <t>静岡県焼津市石津１丁目３－５  田代Ｐａｒｔ．１５－１０２</t>
    <phoneticPr fontId="0"/>
  </si>
  <si>
    <t>4250041</t>
    <phoneticPr fontId="0"/>
  </si>
  <si>
    <t>2019/08/15</t>
    <phoneticPr fontId="0"/>
  </si>
  <si>
    <t>天下一品  福井二の宮店</t>
    <phoneticPr fontId="0"/>
  </si>
  <si>
    <t>福井県福井市二の宮２丁目８－６９</t>
    <phoneticPr fontId="0"/>
  </si>
  <si>
    <t>9100015</t>
    <phoneticPr fontId="0"/>
  </si>
  <si>
    <t>2019/07/31</t>
    <phoneticPr fontId="0"/>
  </si>
  <si>
    <t>向洋薬局  駅前店</t>
    <phoneticPr fontId="0"/>
  </si>
  <si>
    <t>広島県安芸郡府中町青崎南２－１１</t>
    <phoneticPr fontId="0"/>
  </si>
  <si>
    <t>7350017</t>
    <phoneticPr fontId="0"/>
  </si>
  <si>
    <t>2019/07/20</t>
    <phoneticPr fontId="0"/>
  </si>
  <si>
    <t>2019/04/20</t>
    <phoneticPr fontId="0"/>
  </si>
  <si>
    <t>ＭＦＥイオンモール新潟亀田インター店</t>
    <phoneticPr fontId="0"/>
  </si>
  <si>
    <t>株式会社タカキュー</t>
    <phoneticPr fontId="0"/>
  </si>
  <si>
    <t>新潟県新潟市江南区下早通柳田１丁目１－１  イオンモール新潟南２Ｆ</t>
    <phoneticPr fontId="0"/>
  </si>
  <si>
    <t>9500150</t>
    <phoneticPr fontId="0"/>
  </si>
  <si>
    <t>2019/08/05</t>
    <phoneticPr fontId="0"/>
  </si>
  <si>
    <t>万代シルバーホテルフロント</t>
    <phoneticPr fontId="0"/>
  </si>
  <si>
    <t>（株）シルバーホテル</t>
    <phoneticPr fontId="0"/>
  </si>
  <si>
    <t>9500088</t>
    <phoneticPr fontId="0"/>
  </si>
  <si>
    <t>2019/03/25</t>
    <phoneticPr fontId="0"/>
  </si>
  <si>
    <t>スリーコインズプラス</t>
    <phoneticPr fontId="0"/>
  </si>
  <si>
    <t>株式会社横浜岡田屋</t>
    <phoneticPr fontId="0"/>
  </si>
  <si>
    <t>神奈川県横須賀市若松町２丁目３０</t>
    <phoneticPr fontId="0"/>
  </si>
  <si>
    <t>2380007</t>
    <phoneticPr fontId="0"/>
  </si>
  <si>
    <t>2019/12/31</t>
    <phoneticPr fontId="0"/>
  </si>
  <si>
    <t>横須賀モアーズシティ</t>
    <phoneticPr fontId="0"/>
  </si>
  <si>
    <t>2388533</t>
    <phoneticPr fontId="0"/>
  </si>
  <si>
    <t>Ｇｉｏｎ  橘</t>
    <phoneticPr fontId="0"/>
  </si>
  <si>
    <t>京都府京都市東山区林下町４２１  プレサージュ祇園１Ｆ４号</t>
    <phoneticPr fontId="0"/>
  </si>
  <si>
    <t>6050062</t>
    <phoneticPr fontId="0"/>
  </si>
  <si>
    <t>2022/12/31</t>
    <phoneticPr fontId="0"/>
  </si>
  <si>
    <t>2020/07/20</t>
    <phoneticPr fontId="0"/>
  </si>
  <si>
    <t>設置店舗名</t>
    <phoneticPr fontId="0"/>
  </si>
  <si>
    <t>契約者名</t>
    <phoneticPr fontId="0"/>
  </si>
  <si>
    <t>設置先住所</t>
    <phoneticPr fontId="0"/>
  </si>
  <si>
    <t>郵便番号</t>
    <phoneticPr fontId="0"/>
  </si>
  <si>
    <t>センター登録日</t>
    <phoneticPr fontId="0"/>
  </si>
  <si>
    <t>端末識別番号</t>
    <phoneticPr fontId="0"/>
  </si>
  <si>
    <t>利用会社コード</t>
    <phoneticPr fontId="0"/>
  </si>
  <si>
    <t>端末設置カード会社略称</t>
    <phoneticPr fontId="0"/>
  </si>
  <si>
    <t>端末設置カード会社コード</t>
    <phoneticPr fontId="0"/>
  </si>
  <si>
    <t>顧客略称</t>
    <phoneticPr fontId="0"/>
  </si>
  <si>
    <t>顧客コード</t>
    <phoneticPr fontId="0"/>
  </si>
  <si>
    <t>依頼</t>
    <rPh sb="0" eb="2">
      <t>イライ</t>
    </rPh>
    <phoneticPr fontId="4"/>
  </si>
  <si>
    <t>依頼かも</t>
  </si>
  <si>
    <t>○</t>
  </si>
  <si>
    <t>不明</t>
    <rPh sb="0" eb="2">
      <t>フメイ</t>
    </rPh>
    <phoneticPr fontId="4"/>
  </si>
  <si>
    <t>BUA</t>
  </si>
  <si>
    <t>A-2P</t>
  </si>
  <si>
    <t>au ショップ ららぽーと愛知東東郷店</t>
    <rPh sb="13" eb="15">
      <t>アイチ</t>
    </rPh>
    <rPh sb="15" eb="16">
      <t>ヒガシ</t>
    </rPh>
    <rPh sb="16" eb="18">
      <t>トウゴウ</t>
    </rPh>
    <rPh sb="18" eb="19">
      <t>テン</t>
    </rPh>
    <phoneticPr fontId="4"/>
  </si>
  <si>
    <t>PAY</t>
  </si>
  <si>
    <t>JT-R700CR</t>
  </si>
  <si>
    <t>VT-10</t>
  </si>
  <si>
    <t>17U</t>
  </si>
  <si>
    <t>31091-R/W</t>
  </si>
  <si>
    <t>ヤマト</t>
  </si>
  <si>
    <t>CT4100J220</t>
  </si>
  <si>
    <t>50001</t>
  </si>
  <si>
    <t>BUA/C</t>
  </si>
  <si>
    <t>11A1</t>
  </si>
  <si>
    <t>71151</t>
  </si>
  <si>
    <t>調整</t>
  </si>
  <si>
    <t>55099</t>
  </si>
  <si>
    <t>株式会社　ケイ・ウノ</t>
    <rPh sb="0" eb="4">
      <t>カブシキガイシャ</t>
    </rPh>
    <phoneticPr fontId="4"/>
  </si>
  <si>
    <t>AT2300</t>
  </si>
  <si>
    <t>50001-AC</t>
  </si>
  <si>
    <t>VT-10/D</t>
  </si>
  <si>
    <t>SATURN1000-E</t>
  </si>
  <si>
    <t>Move/5000</t>
  </si>
  <si>
    <t>B-1H</t>
  </si>
  <si>
    <t>B-1P</t>
  </si>
  <si>
    <t>B-2H</t>
  </si>
  <si>
    <t>240A</t>
  </si>
  <si>
    <t>55087</t>
  </si>
  <si>
    <t>C31/C:SP</t>
  </si>
  <si>
    <t>D-1B</t>
  </si>
  <si>
    <t>株式会社スエスポーツ</t>
    <rPh sb="0" eb="4">
      <t>カブシキカイシャ</t>
    </rPh>
    <phoneticPr fontId="4"/>
  </si>
  <si>
    <t>C31/E</t>
  </si>
  <si>
    <t>SATURAN1000-E</t>
  </si>
  <si>
    <t>14A</t>
  </si>
  <si>
    <t>IC5100</t>
  </si>
  <si>
    <t>D-2P</t>
  </si>
  <si>
    <t>小諸そば上野広小路店</t>
    <rPh sb="0" eb="2">
      <t>コモロ</t>
    </rPh>
    <rPh sb="4" eb="6">
      <t>ウエノ</t>
    </rPh>
    <rPh sb="6" eb="10">
      <t>ヒロコウジテン</t>
    </rPh>
    <phoneticPr fontId="4"/>
  </si>
  <si>
    <t>55094</t>
  </si>
  <si>
    <t>55001</t>
  </si>
  <si>
    <t>55088</t>
  </si>
  <si>
    <t>iWL250</t>
  </si>
  <si>
    <t>240L-4M</t>
  </si>
  <si>
    <t>49861</t>
  </si>
  <si>
    <t>49561</t>
  </si>
  <si>
    <t>49261</t>
  </si>
  <si>
    <t>au ショップ会津田島店</t>
    <rPh sb="7" eb="9">
      <t>アイヅ</t>
    </rPh>
    <rPh sb="9" eb="12">
      <t>タジマテン</t>
    </rPh>
    <phoneticPr fontId="4"/>
  </si>
  <si>
    <t>LP-PCR2.1BT</t>
  </si>
  <si>
    <t>CT3100J110</t>
  </si>
  <si>
    <t>Lane5000</t>
  </si>
  <si>
    <t>D-3P</t>
  </si>
  <si>
    <t>CLUF</t>
  </si>
  <si>
    <t>55084</t>
  </si>
  <si>
    <t>49679</t>
  </si>
  <si>
    <t>VEGA3000</t>
  </si>
  <si>
    <t>31204</t>
  </si>
  <si>
    <t>他社端末</t>
    <rPh sb="0" eb="2">
      <t>タシャ</t>
    </rPh>
    <rPh sb="2" eb="4">
      <t>タンマツ</t>
    </rPh>
    <phoneticPr fontId="4"/>
  </si>
  <si>
    <t>E-1B</t>
  </si>
  <si>
    <t>原歯科デンタルケアクリニック</t>
    <rPh sb="0" eb="1">
      <t>ハラ</t>
    </rPh>
    <rPh sb="1" eb="3">
      <t>シカ</t>
    </rPh>
    <phoneticPr fontId="4"/>
  </si>
  <si>
    <t>E-2B</t>
  </si>
  <si>
    <t>株式会社モトーレン・グランツ</t>
    <rPh sb="0" eb="4">
      <t>カブシキカイシャ</t>
    </rPh>
    <phoneticPr fontId="4"/>
  </si>
  <si>
    <t>E-3P</t>
  </si>
  <si>
    <t>メガネサロン　アイサポート</t>
  </si>
  <si>
    <t>au style イオンモール高崎</t>
    <rPh sb="15" eb="17">
      <t>タカサキ</t>
    </rPh>
    <phoneticPr fontId="4"/>
  </si>
  <si>
    <t>LP-PCR2</t>
  </si>
  <si>
    <t>D-4P</t>
  </si>
  <si>
    <t>au ショップ JR六甲道店</t>
    <rPh sb="10" eb="13">
      <t>ロッコウミチ</t>
    </rPh>
    <rPh sb="13" eb="14">
      <t>テン</t>
    </rPh>
    <phoneticPr fontId="4"/>
  </si>
  <si>
    <t>CT5100A210</t>
  </si>
  <si>
    <t>CT2100</t>
  </si>
  <si>
    <t>CT3100J120</t>
  </si>
  <si>
    <t>E-4P</t>
  </si>
  <si>
    <t>VT-10/A</t>
  </si>
  <si>
    <t>TASYA</t>
  </si>
  <si>
    <t>99665</t>
  </si>
  <si>
    <t>西濃</t>
  </si>
  <si>
    <t>31091510*****</t>
  </si>
  <si>
    <t>49679-AC</t>
  </si>
  <si>
    <t>BM</t>
  </si>
  <si>
    <t>49361</t>
  </si>
  <si>
    <t>ロイヤルハント</t>
  </si>
  <si>
    <t>G-1B</t>
  </si>
  <si>
    <t>Lane/5000</t>
  </si>
  <si>
    <t>C31</t>
  </si>
  <si>
    <t>48161</t>
  </si>
  <si>
    <t>5100J210</t>
  </si>
  <si>
    <t>48743</t>
  </si>
  <si>
    <t>3100J110</t>
  </si>
  <si>
    <t>31W</t>
  </si>
  <si>
    <t>TE</t>
  </si>
  <si>
    <t>17U/C-REX</t>
  </si>
  <si>
    <t>31081</t>
  </si>
  <si>
    <t>S-1B</t>
  </si>
  <si>
    <t>11A-1</t>
  </si>
  <si>
    <t>C52</t>
  </si>
  <si>
    <t>S-2P</t>
  </si>
  <si>
    <t>S-3B</t>
  </si>
  <si>
    <t>S-4B</t>
  </si>
  <si>
    <t>55094-AC</t>
  </si>
  <si>
    <t>16U</t>
  </si>
  <si>
    <t>CT4100A120</t>
  </si>
  <si>
    <t>バイクハウス WAO</t>
  </si>
  <si>
    <t>NORI カット</t>
  </si>
  <si>
    <t>ジェイエムエス</t>
  </si>
  <si>
    <t>50094</t>
  </si>
  <si>
    <t>55091</t>
  </si>
  <si>
    <t>佐賀山口産業</t>
    <rPh sb="0" eb="2">
      <t>サガ</t>
    </rPh>
    <rPh sb="2" eb="4">
      <t>ヤマグチ</t>
    </rPh>
    <rPh sb="4" eb="6">
      <t>サンギョウ</t>
    </rPh>
    <phoneticPr fontId="4"/>
  </si>
  <si>
    <t>（株）買取団</t>
    <rPh sb="1" eb="2">
      <t>カブ</t>
    </rPh>
    <rPh sb="3" eb="5">
      <t>カイトリ</t>
    </rPh>
    <rPh sb="5" eb="6">
      <t>ダン</t>
    </rPh>
    <phoneticPr fontId="4"/>
  </si>
  <si>
    <t>39561-他社端末</t>
    <rPh sb="6" eb="10">
      <t>タシャタンマツ</t>
    </rPh>
    <phoneticPr fontId="4"/>
  </si>
  <si>
    <t>V-1B</t>
  </si>
  <si>
    <t>V-2B</t>
  </si>
  <si>
    <t>V-3B</t>
  </si>
  <si>
    <t>V-3H</t>
  </si>
  <si>
    <t>VT-10/E</t>
  </si>
  <si>
    <t>55084-AC</t>
  </si>
  <si>
    <t>ＪＣＢ</t>
  </si>
  <si>
    <t>06L</t>
  </si>
  <si>
    <t>（株）しんきんカード加盟店部</t>
    <rPh sb="1" eb="2">
      <t>カブ</t>
    </rPh>
    <rPh sb="10" eb="12">
      <t>カメイ</t>
    </rPh>
    <rPh sb="12" eb="13">
      <t>テン</t>
    </rPh>
    <rPh sb="13" eb="14">
      <t>ブ</t>
    </rPh>
    <phoneticPr fontId="4"/>
  </si>
  <si>
    <t>他社端末</t>
    <rPh sb="0" eb="4">
      <t>タシャタンマツ</t>
    </rPh>
    <phoneticPr fontId="4"/>
  </si>
  <si>
    <t>W-1B</t>
  </si>
  <si>
    <t>31091他社端末</t>
  </si>
  <si>
    <t>49790</t>
  </si>
  <si>
    <t>3M8CX-TE</t>
  </si>
  <si>
    <t>14L</t>
  </si>
  <si>
    <t>SATURAN-1000E</t>
  </si>
  <si>
    <t>調整</t>
    <rPh sb="0" eb="2">
      <t>チョウセイ</t>
    </rPh>
    <phoneticPr fontId="4"/>
  </si>
  <si>
    <t>剛志ハウジング</t>
    <rPh sb="0" eb="2">
      <t>ゴウシ</t>
    </rPh>
    <phoneticPr fontId="4"/>
  </si>
  <si>
    <t>C-1B</t>
  </si>
  <si>
    <t>06A</t>
  </si>
  <si>
    <t>C-2B</t>
  </si>
  <si>
    <t>50001-SP</t>
  </si>
  <si>
    <t>C-3B</t>
  </si>
  <si>
    <t>㈱グループプラネット</t>
  </si>
  <si>
    <t>au ショップ住之江</t>
    <rPh sb="7" eb="10">
      <t>スミノエ</t>
    </rPh>
    <phoneticPr fontId="4"/>
  </si>
  <si>
    <t>C-4P</t>
  </si>
  <si>
    <t>有限会社ACE</t>
    <rPh sb="0" eb="4">
      <t>ユウゲンガイシャ</t>
    </rPh>
    <phoneticPr fontId="4"/>
  </si>
  <si>
    <t>49679510???84</t>
  </si>
  <si>
    <t>au ショップ藤沢</t>
    <rPh sb="7" eb="9">
      <t>フジサワ</t>
    </rPh>
    <phoneticPr fontId="4"/>
  </si>
  <si>
    <t>D-1P</t>
  </si>
  <si>
    <t>PL-PCR2.1BT</t>
  </si>
  <si>
    <t>49665</t>
  </si>
  <si>
    <t>VT10/C</t>
  </si>
  <si>
    <t>VT10</t>
  </si>
  <si>
    <t>4100A220</t>
  </si>
  <si>
    <t>VT10/D</t>
  </si>
  <si>
    <t>55002</t>
  </si>
  <si>
    <t>PCR2.1BT</t>
  </si>
  <si>
    <t>4100J220</t>
  </si>
  <si>
    <t>E1P</t>
  </si>
  <si>
    <t>E2P</t>
  </si>
  <si>
    <t>E4P</t>
  </si>
  <si>
    <t>E5P</t>
  </si>
  <si>
    <t>E6P</t>
  </si>
  <si>
    <t>auStyle国領</t>
    <rPh sb="7" eb="8">
      <t>クニ</t>
    </rPh>
    <rPh sb="8" eb="9">
      <t>リョウ</t>
    </rPh>
    <phoneticPr fontId="4"/>
  </si>
  <si>
    <t>UQスポットイオンモール千葉ニュータウン</t>
    <rPh sb="12" eb="14">
      <t>チバ</t>
    </rPh>
    <phoneticPr fontId="4"/>
  </si>
  <si>
    <t>49709</t>
  </si>
  <si>
    <t>au横浜北山田</t>
    <rPh sb="2" eb="4">
      <t>ヨコハマ</t>
    </rPh>
    <rPh sb="4" eb="5">
      <t>キタ</t>
    </rPh>
    <rPh sb="5" eb="7">
      <t>ヤマダ</t>
    </rPh>
    <phoneticPr fontId="4"/>
  </si>
  <si>
    <t>au呉羽</t>
    <rPh sb="2" eb="4">
      <t>クレハ</t>
    </rPh>
    <phoneticPr fontId="4"/>
  </si>
  <si>
    <t>auショップ庚午</t>
    <rPh sb="6" eb="8">
      <t>コウゴ</t>
    </rPh>
    <phoneticPr fontId="4"/>
  </si>
  <si>
    <t>E3P</t>
  </si>
  <si>
    <t>auStyle浜松若林</t>
    <rPh sb="7" eb="9">
      <t>ハママツ</t>
    </rPh>
    <rPh sb="9" eb="11">
      <t>ワカバヤシ</t>
    </rPh>
    <phoneticPr fontId="4"/>
  </si>
  <si>
    <t/>
  </si>
  <si>
    <t>105359339470</t>
  </si>
  <si>
    <t>105370759406</t>
  </si>
  <si>
    <t>105333336393</t>
  </si>
  <si>
    <t>105618882165</t>
  </si>
  <si>
    <t>105359424041</t>
  </si>
  <si>
    <t>105335227642</t>
  </si>
  <si>
    <t>105359424063</t>
  </si>
  <si>
    <t>105370759340</t>
  </si>
  <si>
    <t>307139740143</t>
  </si>
  <si>
    <t>105359424726</t>
  </si>
  <si>
    <t>105359424144</t>
  </si>
  <si>
    <t>105359426955</t>
  </si>
  <si>
    <t>☆</t>
  </si>
  <si>
    <t>105317209012</t>
  </si>
  <si>
    <t>105344203554</t>
  </si>
  <si>
    <t>55001-AC</t>
  </si>
  <si>
    <t>105330567355</t>
  </si>
  <si>
    <t>49157</t>
  </si>
  <si>
    <t>49265</t>
  </si>
  <si>
    <t>31w</t>
  </si>
  <si>
    <t>F1</t>
  </si>
  <si>
    <t>F2</t>
  </si>
  <si>
    <t>MOVE/5000</t>
  </si>
  <si>
    <t>4100A120</t>
  </si>
  <si>
    <t>49743-AC</t>
  </si>
  <si>
    <t>Z</t>
  </si>
  <si>
    <t>Y</t>
  </si>
  <si>
    <t>X</t>
  </si>
  <si>
    <t>W</t>
  </si>
  <si>
    <t>V</t>
  </si>
  <si>
    <t>T</t>
  </si>
  <si>
    <t>S</t>
  </si>
  <si>
    <t>R</t>
  </si>
  <si>
    <t>Q</t>
  </si>
  <si>
    <t>P</t>
  </si>
  <si>
    <t>N</t>
  </si>
  <si>
    <t>M</t>
  </si>
  <si>
    <t>L</t>
  </si>
  <si>
    <t>K</t>
  </si>
  <si>
    <t>J</t>
  </si>
  <si>
    <t>H</t>
  </si>
  <si>
    <t>G</t>
  </si>
  <si>
    <t>F</t>
  </si>
  <si>
    <t>E</t>
  </si>
  <si>
    <t>D</t>
  </si>
  <si>
    <t>C</t>
  </si>
  <si>
    <t>B</t>
  </si>
  <si>
    <t>A</t>
  </si>
  <si>
    <t>椎野電器</t>
    <rPh sb="0" eb="2">
      <t>シイノ</t>
    </rPh>
    <rPh sb="2" eb="4">
      <t>デンキ</t>
    </rPh>
    <phoneticPr fontId="4"/>
  </si>
  <si>
    <t>C31/C:RW</t>
  </si>
  <si>
    <t>G-2B</t>
  </si>
  <si>
    <t>CT3100A120</t>
  </si>
  <si>
    <t>ディーシーカード</t>
  </si>
  <si>
    <t>au Style 平塚駅前</t>
    <rPh sb="9" eb="11">
      <t>ヒラツカ</t>
    </rPh>
    <rPh sb="11" eb="12">
      <t>エキ</t>
    </rPh>
    <rPh sb="12" eb="13">
      <t>マエ</t>
    </rPh>
    <phoneticPr fontId="4"/>
  </si>
  <si>
    <t>au ショップ宮古</t>
    <rPh sb="7" eb="9">
      <t>ミヤコ</t>
    </rPh>
    <phoneticPr fontId="4"/>
  </si>
  <si>
    <t>au ショップ吉備</t>
    <rPh sb="7" eb="9">
      <t>キビ</t>
    </rPh>
    <phoneticPr fontId="4"/>
  </si>
  <si>
    <t>49679510?????</t>
  </si>
  <si>
    <t>G-3P</t>
  </si>
  <si>
    <t>14LM</t>
  </si>
  <si>
    <t>G-4P</t>
  </si>
  <si>
    <t>G-5P</t>
  </si>
  <si>
    <t>99663</t>
  </si>
  <si>
    <t>PL番号</t>
  </si>
  <si>
    <t>まんなか</t>
    <phoneticPr fontId="4"/>
  </si>
  <si>
    <t>先頭五桁</t>
    <rPh sb="0" eb="2">
      <t>セントウ</t>
    </rPh>
    <rPh sb="2" eb="3">
      <t>ゴ</t>
    </rPh>
    <rPh sb="3" eb="4">
      <t>ケタ</t>
    </rPh>
    <phoneticPr fontId="4"/>
  </si>
  <si>
    <t>ランク</t>
    <phoneticPr fontId="4"/>
  </si>
  <si>
    <t>L-1H</t>
  </si>
  <si>
    <t>L-2B</t>
  </si>
  <si>
    <t>全東信</t>
    <rPh sb="0" eb="3">
      <t>ゼントウシン</t>
    </rPh>
    <phoneticPr fontId="4"/>
  </si>
  <si>
    <t>オフィスショップ ミタニ</t>
  </si>
  <si>
    <t>SATURN-1000E</t>
  </si>
  <si>
    <t>au Style 豊明</t>
    <rPh sb="9" eb="11">
      <t>トヨアケ</t>
    </rPh>
    <phoneticPr fontId="4"/>
  </si>
  <si>
    <t>au ショップ北千住マルイ</t>
    <rPh sb="7" eb="10">
      <t>キタセンジュ</t>
    </rPh>
    <phoneticPr fontId="4"/>
  </si>
  <si>
    <t>CT5100A110</t>
  </si>
  <si>
    <t>M-3B</t>
  </si>
  <si>
    <t>ヤドロク</t>
  </si>
  <si>
    <t>49561-AC</t>
  </si>
  <si>
    <t>CT4100A220</t>
  </si>
  <si>
    <t>M-4P</t>
  </si>
  <si>
    <t>M-1P</t>
  </si>
  <si>
    <t>M-2B</t>
  </si>
  <si>
    <t>ヴェルテック</t>
  </si>
  <si>
    <t>JMS黒〇</t>
    <rPh sb="3" eb="4">
      <t>クロ</t>
    </rPh>
    <phoneticPr fontId="4"/>
  </si>
  <si>
    <t>3100A110</t>
  </si>
  <si>
    <t>T1</t>
  </si>
  <si>
    <t xml:space="preserve"> VT10</t>
  </si>
  <si>
    <t>220A</t>
  </si>
  <si>
    <t>MOVE5000</t>
  </si>
  <si>
    <t>PCR2</t>
  </si>
  <si>
    <t>49761</t>
  </si>
  <si>
    <t>遊久</t>
    <rPh sb="0" eb="1">
      <t>アソ</t>
    </rPh>
    <rPh sb="1" eb="2">
      <t>ヒサ</t>
    </rPh>
    <phoneticPr fontId="4"/>
  </si>
  <si>
    <t>九州東邦株式会社</t>
    <rPh sb="0" eb="2">
      <t>キュウシュウ</t>
    </rPh>
    <rPh sb="2" eb="4">
      <t>トウホウ</t>
    </rPh>
    <rPh sb="4" eb="8">
      <t>カブシキカイシャ</t>
    </rPh>
    <phoneticPr fontId="4"/>
  </si>
  <si>
    <t>49664-AC</t>
  </si>
  <si>
    <t>JT-C16U</t>
  </si>
  <si>
    <t>AT-2300</t>
  </si>
  <si>
    <t>D-2B</t>
  </si>
  <si>
    <t>CT4100J210</t>
  </si>
  <si>
    <t>AT-2200</t>
  </si>
  <si>
    <t>LMS</t>
  </si>
  <si>
    <t>大栄</t>
  </si>
  <si>
    <t>沖縄パナソニック特機</t>
    <rPh sb="0" eb="2">
      <t>オキナワ</t>
    </rPh>
    <rPh sb="8" eb="10">
      <t>トッキ</t>
    </rPh>
    <phoneticPr fontId="4"/>
  </si>
  <si>
    <t>D-3B</t>
  </si>
  <si>
    <t>D-4B</t>
  </si>
  <si>
    <t>D-5H</t>
  </si>
  <si>
    <t>D-6B</t>
  </si>
  <si>
    <t>オプトン株式会社</t>
    <rPh sb="4" eb="8">
      <t>カブシキカイシャ</t>
    </rPh>
    <phoneticPr fontId="4"/>
  </si>
  <si>
    <t>49664-PIN</t>
  </si>
  <si>
    <t>至福の生パスタ MOLBO</t>
    <rPh sb="0" eb="2">
      <t>シフク</t>
    </rPh>
    <rPh sb="3" eb="4">
      <t>ナマ</t>
    </rPh>
    <phoneticPr fontId="4"/>
  </si>
  <si>
    <t>d-2P</t>
  </si>
  <si>
    <t>auショップ西新早良街道</t>
    <rPh sb="6" eb="7">
      <t>ニシ</t>
    </rPh>
    <rPh sb="7" eb="8">
      <t>シン</t>
    </rPh>
    <rPh sb="8" eb="10">
      <t>ソウラ</t>
    </rPh>
    <rPh sb="10" eb="12">
      <t>カイドウ</t>
    </rPh>
    <phoneticPr fontId="4"/>
  </si>
  <si>
    <t>49665-他社</t>
  </si>
  <si>
    <t>au ショップフレスポ　宮崎花ヶ島</t>
    <rPh sb="12" eb="14">
      <t>ミヤザキ</t>
    </rPh>
    <rPh sb="14" eb="15">
      <t>ハナ</t>
    </rPh>
    <rPh sb="16" eb="17">
      <t>シマ</t>
    </rPh>
    <phoneticPr fontId="4"/>
  </si>
  <si>
    <t>au ショップ 堺東一条通</t>
    <rPh sb="8" eb="10">
      <t>サカイヒガシ</t>
    </rPh>
    <rPh sb="10" eb="12">
      <t>イチジョウ</t>
    </rPh>
    <rPh sb="12" eb="13">
      <t>トオ</t>
    </rPh>
    <phoneticPr fontId="4"/>
  </si>
  <si>
    <t>G-2P</t>
  </si>
  <si>
    <t>240I-4M</t>
  </si>
  <si>
    <t>G-1P</t>
  </si>
  <si>
    <t>アライブ</t>
  </si>
  <si>
    <t>フォーシーズンズホテル京都</t>
    <rPh sb="11" eb="13">
      <t>キョウト</t>
    </rPh>
    <phoneticPr fontId="4"/>
  </si>
  <si>
    <t>LP-PCR2.1</t>
  </si>
  <si>
    <t>H-1P</t>
  </si>
  <si>
    <t>CT5100A220</t>
  </si>
  <si>
    <t>TID無し</t>
  </si>
  <si>
    <t>99661</t>
  </si>
  <si>
    <t>au ショップ 福津</t>
    <rPh sb="8" eb="10">
      <t>フクツ</t>
    </rPh>
    <phoneticPr fontId="4"/>
  </si>
  <si>
    <t>ロッテリア新京成店</t>
    <rPh sb="5" eb="8">
      <t>シンケイセイ</t>
    </rPh>
    <rPh sb="8" eb="9">
      <t>テン</t>
    </rPh>
    <phoneticPr fontId="4"/>
  </si>
  <si>
    <t>K-1P</t>
  </si>
  <si>
    <t>K-2B</t>
  </si>
  <si>
    <t>K-3H</t>
  </si>
  <si>
    <t>パインモーターサイクル</t>
  </si>
  <si>
    <t>31204-他社端末</t>
  </si>
  <si>
    <t>K-4P</t>
  </si>
  <si>
    <t>au ショップ 段原</t>
    <rPh sb="8" eb="10">
      <t>ダンバラ</t>
    </rPh>
    <phoneticPr fontId="4"/>
  </si>
  <si>
    <t>K-5P</t>
  </si>
  <si>
    <t>au ショップ 吉祥寺大通り</t>
    <rPh sb="8" eb="13">
      <t>キチジョウジオオドオ</t>
    </rPh>
    <phoneticPr fontId="4"/>
  </si>
  <si>
    <t>JT211AA101</t>
  </si>
  <si>
    <t>IWL250</t>
  </si>
  <si>
    <t>M1</t>
  </si>
  <si>
    <t>auショップ南陽</t>
    <rPh sb="6" eb="8">
      <t>ナンヨウ</t>
    </rPh>
    <phoneticPr fontId="4"/>
  </si>
  <si>
    <t>T101-SE</t>
  </si>
  <si>
    <t>5100A210</t>
  </si>
  <si>
    <t>3100A120</t>
  </si>
  <si>
    <t>6100J110</t>
  </si>
  <si>
    <t>ロイヤルダイニング 二瓶</t>
    <rPh sb="10" eb="11">
      <t>ニ</t>
    </rPh>
    <rPh sb="11" eb="12">
      <t>ビン</t>
    </rPh>
    <phoneticPr fontId="4"/>
  </si>
  <si>
    <t>N-1B</t>
  </si>
  <si>
    <t>5100A110</t>
  </si>
  <si>
    <t>49175</t>
  </si>
  <si>
    <t>55096</t>
  </si>
  <si>
    <t>14D</t>
  </si>
  <si>
    <t>07J</t>
  </si>
  <si>
    <t>FTMP-A101</t>
  </si>
  <si>
    <t>CT6100J110</t>
  </si>
  <si>
    <t>TID</t>
    <phoneticPr fontId="4"/>
  </si>
  <si>
    <t>銀座カードサービス</t>
    <rPh sb="0" eb="2">
      <t>ギンザ</t>
    </rPh>
    <phoneticPr fontId="4"/>
  </si>
  <si>
    <t>P-1B</t>
  </si>
  <si>
    <t>07l</t>
  </si>
  <si>
    <t>R-1P</t>
  </si>
  <si>
    <t>レフティカットショップ</t>
  </si>
  <si>
    <t>VEGA3</t>
  </si>
  <si>
    <t>charter</t>
  </si>
  <si>
    <t>（株）ホームドライ</t>
    <rPh sb="1" eb="2">
      <t>カブ</t>
    </rPh>
    <phoneticPr fontId="4"/>
  </si>
  <si>
    <t>CLUF/C</t>
  </si>
  <si>
    <t>49561-他社端末</t>
  </si>
  <si>
    <t>JT211-A101</t>
  </si>
  <si>
    <t>T-1B</t>
  </si>
  <si>
    <t>70B</t>
  </si>
  <si>
    <t>T-2B</t>
  </si>
  <si>
    <t>UQ スポット伊勢佐木モール</t>
    <rPh sb="7" eb="11">
      <t>イセザキ</t>
    </rPh>
    <phoneticPr fontId="4"/>
  </si>
  <si>
    <t>FTMP</t>
  </si>
  <si>
    <t>W-1P</t>
  </si>
  <si>
    <t>カクレミノ家大須</t>
    <rPh sb="5" eb="6">
      <t>イエ</t>
    </rPh>
    <rPh sb="6" eb="8">
      <t>オオス</t>
    </rPh>
    <phoneticPr fontId="4"/>
  </si>
  <si>
    <t>他社端末</t>
  </si>
  <si>
    <t>X-1B</t>
  </si>
  <si>
    <t>CLUF/E</t>
  </si>
  <si>
    <t>240L</t>
  </si>
  <si>
    <t>Y-1P</t>
  </si>
  <si>
    <t>au style SENDAI</t>
  </si>
  <si>
    <t>Y-2H</t>
  </si>
  <si>
    <t>（株）叙々苑</t>
    <rPh sb="1" eb="2">
      <t>カブ</t>
    </rPh>
    <rPh sb="3" eb="6">
      <t>ジョジョエン</t>
    </rPh>
    <phoneticPr fontId="4"/>
  </si>
  <si>
    <t>C17U</t>
  </si>
  <si>
    <t>59880</t>
  </si>
  <si>
    <t>49636</t>
  </si>
  <si>
    <t>49336</t>
  </si>
  <si>
    <t>C07L</t>
  </si>
  <si>
    <t>C07A</t>
  </si>
  <si>
    <t>C2P</t>
  </si>
  <si>
    <t>au下田</t>
    <rPh sb="2" eb="4">
      <t>シモダ</t>
    </rPh>
    <phoneticPr fontId="4"/>
  </si>
  <si>
    <t>240I</t>
  </si>
  <si>
    <t>C30L</t>
  </si>
  <si>
    <t>196057890943</t>
  </si>
  <si>
    <t>198294834124</t>
  </si>
  <si>
    <t>196870128836</t>
  </si>
  <si>
    <t>196870128545</t>
  </si>
  <si>
    <t>198201548646</t>
  </si>
  <si>
    <t>CT2100A</t>
  </si>
  <si>
    <t>d451384132721d</t>
    <phoneticPr fontId="4"/>
  </si>
  <si>
    <t>*</t>
    <phoneticPr fontId="4"/>
  </si>
  <si>
    <t>49662-AC</t>
    <phoneticPr fontId="4"/>
  </si>
  <si>
    <t>A193480450472A</t>
    <phoneticPr fontId="4"/>
  </si>
  <si>
    <t>BM</t>
    <phoneticPr fontId="4"/>
  </si>
  <si>
    <t>A197194318090A</t>
    <phoneticPr fontId="4"/>
  </si>
  <si>
    <t>5100J210</t>
    <phoneticPr fontId="4"/>
  </si>
  <si>
    <t>D195645855974D</t>
    <phoneticPr fontId="4"/>
  </si>
  <si>
    <t>07A</t>
    <phoneticPr fontId="4"/>
  </si>
  <si>
    <t>D198439362310D</t>
    <phoneticPr fontId="4"/>
  </si>
  <si>
    <t>IWL250</t>
    <phoneticPr fontId="4"/>
  </si>
  <si>
    <t>A196870128011A</t>
    <phoneticPr fontId="4"/>
  </si>
  <si>
    <t>A6724474602601A</t>
    <phoneticPr fontId="4"/>
  </si>
  <si>
    <t>PCR2.1BT</t>
    <phoneticPr fontId="4"/>
  </si>
  <si>
    <t>*</t>
    <phoneticPr fontId="4"/>
  </si>
  <si>
    <t>A197678884314A</t>
    <phoneticPr fontId="4"/>
  </si>
  <si>
    <t>07L</t>
    <phoneticPr fontId="4"/>
  </si>
  <si>
    <t>D450726227733D</t>
    <phoneticPr fontId="4"/>
  </si>
  <si>
    <t>A467690267284A</t>
    <phoneticPr fontId="4"/>
  </si>
  <si>
    <t>VT10/C</t>
    <phoneticPr fontId="4"/>
  </si>
  <si>
    <t>A483926445520A</t>
    <phoneticPr fontId="4"/>
  </si>
  <si>
    <t>*</t>
    <phoneticPr fontId="4"/>
  </si>
  <si>
    <t>IWL250</t>
    <phoneticPr fontId="4"/>
  </si>
  <si>
    <t>A466984627911A</t>
    <phoneticPr fontId="4"/>
  </si>
  <si>
    <t>PAY</t>
    <phoneticPr fontId="4"/>
  </si>
  <si>
    <t>A504696339254A</t>
    <phoneticPr fontId="4"/>
  </si>
  <si>
    <t>BL</t>
    <phoneticPr fontId="4"/>
  </si>
  <si>
    <t>A279040702625A</t>
    <phoneticPr fontId="4"/>
  </si>
  <si>
    <t>VT10</t>
    <phoneticPr fontId="4"/>
  </si>
  <si>
    <t>A463918837653A</t>
    <phoneticPr fontId="4"/>
  </si>
  <si>
    <t>4100A120</t>
    <phoneticPr fontId="4"/>
  </si>
  <si>
    <t>A494237690155A</t>
    <phoneticPr fontId="4"/>
  </si>
  <si>
    <t>F1</t>
    <phoneticPr fontId="4"/>
  </si>
  <si>
    <t>A503075758334A</t>
    <phoneticPr fontId="4"/>
  </si>
  <si>
    <t>07L</t>
    <phoneticPr fontId="4"/>
  </si>
  <si>
    <t>A466984594160A</t>
    <phoneticPr fontId="4"/>
  </si>
  <si>
    <t>au半道橋</t>
    <rPh sb="2" eb="3">
      <t>ハン</t>
    </rPh>
    <rPh sb="3" eb="4">
      <t>ミチ</t>
    </rPh>
    <rPh sb="4" eb="5">
      <t>ハシ</t>
    </rPh>
    <phoneticPr fontId="4"/>
  </si>
  <si>
    <t>A499412472705A</t>
    <phoneticPr fontId="4"/>
  </si>
  <si>
    <t>BUA</t>
    <phoneticPr fontId="4"/>
  </si>
  <si>
    <t>F2</t>
    <phoneticPr fontId="4"/>
  </si>
  <si>
    <t>A499692285643A</t>
    <phoneticPr fontId="4"/>
  </si>
  <si>
    <t>A499692285632A</t>
    <phoneticPr fontId="4"/>
  </si>
  <si>
    <t>A468130581726A</t>
    <phoneticPr fontId="4"/>
  </si>
  <si>
    <t>PCR2.1BT</t>
    <phoneticPr fontId="4"/>
  </si>
  <si>
    <t>A498044004802A</t>
    <phoneticPr fontId="4"/>
  </si>
  <si>
    <t>5100J210</t>
    <phoneticPr fontId="4"/>
  </si>
  <si>
    <t>A499692285610A</t>
    <phoneticPr fontId="4"/>
  </si>
  <si>
    <t>A493852221774A</t>
    <phoneticPr fontId="4"/>
  </si>
  <si>
    <t>A0666739777A</t>
    <phoneticPr fontId="4"/>
  </si>
  <si>
    <t>5100J210</t>
    <phoneticPr fontId="4"/>
  </si>
  <si>
    <t>A503126480275A</t>
    <phoneticPr fontId="4"/>
  </si>
  <si>
    <t>07A</t>
    <phoneticPr fontId="4"/>
  </si>
  <si>
    <t>A499692285654A</t>
    <phoneticPr fontId="4"/>
  </si>
  <si>
    <t>A499412472716A</t>
    <phoneticPr fontId="4"/>
  </si>
  <si>
    <t>A467975838816A</t>
    <phoneticPr fontId="4"/>
  </si>
  <si>
    <t>A498749647115A</t>
    <phoneticPr fontId="4"/>
  </si>
  <si>
    <t>F3</t>
    <phoneticPr fontId="4"/>
  </si>
  <si>
    <t>F4</t>
    <phoneticPr fontId="4"/>
  </si>
  <si>
    <t>15A</t>
    <phoneticPr fontId="4"/>
  </si>
  <si>
    <t>14L</t>
    <phoneticPr fontId="4"/>
  </si>
  <si>
    <t>A499287123812A</t>
    <phoneticPr fontId="4"/>
  </si>
  <si>
    <t>A498749647104A</t>
    <phoneticPr fontId="4"/>
  </si>
  <si>
    <t>31W</t>
    <phoneticPr fontId="4"/>
  </si>
  <si>
    <t>A499412472672A</t>
    <phoneticPr fontId="4"/>
  </si>
  <si>
    <t>A499692285621A</t>
    <phoneticPr fontId="4"/>
  </si>
  <si>
    <t>A493070019654A</t>
    <phoneticPr fontId="4"/>
  </si>
  <si>
    <t>A499412472683A</t>
    <phoneticPr fontId="4"/>
  </si>
  <si>
    <t>A499412472694A</t>
    <phoneticPr fontId="4"/>
  </si>
  <si>
    <t>A499637764905A</t>
    <phoneticPr fontId="4"/>
  </si>
  <si>
    <t>240A</t>
    <phoneticPr fontId="4"/>
  </si>
  <si>
    <t>A286625726203A</t>
    <phoneticPr fontId="4"/>
  </si>
  <si>
    <t>A8092939821A</t>
    <phoneticPr fontId="4"/>
  </si>
  <si>
    <t>07L</t>
    <phoneticPr fontId="4"/>
  </si>
  <si>
    <t>A0666739779A</t>
    <phoneticPr fontId="4"/>
  </si>
  <si>
    <t>A105217171905A</t>
    <phoneticPr fontId="4"/>
  </si>
  <si>
    <t>A105359424004A</t>
    <phoneticPr fontId="4"/>
  </si>
  <si>
    <t>16U</t>
    <phoneticPr fontId="4"/>
  </si>
  <si>
    <t>A105333338924A</t>
    <phoneticPr fontId="4"/>
  </si>
  <si>
    <t>A105552309063A</t>
    <phoneticPr fontId="4"/>
  </si>
  <si>
    <t>F5</t>
    <phoneticPr fontId="4"/>
  </si>
  <si>
    <t>A105335163430A</t>
    <phoneticPr fontId="4"/>
  </si>
  <si>
    <t>A105335226216A</t>
    <phoneticPr fontId="4"/>
  </si>
  <si>
    <t>A105282419841A</t>
    <phoneticPr fontId="4"/>
  </si>
  <si>
    <t>5100A210</t>
    <phoneticPr fontId="4"/>
  </si>
  <si>
    <t>06A</t>
    <phoneticPr fontId="4"/>
  </si>
  <si>
    <t>A105359337031A</t>
    <phoneticPr fontId="4"/>
  </si>
  <si>
    <t>A105333338865A</t>
    <phoneticPr fontId="4"/>
  </si>
  <si>
    <t>A105359424682A</t>
    <phoneticPr fontId="4"/>
  </si>
  <si>
    <t>A307086164361A</t>
    <phoneticPr fontId="4"/>
  </si>
  <si>
    <t>MOVE/5000</t>
    <phoneticPr fontId="4"/>
  </si>
  <si>
    <t>A105359424391A</t>
    <phoneticPr fontId="4"/>
  </si>
  <si>
    <t>A105359426185A</t>
    <phoneticPr fontId="4"/>
  </si>
  <si>
    <t>A105335226220A</t>
    <phoneticPr fontId="4"/>
  </si>
  <si>
    <t>A105359426550A</t>
    <phoneticPr fontId="4"/>
  </si>
  <si>
    <t>A105344207791A</t>
    <phoneticPr fontId="4"/>
  </si>
  <si>
    <t>49664-AC</t>
    <phoneticPr fontId="4"/>
  </si>
  <si>
    <t>A105335165180A</t>
    <phoneticPr fontId="4"/>
  </si>
  <si>
    <t>A751056612250A</t>
    <phoneticPr fontId="4"/>
  </si>
  <si>
    <t>A747168034701A</t>
    <phoneticPr fontId="4"/>
  </si>
  <si>
    <t>17U</t>
    <phoneticPr fontId="4"/>
  </si>
  <si>
    <t>A751010219820A</t>
    <phoneticPr fontId="4"/>
  </si>
  <si>
    <t>A747220194792A</t>
    <phoneticPr fontId="4"/>
  </si>
  <si>
    <t>A747170995266A</t>
    <phoneticPr fontId="4"/>
  </si>
  <si>
    <t>A747091613586A</t>
    <phoneticPr fontId="4"/>
  </si>
  <si>
    <t>A198233134422A</t>
    <phoneticPr fontId="4"/>
  </si>
  <si>
    <t>A198029699442A</t>
    <phoneticPr fontId="4"/>
  </si>
  <si>
    <t>D197399030301D</t>
    <phoneticPr fontId="4"/>
  </si>
  <si>
    <t>A198453884274A</t>
    <phoneticPr fontId="4"/>
  </si>
  <si>
    <t>A198502354072A</t>
    <phoneticPr fontId="4"/>
  </si>
  <si>
    <t>A197464734121A</t>
    <phoneticPr fontId="4"/>
  </si>
  <si>
    <t>A492580557840A</t>
    <phoneticPr fontId="4"/>
  </si>
  <si>
    <t>A499470509053A</t>
    <phoneticPr fontId="4"/>
  </si>
  <si>
    <t>A499470122675A</t>
    <phoneticPr fontId="4"/>
  </si>
  <si>
    <t>A288168188346A</t>
    <phoneticPr fontId="4"/>
  </si>
  <si>
    <t>A279915700621A</t>
    <phoneticPr fontId="4"/>
  </si>
  <si>
    <t>A494186152983A</t>
    <phoneticPr fontId="4"/>
  </si>
  <si>
    <t>TE</t>
    <phoneticPr fontId="4"/>
  </si>
  <si>
    <t>A499692285573A</t>
    <phoneticPr fontId="4"/>
  </si>
  <si>
    <t>A485665843095A</t>
    <phoneticPr fontId="4"/>
  </si>
  <si>
    <t>A439787950663A</t>
    <phoneticPr fontId="4"/>
  </si>
  <si>
    <t>A437683779422A</t>
    <phoneticPr fontId="4"/>
  </si>
  <si>
    <t>A279040800791A</t>
    <phoneticPr fontId="4"/>
  </si>
  <si>
    <t>A499673754753A</t>
    <phoneticPr fontId="4"/>
  </si>
  <si>
    <t>A499692285606A</t>
    <phoneticPr fontId="4"/>
  </si>
  <si>
    <t>A499287123904A</t>
    <phoneticPr fontId="4"/>
  </si>
  <si>
    <t>A437691846944A</t>
    <phoneticPr fontId="4"/>
  </si>
  <si>
    <t>A499692285584A</t>
    <phoneticPr fontId="4"/>
  </si>
  <si>
    <t>A467690393026A</t>
    <phoneticPr fontId="4"/>
  </si>
  <si>
    <t>CULF</t>
    <phoneticPr fontId="4"/>
  </si>
  <si>
    <t>A499692285164A</t>
    <phoneticPr fontId="4"/>
  </si>
  <si>
    <t>A499669708521A</t>
    <phoneticPr fontId="4"/>
  </si>
  <si>
    <t>A466971615913A</t>
    <phoneticPr fontId="4"/>
  </si>
  <si>
    <t>07A</t>
    <phoneticPr fontId="4"/>
  </si>
  <si>
    <t>A499673754764A</t>
    <phoneticPr fontId="4"/>
  </si>
  <si>
    <t>A499692285595A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</si>
</sst>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0000\-000\-00000"/>
    <numFmt numFmtId="178" formatCode="m&quot;月&quot;d&quot;日&quot;;@"/>
    <numFmt numFmtId="179" formatCode="[$-F800]dddd\,\ mmmm\ dd\,\ yyyy"/>
  </numFmts>
  <fonts count="15">
    <font>
      <sz val="11"/>
      <color theme="1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6"/>
      <name val="ＭＳ Ｐゴシック"/>
      <family val="2"/>
      <charset val="128"/>
    </font>
    <font>
      <b/>
      <sz val="11"/>
      <name val="游ゴシック"/>
      <family val="3"/>
      <charset val="128"/>
      <scheme val="minor"/>
    </font>
    <font>
      <sz val="18"/>
      <color theme="1"/>
      <name val="CODE39"/>
      <family val="2"/>
    </font>
    <font>
      <sz val="11"/>
      <name val="游ゴシック"/>
      <family val="3"/>
      <charset val="128"/>
      <scheme val="minor"/>
    </font>
    <font>
      <sz val="36"/>
      <color theme="1"/>
      <name val="CODE39"/>
      <family val="2"/>
    </font>
    <font>
      <sz val="36"/>
      <color theme="1"/>
      <name val="BC39"/>
      <family val="3"/>
      <charset val="128"/>
    </font>
    <font>
      <sz val="18"/>
      <color theme="1"/>
      <name val="BC39"/>
      <family val="3"/>
      <charset val="128"/>
    </font>
    <font>
      <sz val="11"/>
      <color theme="1"/>
      <name val="HG丸ｺﾞｼｯｸM-PRO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83">
    <xf numFmtId="0" fontId="0" fillId="0" borderId="0" xfId="0">
      <alignment vertical="center"/>
    </xf>
    <xf numFmtId="0" fontId="3" fillId="0" borderId="0" xfId="1" applyFont="1">
      <alignment vertical="center"/>
    </xf>
    <xf numFmtId="0" fontId="5" fillId="0" borderId="1" xfId="1" applyFont="1" applyBorder="1" applyAlignment="1">
      <alignment horizontal="center" vertical="center"/>
    </xf>
    <xf numFmtId="176" fontId="6" fillId="0" borderId="1" xfId="1" applyNumberFormat="1" applyFont="1" applyBorder="1" applyAlignment="1">
      <alignment horizontal="center" vertical="center"/>
    </xf>
    <xf numFmtId="177" fontId="6" fillId="0" borderId="1" xfId="1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3" fillId="0" borderId="1" xfId="1" applyFont="1" applyBorder="1">
      <alignment vertical="center"/>
    </xf>
    <xf numFmtId="56" fontId="3" fillId="0" borderId="1" xfId="1" applyNumberFormat="1" applyFont="1" applyBorder="1" applyAlignment="1">
      <alignment horizontal="center" vertical="center"/>
    </xf>
    <xf numFmtId="176" fontId="3" fillId="0" borderId="1" xfId="1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76" fontId="3" fillId="0" borderId="0" xfId="1" applyNumberFormat="1" applyFont="1" applyAlignment="1">
      <alignment horizontal="center" vertical="center"/>
    </xf>
    <xf numFmtId="0" fontId="6" fillId="0" borderId="1" xfId="1" applyFont="1" applyBorder="1" applyAlignment="1">
      <alignment horizontal="center" vertical="center" shrinkToFit="1"/>
    </xf>
    <xf numFmtId="0" fontId="3" fillId="0" borderId="1" xfId="1" applyFont="1" applyBorder="1" applyAlignment="1">
      <alignment horizontal="left" vertical="center" shrinkToFit="1"/>
    </xf>
    <xf numFmtId="0" fontId="3" fillId="0" borderId="0" xfId="1" applyFont="1" applyAlignment="1">
      <alignment horizontal="left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1" xfId="0" applyBorder="1">
      <alignment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0" fontId="9" fillId="0" borderId="0" xfId="0" applyFont="1" applyAlignment="1">
      <alignment horizontal="center" vertical="center"/>
    </xf>
    <xf numFmtId="176" fontId="5" fillId="0" borderId="1" xfId="1" applyNumberFormat="1" applyFont="1" applyBorder="1" applyAlignment="1">
      <alignment horizontal="center" vertical="center"/>
    </xf>
    <xf numFmtId="176" fontId="3" fillId="0" borderId="0" xfId="1" applyNumberFormat="1" applyFont="1">
      <alignment vertical="center"/>
    </xf>
    <xf numFmtId="176" fontId="6" fillId="0" borderId="1" xfId="1" applyNumberFormat="1" applyFont="1" applyBorder="1" applyAlignment="1">
      <alignment horizontal="center" vertical="center" shrinkToFit="1"/>
    </xf>
    <xf numFmtId="176" fontId="10" fillId="0" borderId="1" xfId="1" applyNumberFormat="1" applyFont="1" applyBorder="1" applyAlignment="1">
      <alignment horizontal="center" vertical="center"/>
    </xf>
    <xf numFmtId="176" fontId="10" fillId="0" borderId="0" xfId="1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2" xfId="1" applyFont="1" applyBorder="1">
      <alignment vertical="center"/>
    </xf>
    <xf numFmtId="176" fontId="3" fillId="0" borderId="2" xfId="1" applyNumberFormat="1" applyFont="1" applyBorder="1" applyAlignment="1">
      <alignment horizontal="center" vertical="center"/>
    </xf>
    <xf numFmtId="177" fontId="3" fillId="0" borderId="2" xfId="1" applyNumberFormat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left" vertical="center" shrinkToFit="1"/>
    </xf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179" fontId="0" fillId="0" borderId="1" xfId="0" applyNumberFormat="1" applyBorder="1" applyAlignment="1">
      <alignment horizontal="center" vertical="center"/>
    </xf>
    <xf numFmtId="0" fontId="3" fillId="0" borderId="1" xfId="1" applyFont="1" applyBorder="1" applyAlignment="1">
      <alignment horizontal="center" vertical="center" shrinkToFit="1"/>
    </xf>
    <xf numFmtId="0" fontId="3" fillId="0" borderId="2" xfId="1" applyFont="1" applyBorder="1" applyAlignment="1">
      <alignment horizontal="center" vertical="center" shrinkToFit="1"/>
    </xf>
    <xf numFmtId="0" fontId="3" fillId="0" borderId="0" xfId="1" applyFont="1" applyAlignment="1">
      <alignment vertical="center" shrinkToFit="1"/>
    </xf>
    <xf numFmtId="177" fontId="3" fillId="0" borderId="0" xfId="1" applyNumberFormat="1" applyFont="1">
      <alignment vertical="center"/>
    </xf>
    <xf numFmtId="177" fontId="3" fillId="3" borderId="1" xfId="1" applyNumberFormat="1" applyFont="1" applyFill="1" applyBorder="1" applyAlignment="1">
      <alignment horizontal="center" vertical="center"/>
    </xf>
    <xf numFmtId="56" fontId="3" fillId="4" borderId="1" xfId="1" applyNumberFormat="1" applyFont="1" applyFill="1" applyBorder="1" applyAlignment="1">
      <alignment horizontal="center" vertical="center"/>
    </xf>
    <xf numFmtId="56" fontId="3" fillId="5" borderId="1" xfId="1" applyNumberFormat="1" applyFont="1" applyFill="1" applyBorder="1" applyAlignment="1">
      <alignment horizontal="center" vertical="center"/>
    </xf>
    <xf numFmtId="177" fontId="0" fillId="0" borderId="1" xfId="0" applyNumberFormat="1" applyBorder="1">
      <alignment vertical="center"/>
    </xf>
    <xf numFmtId="0" fontId="5" fillId="0" borderId="1" xfId="1" applyFont="1" applyBorder="1" applyAlignment="1">
      <alignment horizontal="center" vertical="center" shrinkToFit="1"/>
    </xf>
    <xf numFmtId="176" fontId="3" fillId="0" borderId="1" xfId="1" applyNumberFormat="1" applyFont="1" applyBorder="1" applyAlignment="1">
      <alignment horizontal="center" vertical="center" shrinkToFit="1"/>
    </xf>
    <xf numFmtId="176" fontId="3" fillId="0" borderId="0" xfId="1" applyNumberFormat="1" applyFont="1" applyAlignment="1">
      <alignment horizontal="center" vertical="center" shrinkToFit="1"/>
    </xf>
    <xf numFmtId="56" fontId="3" fillId="0" borderId="1" xfId="1" applyNumberFormat="1" applyFont="1" applyBorder="1" applyAlignment="1">
      <alignment horizontal="center" vertical="center" shrinkToFit="1"/>
    </xf>
    <xf numFmtId="0" fontId="3" fillId="0" borderId="2" xfId="1" applyFont="1" applyBorder="1" applyAlignment="1">
      <alignment vertical="center" shrinkToFit="1"/>
    </xf>
    <xf numFmtId="177" fontId="3" fillId="0" borderId="1" xfId="1" applyNumberFormat="1" applyFont="1" applyBorder="1" applyAlignment="1">
      <alignment horizontal="center" vertical="center" shrinkToFit="1"/>
    </xf>
    <xf numFmtId="177" fontId="3" fillId="0" borderId="2" xfId="1" applyNumberFormat="1" applyFont="1" applyBorder="1" applyAlignment="1">
      <alignment horizontal="center" vertical="center" shrinkToFit="1"/>
    </xf>
    <xf numFmtId="176" fontId="3" fillId="0" borderId="2" xfId="1" applyNumberFormat="1" applyFont="1" applyBorder="1" applyAlignment="1">
      <alignment horizontal="center" vertical="center" shrinkToFit="1"/>
    </xf>
    <xf numFmtId="56" fontId="3" fillId="3" borderId="1" xfId="1" applyNumberFormat="1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6" borderId="9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177" fontId="0" fillId="0" borderId="7" xfId="0" applyNumberFormat="1" applyBorder="1">
      <alignment vertical="center"/>
    </xf>
    <xf numFmtId="177" fontId="0" fillId="0" borderId="4" xfId="0" applyNumberFormat="1" applyBorder="1">
      <alignment vertical="center"/>
    </xf>
    <xf numFmtId="0" fontId="6" fillId="0" borderId="1" xfId="1" applyNumberFormat="1" applyFont="1" applyBorder="1" applyAlignment="1">
      <alignment horizontal="center" vertical="center" shrinkToFit="1"/>
    </xf>
    <xf numFmtId="0" fontId="3" fillId="0" borderId="1" xfId="1" applyNumberFormat="1" applyFont="1" applyBorder="1" applyAlignment="1">
      <alignment horizontal="center" vertical="center" shrinkToFit="1"/>
    </xf>
    <xf numFmtId="0" fontId="3" fillId="0" borderId="2" xfId="1" applyNumberFormat="1" applyFont="1" applyBorder="1" applyAlignment="1">
      <alignment horizontal="center" vertical="center" shrinkToFit="1"/>
    </xf>
    <xf numFmtId="0" fontId="3" fillId="0" borderId="0" xfId="1" applyNumberFormat="1" applyFont="1" applyAlignment="1">
      <alignment vertical="center" shrinkToFit="1"/>
    </xf>
    <xf numFmtId="0" fontId="0" fillId="0" borderId="7" xfId="0" applyBorder="1" applyAlignment="1">
      <alignment vertical="center"/>
    </xf>
    <xf numFmtId="0" fontId="0" fillId="0" borderId="4" xfId="0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2" borderId="1" xfId="0" applyFont="1" applyFill="1" applyBorder="1" applyAlignment="1">
      <alignment horizontal="center" vertical="center" shrinkToFit="1"/>
    </xf>
  </cellXfs>
  <cellStyles count="2">
    <cellStyle name="標準" xfId="0" builtinId="0"/>
    <cellStyle name="標準 2" xfId="1" xr:uid="{00000000-0005-0000-0000-000001000000}"/>
  </cellStyles>
  <dxfs count="26">
    <dxf>
      <font>
        <b/>
        <i val="0"/>
        <color rgb="FFFF0000"/>
      </font>
    </dxf>
    <dxf>
      <fill>
        <patternFill>
          <bgColor rgb="FFFFFF00"/>
        </patternFill>
      </fill>
    </dxf>
    <dxf>
      <font>
        <b/>
        <i val="0"/>
        <color rgb="FFFF0000"/>
      </font>
    </dxf>
    <dxf>
      <fill>
        <patternFill>
          <bgColor rgb="FFFFFF00"/>
        </patternFill>
      </fill>
    </dxf>
    <dxf>
      <font>
        <b/>
        <i val="0"/>
        <color rgb="FFFF0000"/>
      </font>
    </dxf>
    <dxf>
      <fill>
        <patternFill>
          <bgColor rgb="FFFFFF00"/>
        </patternFill>
      </fill>
    </dxf>
    <dxf>
      <font>
        <b/>
        <i val="0"/>
        <color rgb="FFFF0000"/>
      </font>
    </dxf>
    <dxf>
      <fill>
        <patternFill>
          <bgColor rgb="FFFFFF00"/>
        </patternFill>
      </fill>
    </dxf>
    <dxf>
      <font>
        <b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N8151"/>
  <sheetViews>
    <sheetView zoomScale="85" zoomScaleNormal="85" workbookViewId="0">
      <pane ySplit="1" topLeftCell="A2995" activePane="bottomLeft" state="frozen"/>
      <selection activeCell="A21" sqref="A21:A22"/>
      <selection pane="bottomLeft" activeCell="B3007" sqref="B3007"/>
    </sheetView>
  </sheetViews>
  <sheetFormatPr defaultColWidth="8.875" defaultRowHeight="18.75"/>
  <cols>
    <col min="1" max="1" width="7" style="1" bestFit="1" customWidth="1"/>
    <col min="2" max="2" width="9.375" style="1" bestFit="1" customWidth="1"/>
    <col min="3" max="3" width="9" style="26" customWidth="1"/>
    <col min="4" max="4" width="18.875" style="29" customWidth="1"/>
    <col min="5" max="5" width="18.875" style="1" customWidth="1"/>
    <col min="6" max="6" width="16.5" style="26" bestFit="1" customWidth="1"/>
    <col min="7" max="7" width="10" style="1" bestFit="1" customWidth="1"/>
    <col min="8" max="8" width="7.125" style="1" bestFit="1" customWidth="1"/>
    <col min="9" max="9" width="19.375" style="15" customWidth="1"/>
    <col min="10" max="12" width="7.375" style="1" customWidth="1"/>
    <col min="13" max="13" width="10.625" style="1" bestFit="1" customWidth="1"/>
    <col min="14" max="14" width="8.25" style="1" customWidth="1"/>
    <col min="15" max="16384" width="8.875" style="1"/>
  </cols>
  <sheetData>
    <row r="1" spans="1:14">
      <c r="A1" s="1" t="s">
        <v>0</v>
      </c>
      <c r="B1" s="2" t="s">
        <v>1</v>
      </c>
      <c r="C1" s="25" t="s">
        <v>14</v>
      </c>
      <c r="D1" s="3" t="s">
        <v>2</v>
      </c>
      <c r="E1" s="4" t="s">
        <v>3</v>
      </c>
      <c r="F1" s="27" t="s">
        <v>4</v>
      </c>
      <c r="G1" s="5" t="s">
        <v>10</v>
      </c>
      <c r="H1" s="5" t="s">
        <v>11</v>
      </c>
      <c r="I1" s="13" t="s">
        <v>5</v>
      </c>
      <c r="J1" s="5" t="s">
        <v>6</v>
      </c>
      <c r="K1" s="6" t="s">
        <v>7</v>
      </c>
      <c r="L1" s="6" t="s">
        <v>8</v>
      </c>
      <c r="M1" s="6" t="s">
        <v>9</v>
      </c>
    </row>
    <row r="2" spans="1:14">
      <c r="A2" s="7">
        <v>1</v>
      </c>
      <c r="B2" s="8">
        <v>45597</v>
      </c>
      <c r="C2" s="9">
        <v>1</v>
      </c>
      <c r="D2" s="9">
        <v>105583551651</v>
      </c>
      <c r="E2" s="10">
        <v>0</v>
      </c>
      <c r="F2" s="9" t="s">
        <v>81</v>
      </c>
      <c r="G2" s="11" t="s">
        <v>64</v>
      </c>
      <c r="H2" s="11"/>
      <c r="I2" s="14" t="s">
        <v>881</v>
      </c>
      <c r="J2" s="11" t="s">
        <v>65</v>
      </c>
      <c r="K2" s="11" t="s">
        <v>60</v>
      </c>
      <c r="L2" s="11" t="s">
        <v>61</v>
      </c>
      <c r="M2" s="11" t="s">
        <v>66</v>
      </c>
      <c r="N2" s="1" t="e">
        <v>#N/A</v>
      </c>
    </row>
    <row r="3" spans="1:14">
      <c r="A3" s="7">
        <v>2</v>
      </c>
      <c r="B3" s="8">
        <v>45597</v>
      </c>
      <c r="C3" s="9">
        <v>1</v>
      </c>
      <c r="D3" s="9">
        <v>197461297025</v>
      </c>
      <c r="E3" s="10">
        <v>3109151026724</v>
      </c>
      <c r="F3" s="9" t="s">
        <v>76</v>
      </c>
      <c r="G3" s="11" t="s">
        <v>73</v>
      </c>
      <c r="H3" s="11"/>
      <c r="I3" s="14"/>
      <c r="J3" s="11" t="s">
        <v>56</v>
      </c>
      <c r="K3" s="11" t="s">
        <v>75</v>
      </c>
      <c r="L3" s="11" t="s">
        <v>61</v>
      </c>
      <c r="M3" s="11" t="s">
        <v>879</v>
      </c>
      <c r="N3" s="1" t="e">
        <v>#N/A</v>
      </c>
    </row>
    <row r="4" spans="1:14">
      <c r="A4" s="7">
        <v>3</v>
      </c>
      <c r="B4" s="8">
        <v>45597</v>
      </c>
      <c r="C4" s="9">
        <v>1</v>
      </c>
      <c r="D4" s="9">
        <v>452638838971</v>
      </c>
      <c r="E4" s="10">
        <v>4968151021833</v>
      </c>
      <c r="F4" s="9" t="s">
        <v>72</v>
      </c>
      <c r="G4" s="11" t="s">
        <v>71</v>
      </c>
      <c r="H4" s="11" t="s">
        <v>53</v>
      </c>
      <c r="I4" s="14"/>
      <c r="J4" s="11" t="s">
        <v>56</v>
      </c>
      <c r="K4" s="11" t="s">
        <v>75</v>
      </c>
      <c r="L4" s="11" t="s">
        <v>57</v>
      </c>
      <c r="M4" s="11" t="s">
        <v>879</v>
      </c>
      <c r="N4" s="1" t="e">
        <v>#N/A</v>
      </c>
    </row>
    <row r="5" spans="1:14">
      <c r="A5" s="7">
        <v>4</v>
      </c>
      <c r="B5" s="8">
        <v>45597</v>
      </c>
      <c r="C5" s="9">
        <v>1</v>
      </c>
      <c r="D5" s="9">
        <v>197520685806</v>
      </c>
      <c r="E5" s="10">
        <v>4966251085007</v>
      </c>
      <c r="F5" s="9" t="s">
        <v>79</v>
      </c>
      <c r="G5" s="11" t="s">
        <v>63</v>
      </c>
      <c r="H5" s="11" t="s">
        <v>53</v>
      </c>
      <c r="I5" s="14"/>
      <c r="J5" s="11" t="s">
        <v>59</v>
      </c>
      <c r="K5" s="11" t="s">
        <v>75</v>
      </c>
      <c r="L5" s="11" t="s">
        <v>57</v>
      </c>
      <c r="M5" s="11" t="s">
        <v>62</v>
      </c>
      <c r="N5" s="1" t="e">
        <v>#N/A</v>
      </c>
    </row>
    <row r="6" spans="1:14">
      <c r="A6" s="7">
        <v>5</v>
      </c>
      <c r="B6" s="8">
        <v>45597</v>
      </c>
      <c r="C6" s="9">
        <v>1</v>
      </c>
      <c r="D6" s="9">
        <v>197520685806</v>
      </c>
      <c r="E6" s="10">
        <v>6052251059203</v>
      </c>
      <c r="F6" s="9" t="s">
        <v>78</v>
      </c>
      <c r="G6" s="11" t="s">
        <v>74</v>
      </c>
      <c r="H6" s="11" t="s">
        <v>53</v>
      </c>
      <c r="I6" s="14"/>
      <c r="J6" s="11" t="s">
        <v>56</v>
      </c>
      <c r="K6" s="11" t="s">
        <v>75</v>
      </c>
      <c r="L6" s="11" t="s">
        <v>57</v>
      </c>
      <c r="M6" s="11" t="s">
        <v>879</v>
      </c>
      <c r="N6" s="1" t="e">
        <v>#N/A</v>
      </c>
    </row>
    <row r="7" spans="1:14">
      <c r="A7" s="7">
        <v>6</v>
      </c>
      <c r="B7" s="8">
        <v>45597</v>
      </c>
      <c r="C7" s="9">
        <v>1</v>
      </c>
      <c r="D7" s="9">
        <v>197662610902</v>
      </c>
      <c r="E7" s="10">
        <v>4966451057368</v>
      </c>
      <c r="F7" s="9" t="s">
        <v>54</v>
      </c>
      <c r="G7" s="11" t="s">
        <v>69</v>
      </c>
      <c r="H7" s="11" t="s">
        <v>53</v>
      </c>
      <c r="I7" s="14"/>
      <c r="J7" s="11" t="s">
        <v>59</v>
      </c>
      <c r="K7" s="11" t="s">
        <v>75</v>
      </c>
      <c r="L7" s="11" t="s">
        <v>57</v>
      </c>
      <c r="M7" s="11" t="s">
        <v>62</v>
      </c>
      <c r="N7" s="1" t="e">
        <v>#N/A</v>
      </c>
    </row>
    <row r="8" spans="1:14">
      <c r="A8" s="7">
        <v>7</v>
      </c>
      <c r="B8" s="8">
        <v>45597</v>
      </c>
      <c r="C8" s="9">
        <v>1</v>
      </c>
      <c r="D8" s="9">
        <v>197662610902</v>
      </c>
      <c r="E8" s="10">
        <v>4966451057361</v>
      </c>
      <c r="F8" s="9" t="s">
        <v>54</v>
      </c>
      <c r="G8" s="11" t="s">
        <v>69</v>
      </c>
      <c r="H8" s="11" t="s">
        <v>53</v>
      </c>
      <c r="I8" s="14"/>
      <c r="J8" s="11" t="s">
        <v>59</v>
      </c>
      <c r="K8" s="11" t="s">
        <v>75</v>
      </c>
      <c r="L8" s="11" t="s">
        <v>57</v>
      </c>
      <c r="M8" s="11" t="s">
        <v>62</v>
      </c>
      <c r="N8" s="1" t="e">
        <v>#N/A</v>
      </c>
    </row>
    <row r="9" spans="1:14">
      <c r="A9" s="7">
        <v>8</v>
      </c>
      <c r="B9" s="8">
        <v>45597</v>
      </c>
      <c r="C9" s="9">
        <v>1</v>
      </c>
      <c r="D9" s="9">
        <v>440048491341</v>
      </c>
      <c r="E9" s="10">
        <v>9966251033322</v>
      </c>
      <c r="F9" s="9" t="s">
        <v>67</v>
      </c>
      <c r="G9" s="11" t="s">
        <v>70</v>
      </c>
      <c r="H9" s="11" t="s">
        <v>53</v>
      </c>
      <c r="I9" s="14"/>
      <c r="J9" s="11" t="s">
        <v>59</v>
      </c>
      <c r="K9" s="11" t="s">
        <v>75</v>
      </c>
      <c r="L9" s="11" t="s">
        <v>57</v>
      </c>
      <c r="M9" s="11" t="s">
        <v>62</v>
      </c>
      <c r="N9" s="1" t="e">
        <v>#N/A</v>
      </c>
    </row>
    <row r="10" spans="1:14">
      <c r="A10" s="7">
        <v>9</v>
      </c>
      <c r="B10" s="8">
        <v>45597</v>
      </c>
      <c r="C10" s="9">
        <v>1</v>
      </c>
      <c r="D10" s="9">
        <v>190462446274</v>
      </c>
      <c r="E10" s="10">
        <v>4966251017884</v>
      </c>
      <c r="F10" s="9" t="s">
        <v>58</v>
      </c>
      <c r="G10" s="11" t="s">
        <v>63</v>
      </c>
      <c r="H10" s="11" t="s">
        <v>53</v>
      </c>
      <c r="I10" s="14"/>
      <c r="J10" s="11" t="s">
        <v>59</v>
      </c>
      <c r="K10" s="11" t="s">
        <v>75</v>
      </c>
      <c r="L10" s="11" t="s">
        <v>57</v>
      </c>
      <c r="M10" s="11" t="s">
        <v>62</v>
      </c>
      <c r="N10" s="1" t="e">
        <v>#N/A</v>
      </c>
    </row>
    <row r="11" spans="1:14">
      <c r="A11" s="7">
        <v>10</v>
      </c>
      <c r="B11" s="8">
        <v>45597</v>
      </c>
      <c r="C11" s="9">
        <v>1</v>
      </c>
      <c r="D11" s="9">
        <v>198012853076</v>
      </c>
      <c r="E11" s="10">
        <v>4968151056594</v>
      </c>
      <c r="F11" s="9" t="s">
        <v>72</v>
      </c>
      <c r="G11" s="11" t="s">
        <v>71</v>
      </c>
      <c r="H11" s="11" t="s">
        <v>53</v>
      </c>
      <c r="I11" s="14"/>
      <c r="J11" s="11" t="s">
        <v>56</v>
      </c>
      <c r="K11" s="11" t="s">
        <v>75</v>
      </c>
      <c r="L11" s="11" t="s">
        <v>57</v>
      </c>
      <c r="M11" s="11" t="s">
        <v>879</v>
      </c>
      <c r="N11" s="1" t="e">
        <v>#N/A</v>
      </c>
    </row>
    <row r="12" spans="1:14">
      <c r="A12" s="7">
        <v>11</v>
      </c>
      <c r="B12" s="8">
        <v>45597</v>
      </c>
      <c r="C12" s="9">
        <v>1</v>
      </c>
      <c r="D12" s="9">
        <v>197324858441</v>
      </c>
      <c r="E12" s="10">
        <v>4974351010327</v>
      </c>
      <c r="F12" s="9" t="s">
        <v>72</v>
      </c>
      <c r="G12" s="11" t="s">
        <v>55</v>
      </c>
      <c r="H12" s="11" t="s">
        <v>53</v>
      </c>
      <c r="I12" s="14"/>
      <c r="J12" s="11" t="s">
        <v>56</v>
      </c>
      <c r="K12" s="11" t="s">
        <v>75</v>
      </c>
      <c r="L12" s="11" t="s">
        <v>57</v>
      </c>
      <c r="M12" s="11" t="s">
        <v>879</v>
      </c>
      <c r="N12" s="1" t="e">
        <v>#N/A</v>
      </c>
    </row>
    <row r="13" spans="1:14">
      <c r="A13" s="7">
        <v>12</v>
      </c>
      <c r="B13" s="8">
        <v>45597</v>
      </c>
      <c r="C13" s="9">
        <v>1</v>
      </c>
      <c r="D13" s="9">
        <v>197662610913</v>
      </c>
      <c r="E13" s="10">
        <v>4966451057378</v>
      </c>
      <c r="F13" s="9" t="s">
        <v>54</v>
      </c>
      <c r="G13" s="11" t="s">
        <v>69</v>
      </c>
      <c r="H13" s="11" t="s">
        <v>53</v>
      </c>
      <c r="I13" s="14"/>
      <c r="J13" s="11" t="s">
        <v>59</v>
      </c>
      <c r="K13" s="11" t="s">
        <v>75</v>
      </c>
      <c r="L13" s="11" t="s">
        <v>57</v>
      </c>
      <c r="M13" s="11" t="s">
        <v>62</v>
      </c>
      <c r="N13" s="1" t="e">
        <v>#N/A</v>
      </c>
    </row>
    <row r="14" spans="1:14">
      <c r="A14" s="7">
        <v>13</v>
      </c>
      <c r="B14" s="8">
        <v>45597</v>
      </c>
      <c r="C14" s="9">
        <v>1</v>
      </c>
      <c r="D14" s="9">
        <v>197662610913</v>
      </c>
      <c r="E14" s="10">
        <v>4966451057379</v>
      </c>
      <c r="F14" s="9" t="s">
        <v>54</v>
      </c>
      <c r="G14" s="11" t="s">
        <v>69</v>
      </c>
      <c r="H14" s="11" t="s">
        <v>53</v>
      </c>
      <c r="I14" s="14"/>
      <c r="J14" s="11" t="s">
        <v>59</v>
      </c>
      <c r="K14" s="11" t="s">
        <v>75</v>
      </c>
      <c r="L14" s="11" t="s">
        <v>57</v>
      </c>
      <c r="M14" s="11" t="s">
        <v>62</v>
      </c>
      <c r="N14" s="1" t="e">
        <v>#N/A</v>
      </c>
    </row>
    <row r="15" spans="1:14">
      <c r="A15" s="7">
        <v>14</v>
      </c>
      <c r="B15" s="8">
        <v>45597</v>
      </c>
      <c r="C15" s="9">
        <v>1</v>
      </c>
      <c r="D15" s="9">
        <v>173887604553</v>
      </c>
      <c r="E15" s="10">
        <v>9966251048980</v>
      </c>
      <c r="F15" s="9" t="s">
        <v>58</v>
      </c>
      <c r="G15" s="11" t="s">
        <v>70</v>
      </c>
      <c r="H15" s="11"/>
      <c r="I15" s="14"/>
      <c r="J15" s="11" t="s">
        <v>59</v>
      </c>
      <c r="K15" s="11" t="s">
        <v>75</v>
      </c>
      <c r="L15" s="11" t="s">
        <v>61</v>
      </c>
      <c r="M15" s="11" t="s">
        <v>62</v>
      </c>
      <c r="N15" s="1" t="e">
        <v>#N/A</v>
      </c>
    </row>
    <row r="16" spans="1:14">
      <c r="A16" s="7">
        <v>15</v>
      </c>
      <c r="B16" s="8">
        <v>45597</v>
      </c>
      <c r="C16" s="9">
        <v>1</v>
      </c>
      <c r="D16" s="9">
        <v>195224293854</v>
      </c>
      <c r="E16" s="10">
        <v>6052251034108</v>
      </c>
      <c r="F16" s="9" t="s">
        <v>54</v>
      </c>
      <c r="G16" s="11" t="s">
        <v>74</v>
      </c>
      <c r="H16" s="11"/>
      <c r="I16" s="14"/>
      <c r="J16" s="11" t="s">
        <v>56</v>
      </c>
      <c r="K16" s="11" t="s">
        <v>75</v>
      </c>
      <c r="L16" s="11" t="s">
        <v>61</v>
      </c>
      <c r="M16" s="11" t="s">
        <v>879</v>
      </c>
      <c r="N16" s="1" t="e">
        <v>#N/A</v>
      </c>
    </row>
    <row r="17" spans="1:14">
      <c r="A17" s="7">
        <v>16</v>
      </c>
      <c r="B17" s="8">
        <v>45597</v>
      </c>
      <c r="C17" s="9">
        <v>1</v>
      </c>
      <c r="D17" s="9">
        <v>3082206622501</v>
      </c>
      <c r="E17" s="10">
        <v>9966458160182</v>
      </c>
      <c r="F17" s="9" t="s">
        <v>77</v>
      </c>
      <c r="G17" s="11" t="s">
        <v>68</v>
      </c>
      <c r="H17" s="11"/>
      <c r="I17" s="14"/>
      <c r="J17" s="11" t="s">
        <v>59</v>
      </c>
      <c r="K17" s="11" t="s">
        <v>52</v>
      </c>
      <c r="L17" s="11" t="s">
        <v>61</v>
      </c>
      <c r="M17" s="11" t="s">
        <v>62</v>
      </c>
      <c r="N17" s="1" t="e">
        <v>#N/A</v>
      </c>
    </row>
    <row r="18" spans="1:14">
      <c r="A18" s="7">
        <v>17</v>
      </c>
      <c r="B18" s="8">
        <v>45597</v>
      </c>
      <c r="C18" s="9">
        <v>1</v>
      </c>
      <c r="D18" s="9">
        <v>3082206622501</v>
      </c>
      <c r="E18" s="10">
        <v>9966458160181</v>
      </c>
      <c r="F18" s="9" t="s">
        <v>77</v>
      </c>
      <c r="G18" s="11" t="s">
        <v>68</v>
      </c>
      <c r="H18" s="11"/>
      <c r="I18" s="14"/>
      <c r="J18" s="11" t="s">
        <v>59</v>
      </c>
      <c r="K18" s="11" t="s">
        <v>52</v>
      </c>
      <c r="L18" s="11" t="s">
        <v>61</v>
      </c>
      <c r="M18" s="11" t="s">
        <v>62</v>
      </c>
      <c r="N18" s="1" t="e">
        <v>#N/A</v>
      </c>
    </row>
    <row r="19" spans="1:14">
      <c r="A19" s="7">
        <v>18</v>
      </c>
      <c r="B19" s="8">
        <v>45597</v>
      </c>
      <c r="C19" s="9">
        <v>1</v>
      </c>
      <c r="D19" s="9">
        <v>3082206622501</v>
      </c>
      <c r="E19" s="10">
        <v>9966458160184</v>
      </c>
      <c r="F19" s="9" t="s">
        <v>77</v>
      </c>
      <c r="G19" s="11" t="s">
        <v>68</v>
      </c>
      <c r="H19" s="11"/>
      <c r="I19" s="14"/>
      <c r="J19" s="11" t="s">
        <v>59</v>
      </c>
      <c r="K19" s="11" t="s">
        <v>52</v>
      </c>
      <c r="L19" s="11" t="s">
        <v>61</v>
      </c>
      <c r="M19" s="11" t="s">
        <v>62</v>
      </c>
      <c r="N19" s="1" t="e">
        <v>#N/A</v>
      </c>
    </row>
    <row r="20" spans="1:14">
      <c r="A20" s="7">
        <v>19</v>
      </c>
      <c r="B20" s="8">
        <v>45597</v>
      </c>
      <c r="C20" s="9">
        <v>1</v>
      </c>
      <c r="D20" s="9">
        <v>3082206622501</v>
      </c>
      <c r="E20" s="10">
        <v>9966458160185</v>
      </c>
      <c r="F20" s="9" t="s">
        <v>77</v>
      </c>
      <c r="G20" s="11" t="s">
        <v>68</v>
      </c>
      <c r="H20" s="11"/>
      <c r="I20" s="14"/>
      <c r="J20" s="11" t="s">
        <v>59</v>
      </c>
      <c r="K20" s="11" t="s">
        <v>52</v>
      </c>
      <c r="L20" s="11" t="s">
        <v>61</v>
      </c>
      <c r="M20" s="11" t="s">
        <v>62</v>
      </c>
      <c r="N20" s="1" t="e">
        <v>#N/A</v>
      </c>
    </row>
    <row r="21" spans="1:14">
      <c r="A21" s="7">
        <v>20</v>
      </c>
      <c r="B21" s="8">
        <v>45597</v>
      </c>
      <c r="C21" s="9">
        <v>1</v>
      </c>
      <c r="D21" s="9">
        <v>3082206622501</v>
      </c>
      <c r="E21" s="10">
        <v>9966458160186</v>
      </c>
      <c r="F21" s="9" t="s">
        <v>77</v>
      </c>
      <c r="G21" s="11" t="s">
        <v>68</v>
      </c>
      <c r="H21" s="11"/>
      <c r="I21" s="14"/>
      <c r="J21" s="11" t="s">
        <v>59</v>
      </c>
      <c r="K21" s="11" t="s">
        <v>52</v>
      </c>
      <c r="L21" s="11" t="s">
        <v>61</v>
      </c>
      <c r="M21" s="11" t="s">
        <v>62</v>
      </c>
      <c r="N21" s="1" t="e">
        <v>#N/A</v>
      </c>
    </row>
    <row r="22" spans="1:14">
      <c r="A22" s="7">
        <v>21</v>
      </c>
      <c r="B22" s="8">
        <v>45597</v>
      </c>
      <c r="C22" s="9">
        <v>1</v>
      </c>
      <c r="D22" s="9">
        <v>3082206622501</v>
      </c>
      <c r="E22" s="10">
        <v>9966458160187</v>
      </c>
      <c r="F22" s="9" t="s">
        <v>77</v>
      </c>
      <c r="G22" s="11" t="s">
        <v>68</v>
      </c>
      <c r="H22" s="11"/>
      <c r="I22" s="14"/>
      <c r="J22" s="11" t="s">
        <v>59</v>
      </c>
      <c r="K22" s="11" t="s">
        <v>52</v>
      </c>
      <c r="L22" s="11" t="s">
        <v>61</v>
      </c>
      <c r="M22" s="11" t="s">
        <v>62</v>
      </c>
      <c r="N22" s="1" t="e">
        <v>#N/A</v>
      </c>
    </row>
    <row r="23" spans="1:14">
      <c r="A23" s="7">
        <v>22</v>
      </c>
      <c r="B23" s="8">
        <v>45597</v>
      </c>
      <c r="C23" s="9">
        <v>1</v>
      </c>
      <c r="D23" s="9">
        <v>3082206622501</v>
      </c>
      <c r="E23" s="10">
        <v>9966458160341</v>
      </c>
      <c r="F23" s="9" t="s">
        <v>77</v>
      </c>
      <c r="G23" s="11" t="s">
        <v>68</v>
      </c>
      <c r="H23" s="11"/>
      <c r="I23" s="14"/>
      <c r="J23" s="11" t="s">
        <v>59</v>
      </c>
      <c r="K23" s="11" t="s">
        <v>52</v>
      </c>
      <c r="L23" s="11" t="s">
        <v>61</v>
      </c>
      <c r="M23" s="11" t="s">
        <v>62</v>
      </c>
      <c r="N23" s="1" t="e">
        <v>#N/A</v>
      </c>
    </row>
    <row r="24" spans="1:14">
      <c r="A24" s="7">
        <v>23</v>
      </c>
      <c r="B24" s="8">
        <v>45597</v>
      </c>
      <c r="C24" s="9">
        <v>1</v>
      </c>
      <c r="D24" s="9">
        <v>3082206622501</v>
      </c>
      <c r="E24" s="10">
        <v>9966458160342</v>
      </c>
      <c r="F24" s="9" t="s">
        <v>77</v>
      </c>
      <c r="G24" s="11" t="s">
        <v>68</v>
      </c>
      <c r="H24" s="11"/>
      <c r="I24" s="14"/>
      <c r="J24" s="11" t="s">
        <v>59</v>
      </c>
      <c r="K24" s="11" t="s">
        <v>52</v>
      </c>
      <c r="L24" s="11" t="s">
        <v>61</v>
      </c>
      <c r="M24" s="11" t="s">
        <v>62</v>
      </c>
      <c r="N24" s="1" t="e">
        <v>#N/A</v>
      </c>
    </row>
    <row r="25" spans="1:14">
      <c r="A25" s="7">
        <v>24</v>
      </c>
      <c r="B25" s="8">
        <v>45597</v>
      </c>
      <c r="C25" s="9">
        <v>1</v>
      </c>
      <c r="D25" s="9">
        <v>3082206622501</v>
      </c>
      <c r="E25" s="10">
        <v>9966458160343</v>
      </c>
      <c r="F25" s="9" t="s">
        <v>77</v>
      </c>
      <c r="G25" s="11" t="s">
        <v>68</v>
      </c>
      <c r="H25" s="11"/>
      <c r="I25" s="14"/>
      <c r="J25" s="11" t="s">
        <v>59</v>
      </c>
      <c r="K25" s="11" t="s">
        <v>52</v>
      </c>
      <c r="L25" s="11" t="s">
        <v>61</v>
      </c>
      <c r="M25" s="11" t="s">
        <v>62</v>
      </c>
      <c r="N25" s="1" t="e">
        <v>#N/A</v>
      </c>
    </row>
    <row r="26" spans="1:14">
      <c r="A26" s="7">
        <v>25</v>
      </c>
      <c r="B26" s="8">
        <v>45597</v>
      </c>
      <c r="C26" s="9">
        <v>1</v>
      </c>
      <c r="D26" s="9">
        <v>3082206622501</v>
      </c>
      <c r="E26" s="10">
        <v>9966458160344</v>
      </c>
      <c r="F26" s="9" t="s">
        <v>77</v>
      </c>
      <c r="G26" s="11" t="s">
        <v>68</v>
      </c>
      <c r="H26" s="11"/>
      <c r="I26" s="14"/>
      <c r="J26" s="11" t="s">
        <v>59</v>
      </c>
      <c r="K26" s="11" t="s">
        <v>52</v>
      </c>
      <c r="L26" s="11" t="s">
        <v>61</v>
      </c>
      <c r="M26" s="11" t="s">
        <v>62</v>
      </c>
      <c r="N26" s="1" t="e">
        <v>#N/A</v>
      </c>
    </row>
    <row r="27" spans="1:14">
      <c r="A27" s="7">
        <v>26</v>
      </c>
      <c r="B27" s="8">
        <v>45597</v>
      </c>
      <c r="C27" s="9">
        <v>1</v>
      </c>
      <c r="D27" s="9">
        <v>3082206622501</v>
      </c>
      <c r="E27" s="10">
        <v>9966458160345</v>
      </c>
      <c r="F27" s="9" t="s">
        <v>77</v>
      </c>
      <c r="G27" s="11" t="s">
        <v>68</v>
      </c>
      <c r="H27" s="11"/>
      <c r="I27" s="14"/>
      <c r="J27" s="11" t="s">
        <v>59</v>
      </c>
      <c r="K27" s="11" t="s">
        <v>52</v>
      </c>
      <c r="L27" s="11" t="s">
        <v>61</v>
      </c>
      <c r="M27" s="11" t="s">
        <v>62</v>
      </c>
      <c r="N27" s="1" t="e">
        <v>#N/A</v>
      </c>
    </row>
    <row r="28" spans="1:14">
      <c r="A28" s="7">
        <v>27</v>
      </c>
      <c r="B28" s="8">
        <v>45597</v>
      </c>
      <c r="C28" s="9">
        <v>1</v>
      </c>
      <c r="D28" s="9">
        <v>3082206622501</v>
      </c>
      <c r="E28" s="10">
        <v>9966458160346</v>
      </c>
      <c r="F28" s="9" t="s">
        <v>77</v>
      </c>
      <c r="G28" s="11" t="s">
        <v>68</v>
      </c>
      <c r="H28" s="11"/>
      <c r="I28" s="14"/>
      <c r="J28" s="11" t="s">
        <v>59</v>
      </c>
      <c r="K28" s="11" t="s">
        <v>52</v>
      </c>
      <c r="L28" s="11" t="s">
        <v>61</v>
      </c>
      <c r="M28" s="11" t="s">
        <v>62</v>
      </c>
      <c r="N28" s="1" t="e">
        <v>#N/A</v>
      </c>
    </row>
    <row r="29" spans="1:14">
      <c r="A29" s="7">
        <v>28</v>
      </c>
      <c r="B29" s="8">
        <v>45597</v>
      </c>
      <c r="C29" s="9">
        <v>1</v>
      </c>
      <c r="D29" s="9">
        <v>3082206622501</v>
      </c>
      <c r="E29" s="10">
        <v>9966458160347</v>
      </c>
      <c r="F29" s="9" t="s">
        <v>77</v>
      </c>
      <c r="G29" s="11" t="s">
        <v>68</v>
      </c>
      <c r="H29" s="11"/>
      <c r="I29" s="14"/>
      <c r="J29" s="11" t="s">
        <v>59</v>
      </c>
      <c r="K29" s="11" t="s">
        <v>52</v>
      </c>
      <c r="L29" s="11" t="s">
        <v>61</v>
      </c>
      <c r="M29" s="11" t="s">
        <v>62</v>
      </c>
      <c r="N29" s="1" t="e">
        <v>#N/A</v>
      </c>
    </row>
    <row r="30" spans="1:14">
      <c r="A30" s="7">
        <v>29</v>
      </c>
      <c r="B30" s="8">
        <v>45597</v>
      </c>
      <c r="C30" s="9">
        <v>1</v>
      </c>
      <c r="D30" s="9">
        <v>3082206622501</v>
      </c>
      <c r="E30" s="10">
        <v>9966458160348</v>
      </c>
      <c r="F30" s="9" t="s">
        <v>77</v>
      </c>
      <c r="G30" s="11" t="s">
        <v>68</v>
      </c>
      <c r="H30" s="11"/>
      <c r="I30" s="14"/>
      <c r="J30" s="11" t="s">
        <v>59</v>
      </c>
      <c r="K30" s="11" t="s">
        <v>52</v>
      </c>
      <c r="L30" s="11" t="s">
        <v>61</v>
      </c>
      <c r="M30" s="11" t="s">
        <v>62</v>
      </c>
      <c r="N30" s="1" t="e">
        <v>#N/A</v>
      </c>
    </row>
    <row r="31" spans="1:14">
      <c r="A31" s="7">
        <v>30</v>
      </c>
      <c r="B31" s="8">
        <v>45597</v>
      </c>
      <c r="C31" s="9">
        <v>1</v>
      </c>
      <c r="D31" s="9">
        <v>3082206622501</v>
      </c>
      <c r="E31" s="10">
        <v>9966458160349</v>
      </c>
      <c r="F31" s="9" t="s">
        <v>77</v>
      </c>
      <c r="G31" s="11" t="s">
        <v>68</v>
      </c>
      <c r="H31" s="11"/>
      <c r="I31" s="14"/>
      <c r="J31" s="11" t="s">
        <v>59</v>
      </c>
      <c r="K31" s="11" t="s">
        <v>52</v>
      </c>
      <c r="L31" s="11" t="s">
        <v>61</v>
      </c>
      <c r="M31" s="11" t="s">
        <v>62</v>
      </c>
      <c r="N31" s="1" t="e">
        <v>#N/A</v>
      </c>
    </row>
    <row r="32" spans="1:14">
      <c r="A32" s="7">
        <v>31</v>
      </c>
      <c r="B32" s="8">
        <v>45597</v>
      </c>
      <c r="C32" s="9">
        <v>1</v>
      </c>
      <c r="D32" s="9">
        <v>3082206622501</v>
      </c>
      <c r="E32" s="10">
        <v>9966458160351</v>
      </c>
      <c r="F32" s="9" t="s">
        <v>77</v>
      </c>
      <c r="G32" s="11" t="s">
        <v>68</v>
      </c>
      <c r="H32" s="11"/>
      <c r="I32" s="14"/>
      <c r="J32" s="11" t="s">
        <v>59</v>
      </c>
      <c r="K32" s="11" t="s">
        <v>52</v>
      </c>
      <c r="L32" s="11" t="s">
        <v>61</v>
      </c>
      <c r="M32" s="11" t="s">
        <v>62</v>
      </c>
      <c r="N32" s="1" t="e">
        <v>#N/A</v>
      </c>
    </row>
    <row r="33" spans="1:14">
      <c r="A33" s="7">
        <v>32</v>
      </c>
      <c r="B33" s="8">
        <v>45597</v>
      </c>
      <c r="C33" s="9">
        <v>1</v>
      </c>
      <c r="D33" s="9">
        <v>3082206622501</v>
      </c>
      <c r="E33" s="10">
        <v>9966458160353</v>
      </c>
      <c r="F33" s="9" t="s">
        <v>77</v>
      </c>
      <c r="G33" s="11" t="s">
        <v>68</v>
      </c>
      <c r="H33" s="11"/>
      <c r="I33" s="14"/>
      <c r="J33" s="11" t="s">
        <v>59</v>
      </c>
      <c r="K33" s="11" t="s">
        <v>52</v>
      </c>
      <c r="L33" s="11" t="s">
        <v>61</v>
      </c>
      <c r="M33" s="11" t="s">
        <v>62</v>
      </c>
      <c r="N33" s="1" t="e">
        <v>#N/A</v>
      </c>
    </row>
    <row r="34" spans="1:14">
      <c r="A34" s="7">
        <v>33</v>
      </c>
      <c r="B34" s="8">
        <v>45597</v>
      </c>
      <c r="C34" s="9">
        <v>1</v>
      </c>
      <c r="D34" s="9">
        <v>3082206622501</v>
      </c>
      <c r="E34" s="10">
        <v>9966458160354</v>
      </c>
      <c r="F34" s="9" t="s">
        <v>77</v>
      </c>
      <c r="G34" s="11" t="s">
        <v>68</v>
      </c>
      <c r="H34" s="11"/>
      <c r="I34" s="14"/>
      <c r="J34" s="11" t="s">
        <v>59</v>
      </c>
      <c r="K34" s="11" t="s">
        <v>52</v>
      </c>
      <c r="L34" s="11" t="s">
        <v>61</v>
      </c>
      <c r="M34" s="11" t="s">
        <v>62</v>
      </c>
      <c r="N34" s="1" t="e">
        <v>#N/A</v>
      </c>
    </row>
    <row r="35" spans="1:14">
      <c r="A35" s="7">
        <v>34</v>
      </c>
      <c r="B35" s="8">
        <v>45597</v>
      </c>
      <c r="C35" s="9">
        <v>1</v>
      </c>
      <c r="D35" s="9">
        <v>3082206622501</v>
      </c>
      <c r="E35" s="10">
        <v>9966458160361</v>
      </c>
      <c r="F35" s="9" t="s">
        <v>77</v>
      </c>
      <c r="G35" s="11" t="s">
        <v>68</v>
      </c>
      <c r="H35" s="11"/>
      <c r="I35" s="14"/>
      <c r="J35" s="11" t="s">
        <v>59</v>
      </c>
      <c r="K35" s="11" t="s">
        <v>52</v>
      </c>
      <c r="L35" s="11" t="s">
        <v>61</v>
      </c>
      <c r="M35" s="11" t="s">
        <v>62</v>
      </c>
      <c r="N35" s="1" t="e">
        <v>#N/A</v>
      </c>
    </row>
    <row r="36" spans="1:14">
      <c r="A36" s="7">
        <v>35</v>
      </c>
      <c r="B36" s="8">
        <v>45597</v>
      </c>
      <c r="C36" s="9">
        <v>1</v>
      </c>
      <c r="D36" s="9">
        <v>3082206622501</v>
      </c>
      <c r="E36" s="10">
        <v>9966458160362</v>
      </c>
      <c r="F36" s="9" t="s">
        <v>77</v>
      </c>
      <c r="G36" s="11" t="s">
        <v>68</v>
      </c>
      <c r="H36" s="11"/>
      <c r="I36" s="14"/>
      <c r="J36" s="11" t="s">
        <v>59</v>
      </c>
      <c r="K36" s="11" t="s">
        <v>52</v>
      </c>
      <c r="L36" s="11" t="s">
        <v>61</v>
      </c>
      <c r="M36" s="11" t="s">
        <v>62</v>
      </c>
      <c r="N36" s="1" t="e">
        <v>#N/A</v>
      </c>
    </row>
    <row r="37" spans="1:14">
      <c r="A37" s="7">
        <v>36</v>
      </c>
      <c r="B37" s="8">
        <v>45597</v>
      </c>
      <c r="C37" s="9">
        <v>1</v>
      </c>
      <c r="D37" s="9">
        <v>3082206622501</v>
      </c>
      <c r="E37" s="10">
        <v>9966458160363</v>
      </c>
      <c r="F37" s="9" t="s">
        <v>77</v>
      </c>
      <c r="G37" s="11" t="s">
        <v>68</v>
      </c>
      <c r="H37" s="11"/>
      <c r="I37" s="14"/>
      <c r="J37" s="11" t="s">
        <v>59</v>
      </c>
      <c r="K37" s="11" t="s">
        <v>52</v>
      </c>
      <c r="L37" s="11" t="s">
        <v>61</v>
      </c>
      <c r="M37" s="11" t="s">
        <v>62</v>
      </c>
      <c r="N37" s="1" t="e">
        <v>#N/A</v>
      </c>
    </row>
    <row r="38" spans="1:14">
      <c r="A38" s="7">
        <v>37</v>
      </c>
      <c r="B38" s="8">
        <v>45597</v>
      </c>
      <c r="C38" s="9">
        <v>1</v>
      </c>
      <c r="D38" s="9">
        <v>3082206622501</v>
      </c>
      <c r="E38" s="10">
        <v>9966458160364</v>
      </c>
      <c r="F38" s="9" t="s">
        <v>77</v>
      </c>
      <c r="G38" s="11" t="s">
        <v>68</v>
      </c>
      <c r="H38" s="11"/>
      <c r="I38" s="14"/>
      <c r="J38" s="11" t="s">
        <v>59</v>
      </c>
      <c r="K38" s="11" t="s">
        <v>52</v>
      </c>
      <c r="L38" s="11" t="s">
        <v>61</v>
      </c>
      <c r="M38" s="11" t="s">
        <v>62</v>
      </c>
      <c r="N38" s="1" t="e">
        <v>#N/A</v>
      </c>
    </row>
    <row r="39" spans="1:14">
      <c r="A39" s="7">
        <v>38</v>
      </c>
      <c r="B39" s="8">
        <v>45597</v>
      </c>
      <c r="C39" s="9">
        <v>1</v>
      </c>
      <c r="D39" s="9">
        <v>3082206622501</v>
      </c>
      <c r="E39" s="10">
        <v>9966458160365</v>
      </c>
      <c r="F39" s="9" t="s">
        <v>77</v>
      </c>
      <c r="G39" s="11" t="s">
        <v>68</v>
      </c>
      <c r="H39" s="11"/>
      <c r="I39" s="14"/>
      <c r="J39" s="11" t="s">
        <v>59</v>
      </c>
      <c r="K39" s="11" t="s">
        <v>52</v>
      </c>
      <c r="L39" s="11" t="s">
        <v>61</v>
      </c>
      <c r="M39" s="11" t="s">
        <v>62</v>
      </c>
      <c r="N39" s="1" t="e">
        <v>#N/A</v>
      </c>
    </row>
    <row r="40" spans="1:14">
      <c r="A40" s="7">
        <v>39</v>
      </c>
      <c r="B40" s="8">
        <v>45597</v>
      </c>
      <c r="C40" s="9">
        <v>1</v>
      </c>
      <c r="D40" s="9">
        <v>3082206622501</v>
      </c>
      <c r="E40" s="10">
        <v>9966458160367</v>
      </c>
      <c r="F40" s="9" t="s">
        <v>77</v>
      </c>
      <c r="G40" s="11" t="s">
        <v>68</v>
      </c>
      <c r="H40" s="11"/>
      <c r="I40" s="14"/>
      <c r="J40" s="11" t="s">
        <v>59</v>
      </c>
      <c r="K40" s="11" t="s">
        <v>52</v>
      </c>
      <c r="L40" s="11" t="s">
        <v>61</v>
      </c>
      <c r="M40" s="11" t="s">
        <v>62</v>
      </c>
      <c r="N40" s="1" t="e">
        <v>#N/A</v>
      </c>
    </row>
    <row r="41" spans="1:14">
      <c r="A41" s="7">
        <v>40</v>
      </c>
      <c r="B41" s="8">
        <v>45597</v>
      </c>
      <c r="C41" s="9">
        <v>1</v>
      </c>
      <c r="D41" s="9">
        <v>194030956954</v>
      </c>
      <c r="E41" s="10">
        <v>4966251063430</v>
      </c>
      <c r="F41" s="9" t="s">
        <v>58</v>
      </c>
      <c r="G41" s="11" t="s">
        <v>63</v>
      </c>
      <c r="H41" s="11"/>
      <c r="I41" s="14"/>
      <c r="J41" s="11" t="s">
        <v>59</v>
      </c>
      <c r="K41" s="11" t="s">
        <v>890</v>
      </c>
      <c r="L41" s="11" t="s">
        <v>61</v>
      </c>
      <c r="M41" s="11" t="s">
        <v>62</v>
      </c>
      <c r="N41" s="1" t="e">
        <v>#N/A</v>
      </c>
    </row>
    <row r="42" spans="1:14">
      <c r="A42" s="7">
        <v>41</v>
      </c>
      <c r="B42" s="8">
        <v>45597</v>
      </c>
      <c r="C42" s="9">
        <v>1</v>
      </c>
      <c r="D42" s="9">
        <v>467969565486</v>
      </c>
      <c r="E42" s="10">
        <v>5000151053008</v>
      </c>
      <c r="F42" s="9" t="s">
        <v>891</v>
      </c>
      <c r="G42" s="11" t="s">
        <v>892</v>
      </c>
      <c r="H42" s="11"/>
      <c r="I42" s="14"/>
      <c r="J42" s="11" t="s">
        <v>59</v>
      </c>
      <c r="K42" s="11" t="s">
        <v>890</v>
      </c>
      <c r="L42" s="11" t="s">
        <v>61</v>
      </c>
      <c r="M42" s="11" t="s">
        <v>62</v>
      </c>
      <c r="N42" s="1" t="e">
        <v>#N/A</v>
      </c>
    </row>
    <row r="43" spans="1:14">
      <c r="A43" s="7">
        <v>42</v>
      </c>
      <c r="B43" s="8">
        <v>45597</v>
      </c>
      <c r="C43" s="9">
        <v>1</v>
      </c>
      <c r="D43" s="9">
        <v>467969565486</v>
      </c>
      <c r="E43" s="10">
        <v>5000151053009</v>
      </c>
      <c r="F43" s="9" t="s">
        <v>891</v>
      </c>
      <c r="G43" s="11" t="s">
        <v>892</v>
      </c>
      <c r="H43" s="11"/>
      <c r="I43" s="14"/>
      <c r="J43" s="11" t="s">
        <v>59</v>
      </c>
      <c r="K43" s="11" t="s">
        <v>890</v>
      </c>
      <c r="L43" s="11" t="s">
        <v>61</v>
      </c>
      <c r="M43" s="11" t="s">
        <v>62</v>
      </c>
      <c r="N43" s="1" t="e">
        <v>#N/A</v>
      </c>
    </row>
    <row r="44" spans="1:14">
      <c r="A44" s="7">
        <v>43</v>
      </c>
      <c r="B44" s="8">
        <v>45597</v>
      </c>
      <c r="C44" s="9">
        <v>1</v>
      </c>
      <c r="D44" s="9">
        <v>499461824315</v>
      </c>
      <c r="E44" s="10">
        <v>3109151026881</v>
      </c>
      <c r="F44" s="9" t="s">
        <v>76</v>
      </c>
      <c r="G44" s="11" t="s">
        <v>73</v>
      </c>
      <c r="H44" s="11"/>
      <c r="I44" s="14"/>
      <c r="J44" s="11" t="s">
        <v>56</v>
      </c>
      <c r="K44" s="11" t="s">
        <v>890</v>
      </c>
      <c r="L44" s="11" t="s">
        <v>61</v>
      </c>
      <c r="M44" s="11" t="s">
        <v>879</v>
      </c>
      <c r="N44" s="1" t="e">
        <v>#N/A</v>
      </c>
    </row>
    <row r="45" spans="1:14">
      <c r="A45" s="7">
        <v>44</v>
      </c>
      <c r="B45" s="8">
        <v>45597</v>
      </c>
      <c r="C45" s="9">
        <v>1</v>
      </c>
      <c r="D45" s="9">
        <v>499087852885</v>
      </c>
      <c r="E45" s="10">
        <v>3109151026665</v>
      </c>
      <c r="F45" s="9" t="s">
        <v>76</v>
      </c>
      <c r="G45" s="11" t="s">
        <v>73</v>
      </c>
      <c r="H45" s="11"/>
      <c r="I45" s="14"/>
      <c r="J45" s="11" t="s">
        <v>56</v>
      </c>
      <c r="K45" s="11" t="s">
        <v>890</v>
      </c>
      <c r="L45" s="11" t="s">
        <v>61</v>
      </c>
      <c r="M45" s="11" t="s">
        <v>879</v>
      </c>
      <c r="N45" s="1" t="e">
        <v>#N/A</v>
      </c>
    </row>
    <row r="46" spans="1:14">
      <c r="A46" s="7">
        <v>45</v>
      </c>
      <c r="B46" s="8">
        <v>45597</v>
      </c>
      <c r="C46" s="9">
        <v>1</v>
      </c>
      <c r="D46" s="9">
        <v>499405371323</v>
      </c>
      <c r="E46" s="10">
        <v>3109151027668</v>
      </c>
      <c r="F46" s="9" t="s">
        <v>76</v>
      </c>
      <c r="G46" s="11" t="s">
        <v>73</v>
      </c>
      <c r="H46" s="11"/>
      <c r="I46" s="14"/>
      <c r="J46" s="11" t="s">
        <v>56</v>
      </c>
      <c r="K46" s="11" t="s">
        <v>890</v>
      </c>
      <c r="L46" s="11" t="s">
        <v>61</v>
      </c>
      <c r="M46" s="11" t="s">
        <v>879</v>
      </c>
      <c r="N46" s="1" t="e">
        <v>#N/A</v>
      </c>
    </row>
    <row r="47" spans="1:14">
      <c r="A47" s="7">
        <v>46</v>
      </c>
      <c r="B47" s="8">
        <v>45597</v>
      </c>
      <c r="C47" s="9">
        <v>1</v>
      </c>
      <c r="D47" s="9">
        <v>461581195305</v>
      </c>
      <c r="E47" s="10">
        <v>4974351055595</v>
      </c>
      <c r="F47" s="9" t="s">
        <v>893</v>
      </c>
      <c r="G47" s="11" t="s">
        <v>55</v>
      </c>
      <c r="H47" s="11"/>
      <c r="I47" s="14"/>
      <c r="J47" s="11" t="s">
        <v>56</v>
      </c>
      <c r="K47" s="11" t="s">
        <v>890</v>
      </c>
      <c r="L47" s="11" t="s">
        <v>61</v>
      </c>
      <c r="M47" s="11" t="s">
        <v>879</v>
      </c>
      <c r="N47" s="1" t="e">
        <v>#N/A</v>
      </c>
    </row>
    <row r="48" spans="1:14">
      <c r="A48" s="7">
        <v>47</v>
      </c>
      <c r="B48" s="8">
        <v>45597</v>
      </c>
      <c r="C48" s="9">
        <v>1</v>
      </c>
      <c r="D48" s="9">
        <v>499608369223</v>
      </c>
      <c r="E48" s="10">
        <v>3109151026631</v>
      </c>
      <c r="F48" s="9" t="s">
        <v>76</v>
      </c>
      <c r="G48" s="11" t="s">
        <v>73</v>
      </c>
      <c r="H48" s="11"/>
      <c r="I48" s="14"/>
      <c r="J48" s="11" t="s">
        <v>56</v>
      </c>
      <c r="K48" s="11" t="s">
        <v>890</v>
      </c>
      <c r="L48" s="11" t="s">
        <v>61</v>
      </c>
      <c r="M48" s="11" t="s">
        <v>879</v>
      </c>
      <c r="N48" s="1" t="e">
        <v>#N/A</v>
      </c>
    </row>
    <row r="49" spans="1:14">
      <c r="A49" s="7">
        <v>48</v>
      </c>
      <c r="B49" s="8">
        <v>45597</v>
      </c>
      <c r="C49" s="9">
        <v>1</v>
      </c>
      <c r="D49" s="9">
        <v>289036392433</v>
      </c>
      <c r="E49" s="10">
        <v>3109151026737</v>
      </c>
      <c r="F49" s="9" t="s">
        <v>76</v>
      </c>
      <c r="G49" s="11" t="s">
        <v>73</v>
      </c>
      <c r="H49" s="11"/>
      <c r="I49" s="14"/>
      <c r="J49" s="11" t="s">
        <v>56</v>
      </c>
      <c r="K49" s="11" t="s">
        <v>890</v>
      </c>
      <c r="L49" s="11" t="s">
        <v>61</v>
      </c>
      <c r="M49" s="11" t="s">
        <v>879</v>
      </c>
      <c r="N49" s="1" t="e">
        <v>#N/A</v>
      </c>
    </row>
    <row r="50" spans="1:14">
      <c r="A50" s="7">
        <v>49</v>
      </c>
      <c r="B50" s="8">
        <v>45597</v>
      </c>
      <c r="C50" s="9">
        <v>1</v>
      </c>
      <c r="D50" s="9">
        <v>289036392540</v>
      </c>
      <c r="E50" s="10">
        <v>3109151026769</v>
      </c>
      <c r="F50" s="9" t="s">
        <v>76</v>
      </c>
      <c r="G50" s="11" t="s">
        <v>73</v>
      </c>
      <c r="H50" s="11"/>
      <c r="I50" s="14"/>
      <c r="J50" s="11" t="s">
        <v>56</v>
      </c>
      <c r="K50" s="11" t="s">
        <v>890</v>
      </c>
      <c r="L50" s="11" t="s">
        <v>61</v>
      </c>
      <c r="M50" s="11" t="s">
        <v>879</v>
      </c>
      <c r="N50" s="1" t="e">
        <v>#N/A</v>
      </c>
    </row>
    <row r="51" spans="1:14">
      <c r="A51" s="7">
        <v>50</v>
      </c>
      <c r="B51" s="8">
        <v>45597</v>
      </c>
      <c r="C51" s="9">
        <v>1</v>
      </c>
      <c r="D51" s="9">
        <v>499382643012</v>
      </c>
      <c r="E51" s="10">
        <v>3109151024345</v>
      </c>
      <c r="F51" s="9" t="s">
        <v>76</v>
      </c>
      <c r="G51" s="11" t="s">
        <v>73</v>
      </c>
      <c r="H51" s="11"/>
      <c r="I51" s="14"/>
      <c r="J51" s="11" t="s">
        <v>56</v>
      </c>
      <c r="K51" s="11" t="s">
        <v>890</v>
      </c>
      <c r="L51" s="11" t="s">
        <v>61</v>
      </c>
      <c r="M51" s="11" t="s">
        <v>879</v>
      </c>
      <c r="N51" s="1" t="e">
        <v>#N/A</v>
      </c>
    </row>
    <row r="52" spans="1:14">
      <c r="A52" s="7">
        <v>51</v>
      </c>
      <c r="B52" s="8">
        <v>45597</v>
      </c>
      <c r="C52" s="9">
        <v>1</v>
      </c>
      <c r="D52" s="9">
        <v>499405371356</v>
      </c>
      <c r="E52" s="10">
        <v>3109151024881</v>
      </c>
      <c r="F52" s="9" t="s">
        <v>76</v>
      </c>
      <c r="G52" s="11" t="s">
        <v>73</v>
      </c>
      <c r="H52" s="11"/>
      <c r="I52" s="14"/>
      <c r="J52" s="11" t="s">
        <v>56</v>
      </c>
      <c r="K52" s="11" t="s">
        <v>890</v>
      </c>
      <c r="L52" s="11" t="s">
        <v>61</v>
      </c>
      <c r="M52" s="11" t="s">
        <v>879</v>
      </c>
      <c r="N52" s="1" t="e">
        <v>#N/A</v>
      </c>
    </row>
    <row r="53" spans="1:14">
      <c r="A53" s="7">
        <v>52</v>
      </c>
      <c r="B53" s="8">
        <v>45597</v>
      </c>
      <c r="C53" s="9">
        <v>1</v>
      </c>
      <c r="D53" s="9">
        <v>461581241004</v>
      </c>
      <c r="E53" s="10">
        <v>3109151092687</v>
      </c>
      <c r="F53" s="9" t="s">
        <v>76</v>
      </c>
      <c r="G53" s="11" t="s">
        <v>73</v>
      </c>
      <c r="H53" s="11"/>
      <c r="I53" s="14"/>
      <c r="J53" s="11" t="s">
        <v>56</v>
      </c>
      <c r="K53" s="11" t="s">
        <v>890</v>
      </c>
      <c r="L53" s="11" t="s">
        <v>61</v>
      </c>
      <c r="M53" s="11" t="s">
        <v>879</v>
      </c>
      <c r="N53" s="1" t="e">
        <v>#N/A</v>
      </c>
    </row>
    <row r="54" spans="1:14">
      <c r="A54" s="7">
        <v>53</v>
      </c>
      <c r="B54" s="8">
        <v>45597</v>
      </c>
      <c r="C54" s="9">
        <v>1</v>
      </c>
      <c r="D54" s="9">
        <v>499412472510</v>
      </c>
      <c r="E54" s="10">
        <v>3109151058708</v>
      </c>
      <c r="F54" s="9" t="s">
        <v>882</v>
      </c>
      <c r="G54" s="11" t="s">
        <v>73</v>
      </c>
      <c r="H54" s="11"/>
      <c r="I54" s="14"/>
      <c r="J54" s="11" t="s">
        <v>56</v>
      </c>
      <c r="K54" s="11" t="s">
        <v>890</v>
      </c>
      <c r="L54" s="11" t="s">
        <v>61</v>
      </c>
      <c r="M54" s="11" t="s">
        <v>879</v>
      </c>
      <c r="N54" s="1" t="e">
        <v>#N/A</v>
      </c>
    </row>
    <row r="55" spans="1:14">
      <c r="A55" s="7">
        <v>54</v>
      </c>
      <c r="B55" s="8">
        <v>45597</v>
      </c>
      <c r="C55" s="9">
        <v>1</v>
      </c>
      <c r="D55" s="9">
        <v>499382643023</v>
      </c>
      <c r="E55" s="10">
        <v>3109151026658</v>
      </c>
      <c r="F55" s="9" t="s">
        <v>76</v>
      </c>
      <c r="G55" s="11" t="s">
        <v>73</v>
      </c>
      <c r="H55" s="11"/>
      <c r="I55" s="14"/>
      <c r="J55" s="11" t="s">
        <v>56</v>
      </c>
      <c r="K55" s="11" t="s">
        <v>890</v>
      </c>
      <c r="L55" s="11" t="s">
        <v>61</v>
      </c>
      <c r="M55" s="11" t="s">
        <v>879</v>
      </c>
      <c r="N55" s="1" t="e">
        <v>#N/A</v>
      </c>
    </row>
    <row r="56" spans="1:14">
      <c r="A56" s="7">
        <v>55</v>
      </c>
      <c r="B56" s="8">
        <v>45597</v>
      </c>
      <c r="C56" s="9">
        <v>1</v>
      </c>
      <c r="D56" s="9">
        <v>466377357880</v>
      </c>
      <c r="E56" s="10">
        <v>3109151026677</v>
      </c>
      <c r="F56" s="9" t="s">
        <v>76</v>
      </c>
      <c r="G56" s="11" t="s">
        <v>73</v>
      </c>
      <c r="H56" s="11"/>
      <c r="I56" s="14"/>
      <c r="J56" s="11" t="s">
        <v>56</v>
      </c>
      <c r="K56" s="11" t="s">
        <v>890</v>
      </c>
      <c r="L56" s="11" t="s">
        <v>61</v>
      </c>
      <c r="M56" s="11" t="s">
        <v>879</v>
      </c>
      <c r="N56" s="1" t="e">
        <v>#N/A</v>
      </c>
    </row>
    <row r="57" spans="1:14">
      <c r="A57" s="7">
        <v>56</v>
      </c>
      <c r="B57" s="8">
        <v>45597</v>
      </c>
      <c r="C57" s="9">
        <v>1</v>
      </c>
      <c r="D57" s="9">
        <v>499412472506</v>
      </c>
      <c r="E57" s="10">
        <v>3109151027029</v>
      </c>
      <c r="F57" s="9" t="s">
        <v>76</v>
      </c>
      <c r="G57" s="11" t="s">
        <v>73</v>
      </c>
      <c r="H57" s="11"/>
      <c r="I57" s="14"/>
      <c r="J57" s="11" t="s">
        <v>56</v>
      </c>
      <c r="K57" s="11" t="s">
        <v>890</v>
      </c>
      <c r="L57" s="11" t="s">
        <v>61</v>
      </c>
      <c r="M57" s="11" t="s">
        <v>879</v>
      </c>
      <c r="N57" s="1" t="e">
        <v>#N/A</v>
      </c>
    </row>
    <row r="58" spans="1:14">
      <c r="A58" s="7">
        <v>57</v>
      </c>
      <c r="B58" s="8">
        <v>45597</v>
      </c>
      <c r="C58" s="9">
        <v>1</v>
      </c>
      <c r="D58" s="9">
        <v>461581240993</v>
      </c>
      <c r="E58" s="10">
        <v>3109151092686</v>
      </c>
      <c r="F58" s="9" t="s">
        <v>76</v>
      </c>
      <c r="G58" s="11" t="s">
        <v>73</v>
      </c>
      <c r="H58" s="11"/>
      <c r="I58" s="14"/>
      <c r="J58" s="11" t="s">
        <v>56</v>
      </c>
      <c r="K58" s="11" t="s">
        <v>890</v>
      </c>
      <c r="L58" s="11" t="s">
        <v>61</v>
      </c>
      <c r="M58" s="11" t="s">
        <v>879</v>
      </c>
      <c r="N58" s="1" t="e">
        <v>#N/A</v>
      </c>
    </row>
    <row r="59" spans="1:14">
      <c r="A59" s="7">
        <v>58</v>
      </c>
      <c r="B59" s="8">
        <v>45597</v>
      </c>
      <c r="C59" s="9">
        <v>1</v>
      </c>
      <c r="D59" s="9">
        <v>289036423406</v>
      </c>
      <c r="E59" s="10">
        <v>3109151026452</v>
      </c>
      <c r="F59" s="9" t="s">
        <v>76</v>
      </c>
      <c r="G59" s="11" t="s">
        <v>73</v>
      </c>
      <c r="H59" s="11"/>
      <c r="I59" s="14"/>
      <c r="J59" s="11" t="s">
        <v>56</v>
      </c>
      <c r="K59" s="11" t="s">
        <v>890</v>
      </c>
      <c r="L59" s="11" t="s">
        <v>61</v>
      </c>
      <c r="M59" s="11" t="s">
        <v>879</v>
      </c>
      <c r="N59" s="1" t="e">
        <v>#N/A</v>
      </c>
    </row>
    <row r="60" spans="1:14">
      <c r="A60" s="7">
        <v>59</v>
      </c>
      <c r="B60" s="8">
        <v>45597</v>
      </c>
      <c r="C60" s="9">
        <v>1</v>
      </c>
      <c r="D60" s="9">
        <v>499382643001</v>
      </c>
      <c r="E60" s="10">
        <v>3109151027261</v>
      </c>
      <c r="F60" s="9" t="s">
        <v>76</v>
      </c>
      <c r="G60" s="11" t="s">
        <v>73</v>
      </c>
      <c r="H60" s="11"/>
      <c r="I60" s="14"/>
      <c r="J60" s="11" t="s">
        <v>56</v>
      </c>
      <c r="K60" s="11" t="s">
        <v>890</v>
      </c>
      <c r="L60" s="11" t="s">
        <v>61</v>
      </c>
      <c r="M60" s="11" t="s">
        <v>879</v>
      </c>
      <c r="N60" s="1" t="e">
        <v>#N/A</v>
      </c>
    </row>
    <row r="61" spans="1:14">
      <c r="A61" s="7">
        <v>60</v>
      </c>
      <c r="B61" s="8">
        <v>45597</v>
      </c>
      <c r="C61" s="9">
        <v>1</v>
      </c>
      <c r="D61" s="9">
        <v>499357613285</v>
      </c>
      <c r="E61" s="10">
        <v>4966456039208</v>
      </c>
      <c r="F61" s="9" t="s">
        <v>79</v>
      </c>
      <c r="G61" s="11" t="s">
        <v>69</v>
      </c>
      <c r="H61" s="11"/>
      <c r="I61" s="14"/>
      <c r="J61" s="11" t="s">
        <v>59</v>
      </c>
      <c r="K61" s="11" t="s">
        <v>890</v>
      </c>
      <c r="L61" s="11" t="s">
        <v>61</v>
      </c>
      <c r="M61" s="11" t="s">
        <v>62</v>
      </c>
      <c r="N61" s="1" t="e">
        <v>#N/A</v>
      </c>
    </row>
    <row r="62" spans="1:14">
      <c r="A62" s="7">
        <v>61</v>
      </c>
      <c r="B62" s="8">
        <v>45597</v>
      </c>
      <c r="C62" s="9">
        <v>1</v>
      </c>
      <c r="D62" s="9">
        <v>499357613285</v>
      </c>
      <c r="E62" s="10">
        <v>9966256090545</v>
      </c>
      <c r="F62" s="9" t="s">
        <v>894</v>
      </c>
      <c r="G62" s="11" t="s">
        <v>70</v>
      </c>
      <c r="H62" s="11"/>
      <c r="I62" s="14"/>
      <c r="J62" s="11" t="s">
        <v>59</v>
      </c>
      <c r="K62" s="11" t="s">
        <v>890</v>
      </c>
      <c r="L62" s="11" t="s">
        <v>61</v>
      </c>
      <c r="M62" s="11" t="s">
        <v>62</v>
      </c>
      <c r="N62" s="1" t="e">
        <v>#N/A</v>
      </c>
    </row>
    <row r="63" spans="1:14">
      <c r="A63" s="7">
        <v>62</v>
      </c>
      <c r="B63" s="8">
        <v>45597</v>
      </c>
      <c r="C63" s="9">
        <v>1</v>
      </c>
      <c r="D63" s="9">
        <v>499357613285</v>
      </c>
      <c r="E63" s="10">
        <v>4966456039226</v>
      </c>
      <c r="F63" s="9" t="s">
        <v>79</v>
      </c>
      <c r="G63" s="11" t="s">
        <v>69</v>
      </c>
      <c r="H63" s="11"/>
      <c r="I63" s="14"/>
      <c r="J63" s="11" t="s">
        <v>59</v>
      </c>
      <c r="K63" s="11" t="s">
        <v>890</v>
      </c>
      <c r="L63" s="11" t="s">
        <v>61</v>
      </c>
      <c r="M63" s="11" t="s">
        <v>62</v>
      </c>
      <c r="N63" s="1" t="e">
        <v>#N/A</v>
      </c>
    </row>
    <row r="64" spans="1:14">
      <c r="A64" s="7">
        <v>63</v>
      </c>
      <c r="B64" s="8">
        <v>45597</v>
      </c>
      <c r="C64" s="9">
        <v>1</v>
      </c>
      <c r="D64" s="9">
        <v>499357613285</v>
      </c>
      <c r="E64" s="10">
        <v>4966251070389</v>
      </c>
      <c r="F64" s="9" t="s">
        <v>72</v>
      </c>
      <c r="G64" s="11" t="s">
        <v>63</v>
      </c>
      <c r="H64" s="11"/>
      <c r="I64" s="14"/>
      <c r="J64" s="11" t="s">
        <v>59</v>
      </c>
      <c r="K64" s="11" t="s">
        <v>890</v>
      </c>
      <c r="L64" s="11" t="s">
        <v>61</v>
      </c>
      <c r="M64" s="11" t="s">
        <v>62</v>
      </c>
      <c r="N64" s="1" t="e">
        <v>#N/A</v>
      </c>
    </row>
    <row r="65" spans="1:14">
      <c r="A65" s="7">
        <v>64</v>
      </c>
      <c r="B65" s="8">
        <v>45597</v>
      </c>
      <c r="C65" s="9">
        <v>1</v>
      </c>
      <c r="D65" s="9">
        <v>499359193701</v>
      </c>
      <c r="E65" s="10">
        <v>4966456039205</v>
      </c>
      <c r="F65" s="9" t="s">
        <v>79</v>
      </c>
      <c r="G65" s="11" t="s">
        <v>69</v>
      </c>
      <c r="H65" s="11"/>
      <c r="I65" s="14"/>
      <c r="J65" s="11" t="s">
        <v>59</v>
      </c>
      <c r="K65" s="11" t="s">
        <v>890</v>
      </c>
      <c r="L65" s="11" t="s">
        <v>61</v>
      </c>
      <c r="M65" s="11" t="s">
        <v>62</v>
      </c>
      <c r="N65" s="1" t="e">
        <v>#N/A</v>
      </c>
    </row>
    <row r="66" spans="1:14">
      <c r="A66" s="7">
        <v>65</v>
      </c>
      <c r="B66" s="8">
        <v>45597</v>
      </c>
      <c r="C66" s="9">
        <v>1</v>
      </c>
      <c r="D66" s="9">
        <v>499359193701</v>
      </c>
      <c r="E66" s="10">
        <v>4966456039243</v>
      </c>
      <c r="F66" s="9" t="s">
        <v>79</v>
      </c>
      <c r="G66" s="11" t="s">
        <v>69</v>
      </c>
      <c r="H66" s="11"/>
      <c r="I66" s="14"/>
      <c r="J66" s="11" t="s">
        <v>59</v>
      </c>
      <c r="K66" s="11" t="s">
        <v>890</v>
      </c>
      <c r="L66" s="11" t="s">
        <v>61</v>
      </c>
      <c r="M66" s="11" t="s">
        <v>62</v>
      </c>
      <c r="N66" s="1" t="e">
        <v>#N/A</v>
      </c>
    </row>
    <row r="67" spans="1:14">
      <c r="A67" s="7">
        <v>66</v>
      </c>
      <c r="B67" s="8">
        <v>45597</v>
      </c>
      <c r="C67" s="9">
        <v>1</v>
      </c>
      <c r="D67" s="9">
        <v>499359193712</v>
      </c>
      <c r="E67" s="10">
        <v>4966456039217</v>
      </c>
      <c r="F67" s="9" t="s">
        <v>79</v>
      </c>
      <c r="G67" s="11" t="s">
        <v>69</v>
      </c>
      <c r="H67" s="11"/>
      <c r="I67" s="14"/>
      <c r="J67" s="11" t="s">
        <v>59</v>
      </c>
      <c r="K67" s="11" t="s">
        <v>890</v>
      </c>
      <c r="L67" s="11" t="s">
        <v>61</v>
      </c>
      <c r="M67" s="11" t="s">
        <v>62</v>
      </c>
      <c r="N67" s="1" t="e">
        <v>#N/A</v>
      </c>
    </row>
    <row r="68" spans="1:14">
      <c r="A68" s="7">
        <v>67</v>
      </c>
      <c r="B68" s="8">
        <v>45597</v>
      </c>
      <c r="C68" s="9">
        <v>1</v>
      </c>
      <c r="D68" s="9">
        <v>499359193712</v>
      </c>
      <c r="E68" s="10">
        <v>4966451088871</v>
      </c>
      <c r="F68" s="9" t="s">
        <v>79</v>
      </c>
      <c r="G68" s="11" t="s">
        <v>69</v>
      </c>
      <c r="H68" s="11"/>
      <c r="I68" s="14"/>
      <c r="J68" s="11" t="s">
        <v>59</v>
      </c>
      <c r="K68" s="11" t="s">
        <v>890</v>
      </c>
      <c r="L68" s="11" t="s">
        <v>61</v>
      </c>
      <c r="M68" s="11" t="s">
        <v>62</v>
      </c>
      <c r="N68" s="1" t="e">
        <v>#N/A</v>
      </c>
    </row>
    <row r="69" spans="1:14">
      <c r="A69" s="7">
        <v>68</v>
      </c>
      <c r="B69" s="8">
        <v>45597</v>
      </c>
      <c r="C69" s="9">
        <v>1</v>
      </c>
      <c r="D69" s="9">
        <v>499359193712</v>
      </c>
      <c r="E69" s="10">
        <v>4966456039260</v>
      </c>
      <c r="F69" s="9" t="s">
        <v>79</v>
      </c>
      <c r="G69" s="11" t="s">
        <v>69</v>
      </c>
      <c r="H69" s="11"/>
      <c r="I69" s="14"/>
      <c r="J69" s="11" t="s">
        <v>59</v>
      </c>
      <c r="K69" s="11" t="s">
        <v>890</v>
      </c>
      <c r="L69" s="11" t="s">
        <v>61</v>
      </c>
      <c r="M69" s="11" t="s">
        <v>62</v>
      </c>
      <c r="N69" s="1" t="e">
        <v>#N/A</v>
      </c>
    </row>
    <row r="70" spans="1:14">
      <c r="A70" s="7">
        <v>69</v>
      </c>
      <c r="B70" s="8">
        <v>45597</v>
      </c>
      <c r="C70" s="9">
        <v>1</v>
      </c>
      <c r="D70" s="9">
        <v>499359193712</v>
      </c>
      <c r="E70" s="10">
        <v>4966456039245</v>
      </c>
      <c r="F70" s="9" t="s">
        <v>79</v>
      </c>
      <c r="G70" s="11" t="s">
        <v>69</v>
      </c>
      <c r="H70" s="11"/>
      <c r="I70" s="14"/>
      <c r="J70" s="11" t="s">
        <v>59</v>
      </c>
      <c r="K70" s="11" t="s">
        <v>890</v>
      </c>
      <c r="L70" s="11" t="s">
        <v>61</v>
      </c>
      <c r="M70" s="11" t="s">
        <v>62</v>
      </c>
      <c r="N70" s="1" t="e">
        <v>#N/A</v>
      </c>
    </row>
    <row r="71" spans="1:14">
      <c r="A71" s="7">
        <v>70</v>
      </c>
      <c r="B71" s="8">
        <v>45597</v>
      </c>
      <c r="C71" s="9">
        <v>1</v>
      </c>
      <c r="D71" s="9">
        <v>499359193690</v>
      </c>
      <c r="E71" s="10">
        <v>4966456039218</v>
      </c>
      <c r="F71" s="9" t="s">
        <v>79</v>
      </c>
      <c r="G71" s="11" t="s">
        <v>69</v>
      </c>
      <c r="H71" s="11"/>
      <c r="I71" s="14"/>
      <c r="J71" s="11" t="s">
        <v>59</v>
      </c>
      <c r="K71" s="11" t="s">
        <v>890</v>
      </c>
      <c r="L71" s="11" t="s">
        <v>61</v>
      </c>
      <c r="M71" s="11" t="s">
        <v>62</v>
      </c>
      <c r="N71" s="1" t="e">
        <v>#N/A</v>
      </c>
    </row>
    <row r="72" spans="1:14">
      <c r="A72" s="7">
        <v>71</v>
      </c>
      <c r="B72" s="8">
        <v>45597</v>
      </c>
      <c r="C72" s="9">
        <v>1</v>
      </c>
      <c r="D72" s="9">
        <v>499359193690</v>
      </c>
      <c r="E72" s="10">
        <v>5000151028306</v>
      </c>
      <c r="F72" s="9" t="s">
        <v>67</v>
      </c>
      <c r="G72" s="11" t="s">
        <v>892</v>
      </c>
      <c r="H72" s="11"/>
      <c r="I72" s="14"/>
      <c r="J72" s="11" t="s">
        <v>59</v>
      </c>
      <c r="K72" s="11" t="s">
        <v>890</v>
      </c>
      <c r="L72" s="11" t="s">
        <v>61</v>
      </c>
      <c r="M72" s="11" t="s">
        <v>62</v>
      </c>
      <c r="N72" s="1" t="e">
        <v>#N/A</v>
      </c>
    </row>
    <row r="73" spans="1:14">
      <c r="A73" s="7">
        <v>72</v>
      </c>
      <c r="B73" s="8">
        <v>45597</v>
      </c>
      <c r="C73" s="9">
        <v>1</v>
      </c>
      <c r="D73" s="9">
        <v>499359193664</v>
      </c>
      <c r="E73" s="10">
        <v>4966456039200</v>
      </c>
      <c r="F73" s="9" t="s">
        <v>79</v>
      </c>
      <c r="G73" s="11" t="s">
        <v>69</v>
      </c>
      <c r="H73" s="11"/>
      <c r="I73" s="14"/>
      <c r="J73" s="11" t="s">
        <v>59</v>
      </c>
      <c r="K73" s="11" t="s">
        <v>890</v>
      </c>
      <c r="L73" s="11" t="s">
        <v>61</v>
      </c>
      <c r="M73" s="11" t="s">
        <v>62</v>
      </c>
      <c r="N73" s="1" t="e">
        <v>#N/A</v>
      </c>
    </row>
    <row r="74" spans="1:14">
      <c r="A74" s="7">
        <v>73</v>
      </c>
      <c r="B74" s="8">
        <v>45597</v>
      </c>
      <c r="C74" s="9">
        <v>1</v>
      </c>
      <c r="D74" s="9">
        <v>499359193664</v>
      </c>
      <c r="E74" s="10">
        <v>4966456039209</v>
      </c>
      <c r="F74" s="9" t="s">
        <v>79</v>
      </c>
      <c r="G74" s="11" t="s">
        <v>69</v>
      </c>
      <c r="H74" s="11"/>
      <c r="I74" s="14"/>
      <c r="J74" s="11" t="s">
        <v>59</v>
      </c>
      <c r="K74" s="11" t="s">
        <v>890</v>
      </c>
      <c r="L74" s="11" t="s">
        <v>61</v>
      </c>
      <c r="M74" s="11" t="s">
        <v>62</v>
      </c>
      <c r="N74" s="1" t="e">
        <v>#N/A</v>
      </c>
    </row>
    <row r="75" spans="1:14">
      <c r="A75" s="7">
        <v>74</v>
      </c>
      <c r="B75" s="8">
        <v>45597</v>
      </c>
      <c r="C75" s="9">
        <v>1</v>
      </c>
      <c r="D75" s="9">
        <v>494004330783</v>
      </c>
      <c r="E75" s="10">
        <v>4968151045173</v>
      </c>
      <c r="F75" s="9" t="s">
        <v>76</v>
      </c>
      <c r="G75" s="11" t="s">
        <v>71</v>
      </c>
      <c r="H75" s="11" t="s">
        <v>53</v>
      </c>
      <c r="I75" s="14"/>
      <c r="J75" s="11" t="s">
        <v>56</v>
      </c>
      <c r="K75" s="11" t="s">
        <v>890</v>
      </c>
      <c r="L75" s="11" t="s">
        <v>57</v>
      </c>
      <c r="M75" s="11" t="s">
        <v>879</v>
      </c>
      <c r="N75" s="1" t="e">
        <v>#N/A</v>
      </c>
    </row>
    <row r="76" spans="1:14">
      <c r="A76" s="7">
        <v>75</v>
      </c>
      <c r="B76" s="8">
        <v>45597</v>
      </c>
      <c r="C76" s="9">
        <v>1</v>
      </c>
      <c r="D76" s="9">
        <v>484672963950</v>
      </c>
      <c r="E76" s="10">
        <v>3109151052671</v>
      </c>
      <c r="F76" s="9" t="s">
        <v>882</v>
      </c>
      <c r="G76" s="11" t="s">
        <v>73</v>
      </c>
      <c r="H76" s="11" t="s">
        <v>53</v>
      </c>
      <c r="I76" s="14"/>
      <c r="J76" s="11" t="s">
        <v>56</v>
      </c>
      <c r="K76" s="11" t="s">
        <v>890</v>
      </c>
      <c r="L76" s="11" t="s">
        <v>57</v>
      </c>
      <c r="M76" s="11" t="s">
        <v>879</v>
      </c>
      <c r="N76" s="1" t="e">
        <v>#N/A</v>
      </c>
    </row>
    <row r="77" spans="1:14">
      <c r="A77" s="7">
        <v>76</v>
      </c>
      <c r="B77" s="8">
        <v>45597</v>
      </c>
      <c r="C77" s="9">
        <v>1</v>
      </c>
      <c r="D77" s="9">
        <v>494124752192</v>
      </c>
      <c r="E77" s="10">
        <v>3109151026715</v>
      </c>
      <c r="F77" s="9" t="s">
        <v>76</v>
      </c>
      <c r="G77" s="11" t="s">
        <v>73</v>
      </c>
      <c r="H77" s="11" t="s">
        <v>53</v>
      </c>
      <c r="I77" s="14"/>
      <c r="J77" s="11" t="s">
        <v>56</v>
      </c>
      <c r="K77" s="11" t="s">
        <v>890</v>
      </c>
      <c r="L77" s="11" t="s">
        <v>57</v>
      </c>
      <c r="M77" s="11" t="s">
        <v>879</v>
      </c>
      <c r="N77" s="1" t="e">
        <v>#N/A</v>
      </c>
    </row>
    <row r="78" spans="1:14">
      <c r="A78" s="7">
        <v>77</v>
      </c>
      <c r="B78" s="8">
        <v>45597</v>
      </c>
      <c r="C78" s="9">
        <v>1</v>
      </c>
      <c r="D78" s="9">
        <v>454979035711</v>
      </c>
      <c r="E78" s="10">
        <v>4974351057112</v>
      </c>
      <c r="F78" s="9" t="s">
        <v>882</v>
      </c>
      <c r="G78" s="11" t="s">
        <v>55</v>
      </c>
      <c r="H78" s="11" t="s">
        <v>53</v>
      </c>
      <c r="I78" s="14"/>
      <c r="J78" s="11" t="s">
        <v>56</v>
      </c>
      <c r="K78" s="11" t="s">
        <v>890</v>
      </c>
      <c r="L78" s="11" t="s">
        <v>57</v>
      </c>
      <c r="M78" s="11" t="s">
        <v>879</v>
      </c>
      <c r="N78" s="1" t="e">
        <v>#N/A</v>
      </c>
    </row>
    <row r="79" spans="1:14">
      <c r="A79" s="7">
        <v>78</v>
      </c>
      <c r="B79" s="8">
        <v>45597</v>
      </c>
      <c r="C79" s="9">
        <v>1</v>
      </c>
      <c r="D79" s="9">
        <v>483829244360</v>
      </c>
      <c r="E79" s="10">
        <v>0</v>
      </c>
      <c r="F79" s="9" t="s">
        <v>883</v>
      </c>
      <c r="G79" s="11" t="s">
        <v>64</v>
      </c>
      <c r="H79" s="11" t="s">
        <v>53</v>
      </c>
      <c r="I79" s="14" t="s">
        <v>884</v>
      </c>
      <c r="J79" s="11" t="s">
        <v>65</v>
      </c>
      <c r="K79" s="11" t="s">
        <v>890</v>
      </c>
      <c r="L79" s="11" t="s">
        <v>57</v>
      </c>
      <c r="M79" s="11" t="s">
        <v>66</v>
      </c>
      <c r="N79" s="1" t="e">
        <v>#N/A</v>
      </c>
    </row>
    <row r="80" spans="1:14">
      <c r="A80" s="7">
        <v>79</v>
      </c>
      <c r="B80" s="8">
        <v>45597</v>
      </c>
      <c r="C80" s="9">
        <v>1</v>
      </c>
      <c r="D80" s="9">
        <v>453945043252</v>
      </c>
      <c r="E80" s="10">
        <v>4974351064848</v>
      </c>
      <c r="F80" s="9" t="s">
        <v>72</v>
      </c>
      <c r="G80" s="11" t="s">
        <v>55</v>
      </c>
      <c r="H80" s="11" t="s">
        <v>53</v>
      </c>
      <c r="I80" s="14"/>
      <c r="J80" s="11" t="s">
        <v>56</v>
      </c>
      <c r="K80" s="11" t="s">
        <v>890</v>
      </c>
      <c r="L80" s="11" t="s">
        <v>57</v>
      </c>
      <c r="M80" s="11" t="s">
        <v>879</v>
      </c>
      <c r="N80" s="1" t="e">
        <v>#N/A</v>
      </c>
    </row>
    <row r="81" spans="1:14">
      <c r="A81" s="7">
        <v>80</v>
      </c>
      <c r="B81" s="8">
        <v>45597</v>
      </c>
      <c r="C81" s="9">
        <v>1</v>
      </c>
      <c r="D81" s="9">
        <v>494124752155</v>
      </c>
      <c r="E81" s="10">
        <v>3109151026771</v>
      </c>
      <c r="F81" s="9" t="s">
        <v>76</v>
      </c>
      <c r="G81" s="11" t="s">
        <v>73</v>
      </c>
      <c r="H81" s="11" t="s">
        <v>53</v>
      </c>
      <c r="I81" s="14"/>
      <c r="J81" s="11" t="s">
        <v>56</v>
      </c>
      <c r="K81" s="11" t="s">
        <v>890</v>
      </c>
      <c r="L81" s="11" t="s">
        <v>57</v>
      </c>
      <c r="M81" s="11" t="s">
        <v>879</v>
      </c>
      <c r="N81" s="1" t="e">
        <v>#N/A</v>
      </c>
    </row>
    <row r="82" spans="1:14">
      <c r="A82" s="7">
        <v>81</v>
      </c>
      <c r="B82" s="8">
        <v>45597</v>
      </c>
      <c r="C82" s="9">
        <v>1</v>
      </c>
      <c r="D82" s="9">
        <v>422156246385</v>
      </c>
      <c r="E82" s="10">
        <v>7115151043577</v>
      </c>
      <c r="F82" s="9" t="s">
        <v>885</v>
      </c>
      <c r="G82" s="11" t="s">
        <v>895</v>
      </c>
      <c r="H82" s="11" t="s">
        <v>53</v>
      </c>
      <c r="I82" s="14"/>
      <c r="J82" s="11" t="s">
        <v>56</v>
      </c>
      <c r="K82" s="11" t="s">
        <v>890</v>
      </c>
      <c r="L82" s="11" t="s">
        <v>57</v>
      </c>
      <c r="M82" s="11" t="s">
        <v>896</v>
      </c>
      <c r="N82" s="1" t="e">
        <v>#N/A</v>
      </c>
    </row>
    <row r="83" spans="1:14">
      <c r="A83" s="7">
        <v>82</v>
      </c>
      <c r="B83" s="8">
        <v>45597</v>
      </c>
      <c r="C83" s="9">
        <v>1</v>
      </c>
      <c r="D83" s="9">
        <v>493040977214</v>
      </c>
      <c r="E83" s="10">
        <v>4966251023920</v>
      </c>
      <c r="F83" s="9" t="s">
        <v>58</v>
      </c>
      <c r="G83" s="11" t="s">
        <v>63</v>
      </c>
      <c r="H83" s="11" t="s">
        <v>53</v>
      </c>
      <c r="I83" s="14"/>
      <c r="J83" s="11" t="s">
        <v>59</v>
      </c>
      <c r="K83" s="11" t="s">
        <v>890</v>
      </c>
      <c r="L83" s="11" t="s">
        <v>57</v>
      </c>
      <c r="M83" s="11" t="s">
        <v>62</v>
      </c>
      <c r="N83" s="1" t="e">
        <v>#N/A</v>
      </c>
    </row>
    <row r="84" spans="1:14">
      <c r="A84" s="7">
        <v>83</v>
      </c>
      <c r="B84" s="8">
        <v>45597</v>
      </c>
      <c r="C84" s="9">
        <v>1</v>
      </c>
      <c r="D84" s="9">
        <v>492922873844</v>
      </c>
      <c r="E84" s="10">
        <v>3109151062435</v>
      </c>
      <c r="F84" s="9" t="s">
        <v>886</v>
      </c>
      <c r="G84" s="11" t="s">
        <v>73</v>
      </c>
      <c r="H84" s="11" t="s">
        <v>53</v>
      </c>
      <c r="I84" s="14"/>
      <c r="J84" s="11" t="s">
        <v>56</v>
      </c>
      <c r="K84" s="11" t="s">
        <v>890</v>
      </c>
      <c r="L84" s="11" t="s">
        <v>57</v>
      </c>
      <c r="M84" s="11" t="s">
        <v>879</v>
      </c>
      <c r="N84" s="1" t="e">
        <v>#N/A</v>
      </c>
    </row>
    <row r="85" spans="1:14">
      <c r="A85" s="7">
        <v>84</v>
      </c>
      <c r="B85" s="8">
        <v>45597</v>
      </c>
      <c r="C85" s="9">
        <v>1</v>
      </c>
      <c r="D85" s="9">
        <v>492922873844</v>
      </c>
      <c r="E85" s="10">
        <v>4966251021951</v>
      </c>
      <c r="F85" s="9" t="s">
        <v>72</v>
      </c>
      <c r="G85" s="11" t="s">
        <v>63</v>
      </c>
      <c r="H85" s="11" t="s">
        <v>53</v>
      </c>
      <c r="I85" s="14"/>
      <c r="J85" s="11" t="s">
        <v>59</v>
      </c>
      <c r="K85" s="11" t="s">
        <v>890</v>
      </c>
      <c r="L85" s="11" t="s">
        <v>57</v>
      </c>
      <c r="M85" s="11" t="s">
        <v>62</v>
      </c>
      <c r="N85" s="1" t="e">
        <v>#N/A</v>
      </c>
    </row>
    <row r="86" spans="1:14">
      <c r="A86" s="7">
        <v>85</v>
      </c>
      <c r="B86" s="8">
        <v>45597</v>
      </c>
      <c r="C86" s="9">
        <v>1</v>
      </c>
      <c r="D86" s="9">
        <v>492922873844</v>
      </c>
      <c r="E86" s="10">
        <v>4968151089413</v>
      </c>
      <c r="F86" s="9" t="s">
        <v>72</v>
      </c>
      <c r="G86" s="11" t="s">
        <v>71</v>
      </c>
      <c r="H86" s="11" t="s">
        <v>53</v>
      </c>
      <c r="I86" s="14"/>
      <c r="J86" s="11" t="s">
        <v>56</v>
      </c>
      <c r="K86" s="11" t="s">
        <v>890</v>
      </c>
      <c r="L86" s="11" t="s">
        <v>57</v>
      </c>
      <c r="M86" s="11" t="s">
        <v>879</v>
      </c>
      <c r="N86" s="1" t="e">
        <v>#N/A</v>
      </c>
    </row>
    <row r="87" spans="1:14">
      <c r="A87" s="7">
        <v>86</v>
      </c>
      <c r="B87" s="8">
        <v>45597</v>
      </c>
      <c r="C87" s="9">
        <v>1</v>
      </c>
      <c r="D87" s="9">
        <v>394069082551</v>
      </c>
      <c r="E87" s="10">
        <v>4974351052739</v>
      </c>
      <c r="F87" s="9" t="s">
        <v>882</v>
      </c>
      <c r="G87" s="11" t="s">
        <v>55</v>
      </c>
      <c r="H87" s="11"/>
      <c r="I87" s="14"/>
      <c r="J87" s="11" t="s">
        <v>56</v>
      </c>
      <c r="K87" s="11" t="s">
        <v>890</v>
      </c>
      <c r="L87" s="11" t="s">
        <v>61</v>
      </c>
      <c r="M87" s="11" t="s">
        <v>879</v>
      </c>
      <c r="N87" s="1" t="e">
        <v>#N/A</v>
      </c>
    </row>
    <row r="88" spans="1:14">
      <c r="A88" s="7">
        <v>87</v>
      </c>
      <c r="B88" s="8">
        <v>45597</v>
      </c>
      <c r="C88" s="9">
        <v>1</v>
      </c>
      <c r="D88" s="9">
        <v>492922873785</v>
      </c>
      <c r="E88" s="10">
        <v>5509999096107</v>
      </c>
      <c r="F88" s="9" t="s">
        <v>887</v>
      </c>
      <c r="G88" s="11" t="s">
        <v>897</v>
      </c>
      <c r="H88" s="11"/>
      <c r="I88" s="14"/>
      <c r="J88" s="11" t="s">
        <v>59</v>
      </c>
      <c r="K88" s="11" t="s">
        <v>890</v>
      </c>
      <c r="L88" s="11" t="s">
        <v>61</v>
      </c>
      <c r="M88" s="11" t="s">
        <v>896</v>
      </c>
      <c r="N88" s="1" t="e">
        <v>#N/A</v>
      </c>
    </row>
    <row r="89" spans="1:14">
      <c r="A89" s="7">
        <v>88</v>
      </c>
      <c r="B89" s="8">
        <v>45597</v>
      </c>
      <c r="C89" s="9">
        <v>1</v>
      </c>
      <c r="D89" s="9">
        <v>494022162406</v>
      </c>
      <c r="E89" s="10">
        <v>4966451041338</v>
      </c>
      <c r="F89" s="9" t="s">
        <v>888</v>
      </c>
      <c r="G89" s="11" t="s">
        <v>69</v>
      </c>
      <c r="H89" s="11"/>
      <c r="I89" s="14"/>
      <c r="J89" s="11" t="s">
        <v>59</v>
      </c>
      <c r="K89" s="11" t="s">
        <v>890</v>
      </c>
      <c r="L89" s="11" t="s">
        <v>61</v>
      </c>
      <c r="M89" s="11" t="s">
        <v>62</v>
      </c>
      <c r="N89" s="1" t="e">
        <v>#N/A</v>
      </c>
    </row>
    <row r="90" spans="1:14">
      <c r="A90" s="7">
        <v>89</v>
      </c>
      <c r="B90" s="8">
        <v>45597</v>
      </c>
      <c r="C90" s="9">
        <v>1</v>
      </c>
      <c r="D90" s="9">
        <v>494124752181</v>
      </c>
      <c r="E90" s="10">
        <v>4968151023786</v>
      </c>
      <c r="F90" s="9" t="s">
        <v>58</v>
      </c>
      <c r="G90" s="11" t="s">
        <v>71</v>
      </c>
      <c r="H90" s="11"/>
      <c r="I90" s="14"/>
      <c r="J90" s="11" t="s">
        <v>56</v>
      </c>
      <c r="K90" s="11" t="s">
        <v>890</v>
      </c>
      <c r="L90" s="11" t="s">
        <v>61</v>
      </c>
      <c r="M90" s="11" t="s">
        <v>879</v>
      </c>
      <c r="N90" s="1" t="e">
        <v>#N/A</v>
      </c>
    </row>
    <row r="91" spans="1:14">
      <c r="A91" s="7">
        <v>90</v>
      </c>
      <c r="B91" s="8">
        <v>45597</v>
      </c>
      <c r="C91" s="9">
        <v>1</v>
      </c>
      <c r="D91" s="9">
        <v>492922873811</v>
      </c>
      <c r="E91" s="10">
        <v>7115151043580</v>
      </c>
      <c r="F91" s="9" t="s">
        <v>885</v>
      </c>
      <c r="G91" s="11" t="s">
        <v>895</v>
      </c>
      <c r="H91" s="11"/>
      <c r="I91" s="14"/>
      <c r="J91" s="11" t="s">
        <v>56</v>
      </c>
      <c r="K91" s="11" t="s">
        <v>890</v>
      </c>
      <c r="L91" s="11" t="s">
        <v>61</v>
      </c>
      <c r="M91" s="11" t="s">
        <v>896</v>
      </c>
      <c r="N91" s="1" t="e">
        <v>#N/A</v>
      </c>
    </row>
    <row r="92" spans="1:14">
      <c r="A92" s="7">
        <v>91</v>
      </c>
      <c r="B92" s="8">
        <v>45597</v>
      </c>
      <c r="C92" s="9">
        <v>1</v>
      </c>
      <c r="D92" s="9">
        <v>494026805871</v>
      </c>
      <c r="E92" s="10" t="s">
        <v>889</v>
      </c>
      <c r="F92" s="9"/>
      <c r="G92" s="11" t="s">
        <v>73</v>
      </c>
      <c r="H92" s="11"/>
      <c r="I92" s="14"/>
      <c r="J92" s="11" t="s">
        <v>56</v>
      </c>
      <c r="K92" s="11" t="s">
        <v>890</v>
      </c>
      <c r="L92" s="11" t="s">
        <v>61</v>
      </c>
      <c r="M92" s="11" t="s">
        <v>879</v>
      </c>
      <c r="N92" s="1" t="e">
        <v>#N/A</v>
      </c>
    </row>
    <row r="93" spans="1:14">
      <c r="A93" s="7">
        <v>92</v>
      </c>
      <c r="B93" s="8">
        <v>45601</v>
      </c>
      <c r="C93" s="9">
        <v>1</v>
      </c>
      <c r="D93" s="9">
        <v>105343924571</v>
      </c>
      <c r="E93" s="10">
        <v>5000158022368</v>
      </c>
      <c r="F93" s="9" t="s">
        <v>899</v>
      </c>
      <c r="G93" s="11" t="s">
        <v>892</v>
      </c>
      <c r="H93" s="11"/>
      <c r="I93" s="14"/>
      <c r="J93" s="11" t="s">
        <v>59</v>
      </c>
      <c r="K93" s="11" t="s">
        <v>60</v>
      </c>
      <c r="L93" s="11" t="s">
        <v>61</v>
      </c>
      <c r="M93" s="11" t="s">
        <v>62</v>
      </c>
      <c r="N93" s="1" t="e">
        <v>#N/A</v>
      </c>
    </row>
    <row r="94" spans="1:14">
      <c r="A94" s="7">
        <v>93</v>
      </c>
      <c r="B94" s="8">
        <v>45601</v>
      </c>
      <c r="C94" s="9">
        <v>1</v>
      </c>
      <c r="D94" s="9">
        <v>105343924571</v>
      </c>
      <c r="E94" s="10">
        <v>5000158022369</v>
      </c>
      <c r="F94" s="9" t="s">
        <v>899</v>
      </c>
      <c r="G94" s="11" t="s">
        <v>892</v>
      </c>
      <c r="H94" s="11"/>
      <c r="I94" s="14"/>
      <c r="J94" s="11" t="s">
        <v>59</v>
      </c>
      <c r="K94" s="11" t="s">
        <v>60</v>
      </c>
      <c r="L94" s="11" t="s">
        <v>61</v>
      </c>
      <c r="M94" s="11" t="s">
        <v>62</v>
      </c>
      <c r="N94" s="1" t="e">
        <v>#N/A</v>
      </c>
    </row>
    <row r="95" spans="1:14">
      <c r="A95" s="7">
        <v>94</v>
      </c>
      <c r="B95" s="8">
        <v>45601</v>
      </c>
      <c r="C95" s="9">
        <v>1</v>
      </c>
      <c r="D95" s="9">
        <v>105343924571</v>
      </c>
      <c r="E95" s="10">
        <v>5000158022370</v>
      </c>
      <c r="F95" s="9" t="s">
        <v>899</v>
      </c>
      <c r="G95" s="11" t="s">
        <v>892</v>
      </c>
      <c r="H95" s="11"/>
      <c r="I95" s="14"/>
      <c r="J95" s="11" t="s">
        <v>59</v>
      </c>
      <c r="K95" s="11" t="s">
        <v>60</v>
      </c>
      <c r="L95" s="11" t="s">
        <v>61</v>
      </c>
      <c r="M95" s="11" t="s">
        <v>62</v>
      </c>
      <c r="N95" s="1" t="e">
        <v>#N/A</v>
      </c>
    </row>
    <row r="96" spans="1:14">
      <c r="A96" s="7">
        <v>95</v>
      </c>
      <c r="B96" s="8">
        <v>45601</v>
      </c>
      <c r="C96" s="9">
        <v>1</v>
      </c>
      <c r="D96" s="9">
        <v>105343924571</v>
      </c>
      <c r="E96" s="10">
        <v>5000158022371</v>
      </c>
      <c r="F96" s="9" t="s">
        <v>899</v>
      </c>
      <c r="G96" s="11" t="s">
        <v>892</v>
      </c>
      <c r="H96" s="11"/>
      <c r="I96" s="14"/>
      <c r="J96" s="11" t="s">
        <v>59</v>
      </c>
      <c r="K96" s="11" t="s">
        <v>60</v>
      </c>
      <c r="L96" s="11" t="s">
        <v>61</v>
      </c>
      <c r="M96" s="11" t="s">
        <v>62</v>
      </c>
      <c r="N96" s="1" t="e">
        <v>#N/A</v>
      </c>
    </row>
    <row r="97" spans="1:14">
      <c r="A97" s="7">
        <v>96</v>
      </c>
      <c r="B97" s="8">
        <v>45601</v>
      </c>
      <c r="C97" s="9">
        <v>1</v>
      </c>
      <c r="D97" s="9">
        <v>105343924571</v>
      </c>
      <c r="E97" s="10">
        <v>5000158022372</v>
      </c>
      <c r="F97" s="9" t="s">
        <v>899</v>
      </c>
      <c r="G97" s="11" t="s">
        <v>892</v>
      </c>
      <c r="H97" s="11"/>
      <c r="I97" s="14"/>
      <c r="J97" s="11" t="s">
        <v>59</v>
      </c>
      <c r="K97" s="11" t="s">
        <v>60</v>
      </c>
      <c r="L97" s="11" t="s">
        <v>61</v>
      </c>
      <c r="M97" s="11" t="s">
        <v>62</v>
      </c>
      <c r="N97" s="1" t="e">
        <v>#N/A</v>
      </c>
    </row>
    <row r="98" spans="1:14">
      <c r="A98" s="7">
        <v>97</v>
      </c>
      <c r="B98" s="8">
        <v>45601</v>
      </c>
      <c r="C98" s="9">
        <v>1</v>
      </c>
      <c r="D98" s="9">
        <v>105343924803</v>
      </c>
      <c r="E98" s="10">
        <v>5000158022219</v>
      </c>
      <c r="F98" s="9" t="s">
        <v>899</v>
      </c>
      <c r="G98" s="11" t="s">
        <v>892</v>
      </c>
      <c r="H98" s="11"/>
      <c r="I98" s="14"/>
      <c r="J98" s="11" t="s">
        <v>59</v>
      </c>
      <c r="K98" s="11" t="s">
        <v>60</v>
      </c>
      <c r="L98" s="11" t="s">
        <v>61</v>
      </c>
      <c r="M98" s="11" t="s">
        <v>62</v>
      </c>
      <c r="N98" s="1" t="e">
        <v>#N/A</v>
      </c>
    </row>
    <row r="99" spans="1:14">
      <c r="A99" s="7">
        <v>98</v>
      </c>
      <c r="B99" s="8">
        <v>45601</v>
      </c>
      <c r="C99" s="9">
        <v>1</v>
      </c>
      <c r="D99" s="9">
        <v>105343924803</v>
      </c>
      <c r="E99" s="10">
        <v>5000158022220</v>
      </c>
      <c r="F99" s="9" t="s">
        <v>899</v>
      </c>
      <c r="G99" s="11" t="s">
        <v>892</v>
      </c>
      <c r="H99" s="11"/>
      <c r="I99" s="14"/>
      <c r="J99" s="11" t="s">
        <v>59</v>
      </c>
      <c r="K99" s="11" t="s">
        <v>60</v>
      </c>
      <c r="L99" s="11" t="s">
        <v>61</v>
      </c>
      <c r="M99" s="11" t="s">
        <v>62</v>
      </c>
      <c r="N99" s="1" t="e">
        <v>#N/A</v>
      </c>
    </row>
    <row r="100" spans="1:14">
      <c r="A100" s="7">
        <v>99</v>
      </c>
      <c r="B100" s="8">
        <v>45601</v>
      </c>
      <c r="C100" s="9">
        <v>1</v>
      </c>
      <c r="D100" s="9">
        <v>105343924803</v>
      </c>
      <c r="E100" s="10">
        <v>5000158022432</v>
      </c>
      <c r="F100" s="9" t="s">
        <v>899</v>
      </c>
      <c r="G100" s="11" t="s">
        <v>892</v>
      </c>
      <c r="H100" s="11"/>
      <c r="I100" s="14"/>
      <c r="J100" s="11" t="s">
        <v>59</v>
      </c>
      <c r="K100" s="11" t="s">
        <v>60</v>
      </c>
      <c r="L100" s="11" t="s">
        <v>61</v>
      </c>
      <c r="M100" s="11" t="s">
        <v>62</v>
      </c>
      <c r="N100" s="1" t="e">
        <v>#N/A</v>
      </c>
    </row>
    <row r="101" spans="1:14">
      <c r="A101" s="7">
        <v>100</v>
      </c>
      <c r="B101" s="8">
        <v>45601</v>
      </c>
      <c r="C101" s="9">
        <v>1</v>
      </c>
      <c r="D101" s="9">
        <v>105343924803</v>
      </c>
      <c r="E101" s="10">
        <v>5000158022218</v>
      </c>
      <c r="F101" s="9" t="s">
        <v>899</v>
      </c>
      <c r="G101" s="11" t="s">
        <v>892</v>
      </c>
      <c r="H101" s="11"/>
      <c r="I101" s="14"/>
      <c r="J101" s="11" t="s">
        <v>59</v>
      </c>
      <c r="K101" s="11" t="s">
        <v>60</v>
      </c>
      <c r="L101" s="11" t="s">
        <v>61</v>
      </c>
      <c r="M101" s="11" t="s">
        <v>62</v>
      </c>
      <c r="N101" s="1" t="e">
        <v>#N/A</v>
      </c>
    </row>
    <row r="102" spans="1:14">
      <c r="A102" s="7">
        <v>101</v>
      </c>
      <c r="B102" s="8">
        <v>45601</v>
      </c>
      <c r="C102" s="9">
        <v>1</v>
      </c>
      <c r="D102" s="9">
        <v>105343924431</v>
      </c>
      <c r="E102" s="10">
        <v>5000158022129</v>
      </c>
      <c r="F102" s="9" t="s">
        <v>899</v>
      </c>
      <c r="G102" s="11" t="s">
        <v>892</v>
      </c>
      <c r="H102" s="11"/>
      <c r="I102" s="14"/>
      <c r="J102" s="11" t="s">
        <v>59</v>
      </c>
      <c r="K102" s="11" t="s">
        <v>60</v>
      </c>
      <c r="L102" s="11" t="s">
        <v>61</v>
      </c>
      <c r="M102" s="11" t="s">
        <v>62</v>
      </c>
      <c r="N102" s="1" t="e">
        <v>#N/A</v>
      </c>
    </row>
    <row r="103" spans="1:14">
      <c r="A103" s="7">
        <v>102</v>
      </c>
      <c r="B103" s="8">
        <v>45601</v>
      </c>
      <c r="C103" s="9">
        <v>1</v>
      </c>
      <c r="D103" s="9">
        <v>105343924431</v>
      </c>
      <c r="E103" s="10">
        <v>5000158022130</v>
      </c>
      <c r="F103" s="9" t="s">
        <v>899</v>
      </c>
      <c r="G103" s="11" t="s">
        <v>892</v>
      </c>
      <c r="H103" s="11"/>
      <c r="I103" s="14"/>
      <c r="J103" s="11" t="s">
        <v>59</v>
      </c>
      <c r="K103" s="11" t="s">
        <v>60</v>
      </c>
      <c r="L103" s="11" t="s">
        <v>61</v>
      </c>
      <c r="M103" s="11" t="s">
        <v>62</v>
      </c>
      <c r="N103" s="1" t="e">
        <v>#N/A</v>
      </c>
    </row>
    <row r="104" spans="1:14">
      <c r="A104" s="7">
        <v>103</v>
      </c>
      <c r="B104" s="8">
        <v>45601</v>
      </c>
      <c r="C104" s="9">
        <v>1</v>
      </c>
      <c r="D104" s="9">
        <v>105343924431</v>
      </c>
      <c r="E104" s="10">
        <v>5000158022131</v>
      </c>
      <c r="F104" s="9" t="s">
        <v>899</v>
      </c>
      <c r="G104" s="11" t="s">
        <v>892</v>
      </c>
      <c r="H104" s="11"/>
      <c r="I104" s="14"/>
      <c r="J104" s="11" t="s">
        <v>59</v>
      </c>
      <c r="K104" s="11" t="s">
        <v>60</v>
      </c>
      <c r="L104" s="11" t="s">
        <v>61</v>
      </c>
      <c r="M104" s="11" t="s">
        <v>62</v>
      </c>
      <c r="N104" s="1" t="e">
        <v>#N/A</v>
      </c>
    </row>
    <row r="105" spans="1:14">
      <c r="A105" s="7">
        <v>104</v>
      </c>
      <c r="B105" s="8">
        <v>45601</v>
      </c>
      <c r="C105" s="9">
        <v>1</v>
      </c>
      <c r="D105" s="9">
        <v>105343924965</v>
      </c>
      <c r="E105" s="10">
        <v>5000158022440</v>
      </c>
      <c r="F105" s="9" t="s">
        <v>899</v>
      </c>
      <c r="G105" s="11" t="s">
        <v>892</v>
      </c>
      <c r="H105" s="11"/>
      <c r="I105" s="14"/>
      <c r="J105" s="11" t="s">
        <v>59</v>
      </c>
      <c r="K105" s="11" t="s">
        <v>60</v>
      </c>
      <c r="L105" s="11" t="s">
        <v>61</v>
      </c>
      <c r="M105" s="11" t="s">
        <v>62</v>
      </c>
      <c r="N105" s="1" t="e">
        <v>#N/A</v>
      </c>
    </row>
    <row r="106" spans="1:14">
      <c r="A106" s="7">
        <v>105</v>
      </c>
      <c r="B106" s="8">
        <v>45601</v>
      </c>
      <c r="C106" s="9">
        <v>1</v>
      </c>
      <c r="D106" s="9">
        <v>105343924965</v>
      </c>
      <c r="E106" s="10">
        <v>5000158022438</v>
      </c>
      <c r="F106" s="9" t="s">
        <v>899</v>
      </c>
      <c r="G106" s="11" t="s">
        <v>892</v>
      </c>
      <c r="H106" s="11"/>
      <c r="I106" s="14"/>
      <c r="J106" s="11" t="s">
        <v>59</v>
      </c>
      <c r="K106" s="11" t="s">
        <v>60</v>
      </c>
      <c r="L106" s="11" t="s">
        <v>61</v>
      </c>
      <c r="M106" s="11" t="s">
        <v>62</v>
      </c>
      <c r="N106" s="1" t="e">
        <v>#N/A</v>
      </c>
    </row>
    <row r="107" spans="1:14">
      <c r="A107" s="7">
        <v>106</v>
      </c>
      <c r="B107" s="8">
        <v>45601</v>
      </c>
      <c r="C107" s="9">
        <v>1</v>
      </c>
      <c r="D107" s="9">
        <v>105343924965</v>
      </c>
      <c r="E107" s="10">
        <v>5000158022439</v>
      </c>
      <c r="F107" s="9" t="s">
        <v>899</v>
      </c>
      <c r="G107" s="11" t="s">
        <v>892</v>
      </c>
      <c r="H107" s="11"/>
      <c r="I107" s="14"/>
      <c r="J107" s="11" t="s">
        <v>59</v>
      </c>
      <c r="K107" s="11" t="s">
        <v>60</v>
      </c>
      <c r="L107" s="11" t="s">
        <v>61</v>
      </c>
      <c r="M107" s="11" t="s">
        <v>62</v>
      </c>
      <c r="N107" s="1" t="e">
        <v>#N/A</v>
      </c>
    </row>
    <row r="108" spans="1:14">
      <c r="A108" s="7">
        <v>107</v>
      </c>
      <c r="B108" s="8">
        <v>45601</v>
      </c>
      <c r="C108" s="9">
        <v>1</v>
      </c>
      <c r="D108" s="9">
        <v>105343924965</v>
      </c>
      <c r="E108" s="10">
        <v>5000158022426</v>
      </c>
      <c r="F108" s="9" t="s">
        <v>899</v>
      </c>
      <c r="G108" s="11" t="s">
        <v>892</v>
      </c>
      <c r="H108" s="11"/>
      <c r="I108" s="14"/>
      <c r="J108" s="11" t="s">
        <v>59</v>
      </c>
      <c r="K108" s="11" t="s">
        <v>60</v>
      </c>
      <c r="L108" s="11" t="s">
        <v>61</v>
      </c>
      <c r="M108" s="11" t="s">
        <v>62</v>
      </c>
      <c r="N108" s="1" t="e">
        <v>#N/A</v>
      </c>
    </row>
    <row r="109" spans="1:14">
      <c r="A109" s="7">
        <v>108</v>
      </c>
      <c r="B109" s="8">
        <v>45601</v>
      </c>
      <c r="C109" s="9">
        <v>1</v>
      </c>
      <c r="D109" s="9">
        <v>105343924221</v>
      </c>
      <c r="E109" s="10">
        <v>5000158022315</v>
      </c>
      <c r="F109" s="9" t="s">
        <v>899</v>
      </c>
      <c r="G109" s="11" t="s">
        <v>892</v>
      </c>
      <c r="H109" s="11"/>
      <c r="I109" s="14"/>
      <c r="J109" s="11" t="s">
        <v>59</v>
      </c>
      <c r="K109" s="11" t="s">
        <v>60</v>
      </c>
      <c r="L109" s="11" t="s">
        <v>61</v>
      </c>
      <c r="M109" s="11" t="s">
        <v>62</v>
      </c>
      <c r="N109" s="1" t="e">
        <v>#N/A</v>
      </c>
    </row>
    <row r="110" spans="1:14">
      <c r="A110" s="7">
        <v>109</v>
      </c>
      <c r="B110" s="8">
        <v>45601</v>
      </c>
      <c r="C110" s="9">
        <v>1</v>
      </c>
      <c r="D110" s="9">
        <v>105343924221</v>
      </c>
      <c r="E110" s="10">
        <v>5000158022316</v>
      </c>
      <c r="F110" s="9" t="s">
        <v>899</v>
      </c>
      <c r="G110" s="11" t="s">
        <v>892</v>
      </c>
      <c r="H110" s="11"/>
      <c r="I110" s="14"/>
      <c r="J110" s="11" t="s">
        <v>59</v>
      </c>
      <c r="K110" s="11" t="s">
        <v>60</v>
      </c>
      <c r="L110" s="11" t="s">
        <v>61</v>
      </c>
      <c r="M110" s="11" t="s">
        <v>62</v>
      </c>
      <c r="N110" s="1" t="e">
        <v>#N/A</v>
      </c>
    </row>
    <row r="111" spans="1:14">
      <c r="A111" s="7">
        <v>110</v>
      </c>
      <c r="B111" s="8">
        <v>45601</v>
      </c>
      <c r="C111" s="9">
        <v>1</v>
      </c>
      <c r="D111" s="9">
        <v>105343924221</v>
      </c>
      <c r="E111" s="10">
        <v>5000158022317</v>
      </c>
      <c r="F111" s="9" t="s">
        <v>899</v>
      </c>
      <c r="G111" s="11" t="s">
        <v>892</v>
      </c>
      <c r="H111" s="11"/>
      <c r="I111" s="14"/>
      <c r="J111" s="11" t="s">
        <v>59</v>
      </c>
      <c r="K111" s="11" t="s">
        <v>60</v>
      </c>
      <c r="L111" s="11" t="s">
        <v>61</v>
      </c>
      <c r="M111" s="11" t="s">
        <v>62</v>
      </c>
      <c r="N111" s="1" t="e">
        <v>#N/A</v>
      </c>
    </row>
    <row r="112" spans="1:14">
      <c r="A112" s="7">
        <v>111</v>
      </c>
      <c r="B112" s="8">
        <v>45601</v>
      </c>
      <c r="C112" s="9">
        <v>1</v>
      </c>
      <c r="D112" s="9">
        <v>105343924221</v>
      </c>
      <c r="E112" s="10">
        <v>5000158022318</v>
      </c>
      <c r="F112" s="9" t="s">
        <v>899</v>
      </c>
      <c r="G112" s="11" t="s">
        <v>892</v>
      </c>
      <c r="H112" s="11"/>
      <c r="I112" s="14"/>
      <c r="J112" s="11" t="s">
        <v>59</v>
      </c>
      <c r="K112" s="11" t="s">
        <v>60</v>
      </c>
      <c r="L112" s="11" t="s">
        <v>61</v>
      </c>
      <c r="M112" s="11" t="s">
        <v>62</v>
      </c>
      <c r="N112" s="1" t="e">
        <v>#N/A</v>
      </c>
    </row>
    <row r="113" spans="1:14">
      <c r="A113" s="7">
        <v>112</v>
      </c>
      <c r="B113" s="8">
        <v>45601</v>
      </c>
      <c r="C113" s="9">
        <v>1</v>
      </c>
      <c r="D113" s="9">
        <v>105343924221</v>
      </c>
      <c r="E113" s="10">
        <v>5000158022319</v>
      </c>
      <c r="F113" s="9" t="s">
        <v>899</v>
      </c>
      <c r="G113" s="11" t="s">
        <v>892</v>
      </c>
      <c r="H113" s="11"/>
      <c r="I113" s="14"/>
      <c r="J113" s="11" t="s">
        <v>59</v>
      </c>
      <c r="K113" s="11" t="s">
        <v>60</v>
      </c>
      <c r="L113" s="11" t="s">
        <v>61</v>
      </c>
      <c r="M113" s="11" t="s">
        <v>62</v>
      </c>
      <c r="N113" s="1" t="e">
        <v>#N/A</v>
      </c>
    </row>
    <row r="114" spans="1:14">
      <c r="A114" s="7">
        <v>113</v>
      </c>
      <c r="B114" s="8">
        <v>45601</v>
      </c>
      <c r="C114" s="9">
        <v>1</v>
      </c>
      <c r="D114" s="9">
        <v>105343924814</v>
      </c>
      <c r="E114" s="10">
        <v>5000158022228</v>
      </c>
      <c r="F114" s="9" t="s">
        <v>899</v>
      </c>
      <c r="G114" s="11" t="s">
        <v>892</v>
      </c>
      <c r="H114" s="11"/>
      <c r="I114" s="14"/>
      <c r="J114" s="11" t="s">
        <v>59</v>
      </c>
      <c r="K114" s="11" t="s">
        <v>60</v>
      </c>
      <c r="L114" s="11" t="s">
        <v>61</v>
      </c>
      <c r="M114" s="11" t="s">
        <v>62</v>
      </c>
      <c r="N114" s="1" t="e">
        <v>#N/A</v>
      </c>
    </row>
    <row r="115" spans="1:14">
      <c r="A115" s="7">
        <v>114</v>
      </c>
      <c r="B115" s="8">
        <v>45601</v>
      </c>
      <c r="C115" s="9">
        <v>1</v>
      </c>
      <c r="D115" s="9">
        <v>105343924814</v>
      </c>
      <c r="E115" s="10">
        <v>5000158022229</v>
      </c>
      <c r="F115" s="9" t="s">
        <v>899</v>
      </c>
      <c r="G115" s="11" t="s">
        <v>892</v>
      </c>
      <c r="H115" s="11"/>
      <c r="I115" s="14"/>
      <c r="J115" s="11" t="s">
        <v>59</v>
      </c>
      <c r="K115" s="11" t="s">
        <v>60</v>
      </c>
      <c r="L115" s="11" t="s">
        <v>61</v>
      </c>
      <c r="M115" s="11" t="s">
        <v>62</v>
      </c>
      <c r="N115" s="1" t="e">
        <v>#N/A</v>
      </c>
    </row>
    <row r="116" spans="1:14">
      <c r="A116" s="7">
        <v>115</v>
      </c>
      <c r="B116" s="8">
        <v>45601</v>
      </c>
      <c r="C116" s="9">
        <v>1</v>
      </c>
      <c r="D116" s="9">
        <v>105343924814</v>
      </c>
      <c r="E116" s="10">
        <v>5000158022230</v>
      </c>
      <c r="F116" s="9" t="s">
        <v>899</v>
      </c>
      <c r="G116" s="11" t="s">
        <v>892</v>
      </c>
      <c r="H116" s="11"/>
      <c r="I116" s="14"/>
      <c r="J116" s="11" t="s">
        <v>59</v>
      </c>
      <c r="K116" s="11" t="s">
        <v>60</v>
      </c>
      <c r="L116" s="11" t="s">
        <v>61</v>
      </c>
      <c r="M116" s="11" t="s">
        <v>62</v>
      </c>
      <c r="N116" s="1" t="e">
        <v>#N/A</v>
      </c>
    </row>
    <row r="117" spans="1:14">
      <c r="A117" s="7">
        <v>116</v>
      </c>
      <c r="B117" s="8">
        <v>45601</v>
      </c>
      <c r="C117" s="9">
        <v>1</v>
      </c>
      <c r="D117" s="9">
        <v>105343924814</v>
      </c>
      <c r="E117" s="10">
        <v>5000158022231</v>
      </c>
      <c r="F117" s="9" t="s">
        <v>899</v>
      </c>
      <c r="G117" s="11" t="s">
        <v>892</v>
      </c>
      <c r="H117" s="11"/>
      <c r="I117" s="14"/>
      <c r="J117" s="11" t="s">
        <v>59</v>
      </c>
      <c r="K117" s="11" t="s">
        <v>60</v>
      </c>
      <c r="L117" s="11" t="s">
        <v>61</v>
      </c>
      <c r="M117" s="11" t="s">
        <v>62</v>
      </c>
      <c r="N117" s="1" t="e">
        <v>#N/A</v>
      </c>
    </row>
    <row r="118" spans="1:14">
      <c r="A118" s="7">
        <v>117</v>
      </c>
      <c r="B118" s="8">
        <v>45601</v>
      </c>
      <c r="C118" s="9">
        <v>1</v>
      </c>
      <c r="D118" s="9">
        <v>105343924350</v>
      </c>
      <c r="E118" s="10">
        <v>5000158022223</v>
      </c>
      <c r="F118" s="9" t="s">
        <v>899</v>
      </c>
      <c r="G118" s="11" t="s">
        <v>892</v>
      </c>
      <c r="H118" s="11"/>
      <c r="I118" s="14"/>
      <c r="J118" s="11" t="s">
        <v>59</v>
      </c>
      <c r="K118" s="11" t="s">
        <v>60</v>
      </c>
      <c r="L118" s="11" t="s">
        <v>61</v>
      </c>
      <c r="M118" s="11" t="s">
        <v>62</v>
      </c>
      <c r="N118" s="1" t="e">
        <v>#N/A</v>
      </c>
    </row>
    <row r="119" spans="1:14">
      <c r="A119" s="7">
        <v>118</v>
      </c>
      <c r="B119" s="8">
        <v>45601</v>
      </c>
      <c r="C119" s="9">
        <v>1</v>
      </c>
      <c r="D119" s="9">
        <v>105343924350</v>
      </c>
      <c r="E119" s="10">
        <v>5000158022224</v>
      </c>
      <c r="F119" s="9" t="s">
        <v>899</v>
      </c>
      <c r="G119" s="11" t="s">
        <v>892</v>
      </c>
      <c r="H119" s="11"/>
      <c r="I119" s="14"/>
      <c r="J119" s="11" t="s">
        <v>59</v>
      </c>
      <c r="K119" s="11" t="s">
        <v>60</v>
      </c>
      <c r="L119" s="11" t="s">
        <v>61</v>
      </c>
      <c r="M119" s="11" t="s">
        <v>62</v>
      </c>
      <c r="N119" s="1" t="e">
        <v>#N/A</v>
      </c>
    </row>
    <row r="120" spans="1:14">
      <c r="A120" s="7">
        <v>119</v>
      </c>
      <c r="B120" s="8">
        <v>45601</v>
      </c>
      <c r="C120" s="9">
        <v>1</v>
      </c>
      <c r="D120" s="9">
        <v>105343924350</v>
      </c>
      <c r="E120" s="10">
        <v>5000158022225</v>
      </c>
      <c r="F120" s="9" t="s">
        <v>899</v>
      </c>
      <c r="G120" s="11" t="s">
        <v>892</v>
      </c>
      <c r="H120" s="11"/>
      <c r="I120" s="14"/>
      <c r="J120" s="11" t="s">
        <v>59</v>
      </c>
      <c r="K120" s="11" t="s">
        <v>60</v>
      </c>
      <c r="L120" s="11" t="s">
        <v>61</v>
      </c>
      <c r="M120" s="11" t="s">
        <v>62</v>
      </c>
      <c r="N120" s="1" t="e">
        <v>#N/A</v>
      </c>
    </row>
    <row r="121" spans="1:14">
      <c r="A121" s="7">
        <v>120</v>
      </c>
      <c r="B121" s="8">
        <v>45601</v>
      </c>
      <c r="C121" s="9">
        <v>1</v>
      </c>
      <c r="D121" s="9">
        <v>105343924350</v>
      </c>
      <c r="E121" s="10">
        <v>5000158022226</v>
      </c>
      <c r="F121" s="9" t="s">
        <v>899</v>
      </c>
      <c r="G121" s="11" t="s">
        <v>892</v>
      </c>
      <c r="H121" s="11"/>
      <c r="I121" s="14"/>
      <c r="J121" s="11" t="s">
        <v>59</v>
      </c>
      <c r="K121" s="11" t="s">
        <v>60</v>
      </c>
      <c r="L121" s="11" t="s">
        <v>61</v>
      </c>
      <c r="M121" s="11" t="s">
        <v>62</v>
      </c>
      <c r="N121" s="1" t="e">
        <v>#N/A</v>
      </c>
    </row>
    <row r="122" spans="1:14">
      <c r="A122" s="7">
        <v>121</v>
      </c>
      <c r="B122" s="8">
        <v>45601</v>
      </c>
      <c r="C122" s="9">
        <v>1</v>
      </c>
      <c r="D122" s="9">
        <v>105343923101</v>
      </c>
      <c r="E122" s="10">
        <v>5000158022204</v>
      </c>
      <c r="F122" s="9" t="s">
        <v>899</v>
      </c>
      <c r="G122" s="11" t="s">
        <v>892</v>
      </c>
      <c r="H122" s="11"/>
      <c r="I122" s="14"/>
      <c r="J122" s="11" t="s">
        <v>59</v>
      </c>
      <c r="K122" s="11" t="s">
        <v>60</v>
      </c>
      <c r="L122" s="11" t="s">
        <v>61</v>
      </c>
      <c r="M122" s="11" t="s">
        <v>62</v>
      </c>
      <c r="N122" s="1" t="e">
        <v>#N/A</v>
      </c>
    </row>
    <row r="123" spans="1:14">
      <c r="A123" s="7">
        <v>122</v>
      </c>
      <c r="B123" s="8">
        <v>45601</v>
      </c>
      <c r="C123" s="9">
        <v>1</v>
      </c>
      <c r="D123" s="9">
        <v>105343923101</v>
      </c>
      <c r="E123" s="10">
        <v>5000158022205</v>
      </c>
      <c r="F123" s="9" t="s">
        <v>899</v>
      </c>
      <c r="G123" s="11" t="s">
        <v>892</v>
      </c>
      <c r="H123" s="11"/>
      <c r="I123" s="14"/>
      <c r="J123" s="11" t="s">
        <v>59</v>
      </c>
      <c r="K123" s="11" t="s">
        <v>60</v>
      </c>
      <c r="L123" s="11" t="s">
        <v>61</v>
      </c>
      <c r="M123" s="11" t="s">
        <v>62</v>
      </c>
      <c r="N123" s="1" t="e">
        <v>#N/A</v>
      </c>
    </row>
    <row r="124" spans="1:14">
      <c r="A124" s="7">
        <v>123</v>
      </c>
      <c r="B124" s="8">
        <v>45601</v>
      </c>
      <c r="C124" s="9">
        <v>1</v>
      </c>
      <c r="D124" s="9">
        <v>105343924044</v>
      </c>
      <c r="E124" s="10">
        <v>5000158022084</v>
      </c>
      <c r="F124" s="9" t="s">
        <v>899</v>
      </c>
      <c r="G124" s="11" t="s">
        <v>892</v>
      </c>
      <c r="H124" s="11"/>
      <c r="I124" s="14"/>
      <c r="J124" s="11" t="s">
        <v>59</v>
      </c>
      <c r="K124" s="11" t="s">
        <v>60</v>
      </c>
      <c r="L124" s="11" t="s">
        <v>61</v>
      </c>
      <c r="M124" s="11" t="s">
        <v>62</v>
      </c>
      <c r="N124" s="1" t="e">
        <v>#N/A</v>
      </c>
    </row>
    <row r="125" spans="1:14">
      <c r="A125" s="7">
        <v>124</v>
      </c>
      <c r="B125" s="8">
        <v>45601</v>
      </c>
      <c r="C125" s="9">
        <v>1</v>
      </c>
      <c r="D125" s="9">
        <v>105343924044</v>
      </c>
      <c r="E125" s="10">
        <v>5000158022085</v>
      </c>
      <c r="F125" s="9" t="s">
        <v>899</v>
      </c>
      <c r="G125" s="11" t="s">
        <v>892</v>
      </c>
      <c r="H125" s="11"/>
      <c r="I125" s="14"/>
      <c r="J125" s="11" t="s">
        <v>59</v>
      </c>
      <c r="K125" s="11" t="s">
        <v>60</v>
      </c>
      <c r="L125" s="11" t="s">
        <v>61</v>
      </c>
      <c r="M125" s="11" t="s">
        <v>62</v>
      </c>
      <c r="N125" s="1" t="e">
        <v>#N/A</v>
      </c>
    </row>
    <row r="126" spans="1:14">
      <c r="A126" s="7">
        <v>125</v>
      </c>
      <c r="B126" s="8">
        <v>45601</v>
      </c>
      <c r="C126" s="9">
        <v>1</v>
      </c>
      <c r="D126" s="9">
        <v>105343924044</v>
      </c>
      <c r="E126" s="10">
        <v>5000158022086</v>
      </c>
      <c r="F126" s="9" t="s">
        <v>899</v>
      </c>
      <c r="G126" s="11" t="s">
        <v>892</v>
      </c>
      <c r="H126" s="11"/>
      <c r="I126" s="14"/>
      <c r="J126" s="11" t="s">
        <v>59</v>
      </c>
      <c r="K126" s="11" t="s">
        <v>60</v>
      </c>
      <c r="L126" s="11" t="s">
        <v>61</v>
      </c>
      <c r="M126" s="11" t="s">
        <v>62</v>
      </c>
      <c r="N126" s="1" t="e">
        <v>#N/A</v>
      </c>
    </row>
    <row r="127" spans="1:14">
      <c r="A127" s="7">
        <v>126</v>
      </c>
      <c r="B127" s="8">
        <v>45601</v>
      </c>
      <c r="C127" s="9">
        <v>1</v>
      </c>
      <c r="D127" s="9">
        <v>105343924044</v>
      </c>
      <c r="E127" s="10">
        <v>5000158022087</v>
      </c>
      <c r="F127" s="9" t="s">
        <v>899</v>
      </c>
      <c r="G127" s="11" t="s">
        <v>892</v>
      </c>
      <c r="H127" s="11"/>
      <c r="I127" s="14"/>
      <c r="J127" s="11" t="s">
        <v>59</v>
      </c>
      <c r="K127" s="11" t="s">
        <v>60</v>
      </c>
      <c r="L127" s="11" t="s">
        <v>61</v>
      </c>
      <c r="M127" s="11" t="s">
        <v>62</v>
      </c>
      <c r="N127" s="1" t="e">
        <v>#N/A</v>
      </c>
    </row>
    <row r="128" spans="1:14">
      <c r="A128" s="7">
        <v>127</v>
      </c>
      <c r="B128" s="8">
        <v>45601</v>
      </c>
      <c r="C128" s="9">
        <v>1</v>
      </c>
      <c r="D128" s="9">
        <v>105343924044</v>
      </c>
      <c r="E128" s="10">
        <v>5000158022088</v>
      </c>
      <c r="F128" s="9" t="s">
        <v>899</v>
      </c>
      <c r="G128" s="11" t="s">
        <v>892</v>
      </c>
      <c r="H128" s="11"/>
      <c r="I128" s="14"/>
      <c r="J128" s="11" t="s">
        <v>59</v>
      </c>
      <c r="K128" s="11" t="s">
        <v>60</v>
      </c>
      <c r="L128" s="11" t="s">
        <v>61</v>
      </c>
      <c r="M128" s="11" t="s">
        <v>62</v>
      </c>
      <c r="N128" s="1" t="e">
        <v>#N/A</v>
      </c>
    </row>
    <row r="129" spans="1:14">
      <c r="A129" s="7">
        <v>128</v>
      </c>
      <c r="B129" s="8">
        <v>45601</v>
      </c>
      <c r="C129" s="9">
        <v>1</v>
      </c>
      <c r="D129" s="9">
        <v>105343923451</v>
      </c>
      <c r="E129" s="10">
        <v>5000158022143</v>
      </c>
      <c r="F129" s="9" t="s">
        <v>899</v>
      </c>
      <c r="G129" s="11" t="s">
        <v>892</v>
      </c>
      <c r="H129" s="11"/>
      <c r="I129" s="14"/>
      <c r="J129" s="11" t="s">
        <v>59</v>
      </c>
      <c r="K129" s="11" t="s">
        <v>60</v>
      </c>
      <c r="L129" s="11" t="s">
        <v>61</v>
      </c>
      <c r="M129" s="11" t="s">
        <v>62</v>
      </c>
      <c r="N129" s="1" t="e">
        <v>#N/A</v>
      </c>
    </row>
    <row r="130" spans="1:14">
      <c r="A130" s="7">
        <v>129</v>
      </c>
      <c r="B130" s="8">
        <v>45601</v>
      </c>
      <c r="C130" s="9">
        <v>1</v>
      </c>
      <c r="D130" s="9">
        <v>105343923451</v>
      </c>
      <c r="E130" s="10">
        <v>5000158022144</v>
      </c>
      <c r="F130" s="9" t="s">
        <v>899</v>
      </c>
      <c r="G130" s="11" t="s">
        <v>892</v>
      </c>
      <c r="H130" s="11"/>
      <c r="I130" s="14"/>
      <c r="J130" s="11" t="s">
        <v>59</v>
      </c>
      <c r="K130" s="11" t="s">
        <v>60</v>
      </c>
      <c r="L130" s="11" t="s">
        <v>61</v>
      </c>
      <c r="M130" s="11" t="s">
        <v>62</v>
      </c>
      <c r="N130" s="1" t="e">
        <v>#N/A</v>
      </c>
    </row>
    <row r="131" spans="1:14">
      <c r="A131" s="7">
        <v>130</v>
      </c>
      <c r="B131" s="8">
        <v>45601</v>
      </c>
      <c r="C131" s="9">
        <v>1</v>
      </c>
      <c r="D131" s="9">
        <v>105343923451</v>
      </c>
      <c r="E131" s="10">
        <v>5000158022145</v>
      </c>
      <c r="F131" s="9" t="s">
        <v>899</v>
      </c>
      <c r="G131" s="11" t="s">
        <v>892</v>
      </c>
      <c r="H131" s="11"/>
      <c r="I131" s="14"/>
      <c r="J131" s="11" t="s">
        <v>59</v>
      </c>
      <c r="K131" s="11" t="s">
        <v>60</v>
      </c>
      <c r="L131" s="11" t="s">
        <v>61</v>
      </c>
      <c r="M131" s="11" t="s">
        <v>62</v>
      </c>
      <c r="N131" s="1" t="e">
        <v>#N/A</v>
      </c>
    </row>
    <row r="132" spans="1:14">
      <c r="A132" s="7">
        <v>131</v>
      </c>
      <c r="B132" s="8">
        <v>45601</v>
      </c>
      <c r="C132" s="9">
        <v>1</v>
      </c>
      <c r="D132" s="9">
        <v>105343923543</v>
      </c>
      <c r="E132" s="10">
        <v>5000158022253</v>
      </c>
      <c r="F132" s="9" t="s">
        <v>899</v>
      </c>
      <c r="G132" s="11" t="s">
        <v>892</v>
      </c>
      <c r="H132" s="11"/>
      <c r="I132" s="14"/>
      <c r="J132" s="11" t="s">
        <v>59</v>
      </c>
      <c r="K132" s="11" t="s">
        <v>60</v>
      </c>
      <c r="L132" s="11" t="s">
        <v>61</v>
      </c>
      <c r="M132" s="11" t="s">
        <v>62</v>
      </c>
      <c r="N132" s="1" t="e">
        <v>#N/A</v>
      </c>
    </row>
    <row r="133" spans="1:14">
      <c r="A133" s="7">
        <v>132</v>
      </c>
      <c r="B133" s="8">
        <v>45601</v>
      </c>
      <c r="C133" s="9">
        <v>1</v>
      </c>
      <c r="D133" s="9">
        <v>105343923543</v>
      </c>
      <c r="E133" s="10">
        <v>5000158022254</v>
      </c>
      <c r="F133" s="9" t="s">
        <v>899</v>
      </c>
      <c r="G133" s="11" t="s">
        <v>892</v>
      </c>
      <c r="H133" s="11"/>
      <c r="I133" s="14"/>
      <c r="J133" s="11" t="s">
        <v>59</v>
      </c>
      <c r="K133" s="11" t="s">
        <v>60</v>
      </c>
      <c r="L133" s="11" t="s">
        <v>61</v>
      </c>
      <c r="M133" s="11" t="s">
        <v>62</v>
      </c>
      <c r="N133" s="1" t="e">
        <v>#N/A</v>
      </c>
    </row>
    <row r="134" spans="1:14">
      <c r="A134" s="7">
        <v>133</v>
      </c>
      <c r="B134" s="8">
        <v>45601</v>
      </c>
      <c r="C134" s="9">
        <v>1</v>
      </c>
      <c r="D134" s="9">
        <v>105343924582</v>
      </c>
      <c r="E134" s="10">
        <v>5000158022515</v>
      </c>
      <c r="F134" s="9" t="s">
        <v>899</v>
      </c>
      <c r="G134" s="11" t="s">
        <v>892</v>
      </c>
      <c r="H134" s="11"/>
      <c r="I134" s="14"/>
      <c r="J134" s="11" t="s">
        <v>59</v>
      </c>
      <c r="K134" s="11" t="s">
        <v>60</v>
      </c>
      <c r="L134" s="11" t="s">
        <v>61</v>
      </c>
      <c r="M134" s="11" t="s">
        <v>62</v>
      </c>
      <c r="N134" s="1" t="e">
        <v>#N/A</v>
      </c>
    </row>
    <row r="135" spans="1:14">
      <c r="A135" s="7">
        <v>134</v>
      </c>
      <c r="B135" s="8">
        <v>45601</v>
      </c>
      <c r="C135" s="9">
        <v>1</v>
      </c>
      <c r="D135" s="9">
        <v>105343924582</v>
      </c>
      <c r="E135" s="10">
        <v>5000158022516</v>
      </c>
      <c r="F135" s="9" t="s">
        <v>899</v>
      </c>
      <c r="G135" s="11" t="s">
        <v>892</v>
      </c>
      <c r="H135" s="11"/>
      <c r="I135" s="14"/>
      <c r="J135" s="11" t="s">
        <v>59</v>
      </c>
      <c r="K135" s="11" t="s">
        <v>60</v>
      </c>
      <c r="L135" s="11" t="s">
        <v>61</v>
      </c>
      <c r="M135" s="11" t="s">
        <v>62</v>
      </c>
      <c r="N135" s="1" t="e">
        <v>#N/A</v>
      </c>
    </row>
    <row r="136" spans="1:14">
      <c r="A136" s="7">
        <v>135</v>
      </c>
      <c r="B136" s="8">
        <v>45601</v>
      </c>
      <c r="C136" s="9">
        <v>1</v>
      </c>
      <c r="D136" s="9">
        <v>105343924582</v>
      </c>
      <c r="E136" s="10">
        <v>5000158022517</v>
      </c>
      <c r="F136" s="9" t="s">
        <v>899</v>
      </c>
      <c r="G136" s="11" t="s">
        <v>892</v>
      </c>
      <c r="H136" s="11"/>
      <c r="I136" s="14"/>
      <c r="J136" s="11" t="s">
        <v>59</v>
      </c>
      <c r="K136" s="11" t="s">
        <v>60</v>
      </c>
      <c r="L136" s="11" t="s">
        <v>61</v>
      </c>
      <c r="M136" s="11" t="s">
        <v>62</v>
      </c>
      <c r="N136" s="1" t="e">
        <v>#N/A</v>
      </c>
    </row>
    <row r="137" spans="1:14">
      <c r="A137" s="7">
        <v>136</v>
      </c>
      <c r="B137" s="8">
        <v>45601</v>
      </c>
      <c r="C137" s="9">
        <v>1</v>
      </c>
      <c r="D137" s="9">
        <v>105343924582</v>
      </c>
      <c r="E137" s="10">
        <v>5000158022518</v>
      </c>
      <c r="F137" s="9" t="s">
        <v>899</v>
      </c>
      <c r="G137" s="11" t="s">
        <v>892</v>
      </c>
      <c r="H137" s="11"/>
      <c r="I137" s="14"/>
      <c r="J137" s="11" t="s">
        <v>59</v>
      </c>
      <c r="K137" s="11" t="s">
        <v>60</v>
      </c>
      <c r="L137" s="11" t="s">
        <v>61</v>
      </c>
      <c r="M137" s="11" t="s">
        <v>62</v>
      </c>
      <c r="N137" s="1" t="e">
        <v>#N/A</v>
      </c>
    </row>
    <row r="138" spans="1:14">
      <c r="A138" s="7">
        <v>137</v>
      </c>
      <c r="B138" s="8">
        <v>45601</v>
      </c>
      <c r="C138" s="9">
        <v>1</v>
      </c>
      <c r="D138" s="9">
        <v>105343923145</v>
      </c>
      <c r="E138" s="10">
        <v>5000158022221</v>
      </c>
      <c r="F138" s="9" t="s">
        <v>899</v>
      </c>
      <c r="G138" s="11" t="s">
        <v>892</v>
      </c>
      <c r="H138" s="11"/>
      <c r="I138" s="14"/>
      <c r="J138" s="11" t="s">
        <v>59</v>
      </c>
      <c r="K138" s="11" t="s">
        <v>60</v>
      </c>
      <c r="L138" s="11" t="s">
        <v>61</v>
      </c>
      <c r="M138" s="11" t="s">
        <v>62</v>
      </c>
      <c r="N138" s="1" t="e">
        <v>#N/A</v>
      </c>
    </row>
    <row r="139" spans="1:14">
      <c r="A139" s="7">
        <v>138</v>
      </c>
      <c r="B139" s="8">
        <v>45601</v>
      </c>
      <c r="C139" s="9">
        <v>1</v>
      </c>
      <c r="D139" s="9">
        <v>105343923145</v>
      </c>
      <c r="E139" s="10">
        <v>5000158022222</v>
      </c>
      <c r="F139" s="9" t="s">
        <v>899</v>
      </c>
      <c r="G139" s="11" t="s">
        <v>892</v>
      </c>
      <c r="H139" s="11"/>
      <c r="I139" s="14"/>
      <c r="J139" s="11" t="s">
        <v>59</v>
      </c>
      <c r="K139" s="11" t="s">
        <v>60</v>
      </c>
      <c r="L139" s="11" t="s">
        <v>61</v>
      </c>
      <c r="M139" s="11" t="s">
        <v>62</v>
      </c>
      <c r="N139" s="1" t="e">
        <v>#N/A</v>
      </c>
    </row>
    <row r="140" spans="1:14">
      <c r="A140" s="7">
        <v>139</v>
      </c>
      <c r="B140" s="8">
        <v>45601</v>
      </c>
      <c r="C140" s="9">
        <v>1</v>
      </c>
      <c r="D140" s="9">
        <v>105343923145</v>
      </c>
      <c r="E140" s="10">
        <v>5000158022227</v>
      </c>
      <c r="F140" s="9" t="s">
        <v>899</v>
      </c>
      <c r="G140" s="11" t="s">
        <v>892</v>
      </c>
      <c r="H140" s="11"/>
      <c r="I140" s="14"/>
      <c r="J140" s="11" t="s">
        <v>59</v>
      </c>
      <c r="K140" s="11" t="s">
        <v>60</v>
      </c>
      <c r="L140" s="11" t="s">
        <v>61</v>
      </c>
      <c r="M140" s="11" t="s">
        <v>62</v>
      </c>
      <c r="N140" s="1" t="e">
        <v>#N/A</v>
      </c>
    </row>
    <row r="141" spans="1:14">
      <c r="A141" s="7">
        <v>140</v>
      </c>
      <c r="B141" s="8">
        <v>45601</v>
      </c>
      <c r="C141" s="9">
        <v>1</v>
      </c>
      <c r="D141" s="9">
        <v>105343923145</v>
      </c>
      <c r="E141" s="10">
        <v>5000158022431</v>
      </c>
      <c r="F141" s="9" t="s">
        <v>899</v>
      </c>
      <c r="G141" s="11" t="s">
        <v>892</v>
      </c>
      <c r="H141" s="11"/>
      <c r="I141" s="14"/>
      <c r="J141" s="11" t="s">
        <v>59</v>
      </c>
      <c r="K141" s="11" t="s">
        <v>60</v>
      </c>
      <c r="L141" s="11" t="s">
        <v>61</v>
      </c>
      <c r="M141" s="11" t="s">
        <v>62</v>
      </c>
      <c r="N141" s="1" t="e">
        <v>#N/A</v>
      </c>
    </row>
    <row r="142" spans="1:14">
      <c r="A142" s="7">
        <v>141</v>
      </c>
      <c r="B142" s="8">
        <v>45601</v>
      </c>
      <c r="C142" s="9">
        <v>1</v>
      </c>
      <c r="D142" s="9">
        <v>105343924324</v>
      </c>
      <c r="E142" s="10">
        <v>5000158022378</v>
      </c>
      <c r="F142" s="9" t="s">
        <v>899</v>
      </c>
      <c r="G142" s="11" t="s">
        <v>892</v>
      </c>
      <c r="H142" s="11"/>
      <c r="I142" s="14"/>
      <c r="J142" s="11" t="s">
        <v>59</v>
      </c>
      <c r="K142" s="11" t="s">
        <v>60</v>
      </c>
      <c r="L142" s="11" t="s">
        <v>61</v>
      </c>
      <c r="M142" s="11" t="s">
        <v>62</v>
      </c>
      <c r="N142" s="1" t="e">
        <v>#N/A</v>
      </c>
    </row>
    <row r="143" spans="1:14">
      <c r="A143" s="7">
        <v>142</v>
      </c>
      <c r="B143" s="8">
        <v>45601</v>
      </c>
      <c r="C143" s="9">
        <v>1</v>
      </c>
      <c r="D143" s="9">
        <v>105343924324</v>
      </c>
      <c r="E143" s="10">
        <v>5000158022379</v>
      </c>
      <c r="F143" s="9" t="s">
        <v>899</v>
      </c>
      <c r="G143" s="10" t="s">
        <v>892</v>
      </c>
      <c r="H143" s="11"/>
      <c r="I143" s="14"/>
      <c r="J143" s="11" t="s">
        <v>59</v>
      </c>
      <c r="K143" s="11" t="s">
        <v>60</v>
      </c>
      <c r="L143" s="11" t="s">
        <v>61</v>
      </c>
      <c r="M143" s="11" t="s">
        <v>62</v>
      </c>
      <c r="N143" s="1" t="e">
        <v>#N/A</v>
      </c>
    </row>
    <row r="144" spans="1:14">
      <c r="A144" s="7">
        <v>143</v>
      </c>
      <c r="B144" s="8">
        <v>45601</v>
      </c>
      <c r="C144" s="9">
        <v>1</v>
      </c>
      <c r="D144" s="9">
        <v>105343924324</v>
      </c>
      <c r="E144" s="10">
        <v>5000158022380</v>
      </c>
      <c r="F144" s="9" t="s">
        <v>899</v>
      </c>
      <c r="G144" s="11" t="s">
        <v>892</v>
      </c>
      <c r="H144" s="11"/>
      <c r="I144" s="14"/>
      <c r="J144" s="11" t="s">
        <v>59</v>
      </c>
      <c r="K144" s="11" t="s">
        <v>60</v>
      </c>
      <c r="L144" s="11" t="s">
        <v>61</v>
      </c>
      <c r="M144" s="11" t="s">
        <v>62</v>
      </c>
      <c r="N144" s="1" t="e">
        <v>#N/A</v>
      </c>
    </row>
    <row r="145" spans="1:14">
      <c r="A145" s="7">
        <v>144</v>
      </c>
      <c r="B145" s="8">
        <v>45601</v>
      </c>
      <c r="C145" s="9">
        <v>1</v>
      </c>
      <c r="D145" s="9">
        <v>105343924324</v>
      </c>
      <c r="E145" s="10">
        <v>5000158022381</v>
      </c>
      <c r="F145" s="9" t="s">
        <v>899</v>
      </c>
      <c r="G145" s="11" t="s">
        <v>892</v>
      </c>
      <c r="H145" s="11"/>
      <c r="I145" s="14"/>
      <c r="J145" s="11" t="s">
        <v>59</v>
      </c>
      <c r="K145" s="11" t="s">
        <v>60</v>
      </c>
      <c r="L145" s="11" t="s">
        <v>61</v>
      </c>
      <c r="M145" s="11" t="s">
        <v>62</v>
      </c>
      <c r="N145" s="1" t="e">
        <v>#N/A</v>
      </c>
    </row>
    <row r="146" spans="1:14">
      <c r="A146" s="7">
        <v>145</v>
      </c>
      <c r="B146" s="8">
        <v>45601</v>
      </c>
      <c r="C146" s="9">
        <v>1</v>
      </c>
      <c r="D146" s="9">
        <v>105343924324</v>
      </c>
      <c r="E146" s="10">
        <v>5000158022382</v>
      </c>
      <c r="F146" s="9" t="s">
        <v>899</v>
      </c>
      <c r="G146" s="11" t="s">
        <v>892</v>
      </c>
      <c r="H146" s="11"/>
      <c r="I146" s="14"/>
      <c r="J146" s="11" t="s">
        <v>59</v>
      </c>
      <c r="K146" s="11" t="s">
        <v>60</v>
      </c>
      <c r="L146" s="11" t="s">
        <v>61</v>
      </c>
      <c r="M146" s="11" t="s">
        <v>62</v>
      </c>
      <c r="N146" s="1" t="e">
        <v>#N/A</v>
      </c>
    </row>
    <row r="147" spans="1:14">
      <c r="A147" s="7">
        <v>146</v>
      </c>
      <c r="B147" s="8">
        <v>45601</v>
      </c>
      <c r="C147" s="9">
        <v>1</v>
      </c>
      <c r="D147" s="9">
        <v>105343924324</v>
      </c>
      <c r="E147" s="10">
        <v>5000158022383</v>
      </c>
      <c r="F147" s="9" t="s">
        <v>899</v>
      </c>
      <c r="G147" s="11" t="s">
        <v>892</v>
      </c>
      <c r="H147" s="11"/>
      <c r="I147" s="14"/>
      <c r="J147" s="11" t="s">
        <v>59</v>
      </c>
      <c r="K147" s="11" t="s">
        <v>60</v>
      </c>
      <c r="L147" s="11" t="s">
        <v>61</v>
      </c>
      <c r="M147" s="11" t="s">
        <v>62</v>
      </c>
      <c r="N147" s="1" t="e">
        <v>#N/A</v>
      </c>
    </row>
    <row r="148" spans="1:14">
      <c r="A148" s="7">
        <v>147</v>
      </c>
      <c r="B148" s="8">
        <v>45601</v>
      </c>
      <c r="C148" s="9">
        <v>1</v>
      </c>
      <c r="D148" s="9">
        <v>105343924324</v>
      </c>
      <c r="E148" s="10">
        <v>5000158022464</v>
      </c>
      <c r="F148" s="9" t="s">
        <v>899</v>
      </c>
      <c r="G148" s="11" t="s">
        <v>892</v>
      </c>
      <c r="H148" s="11"/>
      <c r="I148" s="14"/>
      <c r="J148" s="11" t="s">
        <v>59</v>
      </c>
      <c r="K148" s="11" t="s">
        <v>60</v>
      </c>
      <c r="L148" s="11" t="s">
        <v>61</v>
      </c>
      <c r="M148" s="11" t="s">
        <v>62</v>
      </c>
      <c r="N148" s="1" t="e">
        <v>#N/A</v>
      </c>
    </row>
    <row r="149" spans="1:14">
      <c r="A149" s="7">
        <v>148</v>
      </c>
      <c r="B149" s="8">
        <v>45601</v>
      </c>
      <c r="C149" s="9">
        <v>1</v>
      </c>
      <c r="D149" s="9">
        <v>105343924755</v>
      </c>
      <c r="E149" s="10">
        <v>5000158022069</v>
      </c>
      <c r="F149" s="9" t="s">
        <v>899</v>
      </c>
      <c r="G149" s="11" t="s">
        <v>892</v>
      </c>
      <c r="H149" s="11"/>
      <c r="I149" s="14"/>
      <c r="J149" s="11" t="s">
        <v>59</v>
      </c>
      <c r="K149" s="11" t="s">
        <v>60</v>
      </c>
      <c r="L149" s="11" t="s">
        <v>61</v>
      </c>
      <c r="M149" s="11" t="s">
        <v>62</v>
      </c>
      <c r="N149" s="1" t="e">
        <v>#N/A</v>
      </c>
    </row>
    <row r="150" spans="1:14">
      <c r="A150" s="7">
        <v>149</v>
      </c>
      <c r="B150" s="8">
        <v>45601</v>
      </c>
      <c r="C150" s="9">
        <v>1</v>
      </c>
      <c r="D150" s="9">
        <v>105343924755</v>
      </c>
      <c r="E150" s="10">
        <v>5000158022070</v>
      </c>
      <c r="F150" s="9" t="s">
        <v>899</v>
      </c>
      <c r="G150" s="11" t="s">
        <v>892</v>
      </c>
      <c r="H150" s="11"/>
      <c r="I150" s="14"/>
      <c r="J150" s="11" t="s">
        <v>59</v>
      </c>
      <c r="K150" s="11" t="s">
        <v>60</v>
      </c>
      <c r="L150" s="11" t="s">
        <v>61</v>
      </c>
      <c r="M150" s="11" t="s">
        <v>62</v>
      </c>
      <c r="N150" s="1" t="e">
        <v>#N/A</v>
      </c>
    </row>
    <row r="151" spans="1:14">
      <c r="A151" s="7">
        <v>150</v>
      </c>
      <c r="B151" s="8">
        <v>45601</v>
      </c>
      <c r="C151" s="9">
        <v>1</v>
      </c>
      <c r="D151" s="9">
        <v>105343924755</v>
      </c>
      <c r="E151" s="10">
        <v>5000158022071</v>
      </c>
      <c r="F151" s="9" t="s">
        <v>899</v>
      </c>
      <c r="G151" s="11" t="s">
        <v>892</v>
      </c>
      <c r="H151" s="11"/>
      <c r="I151" s="14"/>
      <c r="J151" s="11" t="s">
        <v>59</v>
      </c>
      <c r="K151" s="11" t="s">
        <v>60</v>
      </c>
      <c r="L151" s="11" t="s">
        <v>61</v>
      </c>
      <c r="M151" s="11" t="s">
        <v>62</v>
      </c>
      <c r="N151" s="1" t="e">
        <v>#N/A</v>
      </c>
    </row>
    <row r="152" spans="1:14">
      <c r="A152" s="7">
        <v>151</v>
      </c>
      <c r="B152" s="8">
        <v>45601</v>
      </c>
      <c r="C152" s="9">
        <v>1</v>
      </c>
      <c r="D152" s="9">
        <v>105343924755</v>
      </c>
      <c r="E152" s="10">
        <v>5000158022072</v>
      </c>
      <c r="F152" s="9" t="s">
        <v>899</v>
      </c>
      <c r="G152" s="11" t="s">
        <v>892</v>
      </c>
      <c r="H152" s="11"/>
      <c r="I152" s="14"/>
      <c r="J152" s="11" t="s">
        <v>59</v>
      </c>
      <c r="K152" s="11" t="s">
        <v>60</v>
      </c>
      <c r="L152" s="11" t="s">
        <v>61</v>
      </c>
      <c r="M152" s="11" t="s">
        <v>62</v>
      </c>
      <c r="N152" s="1" t="e">
        <v>#N/A</v>
      </c>
    </row>
    <row r="153" spans="1:14">
      <c r="A153" s="7">
        <v>152</v>
      </c>
      <c r="B153" s="8">
        <v>45601</v>
      </c>
      <c r="C153" s="9">
        <v>1</v>
      </c>
      <c r="D153" s="9">
        <v>105343923484</v>
      </c>
      <c r="E153" s="10">
        <v>5000158022132</v>
      </c>
      <c r="F153" s="9" t="s">
        <v>899</v>
      </c>
      <c r="G153" s="11" t="s">
        <v>892</v>
      </c>
      <c r="H153" s="11"/>
      <c r="I153" s="14"/>
      <c r="J153" s="11" t="s">
        <v>59</v>
      </c>
      <c r="K153" s="11" t="s">
        <v>60</v>
      </c>
      <c r="L153" s="11" t="s">
        <v>61</v>
      </c>
      <c r="M153" s="11" t="s">
        <v>62</v>
      </c>
      <c r="N153" s="1" t="e">
        <v>#N/A</v>
      </c>
    </row>
    <row r="154" spans="1:14">
      <c r="A154" s="7">
        <v>153</v>
      </c>
      <c r="B154" s="8">
        <v>45601</v>
      </c>
      <c r="C154" s="9">
        <v>1</v>
      </c>
      <c r="D154" s="9">
        <v>105343923484</v>
      </c>
      <c r="E154" s="10">
        <v>5000158022133</v>
      </c>
      <c r="F154" s="9" t="s">
        <v>899</v>
      </c>
      <c r="G154" s="11" t="s">
        <v>892</v>
      </c>
      <c r="H154" s="11"/>
      <c r="I154" s="14"/>
      <c r="J154" s="11" t="s">
        <v>59</v>
      </c>
      <c r="K154" s="11" t="s">
        <v>60</v>
      </c>
      <c r="L154" s="11" t="s">
        <v>61</v>
      </c>
      <c r="M154" s="11" t="s">
        <v>62</v>
      </c>
      <c r="N154" s="1" t="e">
        <v>#N/A</v>
      </c>
    </row>
    <row r="155" spans="1:14">
      <c r="A155" s="7">
        <v>154</v>
      </c>
      <c r="B155" s="8">
        <v>45601</v>
      </c>
      <c r="C155" s="9">
        <v>1</v>
      </c>
      <c r="D155" s="9">
        <v>105343923484</v>
      </c>
      <c r="E155" s="10">
        <v>5000158022134</v>
      </c>
      <c r="F155" s="9" t="s">
        <v>899</v>
      </c>
      <c r="G155" s="11" t="s">
        <v>892</v>
      </c>
      <c r="H155" s="11"/>
      <c r="I155" s="14"/>
      <c r="J155" s="11" t="s">
        <v>59</v>
      </c>
      <c r="K155" s="11" t="s">
        <v>60</v>
      </c>
      <c r="L155" s="11" t="s">
        <v>61</v>
      </c>
      <c r="M155" s="11" t="s">
        <v>62</v>
      </c>
      <c r="N155" s="1" t="e">
        <v>#N/A</v>
      </c>
    </row>
    <row r="156" spans="1:14">
      <c r="A156" s="7">
        <v>155</v>
      </c>
      <c r="B156" s="8">
        <v>45601</v>
      </c>
      <c r="C156" s="9">
        <v>1</v>
      </c>
      <c r="D156" s="9">
        <v>105343923882</v>
      </c>
      <c r="E156" s="10">
        <v>5000158022992</v>
      </c>
      <c r="F156" s="9" t="s">
        <v>899</v>
      </c>
      <c r="G156" s="11" t="s">
        <v>892</v>
      </c>
      <c r="H156" s="11"/>
      <c r="I156" s="14"/>
      <c r="J156" s="11" t="s">
        <v>59</v>
      </c>
      <c r="K156" s="11" t="s">
        <v>60</v>
      </c>
      <c r="L156" s="11" t="s">
        <v>61</v>
      </c>
      <c r="M156" s="11" t="s">
        <v>62</v>
      </c>
      <c r="N156" s="1" t="e">
        <v>#N/A</v>
      </c>
    </row>
    <row r="157" spans="1:14">
      <c r="A157" s="7">
        <v>156</v>
      </c>
      <c r="B157" s="8">
        <v>45601</v>
      </c>
      <c r="C157" s="9">
        <v>1</v>
      </c>
      <c r="D157" s="9">
        <v>105343923882</v>
      </c>
      <c r="E157" s="10">
        <v>5000158022203</v>
      </c>
      <c r="F157" s="9" t="s">
        <v>899</v>
      </c>
      <c r="G157" s="11" t="s">
        <v>892</v>
      </c>
      <c r="H157" s="11"/>
      <c r="I157" s="14"/>
      <c r="J157" s="11" t="s">
        <v>59</v>
      </c>
      <c r="K157" s="11" t="s">
        <v>60</v>
      </c>
      <c r="L157" s="11" t="s">
        <v>61</v>
      </c>
      <c r="M157" s="11" t="s">
        <v>62</v>
      </c>
      <c r="N157" s="1" t="e">
        <v>#N/A</v>
      </c>
    </row>
    <row r="158" spans="1:14">
      <c r="A158" s="7">
        <v>157</v>
      </c>
      <c r="B158" s="8">
        <v>45601</v>
      </c>
      <c r="C158" s="9">
        <v>1</v>
      </c>
      <c r="D158" s="9">
        <v>105343923565</v>
      </c>
      <c r="E158" s="10">
        <v>5000158022272</v>
      </c>
      <c r="F158" s="9" t="s">
        <v>899</v>
      </c>
      <c r="G158" s="11" t="s">
        <v>892</v>
      </c>
      <c r="H158" s="11"/>
      <c r="I158" s="14"/>
      <c r="J158" s="11" t="s">
        <v>59</v>
      </c>
      <c r="K158" s="11" t="s">
        <v>60</v>
      </c>
      <c r="L158" s="11" t="s">
        <v>61</v>
      </c>
      <c r="M158" s="11" t="s">
        <v>62</v>
      </c>
      <c r="N158" s="1" t="e">
        <v>#N/A</v>
      </c>
    </row>
    <row r="159" spans="1:14">
      <c r="A159" s="7">
        <v>158</v>
      </c>
      <c r="B159" s="8">
        <v>45601</v>
      </c>
      <c r="C159" s="9">
        <v>1</v>
      </c>
      <c r="D159" s="9">
        <v>105343923565</v>
      </c>
      <c r="E159" s="10">
        <v>5000158022273</v>
      </c>
      <c r="F159" s="9" t="s">
        <v>899</v>
      </c>
      <c r="G159" s="11" t="s">
        <v>892</v>
      </c>
      <c r="H159" s="11"/>
      <c r="I159" s="14"/>
      <c r="J159" s="11" t="s">
        <v>59</v>
      </c>
      <c r="K159" s="11" t="s">
        <v>60</v>
      </c>
      <c r="L159" s="11" t="s">
        <v>61</v>
      </c>
      <c r="M159" s="11" t="s">
        <v>62</v>
      </c>
      <c r="N159" s="1" t="e">
        <v>#N/A</v>
      </c>
    </row>
    <row r="160" spans="1:14">
      <c r="A160" s="7">
        <v>159</v>
      </c>
      <c r="B160" s="8">
        <v>45601</v>
      </c>
      <c r="C160" s="9">
        <v>1</v>
      </c>
      <c r="D160" s="9">
        <v>105343923565</v>
      </c>
      <c r="E160" s="10">
        <v>5000158022274</v>
      </c>
      <c r="F160" s="9" t="s">
        <v>899</v>
      </c>
      <c r="G160" s="11" t="s">
        <v>892</v>
      </c>
      <c r="H160" s="11"/>
      <c r="I160" s="14"/>
      <c r="J160" s="11" t="s">
        <v>59</v>
      </c>
      <c r="K160" s="11" t="s">
        <v>60</v>
      </c>
      <c r="L160" s="11" t="s">
        <v>61</v>
      </c>
      <c r="M160" s="11" t="s">
        <v>62</v>
      </c>
      <c r="N160" s="1" t="e">
        <v>#N/A</v>
      </c>
    </row>
    <row r="161" spans="1:14">
      <c r="A161" s="7">
        <v>160</v>
      </c>
      <c r="B161" s="8">
        <v>45601</v>
      </c>
      <c r="C161" s="9">
        <v>1</v>
      </c>
      <c r="D161" s="9">
        <v>105343923565</v>
      </c>
      <c r="E161" s="10">
        <v>5000158022275</v>
      </c>
      <c r="F161" s="9" t="s">
        <v>899</v>
      </c>
      <c r="G161" s="11" t="s">
        <v>892</v>
      </c>
      <c r="H161" s="11"/>
      <c r="I161" s="14"/>
      <c r="J161" s="11" t="s">
        <v>59</v>
      </c>
      <c r="K161" s="11" t="s">
        <v>60</v>
      </c>
      <c r="L161" s="11" t="s">
        <v>61</v>
      </c>
      <c r="M161" s="11" t="s">
        <v>62</v>
      </c>
      <c r="N161" s="1" t="e">
        <v>#N/A</v>
      </c>
    </row>
    <row r="162" spans="1:14">
      <c r="A162" s="7">
        <v>161</v>
      </c>
      <c r="B162" s="8">
        <v>45601</v>
      </c>
      <c r="C162" s="9">
        <v>1</v>
      </c>
      <c r="D162" s="9">
        <v>105343923565</v>
      </c>
      <c r="E162" s="10">
        <v>5000158022276</v>
      </c>
      <c r="F162" s="9" t="s">
        <v>899</v>
      </c>
      <c r="G162" s="11" t="s">
        <v>892</v>
      </c>
      <c r="H162" s="11"/>
      <c r="I162" s="14"/>
      <c r="J162" s="11" t="s">
        <v>59</v>
      </c>
      <c r="K162" s="11" t="s">
        <v>60</v>
      </c>
      <c r="L162" s="11" t="s">
        <v>61</v>
      </c>
      <c r="M162" s="11" t="s">
        <v>62</v>
      </c>
      <c r="N162" s="1" t="e">
        <v>#N/A</v>
      </c>
    </row>
    <row r="163" spans="1:14">
      <c r="A163" s="7">
        <v>162</v>
      </c>
      <c r="B163" s="8">
        <v>45601</v>
      </c>
      <c r="C163" s="9">
        <v>1</v>
      </c>
      <c r="D163" s="9">
        <v>105343923904</v>
      </c>
      <c r="E163" s="10">
        <v>5000158022314</v>
      </c>
      <c r="F163" s="9" t="s">
        <v>899</v>
      </c>
      <c r="G163" s="11" t="s">
        <v>892</v>
      </c>
      <c r="H163" s="11"/>
      <c r="I163" s="14"/>
      <c r="J163" s="11" t="s">
        <v>59</v>
      </c>
      <c r="K163" s="11" t="s">
        <v>60</v>
      </c>
      <c r="L163" s="11" t="s">
        <v>61</v>
      </c>
      <c r="M163" s="11" t="s">
        <v>62</v>
      </c>
      <c r="N163" s="1" t="e">
        <v>#N/A</v>
      </c>
    </row>
    <row r="164" spans="1:14">
      <c r="A164" s="7">
        <v>163</v>
      </c>
      <c r="B164" s="8">
        <v>45601</v>
      </c>
      <c r="C164" s="9">
        <v>1</v>
      </c>
      <c r="D164" s="9">
        <v>105343923020</v>
      </c>
      <c r="E164" s="10">
        <v>5000158022265</v>
      </c>
      <c r="F164" s="9" t="s">
        <v>899</v>
      </c>
      <c r="G164" s="11" t="s">
        <v>892</v>
      </c>
      <c r="H164" s="11"/>
      <c r="I164" s="14"/>
      <c r="J164" s="11" t="s">
        <v>59</v>
      </c>
      <c r="K164" s="11" t="s">
        <v>60</v>
      </c>
      <c r="L164" s="11" t="s">
        <v>61</v>
      </c>
      <c r="M164" s="11" t="s">
        <v>62</v>
      </c>
      <c r="N164" s="1" t="e">
        <v>#N/A</v>
      </c>
    </row>
    <row r="165" spans="1:14">
      <c r="A165" s="7">
        <v>164</v>
      </c>
      <c r="B165" s="8">
        <v>45601</v>
      </c>
      <c r="C165" s="9">
        <v>1</v>
      </c>
      <c r="D165" s="9">
        <v>105343923020</v>
      </c>
      <c r="E165" s="10">
        <v>5000158022266</v>
      </c>
      <c r="F165" s="9" t="s">
        <v>899</v>
      </c>
      <c r="G165" s="11" t="s">
        <v>892</v>
      </c>
      <c r="H165" s="11"/>
      <c r="I165" s="14"/>
      <c r="J165" s="11" t="s">
        <v>59</v>
      </c>
      <c r="K165" s="11" t="s">
        <v>60</v>
      </c>
      <c r="L165" s="11" t="s">
        <v>61</v>
      </c>
      <c r="M165" s="11" t="s">
        <v>62</v>
      </c>
      <c r="N165" s="1" t="e">
        <v>#N/A</v>
      </c>
    </row>
    <row r="166" spans="1:14">
      <c r="A166" s="7">
        <v>165</v>
      </c>
      <c r="B166" s="8">
        <v>45601</v>
      </c>
      <c r="C166" s="9">
        <v>1</v>
      </c>
      <c r="D166" s="9">
        <v>105343923020</v>
      </c>
      <c r="E166" s="10">
        <v>5000158022267</v>
      </c>
      <c r="F166" s="9" t="s">
        <v>899</v>
      </c>
      <c r="G166" s="11" t="s">
        <v>892</v>
      </c>
      <c r="H166" s="11"/>
      <c r="I166" s="14"/>
      <c r="J166" s="11" t="s">
        <v>59</v>
      </c>
      <c r="K166" s="11" t="s">
        <v>60</v>
      </c>
      <c r="L166" s="11" t="s">
        <v>61</v>
      </c>
      <c r="M166" s="11" t="s">
        <v>62</v>
      </c>
      <c r="N166" s="1" t="e">
        <v>#N/A</v>
      </c>
    </row>
    <row r="167" spans="1:14">
      <c r="A167" s="7">
        <v>166</v>
      </c>
      <c r="B167" s="8">
        <v>45601</v>
      </c>
      <c r="C167" s="9">
        <v>1</v>
      </c>
      <c r="D167" s="9">
        <v>105343924011</v>
      </c>
      <c r="E167" s="10">
        <v>5000158022078</v>
      </c>
      <c r="F167" s="9" t="s">
        <v>899</v>
      </c>
      <c r="G167" s="11" t="s">
        <v>892</v>
      </c>
      <c r="H167" s="11"/>
      <c r="I167" s="14"/>
      <c r="J167" s="11" t="s">
        <v>59</v>
      </c>
      <c r="K167" s="11" t="s">
        <v>60</v>
      </c>
      <c r="L167" s="11" t="s">
        <v>61</v>
      </c>
      <c r="M167" s="11" t="s">
        <v>62</v>
      </c>
      <c r="N167" s="1" t="e">
        <v>#N/A</v>
      </c>
    </row>
    <row r="168" spans="1:14">
      <c r="A168" s="7">
        <v>167</v>
      </c>
      <c r="B168" s="8">
        <v>45601</v>
      </c>
      <c r="C168" s="9">
        <v>1</v>
      </c>
      <c r="D168" s="9">
        <v>105343924011</v>
      </c>
      <c r="E168" s="10">
        <v>5000158022079</v>
      </c>
      <c r="F168" s="9" t="s">
        <v>899</v>
      </c>
      <c r="G168" s="11" t="s">
        <v>892</v>
      </c>
      <c r="H168" s="11"/>
      <c r="I168" s="14"/>
      <c r="J168" s="11" t="s">
        <v>59</v>
      </c>
      <c r="K168" s="11" t="s">
        <v>60</v>
      </c>
      <c r="L168" s="11" t="s">
        <v>61</v>
      </c>
      <c r="M168" s="11" t="s">
        <v>62</v>
      </c>
      <c r="N168" s="1" t="e">
        <v>#N/A</v>
      </c>
    </row>
    <row r="169" spans="1:14">
      <c r="A169" s="7">
        <v>168</v>
      </c>
      <c r="B169" s="8">
        <v>45601</v>
      </c>
      <c r="C169" s="9">
        <v>1</v>
      </c>
      <c r="D169" s="9">
        <v>105343924011</v>
      </c>
      <c r="E169" s="10">
        <v>5000158022080</v>
      </c>
      <c r="F169" s="9" t="s">
        <v>899</v>
      </c>
      <c r="G169" s="11" t="s">
        <v>892</v>
      </c>
      <c r="H169" s="11"/>
      <c r="I169" s="14"/>
      <c r="J169" s="11" t="s">
        <v>59</v>
      </c>
      <c r="K169" s="11" t="s">
        <v>60</v>
      </c>
      <c r="L169" s="11" t="s">
        <v>61</v>
      </c>
      <c r="M169" s="11" t="s">
        <v>62</v>
      </c>
      <c r="N169" s="1" t="e">
        <v>#N/A</v>
      </c>
    </row>
    <row r="170" spans="1:14">
      <c r="A170" s="7">
        <v>169</v>
      </c>
      <c r="B170" s="8">
        <v>45601</v>
      </c>
      <c r="C170" s="9">
        <v>1</v>
      </c>
      <c r="D170" s="9">
        <v>105343924011</v>
      </c>
      <c r="E170" s="10">
        <v>5000158022089</v>
      </c>
      <c r="F170" s="9" t="s">
        <v>899</v>
      </c>
      <c r="G170" s="11" t="s">
        <v>892</v>
      </c>
      <c r="H170" s="11"/>
      <c r="I170" s="14"/>
      <c r="J170" s="11" t="s">
        <v>59</v>
      </c>
      <c r="K170" s="11" t="s">
        <v>60</v>
      </c>
      <c r="L170" s="11" t="s">
        <v>61</v>
      </c>
      <c r="M170" s="11" t="s">
        <v>62</v>
      </c>
      <c r="N170" s="1" t="e">
        <v>#N/A</v>
      </c>
    </row>
    <row r="171" spans="1:14">
      <c r="A171" s="7">
        <v>170</v>
      </c>
      <c r="B171" s="8">
        <v>45601</v>
      </c>
      <c r="C171" s="9">
        <v>1</v>
      </c>
      <c r="D171" s="9">
        <v>105343924534</v>
      </c>
      <c r="E171" s="10">
        <v>5000158022021</v>
      </c>
      <c r="F171" s="9" t="s">
        <v>899</v>
      </c>
      <c r="G171" s="11" t="s">
        <v>892</v>
      </c>
      <c r="H171" s="11"/>
      <c r="I171" s="14"/>
      <c r="J171" s="11" t="s">
        <v>59</v>
      </c>
      <c r="K171" s="11" t="s">
        <v>60</v>
      </c>
      <c r="L171" s="11" t="s">
        <v>61</v>
      </c>
      <c r="M171" s="11" t="s">
        <v>62</v>
      </c>
      <c r="N171" s="1" t="e">
        <v>#N/A</v>
      </c>
    </row>
    <row r="172" spans="1:14">
      <c r="A172" s="7">
        <v>171</v>
      </c>
      <c r="B172" s="8">
        <v>45601</v>
      </c>
      <c r="C172" s="9">
        <v>1</v>
      </c>
      <c r="D172" s="9">
        <v>105343924534</v>
      </c>
      <c r="E172" s="10">
        <v>5000158022022</v>
      </c>
      <c r="F172" s="9" t="s">
        <v>899</v>
      </c>
      <c r="G172" s="11" t="s">
        <v>892</v>
      </c>
      <c r="H172" s="11"/>
      <c r="I172" s="14"/>
      <c r="J172" s="11" t="s">
        <v>59</v>
      </c>
      <c r="K172" s="11" t="s">
        <v>60</v>
      </c>
      <c r="L172" s="11" t="s">
        <v>61</v>
      </c>
      <c r="M172" s="11" t="s">
        <v>62</v>
      </c>
      <c r="N172" s="1" t="e">
        <v>#N/A</v>
      </c>
    </row>
    <row r="173" spans="1:14">
      <c r="A173" s="7">
        <v>172</v>
      </c>
      <c r="B173" s="8">
        <v>45601</v>
      </c>
      <c r="C173" s="9">
        <v>1</v>
      </c>
      <c r="D173" s="9">
        <v>105343924534</v>
      </c>
      <c r="E173" s="10">
        <v>5000158022023</v>
      </c>
      <c r="F173" s="9" t="s">
        <v>899</v>
      </c>
      <c r="G173" s="11" t="s">
        <v>892</v>
      </c>
      <c r="H173" s="11"/>
      <c r="I173" s="14"/>
      <c r="J173" s="11" t="s">
        <v>59</v>
      </c>
      <c r="K173" s="11" t="s">
        <v>60</v>
      </c>
      <c r="L173" s="11" t="s">
        <v>61</v>
      </c>
      <c r="M173" s="11" t="s">
        <v>62</v>
      </c>
      <c r="N173" s="1" t="e">
        <v>#N/A</v>
      </c>
    </row>
    <row r="174" spans="1:14">
      <c r="A174" s="7">
        <v>173</v>
      </c>
      <c r="B174" s="8">
        <v>45601</v>
      </c>
      <c r="C174" s="9">
        <v>1</v>
      </c>
      <c r="D174" s="9">
        <v>105343924534</v>
      </c>
      <c r="E174" s="10">
        <v>5000158022024</v>
      </c>
      <c r="F174" s="9" t="s">
        <v>899</v>
      </c>
      <c r="G174" s="11" t="s">
        <v>892</v>
      </c>
      <c r="H174" s="11"/>
      <c r="I174" s="14"/>
      <c r="J174" s="11" t="s">
        <v>59</v>
      </c>
      <c r="K174" s="11" t="s">
        <v>60</v>
      </c>
      <c r="L174" s="11" t="s">
        <v>61</v>
      </c>
      <c r="M174" s="11" t="s">
        <v>62</v>
      </c>
      <c r="N174" s="1" t="e">
        <v>#N/A</v>
      </c>
    </row>
    <row r="175" spans="1:14">
      <c r="A175" s="7">
        <v>174</v>
      </c>
      <c r="B175" s="8">
        <v>45601</v>
      </c>
      <c r="C175" s="9">
        <v>1</v>
      </c>
      <c r="D175" s="9">
        <v>105343924534</v>
      </c>
      <c r="E175" s="10">
        <v>5000158022025</v>
      </c>
      <c r="F175" s="9" t="s">
        <v>899</v>
      </c>
      <c r="G175" s="11" t="s">
        <v>892</v>
      </c>
      <c r="H175" s="11"/>
      <c r="I175" s="14"/>
      <c r="J175" s="11" t="s">
        <v>59</v>
      </c>
      <c r="K175" s="11" t="s">
        <v>60</v>
      </c>
      <c r="L175" s="11" t="s">
        <v>61</v>
      </c>
      <c r="M175" s="11" t="s">
        <v>62</v>
      </c>
      <c r="N175" s="1" t="e">
        <v>#N/A</v>
      </c>
    </row>
    <row r="176" spans="1:14">
      <c r="A176" s="7">
        <v>175</v>
      </c>
      <c r="B176" s="8">
        <v>45601</v>
      </c>
      <c r="C176" s="9">
        <v>1</v>
      </c>
      <c r="D176" s="9">
        <v>105343924792</v>
      </c>
      <c r="E176" s="10">
        <v>5000158022061</v>
      </c>
      <c r="F176" s="9" t="s">
        <v>899</v>
      </c>
      <c r="G176" s="11" t="s">
        <v>892</v>
      </c>
      <c r="H176" s="11"/>
      <c r="I176" s="14"/>
      <c r="J176" s="11" t="s">
        <v>59</v>
      </c>
      <c r="K176" s="11" t="s">
        <v>60</v>
      </c>
      <c r="L176" s="11" t="s">
        <v>61</v>
      </c>
      <c r="M176" s="11" t="s">
        <v>62</v>
      </c>
      <c r="N176" s="1" t="e">
        <v>#N/A</v>
      </c>
    </row>
    <row r="177" spans="1:14">
      <c r="A177" s="7">
        <v>176</v>
      </c>
      <c r="B177" s="8">
        <v>45601</v>
      </c>
      <c r="C177" s="9">
        <v>1</v>
      </c>
      <c r="D177" s="9">
        <v>105343924792</v>
      </c>
      <c r="E177" s="10">
        <v>5000158022062</v>
      </c>
      <c r="F177" s="9" t="s">
        <v>899</v>
      </c>
      <c r="G177" s="11" t="s">
        <v>892</v>
      </c>
      <c r="H177" s="11"/>
      <c r="I177" s="14"/>
      <c r="J177" s="11" t="s">
        <v>59</v>
      </c>
      <c r="K177" s="11" t="s">
        <v>60</v>
      </c>
      <c r="L177" s="11" t="s">
        <v>61</v>
      </c>
      <c r="M177" s="11" t="s">
        <v>62</v>
      </c>
      <c r="N177" s="1" t="e">
        <v>#N/A</v>
      </c>
    </row>
    <row r="178" spans="1:14">
      <c r="A178" s="7">
        <v>177</v>
      </c>
      <c r="B178" s="8">
        <v>45601</v>
      </c>
      <c r="C178" s="9">
        <v>1</v>
      </c>
      <c r="D178" s="9">
        <v>105343924792</v>
      </c>
      <c r="E178" s="10">
        <v>5000158022063</v>
      </c>
      <c r="F178" s="9" t="s">
        <v>899</v>
      </c>
      <c r="G178" s="11" t="s">
        <v>892</v>
      </c>
      <c r="H178" s="11"/>
      <c r="I178" s="14"/>
      <c r="J178" s="11" t="s">
        <v>59</v>
      </c>
      <c r="K178" s="11" t="s">
        <v>60</v>
      </c>
      <c r="L178" s="11" t="s">
        <v>61</v>
      </c>
      <c r="M178" s="11" t="s">
        <v>62</v>
      </c>
      <c r="N178" s="1" t="e">
        <v>#N/A</v>
      </c>
    </row>
    <row r="179" spans="1:14">
      <c r="A179" s="7">
        <v>178</v>
      </c>
      <c r="B179" s="8">
        <v>45601</v>
      </c>
      <c r="C179" s="9">
        <v>1</v>
      </c>
      <c r="D179" s="9">
        <v>105343924792</v>
      </c>
      <c r="E179" s="10">
        <v>5000158022064</v>
      </c>
      <c r="F179" s="9" t="s">
        <v>899</v>
      </c>
      <c r="G179" s="11" t="s">
        <v>892</v>
      </c>
      <c r="H179" s="11"/>
      <c r="I179" s="14"/>
      <c r="J179" s="11" t="s">
        <v>59</v>
      </c>
      <c r="K179" s="11" t="s">
        <v>60</v>
      </c>
      <c r="L179" s="11" t="s">
        <v>61</v>
      </c>
      <c r="M179" s="11" t="s">
        <v>62</v>
      </c>
      <c r="N179" s="1" t="e">
        <v>#N/A</v>
      </c>
    </row>
    <row r="180" spans="1:14">
      <c r="A180" s="7">
        <v>179</v>
      </c>
      <c r="B180" s="8">
        <v>45601</v>
      </c>
      <c r="C180" s="9">
        <v>1</v>
      </c>
      <c r="D180" s="9">
        <v>105343924792</v>
      </c>
      <c r="E180" s="10">
        <v>5000158022887</v>
      </c>
      <c r="F180" s="9" t="s">
        <v>899</v>
      </c>
      <c r="G180" s="11" t="s">
        <v>892</v>
      </c>
      <c r="H180" s="11"/>
      <c r="I180" s="14"/>
      <c r="J180" s="11" t="s">
        <v>59</v>
      </c>
      <c r="K180" s="11" t="s">
        <v>60</v>
      </c>
      <c r="L180" s="11" t="s">
        <v>61</v>
      </c>
      <c r="M180" s="11" t="s">
        <v>62</v>
      </c>
      <c r="N180" s="1" t="e">
        <v>#N/A</v>
      </c>
    </row>
    <row r="181" spans="1:14">
      <c r="A181" s="7">
        <v>180</v>
      </c>
      <c r="B181" s="8">
        <v>45601</v>
      </c>
      <c r="C181" s="9">
        <v>1</v>
      </c>
      <c r="D181" s="9">
        <v>105343924486</v>
      </c>
      <c r="E181" s="10">
        <v>5000158022044</v>
      </c>
      <c r="F181" s="9" t="s">
        <v>899</v>
      </c>
      <c r="G181" s="11" t="s">
        <v>892</v>
      </c>
      <c r="H181" s="11"/>
      <c r="I181" s="14"/>
      <c r="J181" s="11" t="s">
        <v>59</v>
      </c>
      <c r="K181" s="11" t="s">
        <v>60</v>
      </c>
      <c r="L181" s="11" t="s">
        <v>61</v>
      </c>
      <c r="M181" s="11" t="s">
        <v>62</v>
      </c>
      <c r="N181" s="1" t="e">
        <v>#N/A</v>
      </c>
    </row>
    <row r="182" spans="1:14">
      <c r="A182" s="7">
        <v>181</v>
      </c>
      <c r="B182" s="8">
        <v>45601</v>
      </c>
      <c r="C182" s="9">
        <v>1</v>
      </c>
      <c r="D182" s="9">
        <v>105343924486</v>
      </c>
      <c r="E182" s="10">
        <v>5000158022045</v>
      </c>
      <c r="F182" s="9" t="s">
        <v>899</v>
      </c>
      <c r="G182" s="11" t="s">
        <v>892</v>
      </c>
      <c r="H182" s="11"/>
      <c r="I182" s="14"/>
      <c r="J182" s="11" t="s">
        <v>59</v>
      </c>
      <c r="K182" s="11" t="s">
        <v>60</v>
      </c>
      <c r="L182" s="11" t="s">
        <v>61</v>
      </c>
      <c r="M182" s="11" t="s">
        <v>62</v>
      </c>
      <c r="N182" s="1" t="e">
        <v>#N/A</v>
      </c>
    </row>
    <row r="183" spans="1:14">
      <c r="A183" s="7">
        <v>182</v>
      </c>
      <c r="B183" s="8">
        <v>45601</v>
      </c>
      <c r="C183" s="9">
        <v>1</v>
      </c>
      <c r="D183" s="9">
        <v>105343924486</v>
      </c>
      <c r="E183" s="10">
        <v>5000158022046</v>
      </c>
      <c r="F183" s="9" t="s">
        <v>899</v>
      </c>
      <c r="G183" s="11" t="s">
        <v>892</v>
      </c>
      <c r="H183" s="11"/>
      <c r="I183" s="14"/>
      <c r="J183" s="11" t="s">
        <v>59</v>
      </c>
      <c r="K183" s="11" t="s">
        <v>60</v>
      </c>
      <c r="L183" s="11" t="s">
        <v>61</v>
      </c>
      <c r="M183" s="11" t="s">
        <v>62</v>
      </c>
      <c r="N183" s="1" t="e">
        <v>#N/A</v>
      </c>
    </row>
    <row r="184" spans="1:14">
      <c r="A184" s="7">
        <v>183</v>
      </c>
      <c r="B184" s="8">
        <v>45601</v>
      </c>
      <c r="C184" s="9">
        <v>1</v>
      </c>
      <c r="D184" s="9">
        <v>105343924486</v>
      </c>
      <c r="E184" s="10">
        <v>5000158022052</v>
      </c>
      <c r="F184" s="9" t="s">
        <v>899</v>
      </c>
      <c r="G184" s="11" t="s">
        <v>892</v>
      </c>
      <c r="H184" s="11"/>
      <c r="I184" s="14"/>
      <c r="J184" s="11" t="s">
        <v>59</v>
      </c>
      <c r="K184" s="11" t="s">
        <v>60</v>
      </c>
      <c r="L184" s="11" t="s">
        <v>61</v>
      </c>
      <c r="M184" s="11" t="s">
        <v>62</v>
      </c>
      <c r="N184" s="1" t="e">
        <v>#N/A</v>
      </c>
    </row>
    <row r="185" spans="1:14">
      <c r="A185" s="7">
        <v>184</v>
      </c>
      <c r="B185" s="8">
        <v>45601</v>
      </c>
      <c r="C185" s="9">
        <v>1</v>
      </c>
      <c r="D185" s="9">
        <v>105343923856</v>
      </c>
      <c r="E185" s="10">
        <v>5000158022202</v>
      </c>
      <c r="F185" s="9" t="s">
        <v>899</v>
      </c>
      <c r="G185" s="11" t="s">
        <v>892</v>
      </c>
      <c r="H185" s="11"/>
      <c r="I185" s="14"/>
      <c r="J185" s="11" t="s">
        <v>59</v>
      </c>
      <c r="K185" s="11" t="s">
        <v>60</v>
      </c>
      <c r="L185" s="11" t="s">
        <v>61</v>
      </c>
      <c r="M185" s="11" t="s">
        <v>62</v>
      </c>
      <c r="N185" s="1" t="e">
        <v>#N/A</v>
      </c>
    </row>
    <row r="186" spans="1:14">
      <c r="A186" s="7">
        <v>185</v>
      </c>
      <c r="B186" s="8">
        <v>45601</v>
      </c>
      <c r="C186" s="9">
        <v>1</v>
      </c>
      <c r="D186" s="9">
        <v>105343923856</v>
      </c>
      <c r="E186" s="10">
        <v>5000158022993</v>
      </c>
      <c r="F186" s="9" t="s">
        <v>899</v>
      </c>
      <c r="G186" s="11" t="s">
        <v>892</v>
      </c>
      <c r="H186" s="11"/>
      <c r="I186" s="14"/>
      <c r="J186" s="11" t="s">
        <v>59</v>
      </c>
      <c r="K186" s="11" t="s">
        <v>60</v>
      </c>
      <c r="L186" s="11" t="s">
        <v>61</v>
      </c>
      <c r="M186" s="11" t="s">
        <v>62</v>
      </c>
      <c r="N186" s="1" t="e">
        <v>#N/A</v>
      </c>
    </row>
    <row r="187" spans="1:14">
      <c r="A187" s="7">
        <v>186</v>
      </c>
      <c r="B187" s="8">
        <v>45601</v>
      </c>
      <c r="C187" s="9">
        <v>1</v>
      </c>
      <c r="D187" s="9">
        <v>105343924781</v>
      </c>
      <c r="E187" s="10">
        <v>5000158022065</v>
      </c>
      <c r="F187" s="9" t="s">
        <v>899</v>
      </c>
      <c r="G187" s="11" t="s">
        <v>892</v>
      </c>
      <c r="H187" s="11"/>
      <c r="I187" s="14"/>
      <c r="J187" s="11" t="s">
        <v>59</v>
      </c>
      <c r="K187" s="11" t="s">
        <v>60</v>
      </c>
      <c r="L187" s="11" t="s">
        <v>61</v>
      </c>
      <c r="M187" s="11" t="s">
        <v>62</v>
      </c>
      <c r="N187" s="1" t="e">
        <v>#N/A</v>
      </c>
    </row>
    <row r="188" spans="1:14">
      <c r="A188" s="7">
        <v>187</v>
      </c>
      <c r="B188" s="8">
        <v>45601</v>
      </c>
      <c r="C188" s="9">
        <v>1</v>
      </c>
      <c r="D188" s="9">
        <v>105343924781</v>
      </c>
      <c r="E188" s="10">
        <v>5000158022066</v>
      </c>
      <c r="F188" s="9" t="s">
        <v>899</v>
      </c>
      <c r="G188" s="11" t="s">
        <v>892</v>
      </c>
      <c r="H188" s="11"/>
      <c r="I188" s="14"/>
      <c r="J188" s="11" t="s">
        <v>59</v>
      </c>
      <c r="K188" s="11" t="s">
        <v>60</v>
      </c>
      <c r="L188" s="11" t="s">
        <v>61</v>
      </c>
      <c r="M188" s="11" t="s">
        <v>62</v>
      </c>
      <c r="N188" s="1" t="e">
        <v>#N/A</v>
      </c>
    </row>
    <row r="189" spans="1:14">
      <c r="A189" s="7">
        <v>188</v>
      </c>
      <c r="B189" s="8">
        <v>45601</v>
      </c>
      <c r="C189" s="9">
        <v>1</v>
      </c>
      <c r="D189" s="9">
        <v>105343924781</v>
      </c>
      <c r="E189" s="10">
        <v>5000158022067</v>
      </c>
      <c r="F189" s="9" t="s">
        <v>899</v>
      </c>
      <c r="G189" s="11" t="s">
        <v>892</v>
      </c>
      <c r="H189" s="11"/>
      <c r="I189" s="14"/>
      <c r="J189" s="11" t="s">
        <v>59</v>
      </c>
      <c r="K189" s="11" t="s">
        <v>60</v>
      </c>
      <c r="L189" s="11" t="s">
        <v>61</v>
      </c>
      <c r="M189" s="11" t="s">
        <v>62</v>
      </c>
      <c r="N189" s="1" t="e">
        <v>#N/A</v>
      </c>
    </row>
    <row r="190" spans="1:14">
      <c r="A190" s="7">
        <v>189</v>
      </c>
      <c r="B190" s="8">
        <v>45601</v>
      </c>
      <c r="C190" s="9">
        <v>1</v>
      </c>
      <c r="D190" s="9">
        <v>105343924781</v>
      </c>
      <c r="E190" s="10">
        <v>5000158022068</v>
      </c>
      <c r="F190" s="9" t="s">
        <v>899</v>
      </c>
      <c r="G190" s="11" t="s">
        <v>892</v>
      </c>
      <c r="H190" s="11"/>
      <c r="I190" s="14"/>
      <c r="J190" s="11" t="s">
        <v>59</v>
      </c>
      <c r="K190" s="11" t="s">
        <v>60</v>
      </c>
      <c r="L190" s="11" t="s">
        <v>61</v>
      </c>
      <c r="M190" s="11" t="s">
        <v>62</v>
      </c>
      <c r="N190" s="1" t="e">
        <v>#N/A</v>
      </c>
    </row>
    <row r="191" spans="1:14">
      <c r="A191" s="7">
        <v>190</v>
      </c>
      <c r="B191" s="8">
        <v>45601</v>
      </c>
      <c r="C191" s="9">
        <v>1</v>
      </c>
      <c r="D191" s="9">
        <v>105343923646</v>
      </c>
      <c r="E191" s="10">
        <v>5000158022401</v>
      </c>
      <c r="F191" s="9" t="s">
        <v>899</v>
      </c>
      <c r="G191" s="11" t="s">
        <v>892</v>
      </c>
      <c r="H191" s="11"/>
      <c r="I191" s="14"/>
      <c r="J191" s="11" t="s">
        <v>59</v>
      </c>
      <c r="K191" s="11" t="s">
        <v>60</v>
      </c>
      <c r="L191" s="11" t="s">
        <v>61</v>
      </c>
      <c r="M191" s="11" t="s">
        <v>62</v>
      </c>
      <c r="N191" s="1" t="e">
        <v>#N/A</v>
      </c>
    </row>
    <row r="192" spans="1:14">
      <c r="A192" s="7">
        <v>191</v>
      </c>
      <c r="B192" s="8">
        <v>45601</v>
      </c>
      <c r="C192" s="9">
        <v>1</v>
      </c>
      <c r="D192" s="9">
        <v>105343923646</v>
      </c>
      <c r="E192" s="10">
        <v>5000158022402</v>
      </c>
      <c r="F192" s="9" t="s">
        <v>899</v>
      </c>
      <c r="G192" s="10" t="s">
        <v>892</v>
      </c>
      <c r="H192" s="11"/>
      <c r="I192" s="14"/>
      <c r="J192" s="11" t="s">
        <v>59</v>
      </c>
      <c r="K192" s="11" t="s">
        <v>60</v>
      </c>
      <c r="L192" s="11" t="s">
        <v>61</v>
      </c>
      <c r="M192" s="11" t="s">
        <v>62</v>
      </c>
      <c r="N192" s="1" t="e">
        <v>#N/A</v>
      </c>
    </row>
    <row r="193" spans="1:14">
      <c r="A193" s="7">
        <v>192</v>
      </c>
      <c r="B193" s="8">
        <v>45601</v>
      </c>
      <c r="C193" s="9">
        <v>1</v>
      </c>
      <c r="D193" s="9">
        <v>105343923646</v>
      </c>
      <c r="E193" s="10">
        <v>5000158022403</v>
      </c>
      <c r="F193" s="9" t="s">
        <v>899</v>
      </c>
      <c r="G193" s="11" t="s">
        <v>892</v>
      </c>
      <c r="H193" s="11"/>
      <c r="I193" s="14"/>
      <c r="J193" s="11" t="s">
        <v>59</v>
      </c>
      <c r="K193" s="11" t="s">
        <v>60</v>
      </c>
      <c r="L193" s="11" t="s">
        <v>61</v>
      </c>
      <c r="M193" s="11" t="s">
        <v>62</v>
      </c>
      <c r="N193" s="1" t="e">
        <v>#N/A</v>
      </c>
    </row>
    <row r="194" spans="1:14">
      <c r="A194" s="7">
        <v>193</v>
      </c>
      <c r="B194" s="8">
        <v>45601</v>
      </c>
      <c r="C194" s="9">
        <v>1</v>
      </c>
      <c r="D194" s="9">
        <v>105343924081</v>
      </c>
      <c r="E194" s="10">
        <v>5000158022149</v>
      </c>
      <c r="F194" s="9" t="s">
        <v>899</v>
      </c>
      <c r="G194" s="11" t="s">
        <v>892</v>
      </c>
      <c r="H194" s="11"/>
      <c r="I194" s="14"/>
      <c r="J194" s="11" t="s">
        <v>59</v>
      </c>
      <c r="K194" s="11" t="s">
        <v>60</v>
      </c>
      <c r="L194" s="11" t="s">
        <v>61</v>
      </c>
      <c r="M194" s="11" t="s">
        <v>62</v>
      </c>
      <c r="N194" s="1" t="e">
        <v>#N/A</v>
      </c>
    </row>
    <row r="195" spans="1:14">
      <c r="A195" s="7">
        <v>194</v>
      </c>
      <c r="B195" s="8">
        <v>45601</v>
      </c>
      <c r="C195" s="9">
        <v>1</v>
      </c>
      <c r="D195" s="9">
        <v>105343924081</v>
      </c>
      <c r="E195" s="10">
        <v>5000158022150</v>
      </c>
      <c r="F195" s="9" t="s">
        <v>899</v>
      </c>
      <c r="G195" s="11" t="s">
        <v>892</v>
      </c>
      <c r="H195" s="11"/>
      <c r="I195" s="14"/>
      <c r="J195" s="11" t="s">
        <v>59</v>
      </c>
      <c r="K195" s="11" t="s">
        <v>60</v>
      </c>
      <c r="L195" s="11" t="s">
        <v>61</v>
      </c>
      <c r="M195" s="11" t="s">
        <v>62</v>
      </c>
      <c r="N195" s="1" t="e">
        <v>#N/A</v>
      </c>
    </row>
    <row r="196" spans="1:14">
      <c r="A196" s="7">
        <v>195</v>
      </c>
      <c r="B196" s="8">
        <v>45601</v>
      </c>
      <c r="C196" s="9">
        <v>1</v>
      </c>
      <c r="D196" s="9">
        <v>105343924081</v>
      </c>
      <c r="E196" s="10">
        <v>5000158022151</v>
      </c>
      <c r="F196" s="9" t="s">
        <v>899</v>
      </c>
      <c r="G196" s="11" t="s">
        <v>892</v>
      </c>
      <c r="H196" s="11"/>
      <c r="I196" s="14"/>
      <c r="J196" s="11" t="s">
        <v>59</v>
      </c>
      <c r="K196" s="11" t="s">
        <v>60</v>
      </c>
      <c r="L196" s="11" t="s">
        <v>61</v>
      </c>
      <c r="M196" s="11" t="s">
        <v>62</v>
      </c>
      <c r="N196" s="1" t="e">
        <v>#N/A</v>
      </c>
    </row>
    <row r="197" spans="1:14">
      <c r="A197" s="7">
        <v>196</v>
      </c>
      <c r="B197" s="8">
        <v>45601</v>
      </c>
      <c r="C197" s="9">
        <v>1</v>
      </c>
      <c r="D197" s="9">
        <v>105343923031</v>
      </c>
      <c r="E197" s="10">
        <v>5000158022281</v>
      </c>
      <c r="F197" s="9" t="s">
        <v>899</v>
      </c>
      <c r="G197" s="11" t="s">
        <v>892</v>
      </c>
      <c r="H197" s="11"/>
      <c r="I197" s="14"/>
      <c r="J197" s="11" t="s">
        <v>59</v>
      </c>
      <c r="K197" s="11" t="s">
        <v>60</v>
      </c>
      <c r="L197" s="11" t="s">
        <v>61</v>
      </c>
      <c r="M197" s="11" t="s">
        <v>62</v>
      </c>
      <c r="N197" s="1" t="e">
        <v>#N/A</v>
      </c>
    </row>
    <row r="198" spans="1:14">
      <c r="A198" s="7">
        <v>197</v>
      </c>
      <c r="B198" s="8">
        <v>45601</v>
      </c>
      <c r="C198" s="9">
        <v>1</v>
      </c>
      <c r="D198" s="9">
        <v>105343923031</v>
      </c>
      <c r="E198" s="10">
        <v>5000158022282</v>
      </c>
      <c r="F198" s="9" t="s">
        <v>899</v>
      </c>
      <c r="G198" s="11" t="s">
        <v>892</v>
      </c>
      <c r="H198" s="11"/>
      <c r="I198" s="14"/>
      <c r="J198" s="11" t="s">
        <v>59</v>
      </c>
      <c r="K198" s="11" t="s">
        <v>60</v>
      </c>
      <c r="L198" s="11" t="s">
        <v>61</v>
      </c>
      <c r="M198" s="11" t="s">
        <v>62</v>
      </c>
      <c r="N198" s="1" t="e">
        <v>#N/A</v>
      </c>
    </row>
    <row r="199" spans="1:14">
      <c r="A199" s="7">
        <v>198</v>
      </c>
      <c r="B199" s="8">
        <v>45601</v>
      </c>
      <c r="C199" s="9">
        <v>1</v>
      </c>
      <c r="D199" s="9">
        <v>105343923031</v>
      </c>
      <c r="E199" s="10">
        <v>5000158022283</v>
      </c>
      <c r="F199" s="9" t="s">
        <v>899</v>
      </c>
      <c r="G199" s="11" t="s">
        <v>892</v>
      </c>
      <c r="H199" s="11"/>
      <c r="I199" s="14"/>
      <c r="J199" s="11" t="s">
        <v>59</v>
      </c>
      <c r="K199" s="11" t="s">
        <v>60</v>
      </c>
      <c r="L199" s="11" t="s">
        <v>61</v>
      </c>
      <c r="M199" s="11" t="s">
        <v>62</v>
      </c>
      <c r="N199" s="1" t="e">
        <v>#N/A</v>
      </c>
    </row>
    <row r="200" spans="1:14">
      <c r="A200" s="7">
        <v>199</v>
      </c>
      <c r="B200" s="8">
        <v>45601</v>
      </c>
      <c r="C200" s="9">
        <v>1</v>
      </c>
      <c r="D200" s="9">
        <v>105343923893</v>
      </c>
      <c r="E200" s="10">
        <v>5000158022171</v>
      </c>
      <c r="F200" s="9" t="s">
        <v>899</v>
      </c>
      <c r="G200" s="11" t="s">
        <v>892</v>
      </c>
      <c r="H200" s="11"/>
      <c r="I200" s="14"/>
      <c r="J200" s="11" t="s">
        <v>59</v>
      </c>
      <c r="K200" s="11" t="s">
        <v>60</v>
      </c>
      <c r="L200" s="11" t="s">
        <v>61</v>
      </c>
      <c r="M200" s="11" t="s">
        <v>62</v>
      </c>
      <c r="N200" s="1" t="e">
        <v>#N/A</v>
      </c>
    </row>
    <row r="201" spans="1:14">
      <c r="A201" s="7">
        <v>200</v>
      </c>
      <c r="B201" s="8">
        <v>45601</v>
      </c>
      <c r="C201" s="9">
        <v>1</v>
      </c>
      <c r="D201" s="9">
        <v>105343923893</v>
      </c>
      <c r="E201" s="10">
        <v>5000158022463</v>
      </c>
      <c r="F201" s="9" t="s">
        <v>899</v>
      </c>
      <c r="G201" s="11" t="s">
        <v>892</v>
      </c>
      <c r="H201" s="11"/>
      <c r="I201" s="14"/>
      <c r="J201" s="11" t="s">
        <v>59</v>
      </c>
      <c r="K201" s="11" t="s">
        <v>60</v>
      </c>
      <c r="L201" s="11" t="s">
        <v>61</v>
      </c>
      <c r="M201" s="11" t="s">
        <v>62</v>
      </c>
      <c r="N201" s="1" t="e">
        <v>#N/A</v>
      </c>
    </row>
    <row r="202" spans="1:14">
      <c r="A202" s="7">
        <v>201</v>
      </c>
      <c r="B202" s="8">
        <v>45601</v>
      </c>
      <c r="C202" s="9">
        <v>1</v>
      </c>
      <c r="D202" s="9">
        <v>105343924313</v>
      </c>
      <c r="E202" s="10" t="s">
        <v>900</v>
      </c>
      <c r="F202" s="9"/>
      <c r="G202" s="11" t="s">
        <v>892</v>
      </c>
      <c r="H202" s="11"/>
      <c r="I202" s="14"/>
      <c r="J202" s="11" t="s">
        <v>59</v>
      </c>
      <c r="K202" s="11" t="s">
        <v>60</v>
      </c>
      <c r="L202" s="11" t="s">
        <v>61</v>
      </c>
      <c r="M202" s="11" t="s">
        <v>62</v>
      </c>
      <c r="N202" s="1" t="e">
        <v>#N/A</v>
      </c>
    </row>
    <row r="203" spans="1:14">
      <c r="A203" s="7">
        <v>202</v>
      </c>
      <c r="B203" s="8">
        <v>45601</v>
      </c>
      <c r="C203" s="9">
        <v>1</v>
      </c>
      <c r="D203" s="9">
        <v>105343923683</v>
      </c>
      <c r="E203" s="10">
        <v>5000158022297</v>
      </c>
      <c r="F203" s="9" t="s">
        <v>899</v>
      </c>
      <c r="G203" s="11" t="s">
        <v>892</v>
      </c>
      <c r="H203" s="11"/>
      <c r="I203" s="14"/>
      <c r="J203" s="11" t="s">
        <v>59</v>
      </c>
      <c r="K203" s="11" t="s">
        <v>60</v>
      </c>
      <c r="L203" s="11" t="s">
        <v>61</v>
      </c>
      <c r="M203" s="11" t="s">
        <v>62</v>
      </c>
      <c r="N203" s="1" t="e">
        <v>#N/A</v>
      </c>
    </row>
    <row r="204" spans="1:14">
      <c r="A204" s="7">
        <v>203</v>
      </c>
      <c r="B204" s="8">
        <v>45601</v>
      </c>
      <c r="C204" s="9">
        <v>1</v>
      </c>
      <c r="D204" s="9">
        <v>105343923683</v>
      </c>
      <c r="E204" s="10">
        <v>5000158022298</v>
      </c>
      <c r="F204" s="9" t="s">
        <v>899</v>
      </c>
      <c r="G204" s="11" t="s">
        <v>892</v>
      </c>
      <c r="H204" s="11"/>
      <c r="I204" s="14"/>
      <c r="J204" s="11" t="s">
        <v>59</v>
      </c>
      <c r="K204" s="11" t="s">
        <v>60</v>
      </c>
      <c r="L204" s="11" t="s">
        <v>61</v>
      </c>
      <c r="M204" s="11" t="s">
        <v>62</v>
      </c>
      <c r="N204" s="1" t="e">
        <v>#N/A</v>
      </c>
    </row>
    <row r="205" spans="1:14">
      <c r="A205" s="7">
        <v>204</v>
      </c>
      <c r="B205" s="8">
        <v>45601</v>
      </c>
      <c r="C205" s="9">
        <v>1</v>
      </c>
      <c r="D205" s="9">
        <v>105343923683</v>
      </c>
      <c r="E205" s="10">
        <v>5000158022299</v>
      </c>
      <c r="F205" s="9" t="s">
        <v>899</v>
      </c>
      <c r="G205" s="11" t="s">
        <v>892</v>
      </c>
      <c r="H205" s="11"/>
      <c r="I205" s="14"/>
      <c r="J205" s="11" t="s">
        <v>59</v>
      </c>
      <c r="K205" s="11" t="s">
        <v>60</v>
      </c>
      <c r="L205" s="11" t="s">
        <v>61</v>
      </c>
      <c r="M205" s="11" t="s">
        <v>62</v>
      </c>
      <c r="N205" s="1" t="e">
        <v>#N/A</v>
      </c>
    </row>
    <row r="206" spans="1:14">
      <c r="A206" s="7">
        <v>205</v>
      </c>
      <c r="B206" s="8">
        <v>45601</v>
      </c>
      <c r="C206" s="9">
        <v>1</v>
      </c>
      <c r="D206" s="9">
        <v>105343923683</v>
      </c>
      <c r="E206" s="10">
        <v>5000158022300</v>
      </c>
      <c r="F206" s="9" t="s">
        <v>899</v>
      </c>
      <c r="G206" s="11" t="s">
        <v>892</v>
      </c>
      <c r="H206" s="11"/>
      <c r="I206" s="14"/>
      <c r="J206" s="11" t="s">
        <v>59</v>
      </c>
      <c r="K206" s="11" t="s">
        <v>60</v>
      </c>
      <c r="L206" s="11" t="s">
        <v>61</v>
      </c>
      <c r="M206" s="11" t="s">
        <v>62</v>
      </c>
      <c r="N206" s="1" t="e">
        <v>#N/A</v>
      </c>
    </row>
    <row r="207" spans="1:14">
      <c r="A207" s="7">
        <v>206</v>
      </c>
      <c r="B207" s="8">
        <v>45601</v>
      </c>
      <c r="C207" s="9">
        <v>1</v>
      </c>
      <c r="D207" s="9">
        <v>105343923403</v>
      </c>
      <c r="E207" s="10">
        <v>5000158022152</v>
      </c>
      <c r="F207" s="9" t="s">
        <v>899</v>
      </c>
      <c r="G207" s="11" t="s">
        <v>892</v>
      </c>
      <c r="H207" s="11"/>
      <c r="I207" s="14"/>
      <c r="J207" s="11" t="s">
        <v>59</v>
      </c>
      <c r="K207" s="11" t="s">
        <v>60</v>
      </c>
      <c r="L207" s="11" t="s">
        <v>61</v>
      </c>
      <c r="M207" s="11" t="s">
        <v>62</v>
      </c>
      <c r="N207" s="1" t="e">
        <v>#N/A</v>
      </c>
    </row>
    <row r="208" spans="1:14">
      <c r="A208" s="7">
        <v>207</v>
      </c>
      <c r="B208" s="8">
        <v>45601</v>
      </c>
      <c r="C208" s="9">
        <v>1</v>
      </c>
      <c r="D208" s="9">
        <v>105343923403</v>
      </c>
      <c r="E208" s="10">
        <v>5000158022153</v>
      </c>
      <c r="F208" s="9" t="s">
        <v>899</v>
      </c>
      <c r="G208" s="11" t="s">
        <v>892</v>
      </c>
      <c r="H208" s="11"/>
      <c r="I208" s="14"/>
      <c r="J208" s="11" t="s">
        <v>59</v>
      </c>
      <c r="K208" s="11" t="s">
        <v>60</v>
      </c>
      <c r="L208" s="11" t="s">
        <v>61</v>
      </c>
      <c r="M208" s="11" t="s">
        <v>62</v>
      </c>
      <c r="N208" s="1" t="e">
        <v>#N/A</v>
      </c>
    </row>
    <row r="209" spans="1:14">
      <c r="A209" s="7">
        <v>208</v>
      </c>
      <c r="B209" s="8">
        <v>45601</v>
      </c>
      <c r="C209" s="9">
        <v>1</v>
      </c>
      <c r="D209" s="9">
        <v>105343923403</v>
      </c>
      <c r="E209" s="10">
        <v>5000158022154</v>
      </c>
      <c r="F209" s="9" t="s">
        <v>899</v>
      </c>
      <c r="G209" s="11" t="s">
        <v>892</v>
      </c>
      <c r="H209" s="11"/>
      <c r="I209" s="14"/>
      <c r="J209" s="11" t="s">
        <v>59</v>
      </c>
      <c r="K209" s="11" t="s">
        <v>60</v>
      </c>
      <c r="L209" s="11" t="s">
        <v>61</v>
      </c>
      <c r="M209" s="11" t="s">
        <v>62</v>
      </c>
      <c r="N209" s="1" t="e">
        <v>#N/A</v>
      </c>
    </row>
    <row r="210" spans="1:14">
      <c r="A210" s="7">
        <v>209</v>
      </c>
      <c r="B210" s="8">
        <v>45601</v>
      </c>
      <c r="C210" s="9">
        <v>1</v>
      </c>
      <c r="D210" s="9">
        <v>105343923403</v>
      </c>
      <c r="E210" s="10">
        <v>5000158022155</v>
      </c>
      <c r="F210" s="9" t="s">
        <v>899</v>
      </c>
      <c r="G210" s="11" t="s">
        <v>892</v>
      </c>
      <c r="H210" s="11"/>
      <c r="I210" s="14"/>
      <c r="J210" s="11" t="s">
        <v>59</v>
      </c>
      <c r="K210" s="11" t="s">
        <v>60</v>
      </c>
      <c r="L210" s="11" t="s">
        <v>61</v>
      </c>
      <c r="M210" s="11" t="s">
        <v>62</v>
      </c>
      <c r="N210" s="1" t="e">
        <v>#N/A</v>
      </c>
    </row>
    <row r="211" spans="1:14">
      <c r="A211" s="7">
        <v>210</v>
      </c>
      <c r="B211" s="8">
        <v>45601</v>
      </c>
      <c r="C211" s="9">
        <v>1</v>
      </c>
      <c r="D211" s="9">
        <v>105343924022</v>
      </c>
      <c r="E211" s="10">
        <v>5000158022249</v>
      </c>
      <c r="F211" s="9" t="s">
        <v>899</v>
      </c>
      <c r="G211" s="11" t="s">
        <v>892</v>
      </c>
      <c r="H211" s="11"/>
      <c r="I211" s="14"/>
      <c r="J211" s="11" t="s">
        <v>59</v>
      </c>
      <c r="K211" s="11" t="s">
        <v>60</v>
      </c>
      <c r="L211" s="11" t="s">
        <v>61</v>
      </c>
      <c r="M211" s="11" t="s">
        <v>62</v>
      </c>
      <c r="N211" s="1" t="e">
        <v>#N/A</v>
      </c>
    </row>
    <row r="212" spans="1:14">
      <c r="A212" s="7">
        <v>211</v>
      </c>
      <c r="B212" s="8">
        <v>45601</v>
      </c>
      <c r="C212" s="9">
        <v>1</v>
      </c>
      <c r="D212" s="9">
        <v>105343924022</v>
      </c>
      <c r="E212" s="10">
        <v>5000158022250</v>
      </c>
      <c r="F212" s="9" t="s">
        <v>899</v>
      </c>
      <c r="G212" s="11" t="s">
        <v>892</v>
      </c>
      <c r="H212" s="11"/>
      <c r="I212" s="14"/>
      <c r="J212" s="11" t="s">
        <v>59</v>
      </c>
      <c r="K212" s="11" t="s">
        <v>60</v>
      </c>
      <c r="L212" s="11" t="s">
        <v>61</v>
      </c>
      <c r="M212" s="11" t="s">
        <v>62</v>
      </c>
      <c r="N212" s="1" t="e">
        <v>#N/A</v>
      </c>
    </row>
    <row r="213" spans="1:14">
      <c r="A213" s="7">
        <v>212</v>
      </c>
      <c r="B213" s="8">
        <v>45601</v>
      </c>
      <c r="C213" s="9">
        <v>1</v>
      </c>
      <c r="D213" s="9">
        <v>105343924022</v>
      </c>
      <c r="E213" s="10">
        <v>5000158022251</v>
      </c>
      <c r="F213" s="9" t="s">
        <v>899</v>
      </c>
      <c r="G213" s="11" t="s">
        <v>892</v>
      </c>
      <c r="H213" s="11"/>
      <c r="I213" s="14"/>
      <c r="J213" s="11" t="s">
        <v>59</v>
      </c>
      <c r="K213" s="11" t="s">
        <v>60</v>
      </c>
      <c r="L213" s="11" t="s">
        <v>61</v>
      </c>
      <c r="M213" s="11" t="s">
        <v>62</v>
      </c>
      <c r="N213" s="1" t="e">
        <v>#N/A</v>
      </c>
    </row>
    <row r="214" spans="1:14">
      <c r="A214" s="7">
        <v>213</v>
      </c>
      <c r="B214" s="8">
        <v>45601</v>
      </c>
      <c r="C214" s="9">
        <v>1</v>
      </c>
      <c r="D214" s="9">
        <v>105343924022</v>
      </c>
      <c r="E214" s="10">
        <v>5000158022252</v>
      </c>
      <c r="F214" s="9" t="s">
        <v>899</v>
      </c>
      <c r="G214" s="11" t="s">
        <v>892</v>
      </c>
      <c r="H214" s="11"/>
      <c r="I214" s="14"/>
      <c r="J214" s="11" t="s">
        <v>59</v>
      </c>
      <c r="K214" s="11" t="s">
        <v>60</v>
      </c>
      <c r="L214" s="11" t="s">
        <v>61</v>
      </c>
      <c r="M214" s="11" t="s">
        <v>62</v>
      </c>
      <c r="N214" s="1" t="e">
        <v>#N/A</v>
      </c>
    </row>
    <row r="215" spans="1:14">
      <c r="A215" s="7">
        <v>214</v>
      </c>
      <c r="B215" s="8">
        <v>45601</v>
      </c>
      <c r="C215" s="9">
        <v>2</v>
      </c>
      <c r="D215" s="9">
        <v>105343923532</v>
      </c>
      <c r="E215" s="10">
        <v>5000158022245</v>
      </c>
      <c r="F215" s="9" t="s">
        <v>899</v>
      </c>
      <c r="G215" s="11" t="s">
        <v>892</v>
      </c>
      <c r="H215" s="11"/>
      <c r="I215" s="14"/>
      <c r="J215" s="11" t="s">
        <v>59</v>
      </c>
      <c r="K215" s="11" t="s">
        <v>60</v>
      </c>
      <c r="L215" s="11" t="s">
        <v>61</v>
      </c>
      <c r="M215" s="11" t="s">
        <v>62</v>
      </c>
      <c r="N215" s="1" t="e">
        <v>#N/A</v>
      </c>
    </row>
    <row r="216" spans="1:14">
      <c r="A216" s="7">
        <v>215</v>
      </c>
      <c r="B216" s="8">
        <v>45601</v>
      </c>
      <c r="C216" s="9">
        <v>2</v>
      </c>
      <c r="D216" s="9">
        <v>105343923532</v>
      </c>
      <c r="E216" s="10">
        <v>5000158022246</v>
      </c>
      <c r="F216" s="9" t="s">
        <v>899</v>
      </c>
      <c r="G216" s="11" t="s">
        <v>892</v>
      </c>
      <c r="H216" s="11"/>
      <c r="I216" s="14"/>
      <c r="J216" s="11" t="s">
        <v>59</v>
      </c>
      <c r="K216" s="11" t="s">
        <v>60</v>
      </c>
      <c r="L216" s="11" t="s">
        <v>61</v>
      </c>
      <c r="M216" s="11" t="s">
        <v>62</v>
      </c>
      <c r="N216" s="1" t="e">
        <v>#N/A</v>
      </c>
    </row>
    <row r="217" spans="1:14">
      <c r="A217" s="7">
        <v>216</v>
      </c>
      <c r="B217" s="8">
        <v>45601</v>
      </c>
      <c r="C217" s="9">
        <v>2</v>
      </c>
      <c r="D217" s="9">
        <v>105343923532</v>
      </c>
      <c r="E217" s="10">
        <v>5000158022247</v>
      </c>
      <c r="F217" s="9" t="s">
        <v>899</v>
      </c>
      <c r="G217" s="11" t="s">
        <v>892</v>
      </c>
      <c r="H217" s="11"/>
      <c r="I217" s="14"/>
      <c r="J217" s="11" t="s">
        <v>59</v>
      </c>
      <c r="K217" s="11" t="s">
        <v>60</v>
      </c>
      <c r="L217" s="11" t="s">
        <v>61</v>
      </c>
      <c r="M217" s="11" t="s">
        <v>62</v>
      </c>
      <c r="N217" s="1" t="e">
        <v>#N/A</v>
      </c>
    </row>
    <row r="218" spans="1:14">
      <c r="A218" s="7">
        <v>217</v>
      </c>
      <c r="B218" s="8">
        <v>45601</v>
      </c>
      <c r="C218" s="9">
        <v>2</v>
      </c>
      <c r="D218" s="9">
        <v>105343923532</v>
      </c>
      <c r="E218" s="10">
        <v>5000158022248</v>
      </c>
      <c r="F218" s="9" t="s">
        <v>899</v>
      </c>
      <c r="G218" s="11" t="s">
        <v>892</v>
      </c>
      <c r="H218" s="11"/>
      <c r="I218" s="14"/>
      <c r="J218" s="11" t="s">
        <v>59</v>
      </c>
      <c r="K218" s="11" t="s">
        <v>60</v>
      </c>
      <c r="L218" s="11" t="s">
        <v>61</v>
      </c>
      <c r="M218" s="11" t="s">
        <v>62</v>
      </c>
      <c r="N218" s="1" t="e">
        <v>#N/A</v>
      </c>
    </row>
    <row r="219" spans="1:14">
      <c r="A219" s="7">
        <v>218</v>
      </c>
      <c r="B219" s="8">
        <v>45601</v>
      </c>
      <c r="C219" s="9">
        <v>2</v>
      </c>
      <c r="D219" s="9">
        <v>105358778954</v>
      </c>
      <c r="E219" s="10">
        <v>5000158022808</v>
      </c>
      <c r="F219" s="9" t="s">
        <v>899</v>
      </c>
      <c r="G219" s="11" t="s">
        <v>892</v>
      </c>
      <c r="H219" s="11"/>
      <c r="I219" s="14"/>
      <c r="J219" s="11" t="s">
        <v>59</v>
      </c>
      <c r="K219" s="11" t="s">
        <v>60</v>
      </c>
      <c r="L219" s="11" t="s">
        <v>61</v>
      </c>
      <c r="M219" s="11" t="s">
        <v>62</v>
      </c>
      <c r="N219" s="1" t="e">
        <v>#N/A</v>
      </c>
    </row>
    <row r="220" spans="1:14">
      <c r="A220" s="7">
        <v>219</v>
      </c>
      <c r="B220" s="8">
        <v>45601</v>
      </c>
      <c r="C220" s="9">
        <v>2</v>
      </c>
      <c r="D220" s="9">
        <v>105358778954</v>
      </c>
      <c r="E220" s="10">
        <v>5000158022818</v>
      </c>
      <c r="F220" s="9" t="s">
        <v>899</v>
      </c>
      <c r="G220" s="10" t="s">
        <v>892</v>
      </c>
      <c r="H220" s="11"/>
      <c r="I220" s="14"/>
      <c r="J220" s="11" t="s">
        <v>59</v>
      </c>
      <c r="K220" s="11" t="s">
        <v>60</v>
      </c>
      <c r="L220" s="11" t="s">
        <v>61</v>
      </c>
      <c r="M220" s="11" t="s">
        <v>62</v>
      </c>
      <c r="N220" s="1" t="e">
        <v>#N/A</v>
      </c>
    </row>
    <row r="221" spans="1:14">
      <c r="A221" s="7">
        <v>220</v>
      </c>
      <c r="B221" s="8">
        <v>45601</v>
      </c>
      <c r="C221" s="9">
        <v>2</v>
      </c>
      <c r="D221" s="9">
        <v>105358778954</v>
      </c>
      <c r="E221" s="10">
        <v>9966458064276</v>
      </c>
      <c r="F221" s="9" t="s">
        <v>899</v>
      </c>
      <c r="G221" s="11" t="s">
        <v>68</v>
      </c>
      <c r="H221" s="11"/>
      <c r="I221" s="14"/>
      <c r="J221" s="11" t="s">
        <v>59</v>
      </c>
      <c r="K221" s="11" t="s">
        <v>60</v>
      </c>
      <c r="L221" s="11" t="s">
        <v>61</v>
      </c>
      <c r="M221" s="11" t="s">
        <v>62</v>
      </c>
      <c r="N221" s="1" t="e">
        <v>#N/A</v>
      </c>
    </row>
    <row r="222" spans="1:14">
      <c r="A222" s="7">
        <v>221</v>
      </c>
      <c r="B222" s="8">
        <v>45601</v>
      </c>
      <c r="C222" s="9">
        <v>2</v>
      </c>
      <c r="D222" s="9">
        <v>105365821971</v>
      </c>
      <c r="E222" s="10">
        <v>4966456038226</v>
      </c>
      <c r="F222" s="9" t="s">
        <v>79</v>
      </c>
      <c r="G222" s="11" t="s">
        <v>69</v>
      </c>
      <c r="H222" s="11"/>
      <c r="I222" s="14"/>
      <c r="J222" s="11" t="s">
        <v>59</v>
      </c>
      <c r="K222" s="11" t="s">
        <v>60</v>
      </c>
      <c r="L222" s="11" t="s">
        <v>61</v>
      </c>
      <c r="M222" s="11" t="s">
        <v>62</v>
      </c>
      <c r="N222" s="1" t="e">
        <v>#N/A</v>
      </c>
    </row>
    <row r="223" spans="1:14">
      <c r="A223" s="7">
        <v>222</v>
      </c>
      <c r="B223" s="8">
        <v>45601</v>
      </c>
      <c r="C223" s="9">
        <v>2</v>
      </c>
      <c r="D223" s="9">
        <v>105359255875</v>
      </c>
      <c r="E223" s="10">
        <v>5508799030217</v>
      </c>
      <c r="F223" s="9" t="s">
        <v>901</v>
      </c>
      <c r="G223" s="11" t="s">
        <v>908</v>
      </c>
      <c r="H223" s="11"/>
      <c r="I223" s="14"/>
      <c r="J223" s="11" t="s">
        <v>59</v>
      </c>
      <c r="K223" s="11" t="s">
        <v>60</v>
      </c>
      <c r="L223" s="11" t="s">
        <v>61</v>
      </c>
      <c r="M223" s="11" t="s">
        <v>896</v>
      </c>
      <c r="N223" s="1" t="e">
        <v>#N/A</v>
      </c>
    </row>
    <row r="224" spans="1:14">
      <c r="A224" s="7">
        <v>223</v>
      </c>
      <c r="B224" s="8">
        <v>45601</v>
      </c>
      <c r="C224" s="9">
        <v>2</v>
      </c>
      <c r="D224" s="9">
        <v>105301405720</v>
      </c>
      <c r="E224" s="10">
        <v>4966456039677</v>
      </c>
      <c r="F224" s="9" t="s">
        <v>902</v>
      </c>
      <c r="G224" s="11" t="s">
        <v>69</v>
      </c>
      <c r="H224" s="11"/>
      <c r="I224" s="14"/>
      <c r="J224" s="11" t="s">
        <v>59</v>
      </c>
      <c r="K224" s="11" t="s">
        <v>60</v>
      </c>
      <c r="L224" s="11" t="s">
        <v>61</v>
      </c>
      <c r="M224" s="11" t="s">
        <v>62</v>
      </c>
      <c r="N224" s="1" t="e">
        <v>#N/A</v>
      </c>
    </row>
    <row r="225" spans="1:14">
      <c r="A225" s="7">
        <v>224</v>
      </c>
      <c r="B225" s="8">
        <v>45601</v>
      </c>
      <c r="C225" s="9">
        <v>2</v>
      </c>
      <c r="D225" s="9">
        <v>105301405720</v>
      </c>
      <c r="E225" s="10">
        <v>4966456039678</v>
      </c>
      <c r="F225" s="9" t="s">
        <v>902</v>
      </c>
      <c r="G225" s="11" t="s">
        <v>69</v>
      </c>
      <c r="H225" s="11"/>
      <c r="I225" s="14"/>
      <c r="J225" s="11" t="s">
        <v>59</v>
      </c>
      <c r="K225" s="11" t="s">
        <v>60</v>
      </c>
      <c r="L225" s="11" t="s">
        <v>61</v>
      </c>
      <c r="M225" s="11" t="s">
        <v>62</v>
      </c>
      <c r="N225" s="1" t="e">
        <v>#N/A</v>
      </c>
    </row>
    <row r="226" spans="1:14">
      <c r="A226" s="7">
        <v>225</v>
      </c>
      <c r="B226" s="8">
        <v>45601</v>
      </c>
      <c r="C226" s="9">
        <v>2</v>
      </c>
      <c r="D226" s="9">
        <v>105301405720</v>
      </c>
      <c r="E226" s="10">
        <v>4966456039679</v>
      </c>
      <c r="F226" s="9" t="s">
        <v>902</v>
      </c>
      <c r="G226" s="10" t="s">
        <v>69</v>
      </c>
      <c r="H226" s="11"/>
      <c r="I226" s="14"/>
      <c r="J226" s="11" t="s">
        <v>59</v>
      </c>
      <c r="K226" s="11" t="s">
        <v>60</v>
      </c>
      <c r="L226" s="11" t="s">
        <v>61</v>
      </c>
      <c r="M226" s="11" t="s">
        <v>62</v>
      </c>
      <c r="N226" s="1" t="e">
        <v>#N/A</v>
      </c>
    </row>
    <row r="227" spans="1:14">
      <c r="A227" s="7">
        <v>226</v>
      </c>
      <c r="B227" s="8">
        <v>45601</v>
      </c>
      <c r="C227" s="9">
        <v>2</v>
      </c>
      <c r="D227" s="9">
        <v>105301405720</v>
      </c>
      <c r="E227" s="10">
        <v>4966456039675</v>
      </c>
      <c r="F227" s="9" t="s">
        <v>902</v>
      </c>
      <c r="G227" s="11" t="s">
        <v>69</v>
      </c>
      <c r="H227" s="11"/>
      <c r="I227" s="14"/>
      <c r="J227" s="11" t="s">
        <v>59</v>
      </c>
      <c r="K227" s="11" t="s">
        <v>60</v>
      </c>
      <c r="L227" s="11" t="s">
        <v>61</v>
      </c>
      <c r="M227" s="11" t="s">
        <v>62</v>
      </c>
      <c r="N227" s="1" t="e">
        <v>#N/A</v>
      </c>
    </row>
    <row r="228" spans="1:14">
      <c r="A228" s="7">
        <v>227</v>
      </c>
      <c r="B228" s="8">
        <v>45601</v>
      </c>
      <c r="C228" s="9">
        <v>2</v>
      </c>
      <c r="D228" s="9">
        <v>105301405720</v>
      </c>
      <c r="E228" s="10">
        <v>4966456039682</v>
      </c>
      <c r="F228" s="9" t="s">
        <v>902</v>
      </c>
      <c r="G228" s="11" t="s">
        <v>69</v>
      </c>
      <c r="H228" s="11"/>
      <c r="I228" s="14"/>
      <c r="J228" s="11" t="s">
        <v>59</v>
      </c>
      <c r="K228" s="11" t="s">
        <v>60</v>
      </c>
      <c r="L228" s="11" t="s">
        <v>61</v>
      </c>
      <c r="M228" s="11" t="s">
        <v>62</v>
      </c>
      <c r="N228" s="1" t="e">
        <v>#N/A</v>
      </c>
    </row>
    <row r="229" spans="1:14">
      <c r="A229" s="7">
        <v>228</v>
      </c>
      <c r="B229" s="8">
        <v>45601</v>
      </c>
      <c r="C229" s="9">
        <v>2</v>
      </c>
      <c r="D229" s="9">
        <v>105301405720</v>
      </c>
      <c r="E229" s="10">
        <v>4966451092616</v>
      </c>
      <c r="F229" s="9" t="s">
        <v>903</v>
      </c>
      <c r="G229" s="11" t="s">
        <v>69</v>
      </c>
      <c r="H229" s="11"/>
      <c r="I229" s="14"/>
      <c r="J229" s="11" t="s">
        <v>59</v>
      </c>
      <c r="K229" s="11" t="s">
        <v>60</v>
      </c>
      <c r="L229" s="11" t="s">
        <v>61</v>
      </c>
      <c r="M229" s="11" t="s">
        <v>62</v>
      </c>
      <c r="N229" s="1" t="e">
        <v>#N/A</v>
      </c>
    </row>
    <row r="230" spans="1:14">
      <c r="A230" s="7">
        <v>229</v>
      </c>
      <c r="B230" s="8">
        <v>45601</v>
      </c>
      <c r="C230" s="9">
        <v>2</v>
      </c>
      <c r="D230" s="9">
        <v>105301405720</v>
      </c>
      <c r="E230" s="10">
        <v>4966451092615</v>
      </c>
      <c r="F230" s="9" t="s">
        <v>903</v>
      </c>
      <c r="G230" s="11" t="s">
        <v>69</v>
      </c>
      <c r="H230" s="11"/>
      <c r="I230" s="14"/>
      <c r="J230" s="11" t="s">
        <v>59</v>
      </c>
      <c r="K230" s="11" t="s">
        <v>60</v>
      </c>
      <c r="L230" s="11" t="s">
        <v>61</v>
      </c>
      <c r="M230" s="11" t="s">
        <v>62</v>
      </c>
      <c r="N230" s="1" t="e">
        <v>#N/A</v>
      </c>
    </row>
    <row r="231" spans="1:14">
      <c r="A231" s="7">
        <v>230</v>
      </c>
      <c r="B231" s="8">
        <v>45601</v>
      </c>
      <c r="C231" s="9">
        <v>2</v>
      </c>
      <c r="D231" s="9">
        <v>105301405731</v>
      </c>
      <c r="E231" s="10">
        <v>4966456039684</v>
      </c>
      <c r="F231" s="9" t="s">
        <v>902</v>
      </c>
      <c r="G231" s="11" t="s">
        <v>69</v>
      </c>
      <c r="H231" s="11"/>
      <c r="I231" s="14"/>
      <c r="J231" s="11" t="s">
        <v>59</v>
      </c>
      <c r="K231" s="11" t="s">
        <v>60</v>
      </c>
      <c r="L231" s="11" t="s">
        <v>61</v>
      </c>
      <c r="M231" s="11" t="s">
        <v>62</v>
      </c>
      <c r="N231" s="1" t="e">
        <v>#N/A</v>
      </c>
    </row>
    <row r="232" spans="1:14">
      <c r="A232" s="7">
        <v>231</v>
      </c>
      <c r="B232" s="8">
        <v>45601</v>
      </c>
      <c r="C232" s="9">
        <v>2</v>
      </c>
      <c r="D232" s="9">
        <v>105301405731</v>
      </c>
      <c r="E232" s="10">
        <v>4966456039680</v>
      </c>
      <c r="F232" s="9" t="s">
        <v>902</v>
      </c>
      <c r="G232" s="11" t="s">
        <v>69</v>
      </c>
      <c r="H232" s="11"/>
      <c r="I232" s="14"/>
      <c r="J232" s="11" t="s">
        <v>59</v>
      </c>
      <c r="K232" s="11" t="s">
        <v>60</v>
      </c>
      <c r="L232" s="11" t="s">
        <v>61</v>
      </c>
      <c r="M232" s="11" t="s">
        <v>62</v>
      </c>
      <c r="N232" s="1" t="e">
        <v>#N/A</v>
      </c>
    </row>
    <row r="233" spans="1:14">
      <c r="A233" s="7">
        <v>232</v>
      </c>
      <c r="B233" s="8">
        <v>45601</v>
      </c>
      <c r="C233" s="9">
        <v>2</v>
      </c>
      <c r="D233" s="9">
        <v>105301405683</v>
      </c>
      <c r="E233" s="10">
        <v>4966456039676</v>
      </c>
      <c r="F233" s="9" t="s">
        <v>902</v>
      </c>
      <c r="G233" s="11" t="s">
        <v>69</v>
      </c>
      <c r="H233" s="11"/>
      <c r="I233" s="14"/>
      <c r="J233" s="11" t="s">
        <v>59</v>
      </c>
      <c r="K233" s="11" t="s">
        <v>60</v>
      </c>
      <c r="L233" s="11" t="s">
        <v>61</v>
      </c>
      <c r="M233" s="11" t="s">
        <v>62</v>
      </c>
      <c r="N233" s="1" t="e">
        <v>#N/A</v>
      </c>
    </row>
    <row r="234" spans="1:14">
      <c r="A234" s="7">
        <v>233</v>
      </c>
      <c r="B234" s="8">
        <v>45601</v>
      </c>
      <c r="C234" s="9">
        <v>2</v>
      </c>
      <c r="D234" s="9">
        <v>105301405683</v>
      </c>
      <c r="E234" s="10">
        <v>4966456039681</v>
      </c>
      <c r="F234" s="9" t="s">
        <v>902</v>
      </c>
      <c r="G234" s="11" t="s">
        <v>69</v>
      </c>
      <c r="H234" s="11"/>
      <c r="I234" s="14"/>
      <c r="J234" s="11" t="s">
        <v>59</v>
      </c>
      <c r="K234" s="11" t="s">
        <v>60</v>
      </c>
      <c r="L234" s="11" t="s">
        <v>61</v>
      </c>
      <c r="M234" s="11" t="s">
        <v>62</v>
      </c>
      <c r="N234" s="1" t="e">
        <v>#N/A</v>
      </c>
    </row>
    <row r="235" spans="1:14">
      <c r="A235" s="7">
        <v>234</v>
      </c>
      <c r="B235" s="8">
        <v>45601</v>
      </c>
      <c r="C235" s="9">
        <v>2</v>
      </c>
      <c r="D235" s="9">
        <v>105358778980</v>
      </c>
      <c r="E235" s="10">
        <v>5000158022795</v>
      </c>
      <c r="F235" s="9" t="s">
        <v>899</v>
      </c>
      <c r="G235" s="11" t="s">
        <v>892</v>
      </c>
      <c r="H235" s="11"/>
      <c r="I235" s="14"/>
      <c r="J235" s="11" t="s">
        <v>59</v>
      </c>
      <c r="K235" s="11" t="s">
        <v>60</v>
      </c>
      <c r="L235" s="11" t="s">
        <v>61</v>
      </c>
      <c r="M235" s="11" t="s">
        <v>62</v>
      </c>
      <c r="N235" s="1" t="e">
        <v>#N/A</v>
      </c>
    </row>
    <row r="236" spans="1:14">
      <c r="A236" s="7">
        <v>235</v>
      </c>
      <c r="B236" s="8">
        <v>45601</v>
      </c>
      <c r="C236" s="9">
        <v>2</v>
      </c>
      <c r="D236" s="9">
        <v>105358778980</v>
      </c>
      <c r="E236" s="10">
        <v>5000158022796</v>
      </c>
      <c r="F236" s="9" t="s">
        <v>899</v>
      </c>
      <c r="G236" s="10" t="s">
        <v>892</v>
      </c>
      <c r="H236" s="11"/>
      <c r="I236" s="14"/>
      <c r="J236" s="11" t="s">
        <v>59</v>
      </c>
      <c r="K236" s="11" t="s">
        <v>60</v>
      </c>
      <c r="L236" s="11" t="s">
        <v>61</v>
      </c>
      <c r="M236" s="11" t="s">
        <v>62</v>
      </c>
      <c r="N236" s="1" t="e">
        <v>#N/A</v>
      </c>
    </row>
    <row r="237" spans="1:14">
      <c r="A237" s="7">
        <v>236</v>
      </c>
      <c r="B237" s="8">
        <v>45601</v>
      </c>
      <c r="C237" s="9">
        <v>2</v>
      </c>
      <c r="D237" s="9">
        <v>105358778980</v>
      </c>
      <c r="E237" s="10">
        <v>5000158022797</v>
      </c>
      <c r="F237" s="9" t="s">
        <v>899</v>
      </c>
      <c r="G237" s="11" t="s">
        <v>892</v>
      </c>
      <c r="H237" s="11"/>
      <c r="I237" s="14"/>
      <c r="J237" s="11" t="s">
        <v>59</v>
      </c>
      <c r="K237" s="11" t="s">
        <v>60</v>
      </c>
      <c r="L237" s="11" t="s">
        <v>61</v>
      </c>
      <c r="M237" s="11" t="s">
        <v>62</v>
      </c>
      <c r="N237" s="1" t="e">
        <v>#N/A</v>
      </c>
    </row>
    <row r="238" spans="1:14">
      <c r="A238" s="7">
        <v>237</v>
      </c>
      <c r="B238" s="8">
        <v>45601</v>
      </c>
      <c r="C238" s="9">
        <v>2</v>
      </c>
      <c r="D238" s="9">
        <v>105358778980</v>
      </c>
      <c r="E238" s="10">
        <v>5000158022798</v>
      </c>
      <c r="F238" s="9" t="s">
        <v>899</v>
      </c>
      <c r="G238" s="11" t="s">
        <v>892</v>
      </c>
      <c r="H238" s="11"/>
      <c r="I238" s="14"/>
      <c r="J238" s="11" t="s">
        <v>59</v>
      </c>
      <c r="K238" s="11" t="s">
        <v>60</v>
      </c>
      <c r="L238" s="11" t="s">
        <v>61</v>
      </c>
      <c r="M238" s="11" t="s">
        <v>62</v>
      </c>
      <c r="N238" s="1" t="e">
        <v>#N/A</v>
      </c>
    </row>
    <row r="239" spans="1:14">
      <c r="A239" s="7">
        <v>238</v>
      </c>
      <c r="B239" s="8">
        <v>45601</v>
      </c>
      <c r="C239" s="9">
        <v>2</v>
      </c>
      <c r="D239" s="9">
        <v>105358778980</v>
      </c>
      <c r="E239" s="10">
        <v>5000158022799</v>
      </c>
      <c r="F239" s="9" t="s">
        <v>899</v>
      </c>
      <c r="G239" s="11" t="s">
        <v>892</v>
      </c>
      <c r="H239" s="11"/>
      <c r="I239" s="14"/>
      <c r="J239" s="11" t="s">
        <v>59</v>
      </c>
      <c r="K239" s="11" t="s">
        <v>60</v>
      </c>
      <c r="L239" s="11" t="s">
        <v>61</v>
      </c>
      <c r="M239" s="11" t="s">
        <v>62</v>
      </c>
      <c r="N239" s="1" t="e">
        <v>#N/A</v>
      </c>
    </row>
    <row r="240" spans="1:14">
      <c r="A240" s="7">
        <v>239</v>
      </c>
      <c r="B240" s="8">
        <v>45601</v>
      </c>
      <c r="C240" s="9">
        <v>2</v>
      </c>
      <c r="D240" s="9">
        <v>105358778980</v>
      </c>
      <c r="E240" s="10">
        <v>5000158022800</v>
      </c>
      <c r="F240" s="9" t="s">
        <v>899</v>
      </c>
      <c r="G240" s="11" t="s">
        <v>892</v>
      </c>
      <c r="H240" s="11"/>
      <c r="I240" s="14"/>
      <c r="J240" s="11" t="s">
        <v>59</v>
      </c>
      <c r="K240" s="11" t="s">
        <v>60</v>
      </c>
      <c r="L240" s="11" t="s">
        <v>61</v>
      </c>
      <c r="M240" s="11" t="s">
        <v>62</v>
      </c>
      <c r="N240" s="1" t="e">
        <v>#N/A</v>
      </c>
    </row>
    <row r="241" spans="1:14">
      <c r="A241" s="7">
        <v>240</v>
      </c>
      <c r="B241" s="8">
        <v>45601</v>
      </c>
      <c r="C241" s="9">
        <v>2</v>
      </c>
      <c r="D241" s="9">
        <v>105358778976</v>
      </c>
      <c r="E241" s="10">
        <v>5000158021781</v>
      </c>
      <c r="F241" s="9" t="s">
        <v>899</v>
      </c>
      <c r="G241" s="11" t="s">
        <v>892</v>
      </c>
      <c r="H241" s="11"/>
      <c r="I241" s="14"/>
      <c r="J241" s="11" t="s">
        <v>59</v>
      </c>
      <c r="K241" s="11" t="s">
        <v>60</v>
      </c>
      <c r="L241" s="11" t="s">
        <v>61</v>
      </c>
      <c r="M241" s="11" t="s">
        <v>62</v>
      </c>
      <c r="N241" s="1" t="e">
        <v>#N/A</v>
      </c>
    </row>
    <row r="242" spans="1:14">
      <c r="A242" s="7">
        <v>241</v>
      </c>
      <c r="B242" s="8">
        <v>45601</v>
      </c>
      <c r="C242" s="9">
        <v>2</v>
      </c>
      <c r="D242" s="9">
        <v>105358778976</v>
      </c>
      <c r="E242" s="10">
        <v>5000158021782</v>
      </c>
      <c r="F242" s="9" t="s">
        <v>899</v>
      </c>
      <c r="G242" s="11" t="s">
        <v>892</v>
      </c>
      <c r="H242" s="11"/>
      <c r="I242" s="14"/>
      <c r="J242" s="11" t="s">
        <v>59</v>
      </c>
      <c r="K242" s="11" t="s">
        <v>60</v>
      </c>
      <c r="L242" s="11" t="s">
        <v>61</v>
      </c>
      <c r="M242" s="11" t="s">
        <v>62</v>
      </c>
      <c r="N242" s="1" t="e">
        <v>#N/A</v>
      </c>
    </row>
    <row r="243" spans="1:14">
      <c r="A243" s="7">
        <v>242</v>
      </c>
      <c r="B243" s="8">
        <v>45601</v>
      </c>
      <c r="C243" s="9">
        <v>2</v>
      </c>
      <c r="D243" s="9">
        <v>105358778976</v>
      </c>
      <c r="E243" s="10">
        <v>5000158021785</v>
      </c>
      <c r="F243" s="9" t="s">
        <v>899</v>
      </c>
      <c r="G243" s="11" t="s">
        <v>892</v>
      </c>
      <c r="H243" s="11"/>
      <c r="I243" s="14"/>
      <c r="J243" s="11" t="s">
        <v>59</v>
      </c>
      <c r="K243" s="11" t="s">
        <v>60</v>
      </c>
      <c r="L243" s="11" t="s">
        <v>61</v>
      </c>
      <c r="M243" s="11" t="s">
        <v>62</v>
      </c>
      <c r="N243" s="1" t="e">
        <v>#N/A</v>
      </c>
    </row>
    <row r="244" spans="1:14">
      <c r="A244" s="7">
        <v>243</v>
      </c>
      <c r="B244" s="8">
        <v>45601</v>
      </c>
      <c r="C244" s="9">
        <v>2</v>
      </c>
      <c r="D244" s="9">
        <v>105358778976</v>
      </c>
      <c r="E244" s="10">
        <v>5000158021786</v>
      </c>
      <c r="F244" s="9" t="s">
        <v>899</v>
      </c>
      <c r="G244" s="11" t="s">
        <v>892</v>
      </c>
      <c r="H244" s="11"/>
      <c r="I244" s="14"/>
      <c r="J244" s="11" t="s">
        <v>59</v>
      </c>
      <c r="K244" s="11" t="s">
        <v>60</v>
      </c>
      <c r="L244" s="11" t="s">
        <v>61</v>
      </c>
      <c r="M244" s="11" t="s">
        <v>62</v>
      </c>
      <c r="N244" s="1" t="e">
        <v>#N/A</v>
      </c>
    </row>
    <row r="245" spans="1:14">
      <c r="A245" s="7">
        <v>244</v>
      </c>
      <c r="B245" s="8">
        <v>45601</v>
      </c>
      <c r="C245" s="9">
        <v>2</v>
      </c>
      <c r="D245" s="9">
        <v>105358778976</v>
      </c>
      <c r="E245" s="10">
        <v>5000158021787</v>
      </c>
      <c r="F245" s="9" t="s">
        <v>899</v>
      </c>
      <c r="G245" s="11" t="s">
        <v>892</v>
      </c>
      <c r="H245" s="11"/>
      <c r="I245" s="14"/>
      <c r="J245" s="11" t="s">
        <v>59</v>
      </c>
      <c r="K245" s="11" t="s">
        <v>60</v>
      </c>
      <c r="L245" s="11" t="s">
        <v>61</v>
      </c>
      <c r="M245" s="11" t="s">
        <v>62</v>
      </c>
      <c r="N245" s="1" t="e">
        <v>#N/A</v>
      </c>
    </row>
    <row r="246" spans="1:14">
      <c r="A246" s="7">
        <v>245</v>
      </c>
      <c r="B246" s="8">
        <v>45601</v>
      </c>
      <c r="C246" s="9">
        <v>2</v>
      </c>
      <c r="D246" s="9">
        <v>105358778976</v>
      </c>
      <c r="E246" s="10">
        <v>5000158021788</v>
      </c>
      <c r="F246" s="9" t="s">
        <v>899</v>
      </c>
      <c r="G246" s="11" t="s">
        <v>892</v>
      </c>
      <c r="H246" s="11"/>
      <c r="I246" s="14"/>
      <c r="J246" s="11" t="s">
        <v>59</v>
      </c>
      <c r="K246" s="11" t="s">
        <v>60</v>
      </c>
      <c r="L246" s="11" t="s">
        <v>61</v>
      </c>
      <c r="M246" s="11" t="s">
        <v>62</v>
      </c>
      <c r="N246" s="1" t="e">
        <v>#N/A</v>
      </c>
    </row>
    <row r="247" spans="1:14">
      <c r="A247" s="7">
        <v>246</v>
      </c>
      <c r="B247" s="8">
        <v>45601</v>
      </c>
      <c r="C247" s="9">
        <v>2</v>
      </c>
      <c r="D247" s="9">
        <v>105358778976</v>
      </c>
      <c r="E247" s="10">
        <v>5000158022804</v>
      </c>
      <c r="F247" s="9" t="s">
        <v>899</v>
      </c>
      <c r="G247" s="11" t="s">
        <v>892</v>
      </c>
      <c r="H247" s="11"/>
      <c r="I247" s="14"/>
      <c r="J247" s="11" t="s">
        <v>59</v>
      </c>
      <c r="K247" s="11" t="s">
        <v>60</v>
      </c>
      <c r="L247" s="11" t="s">
        <v>61</v>
      </c>
      <c r="M247" s="11" t="s">
        <v>62</v>
      </c>
      <c r="N247" s="1" t="e">
        <v>#N/A</v>
      </c>
    </row>
    <row r="248" spans="1:14">
      <c r="A248" s="7">
        <v>247</v>
      </c>
      <c r="B248" s="8">
        <v>45601</v>
      </c>
      <c r="C248" s="9">
        <v>2</v>
      </c>
      <c r="D248" s="9">
        <v>105343924195</v>
      </c>
      <c r="E248" s="10">
        <v>5000158022182</v>
      </c>
      <c r="F248" s="9" t="s">
        <v>899</v>
      </c>
      <c r="G248" s="11" t="s">
        <v>892</v>
      </c>
      <c r="H248" s="11"/>
      <c r="I248" s="14"/>
      <c r="J248" s="11" t="s">
        <v>59</v>
      </c>
      <c r="K248" s="11" t="s">
        <v>60</v>
      </c>
      <c r="L248" s="11" t="s">
        <v>61</v>
      </c>
      <c r="M248" s="11" t="s">
        <v>62</v>
      </c>
      <c r="N248" s="1" t="e">
        <v>#N/A</v>
      </c>
    </row>
    <row r="249" spans="1:14">
      <c r="A249" s="7">
        <v>248</v>
      </c>
      <c r="B249" s="8">
        <v>45601</v>
      </c>
      <c r="C249" s="9">
        <v>2</v>
      </c>
      <c r="D249" s="9">
        <v>105343924195</v>
      </c>
      <c r="E249" s="10">
        <v>5000158022183</v>
      </c>
      <c r="F249" s="9" t="s">
        <v>899</v>
      </c>
      <c r="G249" s="11" t="s">
        <v>892</v>
      </c>
      <c r="H249" s="11"/>
      <c r="I249" s="14"/>
      <c r="J249" s="11" t="s">
        <v>59</v>
      </c>
      <c r="K249" s="11" t="s">
        <v>60</v>
      </c>
      <c r="L249" s="11" t="s">
        <v>61</v>
      </c>
      <c r="M249" s="11" t="s">
        <v>62</v>
      </c>
      <c r="N249" s="1" t="e">
        <v>#N/A</v>
      </c>
    </row>
    <row r="250" spans="1:14">
      <c r="A250" s="7">
        <v>249</v>
      </c>
      <c r="B250" s="8">
        <v>45601</v>
      </c>
      <c r="C250" s="9">
        <v>2</v>
      </c>
      <c r="D250" s="9">
        <v>105343924195</v>
      </c>
      <c r="E250" s="10">
        <v>5000158022184</v>
      </c>
      <c r="F250" s="9" t="s">
        <v>899</v>
      </c>
      <c r="G250" s="11" t="s">
        <v>892</v>
      </c>
      <c r="H250" s="11"/>
      <c r="I250" s="14"/>
      <c r="J250" s="11" t="s">
        <v>59</v>
      </c>
      <c r="K250" s="11" t="s">
        <v>60</v>
      </c>
      <c r="L250" s="11" t="s">
        <v>61</v>
      </c>
      <c r="M250" s="11" t="s">
        <v>62</v>
      </c>
      <c r="N250" s="1" t="e">
        <v>#N/A</v>
      </c>
    </row>
    <row r="251" spans="1:14">
      <c r="A251" s="7">
        <v>250</v>
      </c>
      <c r="B251" s="8">
        <v>45601</v>
      </c>
      <c r="C251" s="9">
        <v>2</v>
      </c>
      <c r="D251" s="9">
        <v>105343924195</v>
      </c>
      <c r="E251" s="10">
        <v>5000158022185</v>
      </c>
      <c r="F251" s="9" t="s">
        <v>899</v>
      </c>
      <c r="G251" s="11" t="s">
        <v>892</v>
      </c>
      <c r="H251" s="11"/>
      <c r="I251" s="14"/>
      <c r="J251" s="11" t="s">
        <v>59</v>
      </c>
      <c r="K251" s="11" t="s">
        <v>60</v>
      </c>
      <c r="L251" s="11" t="s">
        <v>61</v>
      </c>
      <c r="M251" s="11" t="s">
        <v>62</v>
      </c>
      <c r="N251" s="1" t="e">
        <v>#N/A</v>
      </c>
    </row>
    <row r="252" spans="1:14">
      <c r="A252" s="7">
        <v>251</v>
      </c>
      <c r="B252" s="8">
        <v>45601</v>
      </c>
      <c r="C252" s="9">
        <v>2</v>
      </c>
      <c r="D252" s="9">
        <v>105343924195</v>
      </c>
      <c r="E252" s="10">
        <v>5000158022186</v>
      </c>
      <c r="F252" s="9" t="s">
        <v>899</v>
      </c>
      <c r="G252" s="11" t="s">
        <v>892</v>
      </c>
      <c r="H252" s="11"/>
      <c r="I252" s="14"/>
      <c r="J252" s="11" t="s">
        <v>59</v>
      </c>
      <c r="K252" s="11" t="s">
        <v>60</v>
      </c>
      <c r="L252" s="11" t="s">
        <v>61</v>
      </c>
      <c r="M252" s="11" t="s">
        <v>62</v>
      </c>
      <c r="N252" s="1" t="e">
        <v>#N/A</v>
      </c>
    </row>
    <row r="253" spans="1:14">
      <c r="A253" s="7">
        <v>252</v>
      </c>
      <c r="B253" s="8">
        <v>45601</v>
      </c>
      <c r="C253" s="9">
        <v>2</v>
      </c>
      <c r="D253" s="9">
        <v>105358778991</v>
      </c>
      <c r="E253" s="10">
        <v>5000158021777</v>
      </c>
      <c r="F253" s="9" t="s">
        <v>899</v>
      </c>
      <c r="G253" s="11" t="s">
        <v>892</v>
      </c>
      <c r="H253" s="11"/>
      <c r="I253" s="14"/>
      <c r="J253" s="11" t="s">
        <v>59</v>
      </c>
      <c r="K253" s="11" t="s">
        <v>60</v>
      </c>
      <c r="L253" s="11" t="s">
        <v>61</v>
      </c>
      <c r="M253" s="11" t="s">
        <v>62</v>
      </c>
      <c r="N253" s="1" t="e">
        <v>#N/A</v>
      </c>
    </row>
    <row r="254" spans="1:14">
      <c r="A254" s="7">
        <v>253</v>
      </c>
      <c r="B254" s="8">
        <v>45601</v>
      </c>
      <c r="C254" s="9">
        <v>2</v>
      </c>
      <c r="D254" s="9">
        <v>105358778991</v>
      </c>
      <c r="E254" s="10">
        <v>5000158021779</v>
      </c>
      <c r="F254" s="9" t="s">
        <v>899</v>
      </c>
      <c r="G254" s="11" t="s">
        <v>892</v>
      </c>
      <c r="H254" s="11"/>
      <c r="I254" s="14"/>
      <c r="J254" s="11" t="s">
        <v>59</v>
      </c>
      <c r="K254" s="11" t="s">
        <v>60</v>
      </c>
      <c r="L254" s="11" t="s">
        <v>61</v>
      </c>
      <c r="M254" s="11" t="s">
        <v>62</v>
      </c>
      <c r="N254" s="1" t="e">
        <v>#N/A</v>
      </c>
    </row>
    <row r="255" spans="1:14">
      <c r="A255" s="7">
        <v>254</v>
      </c>
      <c r="B255" s="8">
        <v>45601</v>
      </c>
      <c r="C255" s="9">
        <v>2</v>
      </c>
      <c r="D255" s="9">
        <v>105358778991</v>
      </c>
      <c r="E255" s="10">
        <v>5000158021791</v>
      </c>
      <c r="F255" s="9" t="s">
        <v>899</v>
      </c>
      <c r="G255" s="10" t="s">
        <v>892</v>
      </c>
      <c r="H255" s="11"/>
      <c r="I255" s="14"/>
      <c r="J255" s="11" t="s">
        <v>59</v>
      </c>
      <c r="K255" s="11" t="s">
        <v>60</v>
      </c>
      <c r="L255" s="11" t="s">
        <v>61</v>
      </c>
      <c r="M255" s="11" t="s">
        <v>62</v>
      </c>
      <c r="N255" s="1" t="e">
        <v>#N/A</v>
      </c>
    </row>
    <row r="256" spans="1:14">
      <c r="A256" s="7">
        <v>255</v>
      </c>
      <c r="B256" s="8">
        <v>45601</v>
      </c>
      <c r="C256" s="9">
        <v>2</v>
      </c>
      <c r="D256" s="9">
        <v>105358778991</v>
      </c>
      <c r="E256" s="10">
        <v>5000158021792</v>
      </c>
      <c r="F256" s="9" t="s">
        <v>899</v>
      </c>
      <c r="G256" s="10" t="s">
        <v>892</v>
      </c>
      <c r="H256" s="11"/>
      <c r="I256" s="14"/>
      <c r="J256" s="11" t="s">
        <v>59</v>
      </c>
      <c r="K256" s="11" t="s">
        <v>60</v>
      </c>
      <c r="L256" s="11" t="s">
        <v>61</v>
      </c>
      <c r="M256" s="11" t="s">
        <v>62</v>
      </c>
      <c r="N256" s="1" t="e">
        <v>#N/A</v>
      </c>
    </row>
    <row r="257" spans="1:14">
      <c r="A257" s="7">
        <v>256</v>
      </c>
      <c r="B257" s="8">
        <v>45601</v>
      </c>
      <c r="C257" s="9">
        <v>2</v>
      </c>
      <c r="D257" s="9">
        <v>105358778991</v>
      </c>
      <c r="E257" s="10">
        <v>5000158021793</v>
      </c>
      <c r="F257" s="9" t="s">
        <v>899</v>
      </c>
      <c r="G257" s="11" t="s">
        <v>892</v>
      </c>
      <c r="H257" s="11"/>
      <c r="I257" s="14"/>
      <c r="J257" s="11" t="s">
        <v>59</v>
      </c>
      <c r="K257" s="11" t="s">
        <v>60</v>
      </c>
      <c r="L257" s="11" t="s">
        <v>61</v>
      </c>
      <c r="M257" s="11" t="s">
        <v>62</v>
      </c>
      <c r="N257" s="1" t="e">
        <v>#N/A</v>
      </c>
    </row>
    <row r="258" spans="1:14">
      <c r="A258" s="7">
        <v>257</v>
      </c>
      <c r="B258" s="8">
        <v>45601</v>
      </c>
      <c r="C258" s="9">
        <v>2</v>
      </c>
      <c r="D258" s="9">
        <v>105358778991</v>
      </c>
      <c r="E258" s="10">
        <v>5000158022794</v>
      </c>
      <c r="F258" s="9" t="s">
        <v>899</v>
      </c>
      <c r="G258" s="11" t="s">
        <v>892</v>
      </c>
      <c r="H258" s="11"/>
      <c r="I258" s="14"/>
      <c r="J258" s="11" t="s">
        <v>59</v>
      </c>
      <c r="K258" s="11" t="s">
        <v>60</v>
      </c>
      <c r="L258" s="11" t="s">
        <v>61</v>
      </c>
      <c r="M258" s="11" t="s">
        <v>62</v>
      </c>
      <c r="N258" s="1" t="e">
        <v>#N/A</v>
      </c>
    </row>
    <row r="259" spans="1:14">
      <c r="A259" s="7">
        <v>258</v>
      </c>
      <c r="B259" s="8">
        <v>45601</v>
      </c>
      <c r="C259" s="9">
        <v>2</v>
      </c>
      <c r="D259" s="9">
        <v>105358778965</v>
      </c>
      <c r="E259" s="10">
        <v>5000158022801</v>
      </c>
      <c r="F259" s="9" t="s">
        <v>899</v>
      </c>
      <c r="G259" s="11" t="s">
        <v>892</v>
      </c>
      <c r="H259" s="11"/>
      <c r="I259" s="14"/>
      <c r="J259" s="11" t="s">
        <v>59</v>
      </c>
      <c r="K259" s="11" t="s">
        <v>60</v>
      </c>
      <c r="L259" s="11" t="s">
        <v>61</v>
      </c>
      <c r="M259" s="11" t="s">
        <v>62</v>
      </c>
      <c r="N259" s="1" t="e">
        <v>#N/A</v>
      </c>
    </row>
    <row r="260" spans="1:14">
      <c r="A260" s="7">
        <v>259</v>
      </c>
      <c r="B260" s="8">
        <v>45601</v>
      </c>
      <c r="C260" s="9">
        <v>2</v>
      </c>
      <c r="D260" s="9">
        <v>105358778965</v>
      </c>
      <c r="E260" s="10">
        <v>5000158022802</v>
      </c>
      <c r="F260" s="9" t="s">
        <v>899</v>
      </c>
      <c r="G260" s="11" t="s">
        <v>892</v>
      </c>
      <c r="H260" s="11"/>
      <c r="I260" s="14"/>
      <c r="J260" s="11" t="s">
        <v>59</v>
      </c>
      <c r="K260" s="11" t="s">
        <v>60</v>
      </c>
      <c r="L260" s="11" t="s">
        <v>61</v>
      </c>
      <c r="M260" s="11" t="s">
        <v>62</v>
      </c>
      <c r="N260" s="1" t="e">
        <v>#N/A</v>
      </c>
    </row>
    <row r="261" spans="1:14">
      <c r="A261" s="7">
        <v>260</v>
      </c>
      <c r="B261" s="8">
        <v>45601</v>
      </c>
      <c r="C261" s="9">
        <v>2</v>
      </c>
      <c r="D261" s="9">
        <v>105358778965</v>
      </c>
      <c r="E261" s="10">
        <v>5000158022803</v>
      </c>
      <c r="F261" s="9" t="s">
        <v>899</v>
      </c>
      <c r="G261" s="11" t="s">
        <v>892</v>
      </c>
      <c r="H261" s="11"/>
      <c r="I261" s="14"/>
      <c r="J261" s="11" t="s">
        <v>59</v>
      </c>
      <c r="K261" s="11" t="s">
        <v>60</v>
      </c>
      <c r="L261" s="11" t="s">
        <v>61</v>
      </c>
      <c r="M261" s="11" t="s">
        <v>62</v>
      </c>
      <c r="N261" s="1" t="e">
        <v>#N/A</v>
      </c>
    </row>
    <row r="262" spans="1:14">
      <c r="A262" s="7">
        <v>261</v>
      </c>
      <c r="B262" s="8">
        <v>45601</v>
      </c>
      <c r="C262" s="9">
        <v>2</v>
      </c>
      <c r="D262" s="9">
        <v>105358778965</v>
      </c>
      <c r="E262" s="10">
        <v>5000158022805</v>
      </c>
      <c r="F262" s="9" t="s">
        <v>899</v>
      </c>
      <c r="G262" s="10" t="s">
        <v>892</v>
      </c>
      <c r="H262" s="11"/>
      <c r="I262" s="14"/>
      <c r="J262" s="11" t="s">
        <v>59</v>
      </c>
      <c r="K262" s="11" t="s">
        <v>60</v>
      </c>
      <c r="L262" s="11" t="s">
        <v>61</v>
      </c>
      <c r="M262" s="11" t="s">
        <v>62</v>
      </c>
      <c r="N262" s="1" t="e">
        <v>#N/A</v>
      </c>
    </row>
    <row r="263" spans="1:14">
      <c r="A263" s="7">
        <v>262</v>
      </c>
      <c r="B263" s="8">
        <v>45601</v>
      </c>
      <c r="C263" s="9">
        <v>2</v>
      </c>
      <c r="D263" s="9">
        <v>105358778965</v>
      </c>
      <c r="E263" s="10">
        <v>5000158022806</v>
      </c>
      <c r="F263" s="9" t="s">
        <v>899</v>
      </c>
      <c r="G263" s="11" t="s">
        <v>892</v>
      </c>
      <c r="H263" s="11"/>
      <c r="I263" s="14"/>
      <c r="J263" s="11" t="s">
        <v>59</v>
      </c>
      <c r="K263" s="11" t="s">
        <v>60</v>
      </c>
      <c r="L263" s="11" t="s">
        <v>61</v>
      </c>
      <c r="M263" s="11" t="s">
        <v>62</v>
      </c>
      <c r="N263" s="1" t="e">
        <v>#N/A</v>
      </c>
    </row>
    <row r="264" spans="1:14">
      <c r="A264" s="7">
        <v>263</v>
      </c>
      <c r="B264" s="8">
        <v>45601</v>
      </c>
      <c r="C264" s="9">
        <v>2</v>
      </c>
      <c r="D264" s="9">
        <v>105358778965</v>
      </c>
      <c r="E264" s="10">
        <v>5000158022807</v>
      </c>
      <c r="F264" s="9" t="s">
        <v>899</v>
      </c>
      <c r="G264" s="11" t="s">
        <v>892</v>
      </c>
      <c r="H264" s="11"/>
      <c r="I264" s="14"/>
      <c r="J264" s="11" t="s">
        <v>59</v>
      </c>
      <c r="K264" s="11" t="s">
        <v>60</v>
      </c>
      <c r="L264" s="11" t="s">
        <v>61</v>
      </c>
      <c r="M264" s="11" t="s">
        <v>62</v>
      </c>
      <c r="N264" s="1" t="e">
        <v>#N/A</v>
      </c>
    </row>
    <row r="265" spans="1:14">
      <c r="A265" s="7">
        <v>264</v>
      </c>
      <c r="B265" s="8">
        <v>45601</v>
      </c>
      <c r="C265" s="9">
        <v>2</v>
      </c>
      <c r="D265" s="9">
        <v>105358778943</v>
      </c>
      <c r="E265" s="10">
        <v>5000158021778</v>
      </c>
      <c r="F265" s="9" t="s">
        <v>899</v>
      </c>
      <c r="G265" s="11" t="s">
        <v>892</v>
      </c>
      <c r="H265" s="11"/>
      <c r="I265" s="14"/>
      <c r="J265" s="11" t="s">
        <v>59</v>
      </c>
      <c r="K265" s="11" t="s">
        <v>60</v>
      </c>
      <c r="L265" s="11" t="s">
        <v>61</v>
      </c>
      <c r="M265" s="11" t="s">
        <v>62</v>
      </c>
      <c r="N265" s="1" t="e">
        <v>#N/A</v>
      </c>
    </row>
    <row r="266" spans="1:14">
      <c r="A266" s="7">
        <v>265</v>
      </c>
      <c r="B266" s="8">
        <v>45601</v>
      </c>
      <c r="C266" s="9">
        <v>2</v>
      </c>
      <c r="D266" s="28">
        <v>105358778943</v>
      </c>
      <c r="E266" s="10">
        <v>5000158021780</v>
      </c>
      <c r="F266" s="9" t="s">
        <v>899</v>
      </c>
      <c r="G266" s="11" t="s">
        <v>892</v>
      </c>
      <c r="H266" s="11"/>
      <c r="I266" s="14"/>
      <c r="J266" s="11" t="s">
        <v>59</v>
      </c>
      <c r="K266" s="11" t="s">
        <v>60</v>
      </c>
      <c r="L266" s="11" t="s">
        <v>61</v>
      </c>
      <c r="M266" s="11" t="s">
        <v>62</v>
      </c>
      <c r="N266" s="1" t="e">
        <v>#N/A</v>
      </c>
    </row>
    <row r="267" spans="1:14">
      <c r="A267" s="7">
        <v>266</v>
      </c>
      <c r="B267" s="8">
        <v>45601</v>
      </c>
      <c r="C267" s="9">
        <v>2</v>
      </c>
      <c r="D267" s="28">
        <v>105358778943</v>
      </c>
      <c r="E267" s="10">
        <v>5000158021783</v>
      </c>
      <c r="F267" s="9" t="s">
        <v>899</v>
      </c>
      <c r="G267" s="11" t="s">
        <v>892</v>
      </c>
      <c r="H267" s="11"/>
      <c r="I267" s="14"/>
      <c r="J267" s="11" t="s">
        <v>59</v>
      </c>
      <c r="K267" s="11" t="s">
        <v>60</v>
      </c>
      <c r="L267" s="11" t="s">
        <v>61</v>
      </c>
      <c r="M267" s="11" t="s">
        <v>62</v>
      </c>
      <c r="N267" s="1" t="e">
        <v>#N/A</v>
      </c>
    </row>
    <row r="268" spans="1:14">
      <c r="A268" s="7">
        <v>267</v>
      </c>
      <c r="B268" s="8">
        <v>45601</v>
      </c>
      <c r="C268" s="9">
        <v>2</v>
      </c>
      <c r="D268" s="28">
        <v>105358778943</v>
      </c>
      <c r="E268" s="10">
        <v>5000158021784</v>
      </c>
      <c r="F268" s="9" t="s">
        <v>899</v>
      </c>
      <c r="G268" s="11" t="s">
        <v>892</v>
      </c>
      <c r="H268" s="11"/>
      <c r="I268" s="14"/>
      <c r="J268" s="11" t="s">
        <v>59</v>
      </c>
      <c r="K268" s="11" t="s">
        <v>60</v>
      </c>
      <c r="L268" s="11" t="s">
        <v>61</v>
      </c>
      <c r="M268" s="11" t="s">
        <v>62</v>
      </c>
      <c r="N268" s="1" t="e">
        <v>#N/A</v>
      </c>
    </row>
    <row r="269" spans="1:14">
      <c r="A269" s="7">
        <v>268</v>
      </c>
      <c r="B269" s="8">
        <v>45601</v>
      </c>
      <c r="C269" s="9">
        <v>2</v>
      </c>
      <c r="D269" s="28">
        <v>105358778943</v>
      </c>
      <c r="E269" s="10">
        <v>5000158021789</v>
      </c>
      <c r="F269" s="9" t="s">
        <v>899</v>
      </c>
      <c r="G269" s="11" t="s">
        <v>892</v>
      </c>
      <c r="H269" s="11"/>
      <c r="I269" s="14"/>
      <c r="J269" s="11" t="s">
        <v>59</v>
      </c>
      <c r="K269" s="11" t="s">
        <v>60</v>
      </c>
      <c r="L269" s="11" t="s">
        <v>61</v>
      </c>
      <c r="M269" s="11" t="s">
        <v>62</v>
      </c>
      <c r="N269" s="1" t="e">
        <v>#N/A</v>
      </c>
    </row>
    <row r="270" spans="1:14">
      <c r="A270" s="7">
        <v>269</v>
      </c>
      <c r="B270" s="8">
        <v>45601</v>
      </c>
      <c r="C270" s="9">
        <v>2</v>
      </c>
      <c r="D270" s="28">
        <v>105358778943</v>
      </c>
      <c r="E270" s="10">
        <v>5000158021790</v>
      </c>
      <c r="F270" s="9" t="s">
        <v>899</v>
      </c>
      <c r="G270" s="11" t="s">
        <v>892</v>
      </c>
      <c r="H270" s="11"/>
      <c r="I270" s="14"/>
      <c r="J270" s="11" t="s">
        <v>59</v>
      </c>
      <c r="K270" s="11" t="s">
        <v>60</v>
      </c>
      <c r="L270" s="11" t="s">
        <v>61</v>
      </c>
      <c r="M270" s="11" t="s">
        <v>62</v>
      </c>
      <c r="N270" s="1" t="e">
        <v>#N/A</v>
      </c>
    </row>
    <row r="271" spans="1:14">
      <c r="A271" s="7">
        <v>270</v>
      </c>
      <c r="B271" s="8">
        <v>45601</v>
      </c>
      <c r="C271" s="9">
        <v>2</v>
      </c>
      <c r="D271" s="28">
        <v>105343924615</v>
      </c>
      <c r="E271" s="10">
        <v>5000158022519</v>
      </c>
      <c r="F271" s="9" t="s">
        <v>899</v>
      </c>
      <c r="G271" s="11" t="s">
        <v>892</v>
      </c>
      <c r="H271" s="11"/>
      <c r="I271" s="14"/>
      <c r="J271" s="11" t="s">
        <v>59</v>
      </c>
      <c r="K271" s="11" t="s">
        <v>60</v>
      </c>
      <c r="L271" s="11" t="s">
        <v>61</v>
      </c>
      <c r="M271" s="11" t="s">
        <v>62</v>
      </c>
      <c r="N271" s="1" t="e">
        <v>#N/A</v>
      </c>
    </row>
    <row r="272" spans="1:14">
      <c r="A272" s="7">
        <v>271</v>
      </c>
      <c r="B272" s="8">
        <v>45601</v>
      </c>
      <c r="C272" s="9">
        <v>2</v>
      </c>
      <c r="D272" s="28">
        <v>105343924615</v>
      </c>
      <c r="E272" s="10">
        <v>5000158022520</v>
      </c>
      <c r="F272" s="9" t="s">
        <v>899</v>
      </c>
      <c r="G272" s="11" t="s">
        <v>892</v>
      </c>
      <c r="H272" s="11"/>
      <c r="I272" s="14"/>
      <c r="J272" s="11" t="s">
        <v>59</v>
      </c>
      <c r="K272" s="11" t="s">
        <v>60</v>
      </c>
      <c r="L272" s="11" t="s">
        <v>61</v>
      </c>
      <c r="M272" s="11" t="s">
        <v>62</v>
      </c>
      <c r="N272" s="1" t="e">
        <v>#N/A</v>
      </c>
    </row>
    <row r="273" spans="1:14">
      <c r="A273" s="7">
        <v>272</v>
      </c>
      <c r="B273" s="8">
        <v>45601</v>
      </c>
      <c r="C273" s="9">
        <v>2</v>
      </c>
      <c r="D273" s="28">
        <v>105343924615</v>
      </c>
      <c r="E273" s="10">
        <v>5000158022521</v>
      </c>
      <c r="F273" s="9" t="s">
        <v>899</v>
      </c>
      <c r="G273" s="11" t="s">
        <v>892</v>
      </c>
      <c r="H273" s="11"/>
      <c r="I273" s="14"/>
      <c r="J273" s="11" t="s">
        <v>59</v>
      </c>
      <c r="K273" s="11" t="s">
        <v>60</v>
      </c>
      <c r="L273" s="11" t="s">
        <v>61</v>
      </c>
      <c r="M273" s="11" t="s">
        <v>62</v>
      </c>
      <c r="N273" s="1" t="e">
        <v>#N/A</v>
      </c>
    </row>
    <row r="274" spans="1:14">
      <c r="A274" s="7">
        <v>273</v>
      </c>
      <c r="B274" s="8">
        <v>45601</v>
      </c>
      <c r="C274" s="9">
        <v>2</v>
      </c>
      <c r="D274" s="28">
        <v>105343924615</v>
      </c>
      <c r="E274" s="10">
        <v>5000158022522</v>
      </c>
      <c r="F274" s="9" t="s">
        <v>899</v>
      </c>
      <c r="G274" s="11" t="s">
        <v>892</v>
      </c>
      <c r="H274" s="11"/>
      <c r="I274" s="14"/>
      <c r="J274" s="11" t="s">
        <v>59</v>
      </c>
      <c r="K274" s="11" t="s">
        <v>60</v>
      </c>
      <c r="L274" s="11" t="s">
        <v>61</v>
      </c>
      <c r="M274" s="11" t="s">
        <v>62</v>
      </c>
      <c r="N274" s="1" t="e">
        <v>#N/A</v>
      </c>
    </row>
    <row r="275" spans="1:14">
      <c r="A275" s="7">
        <v>274</v>
      </c>
      <c r="B275" s="8">
        <v>45601</v>
      </c>
      <c r="C275" s="9">
        <v>2</v>
      </c>
      <c r="D275" s="28">
        <v>105343924615</v>
      </c>
      <c r="E275" s="10">
        <v>5000158022523</v>
      </c>
      <c r="F275" s="9" t="s">
        <v>899</v>
      </c>
      <c r="G275" s="11" t="s">
        <v>892</v>
      </c>
      <c r="H275" s="11"/>
      <c r="I275" s="14"/>
      <c r="J275" s="11" t="s">
        <v>59</v>
      </c>
      <c r="K275" s="11" t="s">
        <v>60</v>
      </c>
      <c r="L275" s="11" t="s">
        <v>61</v>
      </c>
      <c r="M275" s="11" t="s">
        <v>62</v>
      </c>
      <c r="N275" s="1" t="e">
        <v>#N/A</v>
      </c>
    </row>
    <row r="276" spans="1:14">
      <c r="A276" s="7">
        <v>275</v>
      </c>
      <c r="B276" s="8">
        <v>45601</v>
      </c>
      <c r="C276" s="9">
        <v>2</v>
      </c>
      <c r="D276" s="28">
        <v>307164366213</v>
      </c>
      <c r="E276" s="10">
        <v>0</v>
      </c>
      <c r="F276" s="9" t="s">
        <v>904</v>
      </c>
      <c r="G276" s="11" t="s">
        <v>64</v>
      </c>
      <c r="H276" s="11"/>
      <c r="I276" s="14" t="s">
        <v>898</v>
      </c>
      <c r="J276" s="11" t="s">
        <v>65</v>
      </c>
      <c r="K276" s="11" t="s">
        <v>60</v>
      </c>
      <c r="L276" s="11" t="s">
        <v>61</v>
      </c>
      <c r="M276" s="11" t="s">
        <v>66</v>
      </c>
      <c r="N276" s="1" t="e">
        <v>#N/A</v>
      </c>
    </row>
    <row r="277" spans="1:14">
      <c r="A277" s="7">
        <v>276</v>
      </c>
      <c r="B277" s="8">
        <v>45601</v>
      </c>
      <c r="C277" s="9">
        <v>2</v>
      </c>
      <c r="D277" s="28">
        <v>307164366213</v>
      </c>
      <c r="E277" s="10">
        <v>0</v>
      </c>
      <c r="F277" s="9" t="s">
        <v>905</v>
      </c>
      <c r="G277" s="11" t="s">
        <v>64</v>
      </c>
      <c r="H277" s="11"/>
      <c r="I277" s="14" t="s">
        <v>898</v>
      </c>
      <c r="J277" s="11" t="s">
        <v>65</v>
      </c>
      <c r="K277" s="11" t="s">
        <v>60</v>
      </c>
      <c r="L277" s="11" t="s">
        <v>61</v>
      </c>
      <c r="M277" s="11" t="s">
        <v>66</v>
      </c>
      <c r="N277" s="1" t="e">
        <v>#N/A</v>
      </c>
    </row>
    <row r="278" spans="1:14">
      <c r="A278" s="7">
        <v>277</v>
      </c>
      <c r="B278" s="8">
        <v>45601</v>
      </c>
      <c r="C278" s="9">
        <v>2</v>
      </c>
      <c r="D278" s="28">
        <v>307164366213</v>
      </c>
      <c r="E278" s="10">
        <v>0</v>
      </c>
      <c r="F278" s="9" t="s">
        <v>905</v>
      </c>
      <c r="G278" s="11" t="s">
        <v>64</v>
      </c>
      <c r="H278" s="11"/>
      <c r="I278" s="14" t="s">
        <v>898</v>
      </c>
      <c r="J278" s="11" t="s">
        <v>65</v>
      </c>
      <c r="K278" s="11" t="s">
        <v>60</v>
      </c>
      <c r="L278" s="11" t="s">
        <v>61</v>
      </c>
      <c r="M278" s="11" t="s">
        <v>66</v>
      </c>
      <c r="N278" s="1" t="e">
        <v>#N/A</v>
      </c>
    </row>
    <row r="279" spans="1:14">
      <c r="A279" s="7">
        <v>278</v>
      </c>
      <c r="B279" s="8">
        <v>45601</v>
      </c>
      <c r="C279" s="9">
        <v>2</v>
      </c>
      <c r="D279" s="28">
        <v>307164366224</v>
      </c>
      <c r="E279" s="10">
        <v>0</v>
      </c>
      <c r="F279" s="9" t="s">
        <v>906</v>
      </c>
      <c r="G279" s="11" t="s">
        <v>64</v>
      </c>
      <c r="H279" s="11"/>
      <c r="I279" s="14" t="s">
        <v>898</v>
      </c>
      <c r="J279" s="11" t="s">
        <v>65</v>
      </c>
      <c r="K279" s="11" t="s">
        <v>60</v>
      </c>
      <c r="L279" s="11" t="s">
        <v>61</v>
      </c>
      <c r="M279" s="11" t="s">
        <v>66</v>
      </c>
      <c r="N279" s="1" t="e">
        <v>#N/A</v>
      </c>
    </row>
    <row r="280" spans="1:14">
      <c r="A280" s="7">
        <v>279</v>
      </c>
      <c r="B280" s="8">
        <v>45601</v>
      </c>
      <c r="C280" s="9">
        <v>2</v>
      </c>
      <c r="D280" s="28">
        <v>105333336706</v>
      </c>
      <c r="E280" s="10">
        <v>9966251015297</v>
      </c>
      <c r="F280" s="9" t="s">
        <v>907</v>
      </c>
      <c r="G280" s="11" t="s">
        <v>70</v>
      </c>
      <c r="H280" s="11"/>
      <c r="I280" s="14"/>
      <c r="J280" s="11" t="s">
        <v>59</v>
      </c>
      <c r="K280" s="11" t="s">
        <v>60</v>
      </c>
      <c r="L280" s="11" t="s">
        <v>61</v>
      </c>
      <c r="M280" s="11" t="s">
        <v>62</v>
      </c>
      <c r="N280" s="1" t="e">
        <v>#N/A</v>
      </c>
    </row>
    <row r="281" spans="1:14">
      <c r="A281" s="7">
        <v>280</v>
      </c>
      <c r="B281" s="8">
        <v>45602</v>
      </c>
      <c r="C281" s="9">
        <v>2</v>
      </c>
      <c r="D281" s="28">
        <v>637216220664</v>
      </c>
      <c r="E281" s="10">
        <v>3109151053912</v>
      </c>
      <c r="F281" s="9" t="s">
        <v>882</v>
      </c>
      <c r="G281" s="11" t="s">
        <v>73</v>
      </c>
      <c r="H281" s="11" t="s">
        <v>53</v>
      </c>
      <c r="I281" s="14"/>
      <c r="J281" s="11" t="s">
        <v>56</v>
      </c>
      <c r="K281" s="11" t="s">
        <v>60</v>
      </c>
      <c r="L281" s="11" t="s">
        <v>57</v>
      </c>
      <c r="M281" s="11" t="s">
        <v>879</v>
      </c>
      <c r="N281" s="1" t="e">
        <v>#N/A</v>
      </c>
    </row>
    <row r="282" spans="1:14">
      <c r="A282" s="7">
        <v>281</v>
      </c>
      <c r="B282" s="8">
        <v>45602</v>
      </c>
      <c r="C282" s="9">
        <v>2</v>
      </c>
      <c r="D282" s="28">
        <v>637216220664</v>
      </c>
      <c r="E282" s="10">
        <v>3109151053963</v>
      </c>
      <c r="F282" s="9" t="s">
        <v>882</v>
      </c>
      <c r="G282" s="11" t="s">
        <v>73</v>
      </c>
      <c r="H282" s="11" t="s">
        <v>53</v>
      </c>
      <c r="I282" s="14"/>
      <c r="J282" s="11" t="s">
        <v>56</v>
      </c>
      <c r="K282" s="11" t="s">
        <v>60</v>
      </c>
      <c r="L282" s="11" t="s">
        <v>57</v>
      </c>
      <c r="M282" s="11" t="s">
        <v>879</v>
      </c>
      <c r="N282" s="1" t="e">
        <v>#N/A</v>
      </c>
    </row>
    <row r="283" spans="1:14">
      <c r="A283" s="7">
        <v>282</v>
      </c>
      <c r="B283" s="8">
        <v>45602</v>
      </c>
      <c r="C283" s="9">
        <v>2</v>
      </c>
      <c r="D283" s="28">
        <v>751071641946</v>
      </c>
      <c r="E283" s="10">
        <v>3109151055356</v>
      </c>
      <c r="F283" s="9" t="s">
        <v>882</v>
      </c>
      <c r="G283" s="11" t="s">
        <v>73</v>
      </c>
      <c r="H283" s="11" t="s">
        <v>53</v>
      </c>
      <c r="I283" s="14"/>
      <c r="J283" s="11" t="s">
        <v>56</v>
      </c>
      <c r="K283" s="11" t="s">
        <v>60</v>
      </c>
      <c r="L283" s="11" t="s">
        <v>57</v>
      </c>
      <c r="M283" s="11" t="s">
        <v>879</v>
      </c>
      <c r="N283" s="1" t="e">
        <v>#N/A</v>
      </c>
    </row>
    <row r="284" spans="1:14">
      <c r="A284" s="7">
        <v>283</v>
      </c>
      <c r="B284" s="8">
        <v>45602</v>
      </c>
      <c r="C284" s="9">
        <v>2</v>
      </c>
      <c r="D284" s="28">
        <v>747029433371</v>
      </c>
      <c r="E284" s="10">
        <v>4966451059598</v>
      </c>
      <c r="F284" s="9" t="s">
        <v>912</v>
      </c>
      <c r="G284" s="11" t="s">
        <v>69</v>
      </c>
      <c r="H284" s="11" t="s">
        <v>53</v>
      </c>
      <c r="I284" s="14"/>
      <c r="J284" s="11" t="s">
        <v>59</v>
      </c>
      <c r="K284" s="11" t="s">
        <v>60</v>
      </c>
      <c r="L284" s="11" t="s">
        <v>57</v>
      </c>
      <c r="M284" s="11" t="s">
        <v>62</v>
      </c>
      <c r="N284" s="1" t="e">
        <v>#N/A</v>
      </c>
    </row>
    <row r="285" spans="1:14">
      <c r="A285" s="7">
        <v>284</v>
      </c>
      <c r="B285" s="8">
        <v>45602</v>
      </c>
      <c r="C285" s="9">
        <v>2</v>
      </c>
      <c r="D285" s="28">
        <v>747029433371</v>
      </c>
      <c r="E285" s="10">
        <v>4966451059599</v>
      </c>
      <c r="F285" s="9" t="s">
        <v>912</v>
      </c>
      <c r="G285" s="11" t="s">
        <v>69</v>
      </c>
      <c r="H285" s="11" t="s">
        <v>53</v>
      </c>
      <c r="I285" s="14"/>
      <c r="J285" s="11" t="s">
        <v>59</v>
      </c>
      <c r="K285" s="11" t="s">
        <v>60</v>
      </c>
      <c r="L285" s="11" t="s">
        <v>57</v>
      </c>
      <c r="M285" s="11" t="s">
        <v>62</v>
      </c>
      <c r="N285" s="1" t="e">
        <v>#N/A</v>
      </c>
    </row>
    <row r="286" spans="1:14">
      <c r="A286" s="7">
        <v>285</v>
      </c>
      <c r="B286" s="8">
        <v>45602</v>
      </c>
      <c r="C286" s="9">
        <v>2</v>
      </c>
      <c r="D286" s="28">
        <v>181853934080</v>
      </c>
      <c r="E286" s="10">
        <v>0</v>
      </c>
      <c r="F286" s="9" t="s">
        <v>910</v>
      </c>
      <c r="G286" s="11" t="s">
        <v>64</v>
      </c>
      <c r="H286" s="11" t="s">
        <v>53</v>
      </c>
      <c r="I286" s="14" t="s">
        <v>911</v>
      </c>
      <c r="J286" s="11" t="s">
        <v>65</v>
      </c>
      <c r="K286" s="11" t="s">
        <v>60</v>
      </c>
      <c r="L286" s="11" t="s">
        <v>57</v>
      </c>
      <c r="M286" s="11" t="s">
        <v>66</v>
      </c>
      <c r="N286" s="1" t="e">
        <v>#N/A</v>
      </c>
    </row>
    <row r="287" spans="1:14">
      <c r="A287" s="7">
        <v>286</v>
      </c>
      <c r="B287" s="8">
        <v>45602</v>
      </c>
      <c r="C287" s="9">
        <v>2</v>
      </c>
      <c r="D287" s="28">
        <v>105343923974</v>
      </c>
      <c r="E287" s="10">
        <v>5000158022446</v>
      </c>
      <c r="F287" s="9" t="s">
        <v>899</v>
      </c>
      <c r="G287" s="11" t="s">
        <v>892</v>
      </c>
      <c r="H287" s="11"/>
      <c r="I287" s="14"/>
      <c r="J287" s="11" t="s">
        <v>59</v>
      </c>
      <c r="K287" s="11" t="s">
        <v>60</v>
      </c>
      <c r="L287" s="11" t="s">
        <v>61</v>
      </c>
      <c r="M287" s="11" t="s">
        <v>62</v>
      </c>
      <c r="N287" s="1" t="e">
        <v>#N/A</v>
      </c>
    </row>
    <row r="288" spans="1:14">
      <c r="A288" s="7">
        <v>287</v>
      </c>
      <c r="B288" s="8">
        <v>45602</v>
      </c>
      <c r="C288" s="9">
        <v>2</v>
      </c>
      <c r="D288" s="28">
        <v>105343923974</v>
      </c>
      <c r="E288" s="10">
        <v>5000158022447</v>
      </c>
      <c r="F288" s="9" t="s">
        <v>899</v>
      </c>
      <c r="G288" s="11" t="s">
        <v>892</v>
      </c>
      <c r="H288" s="11"/>
      <c r="I288" s="14"/>
      <c r="J288" s="11" t="s">
        <v>59</v>
      </c>
      <c r="K288" s="11" t="s">
        <v>60</v>
      </c>
      <c r="L288" s="11" t="s">
        <v>61</v>
      </c>
      <c r="M288" s="11" t="s">
        <v>62</v>
      </c>
      <c r="N288" s="1" t="e">
        <v>#N/A</v>
      </c>
    </row>
    <row r="289" spans="1:14">
      <c r="A289" s="7">
        <v>288</v>
      </c>
      <c r="B289" s="8">
        <v>45602</v>
      </c>
      <c r="C289" s="9">
        <v>2</v>
      </c>
      <c r="D289" s="28">
        <v>105343923974</v>
      </c>
      <c r="E289" s="10">
        <v>5000158022448</v>
      </c>
      <c r="F289" s="9" t="s">
        <v>899</v>
      </c>
      <c r="G289" s="11" t="s">
        <v>892</v>
      </c>
      <c r="H289" s="11"/>
      <c r="I289" s="14"/>
      <c r="J289" s="11" t="s">
        <v>59</v>
      </c>
      <c r="K289" s="11" t="s">
        <v>60</v>
      </c>
      <c r="L289" s="11" t="s">
        <v>61</v>
      </c>
      <c r="M289" s="11" t="s">
        <v>62</v>
      </c>
      <c r="N289" s="1" t="e">
        <v>#N/A</v>
      </c>
    </row>
    <row r="290" spans="1:14">
      <c r="A290" s="7">
        <v>289</v>
      </c>
      <c r="B290" s="8">
        <v>45602</v>
      </c>
      <c r="C290" s="9">
        <v>2</v>
      </c>
      <c r="D290" s="28">
        <v>105343923974</v>
      </c>
      <c r="E290" s="10">
        <v>5000158022449</v>
      </c>
      <c r="F290" s="9" t="s">
        <v>899</v>
      </c>
      <c r="G290" s="11" t="s">
        <v>892</v>
      </c>
      <c r="H290" s="11"/>
      <c r="I290" s="14"/>
      <c r="J290" s="11" t="s">
        <v>59</v>
      </c>
      <c r="K290" s="11" t="s">
        <v>60</v>
      </c>
      <c r="L290" s="11" t="s">
        <v>61</v>
      </c>
      <c r="M290" s="11" t="s">
        <v>62</v>
      </c>
      <c r="N290" s="1" t="e">
        <v>#N/A</v>
      </c>
    </row>
    <row r="291" spans="1:14">
      <c r="A291" s="7">
        <v>290</v>
      </c>
      <c r="B291" s="8">
        <v>45602</v>
      </c>
      <c r="C291" s="9">
        <v>2</v>
      </c>
      <c r="D291" s="28">
        <v>105359255492</v>
      </c>
      <c r="E291" s="10">
        <v>5508799030260</v>
      </c>
      <c r="F291" s="9" t="s">
        <v>901</v>
      </c>
      <c r="G291" s="11" t="s">
        <v>908</v>
      </c>
      <c r="H291" s="11"/>
      <c r="I291" s="14"/>
      <c r="J291" s="11" t="s">
        <v>59</v>
      </c>
      <c r="K291" s="11" t="s">
        <v>60</v>
      </c>
      <c r="L291" s="11" t="s">
        <v>61</v>
      </c>
      <c r="M291" s="11" t="s">
        <v>896</v>
      </c>
      <c r="N291" s="1" t="e">
        <v>#N/A</v>
      </c>
    </row>
    <row r="292" spans="1:14">
      <c r="A292" s="7">
        <v>291</v>
      </c>
      <c r="B292" s="8">
        <v>45602</v>
      </c>
      <c r="C292" s="9">
        <v>2</v>
      </c>
      <c r="D292" s="28">
        <v>105359426060</v>
      </c>
      <c r="E292" s="10">
        <v>5509451060874</v>
      </c>
      <c r="F292" s="9" t="s">
        <v>912</v>
      </c>
      <c r="G292" s="11" t="s">
        <v>918</v>
      </c>
      <c r="H292" s="11"/>
      <c r="I292" s="14"/>
      <c r="J292" s="11" t="s">
        <v>59</v>
      </c>
      <c r="K292" s="11" t="s">
        <v>60</v>
      </c>
      <c r="L292" s="11" t="s">
        <v>61</v>
      </c>
      <c r="M292" s="11" t="s">
        <v>896</v>
      </c>
      <c r="N292" s="1" t="e">
        <v>#N/A</v>
      </c>
    </row>
    <row r="293" spans="1:14">
      <c r="A293" s="7">
        <v>292</v>
      </c>
      <c r="B293" s="8">
        <v>45602</v>
      </c>
      <c r="C293" s="9">
        <v>2</v>
      </c>
      <c r="D293" s="28">
        <v>105343923322</v>
      </c>
      <c r="E293" s="10">
        <v>5000158022467</v>
      </c>
      <c r="F293" s="9" t="s">
        <v>899</v>
      </c>
      <c r="G293" s="11" t="s">
        <v>892</v>
      </c>
      <c r="H293" s="11"/>
      <c r="I293" s="14"/>
      <c r="J293" s="11" t="s">
        <v>59</v>
      </c>
      <c r="K293" s="11" t="s">
        <v>60</v>
      </c>
      <c r="L293" s="11" t="s">
        <v>61</v>
      </c>
      <c r="M293" s="11" t="s">
        <v>62</v>
      </c>
      <c r="N293" s="1" t="e">
        <v>#N/A</v>
      </c>
    </row>
    <row r="294" spans="1:14">
      <c r="A294" s="7">
        <v>293</v>
      </c>
      <c r="B294" s="8">
        <v>45602</v>
      </c>
      <c r="C294" s="9">
        <v>2</v>
      </c>
      <c r="D294" s="28">
        <v>105365856503</v>
      </c>
      <c r="E294" s="10">
        <v>4966456039685</v>
      </c>
      <c r="F294" s="9" t="s">
        <v>913</v>
      </c>
      <c r="G294" s="11" t="s">
        <v>69</v>
      </c>
      <c r="H294" s="11"/>
      <c r="I294" s="14"/>
      <c r="J294" s="11" t="s">
        <v>59</v>
      </c>
      <c r="K294" s="11" t="s">
        <v>60</v>
      </c>
      <c r="L294" s="11" t="s">
        <v>61</v>
      </c>
      <c r="M294" s="11" t="s">
        <v>62</v>
      </c>
      <c r="N294" s="1" t="e">
        <v>#N/A</v>
      </c>
    </row>
    <row r="295" spans="1:14">
      <c r="A295" s="7">
        <v>294</v>
      </c>
      <c r="B295" s="8">
        <v>45602</v>
      </c>
      <c r="C295" s="9">
        <v>2</v>
      </c>
      <c r="D295" s="28">
        <v>105365856503</v>
      </c>
      <c r="E295" s="10">
        <v>4966451092617</v>
      </c>
      <c r="F295" s="9" t="s">
        <v>903</v>
      </c>
      <c r="G295" s="11" t="s">
        <v>69</v>
      </c>
      <c r="H295" s="11"/>
      <c r="I295" s="14"/>
      <c r="J295" s="11" t="s">
        <v>59</v>
      </c>
      <c r="K295" s="11" t="s">
        <v>60</v>
      </c>
      <c r="L295" s="11" t="s">
        <v>61</v>
      </c>
      <c r="M295" s="11" t="s">
        <v>62</v>
      </c>
      <c r="N295" s="1" t="e">
        <v>#N/A</v>
      </c>
    </row>
    <row r="296" spans="1:14">
      <c r="A296" s="7">
        <v>295</v>
      </c>
      <c r="B296" s="8">
        <v>45602</v>
      </c>
      <c r="C296" s="9">
        <v>2</v>
      </c>
      <c r="D296" s="28">
        <v>105260204335</v>
      </c>
      <c r="E296" s="10">
        <v>5509451011387</v>
      </c>
      <c r="F296" s="9" t="s">
        <v>79</v>
      </c>
      <c r="G296" s="11" t="s">
        <v>918</v>
      </c>
      <c r="H296" s="11"/>
      <c r="I296" s="14"/>
      <c r="J296" s="11" t="s">
        <v>59</v>
      </c>
      <c r="K296" s="11" t="s">
        <v>60</v>
      </c>
      <c r="L296" s="11" t="s">
        <v>61</v>
      </c>
      <c r="M296" s="11" t="s">
        <v>896</v>
      </c>
      <c r="N296" s="1" t="e">
        <v>#N/A</v>
      </c>
    </row>
    <row r="297" spans="1:14">
      <c r="A297" s="7">
        <v>296</v>
      </c>
      <c r="B297" s="8">
        <v>45602</v>
      </c>
      <c r="C297" s="9">
        <v>2</v>
      </c>
      <c r="D297" s="28">
        <v>307175199170</v>
      </c>
      <c r="E297" s="10">
        <v>5500156025323</v>
      </c>
      <c r="F297" s="9" t="s">
        <v>914</v>
      </c>
      <c r="G297" s="11" t="s">
        <v>919</v>
      </c>
      <c r="H297" s="11"/>
      <c r="I297" s="14"/>
      <c r="J297" s="11" t="s">
        <v>59</v>
      </c>
      <c r="K297" s="11" t="s">
        <v>60</v>
      </c>
      <c r="L297" s="11" t="s">
        <v>61</v>
      </c>
      <c r="M297" s="11" t="s">
        <v>62</v>
      </c>
      <c r="N297" s="1" t="e">
        <v>#N/A</v>
      </c>
    </row>
    <row r="298" spans="1:14">
      <c r="A298" s="7">
        <v>297</v>
      </c>
      <c r="B298" s="8">
        <v>45602</v>
      </c>
      <c r="C298" s="9">
        <v>2</v>
      </c>
      <c r="D298" s="28">
        <v>105359255024</v>
      </c>
      <c r="E298" s="10">
        <v>5508799030213</v>
      </c>
      <c r="F298" s="9" t="s">
        <v>901</v>
      </c>
      <c r="G298" s="11" t="s">
        <v>908</v>
      </c>
      <c r="H298" s="11"/>
      <c r="I298" s="14"/>
      <c r="J298" s="11" t="s">
        <v>59</v>
      </c>
      <c r="K298" s="11" t="s">
        <v>60</v>
      </c>
      <c r="L298" s="11" t="s">
        <v>61</v>
      </c>
      <c r="M298" s="11" t="s">
        <v>896</v>
      </c>
      <c r="N298" s="1" t="e">
        <v>#N/A</v>
      </c>
    </row>
    <row r="299" spans="1:14">
      <c r="A299" s="7">
        <v>298</v>
      </c>
      <c r="B299" s="8">
        <v>45602</v>
      </c>
      <c r="C299" s="9">
        <v>2</v>
      </c>
      <c r="D299" s="28">
        <v>105359255131</v>
      </c>
      <c r="E299" s="10">
        <v>5508799030258</v>
      </c>
      <c r="F299" s="9" t="s">
        <v>901</v>
      </c>
      <c r="G299" s="11" t="s">
        <v>908</v>
      </c>
      <c r="H299" s="11"/>
      <c r="I299" s="14"/>
      <c r="J299" s="11" t="s">
        <v>59</v>
      </c>
      <c r="K299" s="11" t="s">
        <v>60</v>
      </c>
      <c r="L299" s="11" t="s">
        <v>61</v>
      </c>
      <c r="M299" s="11" t="s">
        <v>896</v>
      </c>
      <c r="N299" s="1" t="e">
        <v>#N/A</v>
      </c>
    </row>
    <row r="300" spans="1:14">
      <c r="A300" s="7">
        <v>299</v>
      </c>
      <c r="B300" s="8">
        <v>45602</v>
      </c>
      <c r="C300" s="9">
        <v>2</v>
      </c>
      <c r="D300" s="28">
        <v>105358777624</v>
      </c>
      <c r="E300" s="10">
        <v>9966458061895</v>
      </c>
      <c r="F300" s="9" t="s">
        <v>915</v>
      </c>
      <c r="G300" s="11" t="s">
        <v>68</v>
      </c>
      <c r="H300" s="11"/>
      <c r="I300" s="14"/>
      <c r="J300" s="11" t="s">
        <v>59</v>
      </c>
      <c r="K300" s="11" t="s">
        <v>60</v>
      </c>
      <c r="L300" s="11" t="s">
        <v>61</v>
      </c>
      <c r="M300" s="11" t="s">
        <v>62</v>
      </c>
      <c r="N300" s="1" t="e">
        <v>#N/A</v>
      </c>
    </row>
    <row r="301" spans="1:14">
      <c r="A301" s="7">
        <v>300</v>
      </c>
      <c r="B301" s="8">
        <v>45602</v>
      </c>
      <c r="C301" s="9">
        <v>2</v>
      </c>
      <c r="D301" s="28">
        <v>105301405753</v>
      </c>
      <c r="E301" s="10">
        <v>4966456039686</v>
      </c>
      <c r="F301" s="9" t="s">
        <v>913</v>
      </c>
      <c r="G301" s="11" t="s">
        <v>69</v>
      </c>
      <c r="H301" s="11"/>
      <c r="I301" s="14"/>
      <c r="J301" s="11" t="s">
        <v>59</v>
      </c>
      <c r="K301" s="11" t="s">
        <v>60</v>
      </c>
      <c r="L301" s="11" t="s">
        <v>61</v>
      </c>
      <c r="M301" s="11" t="s">
        <v>62</v>
      </c>
      <c r="N301" s="1" t="e">
        <v>#N/A</v>
      </c>
    </row>
    <row r="302" spans="1:14">
      <c r="A302" s="7">
        <v>301</v>
      </c>
      <c r="B302" s="8">
        <v>45602</v>
      </c>
      <c r="C302" s="9">
        <v>2</v>
      </c>
      <c r="D302" s="28">
        <v>105241322686</v>
      </c>
      <c r="E302" s="10">
        <v>5508899015004</v>
      </c>
      <c r="F302" s="9" t="s">
        <v>901</v>
      </c>
      <c r="G302" s="11" t="s">
        <v>920</v>
      </c>
      <c r="H302" s="11"/>
      <c r="I302" s="14"/>
      <c r="J302" s="11" t="s">
        <v>59</v>
      </c>
      <c r="K302" s="11" t="s">
        <v>60</v>
      </c>
      <c r="L302" s="11" t="s">
        <v>61</v>
      </c>
      <c r="M302" s="11" t="s">
        <v>896</v>
      </c>
      <c r="N302" s="1" t="e">
        <v>#N/A</v>
      </c>
    </row>
    <row r="303" spans="1:14">
      <c r="A303" s="7">
        <v>302</v>
      </c>
      <c r="B303" s="8">
        <v>45602</v>
      </c>
      <c r="C303" s="9">
        <v>2</v>
      </c>
      <c r="D303" s="28">
        <v>105368499832</v>
      </c>
      <c r="E303" s="10">
        <v>5508799010718</v>
      </c>
      <c r="F303" s="9" t="s">
        <v>912</v>
      </c>
      <c r="G303" s="11" t="s">
        <v>908</v>
      </c>
      <c r="H303" s="11"/>
      <c r="I303" s="14"/>
      <c r="J303" s="11" t="s">
        <v>59</v>
      </c>
      <c r="K303" s="11" t="s">
        <v>60</v>
      </c>
      <c r="L303" s="11" t="s">
        <v>61</v>
      </c>
      <c r="M303" s="11" t="s">
        <v>896</v>
      </c>
      <c r="N303" s="1" t="e">
        <v>#N/A</v>
      </c>
    </row>
    <row r="304" spans="1:14">
      <c r="A304" s="7">
        <v>303</v>
      </c>
      <c r="B304" s="8">
        <v>45602</v>
      </c>
      <c r="C304" s="9">
        <v>2</v>
      </c>
      <c r="D304" s="28">
        <v>105368499832</v>
      </c>
      <c r="E304" s="10">
        <v>4966456039773</v>
      </c>
      <c r="F304" s="9" t="s">
        <v>913</v>
      </c>
      <c r="G304" s="11" t="s">
        <v>69</v>
      </c>
      <c r="H304" s="11"/>
      <c r="I304" s="14"/>
      <c r="J304" s="11" t="s">
        <v>59</v>
      </c>
      <c r="K304" s="11" t="s">
        <v>60</v>
      </c>
      <c r="L304" s="11" t="s">
        <v>61</v>
      </c>
      <c r="M304" s="11" t="s">
        <v>62</v>
      </c>
      <c r="N304" s="1" t="e">
        <v>#N/A</v>
      </c>
    </row>
    <row r="305" spans="1:14">
      <c r="A305" s="7">
        <v>304</v>
      </c>
      <c r="B305" s="8">
        <v>45602</v>
      </c>
      <c r="C305" s="9">
        <v>2</v>
      </c>
      <c r="D305" s="28">
        <v>105368499832</v>
      </c>
      <c r="E305" s="10">
        <v>9966458060649</v>
      </c>
      <c r="F305" s="9" t="s">
        <v>77</v>
      </c>
      <c r="G305" s="11" t="s">
        <v>68</v>
      </c>
      <c r="H305" s="11"/>
      <c r="I305" s="14"/>
      <c r="J305" s="11" t="s">
        <v>59</v>
      </c>
      <c r="K305" s="11" t="s">
        <v>60</v>
      </c>
      <c r="L305" s="11" t="s">
        <v>61</v>
      </c>
      <c r="M305" s="11" t="s">
        <v>62</v>
      </c>
      <c r="N305" s="1" t="e">
        <v>#N/A</v>
      </c>
    </row>
    <row r="306" spans="1:14">
      <c r="A306" s="7">
        <v>305</v>
      </c>
      <c r="B306" s="8">
        <v>45602</v>
      </c>
      <c r="C306" s="9">
        <v>2</v>
      </c>
      <c r="D306" s="28">
        <v>105358778092</v>
      </c>
      <c r="E306" s="10">
        <v>5509451017717</v>
      </c>
      <c r="F306" s="9" t="s">
        <v>909</v>
      </c>
      <c r="G306" s="11" t="s">
        <v>918</v>
      </c>
      <c r="H306" s="11"/>
      <c r="I306" s="14"/>
      <c r="J306" s="11" t="s">
        <v>59</v>
      </c>
      <c r="K306" s="11" t="s">
        <v>60</v>
      </c>
      <c r="L306" s="11" t="s">
        <v>61</v>
      </c>
      <c r="M306" s="11" t="s">
        <v>896</v>
      </c>
      <c r="N306" s="1" t="e">
        <v>#N/A</v>
      </c>
    </row>
    <row r="307" spans="1:14">
      <c r="A307" s="7">
        <v>306</v>
      </c>
      <c r="B307" s="8">
        <v>45602</v>
      </c>
      <c r="C307" s="9">
        <v>2</v>
      </c>
      <c r="D307" s="28">
        <v>105368499806</v>
      </c>
      <c r="E307" s="10">
        <v>5508799030862</v>
      </c>
      <c r="F307" s="9" t="s">
        <v>78</v>
      </c>
      <c r="G307" s="11" t="s">
        <v>908</v>
      </c>
      <c r="H307" s="11"/>
      <c r="I307" s="14"/>
      <c r="J307" s="11" t="s">
        <v>59</v>
      </c>
      <c r="K307" s="11" t="s">
        <v>60</v>
      </c>
      <c r="L307" s="11" t="s">
        <v>61</v>
      </c>
      <c r="M307" s="11" t="s">
        <v>896</v>
      </c>
      <c r="N307" s="1" t="e">
        <v>#N/A</v>
      </c>
    </row>
    <row r="308" spans="1:14">
      <c r="A308" s="7">
        <v>307</v>
      </c>
      <c r="B308" s="8">
        <v>45602</v>
      </c>
      <c r="C308" s="9">
        <v>2</v>
      </c>
      <c r="D308" s="28">
        <v>105623634896</v>
      </c>
      <c r="E308" s="10">
        <v>0</v>
      </c>
      <c r="F308" s="9" t="s">
        <v>916</v>
      </c>
      <c r="G308" s="11" t="s">
        <v>64</v>
      </c>
      <c r="H308" s="11"/>
      <c r="I308" s="14" t="s">
        <v>917</v>
      </c>
      <c r="J308" s="11" t="s">
        <v>65</v>
      </c>
      <c r="K308" s="11" t="s">
        <v>60</v>
      </c>
      <c r="L308" s="11" t="s">
        <v>61</v>
      </c>
      <c r="M308" s="11" t="s">
        <v>66</v>
      </c>
      <c r="N308" s="1" t="e">
        <v>#N/A</v>
      </c>
    </row>
    <row r="309" spans="1:14">
      <c r="A309" s="7">
        <v>308</v>
      </c>
      <c r="B309" s="8">
        <v>45602</v>
      </c>
      <c r="C309" s="9">
        <v>2</v>
      </c>
      <c r="D309" s="28">
        <v>105344203775</v>
      </c>
      <c r="E309" s="10" t="s">
        <v>900</v>
      </c>
      <c r="F309" s="9"/>
      <c r="G309" s="11" t="s">
        <v>892</v>
      </c>
      <c r="H309" s="11"/>
      <c r="I309" s="14"/>
      <c r="J309" s="11" t="s">
        <v>59</v>
      </c>
      <c r="K309" s="11" t="s">
        <v>60</v>
      </c>
      <c r="L309" s="11" t="s">
        <v>61</v>
      </c>
      <c r="M309" s="11" t="s">
        <v>62</v>
      </c>
      <c r="N309" s="1" t="e">
        <v>#N/A</v>
      </c>
    </row>
    <row r="310" spans="1:14">
      <c r="A310" s="7">
        <v>309</v>
      </c>
      <c r="B310" s="8">
        <v>45602</v>
      </c>
      <c r="C310" s="9">
        <v>2</v>
      </c>
      <c r="D310" s="28">
        <v>197633700530</v>
      </c>
      <c r="E310" s="10">
        <v>4966456053019</v>
      </c>
      <c r="F310" s="9" t="s">
        <v>909</v>
      </c>
      <c r="G310" s="11" t="s">
        <v>69</v>
      </c>
      <c r="H310" s="11"/>
      <c r="I310" s="14"/>
      <c r="J310" s="11" t="s">
        <v>59</v>
      </c>
      <c r="K310" s="11" t="s">
        <v>75</v>
      </c>
      <c r="L310" s="11" t="s">
        <v>61</v>
      </c>
      <c r="M310" s="11" t="s">
        <v>62</v>
      </c>
      <c r="N310" s="1" t="e">
        <v>#N/A</v>
      </c>
    </row>
    <row r="311" spans="1:14">
      <c r="A311" s="7">
        <v>310</v>
      </c>
      <c r="B311" s="8">
        <v>45602</v>
      </c>
      <c r="C311" s="9">
        <v>2</v>
      </c>
      <c r="D311" s="28">
        <v>197633700530</v>
      </c>
      <c r="E311" s="10">
        <v>4966456053020</v>
      </c>
      <c r="F311" s="9" t="s">
        <v>909</v>
      </c>
      <c r="G311" s="11" t="s">
        <v>69</v>
      </c>
      <c r="H311" s="11"/>
      <c r="I311" s="14"/>
      <c r="J311" s="11" t="s">
        <v>59</v>
      </c>
      <c r="K311" s="11" t="s">
        <v>75</v>
      </c>
      <c r="L311" s="11" t="s">
        <v>61</v>
      </c>
      <c r="M311" s="11" t="s">
        <v>62</v>
      </c>
      <c r="N311" s="1" t="e">
        <v>#N/A</v>
      </c>
    </row>
    <row r="312" spans="1:14">
      <c r="A312" s="7">
        <v>311</v>
      </c>
      <c r="B312" s="8">
        <v>45602</v>
      </c>
      <c r="C312" s="9">
        <v>2</v>
      </c>
      <c r="D312" s="28">
        <v>197633700530</v>
      </c>
      <c r="E312" s="10">
        <v>9966251041085</v>
      </c>
      <c r="F312" s="9" t="s">
        <v>907</v>
      </c>
      <c r="G312" s="11" t="s">
        <v>70</v>
      </c>
      <c r="H312" s="11"/>
      <c r="I312" s="14"/>
      <c r="J312" s="11" t="s">
        <v>59</v>
      </c>
      <c r="K312" s="11" t="s">
        <v>75</v>
      </c>
      <c r="L312" s="11" t="s">
        <v>61</v>
      </c>
      <c r="M312" s="11" t="s">
        <v>62</v>
      </c>
      <c r="N312" s="1" t="e">
        <v>#N/A</v>
      </c>
    </row>
    <row r="313" spans="1:14">
      <c r="A313" s="7">
        <v>312</v>
      </c>
      <c r="B313" s="8">
        <v>45602</v>
      </c>
      <c r="C313" s="9">
        <v>2</v>
      </c>
      <c r="D313" s="28">
        <v>197633700530</v>
      </c>
      <c r="E313" s="10">
        <v>4966456053021</v>
      </c>
      <c r="F313" s="9" t="s">
        <v>909</v>
      </c>
      <c r="G313" s="11" t="s">
        <v>69</v>
      </c>
      <c r="H313" s="11"/>
      <c r="I313" s="14"/>
      <c r="J313" s="11" t="s">
        <v>59</v>
      </c>
      <c r="K313" s="11" t="s">
        <v>75</v>
      </c>
      <c r="L313" s="11" t="s">
        <v>61</v>
      </c>
      <c r="M313" s="11" t="s">
        <v>62</v>
      </c>
      <c r="N313" s="1" t="e">
        <v>#N/A</v>
      </c>
    </row>
    <row r="314" spans="1:14">
      <c r="A314" s="7">
        <v>313</v>
      </c>
      <c r="B314" s="8">
        <v>45602</v>
      </c>
      <c r="C314" s="9">
        <v>2</v>
      </c>
      <c r="D314" s="28">
        <v>197633700552</v>
      </c>
      <c r="E314" s="10">
        <v>4974351056013</v>
      </c>
      <c r="F314" s="9" t="s">
        <v>882</v>
      </c>
      <c r="G314" s="11" t="s">
        <v>55</v>
      </c>
      <c r="H314" s="11"/>
      <c r="I314" s="14"/>
      <c r="J314" s="11" t="s">
        <v>56</v>
      </c>
      <c r="K314" s="11" t="s">
        <v>75</v>
      </c>
      <c r="L314" s="11" t="s">
        <v>61</v>
      </c>
      <c r="M314" s="11" t="s">
        <v>879</v>
      </c>
      <c r="N314" s="1" t="e">
        <v>#N/A</v>
      </c>
    </row>
    <row r="315" spans="1:14">
      <c r="A315" s="7">
        <v>314</v>
      </c>
      <c r="B315" s="8">
        <v>45602</v>
      </c>
      <c r="C315" s="9">
        <v>2</v>
      </c>
      <c r="D315" s="28">
        <v>197633700552</v>
      </c>
      <c r="E315" s="10">
        <v>3109151050471</v>
      </c>
      <c r="F315" s="9" t="s">
        <v>882</v>
      </c>
      <c r="G315" s="11" t="s">
        <v>73</v>
      </c>
      <c r="H315" s="11"/>
      <c r="I315" s="14"/>
      <c r="J315" s="11" t="s">
        <v>56</v>
      </c>
      <c r="K315" s="11" t="s">
        <v>75</v>
      </c>
      <c r="L315" s="11" t="s">
        <v>61</v>
      </c>
      <c r="M315" s="11" t="s">
        <v>879</v>
      </c>
      <c r="N315" s="1" t="e">
        <v>#N/A</v>
      </c>
    </row>
    <row r="316" spans="1:14">
      <c r="A316" s="7">
        <v>315</v>
      </c>
      <c r="B316" s="8">
        <v>45602</v>
      </c>
      <c r="C316" s="9">
        <v>2</v>
      </c>
      <c r="D316" s="28">
        <v>197633700552</v>
      </c>
      <c r="E316" s="10">
        <v>4966451088731</v>
      </c>
      <c r="F316" s="9" t="s">
        <v>909</v>
      </c>
      <c r="G316" s="11" t="s">
        <v>69</v>
      </c>
      <c r="H316" s="11"/>
      <c r="I316" s="14"/>
      <c r="J316" s="11" t="s">
        <v>59</v>
      </c>
      <c r="K316" s="11" t="s">
        <v>75</v>
      </c>
      <c r="L316" s="11" t="s">
        <v>61</v>
      </c>
      <c r="M316" s="11" t="s">
        <v>62</v>
      </c>
      <c r="N316" s="1" t="e">
        <v>#N/A</v>
      </c>
    </row>
    <row r="317" spans="1:14">
      <c r="A317" s="7">
        <v>316</v>
      </c>
      <c r="B317" s="8">
        <v>45602</v>
      </c>
      <c r="C317" s="9">
        <v>2</v>
      </c>
      <c r="D317" s="28">
        <v>197633700541</v>
      </c>
      <c r="E317" s="10">
        <v>5508799010575</v>
      </c>
      <c r="F317" s="9" t="s">
        <v>909</v>
      </c>
      <c r="G317" s="11" t="s">
        <v>908</v>
      </c>
      <c r="H317" s="11"/>
      <c r="I317" s="14"/>
      <c r="J317" s="11" t="s">
        <v>59</v>
      </c>
      <c r="K317" s="11" t="s">
        <v>75</v>
      </c>
      <c r="L317" s="11" t="s">
        <v>61</v>
      </c>
      <c r="M317" s="11" t="s">
        <v>896</v>
      </c>
      <c r="N317" s="1" t="e">
        <v>#N/A</v>
      </c>
    </row>
    <row r="318" spans="1:14">
      <c r="A318" s="7">
        <v>317</v>
      </c>
      <c r="B318" s="8">
        <v>45602</v>
      </c>
      <c r="C318" s="9">
        <v>2</v>
      </c>
      <c r="D318" s="28">
        <v>197633700541</v>
      </c>
      <c r="E318" s="10">
        <v>5508799010574</v>
      </c>
      <c r="F318" s="9" t="s">
        <v>909</v>
      </c>
      <c r="G318" s="11" t="s">
        <v>908</v>
      </c>
      <c r="H318" s="11"/>
      <c r="I318" s="14"/>
      <c r="J318" s="11" t="s">
        <v>59</v>
      </c>
      <c r="K318" s="11" t="s">
        <v>75</v>
      </c>
      <c r="L318" s="11" t="s">
        <v>61</v>
      </c>
      <c r="M318" s="11" t="s">
        <v>896</v>
      </c>
      <c r="N318" s="1" t="e">
        <v>#N/A</v>
      </c>
    </row>
    <row r="319" spans="1:14">
      <c r="A319" s="7">
        <v>318</v>
      </c>
      <c r="B319" s="8">
        <v>45602</v>
      </c>
      <c r="C319" s="9">
        <v>2</v>
      </c>
      <c r="D319" s="28">
        <v>197633700541</v>
      </c>
      <c r="E319" s="10">
        <v>5508799010576</v>
      </c>
      <c r="F319" s="9" t="s">
        <v>909</v>
      </c>
      <c r="G319" s="11" t="s">
        <v>908</v>
      </c>
      <c r="H319" s="11"/>
      <c r="I319" s="14"/>
      <c r="J319" s="11" t="s">
        <v>59</v>
      </c>
      <c r="K319" s="11" t="s">
        <v>75</v>
      </c>
      <c r="L319" s="11" t="s">
        <v>61</v>
      </c>
      <c r="M319" s="11" t="s">
        <v>896</v>
      </c>
      <c r="N319" s="1" t="e">
        <v>#N/A</v>
      </c>
    </row>
    <row r="320" spans="1:14">
      <c r="A320" s="7">
        <v>319</v>
      </c>
      <c r="B320" s="8">
        <v>45602</v>
      </c>
      <c r="C320" s="9">
        <v>2</v>
      </c>
      <c r="D320" s="28">
        <v>195958018885</v>
      </c>
      <c r="E320" s="10">
        <v>9966251033590</v>
      </c>
      <c r="F320" s="9" t="s">
        <v>67</v>
      </c>
      <c r="G320" s="11" t="s">
        <v>70</v>
      </c>
      <c r="H320" s="11" t="s">
        <v>53</v>
      </c>
      <c r="I320" s="14"/>
      <c r="J320" s="11" t="s">
        <v>59</v>
      </c>
      <c r="K320" s="11" t="s">
        <v>75</v>
      </c>
      <c r="L320" s="11" t="s">
        <v>57</v>
      </c>
      <c r="M320" s="11" t="s">
        <v>62</v>
      </c>
      <c r="N320" s="1" t="e">
        <v>#N/A</v>
      </c>
    </row>
    <row r="321" spans="1:14">
      <c r="A321" s="7">
        <v>320</v>
      </c>
      <c r="B321" s="8">
        <v>45602</v>
      </c>
      <c r="C321" s="9">
        <v>2</v>
      </c>
      <c r="D321" s="28">
        <v>194708439505</v>
      </c>
      <c r="E321" s="10">
        <v>4974351011216</v>
      </c>
      <c r="F321" s="9" t="s">
        <v>72</v>
      </c>
      <c r="G321" s="11" t="s">
        <v>55</v>
      </c>
      <c r="H321" s="11" t="s">
        <v>53</v>
      </c>
      <c r="I321" s="14"/>
      <c r="J321" s="11" t="s">
        <v>56</v>
      </c>
      <c r="K321" s="11" t="s">
        <v>75</v>
      </c>
      <c r="L321" s="11" t="s">
        <v>57</v>
      </c>
      <c r="M321" s="11" t="s">
        <v>879</v>
      </c>
      <c r="N321" s="1" t="e">
        <v>#N/A</v>
      </c>
    </row>
    <row r="322" spans="1:14">
      <c r="A322" s="7">
        <v>321</v>
      </c>
      <c r="B322" s="8">
        <v>45602</v>
      </c>
      <c r="C322" s="9">
        <v>2</v>
      </c>
      <c r="D322" s="28">
        <v>197586586772</v>
      </c>
      <c r="E322" s="10">
        <v>3109151011905</v>
      </c>
      <c r="F322" s="9" t="s">
        <v>921</v>
      </c>
      <c r="G322" s="11" t="s">
        <v>73</v>
      </c>
      <c r="H322" s="11" t="s">
        <v>53</v>
      </c>
      <c r="I322" s="14"/>
      <c r="J322" s="11" t="s">
        <v>56</v>
      </c>
      <c r="K322" s="11" t="s">
        <v>75</v>
      </c>
      <c r="L322" s="11" t="s">
        <v>57</v>
      </c>
      <c r="M322" s="11" t="s">
        <v>879</v>
      </c>
      <c r="N322" s="1" t="e">
        <v>#N/A</v>
      </c>
    </row>
    <row r="323" spans="1:14">
      <c r="A323" s="7">
        <v>322</v>
      </c>
      <c r="B323" s="8">
        <v>45602</v>
      </c>
      <c r="C323" s="9">
        <v>2</v>
      </c>
      <c r="D323" s="28">
        <v>197045387545</v>
      </c>
      <c r="E323" s="10">
        <v>4974351057254</v>
      </c>
      <c r="F323" s="9" t="s">
        <v>882</v>
      </c>
      <c r="G323" s="11" t="s">
        <v>55</v>
      </c>
      <c r="H323" s="11" t="s">
        <v>53</v>
      </c>
      <c r="I323" s="14"/>
      <c r="J323" s="11" t="s">
        <v>56</v>
      </c>
      <c r="K323" s="11" t="s">
        <v>75</v>
      </c>
      <c r="L323" s="11" t="s">
        <v>57</v>
      </c>
      <c r="M323" s="11" t="s">
        <v>879</v>
      </c>
      <c r="N323" s="1" t="e">
        <v>#N/A</v>
      </c>
    </row>
    <row r="324" spans="1:14">
      <c r="A324" s="7">
        <v>323</v>
      </c>
      <c r="B324" s="8">
        <v>45602</v>
      </c>
      <c r="C324" s="9">
        <v>2</v>
      </c>
      <c r="D324" s="28">
        <v>197691692656</v>
      </c>
      <c r="E324" s="10">
        <v>4966451057384</v>
      </c>
      <c r="F324" s="9" t="s">
        <v>54</v>
      </c>
      <c r="G324" s="11" t="s">
        <v>69</v>
      </c>
      <c r="H324" s="11" t="s">
        <v>53</v>
      </c>
      <c r="I324" s="14"/>
      <c r="J324" s="11" t="s">
        <v>59</v>
      </c>
      <c r="K324" s="11" t="s">
        <v>75</v>
      </c>
      <c r="L324" s="11" t="s">
        <v>57</v>
      </c>
      <c r="M324" s="11" t="s">
        <v>62</v>
      </c>
      <c r="N324" s="1" t="e">
        <v>#N/A</v>
      </c>
    </row>
    <row r="325" spans="1:14">
      <c r="A325" s="7">
        <v>324</v>
      </c>
      <c r="B325" s="8">
        <v>45602</v>
      </c>
      <c r="C325" s="9">
        <v>2</v>
      </c>
      <c r="D325" s="28">
        <v>197691692656</v>
      </c>
      <c r="E325" s="10">
        <v>4966451057385</v>
      </c>
      <c r="F325" s="9" t="s">
        <v>54</v>
      </c>
      <c r="G325" s="11" t="s">
        <v>69</v>
      </c>
      <c r="H325" s="11" t="s">
        <v>53</v>
      </c>
      <c r="I325" s="14"/>
      <c r="J325" s="11" t="s">
        <v>59</v>
      </c>
      <c r="K325" s="11" t="s">
        <v>75</v>
      </c>
      <c r="L325" s="11" t="s">
        <v>57</v>
      </c>
      <c r="M325" s="11" t="s">
        <v>62</v>
      </c>
      <c r="N325" s="1" t="e">
        <v>#N/A</v>
      </c>
    </row>
    <row r="326" spans="1:14">
      <c r="A326" s="7">
        <v>325</v>
      </c>
      <c r="B326" s="8">
        <v>45602</v>
      </c>
      <c r="C326" s="9">
        <v>2</v>
      </c>
      <c r="D326" s="28">
        <v>197691692645</v>
      </c>
      <c r="E326" s="10">
        <v>4966451057374</v>
      </c>
      <c r="F326" s="9" t="s">
        <v>54</v>
      </c>
      <c r="G326" s="11" t="s">
        <v>69</v>
      </c>
      <c r="H326" s="11" t="s">
        <v>53</v>
      </c>
      <c r="I326" s="14"/>
      <c r="J326" s="11" t="s">
        <v>59</v>
      </c>
      <c r="K326" s="11" t="s">
        <v>75</v>
      </c>
      <c r="L326" s="11" t="s">
        <v>57</v>
      </c>
      <c r="M326" s="11" t="s">
        <v>62</v>
      </c>
      <c r="N326" s="1" t="e">
        <v>#N/A</v>
      </c>
    </row>
    <row r="327" spans="1:14">
      <c r="A327" s="7">
        <v>326</v>
      </c>
      <c r="B327" s="8">
        <v>45602</v>
      </c>
      <c r="C327" s="9">
        <v>2</v>
      </c>
      <c r="D327" s="28">
        <v>197691692645</v>
      </c>
      <c r="E327" s="10">
        <v>4966451057375</v>
      </c>
      <c r="F327" s="9" t="s">
        <v>54</v>
      </c>
      <c r="G327" s="11" t="s">
        <v>69</v>
      </c>
      <c r="H327" s="11" t="s">
        <v>53</v>
      </c>
      <c r="I327" s="14"/>
      <c r="J327" s="11" t="s">
        <v>59</v>
      </c>
      <c r="K327" s="11" t="s">
        <v>75</v>
      </c>
      <c r="L327" s="11" t="s">
        <v>57</v>
      </c>
      <c r="M327" s="11" t="s">
        <v>62</v>
      </c>
      <c r="N327" s="1" t="e">
        <v>#N/A</v>
      </c>
    </row>
    <row r="328" spans="1:14">
      <c r="A328" s="7">
        <v>327</v>
      </c>
      <c r="B328" s="8">
        <v>45602</v>
      </c>
      <c r="C328" s="9">
        <v>2</v>
      </c>
      <c r="D328" s="28">
        <v>197013278070</v>
      </c>
      <c r="E328" s="10">
        <v>3109151092233</v>
      </c>
      <c r="F328" s="9" t="s">
        <v>882</v>
      </c>
      <c r="G328" s="11" t="s">
        <v>73</v>
      </c>
      <c r="H328" s="11" t="s">
        <v>53</v>
      </c>
      <c r="I328" s="14"/>
      <c r="J328" s="11" t="s">
        <v>56</v>
      </c>
      <c r="K328" s="11" t="s">
        <v>75</v>
      </c>
      <c r="L328" s="11" t="s">
        <v>57</v>
      </c>
      <c r="M328" s="11" t="s">
        <v>879</v>
      </c>
      <c r="N328" s="1" t="e">
        <v>#N/A</v>
      </c>
    </row>
    <row r="329" spans="1:14">
      <c r="A329" s="7">
        <v>328</v>
      </c>
      <c r="B329" s="8">
        <v>45602</v>
      </c>
      <c r="C329" s="9">
        <v>2</v>
      </c>
      <c r="D329" s="28">
        <v>197013278070</v>
      </c>
      <c r="E329" s="10">
        <v>3109151092235</v>
      </c>
      <c r="F329" s="9" t="s">
        <v>882</v>
      </c>
      <c r="G329" s="11" t="s">
        <v>73</v>
      </c>
      <c r="H329" s="11" t="s">
        <v>53</v>
      </c>
      <c r="I329" s="14"/>
      <c r="J329" s="11" t="s">
        <v>56</v>
      </c>
      <c r="K329" s="11" t="s">
        <v>75</v>
      </c>
      <c r="L329" s="11" t="s">
        <v>57</v>
      </c>
      <c r="M329" s="11" t="s">
        <v>879</v>
      </c>
      <c r="N329" s="1" t="e">
        <v>#N/A</v>
      </c>
    </row>
    <row r="330" spans="1:14">
      <c r="A330" s="7">
        <v>329</v>
      </c>
      <c r="B330" s="8">
        <v>45602</v>
      </c>
      <c r="C330" s="9">
        <v>2</v>
      </c>
      <c r="D330" s="28">
        <v>197013278070</v>
      </c>
      <c r="E330" s="10">
        <v>3109151092231</v>
      </c>
      <c r="F330" s="9" t="s">
        <v>882</v>
      </c>
      <c r="G330" s="11" t="s">
        <v>73</v>
      </c>
      <c r="H330" s="11" t="s">
        <v>53</v>
      </c>
      <c r="I330" s="14"/>
      <c r="J330" s="11" t="s">
        <v>56</v>
      </c>
      <c r="K330" s="11" t="s">
        <v>75</v>
      </c>
      <c r="L330" s="11" t="s">
        <v>57</v>
      </c>
      <c r="M330" s="11" t="s">
        <v>879</v>
      </c>
      <c r="N330" s="1" t="e">
        <v>#N/A</v>
      </c>
    </row>
    <row r="331" spans="1:14">
      <c r="A331" s="7">
        <v>330</v>
      </c>
      <c r="B331" s="8">
        <v>45602</v>
      </c>
      <c r="C331" s="9">
        <v>2</v>
      </c>
      <c r="D331" s="28">
        <v>197013278070</v>
      </c>
      <c r="E331" s="10">
        <v>3109151092229</v>
      </c>
      <c r="F331" s="9" t="s">
        <v>882</v>
      </c>
      <c r="G331" s="11" t="s">
        <v>73</v>
      </c>
      <c r="H331" s="11" t="s">
        <v>53</v>
      </c>
      <c r="I331" s="14"/>
      <c r="J331" s="11" t="s">
        <v>56</v>
      </c>
      <c r="K331" s="11" t="s">
        <v>75</v>
      </c>
      <c r="L331" s="11" t="s">
        <v>57</v>
      </c>
      <c r="M331" s="11" t="s">
        <v>879</v>
      </c>
      <c r="N331" s="1" t="e">
        <v>#N/A</v>
      </c>
    </row>
    <row r="332" spans="1:14">
      <c r="A332" s="7">
        <v>331</v>
      </c>
      <c r="B332" s="8">
        <v>45602</v>
      </c>
      <c r="C332" s="9">
        <v>2</v>
      </c>
      <c r="D332" s="28">
        <v>197013278070</v>
      </c>
      <c r="E332" s="10">
        <v>3109151092228</v>
      </c>
      <c r="F332" s="9" t="s">
        <v>882</v>
      </c>
      <c r="G332" s="11" t="s">
        <v>73</v>
      </c>
      <c r="H332" s="11" t="s">
        <v>53</v>
      </c>
      <c r="I332" s="14"/>
      <c r="J332" s="11" t="s">
        <v>56</v>
      </c>
      <c r="K332" s="11" t="s">
        <v>75</v>
      </c>
      <c r="L332" s="11" t="s">
        <v>57</v>
      </c>
      <c r="M332" s="11" t="s">
        <v>879</v>
      </c>
      <c r="N332" s="1" t="e">
        <v>#N/A</v>
      </c>
    </row>
    <row r="333" spans="1:14">
      <c r="A333" s="7">
        <v>332</v>
      </c>
      <c r="B333" s="8">
        <v>45602</v>
      </c>
      <c r="C333" s="9">
        <v>2</v>
      </c>
      <c r="D333" s="28">
        <v>197013278070</v>
      </c>
      <c r="E333" s="10">
        <v>3109151092238</v>
      </c>
      <c r="F333" s="9" t="s">
        <v>882</v>
      </c>
      <c r="G333" s="11" t="s">
        <v>73</v>
      </c>
      <c r="H333" s="11" t="s">
        <v>53</v>
      </c>
      <c r="I333" s="14"/>
      <c r="J333" s="11" t="s">
        <v>56</v>
      </c>
      <c r="K333" s="11" t="s">
        <v>75</v>
      </c>
      <c r="L333" s="11" t="s">
        <v>57</v>
      </c>
      <c r="M333" s="11" t="s">
        <v>879</v>
      </c>
      <c r="N333" s="1" t="s">
        <v>62</v>
      </c>
    </row>
    <row r="334" spans="1:14">
      <c r="A334" s="7">
        <v>333</v>
      </c>
      <c r="B334" s="8">
        <v>45602</v>
      </c>
      <c r="C334" s="9">
        <v>2</v>
      </c>
      <c r="D334" s="28">
        <v>197013278070</v>
      </c>
      <c r="E334" s="10">
        <v>3109151092232</v>
      </c>
      <c r="F334" s="9" t="s">
        <v>882</v>
      </c>
      <c r="G334" s="11" t="s">
        <v>73</v>
      </c>
      <c r="H334" s="11" t="s">
        <v>53</v>
      </c>
      <c r="I334" s="14"/>
      <c r="J334" s="11" t="s">
        <v>56</v>
      </c>
      <c r="K334" s="11" t="s">
        <v>75</v>
      </c>
      <c r="L334" s="11" t="s">
        <v>57</v>
      </c>
      <c r="M334" s="11" t="s">
        <v>879</v>
      </c>
      <c r="N334" s="1" t="e">
        <v>#N/A</v>
      </c>
    </row>
    <row r="335" spans="1:14">
      <c r="A335" s="7">
        <v>334</v>
      </c>
      <c r="B335" s="8">
        <v>45602</v>
      </c>
      <c r="C335" s="9">
        <v>2</v>
      </c>
      <c r="D335" s="28">
        <v>197013278070</v>
      </c>
      <c r="E335" s="10">
        <v>3109151092236</v>
      </c>
      <c r="F335" s="9" t="s">
        <v>882</v>
      </c>
      <c r="G335" s="11" t="s">
        <v>73</v>
      </c>
      <c r="H335" s="11" t="s">
        <v>53</v>
      </c>
      <c r="I335" s="14"/>
      <c r="J335" s="11" t="s">
        <v>56</v>
      </c>
      <c r="K335" s="11" t="s">
        <v>75</v>
      </c>
      <c r="L335" s="11" t="s">
        <v>57</v>
      </c>
      <c r="M335" s="11" t="s">
        <v>879</v>
      </c>
      <c r="N335" s="1" t="e">
        <v>#N/A</v>
      </c>
    </row>
    <row r="336" spans="1:14">
      <c r="A336" s="7">
        <v>335</v>
      </c>
      <c r="B336" s="8">
        <v>45602</v>
      </c>
      <c r="C336" s="9">
        <v>2</v>
      </c>
      <c r="D336" s="28">
        <v>197013278070</v>
      </c>
      <c r="E336" s="10">
        <v>3109151092230</v>
      </c>
      <c r="F336" s="9" t="s">
        <v>882</v>
      </c>
      <c r="G336" s="11" t="s">
        <v>73</v>
      </c>
      <c r="H336" s="11" t="s">
        <v>53</v>
      </c>
      <c r="I336" s="14"/>
      <c r="J336" s="11" t="s">
        <v>56</v>
      </c>
      <c r="K336" s="11" t="s">
        <v>75</v>
      </c>
      <c r="L336" s="11" t="s">
        <v>57</v>
      </c>
      <c r="M336" s="11" t="s">
        <v>879</v>
      </c>
      <c r="N336" s="1" t="e">
        <v>#N/A</v>
      </c>
    </row>
    <row r="337" spans="1:14">
      <c r="A337" s="7">
        <v>336</v>
      </c>
      <c r="B337" s="8">
        <v>45602</v>
      </c>
      <c r="C337" s="9">
        <v>2</v>
      </c>
      <c r="D337" s="28">
        <v>197013278070</v>
      </c>
      <c r="E337" s="10">
        <v>3109151092237</v>
      </c>
      <c r="F337" s="9" t="s">
        <v>882</v>
      </c>
      <c r="G337" s="11" t="s">
        <v>73</v>
      </c>
      <c r="H337" s="11" t="s">
        <v>53</v>
      </c>
      <c r="I337" s="14"/>
      <c r="J337" s="11" t="s">
        <v>56</v>
      </c>
      <c r="K337" s="11" t="s">
        <v>75</v>
      </c>
      <c r="L337" s="11" t="s">
        <v>57</v>
      </c>
      <c r="M337" s="11" t="s">
        <v>879</v>
      </c>
      <c r="N337" s="1" t="s">
        <v>62</v>
      </c>
    </row>
    <row r="338" spans="1:14">
      <c r="A338" s="7">
        <v>337</v>
      </c>
      <c r="B338" s="8">
        <v>45602</v>
      </c>
      <c r="C338" s="9">
        <v>2</v>
      </c>
      <c r="D338" s="28">
        <v>197013278070</v>
      </c>
      <c r="E338" s="10">
        <v>3109151092225</v>
      </c>
      <c r="F338" s="9" t="s">
        <v>882</v>
      </c>
      <c r="G338" s="11" t="s">
        <v>73</v>
      </c>
      <c r="H338" s="11" t="s">
        <v>53</v>
      </c>
      <c r="I338" s="14"/>
      <c r="J338" s="11" t="s">
        <v>56</v>
      </c>
      <c r="K338" s="11" t="s">
        <v>75</v>
      </c>
      <c r="L338" s="11" t="s">
        <v>57</v>
      </c>
      <c r="M338" s="11" t="s">
        <v>879</v>
      </c>
      <c r="N338" s="1" t="e">
        <v>#N/A</v>
      </c>
    </row>
    <row r="339" spans="1:14">
      <c r="A339" s="7">
        <v>343</v>
      </c>
      <c r="B339" s="8">
        <v>45602</v>
      </c>
      <c r="C339" s="9">
        <v>2</v>
      </c>
      <c r="D339" s="28">
        <v>197013278070</v>
      </c>
      <c r="E339" s="10">
        <v>3109151092227</v>
      </c>
      <c r="F339" s="9" t="s">
        <v>882</v>
      </c>
      <c r="G339" s="11" t="s">
        <v>73</v>
      </c>
      <c r="H339" s="11" t="s">
        <v>53</v>
      </c>
      <c r="I339" s="14"/>
      <c r="J339" s="11" t="s">
        <v>56</v>
      </c>
      <c r="K339" s="11" t="s">
        <v>75</v>
      </c>
      <c r="L339" s="11" t="s">
        <v>57</v>
      </c>
      <c r="M339" s="11" t="s">
        <v>879</v>
      </c>
      <c r="N339" s="1" t="e">
        <v>#N/A</v>
      </c>
    </row>
    <row r="340" spans="1:14">
      <c r="A340" s="7">
        <v>344</v>
      </c>
      <c r="B340" s="8">
        <v>45602</v>
      </c>
      <c r="C340" s="9">
        <v>2</v>
      </c>
      <c r="D340" s="28">
        <v>197013278070</v>
      </c>
      <c r="E340" s="10">
        <v>3109151092224</v>
      </c>
      <c r="F340" s="9" t="s">
        <v>882</v>
      </c>
      <c r="G340" s="11" t="s">
        <v>73</v>
      </c>
      <c r="H340" s="11" t="s">
        <v>53</v>
      </c>
      <c r="I340" s="14"/>
      <c r="J340" s="11" t="s">
        <v>56</v>
      </c>
      <c r="K340" s="11" t="s">
        <v>75</v>
      </c>
      <c r="L340" s="11" t="s">
        <v>57</v>
      </c>
      <c r="M340" s="11" t="s">
        <v>879</v>
      </c>
      <c r="N340" s="1" t="e">
        <v>#N/A</v>
      </c>
    </row>
    <row r="341" spans="1:14">
      <c r="A341" s="7">
        <v>345</v>
      </c>
      <c r="B341" s="8">
        <v>45602</v>
      </c>
      <c r="C341" s="9">
        <v>2</v>
      </c>
      <c r="D341" s="28">
        <v>197013278070</v>
      </c>
      <c r="E341" s="10">
        <v>3109151092234</v>
      </c>
      <c r="F341" s="9" t="s">
        <v>882</v>
      </c>
      <c r="G341" s="11" t="s">
        <v>73</v>
      </c>
      <c r="H341" s="11" t="s">
        <v>53</v>
      </c>
      <c r="I341" s="14"/>
      <c r="J341" s="11" t="s">
        <v>56</v>
      </c>
      <c r="K341" s="11" t="s">
        <v>75</v>
      </c>
      <c r="L341" s="11" t="s">
        <v>57</v>
      </c>
      <c r="M341" s="11" t="s">
        <v>879</v>
      </c>
      <c r="N341" s="1" t="e">
        <v>#N/A</v>
      </c>
    </row>
    <row r="342" spans="1:14">
      <c r="A342" s="7">
        <v>346</v>
      </c>
      <c r="B342" s="8">
        <v>45602</v>
      </c>
      <c r="C342" s="9">
        <v>2</v>
      </c>
      <c r="D342" s="28">
        <v>197013278070</v>
      </c>
      <c r="E342" s="10">
        <v>3109151092226</v>
      </c>
      <c r="F342" s="9" t="s">
        <v>882</v>
      </c>
      <c r="G342" s="11" t="s">
        <v>73</v>
      </c>
      <c r="H342" s="11" t="s">
        <v>53</v>
      </c>
      <c r="I342" s="14"/>
      <c r="J342" s="11" t="s">
        <v>56</v>
      </c>
      <c r="K342" s="11" t="s">
        <v>75</v>
      </c>
      <c r="L342" s="11" t="s">
        <v>57</v>
      </c>
      <c r="M342" s="11" t="s">
        <v>879</v>
      </c>
      <c r="N342" s="1" t="e">
        <v>#N/A</v>
      </c>
    </row>
    <row r="343" spans="1:14">
      <c r="A343" s="7">
        <v>347</v>
      </c>
      <c r="B343" s="8">
        <v>45602</v>
      </c>
      <c r="C343" s="9">
        <v>2</v>
      </c>
      <c r="D343" s="28">
        <v>197013278070</v>
      </c>
      <c r="E343" s="10">
        <v>4986151099801</v>
      </c>
      <c r="F343" s="9" t="s">
        <v>922</v>
      </c>
      <c r="G343" s="11" t="s">
        <v>923</v>
      </c>
      <c r="H343" s="11" t="s">
        <v>53</v>
      </c>
      <c r="I343" s="14"/>
      <c r="J343" s="11" t="s">
        <v>56</v>
      </c>
      <c r="K343" s="11" t="s">
        <v>75</v>
      </c>
      <c r="L343" s="11" t="s">
        <v>57</v>
      </c>
      <c r="M343" s="11" t="s">
        <v>62</v>
      </c>
      <c r="N343" s="1" t="e">
        <v>#N/A</v>
      </c>
    </row>
    <row r="344" spans="1:14">
      <c r="A344" s="7">
        <v>348</v>
      </c>
      <c r="B344" s="8">
        <v>45602</v>
      </c>
      <c r="C344" s="9">
        <v>2</v>
      </c>
      <c r="D344" s="28">
        <v>197013278070</v>
      </c>
      <c r="E344" s="10">
        <v>4956151056988</v>
      </c>
      <c r="F344" s="9" t="s">
        <v>922</v>
      </c>
      <c r="G344" s="11" t="s">
        <v>924</v>
      </c>
      <c r="H344" s="11" t="s">
        <v>53</v>
      </c>
      <c r="I344" s="14"/>
      <c r="J344" s="11" t="s">
        <v>56</v>
      </c>
      <c r="K344" s="11" t="s">
        <v>75</v>
      </c>
      <c r="L344" s="11" t="s">
        <v>57</v>
      </c>
      <c r="M344" s="11" t="s">
        <v>62</v>
      </c>
      <c r="N344" s="1" t="e">
        <v>#N/A</v>
      </c>
    </row>
    <row r="345" spans="1:14">
      <c r="A345" s="7">
        <v>349</v>
      </c>
      <c r="B345" s="8">
        <v>45602</v>
      </c>
      <c r="C345" s="9">
        <v>2</v>
      </c>
      <c r="D345" s="28">
        <v>197013278070</v>
      </c>
      <c r="E345" s="10">
        <v>4926151096643</v>
      </c>
      <c r="F345" s="9" t="s">
        <v>922</v>
      </c>
      <c r="G345" s="11" t="s">
        <v>925</v>
      </c>
      <c r="H345" s="11" t="s">
        <v>53</v>
      </c>
      <c r="I345" s="14"/>
      <c r="J345" s="11" t="s">
        <v>56</v>
      </c>
      <c r="K345" s="11" t="s">
        <v>75</v>
      </c>
      <c r="L345" s="11" t="s">
        <v>57</v>
      </c>
      <c r="M345" s="11" t="s">
        <v>62</v>
      </c>
      <c r="N345" s="1" t="e">
        <v>#N/A</v>
      </c>
    </row>
    <row r="346" spans="1:14">
      <c r="A346" s="7">
        <v>350</v>
      </c>
      <c r="B346" s="8">
        <v>45602</v>
      </c>
      <c r="C346" s="9">
        <v>2</v>
      </c>
      <c r="D346" s="28">
        <v>197013278070</v>
      </c>
      <c r="E346" s="10">
        <v>4986151099802</v>
      </c>
      <c r="F346" s="9" t="s">
        <v>922</v>
      </c>
      <c r="G346" s="11" t="s">
        <v>923</v>
      </c>
      <c r="H346" s="11" t="s">
        <v>53</v>
      </c>
      <c r="I346" s="14"/>
      <c r="J346" s="11" t="s">
        <v>56</v>
      </c>
      <c r="K346" s="11" t="s">
        <v>75</v>
      </c>
      <c r="L346" s="11" t="s">
        <v>57</v>
      </c>
      <c r="M346" s="11" t="s">
        <v>62</v>
      </c>
      <c r="N346" s="1" t="e">
        <v>#N/A</v>
      </c>
    </row>
    <row r="347" spans="1:14">
      <c r="A347" s="7">
        <v>351</v>
      </c>
      <c r="B347" s="8">
        <v>45602</v>
      </c>
      <c r="C347" s="9">
        <v>2</v>
      </c>
      <c r="D347" s="28">
        <v>197013278070</v>
      </c>
      <c r="E347" s="10">
        <v>4926151096685</v>
      </c>
      <c r="F347" s="9" t="s">
        <v>922</v>
      </c>
      <c r="G347" s="11" t="s">
        <v>925</v>
      </c>
      <c r="H347" s="11" t="s">
        <v>53</v>
      </c>
      <c r="I347" s="14"/>
      <c r="J347" s="11" t="s">
        <v>56</v>
      </c>
      <c r="K347" s="11" t="s">
        <v>75</v>
      </c>
      <c r="L347" s="11" t="s">
        <v>57</v>
      </c>
      <c r="M347" s="11" t="s">
        <v>62</v>
      </c>
      <c r="N347" s="1" t="e">
        <v>#N/A</v>
      </c>
    </row>
    <row r="348" spans="1:14">
      <c r="A348" s="7">
        <v>352</v>
      </c>
      <c r="B348" s="8">
        <v>45602</v>
      </c>
      <c r="C348" s="9">
        <v>2</v>
      </c>
      <c r="D348" s="28">
        <v>197013278070</v>
      </c>
      <c r="E348" s="10">
        <v>4956151071875</v>
      </c>
      <c r="F348" s="9" t="s">
        <v>922</v>
      </c>
      <c r="G348" s="11" t="s">
        <v>924</v>
      </c>
      <c r="H348" s="11" t="s">
        <v>53</v>
      </c>
      <c r="I348" s="14"/>
      <c r="J348" s="11" t="s">
        <v>56</v>
      </c>
      <c r="K348" s="11" t="s">
        <v>75</v>
      </c>
      <c r="L348" s="11" t="s">
        <v>57</v>
      </c>
      <c r="M348" s="11" t="s">
        <v>62</v>
      </c>
      <c r="N348" s="1" t="e">
        <v>#N/A</v>
      </c>
    </row>
    <row r="349" spans="1:14">
      <c r="A349" s="7">
        <v>353</v>
      </c>
      <c r="B349" s="8">
        <v>45602</v>
      </c>
      <c r="C349" s="9">
        <v>2</v>
      </c>
      <c r="D349" s="28">
        <v>197013278070</v>
      </c>
      <c r="E349" s="10">
        <v>4956151071874</v>
      </c>
      <c r="F349" s="9" t="s">
        <v>922</v>
      </c>
      <c r="G349" s="11" t="s">
        <v>924</v>
      </c>
      <c r="H349" s="11" t="s">
        <v>53</v>
      </c>
      <c r="I349" s="14"/>
      <c r="J349" s="11" t="s">
        <v>56</v>
      </c>
      <c r="K349" s="11" t="s">
        <v>75</v>
      </c>
      <c r="L349" s="11" t="s">
        <v>57</v>
      </c>
      <c r="M349" s="11" t="s">
        <v>62</v>
      </c>
      <c r="N349" s="1" t="e">
        <v>#N/A</v>
      </c>
    </row>
    <row r="350" spans="1:14">
      <c r="A350" s="7">
        <v>354</v>
      </c>
      <c r="B350" s="8">
        <v>45602</v>
      </c>
      <c r="C350" s="9">
        <v>2</v>
      </c>
      <c r="D350" s="28">
        <v>197013278070</v>
      </c>
      <c r="E350" s="10">
        <v>4956151016363</v>
      </c>
      <c r="F350" s="9" t="s">
        <v>922</v>
      </c>
      <c r="G350" s="11" t="s">
        <v>924</v>
      </c>
      <c r="H350" s="11" t="s">
        <v>53</v>
      </c>
      <c r="I350" s="14"/>
      <c r="J350" s="11" t="s">
        <v>56</v>
      </c>
      <c r="K350" s="11" t="s">
        <v>75</v>
      </c>
      <c r="L350" s="11" t="s">
        <v>57</v>
      </c>
      <c r="M350" s="11" t="s">
        <v>62</v>
      </c>
      <c r="N350" s="1" t="e">
        <v>#N/A</v>
      </c>
    </row>
    <row r="351" spans="1:14">
      <c r="A351" s="7">
        <v>355</v>
      </c>
      <c r="B351" s="8">
        <v>45602</v>
      </c>
      <c r="C351" s="9">
        <v>2</v>
      </c>
      <c r="D351" s="28">
        <v>197013278070</v>
      </c>
      <c r="E351" s="10">
        <v>4956151016355</v>
      </c>
      <c r="F351" s="9" t="s">
        <v>922</v>
      </c>
      <c r="G351" s="11" t="s">
        <v>924</v>
      </c>
      <c r="H351" s="11" t="s">
        <v>53</v>
      </c>
      <c r="I351" s="14"/>
      <c r="J351" s="11" t="s">
        <v>56</v>
      </c>
      <c r="K351" s="11" t="s">
        <v>75</v>
      </c>
      <c r="L351" s="11" t="s">
        <v>57</v>
      </c>
      <c r="M351" s="11" t="s">
        <v>62</v>
      </c>
      <c r="N351" s="1" t="e">
        <v>#N/A</v>
      </c>
    </row>
    <row r="352" spans="1:14">
      <c r="A352" s="7">
        <v>356</v>
      </c>
      <c r="B352" s="8">
        <v>45602</v>
      </c>
      <c r="C352" s="9">
        <v>2</v>
      </c>
      <c r="D352" s="28">
        <v>197013278070</v>
      </c>
      <c r="E352" s="10">
        <v>4968151092753</v>
      </c>
      <c r="F352" s="9" t="s">
        <v>882</v>
      </c>
      <c r="G352" s="11" t="s">
        <v>71</v>
      </c>
      <c r="H352" s="11" t="s">
        <v>53</v>
      </c>
      <c r="I352" s="14"/>
      <c r="J352" s="11" t="s">
        <v>56</v>
      </c>
      <c r="K352" s="11" t="s">
        <v>75</v>
      </c>
      <c r="L352" s="11" t="s">
        <v>57</v>
      </c>
      <c r="M352" s="11" t="s">
        <v>879</v>
      </c>
      <c r="N352" s="1" t="e">
        <v>#N/A</v>
      </c>
    </row>
    <row r="353" spans="1:14">
      <c r="A353" s="7">
        <v>357</v>
      </c>
      <c r="B353" s="8">
        <v>45602</v>
      </c>
      <c r="C353" s="9">
        <v>2</v>
      </c>
      <c r="D353" s="28">
        <v>197013278070</v>
      </c>
      <c r="E353" s="10">
        <v>4968151092751</v>
      </c>
      <c r="F353" s="9" t="s">
        <v>882</v>
      </c>
      <c r="G353" s="11" t="s">
        <v>71</v>
      </c>
      <c r="H353" s="11" t="s">
        <v>53</v>
      </c>
      <c r="I353" s="14"/>
      <c r="J353" s="11" t="s">
        <v>56</v>
      </c>
      <c r="K353" s="11" t="s">
        <v>75</v>
      </c>
      <c r="L353" s="11" t="s">
        <v>57</v>
      </c>
      <c r="M353" s="11" t="s">
        <v>879</v>
      </c>
      <c r="N353" s="1" t="e">
        <v>#N/A</v>
      </c>
    </row>
    <row r="354" spans="1:14">
      <c r="A354" s="7">
        <v>358</v>
      </c>
      <c r="B354" s="8">
        <v>45602</v>
      </c>
      <c r="C354" s="9">
        <v>2</v>
      </c>
      <c r="D354" s="28">
        <v>197013278070</v>
      </c>
      <c r="E354" s="10">
        <v>4968151092745</v>
      </c>
      <c r="F354" s="9" t="s">
        <v>882</v>
      </c>
      <c r="G354" s="11" t="s">
        <v>71</v>
      </c>
      <c r="H354" s="11" t="s">
        <v>53</v>
      </c>
      <c r="I354" s="14"/>
      <c r="J354" s="11" t="s">
        <v>56</v>
      </c>
      <c r="K354" s="11" t="s">
        <v>75</v>
      </c>
      <c r="L354" s="11" t="s">
        <v>57</v>
      </c>
      <c r="M354" s="11" t="s">
        <v>879</v>
      </c>
      <c r="N354" s="1" t="e">
        <v>#N/A</v>
      </c>
    </row>
    <row r="355" spans="1:14">
      <c r="A355" s="7">
        <v>359</v>
      </c>
      <c r="B355" s="8">
        <v>45602</v>
      </c>
      <c r="C355" s="9">
        <v>2</v>
      </c>
      <c r="D355" s="28">
        <v>197013278070</v>
      </c>
      <c r="E355" s="10">
        <v>4968151092756</v>
      </c>
      <c r="F355" s="9" t="s">
        <v>882</v>
      </c>
      <c r="G355" s="11" t="s">
        <v>71</v>
      </c>
      <c r="H355" s="11" t="s">
        <v>53</v>
      </c>
      <c r="I355" s="14"/>
      <c r="J355" s="11" t="s">
        <v>56</v>
      </c>
      <c r="K355" s="11" t="s">
        <v>75</v>
      </c>
      <c r="L355" s="11" t="s">
        <v>57</v>
      </c>
      <c r="M355" s="11" t="s">
        <v>879</v>
      </c>
      <c r="N355" s="1" t="e">
        <v>#N/A</v>
      </c>
    </row>
    <row r="356" spans="1:14">
      <c r="A356" s="7">
        <v>360</v>
      </c>
      <c r="B356" s="8">
        <v>45602</v>
      </c>
      <c r="C356" s="9">
        <v>2</v>
      </c>
      <c r="D356" s="28">
        <v>197013278070</v>
      </c>
      <c r="E356" s="10">
        <v>4968151092750</v>
      </c>
      <c r="F356" s="9" t="s">
        <v>882</v>
      </c>
      <c r="G356" s="11" t="s">
        <v>71</v>
      </c>
      <c r="H356" s="11" t="s">
        <v>53</v>
      </c>
      <c r="I356" s="14"/>
      <c r="J356" s="11" t="s">
        <v>56</v>
      </c>
      <c r="K356" s="11" t="s">
        <v>75</v>
      </c>
      <c r="L356" s="11" t="s">
        <v>57</v>
      </c>
      <c r="M356" s="11" t="s">
        <v>879</v>
      </c>
      <c r="N356" s="1" t="e">
        <v>#N/A</v>
      </c>
    </row>
    <row r="357" spans="1:14">
      <c r="A357" s="7">
        <v>361</v>
      </c>
      <c r="B357" s="8">
        <v>45602</v>
      </c>
      <c r="C357" s="9">
        <v>2</v>
      </c>
      <c r="D357" s="28">
        <v>197013278070</v>
      </c>
      <c r="E357" s="10">
        <v>4968151092758</v>
      </c>
      <c r="F357" s="9" t="s">
        <v>882</v>
      </c>
      <c r="G357" s="11" t="s">
        <v>71</v>
      </c>
      <c r="H357" s="11" t="s">
        <v>53</v>
      </c>
      <c r="I357" s="14"/>
      <c r="J357" s="11" t="s">
        <v>56</v>
      </c>
      <c r="K357" s="11" t="s">
        <v>75</v>
      </c>
      <c r="L357" s="11" t="s">
        <v>57</v>
      </c>
      <c r="M357" s="11" t="s">
        <v>879</v>
      </c>
      <c r="N357" s="1" t="e">
        <v>#N/A</v>
      </c>
    </row>
    <row r="358" spans="1:14">
      <c r="A358" s="7">
        <v>362</v>
      </c>
      <c r="B358" s="8">
        <v>45602</v>
      </c>
      <c r="C358" s="9">
        <v>2</v>
      </c>
      <c r="D358" s="28">
        <v>197013278070</v>
      </c>
      <c r="E358" s="10">
        <v>4968151092755</v>
      </c>
      <c r="F358" s="9" t="s">
        <v>882</v>
      </c>
      <c r="G358" s="11" t="s">
        <v>71</v>
      </c>
      <c r="H358" s="11" t="s">
        <v>53</v>
      </c>
      <c r="I358" s="14"/>
      <c r="J358" s="11" t="s">
        <v>56</v>
      </c>
      <c r="K358" s="11" t="s">
        <v>75</v>
      </c>
      <c r="L358" s="11" t="s">
        <v>57</v>
      </c>
      <c r="M358" s="11" t="s">
        <v>879</v>
      </c>
      <c r="N358" s="1" t="e">
        <v>#N/A</v>
      </c>
    </row>
    <row r="359" spans="1:14">
      <c r="A359" s="7">
        <v>363</v>
      </c>
      <c r="B359" s="8">
        <v>45602</v>
      </c>
      <c r="C359" s="9">
        <v>2</v>
      </c>
      <c r="D359" s="28">
        <v>197013278070</v>
      </c>
      <c r="E359" s="10">
        <v>4968151092754</v>
      </c>
      <c r="F359" s="9" t="s">
        <v>882</v>
      </c>
      <c r="G359" s="11" t="s">
        <v>71</v>
      </c>
      <c r="H359" s="11" t="s">
        <v>53</v>
      </c>
      <c r="I359" s="14"/>
      <c r="J359" s="11" t="s">
        <v>56</v>
      </c>
      <c r="K359" s="11" t="s">
        <v>75</v>
      </c>
      <c r="L359" s="11" t="s">
        <v>57</v>
      </c>
      <c r="M359" s="11" t="s">
        <v>879</v>
      </c>
      <c r="N359" s="1" t="e">
        <v>#N/A</v>
      </c>
    </row>
    <row r="360" spans="1:14">
      <c r="A360" s="7">
        <v>364</v>
      </c>
      <c r="B360" s="8">
        <v>45602</v>
      </c>
      <c r="C360" s="9">
        <v>2</v>
      </c>
      <c r="D360" s="28">
        <v>197013278070</v>
      </c>
      <c r="E360" s="10">
        <v>4968151092757</v>
      </c>
      <c r="F360" s="9" t="s">
        <v>882</v>
      </c>
      <c r="G360" s="11" t="s">
        <v>71</v>
      </c>
      <c r="H360" s="11" t="s">
        <v>53</v>
      </c>
      <c r="I360" s="14"/>
      <c r="J360" s="11" t="s">
        <v>56</v>
      </c>
      <c r="K360" s="11" t="s">
        <v>75</v>
      </c>
      <c r="L360" s="11" t="s">
        <v>57</v>
      </c>
      <c r="M360" s="11" t="s">
        <v>879</v>
      </c>
      <c r="N360" s="1" t="e">
        <v>#N/A</v>
      </c>
    </row>
    <row r="361" spans="1:14">
      <c r="A361" s="7">
        <v>365</v>
      </c>
      <c r="B361" s="8">
        <v>45602</v>
      </c>
      <c r="C361" s="9">
        <v>2</v>
      </c>
      <c r="D361" s="28">
        <v>499087852933</v>
      </c>
      <c r="E361" s="10">
        <v>3109151026599</v>
      </c>
      <c r="F361" s="9" t="s">
        <v>76</v>
      </c>
      <c r="G361" s="11" t="s">
        <v>73</v>
      </c>
      <c r="H361" s="11"/>
      <c r="I361" s="14"/>
      <c r="J361" s="11" t="s">
        <v>56</v>
      </c>
      <c r="K361" s="11" t="s">
        <v>890</v>
      </c>
      <c r="L361" s="11" t="s">
        <v>61</v>
      </c>
      <c r="M361" s="11" t="s">
        <v>879</v>
      </c>
      <c r="N361" s="1" t="e">
        <v>#N/A</v>
      </c>
    </row>
    <row r="362" spans="1:14">
      <c r="A362" s="7">
        <v>366</v>
      </c>
      <c r="B362" s="8">
        <v>45602</v>
      </c>
      <c r="C362" s="9">
        <v>2</v>
      </c>
      <c r="D362" s="28">
        <v>289036613364</v>
      </c>
      <c r="E362" s="10">
        <v>3109151056157</v>
      </c>
      <c r="F362" s="9" t="s">
        <v>882</v>
      </c>
      <c r="G362" s="11" t="s">
        <v>73</v>
      </c>
      <c r="H362" s="11"/>
      <c r="I362" s="14"/>
      <c r="J362" s="11" t="s">
        <v>56</v>
      </c>
      <c r="K362" s="11" t="s">
        <v>890</v>
      </c>
      <c r="L362" s="11" t="s">
        <v>61</v>
      </c>
      <c r="M362" s="11" t="s">
        <v>879</v>
      </c>
      <c r="N362" s="1" t="e">
        <v>#N/A</v>
      </c>
    </row>
    <row r="363" spans="1:14">
      <c r="A363" s="7">
        <v>367</v>
      </c>
      <c r="B363" s="8">
        <v>45602</v>
      </c>
      <c r="C363" s="9">
        <v>2</v>
      </c>
      <c r="D363" s="28">
        <v>499405371231</v>
      </c>
      <c r="E363" s="10">
        <v>3109151026707</v>
      </c>
      <c r="F363" s="9" t="s">
        <v>76</v>
      </c>
      <c r="G363" s="11" t="s">
        <v>73</v>
      </c>
      <c r="H363" s="11"/>
      <c r="I363" s="14"/>
      <c r="J363" s="11" t="s">
        <v>56</v>
      </c>
      <c r="K363" s="11" t="s">
        <v>890</v>
      </c>
      <c r="L363" s="11" t="s">
        <v>61</v>
      </c>
      <c r="M363" s="11" t="s">
        <v>879</v>
      </c>
      <c r="N363" s="1" t="e">
        <v>#N/A</v>
      </c>
    </row>
    <row r="364" spans="1:14">
      <c r="A364" s="7">
        <v>368</v>
      </c>
      <c r="B364" s="8">
        <v>45602</v>
      </c>
      <c r="C364" s="9">
        <v>2</v>
      </c>
      <c r="D364" s="28">
        <v>499343085640</v>
      </c>
      <c r="E364" s="10">
        <v>4968151072228</v>
      </c>
      <c r="F364" s="9" t="s">
        <v>888</v>
      </c>
      <c r="G364" s="11" t="s">
        <v>71</v>
      </c>
      <c r="H364" s="11"/>
      <c r="I364" s="14"/>
      <c r="J364" s="11" t="s">
        <v>56</v>
      </c>
      <c r="K364" s="11" t="s">
        <v>890</v>
      </c>
      <c r="L364" s="11" t="s">
        <v>61</v>
      </c>
      <c r="M364" s="11" t="s">
        <v>879</v>
      </c>
      <c r="N364" s="1" t="e">
        <v>#N/A</v>
      </c>
    </row>
    <row r="365" spans="1:14">
      <c r="A365" s="7">
        <v>369</v>
      </c>
      <c r="B365" s="8">
        <v>45602</v>
      </c>
      <c r="C365" s="9">
        <v>2</v>
      </c>
      <c r="D365" s="28">
        <v>499343085640</v>
      </c>
      <c r="E365" s="10">
        <v>4968151074442</v>
      </c>
      <c r="F365" s="9" t="s">
        <v>888</v>
      </c>
      <c r="G365" s="11" t="s">
        <v>71</v>
      </c>
      <c r="H365" s="11"/>
      <c r="I365" s="14"/>
      <c r="J365" s="11" t="s">
        <v>56</v>
      </c>
      <c r="K365" s="11" t="s">
        <v>890</v>
      </c>
      <c r="L365" s="11" t="s">
        <v>61</v>
      </c>
      <c r="M365" s="11" t="s">
        <v>879</v>
      </c>
      <c r="N365" s="1" t="e">
        <v>#N/A</v>
      </c>
    </row>
    <row r="366" spans="1:14">
      <c r="A366" s="7">
        <v>370</v>
      </c>
      <c r="B366" s="8">
        <v>45602</v>
      </c>
      <c r="C366" s="9">
        <v>2</v>
      </c>
      <c r="D366" s="28">
        <v>499343085640</v>
      </c>
      <c r="E366" s="10">
        <v>4968151071525</v>
      </c>
      <c r="F366" s="9" t="s">
        <v>888</v>
      </c>
      <c r="G366" s="11" t="s">
        <v>71</v>
      </c>
      <c r="H366" s="11"/>
      <c r="I366" s="14"/>
      <c r="J366" s="11" t="s">
        <v>56</v>
      </c>
      <c r="K366" s="11" t="s">
        <v>890</v>
      </c>
      <c r="L366" s="11" t="s">
        <v>61</v>
      </c>
      <c r="M366" s="11" t="s">
        <v>879</v>
      </c>
      <c r="N366" s="1" t="e">
        <v>#N/A</v>
      </c>
    </row>
    <row r="367" spans="1:14">
      <c r="A367" s="7">
        <v>371</v>
      </c>
      <c r="B367" s="8">
        <v>45602</v>
      </c>
      <c r="C367" s="9">
        <v>2</v>
      </c>
      <c r="D367" s="28">
        <v>499343085640</v>
      </c>
      <c r="E367" s="10">
        <v>4968151072517</v>
      </c>
      <c r="F367" s="9" t="s">
        <v>888</v>
      </c>
      <c r="G367" s="11" t="s">
        <v>71</v>
      </c>
      <c r="H367" s="11"/>
      <c r="I367" s="14"/>
      <c r="J367" s="11" t="s">
        <v>56</v>
      </c>
      <c r="K367" s="11" t="s">
        <v>890</v>
      </c>
      <c r="L367" s="11" t="s">
        <v>61</v>
      </c>
      <c r="M367" s="11" t="s">
        <v>879</v>
      </c>
      <c r="N367" s="1" t="e">
        <v>#N/A</v>
      </c>
    </row>
    <row r="368" spans="1:14">
      <c r="A368" s="7">
        <v>372</v>
      </c>
      <c r="B368" s="8">
        <v>45602</v>
      </c>
      <c r="C368" s="9">
        <v>2</v>
      </c>
      <c r="D368" s="28">
        <v>499265283985</v>
      </c>
      <c r="E368" s="10">
        <v>4974351058239</v>
      </c>
      <c r="F368" s="9" t="s">
        <v>882</v>
      </c>
      <c r="G368" s="11" t="s">
        <v>55</v>
      </c>
      <c r="H368" s="11"/>
      <c r="I368" s="14"/>
      <c r="J368" s="11" t="s">
        <v>56</v>
      </c>
      <c r="K368" s="11" t="s">
        <v>890</v>
      </c>
      <c r="L368" s="11" t="s">
        <v>61</v>
      </c>
      <c r="M368" s="11" t="s">
        <v>879</v>
      </c>
      <c r="N368" s="1" t="e">
        <v>#N/A</v>
      </c>
    </row>
    <row r="369" spans="1:14">
      <c r="A369" s="7">
        <v>373</v>
      </c>
      <c r="B369" s="8">
        <v>45602</v>
      </c>
      <c r="C369" s="9">
        <v>3</v>
      </c>
      <c r="D369" s="28">
        <v>354856434505</v>
      </c>
      <c r="E369" s="10">
        <v>5000151085221</v>
      </c>
      <c r="F369" s="9" t="s">
        <v>928</v>
      </c>
      <c r="G369" s="11" t="s">
        <v>892</v>
      </c>
      <c r="H369" s="11"/>
      <c r="I369" s="14"/>
      <c r="J369" s="11" t="s">
        <v>59</v>
      </c>
      <c r="K369" s="11" t="s">
        <v>890</v>
      </c>
      <c r="L369" s="11" t="s">
        <v>61</v>
      </c>
      <c r="M369" s="11" t="s">
        <v>62</v>
      </c>
      <c r="N369" s="1" t="e">
        <v>#N/A</v>
      </c>
    </row>
    <row r="370" spans="1:14">
      <c r="A370" s="7">
        <v>374</v>
      </c>
      <c r="B370" s="8">
        <v>45602</v>
      </c>
      <c r="C370" s="9">
        <v>2</v>
      </c>
      <c r="D370" s="28">
        <v>289934338551</v>
      </c>
      <c r="E370" s="10">
        <v>4968151089077</v>
      </c>
      <c r="F370" s="9" t="s">
        <v>58</v>
      </c>
      <c r="G370" s="11" t="s">
        <v>71</v>
      </c>
      <c r="H370" s="11"/>
      <c r="I370" s="14"/>
      <c r="J370" s="11" t="s">
        <v>56</v>
      </c>
      <c r="K370" s="11" t="s">
        <v>890</v>
      </c>
      <c r="L370" s="11" t="s">
        <v>61</v>
      </c>
      <c r="M370" s="11" t="s">
        <v>879</v>
      </c>
      <c r="N370" s="1" t="e">
        <v>#N/A</v>
      </c>
    </row>
    <row r="371" spans="1:14">
      <c r="A371" s="7">
        <v>375</v>
      </c>
      <c r="B371" s="8">
        <v>45602</v>
      </c>
      <c r="C371" s="9">
        <v>3</v>
      </c>
      <c r="D371" s="28">
        <v>499468025490</v>
      </c>
      <c r="E371" s="10">
        <v>5509451098428</v>
      </c>
      <c r="F371" s="9" t="s">
        <v>903</v>
      </c>
      <c r="G371" s="11" t="s">
        <v>918</v>
      </c>
      <c r="H371" s="11"/>
      <c r="I371" s="14"/>
      <c r="J371" s="11" t="s">
        <v>59</v>
      </c>
      <c r="K371" s="11" t="s">
        <v>890</v>
      </c>
      <c r="L371" s="11" t="s">
        <v>61</v>
      </c>
      <c r="M371" s="11" t="s">
        <v>896</v>
      </c>
      <c r="N371" s="1" t="e">
        <v>#N/A</v>
      </c>
    </row>
    <row r="372" spans="1:14">
      <c r="A372" s="7">
        <v>408</v>
      </c>
      <c r="B372" s="8">
        <v>45602</v>
      </c>
      <c r="C372" s="9">
        <v>3</v>
      </c>
      <c r="D372" s="28">
        <v>499322322936</v>
      </c>
      <c r="E372" s="10">
        <v>9966251062368</v>
      </c>
      <c r="F372" s="9" t="s">
        <v>72</v>
      </c>
      <c r="G372" s="11" t="s">
        <v>70</v>
      </c>
      <c r="H372" s="11"/>
      <c r="I372" s="14"/>
      <c r="J372" s="11" t="s">
        <v>59</v>
      </c>
      <c r="K372" s="11" t="s">
        <v>890</v>
      </c>
      <c r="L372" s="11" t="s">
        <v>61</v>
      </c>
      <c r="M372" s="11" t="s">
        <v>62</v>
      </c>
      <c r="N372" s="1" t="e">
        <v>#N/A</v>
      </c>
    </row>
    <row r="373" spans="1:14">
      <c r="A373" s="7">
        <v>409</v>
      </c>
      <c r="B373" s="8">
        <v>45602</v>
      </c>
      <c r="C373" s="9">
        <v>3</v>
      </c>
      <c r="D373" s="28">
        <v>499468025486</v>
      </c>
      <c r="E373" s="10">
        <v>5508451029453</v>
      </c>
      <c r="F373" s="9" t="s">
        <v>929</v>
      </c>
      <c r="G373" s="11" t="s">
        <v>932</v>
      </c>
      <c r="H373" s="11"/>
      <c r="I373" s="14"/>
      <c r="J373" s="11" t="s">
        <v>59</v>
      </c>
      <c r="K373" s="11" t="s">
        <v>890</v>
      </c>
      <c r="L373" s="11" t="s">
        <v>61</v>
      </c>
      <c r="M373" s="11" t="s">
        <v>896</v>
      </c>
      <c r="N373" s="1" t="e">
        <v>#N/A</v>
      </c>
    </row>
    <row r="374" spans="1:14">
      <c r="A374" s="7">
        <v>410</v>
      </c>
      <c r="B374" s="8">
        <v>45602</v>
      </c>
      <c r="C374" s="9">
        <v>3</v>
      </c>
      <c r="D374" s="28">
        <v>499357613296</v>
      </c>
      <c r="E374" s="10">
        <v>4966456039224</v>
      </c>
      <c r="F374" s="9" t="s">
        <v>912</v>
      </c>
      <c r="G374" s="11" t="s">
        <v>69</v>
      </c>
      <c r="H374" s="11"/>
      <c r="I374" s="14"/>
      <c r="J374" s="11" t="s">
        <v>59</v>
      </c>
      <c r="K374" s="11" t="s">
        <v>890</v>
      </c>
      <c r="L374" s="11" t="s">
        <v>61</v>
      </c>
      <c r="M374" s="11" t="s">
        <v>62</v>
      </c>
      <c r="N374" s="1" t="e">
        <v>#N/A</v>
      </c>
    </row>
    <row r="375" spans="1:14">
      <c r="A375" s="7">
        <v>411</v>
      </c>
      <c r="B375" s="8">
        <v>45602</v>
      </c>
      <c r="C375" s="9">
        <v>3</v>
      </c>
      <c r="D375" s="28">
        <v>499357613296</v>
      </c>
      <c r="E375" s="10">
        <v>4966251087870</v>
      </c>
      <c r="F375" s="9" t="s">
        <v>912</v>
      </c>
      <c r="G375" s="11" t="s">
        <v>63</v>
      </c>
      <c r="H375" s="11"/>
      <c r="I375" s="14"/>
      <c r="J375" s="11" t="s">
        <v>59</v>
      </c>
      <c r="K375" s="11" t="s">
        <v>890</v>
      </c>
      <c r="L375" s="11" t="s">
        <v>61</v>
      </c>
      <c r="M375" s="11" t="s">
        <v>62</v>
      </c>
      <c r="N375" s="1" t="e">
        <v>#N/A</v>
      </c>
    </row>
    <row r="376" spans="1:14">
      <c r="A376" s="7">
        <v>412</v>
      </c>
      <c r="B376" s="8">
        <v>45602</v>
      </c>
      <c r="C376" s="9">
        <v>2</v>
      </c>
      <c r="D376" s="28">
        <v>499357613296</v>
      </c>
      <c r="E376" s="10">
        <v>3109151062667</v>
      </c>
      <c r="F376" s="9" t="s">
        <v>886</v>
      </c>
      <c r="G376" s="11" t="s">
        <v>73</v>
      </c>
      <c r="H376" s="11"/>
      <c r="I376" s="14"/>
      <c r="J376" s="11" t="s">
        <v>56</v>
      </c>
      <c r="K376" s="11" t="s">
        <v>890</v>
      </c>
      <c r="L376" s="11" t="s">
        <v>61</v>
      </c>
      <c r="M376" s="11" t="s">
        <v>879</v>
      </c>
      <c r="N376" s="1" t="e">
        <v>#N/A</v>
      </c>
    </row>
    <row r="377" spans="1:14">
      <c r="A377" s="7">
        <v>413</v>
      </c>
      <c r="B377" s="8">
        <v>45602</v>
      </c>
      <c r="C377" s="9">
        <v>3</v>
      </c>
      <c r="D377" s="28">
        <v>464794027176</v>
      </c>
      <c r="E377" s="10">
        <v>0</v>
      </c>
      <c r="F377" s="9" t="s">
        <v>930</v>
      </c>
      <c r="G377" s="11" t="s">
        <v>64</v>
      </c>
      <c r="H377" s="11"/>
      <c r="I377" s="14" t="s">
        <v>926</v>
      </c>
      <c r="J377" s="11" t="s">
        <v>65</v>
      </c>
      <c r="K377" s="11" t="s">
        <v>890</v>
      </c>
      <c r="L377" s="11" t="s">
        <v>61</v>
      </c>
      <c r="M377" s="11" t="s">
        <v>66</v>
      </c>
      <c r="N377" s="1" t="e">
        <v>#N/A</v>
      </c>
    </row>
    <row r="378" spans="1:14">
      <c r="A378" s="7">
        <v>414</v>
      </c>
      <c r="B378" s="8">
        <v>45602</v>
      </c>
      <c r="C378" s="9">
        <v>3</v>
      </c>
      <c r="D378" s="28">
        <v>499365154525</v>
      </c>
      <c r="E378" s="10">
        <v>4966251041532</v>
      </c>
      <c r="F378" s="9" t="s">
        <v>72</v>
      </c>
      <c r="G378" s="11" t="s">
        <v>63</v>
      </c>
      <c r="H378" s="11"/>
      <c r="I378" s="14"/>
      <c r="J378" s="11" t="s">
        <v>59</v>
      </c>
      <c r="K378" s="11" t="s">
        <v>890</v>
      </c>
      <c r="L378" s="11" t="s">
        <v>61</v>
      </c>
      <c r="M378" s="11" t="s">
        <v>62</v>
      </c>
      <c r="N378" s="1" t="e">
        <v>#N/A</v>
      </c>
    </row>
    <row r="379" spans="1:14">
      <c r="A379" s="7">
        <v>415</v>
      </c>
      <c r="B379" s="8">
        <v>45602</v>
      </c>
      <c r="C379" s="9">
        <v>2</v>
      </c>
      <c r="D379" s="28">
        <v>498829235402</v>
      </c>
      <c r="E379" s="10">
        <v>4974351089398</v>
      </c>
      <c r="F379" s="9" t="s">
        <v>931</v>
      </c>
      <c r="G379" s="11" t="s">
        <v>55</v>
      </c>
      <c r="H379" s="11"/>
      <c r="I379" s="14"/>
      <c r="J379" s="11" t="s">
        <v>56</v>
      </c>
      <c r="K379" s="11" t="s">
        <v>890</v>
      </c>
      <c r="L379" s="11" t="s">
        <v>61</v>
      </c>
      <c r="M379" s="11" t="s">
        <v>879</v>
      </c>
      <c r="N379" s="1" t="e">
        <v>#N/A</v>
      </c>
    </row>
    <row r="380" spans="1:14">
      <c r="A380" s="7">
        <v>416</v>
      </c>
      <c r="B380" s="8">
        <v>45602</v>
      </c>
      <c r="C380" s="9">
        <v>2</v>
      </c>
      <c r="D380" s="28">
        <v>498829235402</v>
      </c>
      <c r="E380" s="10">
        <v>4974351089397</v>
      </c>
      <c r="F380" s="9" t="s">
        <v>931</v>
      </c>
      <c r="G380" s="11" t="s">
        <v>55</v>
      </c>
      <c r="H380" s="11"/>
      <c r="I380" s="14"/>
      <c r="J380" s="11" t="s">
        <v>56</v>
      </c>
      <c r="K380" s="11" t="s">
        <v>890</v>
      </c>
      <c r="L380" s="11" t="s">
        <v>61</v>
      </c>
      <c r="M380" s="11" t="s">
        <v>879</v>
      </c>
      <c r="N380" s="1" t="e">
        <v>#N/A</v>
      </c>
    </row>
    <row r="381" spans="1:14">
      <c r="A381" s="7">
        <v>417</v>
      </c>
      <c r="B381" s="8">
        <v>45602</v>
      </c>
      <c r="C381" s="9">
        <v>3</v>
      </c>
      <c r="D381" s="28">
        <v>498904543885</v>
      </c>
      <c r="E381" s="10">
        <v>5000151052309</v>
      </c>
      <c r="F381" s="9" t="s">
        <v>76</v>
      </c>
      <c r="G381" s="11" t="s">
        <v>892</v>
      </c>
      <c r="H381" s="11"/>
      <c r="I381" s="14"/>
      <c r="J381" s="11" t="s">
        <v>59</v>
      </c>
      <c r="K381" s="11" t="s">
        <v>890</v>
      </c>
      <c r="L381" s="11" t="s">
        <v>61</v>
      </c>
      <c r="M381" s="11" t="s">
        <v>62</v>
      </c>
      <c r="N381" s="1" t="e">
        <v>#N/A</v>
      </c>
    </row>
    <row r="382" spans="1:14">
      <c r="A382" s="7">
        <v>421</v>
      </c>
      <c r="B382" s="8">
        <v>45602</v>
      </c>
      <c r="C382" s="9">
        <v>2</v>
      </c>
      <c r="D382" s="28">
        <v>498829235413</v>
      </c>
      <c r="E382" s="10">
        <v>4974351051217</v>
      </c>
      <c r="F382" s="9" t="s">
        <v>882</v>
      </c>
      <c r="G382" s="11" t="s">
        <v>55</v>
      </c>
      <c r="H382" s="11"/>
      <c r="I382" s="14"/>
      <c r="J382" s="11" t="s">
        <v>56</v>
      </c>
      <c r="K382" s="11" t="s">
        <v>890</v>
      </c>
      <c r="L382" s="11" t="s">
        <v>61</v>
      </c>
      <c r="M382" s="11" t="s">
        <v>879</v>
      </c>
      <c r="N382" s="1" t="e">
        <v>#N/A</v>
      </c>
    </row>
    <row r="383" spans="1:14">
      <c r="A383" s="7">
        <v>422</v>
      </c>
      <c r="B383" s="8">
        <v>45602</v>
      </c>
      <c r="C383" s="9">
        <v>2</v>
      </c>
      <c r="D383" s="28">
        <v>499061445514</v>
      </c>
      <c r="E383" s="10">
        <v>4967951013678</v>
      </c>
      <c r="F383" s="9" t="s">
        <v>927</v>
      </c>
      <c r="G383" s="11" t="s">
        <v>933</v>
      </c>
      <c r="H383" s="11"/>
      <c r="I383" s="14"/>
      <c r="J383" s="11" t="s">
        <v>56</v>
      </c>
      <c r="K383" s="11" t="s">
        <v>890</v>
      </c>
      <c r="L383" s="11" t="s">
        <v>61</v>
      </c>
      <c r="M383" s="11" t="s">
        <v>62</v>
      </c>
      <c r="N383" s="1" t="e">
        <v>#N/A</v>
      </c>
    </row>
    <row r="384" spans="1:14">
      <c r="A384" s="7">
        <v>423</v>
      </c>
      <c r="B384" s="8">
        <v>45602</v>
      </c>
      <c r="C384" s="9">
        <v>3</v>
      </c>
      <c r="D384" s="28">
        <v>498904543874</v>
      </c>
      <c r="E384" s="10">
        <v>5000151052310</v>
      </c>
      <c r="F384" s="9" t="s">
        <v>76</v>
      </c>
      <c r="G384" s="11" t="s">
        <v>892</v>
      </c>
      <c r="H384" s="11"/>
      <c r="I384" s="14"/>
      <c r="J384" s="11" t="s">
        <v>59</v>
      </c>
      <c r="K384" s="11" t="s">
        <v>890</v>
      </c>
      <c r="L384" s="11" t="s">
        <v>61</v>
      </c>
      <c r="M384" s="11" t="s">
        <v>62</v>
      </c>
      <c r="N384" s="1" t="e">
        <v>#N/A</v>
      </c>
    </row>
    <row r="385" spans="1:14">
      <c r="A385" s="7">
        <v>424</v>
      </c>
      <c r="B385" s="8">
        <v>45602</v>
      </c>
      <c r="C385" s="9">
        <v>2</v>
      </c>
      <c r="D385" s="28">
        <v>289036616831</v>
      </c>
      <c r="E385" s="10">
        <v>4967951011009</v>
      </c>
      <c r="F385" s="9" t="s">
        <v>927</v>
      </c>
      <c r="G385" s="11" t="s">
        <v>933</v>
      </c>
      <c r="H385" s="11"/>
      <c r="I385" s="14"/>
      <c r="J385" s="11" t="s">
        <v>56</v>
      </c>
      <c r="K385" s="11" t="s">
        <v>890</v>
      </c>
      <c r="L385" s="11" t="s">
        <v>61</v>
      </c>
      <c r="M385" s="11" t="s">
        <v>62</v>
      </c>
      <c r="N385" s="1" t="e">
        <v>#N/A</v>
      </c>
    </row>
    <row r="386" spans="1:14">
      <c r="A386" s="7">
        <v>425</v>
      </c>
      <c r="B386" s="8">
        <v>45602</v>
      </c>
      <c r="C386" s="9">
        <v>3</v>
      </c>
      <c r="D386" s="28">
        <v>503018540301</v>
      </c>
      <c r="E386" s="10">
        <v>4966251062104</v>
      </c>
      <c r="F386" s="9" t="s">
        <v>58</v>
      </c>
      <c r="G386" s="11" t="s">
        <v>63</v>
      </c>
      <c r="H386" s="11" t="s">
        <v>53</v>
      </c>
      <c r="I386" s="14"/>
      <c r="J386" s="11" t="s">
        <v>59</v>
      </c>
      <c r="K386" s="11" t="s">
        <v>890</v>
      </c>
      <c r="L386" s="11" t="s">
        <v>57</v>
      </c>
      <c r="M386" s="11" t="s">
        <v>62</v>
      </c>
      <c r="N386" s="1" t="e">
        <v>#N/A</v>
      </c>
    </row>
    <row r="387" spans="1:14">
      <c r="A387" s="7">
        <v>426</v>
      </c>
      <c r="B387" s="8">
        <v>45602</v>
      </c>
      <c r="C387" s="9">
        <v>3</v>
      </c>
      <c r="D387" s="28">
        <v>492922878571</v>
      </c>
      <c r="E387" s="10">
        <v>9966251041383</v>
      </c>
      <c r="F387" s="9" t="s">
        <v>907</v>
      </c>
      <c r="G387" s="11" t="s">
        <v>70</v>
      </c>
      <c r="H387" s="11" t="s">
        <v>53</v>
      </c>
      <c r="I387" s="14"/>
      <c r="J387" s="11" t="s">
        <v>59</v>
      </c>
      <c r="K387" s="11" t="s">
        <v>890</v>
      </c>
      <c r="L387" s="11" t="s">
        <v>57</v>
      </c>
      <c r="M387" s="11" t="s">
        <v>62</v>
      </c>
      <c r="N387" s="1" t="e">
        <v>#N/A</v>
      </c>
    </row>
    <row r="388" spans="1:14">
      <c r="A388" s="7">
        <v>428</v>
      </c>
      <c r="B388" s="8">
        <v>45602</v>
      </c>
      <c r="C388" s="9">
        <v>2</v>
      </c>
      <c r="D388" s="28">
        <v>485486571275</v>
      </c>
      <c r="E388" s="10">
        <v>4926151084149</v>
      </c>
      <c r="F388" s="9" t="s">
        <v>907</v>
      </c>
      <c r="G388" s="11" t="s">
        <v>925</v>
      </c>
      <c r="H388" s="11" t="s">
        <v>53</v>
      </c>
      <c r="I388" s="14"/>
      <c r="J388" s="11" t="s">
        <v>56</v>
      </c>
      <c r="K388" s="11" t="s">
        <v>890</v>
      </c>
      <c r="L388" s="11" t="s">
        <v>57</v>
      </c>
      <c r="M388" s="11" t="s">
        <v>62</v>
      </c>
      <c r="N388" s="1" t="e">
        <v>#N/A</v>
      </c>
    </row>
    <row r="389" spans="1:14">
      <c r="A389" s="7">
        <v>430</v>
      </c>
      <c r="B389" s="8">
        <v>45602</v>
      </c>
      <c r="C389" s="9">
        <v>2</v>
      </c>
      <c r="D389" s="28">
        <v>308039735161</v>
      </c>
      <c r="E389" s="10">
        <v>4967951013528</v>
      </c>
      <c r="F389" s="9" t="s">
        <v>927</v>
      </c>
      <c r="G389" s="11" t="s">
        <v>933</v>
      </c>
      <c r="H389" s="11" t="s">
        <v>53</v>
      </c>
      <c r="I389" s="14"/>
      <c r="J389" s="11" t="s">
        <v>56</v>
      </c>
      <c r="K389" s="11" t="s">
        <v>890</v>
      </c>
      <c r="L389" s="11" t="s">
        <v>57</v>
      </c>
      <c r="M389" s="11" t="s">
        <v>62</v>
      </c>
      <c r="N389" s="1" t="e">
        <v>#N/A</v>
      </c>
    </row>
    <row r="390" spans="1:14">
      <c r="A390" s="7">
        <v>467</v>
      </c>
      <c r="B390" s="8">
        <v>45602</v>
      </c>
      <c r="C390" s="9">
        <v>2</v>
      </c>
      <c r="D390" s="28">
        <v>391191158212</v>
      </c>
      <c r="E390" s="10">
        <v>4967951014046</v>
      </c>
      <c r="F390" s="9" t="s">
        <v>927</v>
      </c>
      <c r="G390" s="11" t="s">
        <v>933</v>
      </c>
      <c r="H390" s="11" t="s">
        <v>53</v>
      </c>
      <c r="I390" s="14"/>
      <c r="J390" s="11" t="s">
        <v>56</v>
      </c>
      <c r="K390" s="11" t="s">
        <v>890</v>
      </c>
      <c r="L390" s="11" t="s">
        <v>57</v>
      </c>
      <c r="M390" s="11" t="s">
        <v>62</v>
      </c>
      <c r="N390" s="1" t="e">
        <v>#N/A</v>
      </c>
    </row>
    <row r="391" spans="1:14">
      <c r="A391" s="7">
        <v>468</v>
      </c>
      <c r="B391" s="8">
        <v>45602</v>
      </c>
      <c r="C391" s="9">
        <v>2</v>
      </c>
      <c r="D391" s="28">
        <v>391195080183</v>
      </c>
      <c r="E391" s="10">
        <v>4967951012482</v>
      </c>
      <c r="F391" s="9" t="s">
        <v>927</v>
      </c>
      <c r="G391" s="11" t="s">
        <v>933</v>
      </c>
      <c r="H391" s="11" t="s">
        <v>53</v>
      </c>
      <c r="I391" s="14"/>
      <c r="J391" s="11" t="s">
        <v>56</v>
      </c>
      <c r="K391" s="11" t="s">
        <v>890</v>
      </c>
      <c r="L391" s="11" t="s">
        <v>57</v>
      </c>
      <c r="M391" s="11" t="s">
        <v>62</v>
      </c>
      <c r="N391" s="1" t="e">
        <v>#N/A</v>
      </c>
    </row>
    <row r="392" spans="1:14">
      <c r="A392" s="7">
        <v>469</v>
      </c>
      <c r="B392" s="8">
        <v>45603.59065972222</v>
      </c>
      <c r="C392" s="9">
        <v>3</v>
      </c>
      <c r="D392" s="28">
        <v>747008783544</v>
      </c>
      <c r="E392" s="10">
        <v>3120448055105</v>
      </c>
      <c r="F392" s="9" t="s">
        <v>934</v>
      </c>
      <c r="G392" s="11" t="s">
        <v>935</v>
      </c>
      <c r="H392" s="11" t="s">
        <v>53</v>
      </c>
      <c r="I392" s="14"/>
      <c r="J392" s="11" t="s">
        <v>936</v>
      </c>
      <c r="K392" s="11" t="s">
        <v>60</v>
      </c>
      <c r="L392" s="11" t="s">
        <v>57</v>
      </c>
      <c r="M392" s="11" t="s">
        <v>62</v>
      </c>
      <c r="N392" s="1" t="e">
        <v>#N/A</v>
      </c>
    </row>
    <row r="393" spans="1:14">
      <c r="A393" s="7">
        <v>470</v>
      </c>
      <c r="B393" s="8">
        <v>45603.593101851853</v>
      </c>
      <c r="C393" s="9">
        <v>3</v>
      </c>
      <c r="D393" s="28">
        <v>751034766801</v>
      </c>
      <c r="E393" s="10">
        <v>9966251081072</v>
      </c>
      <c r="F393" s="9" t="s">
        <v>72</v>
      </c>
      <c r="G393" s="11" t="s">
        <v>70</v>
      </c>
      <c r="H393" s="11" t="s">
        <v>53</v>
      </c>
      <c r="I393" s="14"/>
      <c r="J393" s="11" t="s">
        <v>59</v>
      </c>
      <c r="K393" s="11" t="s">
        <v>60</v>
      </c>
      <c r="L393" s="11" t="s">
        <v>57</v>
      </c>
      <c r="M393" s="11" t="s">
        <v>62</v>
      </c>
      <c r="N393" s="1" t="e">
        <v>#N/A</v>
      </c>
    </row>
    <row r="394" spans="1:14">
      <c r="A394" s="7">
        <v>471</v>
      </c>
      <c r="B394" s="8">
        <v>45603.598796296297</v>
      </c>
      <c r="C394" s="9">
        <v>3</v>
      </c>
      <c r="D394" s="28">
        <v>750614887853</v>
      </c>
      <c r="E394" s="10">
        <v>7115151043559</v>
      </c>
      <c r="F394" s="9" t="s">
        <v>885</v>
      </c>
      <c r="G394" s="11" t="s">
        <v>895</v>
      </c>
      <c r="H394" s="11" t="s">
        <v>53</v>
      </c>
      <c r="I394" s="14"/>
      <c r="J394" s="11" t="s">
        <v>56</v>
      </c>
      <c r="K394" s="11" t="s">
        <v>60</v>
      </c>
      <c r="L394" s="11" t="s">
        <v>57</v>
      </c>
      <c r="M394" s="11" t="s">
        <v>896</v>
      </c>
      <c r="N394" s="1" t="e">
        <v>#N/A</v>
      </c>
    </row>
    <row r="395" spans="1:14">
      <c r="A395" s="7">
        <v>472</v>
      </c>
      <c r="B395" s="8">
        <v>45603.606226851851</v>
      </c>
      <c r="C395" s="9">
        <v>3</v>
      </c>
      <c r="D395" s="28">
        <v>138508867276</v>
      </c>
      <c r="E395" s="10">
        <v>7115151043560</v>
      </c>
      <c r="F395" s="9" t="s">
        <v>885</v>
      </c>
      <c r="G395" s="11" t="s">
        <v>895</v>
      </c>
      <c r="H395" s="11" t="s">
        <v>53</v>
      </c>
      <c r="I395" s="14"/>
      <c r="J395" s="11" t="s">
        <v>56</v>
      </c>
      <c r="K395" s="11" t="s">
        <v>60</v>
      </c>
      <c r="L395" s="11" t="s">
        <v>57</v>
      </c>
      <c r="M395" s="11" t="s">
        <v>896</v>
      </c>
      <c r="N395" s="1" t="e">
        <v>#N/A</v>
      </c>
    </row>
    <row r="396" spans="1:14">
      <c r="A396" s="7">
        <v>473</v>
      </c>
      <c r="B396" s="8">
        <v>45603.645543981482</v>
      </c>
      <c r="C396" s="9">
        <v>3</v>
      </c>
      <c r="D396" s="28">
        <v>105280221830</v>
      </c>
      <c r="E396" s="10">
        <v>4966251093315</v>
      </c>
      <c r="F396" s="9" t="s">
        <v>901</v>
      </c>
      <c r="G396" s="11" t="s">
        <v>63</v>
      </c>
      <c r="H396" s="11"/>
      <c r="I396" s="14"/>
      <c r="J396" s="11" t="s">
        <v>59</v>
      </c>
      <c r="K396" s="11" t="s">
        <v>60</v>
      </c>
      <c r="L396" s="11" t="s">
        <v>61</v>
      </c>
      <c r="M396" s="11" t="s">
        <v>62</v>
      </c>
      <c r="N396" s="1" t="e">
        <v>#N/A</v>
      </c>
    </row>
    <row r="397" spans="1:14">
      <c r="A397" s="7">
        <v>474</v>
      </c>
      <c r="B397" s="8">
        <v>45603.665567129632</v>
      </c>
      <c r="C397" s="9">
        <v>3</v>
      </c>
      <c r="D397" s="28">
        <v>105333336662</v>
      </c>
      <c r="E397" s="10">
        <v>0</v>
      </c>
      <c r="F397" s="9" t="s">
        <v>937</v>
      </c>
      <c r="G397" s="11" t="s">
        <v>64</v>
      </c>
      <c r="H397" s="11"/>
      <c r="I397" s="14" t="s">
        <v>938</v>
      </c>
      <c r="J397" s="11" t="s">
        <v>65</v>
      </c>
      <c r="K397" s="11" t="s">
        <v>60</v>
      </c>
      <c r="L397" s="11" t="s">
        <v>61</v>
      </c>
      <c r="M397" s="11" t="s">
        <v>66</v>
      </c>
      <c r="N397" s="1" t="e">
        <v>#N/A</v>
      </c>
    </row>
    <row r="398" spans="1:14">
      <c r="A398" s="7">
        <v>475</v>
      </c>
      <c r="B398" s="8">
        <v>45603.687650462962</v>
      </c>
      <c r="C398" s="9">
        <v>3</v>
      </c>
      <c r="D398" s="28">
        <v>105343924770</v>
      </c>
      <c r="E398" s="10">
        <v>5000158022639</v>
      </c>
      <c r="F398" s="9" t="s">
        <v>899</v>
      </c>
      <c r="G398" s="11" t="s">
        <v>892</v>
      </c>
      <c r="H398" s="11"/>
      <c r="I398" s="14"/>
      <c r="J398" s="11" t="s">
        <v>59</v>
      </c>
      <c r="K398" s="11" t="s">
        <v>60</v>
      </c>
      <c r="L398" s="11" t="s">
        <v>61</v>
      </c>
      <c r="M398" s="11" t="s">
        <v>62</v>
      </c>
      <c r="N398" s="1" t="e">
        <v>#N/A</v>
      </c>
    </row>
    <row r="399" spans="1:14">
      <c r="A399" s="7">
        <v>476</v>
      </c>
      <c r="B399" s="8">
        <v>45603.687662037039</v>
      </c>
      <c r="C399" s="9">
        <v>3</v>
      </c>
      <c r="D399" s="28">
        <v>105343924770</v>
      </c>
      <c r="E399" s="10">
        <v>5000158022647</v>
      </c>
      <c r="F399" s="9" t="s">
        <v>899</v>
      </c>
      <c r="G399" s="11" t="s">
        <v>892</v>
      </c>
      <c r="H399" s="11"/>
      <c r="I399" s="14"/>
      <c r="J399" s="11" t="s">
        <v>59</v>
      </c>
      <c r="K399" s="11" t="s">
        <v>60</v>
      </c>
      <c r="L399" s="11" t="s">
        <v>61</v>
      </c>
      <c r="M399" s="11" t="s">
        <v>62</v>
      </c>
      <c r="N399" s="1" t="e">
        <v>#N/A</v>
      </c>
    </row>
    <row r="400" spans="1:14">
      <c r="A400" s="7">
        <v>477</v>
      </c>
      <c r="B400" s="8">
        <v>45603.687673611108</v>
      </c>
      <c r="C400" s="9">
        <v>3</v>
      </c>
      <c r="D400" s="28">
        <v>105343924770</v>
      </c>
      <c r="E400" s="10">
        <v>5000158022636</v>
      </c>
      <c r="F400" s="9" t="s">
        <v>899</v>
      </c>
      <c r="G400" s="11" t="s">
        <v>892</v>
      </c>
      <c r="H400" s="11"/>
      <c r="I400" s="14"/>
      <c r="J400" s="11" t="s">
        <v>59</v>
      </c>
      <c r="K400" s="11" t="s">
        <v>60</v>
      </c>
      <c r="L400" s="11" t="s">
        <v>61</v>
      </c>
      <c r="M400" s="11" t="s">
        <v>62</v>
      </c>
      <c r="N400" s="1" t="e">
        <v>#N/A</v>
      </c>
    </row>
    <row r="401" spans="1:14">
      <c r="A401" s="7">
        <v>478</v>
      </c>
      <c r="B401" s="8">
        <v>45603.687673611108</v>
      </c>
      <c r="C401" s="9">
        <v>3</v>
      </c>
      <c r="D401" s="28">
        <v>105343924770</v>
      </c>
      <c r="E401" s="10">
        <v>5000158022649</v>
      </c>
      <c r="F401" s="9" t="s">
        <v>899</v>
      </c>
      <c r="G401" s="11" t="s">
        <v>892</v>
      </c>
      <c r="H401" s="11"/>
      <c r="I401" s="14"/>
      <c r="J401" s="11" t="s">
        <v>59</v>
      </c>
      <c r="K401" s="11" t="s">
        <v>60</v>
      </c>
      <c r="L401" s="11" t="s">
        <v>61</v>
      </c>
      <c r="M401" s="11" t="s">
        <v>62</v>
      </c>
      <c r="N401" s="1" t="e">
        <v>#N/A</v>
      </c>
    </row>
    <row r="402" spans="1:14">
      <c r="A402" s="7">
        <v>479</v>
      </c>
      <c r="B402" s="8">
        <v>45603.687685185185</v>
      </c>
      <c r="C402" s="9">
        <v>3</v>
      </c>
      <c r="D402" s="28">
        <v>105343924770</v>
      </c>
      <c r="E402" s="10">
        <v>5000158022650</v>
      </c>
      <c r="F402" s="9" t="s">
        <v>899</v>
      </c>
      <c r="G402" s="11" t="s">
        <v>892</v>
      </c>
      <c r="H402" s="11"/>
      <c r="I402" s="14"/>
      <c r="J402" s="11" t="s">
        <v>59</v>
      </c>
      <c r="K402" s="11" t="s">
        <v>60</v>
      </c>
      <c r="L402" s="11" t="s">
        <v>61</v>
      </c>
      <c r="M402" s="11" t="s">
        <v>62</v>
      </c>
      <c r="N402" s="1" t="e">
        <v>#N/A</v>
      </c>
    </row>
    <row r="403" spans="1:14">
      <c r="A403" s="7">
        <v>480</v>
      </c>
      <c r="B403" s="8">
        <v>45603.69054398148</v>
      </c>
      <c r="C403" s="9">
        <v>3</v>
      </c>
      <c r="D403" s="28">
        <v>105343924744</v>
      </c>
      <c r="E403" s="10">
        <v>5000158022638</v>
      </c>
      <c r="F403" s="9" t="s">
        <v>899</v>
      </c>
      <c r="G403" s="11" t="s">
        <v>892</v>
      </c>
      <c r="H403" s="11"/>
      <c r="I403" s="14"/>
      <c r="J403" s="11" t="s">
        <v>59</v>
      </c>
      <c r="K403" s="11" t="s">
        <v>60</v>
      </c>
      <c r="L403" s="11" t="s">
        <v>61</v>
      </c>
      <c r="M403" s="11" t="s">
        <v>62</v>
      </c>
      <c r="N403" s="1" t="e">
        <v>#N/A</v>
      </c>
    </row>
    <row r="404" spans="1:14">
      <c r="A404" s="7">
        <v>481</v>
      </c>
      <c r="B404" s="8">
        <v>45603.690555555557</v>
      </c>
      <c r="C404" s="9">
        <v>3</v>
      </c>
      <c r="D404" s="28">
        <v>105343924744</v>
      </c>
      <c r="E404" s="10">
        <v>5000158022646</v>
      </c>
      <c r="F404" s="9" t="s">
        <v>899</v>
      </c>
      <c r="G404" s="11" t="s">
        <v>892</v>
      </c>
      <c r="H404" s="11"/>
      <c r="I404" s="14"/>
      <c r="J404" s="11" t="s">
        <v>59</v>
      </c>
      <c r="K404" s="11" t="s">
        <v>60</v>
      </c>
      <c r="L404" s="11" t="s">
        <v>61</v>
      </c>
      <c r="M404" s="11" t="s">
        <v>62</v>
      </c>
      <c r="N404" s="1" t="e">
        <v>#N/A</v>
      </c>
    </row>
    <row r="405" spans="1:14">
      <c r="A405" s="7">
        <v>482</v>
      </c>
      <c r="B405" s="8">
        <v>45603.690567129626</v>
      </c>
      <c r="C405" s="9">
        <v>3</v>
      </c>
      <c r="D405" s="28">
        <v>105343924744</v>
      </c>
      <c r="E405" s="10">
        <v>5000158022645</v>
      </c>
      <c r="F405" s="9" t="s">
        <v>899</v>
      </c>
      <c r="G405" s="11" t="s">
        <v>892</v>
      </c>
      <c r="H405" s="11"/>
      <c r="I405" s="14"/>
      <c r="J405" s="11" t="s">
        <v>59</v>
      </c>
      <c r="K405" s="11" t="s">
        <v>60</v>
      </c>
      <c r="L405" s="11" t="s">
        <v>61</v>
      </c>
      <c r="M405" s="11" t="s">
        <v>62</v>
      </c>
      <c r="N405" s="1" t="e">
        <v>#N/A</v>
      </c>
    </row>
    <row r="406" spans="1:14">
      <c r="A406" s="7">
        <v>483</v>
      </c>
      <c r="B406" s="8">
        <v>45603.690567129626</v>
      </c>
      <c r="C406" s="9">
        <v>3</v>
      </c>
      <c r="D406" s="28">
        <v>105343924744</v>
      </c>
      <c r="E406" s="10">
        <v>5000158022637</v>
      </c>
      <c r="F406" s="9" t="s">
        <v>899</v>
      </c>
      <c r="G406" s="11" t="s">
        <v>892</v>
      </c>
      <c r="H406" s="11"/>
      <c r="I406" s="14"/>
      <c r="J406" s="11" t="s">
        <v>59</v>
      </c>
      <c r="K406" s="11" t="s">
        <v>60</v>
      </c>
      <c r="L406" s="11" t="s">
        <v>61</v>
      </c>
      <c r="M406" s="11" t="s">
        <v>62</v>
      </c>
      <c r="N406" s="1" t="e">
        <v>#N/A</v>
      </c>
    </row>
    <row r="407" spans="1:14">
      <c r="A407" s="7">
        <v>484</v>
      </c>
      <c r="B407" s="8">
        <v>45603.690578703703</v>
      </c>
      <c r="C407" s="9">
        <v>3</v>
      </c>
      <c r="D407" s="28">
        <v>105343924744</v>
      </c>
      <c r="E407" s="10">
        <v>5000158022648</v>
      </c>
      <c r="F407" s="9" t="s">
        <v>899</v>
      </c>
      <c r="G407" s="11" t="s">
        <v>892</v>
      </c>
      <c r="H407" s="11"/>
      <c r="I407" s="14"/>
      <c r="J407" s="11" t="s">
        <v>59</v>
      </c>
      <c r="K407" s="11" t="s">
        <v>60</v>
      </c>
      <c r="L407" s="11" t="s">
        <v>61</v>
      </c>
      <c r="M407" s="11" t="s">
        <v>62</v>
      </c>
      <c r="N407" s="1" t="e">
        <v>#N/A</v>
      </c>
    </row>
    <row r="408" spans="1:14">
      <c r="A408" s="7">
        <v>485</v>
      </c>
      <c r="B408" s="8">
        <v>45603.692430555559</v>
      </c>
      <c r="C408" s="9">
        <v>3</v>
      </c>
      <c r="D408" s="28">
        <v>105343924711</v>
      </c>
      <c r="E408" s="10">
        <v>5000158022655</v>
      </c>
      <c r="F408" s="9" t="s">
        <v>899</v>
      </c>
      <c r="G408" s="11" t="s">
        <v>892</v>
      </c>
      <c r="H408" s="11"/>
      <c r="I408" s="14"/>
      <c r="J408" s="11" t="s">
        <v>59</v>
      </c>
      <c r="K408" s="11" t="s">
        <v>60</v>
      </c>
      <c r="L408" s="11" t="s">
        <v>61</v>
      </c>
      <c r="M408" s="11" t="s">
        <v>62</v>
      </c>
      <c r="N408" s="1" t="e">
        <v>#N/A</v>
      </c>
    </row>
    <row r="409" spans="1:14">
      <c r="A409" s="7">
        <v>486</v>
      </c>
      <c r="B409" s="8">
        <v>45603.692442129628</v>
      </c>
      <c r="C409" s="9">
        <v>3</v>
      </c>
      <c r="D409" s="28">
        <v>105343924711</v>
      </c>
      <c r="E409" s="10">
        <v>5000158022626</v>
      </c>
      <c r="F409" s="9" t="s">
        <v>899</v>
      </c>
      <c r="G409" s="11" t="s">
        <v>892</v>
      </c>
      <c r="H409" s="11"/>
      <c r="I409" s="14"/>
      <c r="J409" s="11" t="s">
        <v>59</v>
      </c>
      <c r="K409" s="11" t="s">
        <v>60</v>
      </c>
      <c r="L409" s="11" t="s">
        <v>61</v>
      </c>
      <c r="M409" s="11" t="s">
        <v>62</v>
      </c>
      <c r="N409" s="1" t="e">
        <v>#N/A</v>
      </c>
    </row>
    <row r="410" spans="1:14">
      <c r="A410" s="7">
        <v>487</v>
      </c>
      <c r="B410" s="8">
        <v>45603.692442129628</v>
      </c>
      <c r="C410" s="9">
        <v>3</v>
      </c>
      <c r="D410" s="28">
        <v>105343924711</v>
      </c>
      <c r="E410" s="10">
        <v>5000158022663</v>
      </c>
      <c r="F410" s="9" t="s">
        <v>899</v>
      </c>
      <c r="G410" s="11" t="s">
        <v>892</v>
      </c>
      <c r="H410" s="11"/>
      <c r="I410" s="14"/>
      <c r="J410" s="11" t="s">
        <v>59</v>
      </c>
      <c r="K410" s="11" t="s">
        <v>60</v>
      </c>
      <c r="L410" s="11" t="s">
        <v>61</v>
      </c>
      <c r="M410" s="11" t="s">
        <v>62</v>
      </c>
      <c r="N410" s="1" t="e">
        <v>#N/A</v>
      </c>
    </row>
    <row r="411" spans="1:14">
      <c r="A411" s="7">
        <v>488</v>
      </c>
      <c r="B411" s="8">
        <v>45603.692453703705</v>
      </c>
      <c r="C411" s="9">
        <v>3</v>
      </c>
      <c r="D411" s="28">
        <v>105343924711</v>
      </c>
      <c r="E411" s="10">
        <v>5000158022662</v>
      </c>
      <c r="F411" s="9" t="s">
        <v>899</v>
      </c>
      <c r="G411" s="11" t="s">
        <v>892</v>
      </c>
      <c r="H411" s="11"/>
      <c r="I411" s="14"/>
      <c r="J411" s="11" t="s">
        <v>59</v>
      </c>
      <c r="K411" s="11" t="s">
        <v>60</v>
      </c>
      <c r="L411" s="11" t="s">
        <v>61</v>
      </c>
      <c r="M411" s="11" t="s">
        <v>62</v>
      </c>
      <c r="N411" s="1" t="e">
        <v>#N/A</v>
      </c>
    </row>
    <row r="412" spans="1:14">
      <c r="A412" s="7">
        <v>489</v>
      </c>
      <c r="B412" s="8">
        <v>45603.692465277774</v>
      </c>
      <c r="C412" s="9">
        <v>3</v>
      </c>
      <c r="D412" s="28">
        <v>105343924711</v>
      </c>
      <c r="E412" s="10">
        <v>5000158022661</v>
      </c>
      <c r="F412" s="9" t="s">
        <v>899</v>
      </c>
      <c r="G412" s="11" t="s">
        <v>892</v>
      </c>
      <c r="H412" s="11"/>
      <c r="I412" s="14"/>
      <c r="J412" s="11" t="s">
        <v>59</v>
      </c>
      <c r="K412" s="11" t="s">
        <v>60</v>
      </c>
      <c r="L412" s="11" t="s">
        <v>61</v>
      </c>
      <c r="M412" s="11" t="s">
        <v>62</v>
      </c>
      <c r="N412" s="1" t="e">
        <v>#N/A</v>
      </c>
    </row>
    <row r="413" spans="1:14">
      <c r="A413" s="7">
        <v>490</v>
      </c>
      <c r="B413" s="8">
        <v>45603.692465277774</v>
      </c>
      <c r="C413" s="9">
        <v>3</v>
      </c>
      <c r="D413" s="28">
        <v>105343924711</v>
      </c>
      <c r="E413" s="10">
        <v>5000158022657</v>
      </c>
      <c r="F413" s="9" t="s">
        <v>899</v>
      </c>
      <c r="G413" s="11" t="s">
        <v>892</v>
      </c>
      <c r="H413" s="11"/>
      <c r="I413" s="14"/>
      <c r="J413" s="11" t="s">
        <v>59</v>
      </c>
      <c r="K413" s="11" t="s">
        <v>60</v>
      </c>
      <c r="L413" s="11" t="s">
        <v>61</v>
      </c>
      <c r="M413" s="11" t="s">
        <v>62</v>
      </c>
      <c r="N413" s="1" t="e">
        <v>#N/A</v>
      </c>
    </row>
    <row r="414" spans="1:14">
      <c r="A414" s="7">
        <v>491</v>
      </c>
      <c r="B414" s="8">
        <v>45603.697013888886</v>
      </c>
      <c r="C414" s="9">
        <v>3</v>
      </c>
      <c r="D414" s="28">
        <v>105343924766</v>
      </c>
      <c r="E414" s="10">
        <v>5000158022664</v>
      </c>
      <c r="F414" s="9" t="s">
        <v>899</v>
      </c>
      <c r="G414" s="11" t="s">
        <v>892</v>
      </c>
      <c r="H414" s="11"/>
      <c r="I414" s="14"/>
      <c r="J414" s="11" t="s">
        <v>59</v>
      </c>
      <c r="K414" s="11" t="s">
        <v>60</v>
      </c>
      <c r="L414" s="11" t="s">
        <v>61</v>
      </c>
      <c r="M414" s="11" t="s">
        <v>62</v>
      </c>
      <c r="N414" s="1" t="e">
        <v>#N/A</v>
      </c>
    </row>
    <row r="415" spans="1:14">
      <c r="A415" s="7">
        <v>340</v>
      </c>
      <c r="B415" s="8">
        <v>45603.697025462963</v>
      </c>
      <c r="C415" s="9">
        <v>3</v>
      </c>
      <c r="D415" s="28">
        <v>105343924766</v>
      </c>
      <c r="E415" s="10">
        <v>5000158022654</v>
      </c>
      <c r="F415" s="9" t="s">
        <v>899</v>
      </c>
      <c r="G415" s="11" t="s">
        <v>892</v>
      </c>
      <c r="H415" s="11"/>
      <c r="I415" s="14"/>
      <c r="J415" s="11" t="s">
        <v>59</v>
      </c>
      <c r="K415" s="11" t="s">
        <v>60</v>
      </c>
      <c r="L415" s="11" t="s">
        <v>61</v>
      </c>
      <c r="M415" s="11" t="s">
        <v>62</v>
      </c>
      <c r="N415" s="1" t="e">
        <v>#N/A</v>
      </c>
    </row>
    <row r="416" spans="1:14">
      <c r="A416" s="7">
        <v>435</v>
      </c>
      <c r="B416" s="8">
        <v>45603.69703703704</v>
      </c>
      <c r="C416" s="9">
        <v>3</v>
      </c>
      <c r="D416" s="28">
        <v>105343924766</v>
      </c>
      <c r="E416" s="10">
        <v>5000158022659</v>
      </c>
      <c r="F416" s="9" t="s">
        <v>899</v>
      </c>
      <c r="G416" s="11" t="s">
        <v>892</v>
      </c>
      <c r="H416" s="11"/>
      <c r="I416" s="14"/>
      <c r="J416" s="11" t="s">
        <v>59</v>
      </c>
      <c r="K416" s="11" t="s">
        <v>60</v>
      </c>
      <c r="L416" s="11" t="s">
        <v>61</v>
      </c>
      <c r="M416" s="11" t="s">
        <v>62</v>
      </c>
      <c r="N416" s="1" t="e">
        <v>#N/A</v>
      </c>
    </row>
    <row r="417" spans="1:14">
      <c r="A417" s="7">
        <v>439</v>
      </c>
      <c r="B417" s="8">
        <v>45603.69703703704</v>
      </c>
      <c r="C417" s="9">
        <v>3</v>
      </c>
      <c r="D417" s="28">
        <v>105343924766</v>
      </c>
      <c r="E417" s="10">
        <v>5000158022640</v>
      </c>
      <c r="F417" s="9" t="s">
        <v>899</v>
      </c>
      <c r="G417" s="11" t="s">
        <v>892</v>
      </c>
      <c r="H417" s="11"/>
      <c r="I417" s="14"/>
      <c r="J417" s="11" t="s">
        <v>59</v>
      </c>
      <c r="K417" s="11" t="s">
        <v>60</v>
      </c>
      <c r="L417" s="11" t="s">
        <v>61</v>
      </c>
      <c r="M417" s="11" t="s">
        <v>62</v>
      </c>
      <c r="N417" s="1" t="e">
        <v>#N/A</v>
      </c>
    </row>
    <row r="418" spans="1:14">
      <c r="A418" s="7">
        <v>436</v>
      </c>
      <c r="B418" s="8">
        <v>45603.697048611109</v>
      </c>
      <c r="C418" s="9">
        <v>3</v>
      </c>
      <c r="D418" s="28">
        <v>105343924766</v>
      </c>
      <c r="E418" s="10">
        <v>5000158022624</v>
      </c>
      <c r="F418" s="9" t="s">
        <v>899</v>
      </c>
      <c r="G418" s="11" t="s">
        <v>892</v>
      </c>
      <c r="H418" s="11"/>
      <c r="I418" s="14"/>
      <c r="J418" s="11" t="s">
        <v>59</v>
      </c>
      <c r="K418" s="11" t="s">
        <v>60</v>
      </c>
      <c r="L418" s="11" t="s">
        <v>61</v>
      </c>
      <c r="M418" s="11" t="s">
        <v>62</v>
      </c>
      <c r="N418" s="1" t="e">
        <v>#N/A</v>
      </c>
    </row>
    <row r="419" spans="1:14">
      <c r="A419" s="7">
        <v>427</v>
      </c>
      <c r="B419" s="8">
        <v>45603.699374999997</v>
      </c>
      <c r="C419" s="9">
        <v>3</v>
      </c>
      <c r="D419" s="28">
        <v>105343924383</v>
      </c>
      <c r="E419" s="10">
        <v>5000158022625</v>
      </c>
      <c r="F419" s="9" t="s">
        <v>899</v>
      </c>
      <c r="G419" s="11" t="s">
        <v>892</v>
      </c>
      <c r="H419" s="11"/>
      <c r="I419" s="14"/>
      <c r="J419" s="11" t="s">
        <v>59</v>
      </c>
      <c r="K419" s="11" t="s">
        <v>60</v>
      </c>
      <c r="L419" s="11" t="s">
        <v>61</v>
      </c>
      <c r="M419" s="11" t="s">
        <v>62</v>
      </c>
      <c r="N419" s="1" t="e">
        <v>#N/A</v>
      </c>
    </row>
    <row r="420" spans="1:14">
      <c r="A420" s="7">
        <v>438</v>
      </c>
      <c r="B420" s="8">
        <v>45603.699386574073</v>
      </c>
      <c r="C420" s="9">
        <v>3</v>
      </c>
      <c r="D420" s="28">
        <v>105343924383</v>
      </c>
      <c r="E420" s="10">
        <v>5000158022621</v>
      </c>
      <c r="F420" s="9" t="s">
        <v>899</v>
      </c>
      <c r="G420" s="11" t="s">
        <v>892</v>
      </c>
      <c r="H420" s="11"/>
      <c r="I420" s="14"/>
      <c r="J420" s="11" t="s">
        <v>59</v>
      </c>
      <c r="K420" s="11" t="s">
        <v>60</v>
      </c>
      <c r="L420" s="11" t="s">
        <v>61</v>
      </c>
      <c r="M420" s="11" t="s">
        <v>62</v>
      </c>
      <c r="N420" s="1" t="e">
        <v>#N/A</v>
      </c>
    </row>
    <row r="421" spans="1:14">
      <c r="A421" s="7">
        <v>445</v>
      </c>
      <c r="B421" s="8">
        <v>45603.699386574073</v>
      </c>
      <c r="C421" s="9">
        <v>3</v>
      </c>
      <c r="D421" s="28">
        <v>105343924383</v>
      </c>
      <c r="E421" s="10">
        <v>5000158022653</v>
      </c>
      <c r="F421" s="9" t="s">
        <v>899</v>
      </c>
      <c r="G421" s="11" t="s">
        <v>892</v>
      </c>
      <c r="H421" s="11"/>
      <c r="I421" s="14"/>
      <c r="J421" s="11" t="s">
        <v>59</v>
      </c>
      <c r="K421" s="11" t="s">
        <v>60</v>
      </c>
      <c r="L421" s="11" t="s">
        <v>61</v>
      </c>
      <c r="M421" s="11" t="s">
        <v>62</v>
      </c>
      <c r="N421" s="1" t="e">
        <v>#N/A</v>
      </c>
    </row>
    <row r="422" spans="1:14">
      <c r="A422" s="7">
        <v>444</v>
      </c>
      <c r="B422" s="8">
        <v>45603.699386574073</v>
      </c>
      <c r="C422" s="9">
        <v>3</v>
      </c>
      <c r="D422" s="28">
        <v>105343924383</v>
      </c>
      <c r="E422" s="10">
        <v>5000158022651</v>
      </c>
      <c r="F422" s="9" t="s">
        <v>899</v>
      </c>
      <c r="G422" s="11" t="s">
        <v>892</v>
      </c>
      <c r="H422" s="11"/>
      <c r="I422" s="14"/>
      <c r="J422" s="11" t="s">
        <v>59</v>
      </c>
      <c r="K422" s="11" t="s">
        <v>60</v>
      </c>
      <c r="L422" s="11" t="s">
        <v>61</v>
      </c>
      <c r="M422" s="11" t="s">
        <v>62</v>
      </c>
      <c r="N422" s="1" t="e">
        <v>#N/A</v>
      </c>
    </row>
    <row r="423" spans="1:14">
      <c r="A423" s="7">
        <v>395</v>
      </c>
      <c r="B423" s="8">
        <v>45603.69939814815</v>
      </c>
      <c r="C423" s="9">
        <v>3</v>
      </c>
      <c r="D423" s="28">
        <v>105343924383</v>
      </c>
      <c r="E423" s="10">
        <v>5000158022660</v>
      </c>
      <c r="F423" s="9" t="s">
        <v>899</v>
      </c>
      <c r="G423" s="11" t="s">
        <v>892</v>
      </c>
      <c r="H423" s="11"/>
      <c r="I423" s="14"/>
      <c r="J423" s="11" t="s">
        <v>59</v>
      </c>
      <c r="K423" s="11" t="s">
        <v>60</v>
      </c>
      <c r="L423" s="11" t="s">
        <v>61</v>
      </c>
      <c r="M423" s="11" t="s">
        <v>62</v>
      </c>
      <c r="N423" s="1" t="e">
        <v>#N/A</v>
      </c>
    </row>
    <row r="424" spans="1:14">
      <c r="A424" s="7">
        <v>429</v>
      </c>
      <c r="B424" s="8">
        <v>45603.69939814815</v>
      </c>
      <c r="C424" s="9">
        <v>3</v>
      </c>
      <c r="D424" s="28">
        <v>105343924383</v>
      </c>
      <c r="E424" s="10">
        <v>5000158022656</v>
      </c>
      <c r="F424" s="9" t="s">
        <v>899</v>
      </c>
      <c r="G424" s="11" t="s">
        <v>892</v>
      </c>
      <c r="H424" s="11"/>
      <c r="I424" s="14"/>
      <c r="J424" s="11" t="s">
        <v>59</v>
      </c>
      <c r="K424" s="11" t="s">
        <v>60</v>
      </c>
      <c r="L424" s="11" t="s">
        <v>61</v>
      </c>
      <c r="M424" s="11" t="s">
        <v>62</v>
      </c>
      <c r="N424" s="1" t="e">
        <v>#N/A</v>
      </c>
    </row>
    <row r="425" spans="1:14">
      <c r="A425" s="7">
        <v>419</v>
      </c>
      <c r="B425" s="8">
        <v>45603.69940972222</v>
      </c>
      <c r="C425" s="9">
        <v>3</v>
      </c>
      <c r="D425" s="28">
        <v>105343924383</v>
      </c>
      <c r="E425" s="10">
        <v>5000158022658</v>
      </c>
      <c r="F425" s="9" t="s">
        <v>899</v>
      </c>
      <c r="G425" s="11" t="s">
        <v>892</v>
      </c>
      <c r="H425" s="11"/>
      <c r="I425" s="14"/>
      <c r="J425" s="11" t="s">
        <v>59</v>
      </c>
      <c r="K425" s="11" t="s">
        <v>60</v>
      </c>
      <c r="L425" s="11" t="s">
        <v>61</v>
      </c>
      <c r="M425" s="11" t="s">
        <v>62</v>
      </c>
      <c r="N425" s="1" t="e">
        <v>#N/A</v>
      </c>
    </row>
    <row r="426" spans="1:14">
      <c r="A426" s="7">
        <v>396</v>
      </c>
      <c r="B426" s="8">
        <v>45603.69940972222</v>
      </c>
      <c r="C426" s="9">
        <v>3</v>
      </c>
      <c r="D426" s="28">
        <v>105343924383</v>
      </c>
      <c r="E426" s="10">
        <v>5000158022652</v>
      </c>
      <c r="F426" s="9" t="s">
        <v>899</v>
      </c>
      <c r="G426" s="11" t="s">
        <v>892</v>
      </c>
      <c r="H426" s="11"/>
      <c r="I426" s="14"/>
      <c r="J426" s="11" t="s">
        <v>59</v>
      </c>
      <c r="K426" s="11" t="s">
        <v>60</v>
      </c>
      <c r="L426" s="11" t="s">
        <v>61</v>
      </c>
      <c r="M426" s="11" t="s">
        <v>62</v>
      </c>
      <c r="N426" s="1" t="e">
        <v>#N/A</v>
      </c>
    </row>
    <row r="427" spans="1:14">
      <c r="A427" s="7">
        <v>338</v>
      </c>
      <c r="B427" s="8">
        <v>45603.706018518518</v>
      </c>
      <c r="C427" s="9">
        <v>3</v>
      </c>
      <c r="D427" s="28">
        <v>105343924980</v>
      </c>
      <c r="E427" s="10">
        <v>5000158022433</v>
      </c>
      <c r="F427" s="9" t="s">
        <v>899</v>
      </c>
      <c r="G427" s="11" t="s">
        <v>892</v>
      </c>
      <c r="H427" s="11"/>
      <c r="I427" s="14"/>
      <c r="J427" s="11" t="s">
        <v>59</v>
      </c>
      <c r="K427" s="11" t="s">
        <v>60</v>
      </c>
      <c r="L427" s="11" t="s">
        <v>61</v>
      </c>
      <c r="M427" s="11" t="s">
        <v>62</v>
      </c>
      <c r="N427" s="1" t="e">
        <v>#N/A</v>
      </c>
    </row>
    <row r="428" spans="1:14">
      <c r="A428" s="7">
        <v>339</v>
      </c>
      <c r="B428" s="8">
        <v>45603.706238425926</v>
      </c>
      <c r="C428" s="9">
        <v>3</v>
      </c>
      <c r="D428" s="28">
        <v>105343924980</v>
      </c>
      <c r="E428" s="10">
        <v>5000158022434</v>
      </c>
      <c r="F428" s="9" t="s">
        <v>899</v>
      </c>
      <c r="G428" s="11" t="s">
        <v>892</v>
      </c>
      <c r="H428" s="11"/>
      <c r="I428" s="14"/>
      <c r="J428" s="11" t="s">
        <v>59</v>
      </c>
      <c r="K428" s="11" t="s">
        <v>60</v>
      </c>
      <c r="L428" s="11" t="s">
        <v>61</v>
      </c>
      <c r="M428" s="11" t="s">
        <v>62</v>
      </c>
      <c r="N428" s="1" t="e">
        <v>#N/A</v>
      </c>
    </row>
    <row r="429" spans="1:14">
      <c r="A429" s="7">
        <v>431</v>
      </c>
      <c r="B429" s="8">
        <v>45603.706238425926</v>
      </c>
      <c r="C429" s="9">
        <v>3</v>
      </c>
      <c r="D429" s="28">
        <v>105343924980</v>
      </c>
      <c r="E429" s="10">
        <v>5000158022435</v>
      </c>
      <c r="F429" s="9" t="s">
        <v>899</v>
      </c>
      <c r="G429" s="11" t="s">
        <v>892</v>
      </c>
      <c r="H429" s="11"/>
      <c r="I429" s="14"/>
      <c r="J429" s="11" t="s">
        <v>59</v>
      </c>
      <c r="K429" s="11" t="s">
        <v>60</v>
      </c>
      <c r="L429" s="11" t="s">
        <v>61</v>
      </c>
      <c r="M429" s="11" t="s">
        <v>62</v>
      </c>
      <c r="N429" s="1" t="e">
        <v>#N/A</v>
      </c>
    </row>
    <row r="430" spans="1:14">
      <c r="A430" s="7">
        <v>420</v>
      </c>
      <c r="B430" s="8">
        <v>45603.706238425926</v>
      </c>
      <c r="C430" s="9">
        <v>3</v>
      </c>
      <c r="D430" s="28">
        <v>105343924980</v>
      </c>
      <c r="E430" s="10">
        <v>5000158022436</v>
      </c>
      <c r="F430" s="9" t="s">
        <v>899</v>
      </c>
      <c r="G430" s="11" t="s">
        <v>892</v>
      </c>
      <c r="H430" s="11"/>
      <c r="I430" s="14"/>
      <c r="J430" s="11" t="s">
        <v>59</v>
      </c>
      <c r="K430" s="11" t="s">
        <v>60</v>
      </c>
      <c r="L430" s="11" t="s">
        <v>61</v>
      </c>
      <c r="M430" s="11" t="s">
        <v>62</v>
      </c>
      <c r="N430" s="1" t="e">
        <v>#N/A</v>
      </c>
    </row>
    <row r="431" spans="1:14">
      <c r="A431" s="7">
        <v>394</v>
      </c>
      <c r="B431" s="8">
        <v>45603.706238425926</v>
      </c>
      <c r="C431" s="9">
        <v>3</v>
      </c>
      <c r="D431" s="28">
        <v>105343924980</v>
      </c>
      <c r="E431" s="10">
        <v>5000158022437</v>
      </c>
      <c r="F431" s="9" t="s">
        <v>899</v>
      </c>
      <c r="G431" s="11" t="s">
        <v>892</v>
      </c>
      <c r="H431" s="11"/>
      <c r="I431" s="14"/>
      <c r="J431" s="11" t="s">
        <v>59</v>
      </c>
      <c r="K431" s="11" t="s">
        <v>60</v>
      </c>
      <c r="L431" s="11" t="s">
        <v>61</v>
      </c>
      <c r="M431" s="11" t="s">
        <v>62</v>
      </c>
      <c r="N431" s="1" t="e">
        <v>#N/A</v>
      </c>
    </row>
    <row r="432" spans="1:14">
      <c r="A432" s="7">
        <v>377</v>
      </c>
      <c r="B432" s="8">
        <v>45603.714270833334</v>
      </c>
      <c r="C432" s="9">
        <v>3</v>
      </c>
      <c r="D432" s="28">
        <v>105343924000</v>
      </c>
      <c r="E432" s="10">
        <v>5000158022081</v>
      </c>
      <c r="F432" s="9" t="s">
        <v>899</v>
      </c>
      <c r="G432" s="11" t="s">
        <v>892</v>
      </c>
      <c r="H432" s="11"/>
      <c r="I432" s="14"/>
      <c r="J432" s="11" t="s">
        <v>59</v>
      </c>
      <c r="K432" s="11" t="s">
        <v>60</v>
      </c>
      <c r="L432" s="11" t="s">
        <v>61</v>
      </c>
      <c r="M432" s="11" t="s">
        <v>62</v>
      </c>
      <c r="N432" s="1" t="e">
        <v>#N/A</v>
      </c>
    </row>
    <row r="433" spans="1:14">
      <c r="A433" s="7">
        <v>376</v>
      </c>
      <c r="B433" s="8">
        <v>45603.714282407411</v>
      </c>
      <c r="C433" s="9">
        <v>3</v>
      </c>
      <c r="D433" s="28">
        <v>105343924000</v>
      </c>
      <c r="E433" s="10">
        <v>5000158022082</v>
      </c>
      <c r="F433" s="9" t="s">
        <v>899</v>
      </c>
      <c r="G433" s="11" t="s">
        <v>892</v>
      </c>
      <c r="H433" s="11"/>
      <c r="I433" s="14"/>
      <c r="J433" s="11" t="s">
        <v>59</v>
      </c>
      <c r="K433" s="11" t="s">
        <v>60</v>
      </c>
      <c r="L433" s="11" t="s">
        <v>61</v>
      </c>
      <c r="M433" s="11" t="s">
        <v>62</v>
      </c>
      <c r="N433" s="1" t="e">
        <v>#N/A</v>
      </c>
    </row>
    <row r="434" spans="1:14">
      <c r="A434" s="7">
        <v>433</v>
      </c>
      <c r="B434" s="8">
        <v>45603.71429398148</v>
      </c>
      <c r="C434" s="9">
        <v>3</v>
      </c>
      <c r="D434" s="28">
        <v>105343924000</v>
      </c>
      <c r="E434" s="10">
        <v>5000158022083</v>
      </c>
      <c r="F434" s="9" t="s">
        <v>899</v>
      </c>
      <c r="G434" s="11" t="s">
        <v>892</v>
      </c>
      <c r="H434" s="11"/>
      <c r="I434" s="14"/>
      <c r="J434" s="11" t="s">
        <v>59</v>
      </c>
      <c r="K434" s="11" t="s">
        <v>60</v>
      </c>
      <c r="L434" s="11" t="s">
        <v>61</v>
      </c>
      <c r="M434" s="11" t="s">
        <v>62</v>
      </c>
      <c r="N434" s="1" t="e">
        <v>#N/A</v>
      </c>
    </row>
    <row r="435" spans="1:14">
      <c r="A435" s="7">
        <v>432</v>
      </c>
      <c r="B435" s="8">
        <v>45603.715636574074</v>
      </c>
      <c r="C435" s="9">
        <v>3</v>
      </c>
      <c r="D435" s="28">
        <v>105333337502</v>
      </c>
      <c r="E435" s="10">
        <v>9966458067648</v>
      </c>
      <c r="F435" s="9" t="s">
        <v>899</v>
      </c>
      <c r="G435" s="11" t="s">
        <v>68</v>
      </c>
      <c r="H435" s="11"/>
      <c r="I435" s="14"/>
      <c r="J435" s="11" t="s">
        <v>59</v>
      </c>
      <c r="K435" s="11" t="s">
        <v>60</v>
      </c>
      <c r="L435" s="11" t="s">
        <v>61</v>
      </c>
      <c r="M435" s="11" t="s">
        <v>62</v>
      </c>
      <c r="N435" s="1" t="e">
        <v>#N/A</v>
      </c>
    </row>
    <row r="436" spans="1:14">
      <c r="A436" s="7">
        <v>434</v>
      </c>
      <c r="B436" s="8">
        <v>45603.716620370367</v>
      </c>
      <c r="C436" s="9">
        <v>3</v>
      </c>
      <c r="D436" s="28">
        <v>105359424030</v>
      </c>
      <c r="E436" s="10">
        <v>5509451015324</v>
      </c>
      <c r="F436" s="9" t="s">
        <v>79</v>
      </c>
      <c r="G436" s="11" t="s">
        <v>918</v>
      </c>
      <c r="H436" s="11"/>
      <c r="I436" s="14"/>
      <c r="J436" s="11" t="s">
        <v>59</v>
      </c>
      <c r="K436" s="11" t="s">
        <v>60</v>
      </c>
      <c r="L436" s="11" t="s">
        <v>61</v>
      </c>
      <c r="M436" s="11" t="s">
        <v>896</v>
      </c>
      <c r="N436" s="1" t="e">
        <v>#N/A</v>
      </c>
    </row>
    <row r="437" spans="1:14">
      <c r="A437" s="7">
        <v>392</v>
      </c>
      <c r="B437" s="8">
        <v>45603.719675925924</v>
      </c>
      <c r="C437" s="9">
        <v>3</v>
      </c>
      <c r="D437" s="28">
        <v>105335227045</v>
      </c>
      <c r="E437" s="10">
        <v>4966251021013</v>
      </c>
      <c r="F437" s="9" t="s">
        <v>72</v>
      </c>
      <c r="G437" s="11" t="s">
        <v>63</v>
      </c>
      <c r="H437" s="11"/>
      <c r="I437" s="14"/>
      <c r="J437" s="11" t="s">
        <v>59</v>
      </c>
      <c r="K437" s="11" t="s">
        <v>60</v>
      </c>
      <c r="L437" s="11" t="s">
        <v>61</v>
      </c>
      <c r="M437" s="11" t="s">
        <v>62</v>
      </c>
      <c r="N437" s="1" t="e">
        <v>#N/A</v>
      </c>
    </row>
    <row r="438" spans="1:14">
      <c r="A438" s="7">
        <v>447</v>
      </c>
      <c r="B438" s="8">
        <v>45603.725381944445</v>
      </c>
      <c r="C438" s="9">
        <v>3</v>
      </c>
      <c r="D438" s="28">
        <v>105333336975</v>
      </c>
      <c r="E438" s="10">
        <v>99662580470377</v>
      </c>
      <c r="F438" s="9" t="s">
        <v>77</v>
      </c>
      <c r="G438" s="11" t="s">
        <v>70</v>
      </c>
      <c r="H438" s="11"/>
      <c r="I438" s="14"/>
      <c r="J438" s="11" t="s">
        <v>59</v>
      </c>
      <c r="K438" s="11" t="s">
        <v>60</v>
      </c>
      <c r="L438" s="11" t="s">
        <v>61</v>
      </c>
      <c r="M438" s="11" t="s">
        <v>62</v>
      </c>
      <c r="N438" s="1" t="e">
        <v>#N/A</v>
      </c>
    </row>
    <row r="439" spans="1:14">
      <c r="A439" s="7">
        <v>401</v>
      </c>
      <c r="B439" s="8">
        <v>45603.726724537039</v>
      </c>
      <c r="C439" s="9">
        <v>3</v>
      </c>
      <c r="D439" s="28">
        <v>105359255820</v>
      </c>
      <c r="E439" s="10">
        <v>5508799030240</v>
      </c>
      <c r="F439" s="9" t="s">
        <v>901</v>
      </c>
      <c r="G439" s="11" t="s">
        <v>908</v>
      </c>
      <c r="H439" s="11"/>
      <c r="I439" s="14"/>
      <c r="J439" s="11" t="s">
        <v>59</v>
      </c>
      <c r="K439" s="11" t="s">
        <v>60</v>
      </c>
      <c r="L439" s="11" t="s">
        <v>61</v>
      </c>
      <c r="M439" s="11" t="s">
        <v>896</v>
      </c>
      <c r="N439" s="1" t="e">
        <v>#N/A</v>
      </c>
    </row>
    <row r="440" spans="1:14">
      <c r="A440" s="7">
        <v>402</v>
      </c>
      <c r="B440" s="8">
        <v>45603.732523148145</v>
      </c>
      <c r="C440" s="9">
        <v>3</v>
      </c>
      <c r="D440" s="28">
        <v>105333337443</v>
      </c>
      <c r="E440" s="10">
        <v>0</v>
      </c>
      <c r="F440" s="9" t="s">
        <v>939</v>
      </c>
      <c r="G440" s="11" t="s">
        <v>64</v>
      </c>
      <c r="H440" s="11"/>
      <c r="I440" s="14" t="s">
        <v>940</v>
      </c>
      <c r="J440" s="11" t="s">
        <v>65</v>
      </c>
      <c r="K440" s="11" t="s">
        <v>60</v>
      </c>
      <c r="L440" s="11" t="s">
        <v>61</v>
      </c>
      <c r="M440" s="11" t="s">
        <v>66</v>
      </c>
      <c r="N440" s="1" t="e">
        <v>#N/A</v>
      </c>
    </row>
    <row r="441" spans="1:14">
      <c r="A441" s="7">
        <v>403</v>
      </c>
      <c r="B441" s="8">
        <v>45603.732534722221</v>
      </c>
      <c r="C441" s="9">
        <v>3</v>
      </c>
      <c r="D441" s="28">
        <v>105333337443</v>
      </c>
      <c r="E441" s="10">
        <v>0</v>
      </c>
      <c r="F441" s="9" t="s">
        <v>939</v>
      </c>
      <c r="G441" s="11" t="s">
        <v>64</v>
      </c>
      <c r="H441" s="11"/>
      <c r="I441" s="14" t="s">
        <v>940</v>
      </c>
      <c r="J441" s="11" t="s">
        <v>65</v>
      </c>
      <c r="K441" s="11" t="s">
        <v>60</v>
      </c>
      <c r="L441" s="11" t="s">
        <v>61</v>
      </c>
      <c r="M441" s="11" t="s">
        <v>66</v>
      </c>
      <c r="N441" s="1" t="e">
        <v>#N/A</v>
      </c>
    </row>
    <row r="442" spans="1:14">
      <c r="A442" s="7">
        <v>404</v>
      </c>
      <c r="B442" s="8">
        <v>45603.732534722221</v>
      </c>
      <c r="C442" s="9">
        <v>3</v>
      </c>
      <c r="D442" s="28">
        <v>105333337443</v>
      </c>
      <c r="E442" s="10">
        <v>0</v>
      </c>
      <c r="F442" s="9" t="s">
        <v>939</v>
      </c>
      <c r="G442" s="11" t="s">
        <v>64</v>
      </c>
      <c r="H442" s="11"/>
      <c r="I442" s="14" t="s">
        <v>940</v>
      </c>
      <c r="J442" s="11" t="s">
        <v>65</v>
      </c>
      <c r="K442" s="11" t="s">
        <v>60</v>
      </c>
      <c r="L442" s="11" t="s">
        <v>61</v>
      </c>
      <c r="M442" s="11" t="s">
        <v>66</v>
      </c>
      <c r="N442" s="1" t="e">
        <v>#N/A</v>
      </c>
    </row>
    <row r="443" spans="1:14">
      <c r="A443" s="7">
        <v>405</v>
      </c>
      <c r="B443" s="8">
        <v>45603.732546296298</v>
      </c>
      <c r="C443" s="9">
        <v>3</v>
      </c>
      <c r="D443" s="28">
        <v>105333337443</v>
      </c>
      <c r="E443" s="10">
        <v>0</v>
      </c>
      <c r="F443" s="9" t="s">
        <v>939</v>
      </c>
      <c r="G443" s="11" t="s">
        <v>64</v>
      </c>
      <c r="H443" s="11"/>
      <c r="I443" s="14" t="s">
        <v>940</v>
      </c>
      <c r="J443" s="11" t="s">
        <v>65</v>
      </c>
      <c r="K443" s="11" t="s">
        <v>60</v>
      </c>
      <c r="L443" s="11" t="s">
        <v>61</v>
      </c>
      <c r="M443" s="11" t="s">
        <v>66</v>
      </c>
      <c r="N443" s="1" t="e">
        <v>#N/A</v>
      </c>
    </row>
    <row r="444" spans="1:14">
      <c r="A444" s="7">
        <v>437</v>
      </c>
      <c r="B444" s="8">
        <v>45603.732546296298</v>
      </c>
      <c r="C444" s="9">
        <v>3</v>
      </c>
      <c r="D444" s="28">
        <v>105333337443</v>
      </c>
      <c r="E444" s="10">
        <v>0</v>
      </c>
      <c r="F444" s="9" t="s">
        <v>939</v>
      </c>
      <c r="G444" s="11" t="s">
        <v>64</v>
      </c>
      <c r="H444" s="11"/>
      <c r="I444" s="14" t="s">
        <v>940</v>
      </c>
      <c r="J444" s="11" t="s">
        <v>65</v>
      </c>
      <c r="K444" s="11" t="s">
        <v>60</v>
      </c>
      <c r="L444" s="11" t="s">
        <v>61</v>
      </c>
      <c r="M444" s="11" t="s">
        <v>66</v>
      </c>
      <c r="N444" s="1" t="e">
        <v>#N/A</v>
      </c>
    </row>
    <row r="445" spans="1:14">
      <c r="A445" s="7">
        <v>341</v>
      </c>
      <c r="B445" s="8">
        <v>45603.732546296298</v>
      </c>
      <c r="C445" s="9">
        <v>3</v>
      </c>
      <c r="D445" s="28">
        <v>105333337443</v>
      </c>
      <c r="E445" s="10">
        <v>0</v>
      </c>
      <c r="F445" s="9" t="s">
        <v>939</v>
      </c>
      <c r="G445" s="11" t="s">
        <v>64</v>
      </c>
      <c r="H445" s="11"/>
      <c r="I445" s="14" t="s">
        <v>940</v>
      </c>
      <c r="J445" s="11" t="s">
        <v>65</v>
      </c>
      <c r="K445" s="11" t="s">
        <v>60</v>
      </c>
      <c r="L445" s="11" t="s">
        <v>61</v>
      </c>
      <c r="M445" s="11" t="s">
        <v>66</v>
      </c>
      <c r="N445" s="1" t="e">
        <v>#N/A</v>
      </c>
    </row>
    <row r="446" spans="1:14">
      <c r="A446" s="7">
        <v>342</v>
      </c>
      <c r="B446" s="8">
        <v>45603.732557870368</v>
      </c>
      <c r="C446" s="9">
        <v>3</v>
      </c>
      <c r="D446" s="28">
        <v>105333337443</v>
      </c>
      <c r="E446" s="10">
        <v>0</v>
      </c>
      <c r="F446" s="9" t="s">
        <v>939</v>
      </c>
      <c r="G446" s="11" t="s">
        <v>64</v>
      </c>
      <c r="H446" s="11"/>
      <c r="I446" s="14" t="s">
        <v>940</v>
      </c>
      <c r="J446" s="11" t="s">
        <v>65</v>
      </c>
      <c r="K446" s="11" t="s">
        <v>60</v>
      </c>
      <c r="L446" s="11" t="s">
        <v>61</v>
      </c>
      <c r="M446" s="11" t="s">
        <v>66</v>
      </c>
      <c r="N446" s="1" t="e">
        <v>#N/A</v>
      </c>
    </row>
    <row r="447" spans="1:14">
      <c r="A447" s="7">
        <v>378</v>
      </c>
      <c r="B447" s="8">
        <v>45603.732557870368</v>
      </c>
      <c r="C447" s="9">
        <v>3</v>
      </c>
      <c r="D447" s="28">
        <v>105333337443</v>
      </c>
      <c r="E447" s="10">
        <v>0</v>
      </c>
      <c r="F447" s="9" t="s">
        <v>939</v>
      </c>
      <c r="G447" s="11" t="s">
        <v>64</v>
      </c>
      <c r="H447" s="11"/>
      <c r="I447" s="14" t="s">
        <v>940</v>
      </c>
      <c r="J447" s="11" t="s">
        <v>65</v>
      </c>
      <c r="K447" s="11" t="s">
        <v>60</v>
      </c>
      <c r="L447" s="11" t="s">
        <v>61</v>
      </c>
      <c r="M447" s="11" t="s">
        <v>66</v>
      </c>
      <c r="N447" s="1" t="e">
        <v>#N/A</v>
      </c>
    </row>
    <row r="448" spans="1:14">
      <c r="A448" s="7">
        <v>398</v>
      </c>
      <c r="B448" s="8">
        <v>45603.732569444444</v>
      </c>
      <c r="C448" s="9">
        <v>3</v>
      </c>
      <c r="D448" s="28">
        <v>105333337443</v>
      </c>
      <c r="E448" s="10">
        <v>0</v>
      </c>
      <c r="F448" s="9" t="s">
        <v>939</v>
      </c>
      <c r="G448" s="11" t="s">
        <v>64</v>
      </c>
      <c r="H448" s="11"/>
      <c r="I448" s="14" t="s">
        <v>940</v>
      </c>
      <c r="J448" s="11" t="s">
        <v>65</v>
      </c>
      <c r="K448" s="11" t="s">
        <v>60</v>
      </c>
      <c r="L448" s="11" t="s">
        <v>61</v>
      </c>
      <c r="M448" s="11" t="s">
        <v>66</v>
      </c>
      <c r="N448" s="1" t="e">
        <v>#N/A</v>
      </c>
    </row>
    <row r="449" spans="1:14">
      <c r="A449" s="7">
        <v>399</v>
      </c>
      <c r="B449" s="8">
        <v>45603.732569444444</v>
      </c>
      <c r="C449" s="9">
        <v>3</v>
      </c>
      <c r="D449" s="28">
        <v>105333337443</v>
      </c>
      <c r="E449" s="10">
        <v>0</v>
      </c>
      <c r="F449" s="9" t="s">
        <v>939</v>
      </c>
      <c r="G449" s="11" t="s">
        <v>64</v>
      </c>
      <c r="H449" s="11"/>
      <c r="I449" s="14" t="s">
        <v>940</v>
      </c>
      <c r="J449" s="11" t="s">
        <v>65</v>
      </c>
      <c r="K449" s="11" t="s">
        <v>60</v>
      </c>
      <c r="L449" s="11" t="s">
        <v>61</v>
      </c>
      <c r="M449" s="11" t="s">
        <v>66</v>
      </c>
      <c r="N449" s="1" t="e">
        <v>#N/A</v>
      </c>
    </row>
    <row r="450" spans="1:14">
      <c r="A450" s="7">
        <v>406</v>
      </c>
      <c r="B450" s="8">
        <v>45603.732581018521</v>
      </c>
      <c r="C450" s="9">
        <v>3</v>
      </c>
      <c r="D450" s="28">
        <v>105333337443</v>
      </c>
      <c r="E450" s="10">
        <v>9966451076196</v>
      </c>
      <c r="F450" s="9" t="s">
        <v>921</v>
      </c>
      <c r="G450" s="11" t="s">
        <v>68</v>
      </c>
      <c r="H450" s="11"/>
      <c r="I450" s="14"/>
      <c r="J450" s="11" t="s">
        <v>59</v>
      </c>
      <c r="K450" s="11" t="s">
        <v>60</v>
      </c>
      <c r="L450" s="11" t="s">
        <v>61</v>
      </c>
      <c r="M450" s="11" t="s">
        <v>62</v>
      </c>
      <c r="N450" s="1" t="e">
        <v>#N/A</v>
      </c>
    </row>
    <row r="451" spans="1:14">
      <c r="A451" s="7">
        <v>407</v>
      </c>
      <c r="B451" s="8">
        <v>45603.732581018521</v>
      </c>
      <c r="C451" s="9">
        <v>3</v>
      </c>
      <c r="D451" s="28">
        <v>105333337443</v>
      </c>
      <c r="E451" s="10">
        <v>9966451076198</v>
      </c>
      <c r="F451" s="9" t="s">
        <v>921</v>
      </c>
      <c r="G451" s="11" t="s">
        <v>68</v>
      </c>
      <c r="H451" s="11"/>
      <c r="I451" s="14"/>
      <c r="J451" s="11" t="s">
        <v>59</v>
      </c>
      <c r="K451" s="11" t="s">
        <v>60</v>
      </c>
      <c r="L451" s="11" t="s">
        <v>61</v>
      </c>
      <c r="M451" s="11" t="s">
        <v>62</v>
      </c>
      <c r="N451" s="1" t="e">
        <v>#N/A</v>
      </c>
    </row>
    <row r="452" spans="1:14">
      <c r="A452" s="7">
        <v>418</v>
      </c>
      <c r="B452" s="8">
        <v>45603.732581018521</v>
      </c>
      <c r="C452" s="9">
        <v>3</v>
      </c>
      <c r="D452" s="28">
        <v>105333337443</v>
      </c>
      <c r="E452" s="10">
        <v>9966451076199</v>
      </c>
      <c r="F452" s="9" t="s">
        <v>921</v>
      </c>
      <c r="G452" s="11" t="s">
        <v>68</v>
      </c>
      <c r="H452" s="11"/>
      <c r="I452" s="14"/>
      <c r="J452" s="11" t="s">
        <v>59</v>
      </c>
      <c r="K452" s="11" t="s">
        <v>60</v>
      </c>
      <c r="L452" s="11" t="s">
        <v>61</v>
      </c>
      <c r="M452" s="11" t="s">
        <v>62</v>
      </c>
      <c r="N452" s="1" t="e">
        <v>#N/A</v>
      </c>
    </row>
    <row r="453" spans="1:14">
      <c r="A453" s="7">
        <v>440</v>
      </c>
      <c r="B453" s="8">
        <v>45603.732592592591</v>
      </c>
      <c r="C453" s="9">
        <v>3</v>
      </c>
      <c r="D453" s="28">
        <v>105333337443</v>
      </c>
      <c r="E453" s="10">
        <v>996645107620</v>
      </c>
      <c r="F453" s="9" t="s">
        <v>921</v>
      </c>
      <c r="G453" s="11" t="s">
        <v>68</v>
      </c>
      <c r="H453" s="11"/>
      <c r="I453" s="14"/>
      <c r="J453" s="11" t="s">
        <v>59</v>
      </c>
      <c r="K453" s="11" t="s">
        <v>60</v>
      </c>
      <c r="L453" s="11" t="s">
        <v>61</v>
      </c>
      <c r="M453" s="11" t="s">
        <v>62</v>
      </c>
      <c r="N453" s="1" t="e">
        <v>#N/A</v>
      </c>
    </row>
    <row r="454" spans="1:14">
      <c r="A454" s="7">
        <v>441</v>
      </c>
      <c r="B454" s="8">
        <v>45603.732592592591</v>
      </c>
      <c r="C454" s="9">
        <v>3</v>
      </c>
      <c r="D454" s="28">
        <v>105333337443</v>
      </c>
      <c r="E454" s="10">
        <v>9966451076201</v>
      </c>
      <c r="F454" s="9" t="s">
        <v>921</v>
      </c>
      <c r="G454" s="11" t="s">
        <v>68</v>
      </c>
      <c r="H454" s="11"/>
      <c r="I454" s="14"/>
      <c r="J454" s="11" t="s">
        <v>59</v>
      </c>
      <c r="K454" s="11" t="s">
        <v>60</v>
      </c>
      <c r="L454" s="11" t="s">
        <v>61</v>
      </c>
      <c r="M454" s="11" t="s">
        <v>62</v>
      </c>
      <c r="N454" s="1" t="e">
        <v>#N/A</v>
      </c>
    </row>
    <row r="455" spans="1:14">
      <c r="A455" s="7">
        <v>442</v>
      </c>
      <c r="B455" s="8">
        <v>45603.732604166667</v>
      </c>
      <c r="C455" s="9">
        <v>3</v>
      </c>
      <c r="D455" s="28">
        <v>105333337443</v>
      </c>
      <c r="E455" s="10">
        <v>9966451076202</v>
      </c>
      <c r="F455" s="9" t="s">
        <v>921</v>
      </c>
      <c r="G455" s="11" t="s">
        <v>68</v>
      </c>
      <c r="H455" s="11"/>
      <c r="I455" s="14"/>
      <c r="J455" s="11" t="s">
        <v>59</v>
      </c>
      <c r="K455" s="11" t="s">
        <v>60</v>
      </c>
      <c r="L455" s="11" t="s">
        <v>61</v>
      </c>
      <c r="M455" s="11" t="s">
        <v>62</v>
      </c>
      <c r="N455" s="1" t="e">
        <v>#N/A</v>
      </c>
    </row>
    <row r="456" spans="1:14">
      <c r="A456" s="7">
        <v>443</v>
      </c>
      <c r="B456" s="8">
        <v>45603.732604166667</v>
      </c>
      <c r="C456" s="9">
        <v>3</v>
      </c>
      <c r="D456" s="28">
        <v>105333337443</v>
      </c>
      <c r="E456" s="10">
        <v>9966451076203</v>
      </c>
      <c r="F456" s="9" t="s">
        <v>921</v>
      </c>
      <c r="G456" s="11" t="s">
        <v>68</v>
      </c>
      <c r="H456" s="11"/>
      <c r="I456" s="14"/>
      <c r="J456" s="11" t="s">
        <v>59</v>
      </c>
      <c r="K456" s="11" t="s">
        <v>60</v>
      </c>
      <c r="L456" s="11" t="s">
        <v>61</v>
      </c>
      <c r="M456" s="11" t="s">
        <v>62</v>
      </c>
      <c r="N456" s="1" t="e">
        <v>#N/A</v>
      </c>
    </row>
    <row r="457" spans="1:14">
      <c r="A457" s="7">
        <v>446</v>
      </c>
      <c r="B457" s="8">
        <v>45603.732604166667</v>
      </c>
      <c r="C457" s="9">
        <v>3</v>
      </c>
      <c r="D457" s="28">
        <v>105333337443</v>
      </c>
      <c r="E457" s="10">
        <v>9966451076204</v>
      </c>
      <c r="F457" s="9" t="s">
        <v>921</v>
      </c>
      <c r="G457" s="11" t="s">
        <v>68</v>
      </c>
      <c r="H457" s="11"/>
      <c r="I457" s="14"/>
      <c r="J457" s="11" t="s">
        <v>59</v>
      </c>
      <c r="K457" s="11" t="s">
        <v>60</v>
      </c>
      <c r="L457" s="11" t="s">
        <v>61</v>
      </c>
      <c r="M457" s="11" t="s">
        <v>62</v>
      </c>
      <c r="N457" s="1" t="e">
        <v>#N/A</v>
      </c>
    </row>
    <row r="458" spans="1:14">
      <c r="A458" s="7">
        <v>379</v>
      </c>
      <c r="B458" s="8">
        <v>45603.739027777781</v>
      </c>
      <c r="C458" s="9">
        <v>3</v>
      </c>
      <c r="D458" s="28">
        <v>105333337443</v>
      </c>
      <c r="E458" s="10">
        <v>9966451076205</v>
      </c>
      <c r="F458" s="9" t="s">
        <v>921</v>
      </c>
      <c r="G458" s="11" t="s">
        <v>68</v>
      </c>
      <c r="H458" s="11"/>
      <c r="I458" s="14"/>
      <c r="J458" s="11" t="s">
        <v>59</v>
      </c>
      <c r="K458" s="11" t="s">
        <v>60</v>
      </c>
      <c r="L458" s="11" t="s">
        <v>61</v>
      </c>
      <c r="M458" s="11" t="s">
        <v>62</v>
      </c>
      <c r="N458" s="1" t="e">
        <v>#N/A</v>
      </c>
    </row>
    <row r="459" spans="1:14">
      <c r="A459" s="7">
        <v>380</v>
      </c>
      <c r="B459" s="8">
        <v>45603.739027777781</v>
      </c>
      <c r="C459" s="9">
        <v>3</v>
      </c>
      <c r="D459" s="28">
        <v>105333337443</v>
      </c>
      <c r="E459" s="10">
        <v>9966451076206</v>
      </c>
      <c r="F459" s="9" t="s">
        <v>921</v>
      </c>
      <c r="G459" s="11" t="s">
        <v>68</v>
      </c>
      <c r="H459" s="11"/>
      <c r="I459" s="14"/>
      <c r="J459" s="11" t="s">
        <v>59</v>
      </c>
      <c r="K459" s="11" t="s">
        <v>60</v>
      </c>
      <c r="L459" s="11" t="s">
        <v>61</v>
      </c>
      <c r="M459" s="11" t="s">
        <v>62</v>
      </c>
      <c r="N459" s="1" t="e">
        <v>#N/A</v>
      </c>
    </row>
    <row r="460" spans="1:14">
      <c r="A460" s="7">
        <v>381</v>
      </c>
      <c r="B460" s="8">
        <v>45603.739027777781</v>
      </c>
      <c r="C460" s="9">
        <v>3</v>
      </c>
      <c r="D460" s="28">
        <v>105333337443</v>
      </c>
      <c r="E460" s="10">
        <v>9966451076207</v>
      </c>
      <c r="F460" s="9" t="s">
        <v>921</v>
      </c>
      <c r="G460" s="11" t="s">
        <v>68</v>
      </c>
      <c r="H460" s="11"/>
      <c r="I460" s="14"/>
      <c r="J460" s="11" t="s">
        <v>59</v>
      </c>
      <c r="K460" s="11" t="s">
        <v>60</v>
      </c>
      <c r="L460" s="11" t="s">
        <v>61</v>
      </c>
      <c r="M460" s="11" t="s">
        <v>62</v>
      </c>
      <c r="N460" s="1" t="e">
        <v>#N/A</v>
      </c>
    </row>
    <row r="461" spans="1:14">
      <c r="A461" s="7">
        <v>382</v>
      </c>
      <c r="B461" s="8">
        <v>45603.739027777781</v>
      </c>
      <c r="C461" s="9">
        <v>3</v>
      </c>
      <c r="D461" s="28">
        <v>105333337443</v>
      </c>
      <c r="E461" s="10">
        <v>9966451076208</v>
      </c>
      <c r="F461" s="9" t="s">
        <v>921</v>
      </c>
      <c r="G461" s="11" t="s">
        <v>68</v>
      </c>
      <c r="H461" s="11"/>
      <c r="I461" s="14"/>
      <c r="J461" s="11" t="s">
        <v>59</v>
      </c>
      <c r="K461" s="11" t="s">
        <v>60</v>
      </c>
      <c r="L461" s="11" t="s">
        <v>61</v>
      </c>
      <c r="M461" s="11" t="s">
        <v>62</v>
      </c>
      <c r="N461" s="1" t="e">
        <v>#N/A</v>
      </c>
    </row>
    <row r="462" spans="1:14">
      <c r="A462" s="7">
        <v>383</v>
      </c>
      <c r="B462" s="8">
        <v>45603.739027777781</v>
      </c>
      <c r="C462" s="9">
        <v>3</v>
      </c>
      <c r="D462" s="28">
        <v>105333337443</v>
      </c>
      <c r="E462" s="10">
        <v>9966451076210</v>
      </c>
      <c r="F462" s="9" t="s">
        <v>921</v>
      </c>
      <c r="G462" s="11" t="s">
        <v>68</v>
      </c>
      <c r="H462" s="11"/>
      <c r="I462" s="14"/>
      <c r="J462" s="11" t="s">
        <v>59</v>
      </c>
      <c r="K462" s="11" t="s">
        <v>60</v>
      </c>
      <c r="L462" s="11" t="s">
        <v>61</v>
      </c>
      <c r="M462" s="11" t="s">
        <v>62</v>
      </c>
      <c r="N462" s="1" t="e">
        <v>#N/A</v>
      </c>
    </row>
    <row r="463" spans="1:14">
      <c r="A463" s="7">
        <v>384</v>
      </c>
      <c r="B463" s="8">
        <v>45603.739027777781</v>
      </c>
      <c r="C463" s="9">
        <v>3</v>
      </c>
      <c r="D463" s="28">
        <v>105333337443</v>
      </c>
      <c r="E463" s="10">
        <v>9966451076211</v>
      </c>
      <c r="F463" s="9" t="s">
        <v>921</v>
      </c>
      <c r="G463" s="11" t="s">
        <v>68</v>
      </c>
      <c r="H463" s="11"/>
      <c r="I463" s="14"/>
      <c r="J463" s="11" t="s">
        <v>59</v>
      </c>
      <c r="K463" s="11" t="s">
        <v>60</v>
      </c>
      <c r="L463" s="11" t="s">
        <v>61</v>
      </c>
      <c r="M463" s="11" t="s">
        <v>62</v>
      </c>
      <c r="N463" s="1" t="e">
        <v>#N/A</v>
      </c>
    </row>
    <row r="464" spans="1:14">
      <c r="A464" s="7">
        <v>385</v>
      </c>
      <c r="B464" s="8">
        <v>45603.743043981478</v>
      </c>
      <c r="C464" s="9">
        <v>3</v>
      </c>
      <c r="D464" s="28">
        <v>105333337443</v>
      </c>
      <c r="E464" s="10">
        <v>9966451076209</v>
      </c>
      <c r="F464" s="9" t="s">
        <v>921</v>
      </c>
      <c r="G464" s="11" t="s">
        <v>68</v>
      </c>
      <c r="H464" s="11"/>
      <c r="I464" s="14"/>
      <c r="J464" s="11" t="s">
        <v>59</v>
      </c>
      <c r="K464" s="11" t="s">
        <v>60</v>
      </c>
      <c r="L464" s="11" t="s">
        <v>61</v>
      </c>
      <c r="M464" s="11" t="s">
        <v>62</v>
      </c>
      <c r="N464" s="1" t="e">
        <v>#N/A</v>
      </c>
    </row>
    <row r="465" spans="1:14">
      <c r="A465" s="7">
        <v>386</v>
      </c>
      <c r="B465" s="8">
        <v>45603.743726851855</v>
      </c>
      <c r="C465" s="9">
        <v>3</v>
      </c>
      <c r="D465" s="28">
        <v>105287491396</v>
      </c>
      <c r="E465" s="10" t="s">
        <v>900</v>
      </c>
      <c r="F465" s="9"/>
      <c r="G465" s="11" t="s">
        <v>892</v>
      </c>
      <c r="H465" s="11"/>
      <c r="I465" s="14"/>
      <c r="J465" s="11" t="s">
        <v>59</v>
      </c>
      <c r="K465" s="11" t="s">
        <v>60</v>
      </c>
      <c r="L465" s="11" t="s">
        <v>61</v>
      </c>
      <c r="M465" s="11" t="s">
        <v>62</v>
      </c>
      <c r="N465" s="1" t="e">
        <v>#N/A</v>
      </c>
    </row>
    <row r="466" spans="1:14">
      <c r="A466" s="7">
        <v>387</v>
      </c>
      <c r="B466" s="8">
        <v>45603.74523148148</v>
      </c>
      <c r="C466" s="9">
        <v>3</v>
      </c>
      <c r="D466" s="28">
        <v>105368425960</v>
      </c>
      <c r="E466" s="10">
        <v>0</v>
      </c>
      <c r="F466" s="9" t="s">
        <v>941</v>
      </c>
      <c r="G466" s="11" t="s">
        <v>64</v>
      </c>
      <c r="H466" s="11"/>
      <c r="I466" s="14" t="s">
        <v>942</v>
      </c>
      <c r="J466" s="11" t="s">
        <v>65</v>
      </c>
      <c r="K466" s="11" t="s">
        <v>60</v>
      </c>
      <c r="L466" s="11" t="s">
        <v>61</v>
      </c>
      <c r="M466" s="11" t="s">
        <v>66</v>
      </c>
      <c r="N466" s="1" t="e">
        <v>#N/A</v>
      </c>
    </row>
    <row r="467" spans="1:14">
      <c r="A467" s="7">
        <v>388</v>
      </c>
      <c r="B467" s="8">
        <v>45603.747488425928</v>
      </c>
      <c r="C467" s="9">
        <v>3</v>
      </c>
      <c r="D467" s="28">
        <v>105344203764</v>
      </c>
      <c r="E467" s="10" t="s">
        <v>900</v>
      </c>
      <c r="F467" s="9"/>
      <c r="G467" s="11" t="s">
        <v>892</v>
      </c>
      <c r="H467" s="11"/>
      <c r="I467" s="14"/>
      <c r="J467" s="11" t="s">
        <v>59</v>
      </c>
      <c r="K467" s="11" t="s">
        <v>60</v>
      </c>
      <c r="L467" s="11" t="s">
        <v>61</v>
      </c>
      <c r="M467" s="11" t="s">
        <v>62</v>
      </c>
      <c r="N467" s="1" t="e">
        <v>#N/A</v>
      </c>
    </row>
    <row r="468" spans="1:14">
      <c r="A468" s="7">
        <v>389</v>
      </c>
      <c r="B468" s="8">
        <v>45603</v>
      </c>
      <c r="C468" s="9">
        <v>3</v>
      </c>
      <c r="D468" s="28">
        <v>301905846244</v>
      </c>
      <c r="E468" s="10">
        <v>4974351041759</v>
      </c>
      <c r="F468" s="9" t="s">
        <v>54</v>
      </c>
      <c r="G468" s="11" t="s">
        <v>55</v>
      </c>
      <c r="H468" s="11" t="s">
        <v>53</v>
      </c>
      <c r="I468" s="14"/>
      <c r="J468" s="11" t="s">
        <v>56</v>
      </c>
      <c r="K468" s="11" t="s">
        <v>890</v>
      </c>
      <c r="L468" s="11" t="s">
        <v>57</v>
      </c>
      <c r="M468" s="11" t="s">
        <v>879</v>
      </c>
      <c r="N468" s="1" t="e">
        <v>#N/A</v>
      </c>
    </row>
    <row r="469" spans="1:14">
      <c r="A469" s="7">
        <v>390</v>
      </c>
      <c r="B469" s="8">
        <v>45603</v>
      </c>
      <c r="C469" s="9">
        <v>3</v>
      </c>
      <c r="D469" s="28">
        <v>301905846244</v>
      </c>
      <c r="E469" s="10">
        <v>4974351040990</v>
      </c>
      <c r="F469" s="9" t="s">
        <v>54</v>
      </c>
      <c r="G469" s="11" t="s">
        <v>55</v>
      </c>
      <c r="H469" s="11" t="s">
        <v>53</v>
      </c>
      <c r="I469" s="14"/>
      <c r="J469" s="11" t="s">
        <v>56</v>
      </c>
      <c r="K469" s="11" t="s">
        <v>890</v>
      </c>
      <c r="L469" s="11" t="s">
        <v>57</v>
      </c>
      <c r="M469" s="11" t="s">
        <v>879</v>
      </c>
      <c r="N469" s="1" t="e">
        <v>#N/A</v>
      </c>
    </row>
    <row r="470" spans="1:14">
      <c r="A470" s="7">
        <v>391</v>
      </c>
      <c r="B470" s="8">
        <v>45603</v>
      </c>
      <c r="C470" s="9">
        <v>3</v>
      </c>
      <c r="D470" s="28">
        <v>301905846244</v>
      </c>
      <c r="E470" s="10">
        <v>4974351041758</v>
      </c>
      <c r="F470" s="9" t="s">
        <v>54</v>
      </c>
      <c r="G470" s="11" t="s">
        <v>55</v>
      </c>
      <c r="H470" s="11" t="s">
        <v>53</v>
      </c>
      <c r="I470" s="14"/>
      <c r="J470" s="11" t="s">
        <v>56</v>
      </c>
      <c r="K470" s="11" t="s">
        <v>890</v>
      </c>
      <c r="L470" s="11" t="s">
        <v>57</v>
      </c>
      <c r="M470" s="11" t="s">
        <v>879</v>
      </c>
      <c r="N470" s="1" t="e">
        <v>#N/A</v>
      </c>
    </row>
    <row r="471" spans="1:14">
      <c r="A471" s="7">
        <v>393</v>
      </c>
      <c r="B471" s="8">
        <v>45603</v>
      </c>
      <c r="C471" s="9">
        <v>2</v>
      </c>
      <c r="D471" s="28">
        <v>329787366366</v>
      </c>
      <c r="E471" s="10">
        <v>4967951014063</v>
      </c>
      <c r="F471" s="9" t="s">
        <v>927</v>
      </c>
      <c r="G471" s="11" t="s">
        <v>933</v>
      </c>
      <c r="H471" s="11" t="s">
        <v>53</v>
      </c>
      <c r="I471" s="14"/>
      <c r="J471" s="11" t="s">
        <v>56</v>
      </c>
      <c r="K471" s="11" t="s">
        <v>890</v>
      </c>
      <c r="L471" s="11" t="s">
        <v>57</v>
      </c>
      <c r="M471" s="11" t="s">
        <v>62</v>
      </c>
      <c r="N471" s="1" t="e">
        <v>#N/A</v>
      </c>
    </row>
    <row r="472" spans="1:14">
      <c r="A472" s="7">
        <v>397</v>
      </c>
      <c r="B472" s="8">
        <v>45603</v>
      </c>
      <c r="C472" s="9">
        <v>3</v>
      </c>
      <c r="D472" s="28">
        <v>493860054483</v>
      </c>
      <c r="E472" s="10">
        <v>0</v>
      </c>
      <c r="F472" s="9" t="s">
        <v>950</v>
      </c>
      <c r="G472" s="11" t="s">
        <v>64</v>
      </c>
      <c r="H472" s="11" t="s">
        <v>53</v>
      </c>
      <c r="I472" s="14" t="s">
        <v>943</v>
      </c>
      <c r="J472" s="11" t="s">
        <v>65</v>
      </c>
      <c r="K472" s="11" t="s">
        <v>890</v>
      </c>
      <c r="L472" s="11" t="s">
        <v>57</v>
      </c>
      <c r="M472" s="11" t="s">
        <v>66</v>
      </c>
      <c r="N472" s="1" t="e">
        <v>#N/A</v>
      </c>
    </row>
    <row r="473" spans="1:14">
      <c r="A473" s="7">
        <v>400</v>
      </c>
      <c r="B473" s="8">
        <v>45603</v>
      </c>
      <c r="C473" s="9">
        <v>3</v>
      </c>
      <c r="D473" s="28">
        <v>492784246651</v>
      </c>
      <c r="E473" s="10">
        <v>4967951012048</v>
      </c>
      <c r="F473" s="9" t="s">
        <v>927</v>
      </c>
      <c r="G473" s="11" t="s">
        <v>933</v>
      </c>
      <c r="H473" s="11" t="s">
        <v>53</v>
      </c>
      <c r="I473" s="14"/>
      <c r="J473" s="11" t="s">
        <v>56</v>
      </c>
      <c r="K473" s="11" t="s">
        <v>890</v>
      </c>
      <c r="L473" s="11" t="s">
        <v>57</v>
      </c>
      <c r="M473" s="11" t="s">
        <v>62</v>
      </c>
      <c r="N473" s="1" t="e">
        <v>#N/A</v>
      </c>
    </row>
    <row r="474" spans="1:14">
      <c r="A474" s="7">
        <v>448</v>
      </c>
      <c r="B474" s="8">
        <v>45603</v>
      </c>
      <c r="C474" s="9">
        <v>3</v>
      </c>
      <c r="D474" s="28">
        <v>493092342422</v>
      </c>
      <c r="E474" s="10">
        <v>4967951010266</v>
      </c>
      <c r="F474" s="9" t="s">
        <v>927</v>
      </c>
      <c r="G474" s="11" t="s">
        <v>933</v>
      </c>
      <c r="H474" s="11" t="s">
        <v>53</v>
      </c>
      <c r="I474" s="14"/>
      <c r="J474" s="11" t="s">
        <v>56</v>
      </c>
      <c r="K474" s="11" t="s">
        <v>890</v>
      </c>
      <c r="L474" s="11" t="s">
        <v>57</v>
      </c>
      <c r="M474" s="11" t="s">
        <v>62</v>
      </c>
      <c r="N474" s="1" t="e">
        <v>#N/A</v>
      </c>
    </row>
    <row r="475" spans="1:14">
      <c r="A475" s="7">
        <v>449</v>
      </c>
      <c r="B475" s="8">
        <v>45603</v>
      </c>
      <c r="C475" s="9">
        <v>3</v>
      </c>
      <c r="D475" s="28">
        <v>494124752516</v>
      </c>
      <c r="E475" s="10">
        <v>4926151061764</v>
      </c>
      <c r="F475" s="9" t="s">
        <v>907</v>
      </c>
      <c r="G475" s="11" t="s">
        <v>925</v>
      </c>
      <c r="H475" s="11" t="s">
        <v>53</v>
      </c>
      <c r="I475" s="14"/>
      <c r="J475" s="11" t="s">
        <v>56</v>
      </c>
      <c r="K475" s="11" t="s">
        <v>890</v>
      </c>
      <c r="L475" s="11" t="s">
        <v>57</v>
      </c>
      <c r="M475" s="11" t="s">
        <v>62</v>
      </c>
      <c r="N475" s="1" t="e">
        <v>#N/A</v>
      </c>
    </row>
    <row r="476" spans="1:14">
      <c r="A476" s="7">
        <v>450</v>
      </c>
      <c r="B476" s="8">
        <v>45603</v>
      </c>
      <c r="C476" s="9">
        <v>3</v>
      </c>
      <c r="D476" s="28">
        <v>391184329211</v>
      </c>
      <c r="E476" s="10">
        <v>5508799013627</v>
      </c>
      <c r="F476" s="9" t="s">
        <v>912</v>
      </c>
      <c r="G476" s="11" t="s">
        <v>908</v>
      </c>
      <c r="H476" s="11" t="s">
        <v>53</v>
      </c>
      <c r="I476" s="14"/>
      <c r="J476" s="11" t="s">
        <v>59</v>
      </c>
      <c r="K476" s="11" t="s">
        <v>890</v>
      </c>
      <c r="L476" s="11" t="s">
        <v>57</v>
      </c>
      <c r="M476" s="11" t="s">
        <v>896</v>
      </c>
      <c r="N476" s="1" t="e">
        <v>#N/A</v>
      </c>
    </row>
    <row r="477" spans="1:14">
      <c r="A477" s="7">
        <v>451</v>
      </c>
      <c r="B477" s="8">
        <v>45603</v>
      </c>
      <c r="C477" s="9">
        <v>2</v>
      </c>
      <c r="D477" s="28">
        <v>318821797151</v>
      </c>
      <c r="E477" s="10">
        <v>3109151014499</v>
      </c>
      <c r="F477" s="9" t="s">
        <v>921</v>
      </c>
      <c r="G477" s="11" t="s">
        <v>73</v>
      </c>
      <c r="H477" s="11" t="s">
        <v>53</v>
      </c>
      <c r="I477" s="14"/>
      <c r="J477" s="11" t="s">
        <v>56</v>
      </c>
      <c r="K477" s="11" t="s">
        <v>890</v>
      </c>
      <c r="L477" s="11" t="s">
        <v>57</v>
      </c>
      <c r="M477" s="11" t="s">
        <v>879</v>
      </c>
      <c r="N477" s="1" t="e">
        <v>#N/A</v>
      </c>
    </row>
    <row r="478" spans="1:14">
      <c r="A478" s="7">
        <v>452</v>
      </c>
      <c r="B478" s="8">
        <v>45603</v>
      </c>
      <c r="C478" s="9">
        <v>2</v>
      </c>
      <c r="D478" s="28">
        <v>318821797151</v>
      </c>
      <c r="E478" s="10">
        <v>3109151014498</v>
      </c>
      <c r="F478" s="9" t="s">
        <v>921</v>
      </c>
      <c r="G478" s="11" t="s">
        <v>73</v>
      </c>
      <c r="H478" s="11" t="s">
        <v>53</v>
      </c>
      <c r="I478" s="14"/>
      <c r="J478" s="11" t="s">
        <v>56</v>
      </c>
      <c r="K478" s="11" t="s">
        <v>890</v>
      </c>
      <c r="L478" s="11" t="s">
        <v>57</v>
      </c>
      <c r="M478" s="11" t="s">
        <v>879</v>
      </c>
      <c r="N478" s="1" t="e">
        <v>#N/A</v>
      </c>
    </row>
    <row r="479" spans="1:14">
      <c r="A479" s="7">
        <v>453</v>
      </c>
      <c r="B479" s="8">
        <v>45603</v>
      </c>
      <c r="C479" s="9">
        <v>2</v>
      </c>
      <c r="D479" s="28">
        <v>494130300893</v>
      </c>
      <c r="E479" s="10">
        <v>4967951011163</v>
      </c>
      <c r="F479" s="9" t="s">
        <v>927</v>
      </c>
      <c r="G479" s="11" t="s">
        <v>933</v>
      </c>
      <c r="H479" s="11" t="s">
        <v>53</v>
      </c>
      <c r="I479" s="14"/>
      <c r="J479" s="11" t="s">
        <v>56</v>
      </c>
      <c r="K479" s="11" t="s">
        <v>890</v>
      </c>
      <c r="L479" s="11" t="s">
        <v>57</v>
      </c>
      <c r="M479" s="11" t="s">
        <v>62</v>
      </c>
      <c r="N479" s="1" t="e">
        <v>#N/A</v>
      </c>
    </row>
    <row r="480" spans="1:14">
      <c r="A480" s="7">
        <v>454</v>
      </c>
      <c r="B480" s="8">
        <v>45603</v>
      </c>
      <c r="C480" s="9">
        <v>2</v>
      </c>
      <c r="D480" s="28">
        <v>492989217350</v>
      </c>
      <c r="E480" s="10">
        <v>3109151054820</v>
      </c>
      <c r="F480" s="9" t="s">
        <v>882</v>
      </c>
      <c r="G480" s="11" t="s">
        <v>73</v>
      </c>
      <c r="H480" s="11" t="s">
        <v>53</v>
      </c>
      <c r="I480" s="14"/>
      <c r="J480" s="11" t="s">
        <v>56</v>
      </c>
      <c r="K480" s="11" t="s">
        <v>890</v>
      </c>
      <c r="L480" s="11" t="s">
        <v>57</v>
      </c>
      <c r="M480" s="11" t="s">
        <v>879</v>
      </c>
      <c r="N480" s="1" t="e">
        <v>#N/A</v>
      </c>
    </row>
    <row r="481" spans="1:14">
      <c r="A481" s="7">
        <v>455</v>
      </c>
      <c r="B481" s="8">
        <v>45603</v>
      </c>
      <c r="C481" s="9">
        <v>2</v>
      </c>
      <c r="D481" s="28">
        <v>504654104113</v>
      </c>
      <c r="E481" s="10">
        <v>4974351011321</v>
      </c>
      <c r="F481" s="9" t="s">
        <v>72</v>
      </c>
      <c r="G481" s="11" t="s">
        <v>55</v>
      </c>
      <c r="H481" s="11" t="s">
        <v>53</v>
      </c>
      <c r="I481" s="14"/>
      <c r="J481" s="11" t="s">
        <v>56</v>
      </c>
      <c r="K481" s="11" t="s">
        <v>890</v>
      </c>
      <c r="L481" s="11" t="s">
        <v>57</v>
      </c>
      <c r="M481" s="11" t="s">
        <v>879</v>
      </c>
      <c r="N481" s="1" t="e">
        <v>#N/A</v>
      </c>
    </row>
    <row r="482" spans="1:14">
      <c r="A482" s="7">
        <v>456</v>
      </c>
      <c r="B482" s="8">
        <v>45603</v>
      </c>
      <c r="C482" s="9">
        <v>2</v>
      </c>
      <c r="D482" s="28">
        <v>288558319755</v>
      </c>
      <c r="E482" s="10">
        <v>4967951010282</v>
      </c>
      <c r="F482" s="9" t="s">
        <v>944</v>
      </c>
      <c r="G482" s="11" t="s">
        <v>933</v>
      </c>
      <c r="H482" s="11" t="s">
        <v>53</v>
      </c>
      <c r="I482" s="14"/>
      <c r="J482" s="11" t="s">
        <v>56</v>
      </c>
      <c r="K482" s="11" t="s">
        <v>890</v>
      </c>
      <c r="L482" s="11" t="s">
        <v>57</v>
      </c>
      <c r="M482" s="11" t="s">
        <v>62</v>
      </c>
      <c r="N482" s="1" t="e">
        <v>#N/A</v>
      </c>
    </row>
    <row r="483" spans="1:14">
      <c r="A483" s="7">
        <v>457</v>
      </c>
      <c r="B483" s="8">
        <v>45603</v>
      </c>
      <c r="C483" s="9">
        <v>2</v>
      </c>
      <c r="D483" s="28">
        <v>456227655796</v>
      </c>
      <c r="E483" s="10">
        <v>7115151043561</v>
      </c>
      <c r="F483" s="9" t="s">
        <v>885</v>
      </c>
      <c r="G483" s="11" t="s">
        <v>895</v>
      </c>
      <c r="H483" s="11" t="s">
        <v>53</v>
      </c>
      <c r="I483" s="14"/>
      <c r="J483" s="11" t="s">
        <v>56</v>
      </c>
      <c r="K483" s="11" t="s">
        <v>890</v>
      </c>
      <c r="L483" s="11" t="s">
        <v>57</v>
      </c>
      <c r="M483" s="11" t="s">
        <v>896</v>
      </c>
      <c r="N483" s="1" t="e">
        <v>#N/A</v>
      </c>
    </row>
    <row r="484" spans="1:14">
      <c r="A484" s="7">
        <v>458</v>
      </c>
      <c r="B484" s="8">
        <v>45603</v>
      </c>
      <c r="C484" s="9">
        <v>2</v>
      </c>
      <c r="D484" s="28">
        <v>494135788661</v>
      </c>
      <c r="E484" s="10">
        <v>4966251054790</v>
      </c>
      <c r="F484" s="9" t="s">
        <v>58</v>
      </c>
      <c r="G484" s="11" t="s">
        <v>63</v>
      </c>
      <c r="H484" s="11" t="s">
        <v>53</v>
      </c>
      <c r="I484" s="14"/>
      <c r="J484" s="11" t="s">
        <v>59</v>
      </c>
      <c r="K484" s="11" t="s">
        <v>890</v>
      </c>
      <c r="L484" s="11" t="s">
        <v>57</v>
      </c>
      <c r="M484" s="11" t="s">
        <v>62</v>
      </c>
      <c r="N484" s="1" t="e">
        <v>#N/A</v>
      </c>
    </row>
    <row r="485" spans="1:14">
      <c r="A485" s="7">
        <v>459</v>
      </c>
      <c r="B485" s="8">
        <v>45603</v>
      </c>
      <c r="C485" s="9">
        <v>2</v>
      </c>
      <c r="D485" s="28">
        <v>494135788661</v>
      </c>
      <c r="E485" s="10">
        <v>4974351063223</v>
      </c>
      <c r="F485" s="9" t="s">
        <v>58</v>
      </c>
      <c r="G485" s="11" t="s">
        <v>55</v>
      </c>
      <c r="H485" s="11" t="s">
        <v>53</v>
      </c>
      <c r="I485" s="14"/>
      <c r="J485" s="11" t="s">
        <v>56</v>
      </c>
      <c r="K485" s="11" t="s">
        <v>890</v>
      </c>
      <c r="L485" s="11" t="s">
        <v>57</v>
      </c>
      <c r="M485" s="11" t="s">
        <v>879</v>
      </c>
      <c r="N485" s="1" t="e">
        <v>#N/A</v>
      </c>
    </row>
    <row r="486" spans="1:14">
      <c r="A486" s="7">
        <v>460</v>
      </c>
      <c r="B486" s="8">
        <v>45603</v>
      </c>
      <c r="C486" s="9">
        <v>2</v>
      </c>
      <c r="D486" s="28">
        <v>494135788661</v>
      </c>
      <c r="E486" s="10">
        <v>3109151045479</v>
      </c>
      <c r="F486" s="9" t="s">
        <v>58</v>
      </c>
      <c r="G486" s="11" t="s">
        <v>73</v>
      </c>
      <c r="H486" s="11" t="s">
        <v>53</v>
      </c>
      <c r="I486" s="14"/>
      <c r="J486" s="11" t="s">
        <v>56</v>
      </c>
      <c r="K486" s="11" t="s">
        <v>890</v>
      </c>
      <c r="L486" s="11" t="s">
        <v>57</v>
      </c>
      <c r="M486" s="11" t="s">
        <v>879</v>
      </c>
      <c r="N486" s="1" t="e">
        <v>#N/A</v>
      </c>
    </row>
    <row r="487" spans="1:14">
      <c r="A487" s="7">
        <v>461</v>
      </c>
      <c r="B487" s="8">
        <v>45603</v>
      </c>
      <c r="C487" s="9">
        <v>2</v>
      </c>
      <c r="D487" s="28">
        <v>494135788661</v>
      </c>
      <c r="E487" s="10">
        <v>3109151065874</v>
      </c>
      <c r="F487" s="9" t="s">
        <v>912</v>
      </c>
      <c r="G487" s="11" t="s">
        <v>73</v>
      </c>
      <c r="H487" s="11" t="s">
        <v>53</v>
      </c>
      <c r="I487" s="14"/>
      <c r="J487" s="11" t="s">
        <v>56</v>
      </c>
      <c r="K487" s="11" t="s">
        <v>890</v>
      </c>
      <c r="L487" s="11" t="s">
        <v>57</v>
      </c>
      <c r="M487" s="11" t="s">
        <v>879</v>
      </c>
      <c r="N487" s="1" t="e">
        <v>#N/A</v>
      </c>
    </row>
    <row r="488" spans="1:14">
      <c r="A488" s="7">
        <v>462</v>
      </c>
      <c r="B488" s="8">
        <v>45603</v>
      </c>
      <c r="C488" s="9">
        <v>2</v>
      </c>
      <c r="D488" s="28">
        <v>493133406743</v>
      </c>
      <c r="E488" s="10">
        <v>6052251040701</v>
      </c>
      <c r="F488" s="9" t="s">
        <v>931</v>
      </c>
      <c r="G488" s="11" t="s">
        <v>74</v>
      </c>
      <c r="H488" s="11" t="s">
        <v>53</v>
      </c>
      <c r="I488" s="14"/>
      <c r="J488" s="11" t="s">
        <v>56</v>
      </c>
      <c r="K488" s="11" t="s">
        <v>890</v>
      </c>
      <c r="L488" s="11" t="s">
        <v>57</v>
      </c>
      <c r="M488" s="11" t="s">
        <v>879</v>
      </c>
      <c r="N488" s="1" t="e">
        <v>#N/A</v>
      </c>
    </row>
    <row r="489" spans="1:14">
      <c r="A489" s="7">
        <v>463</v>
      </c>
      <c r="B489" s="8">
        <v>45603</v>
      </c>
      <c r="C489" s="9">
        <v>2</v>
      </c>
      <c r="D489" s="28">
        <v>493133406743</v>
      </c>
      <c r="E489" s="10">
        <v>3109151020270</v>
      </c>
      <c r="F489" s="9" t="s">
        <v>882</v>
      </c>
      <c r="G489" s="11" t="s">
        <v>73</v>
      </c>
      <c r="H489" s="11" t="s">
        <v>53</v>
      </c>
      <c r="I489" s="14"/>
      <c r="J489" s="11" t="s">
        <v>56</v>
      </c>
      <c r="K489" s="11" t="s">
        <v>890</v>
      </c>
      <c r="L489" s="11" t="s">
        <v>57</v>
      </c>
      <c r="M489" s="11" t="s">
        <v>879</v>
      </c>
      <c r="N489" s="1" t="e">
        <v>#N/A</v>
      </c>
    </row>
    <row r="490" spans="1:14">
      <c r="A490" s="7">
        <v>464</v>
      </c>
      <c r="B490" s="8">
        <v>45603</v>
      </c>
      <c r="C490" s="9">
        <v>3</v>
      </c>
      <c r="D490" s="28">
        <v>498926478820</v>
      </c>
      <c r="E490" s="10">
        <v>0</v>
      </c>
      <c r="F490" s="9" t="s">
        <v>945</v>
      </c>
      <c r="G490" s="11" t="s">
        <v>64</v>
      </c>
      <c r="H490" s="11"/>
      <c r="I490" s="14" t="s">
        <v>946</v>
      </c>
      <c r="J490" s="11" t="s">
        <v>65</v>
      </c>
      <c r="K490" s="11" t="s">
        <v>890</v>
      </c>
      <c r="L490" s="11" t="s">
        <v>61</v>
      </c>
      <c r="M490" s="11" t="s">
        <v>66</v>
      </c>
      <c r="N490" s="1" t="e">
        <v>#N/A</v>
      </c>
    </row>
    <row r="491" spans="1:14">
      <c r="A491" s="7">
        <v>465</v>
      </c>
      <c r="B491" s="8">
        <v>45603</v>
      </c>
      <c r="C491" s="9">
        <v>2</v>
      </c>
      <c r="D491" s="28">
        <v>499155796613</v>
      </c>
      <c r="E491" s="10">
        <v>4968151054731</v>
      </c>
      <c r="F491" s="9" t="s">
        <v>58</v>
      </c>
      <c r="G491" s="11" t="s">
        <v>71</v>
      </c>
      <c r="H491" s="11"/>
      <c r="I491" s="14"/>
      <c r="J491" s="11" t="s">
        <v>56</v>
      </c>
      <c r="K491" s="11" t="s">
        <v>890</v>
      </c>
      <c r="L491" s="11" t="s">
        <v>61</v>
      </c>
      <c r="M491" s="11" t="s">
        <v>879</v>
      </c>
      <c r="N491" s="1" t="e">
        <v>#N/A</v>
      </c>
    </row>
    <row r="492" spans="1:14">
      <c r="A492" s="7">
        <v>466</v>
      </c>
      <c r="B492" s="8">
        <v>45603</v>
      </c>
      <c r="C492" s="9">
        <v>3</v>
      </c>
      <c r="D492" s="28">
        <v>467838784350</v>
      </c>
      <c r="E492" s="10">
        <v>5500156033442</v>
      </c>
      <c r="F492" s="9" t="s">
        <v>947</v>
      </c>
      <c r="G492" s="11" t="s">
        <v>919</v>
      </c>
      <c r="H492" s="11"/>
      <c r="I492" s="14"/>
      <c r="J492" s="11" t="s">
        <v>59</v>
      </c>
      <c r="K492" s="11" t="s">
        <v>890</v>
      </c>
      <c r="L492" s="11" t="s">
        <v>61</v>
      </c>
      <c r="M492" s="11" t="s">
        <v>62</v>
      </c>
      <c r="N492" s="1" t="e">
        <v>#N/A</v>
      </c>
    </row>
    <row r="493" spans="1:14">
      <c r="A493" s="7">
        <v>492</v>
      </c>
      <c r="B493" s="8">
        <v>45603</v>
      </c>
      <c r="C493" s="9">
        <v>3</v>
      </c>
      <c r="D493" s="28">
        <v>354856434376</v>
      </c>
      <c r="E493" s="10">
        <v>9966456010503</v>
      </c>
      <c r="F493" s="9" t="s">
        <v>948</v>
      </c>
      <c r="G493" s="11" t="s">
        <v>68</v>
      </c>
      <c r="H493" s="11"/>
      <c r="I493" s="14"/>
      <c r="J493" s="11" t="s">
        <v>59</v>
      </c>
      <c r="K493" s="11" t="s">
        <v>890</v>
      </c>
      <c r="L493" s="11" t="s">
        <v>61</v>
      </c>
      <c r="M493" s="11" t="s">
        <v>62</v>
      </c>
      <c r="N493" s="1" t="e">
        <v>#N/A</v>
      </c>
    </row>
    <row r="494" spans="1:14">
      <c r="A494" s="7">
        <v>493</v>
      </c>
      <c r="B494" s="8">
        <v>45603</v>
      </c>
      <c r="C494" s="9">
        <v>3</v>
      </c>
      <c r="D494" s="28">
        <v>354856434391</v>
      </c>
      <c r="E494" s="10">
        <v>9966456010505</v>
      </c>
      <c r="F494" s="9" t="s">
        <v>948</v>
      </c>
      <c r="G494" s="11" t="s">
        <v>68</v>
      </c>
      <c r="H494" s="11"/>
      <c r="I494" s="14"/>
      <c r="J494" s="11" t="s">
        <v>59</v>
      </c>
      <c r="K494" s="11" t="s">
        <v>890</v>
      </c>
      <c r="L494" s="11" t="s">
        <v>61</v>
      </c>
      <c r="M494" s="11" t="s">
        <v>62</v>
      </c>
      <c r="N494" s="1" t="e">
        <v>#N/A</v>
      </c>
    </row>
    <row r="495" spans="1:14">
      <c r="A495" s="7">
        <v>494</v>
      </c>
      <c r="B495" s="8">
        <v>45603</v>
      </c>
      <c r="C495" s="9">
        <v>3</v>
      </c>
      <c r="D495" s="28">
        <v>354856434380</v>
      </c>
      <c r="E495" s="10">
        <v>9966456010487</v>
      </c>
      <c r="F495" s="9" t="s">
        <v>948</v>
      </c>
      <c r="G495" s="11" t="s">
        <v>68</v>
      </c>
      <c r="H495" s="11"/>
      <c r="I495" s="14"/>
      <c r="J495" s="11" t="s">
        <v>59</v>
      </c>
      <c r="K495" s="11" t="s">
        <v>890</v>
      </c>
      <c r="L495" s="11" t="s">
        <v>61</v>
      </c>
      <c r="M495" s="11" t="s">
        <v>62</v>
      </c>
      <c r="N495" s="1" t="e">
        <v>#N/A</v>
      </c>
    </row>
    <row r="496" spans="1:14">
      <c r="A496" s="7">
        <v>495</v>
      </c>
      <c r="B496" s="8">
        <v>45603</v>
      </c>
      <c r="C496" s="9">
        <v>3</v>
      </c>
      <c r="D496" s="28">
        <v>463860547710</v>
      </c>
      <c r="E496" s="10">
        <v>5000151094924</v>
      </c>
      <c r="F496" s="9" t="s">
        <v>949</v>
      </c>
      <c r="G496" s="11" t="s">
        <v>892</v>
      </c>
      <c r="H496" s="11"/>
      <c r="I496" s="14"/>
      <c r="J496" s="11" t="s">
        <v>59</v>
      </c>
      <c r="K496" s="11" t="s">
        <v>890</v>
      </c>
      <c r="L496" s="11" t="s">
        <v>61</v>
      </c>
      <c r="M496" s="11" t="s">
        <v>62</v>
      </c>
      <c r="N496" s="1" t="e">
        <v>#N/A</v>
      </c>
    </row>
    <row r="497" spans="1:14">
      <c r="A497" s="7">
        <v>496</v>
      </c>
      <c r="B497" s="8">
        <v>45603</v>
      </c>
      <c r="C497" s="9">
        <v>3</v>
      </c>
      <c r="D497" s="28">
        <v>466951849604</v>
      </c>
      <c r="E497" s="10">
        <v>4974351050998</v>
      </c>
      <c r="F497" s="9" t="s">
        <v>882</v>
      </c>
      <c r="G497" s="11" t="s">
        <v>55</v>
      </c>
      <c r="H497" s="11"/>
      <c r="I497" s="14"/>
      <c r="J497" s="11" t="s">
        <v>56</v>
      </c>
      <c r="K497" s="11" t="s">
        <v>890</v>
      </c>
      <c r="L497" s="11" t="s">
        <v>61</v>
      </c>
      <c r="M497" s="11" t="s">
        <v>879</v>
      </c>
      <c r="N497" s="1" t="e">
        <v>#N/A</v>
      </c>
    </row>
    <row r="498" spans="1:14">
      <c r="A498" s="7">
        <v>497</v>
      </c>
      <c r="B498" s="8">
        <v>45603</v>
      </c>
      <c r="C498" s="9">
        <v>3</v>
      </c>
      <c r="D498" s="28">
        <v>499475553942</v>
      </c>
      <c r="E498" s="10">
        <v>3109151026681</v>
      </c>
      <c r="F498" s="9" t="s">
        <v>76</v>
      </c>
      <c r="G498" s="11" t="s">
        <v>73</v>
      </c>
      <c r="H498" s="11"/>
      <c r="I498" s="14"/>
      <c r="J498" s="11" t="s">
        <v>56</v>
      </c>
      <c r="K498" s="11" t="s">
        <v>890</v>
      </c>
      <c r="L498" s="11" t="s">
        <v>61</v>
      </c>
      <c r="M498" s="11" t="s">
        <v>879</v>
      </c>
      <c r="N498" s="1" t="e">
        <v>#N/A</v>
      </c>
    </row>
    <row r="499" spans="1:14">
      <c r="A499" s="7">
        <v>498</v>
      </c>
      <c r="B499" s="8">
        <v>45603</v>
      </c>
      <c r="C499" s="9">
        <v>3</v>
      </c>
      <c r="D499" s="28">
        <v>498447349783</v>
      </c>
      <c r="E499" s="10">
        <v>3109151053854</v>
      </c>
      <c r="F499" s="9" t="s">
        <v>882</v>
      </c>
      <c r="G499" s="11" t="s">
        <v>73</v>
      </c>
      <c r="H499" s="11"/>
      <c r="I499" s="14"/>
      <c r="J499" s="11" t="s">
        <v>56</v>
      </c>
      <c r="K499" s="11" t="s">
        <v>890</v>
      </c>
      <c r="L499" s="11" t="s">
        <v>61</v>
      </c>
      <c r="M499" s="11" t="s">
        <v>879</v>
      </c>
      <c r="N499" s="1" t="e">
        <v>#N/A</v>
      </c>
    </row>
    <row r="500" spans="1:14">
      <c r="A500" s="7">
        <v>499</v>
      </c>
      <c r="B500" s="8">
        <v>45603</v>
      </c>
      <c r="C500" s="9">
        <v>3</v>
      </c>
      <c r="D500" s="28">
        <v>467738882483</v>
      </c>
      <c r="E500" s="10">
        <v>4974351087207</v>
      </c>
      <c r="F500" s="9" t="s">
        <v>931</v>
      </c>
      <c r="G500" s="11" t="s">
        <v>55</v>
      </c>
      <c r="H500" s="11"/>
      <c r="I500" s="14"/>
      <c r="J500" s="11" t="s">
        <v>56</v>
      </c>
      <c r="K500" s="11" t="s">
        <v>890</v>
      </c>
      <c r="L500" s="11" t="s">
        <v>61</v>
      </c>
      <c r="M500" s="11" t="s">
        <v>879</v>
      </c>
      <c r="N500" s="1" t="e">
        <v>#N/A</v>
      </c>
    </row>
    <row r="501" spans="1:14">
      <c r="A501" s="7">
        <v>500</v>
      </c>
      <c r="B501" s="8">
        <v>45603</v>
      </c>
      <c r="C501" s="9">
        <v>3</v>
      </c>
      <c r="D501" s="28">
        <v>499412472521</v>
      </c>
      <c r="E501" s="10">
        <v>3109151029471</v>
      </c>
      <c r="F501" s="9" t="s">
        <v>76</v>
      </c>
      <c r="G501" s="11" t="s">
        <v>73</v>
      </c>
      <c r="H501" s="11"/>
      <c r="I501" s="14"/>
      <c r="J501" s="11" t="s">
        <v>56</v>
      </c>
      <c r="K501" s="11" t="s">
        <v>890</v>
      </c>
      <c r="L501" s="11" t="s">
        <v>61</v>
      </c>
      <c r="M501" s="11" t="s">
        <v>879</v>
      </c>
      <c r="N501" s="1" t="e">
        <v>#N/A</v>
      </c>
    </row>
    <row r="502" spans="1:14">
      <c r="A502" s="7">
        <v>501</v>
      </c>
      <c r="B502" s="8">
        <v>45603</v>
      </c>
      <c r="C502" s="9">
        <v>3</v>
      </c>
      <c r="D502" s="28">
        <v>498447349794</v>
      </c>
      <c r="E502" s="10">
        <v>4974351053800</v>
      </c>
      <c r="F502" s="9" t="s">
        <v>882</v>
      </c>
      <c r="G502" s="11" t="s">
        <v>55</v>
      </c>
      <c r="H502" s="11"/>
      <c r="I502" s="14"/>
      <c r="J502" s="11" t="s">
        <v>56</v>
      </c>
      <c r="K502" s="11" t="s">
        <v>890</v>
      </c>
      <c r="L502" s="11" t="s">
        <v>61</v>
      </c>
      <c r="M502" s="11" t="s">
        <v>879</v>
      </c>
      <c r="N502" s="1" t="e">
        <v>#N/A</v>
      </c>
    </row>
    <row r="503" spans="1:14">
      <c r="A503" s="7">
        <v>502</v>
      </c>
      <c r="B503" s="8">
        <v>45604</v>
      </c>
      <c r="C503" s="9">
        <v>3</v>
      </c>
      <c r="D503" s="28">
        <v>105359255562</v>
      </c>
      <c r="E503" s="10">
        <v>5508799030273</v>
      </c>
      <c r="F503" s="9" t="s">
        <v>901</v>
      </c>
      <c r="G503" s="11" t="s">
        <v>908</v>
      </c>
      <c r="H503" s="11"/>
      <c r="I503" s="14"/>
      <c r="J503" s="11" t="s">
        <v>59</v>
      </c>
      <c r="K503" s="11" t="s">
        <v>60</v>
      </c>
      <c r="L503" s="11" t="s">
        <v>61</v>
      </c>
      <c r="M503" s="11" t="s">
        <v>896</v>
      </c>
      <c r="N503" s="1" t="e">
        <v>#N/A</v>
      </c>
    </row>
    <row r="504" spans="1:14">
      <c r="A504" s="7">
        <v>503</v>
      </c>
      <c r="B504" s="8">
        <v>45604</v>
      </c>
      <c r="C504" s="9">
        <v>3</v>
      </c>
      <c r="D504" s="28">
        <v>105359255595</v>
      </c>
      <c r="E504" s="10">
        <v>5508799030277</v>
      </c>
      <c r="F504" s="9" t="s">
        <v>901</v>
      </c>
      <c r="G504" s="11" t="s">
        <v>908</v>
      </c>
      <c r="H504" s="11"/>
      <c r="I504" s="14"/>
      <c r="J504" s="11" t="s">
        <v>59</v>
      </c>
      <c r="K504" s="11" t="s">
        <v>60</v>
      </c>
      <c r="L504" s="11" t="s">
        <v>61</v>
      </c>
      <c r="M504" s="11" t="s">
        <v>896</v>
      </c>
      <c r="N504" s="1" t="e">
        <v>#N/A</v>
      </c>
    </row>
    <row r="505" spans="1:14">
      <c r="A505" s="7">
        <v>504</v>
      </c>
      <c r="B505" s="8">
        <v>45604</v>
      </c>
      <c r="C505" s="9">
        <v>3</v>
      </c>
      <c r="D505" s="28">
        <v>105359255783</v>
      </c>
      <c r="E505" s="10">
        <v>5508799030214</v>
      </c>
      <c r="F505" s="9" t="s">
        <v>901</v>
      </c>
      <c r="G505" s="11" t="s">
        <v>908</v>
      </c>
      <c r="H505" s="11"/>
      <c r="I505" s="14"/>
      <c r="J505" s="11" t="s">
        <v>59</v>
      </c>
      <c r="K505" s="11" t="s">
        <v>60</v>
      </c>
      <c r="L505" s="11" t="s">
        <v>61</v>
      </c>
      <c r="M505" s="11" t="s">
        <v>896</v>
      </c>
      <c r="N505" s="1" t="e">
        <v>#N/A</v>
      </c>
    </row>
    <row r="506" spans="1:14">
      <c r="A506" s="7">
        <v>505</v>
      </c>
      <c r="B506" s="8">
        <v>45604</v>
      </c>
      <c r="C506" s="9">
        <v>3</v>
      </c>
      <c r="D506" s="28">
        <v>105359255794</v>
      </c>
      <c r="E506" s="10">
        <v>5508799030224</v>
      </c>
      <c r="F506" s="9" t="s">
        <v>901</v>
      </c>
      <c r="G506" s="11" t="s">
        <v>908</v>
      </c>
      <c r="H506" s="11"/>
      <c r="I506" s="14"/>
      <c r="J506" s="11" t="s">
        <v>59</v>
      </c>
      <c r="K506" s="11" t="s">
        <v>60</v>
      </c>
      <c r="L506" s="11" t="s">
        <v>61</v>
      </c>
      <c r="M506" s="11" t="s">
        <v>896</v>
      </c>
      <c r="N506" s="1" t="e">
        <v>#N/A</v>
      </c>
    </row>
    <row r="507" spans="1:14">
      <c r="A507" s="7">
        <v>506</v>
      </c>
      <c r="B507" s="8">
        <v>45604</v>
      </c>
      <c r="C507" s="9">
        <v>3</v>
      </c>
      <c r="D507" s="28">
        <v>485675290914</v>
      </c>
      <c r="E507" s="10">
        <v>5509999019574</v>
      </c>
      <c r="F507" s="9" t="s">
        <v>951</v>
      </c>
      <c r="G507" s="11" t="s">
        <v>897</v>
      </c>
      <c r="H507" s="11" t="s">
        <v>53</v>
      </c>
      <c r="I507" s="14"/>
      <c r="J507" s="11" t="s">
        <v>59</v>
      </c>
      <c r="K507" s="11" t="s">
        <v>890</v>
      </c>
      <c r="L507" s="11" t="s">
        <v>57</v>
      </c>
      <c r="M507" s="11" t="s">
        <v>896</v>
      </c>
      <c r="N507" s="1" t="e">
        <v>#N/A</v>
      </c>
    </row>
    <row r="508" spans="1:14">
      <c r="A508" s="7">
        <v>507</v>
      </c>
      <c r="B508" s="8">
        <v>45604</v>
      </c>
      <c r="C508" s="9">
        <v>3</v>
      </c>
      <c r="D508" s="28">
        <v>763362404184</v>
      </c>
      <c r="E508" s="10">
        <v>4967951013990</v>
      </c>
      <c r="F508" s="9" t="s">
        <v>927</v>
      </c>
      <c r="G508" s="11" t="s">
        <v>933</v>
      </c>
      <c r="H508" s="11" t="s">
        <v>53</v>
      </c>
      <c r="I508" s="14"/>
      <c r="J508" s="11" t="s">
        <v>56</v>
      </c>
      <c r="K508" s="11" t="s">
        <v>890</v>
      </c>
      <c r="L508" s="11" t="s">
        <v>57</v>
      </c>
      <c r="M508" s="11" t="s">
        <v>896</v>
      </c>
      <c r="N508" s="1" t="e">
        <v>#N/A</v>
      </c>
    </row>
    <row r="509" spans="1:14">
      <c r="A509" s="7">
        <v>508</v>
      </c>
      <c r="B509" s="8">
        <v>45604</v>
      </c>
      <c r="C509" s="9">
        <v>3</v>
      </c>
      <c r="D509" s="28">
        <v>503049298673</v>
      </c>
      <c r="E509" s="10">
        <v>4967951014090</v>
      </c>
      <c r="F509" s="9" t="s">
        <v>927</v>
      </c>
      <c r="G509" s="11" t="s">
        <v>933</v>
      </c>
      <c r="H509" s="11" t="s">
        <v>53</v>
      </c>
      <c r="I509" s="14"/>
      <c r="J509" s="11" t="s">
        <v>56</v>
      </c>
      <c r="K509" s="11" t="s">
        <v>890</v>
      </c>
      <c r="L509" s="11" t="s">
        <v>57</v>
      </c>
      <c r="M509" s="11" t="s">
        <v>896</v>
      </c>
      <c r="N509" s="1" t="e">
        <v>#N/A</v>
      </c>
    </row>
    <row r="510" spans="1:14">
      <c r="A510" s="7">
        <v>509</v>
      </c>
      <c r="B510" s="8">
        <v>45604</v>
      </c>
      <c r="C510" s="9">
        <v>3</v>
      </c>
      <c r="D510" s="28">
        <v>498938989032</v>
      </c>
      <c r="E510" s="10">
        <v>4966251028965</v>
      </c>
      <c r="F510" s="9" t="s">
        <v>58</v>
      </c>
      <c r="G510" s="11" t="s">
        <v>63</v>
      </c>
      <c r="H510" s="11"/>
      <c r="I510" s="14"/>
      <c r="J510" s="11" t="s">
        <v>59</v>
      </c>
      <c r="K510" s="11" t="s">
        <v>890</v>
      </c>
      <c r="L510" s="11" t="s">
        <v>61</v>
      </c>
      <c r="M510" s="11" t="s">
        <v>62</v>
      </c>
      <c r="N510" s="1" t="e">
        <v>#N/A</v>
      </c>
    </row>
    <row r="511" spans="1:14">
      <c r="A511" s="7">
        <v>510</v>
      </c>
      <c r="B511" s="8">
        <v>45604</v>
      </c>
      <c r="C511" s="9">
        <v>3</v>
      </c>
      <c r="D511" s="28">
        <v>499466465083</v>
      </c>
      <c r="E511" s="10">
        <v>4966251021094</v>
      </c>
      <c r="F511" s="9" t="s">
        <v>58</v>
      </c>
      <c r="G511" s="11" t="s">
        <v>63</v>
      </c>
      <c r="H511" s="11"/>
      <c r="I511" s="14"/>
      <c r="J511" s="11" t="s">
        <v>59</v>
      </c>
      <c r="K511" s="11" t="s">
        <v>890</v>
      </c>
      <c r="L511" s="11" t="s">
        <v>61</v>
      </c>
      <c r="M511" s="11" t="s">
        <v>62</v>
      </c>
      <c r="N511" s="1" t="e">
        <v>#N/A</v>
      </c>
    </row>
    <row r="512" spans="1:14">
      <c r="A512" s="7">
        <v>511</v>
      </c>
      <c r="B512" s="8">
        <v>45604</v>
      </c>
      <c r="C512" s="9">
        <v>3</v>
      </c>
      <c r="D512" s="28">
        <v>499294416401</v>
      </c>
      <c r="E512" s="10">
        <v>4974351078530</v>
      </c>
      <c r="F512" s="9" t="s">
        <v>54</v>
      </c>
      <c r="G512" s="11" t="s">
        <v>55</v>
      </c>
      <c r="H512" s="11"/>
      <c r="I512" s="14"/>
      <c r="J512" s="11" t="s">
        <v>56</v>
      </c>
      <c r="K512" s="11" t="s">
        <v>890</v>
      </c>
      <c r="L512" s="11" t="s">
        <v>61</v>
      </c>
      <c r="M512" s="11" t="s">
        <v>879</v>
      </c>
      <c r="N512" s="1" t="e">
        <v>#N/A</v>
      </c>
    </row>
    <row r="513" spans="1:14">
      <c r="A513" s="7">
        <v>512</v>
      </c>
      <c r="B513" s="8">
        <v>45604</v>
      </c>
      <c r="C513" s="9">
        <v>3</v>
      </c>
      <c r="D513" s="28">
        <v>499294416364</v>
      </c>
      <c r="E513" s="10">
        <v>4974351078163</v>
      </c>
      <c r="F513" s="9" t="s">
        <v>54</v>
      </c>
      <c r="G513" s="11" t="s">
        <v>55</v>
      </c>
      <c r="H513" s="11"/>
      <c r="I513" s="14"/>
      <c r="J513" s="11" t="s">
        <v>56</v>
      </c>
      <c r="K513" s="11" t="s">
        <v>890</v>
      </c>
      <c r="L513" s="11" t="s">
        <v>61</v>
      </c>
      <c r="M513" s="11" t="s">
        <v>879</v>
      </c>
      <c r="N513" s="1" t="e">
        <v>#N/A</v>
      </c>
    </row>
    <row r="514" spans="1:14">
      <c r="A514" s="7">
        <v>513</v>
      </c>
      <c r="B514" s="8">
        <v>45604</v>
      </c>
      <c r="C514" s="9">
        <v>3</v>
      </c>
      <c r="D514" s="28">
        <v>499343085710</v>
      </c>
      <c r="E514" s="10">
        <v>4966251015408</v>
      </c>
      <c r="F514" s="9" t="s">
        <v>58</v>
      </c>
      <c r="G514" s="11" t="s">
        <v>63</v>
      </c>
      <c r="H514" s="11"/>
      <c r="I514" s="14"/>
      <c r="J514" s="11" t="s">
        <v>59</v>
      </c>
      <c r="K514" s="11" t="s">
        <v>890</v>
      </c>
      <c r="L514" s="11" t="s">
        <v>61</v>
      </c>
      <c r="M514" s="11" t="s">
        <v>62</v>
      </c>
      <c r="N514" s="1" t="e">
        <v>#N/A</v>
      </c>
    </row>
    <row r="515" spans="1:14">
      <c r="A515" s="7">
        <v>514</v>
      </c>
      <c r="B515" s="8">
        <v>45604</v>
      </c>
      <c r="C515" s="9">
        <v>3</v>
      </c>
      <c r="D515" s="28">
        <v>499343085710</v>
      </c>
      <c r="E515" s="10">
        <v>4968151023638</v>
      </c>
      <c r="F515" s="9" t="s">
        <v>58</v>
      </c>
      <c r="G515" s="11" t="s">
        <v>71</v>
      </c>
      <c r="H515" s="11"/>
      <c r="I515" s="14"/>
      <c r="J515" s="11" t="s">
        <v>56</v>
      </c>
      <c r="K515" s="11" t="s">
        <v>890</v>
      </c>
      <c r="L515" s="11" t="s">
        <v>61</v>
      </c>
      <c r="M515" s="11" t="s">
        <v>879</v>
      </c>
      <c r="N515" s="1" t="e">
        <v>#N/A</v>
      </c>
    </row>
    <row r="516" spans="1:14">
      <c r="A516" s="7">
        <v>515</v>
      </c>
      <c r="B516" s="8">
        <v>45604</v>
      </c>
      <c r="C516" s="9">
        <v>3</v>
      </c>
      <c r="D516" s="28">
        <v>499343085710</v>
      </c>
      <c r="E516" s="10">
        <v>4968151071522</v>
      </c>
      <c r="F516" s="9" t="s">
        <v>888</v>
      </c>
      <c r="G516" s="11" t="s">
        <v>71</v>
      </c>
      <c r="H516" s="11"/>
      <c r="I516" s="14"/>
      <c r="J516" s="11" t="s">
        <v>56</v>
      </c>
      <c r="K516" s="11" t="s">
        <v>890</v>
      </c>
      <c r="L516" s="11" t="s">
        <v>61</v>
      </c>
      <c r="M516" s="11" t="s">
        <v>879</v>
      </c>
      <c r="N516" s="1" t="e">
        <v>#N/A</v>
      </c>
    </row>
    <row r="517" spans="1:14">
      <c r="A517" s="7">
        <v>516</v>
      </c>
      <c r="B517" s="8">
        <v>45604</v>
      </c>
      <c r="C517" s="9">
        <v>3</v>
      </c>
      <c r="D517" s="28">
        <v>499343085710</v>
      </c>
      <c r="E517" s="10">
        <v>4968151071523</v>
      </c>
      <c r="F517" s="9" t="s">
        <v>888</v>
      </c>
      <c r="G517" s="11" t="s">
        <v>71</v>
      </c>
      <c r="H517" s="11"/>
      <c r="I517" s="14"/>
      <c r="J517" s="11" t="s">
        <v>56</v>
      </c>
      <c r="K517" s="11" t="s">
        <v>890</v>
      </c>
      <c r="L517" s="11" t="s">
        <v>61</v>
      </c>
      <c r="M517" s="11" t="s">
        <v>879</v>
      </c>
      <c r="N517" s="1" t="e">
        <v>#N/A</v>
      </c>
    </row>
    <row r="518" spans="1:14">
      <c r="A518" s="7">
        <v>517</v>
      </c>
      <c r="B518" s="8">
        <v>45604</v>
      </c>
      <c r="C518" s="9">
        <v>3</v>
      </c>
      <c r="D518" s="28">
        <v>499350107104</v>
      </c>
      <c r="E518" s="10">
        <v>5000151055405</v>
      </c>
      <c r="F518" s="9" t="s">
        <v>54</v>
      </c>
      <c r="G518" s="11" t="s">
        <v>892</v>
      </c>
      <c r="H518" s="11"/>
      <c r="I518" s="14"/>
      <c r="J518" s="11" t="s">
        <v>59</v>
      </c>
      <c r="K518" s="11" t="s">
        <v>890</v>
      </c>
      <c r="L518" s="11" t="s">
        <v>61</v>
      </c>
      <c r="M518" s="11" t="s">
        <v>62</v>
      </c>
      <c r="N518" s="1" t="e">
        <v>#N/A</v>
      </c>
    </row>
    <row r="519" spans="1:14">
      <c r="A519" s="7">
        <v>518</v>
      </c>
      <c r="B519" s="8">
        <v>45604</v>
      </c>
      <c r="C519" s="9">
        <v>3</v>
      </c>
      <c r="D519" s="28">
        <v>499294416456</v>
      </c>
      <c r="E519" s="10">
        <v>6052251025257</v>
      </c>
      <c r="F519" s="9" t="s">
        <v>54</v>
      </c>
      <c r="G519" s="11" t="s">
        <v>74</v>
      </c>
      <c r="H519" s="11"/>
      <c r="I519" s="14"/>
      <c r="J519" s="11" t="s">
        <v>56</v>
      </c>
      <c r="K519" s="11" t="s">
        <v>890</v>
      </c>
      <c r="L519" s="11" t="s">
        <v>61</v>
      </c>
      <c r="M519" s="11" t="s">
        <v>879</v>
      </c>
      <c r="N519" s="1" t="e">
        <v>#N/A</v>
      </c>
    </row>
    <row r="520" spans="1:14">
      <c r="A520" s="7">
        <v>519</v>
      </c>
      <c r="B520" s="8">
        <v>45604</v>
      </c>
      <c r="C520" s="9">
        <v>3</v>
      </c>
      <c r="D520" s="28">
        <v>197691692553</v>
      </c>
      <c r="E520" s="10">
        <v>5000151055166</v>
      </c>
      <c r="F520" s="9" t="s">
        <v>54</v>
      </c>
      <c r="G520" s="11" t="s">
        <v>892</v>
      </c>
      <c r="H520" s="11" t="s">
        <v>53</v>
      </c>
      <c r="I520" s="14"/>
      <c r="J520" s="11" t="s">
        <v>59</v>
      </c>
      <c r="K520" s="11" t="s">
        <v>75</v>
      </c>
      <c r="L520" s="11" t="s">
        <v>57</v>
      </c>
      <c r="M520" s="11" t="s">
        <v>62</v>
      </c>
      <c r="N520" s="1" t="e">
        <v>#N/A</v>
      </c>
    </row>
    <row r="521" spans="1:14">
      <c r="A521" s="7">
        <v>520</v>
      </c>
      <c r="B521" s="8">
        <v>45604</v>
      </c>
      <c r="C521" s="9">
        <v>3</v>
      </c>
      <c r="D521" s="28">
        <v>197691692553</v>
      </c>
      <c r="E521" s="10">
        <v>5000151055168</v>
      </c>
      <c r="F521" s="9" t="s">
        <v>54</v>
      </c>
      <c r="G521" s="11" t="s">
        <v>892</v>
      </c>
      <c r="H521" s="11" t="s">
        <v>53</v>
      </c>
      <c r="I521" s="14"/>
      <c r="J521" s="11" t="s">
        <v>59</v>
      </c>
      <c r="K521" s="11" t="s">
        <v>75</v>
      </c>
      <c r="L521" s="11" t="s">
        <v>57</v>
      </c>
      <c r="M521" s="11" t="s">
        <v>62</v>
      </c>
      <c r="N521" s="1" t="e">
        <v>#N/A</v>
      </c>
    </row>
    <row r="522" spans="1:14">
      <c r="A522" s="7">
        <v>521</v>
      </c>
      <c r="B522" s="8">
        <v>45604</v>
      </c>
      <c r="C522" s="9">
        <v>3</v>
      </c>
      <c r="D522" s="28">
        <v>197691692553</v>
      </c>
      <c r="E522" s="10">
        <v>5000151055792</v>
      </c>
      <c r="F522" s="9" t="s">
        <v>54</v>
      </c>
      <c r="G522" s="11" t="s">
        <v>892</v>
      </c>
      <c r="H522" s="11" t="s">
        <v>53</v>
      </c>
      <c r="I522" s="14"/>
      <c r="J522" s="11" t="s">
        <v>59</v>
      </c>
      <c r="K522" s="11" t="s">
        <v>75</v>
      </c>
      <c r="L522" s="11" t="s">
        <v>57</v>
      </c>
      <c r="M522" s="11" t="s">
        <v>62</v>
      </c>
      <c r="N522" s="1" t="e">
        <v>#N/A</v>
      </c>
    </row>
    <row r="523" spans="1:14">
      <c r="A523" s="7">
        <v>522</v>
      </c>
      <c r="B523" s="8">
        <v>45604</v>
      </c>
      <c r="C523" s="9">
        <v>3</v>
      </c>
      <c r="D523" s="28">
        <v>197691692553</v>
      </c>
      <c r="E523" s="10">
        <v>5000151055167</v>
      </c>
      <c r="F523" s="9" t="s">
        <v>54</v>
      </c>
      <c r="G523" s="11" t="s">
        <v>892</v>
      </c>
      <c r="H523" s="11" t="s">
        <v>53</v>
      </c>
      <c r="I523" s="14"/>
      <c r="J523" s="11" t="s">
        <v>59</v>
      </c>
      <c r="K523" s="11" t="s">
        <v>75</v>
      </c>
      <c r="L523" s="11" t="s">
        <v>57</v>
      </c>
      <c r="M523" s="11" t="s">
        <v>62</v>
      </c>
      <c r="N523" s="1" t="e">
        <v>#N/A</v>
      </c>
    </row>
    <row r="524" spans="1:14">
      <c r="A524" s="7">
        <v>523</v>
      </c>
      <c r="B524" s="8">
        <v>45604</v>
      </c>
      <c r="C524" s="9">
        <v>3</v>
      </c>
      <c r="D524" s="28">
        <v>197691692553</v>
      </c>
      <c r="E524" s="10">
        <v>5000151055183</v>
      </c>
      <c r="F524" s="9" t="s">
        <v>54</v>
      </c>
      <c r="G524" s="11" t="s">
        <v>892</v>
      </c>
      <c r="H524" s="11" t="s">
        <v>53</v>
      </c>
      <c r="I524" s="14"/>
      <c r="J524" s="11" t="s">
        <v>59</v>
      </c>
      <c r="K524" s="11" t="s">
        <v>75</v>
      </c>
      <c r="L524" s="11" t="s">
        <v>57</v>
      </c>
      <c r="M524" s="11" t="s">
        <v>62</v>
      </c>
      <c r="N524" s="1" t="e">
        <v>#N/A</v>
      </c>
    </row>
    <row r="525" spans="1:14">
      <c r="A525" s="7">
        <v>524</v>
      </c>
      <c r="B525" s="8">
        <v>45604</v>
      </c>
      <c r="C525" s="9">
        <v>3</v>
      </c>
      <c r="D525" s="28">
        <v>197691692553</v>
      </c>
      <c r="E525" s="10">
        <v>5000151055184</v>
      </c>
      <c r="F525" s="9" t="s">
        <v>54</v>
      </c>
      <c r="G525" s="11" t="s">
        <v>892</v>
      </c>
      <c r="H525" s="11" t="s">
        <v>53</v>
      </c>
      <c r="I525" s="14"/>
      <c r="J525" s="11" t="s">
        <v>59</v>
      </c>
      <c r="K525" s="11" t="s">
        <v>75</v>
      </c>
      <c r="L525" s="11" t="s">
        <v>57</v>
      </c>
      <c r="M525" s="11" t="s">
        <v>62</v>
      </c>
      <c r="N525" s="1" t="e">
        <v>#N/A</v>
      </c>
    </row>
    <row r="526" spans="1:14">
      <c r="A526" s="7">
        <v>525</v>
      </c>
      <c r="B526" s="8">
        <v>45604</v>
      </c>
      <c r="C526" s="9">
        <v>3</v>
      </c>
      <c r="D526" s="28">
        <v>197691692553</v>
      </c>
      <c r="E526" s="10">
        <v>5000151055793</v>
      </c>
      <c r="F526" s="9" t="s">
        <v>54</v>
      </c>
      <c r="G526" s="11" t="s">
        <v>892</v>
      </c>
      <c r="H526" s="11" t="s">
        <v>53</v>
      </c>
      <c r="I526" s="14"/>
      <c r="J526" s="11" t="s">
        <v>59</v>
      </c>
      <c r="K526" s="11" t="s">
        <v>75</v>
      </c>
      <c r="L526" s="11" t="s">
        <v>57</v>
      </c>
      <c r="M526" s="11" t="s">
        <v>62</v>
      </c>
      <c r="N526" s="1" t="e">
        <v>#N/A</v>
      </c>
    </row>
    <row r="527" spans="1:14">
      <c r="A527" s="7">
        <v>526</v>
      </c>
      <c r="B527" s="8">
        <v>45604</v>
      </c>
      <c r="C527" s="9">
        <v>3</v>
      </c>
      <c r="D527" s="28">
        <v>197691692553</v>
      </c>
      <c r="E527" s="10">
        <v>5000151055791</v>
      </c>
      <c r="F527" s="9" t="s">
        <v>54</v>
      </c>
      <c r="G527" s="11" t="s">
        <v>892</v>
      </c>
      <c r="H527" s="11" t="s">
        <v>53</v>
      </c>
      <c r="I527" s="14"/>
      <c r="J527" s="11" t="s">
        <v>59</v>
      </c>
      <c r="K527" s="11" t="s">
        <v>75</v>
      </c>
      <c r="L527" s="11" t="s">
        <v>57</v>
      </c>
      <c r="M527" s="11" t="s">
        <v>62</v>
      </c>
      <c r="N527" s="1" t="e">
        <v>#N/A</v>
      </c>
    </row>
    <row r="528" spans="1:14">
      <c r="A528" s="7">
        <v>527</v>
      </c>
      <c r="B528" s="8">
        <v>45604</v>
      </c>
      <c r="C528" s="9">
        <v>3</v>
      </c>
      <c r="D528" s="28">
        <v>440651511856</v>
      </c>
      <c r="E528" s="10">
        <v>6052251025256</v>
      </c>
      <c r="F528" s="9" t="s">
        <v>54</v>
      </c>
      <c r="G528" s="11" t="s">
        <v>74</v>
      </c>
      <c r="H528" s="11" t="s">
        <v>53</v>
      </c>
      <c r="I528" s="14"/>
      <c r="J528" s="11" t="s">
        <v>56</v>
      </c>
      <c r="K528" s="11" t="s">
        <v>75</v>
      </c>
      <c r="L528" s="11" t="s">
        <v>57</v>
      </c>
      <c r="M528" s="11" t="s">
        <v>879</v>
      </c>
      <c r="N528" s="1" t="e">
        <v>#N/A</v>
      </c>
    </row>
    <row r="529" spans="1:14">
      <c r="A529" s="7">
        <v>528</v>
      </c>
      <c r="B529" s="8">
        <v>45607</v>
      </c>
      <c r="C529" s="9">
        <v>3</v>
      </c>
      <c r="D529" s="28">
        <v>105343924254</v>
      </c>
      <c r="E529" s="10">
        <v>5000158022397</v>
      </c>
      <c r="F529" s="9" t="s">
        <v>899</v>
      </c>
      <c r="G529" s="11" t="s">
        <v>892</v>
      </c>
      <c r="H529" s="11"/>
      <c r="I529" s="14"/>
      <c r="J529" s="11" t="s">
        <v>59</v>
      </c>
      <c r="K529" s="11" t="s">
        <v>60</v>
      </c>
      <c r="L529" s="11" t="s">
        <v>61</v>
      </c>
      <c r="M529" s="11" t="s">
        <v>62</v>
      </c>
      <c r="N529" s="1" t="e">
        <v>#N/A</v>
      </c>
    </row>
    <row r="530" spans="1:14">
      <c r="A530" s="7">
        <v>529</v>
      </c>
      <c r="B530" s="8">
        <v>45607</v>
      </c>
      <c r="C530" s="9">
        <v>3</v>
      </c>
      <c r="D530" s="28">
        <v>105343924254</v>
      </c>
      <c r="E530" s="10">
        <v>5000158022396</v>
      </c>
      <c r="F530" s="9" t="s">
        <v>899</v>
      </c>
      <c r="G530" s="11" t="s">
        <v>892</v>
      </c>
      <c r="H530" s="11"/>
      <c r="I530" s="14"/>
      <c r="J530" s="11" t="s">
        <v>59</v>
      </c>
      <c r="K530" s="11" t="s">
        <v>60</v>
      </c>
      <c r="L530" s="11" t="s">
        <v>61</v>
      </c>
      <c r="M530" s="11" t="s">
        <v>62</v>
      </c>
      <c r="N530" s="1" t="e">
        <v>#N/A</v>
      </c>
    </row>
    <row r="531" spans="1:14">
      <c r="A531" s="7">
        <v>530</v>
      </c>
      <c r="B531" s="8">
        <v>45607</v>
      </c>
      <c r="C531" s="9">
        <v>3</v>
      </c>
      <c r="D531" s="28">
        <v>105343924254</v>
      </c>
      <c r="E531" s="10">
        <v>5000158022394</v>
      </c>
      <c r="F531" s="9" t="s">
        <v>899</v>
      </c>
      <c r="G531" s="11" t="s">
        <v>892</v>
      </c>
      <c r="H531" s="11"/>
      <c r="I531" s="14"/>
      <c r="J531" s="11" t="s">
        <v>59</v>
      </c>
      <c r="K531" s="11" t="s">
        <v>60</v>
      </c>
      <c r="L531" s="11" t="s">
        <v>61</v>
      </c>
      <c r="M531" s="11" t="s">
        <v>62</v>
      </c>
      <c r="N531" s="1" t="e">
        <v>#N/A</v>
      </c>
    </row>
    <row r="532" spans="1:14">
      <c r="A532" s="7">
        <v>531</v>
      </c>
      <c r="B532" s="8">
        <v>45607</v>
      </c>
      <c r="C532" s="9">
        <v>3</v>
      </c>
      <c r="D532" s="28">
        <v>105343924162</v>
      </c>
      <c r="E532" s="10">
        <v>5000158022354</v>
      </c>
      <c r="F532" s="9" t="s">
        <v>899</v>
      </c>
      <c r="G532" s="11" t="s">
        <v>892</v>
      </c>
      <c r="H532" s="11"/>
      <c r="I532" s="14"/>
      <c r="J532" s="11" t="s">
        <v>59</v>
      </c>
      <c r="K532" s="11" t="s">
        <v>60</v>
      </c>
      <c r="L532" s="11" t="s">
        <v>61</v>
      </c>
      <c r="M532" s="11" t="s">
        <v>62</v>
      </c>
      <c r="N532" s="1" t="e">
        <v>#N/A</v>
      </c>
    </row>
    <row r="533" spans="1:14">
      <c r="A533" s="7">
        <v>532</v>
      </c>
      <c r="B533" s="8">
        <v>45607</v>
      </c>
      <c r="C533" s="9">
        <v>3</v>
      </c>
      <c r="D533" s="28">
        <v>105343924162</v>
      </c>
      <c r="E533" s="10">
        <v>5000158022355</v>
      </c>
      <c r="F533" s="9" t="s">
        <v>899</v>
      </c>
      <c r="G533" s="11" t="s">
        <v>892</v>
      </c>
      <c r="H533" s="11"/>
      <c r="I533" s="14"/>
      <c r="J533" s="11" t="s">
        <v>59</v>
      </c>
      <c r="K533" s="11" t="s">
        <v>60</v>
      </c>
      <c r="L533" s="11" t="s">
        <v>61</v>
      </c>
      <c r="M533" s="11" t="s">
        <v>62</v>
      </c>
      <c r="N533" s="1" t="e">
        <v>#N/A</v>
      </c>
    </row>
    <row r="534" spans="1:14">
      <c r="A534" s="7">
        <v>533</v>
      </c>
      <c r="B534" s="8">
        <v>45607</v>
      </c>
      <c r="C534" s="9">
        <v>3</v>
      </c>
      <c r="D534" s="28">
        <v>105343924162</v>
      </c>
      <c r="E534" s="10">
        <v>5000158022356</v>
      </c>
      <c r="F534" s="9" t="s">
        <v>899</v>
      </c>
      <c r="G534" s="11" t="s">
        <v>892</v>
      </c>
      <c r="H534" s="11"/>
      <c r="I534" s="14"/>
      <c r="J534" s="11" t="s">
        <v>59</v>
      </c>
      <c r="K534" s="11" t="s">
        <v>60</v>
      </c>
      <c r="L534" s="11" t="s">
        <v>61</v>
      </c>
      <c r="M534" s="11" t="s">
        <v>62</v>
      </c>
      <c r="N534" s="1" t="e">
        <v>#N/A</v>
      </c>
    </row>
    <row r="535" spans="1:14">
      <c r="A535" s="7">
        <v>534</v>
      </c>
      <c r="B535" s="8">
        <v>45607</v>
      </c>
      <c r="C535" s="9">
        <v>3</v>
      </c>
      <c r="D535" s="28">
        <v>105343924162</v>
      </c>
      <c r="E535" s="10">
        <v>5000158022357</v>
      </c>
      <c r="F535" s="9" t="s">
        <v>899</v>
      </c>
      <c r="G535" s="11" t="s">
        <v>892</v>
      </c>
      <c r="H535" s="11"/>
      <c r="I535" s="14"/>
      <c r="J535" s="11" t="s">
        <v>59</v>
      </c>
      <c r="K535" s="11" t="s">
        <v>60</v>
      </c>
      <c r="L535" s="11" t="s">
        <v>61</v>
      </c>
      <c r="M535" s="11" t="s">
        <v>62</v>
      </c>
      <c r="N535" s="1" t="e">
        <v>#N/A</v>
      </c>
    </row>
    <row r="536" spans="1:14">
      <c r="A536" s="7">
        <v>535</v>
      </c>
      <c r="B536" s="8">
        <v>45607</v>
      </c>
      <c r="C536" s="9">
        <v>3</v>
      </c>
      <c r="D536" s="28">
        <v>105343924162</v>
      </c>
      <c r="E536" s="10">
        <v>5000158022358</v>
      </c>
      <c r="F536" s="9" t="s">
        <v>899</v>
      </c>
      <c r="G536" s="11" t="s">
        <v>892</v>
      </c>
      <c r="H536" s="11"/>
      <c r="I536" s="14"/>
      <c r="J536" s="11" t="s">
        <v>59</v>
      </c>
      <c r="K536" s="11" t="s">
        <v>60</v>
      </c>
      <c r="L536" s="11" t="s">
        <v>61</v>
      </c>
      <c r="M536" s="11" t="s">
        <v>62</v>
      </c>
      <c r="N536" s="1" t="e">
        <v>#N/A</v>
      </c>
    </row>
    <row r="537" spans="1:14">
      <c r="A537" s="7">
        <v>536</v>
      </c>
      <c r="B537" s="8">
        <v>45607</v>
      </c>
      <c r="C537" s="9">
        <v>3</v>
      </c>
      <c r="D537" s="28">
        <v>105343923436</v>
      </c>
      <c r="E537" s="10">
        <v>5000158022109</v>
      </c>
      <c r="F537" s="9" t="s">
        <v>899</v>
      </c>
      <c r="G537" s="11" t="s">
        <v>892</v>
      </c>
      <c r="H537" s="11"/>
      <c r="I537" s="14"/>
      <c r="J537" s="11" t="s">
        <v>59</v>
      </c>
      <c r="K537" s="11" t="s">
        <v>60</v>
      </c>
      <c r="L537" s="11" t="s">
        <v>61</v>
      </c>
      <c r="M537" s="11" t="s">
        <v>62</v>
      </c>
      <c r="N537" s="1" t="e">
        <v>#N/A</v>
      </c>
    </row>
    <row r="538" spans="1:14">
      <c r="A538" s="7">
        <v>537</v>
      </c>
      <c r="B538" s="8">
        <v>45607</v>
      </c>
      <c r="C538" s="9">
        <v>3</v>
      </c>
      <c r="D538" s="28">
        <v>105343923436</v>
      </c>
      <c r="E538" s="10">
        <v>5000158022110</v>
      </c>
      <c r="F538" s="9" t="s">
        <v>899</v>
      </c>
      <c r="G538" s="11" t="s">
        <v>892</v>
      </c>
      <c r="H538" s="11"/>
      <c r="I538" s="14"/>
      <c r="J538" s="11" t="s">
        <v>59</v>
      </c>
      <c r="K538" s="11" t="s">
        <v>60</v>
      </c>
      <c r="L538" s="11" t="s">
        <v>61</v>
      </c>
      <c r="M538" s="11" t="s">
        <v>62</v>
      </c>
      <c r="N538" s="1" t="e">
        <v>#N/A</v>
      </c>
    </row>
    <row r="539" spans="1:14">
      <c r="A539" s="7">
        <v>538</v>
      </c>
      <c r="B539" s="8">
        <v>45607</v>
      </c>
      <c r="C539" s="9">
        <v>3</v>
      </c>
      <c r="D539" s="28">
        <v>105343923436</v>
      </c>
      <c r="E539" s="10">
        <v>5000158022111</v>
      </c>
      <c r="F539" s="9" t="s">
        <v>899</v>
      </c>
      <c r="G539" s="11" t="s">
        <v>892</v>
      </c>
      <c r="H539" s="11"/>
      <c r="I539" s="14"/>
      <c r="J539" s="11" t="s">
        <v>59</v>
      </c>
      <c r="K539" s="11" t="s">
        <v>60</v>
      </c>
      <c r="L539" s="11" t="s">
        <v>61</v>
      </c>
      <c r="M539" s="11" t="s">
        <v>62</v>
      </c>
      <c r="N539" s="1" t="e">
        <v>#N/A</v>
      </c>
    </row>
    <row r="540" spans="1:14">
      <c r="A540" s="7">
        <v>539</v>
      </c>
      <c r="B540" s="8">
        <v>45607</v>
      </c>
      <c r="C540" s="9">
        <v>3</v>
      </c>
      <c r="D540" s="28">
        <v>105343923436</v>
      </c>
      <c r="E540" s="10">
        <v>5000158022112</v>
      </c>
      <c r="F540" s="9" t="s">
        <v>899</v>
      </c>
      <c r="G540" s="11" t="s">
        <v>892</v>
      </c>
      <c r="H540" s="11"/>
      <c r="I540" s="14"/>
      <c r="J540" s="11" t="s">
        <v>59</v>
      </c>
      <c r="K540" s="11" t="s">
        <v>60</v>
      </c>
      <c r="L540" s="11" t="s">
        <v>61</v>
      </c>
      <c r="M540" s="11" t="s">
        <v>62</v>
      </c>
      <c r="N540" s="1" t="e">
        <v>#N/A</v>
      </c>
    </row>
    <row r="541" spans="1:14">
      <c r="A541" s="7">
        <v>540</v>
      </c>
      <c r="B541" s="8">
        <v>45607</v>
      </c>
      <c r="C541" s="9">
        <v>3</v>
      </c>
      <c r="D541" s="28">
        <v>105317209900</v>
      </c>
      <c r="E541" s="10">
        <v>5000158022925</v>
      </c>
      <c r="F541" s="9" t="s">
        <v>899</v>
      </c>
      <c r="G541" s="11" t="s">
        <v>892</v>
      </c>
      <c r="H541" s="11"/>
      <c r="I541" s="14"/>
      <c r="J541" s="11" t="s">
        <v>59</v>
      </c>
      <c r="K541" s="11" t="s">
        <v>60</v>
      </c>
      <c r="L541" s="11" t="s">
        <v>61</v>
      </c>
      <c r="M541" s="11" t="s">
        <v>62</v>
      </c>
      <c r="N541" s="1" t="e">
        <v>#N/A</v>
      </c>
    </row>
    <row r="542" spans="1:14">
      <c r="A542" s="7">
        <v>541</v>
      </c>
      <c r="B542" s="8">
        <v>45607</v>
      </c>
      <c r="C542" s="9">
        <v>3</v>
      </c>
      <c r="D542" s="28">
        <v>105317209966</v>
      </c>
      <c r="E542" s="10">
        <v>5000158022926</v>
      </c>
      <c r="F542" s="9" t="s">
        <v>899</v>
      </c>
      <c r="G542" s="11" t="s">
        <v>892</v>
      </c>
      <c r="H542" s="11"/>
      <c r="I542" s="14"/>
      <c r="J542" s="11" t="s">
        <v>59</v>
      </c>
      <c r="K542" s="11" t="s">
        <v>60</v>
      </c>
      <c r="L542" s="11" t="s">
        <v>61</v>
      </c>
      <c r="M542" s="11" t="s">
        <v>62</v>
      </c>
      <c r="N542" s="1" t="e">
        <v>#N/A</v>
      </c>
    </row>
    <row r="543" spans="1:14">
      <c r="A543" s="7">
        <v>542</v>
      </c>
      <c r="B543" s="8">
        <v>45607</v>
      </c>
      <c r="C543" s="9">
        <v>3</v>
      </c>
      <c r="D543" s="28">
        <v>105317209955</v>
      </c>
      <c r="E543" s="10">
        <v>5000158022923</v>
      </c>
      <c r="F543" s="9" t="s">
        <v>899</v>
      </c>
      <c r="G543" s="11" t="s">
        <v>892</v>
      </c>
      <c r="H543" s="11"/>
      <c r="I543" s="14"/>
      <c r="J543" s="11" t="s">
        <v>59</v>
      </c>
      <c r="K543" s="11" t="s">
        <v>60</v>
      </c>
      <c r="L543" s="11" t="s">
        <v>61</v>
      </c>
      <c r="M543" s="11" t="s">
        <v>62</v>
      </c>
      <c r="N543" s="1" t="e">
        <v>#N/A</v>
      </c>
    </row>
    <row r="544" spans="1:14">
      <c r="A544" s="7">
        <v>543</v>
      </c>
      <c r="B544" s="8">
        <v>45607</v>
      </c>
      <c r="C544" s="9">
        <v>3</v>
      </c>
      <c r="D544" s="28">
        <v>105301336324</v>
      </c>
      <c r="E544" s="10">
        <v>9966458066231</v>
      </c>
      <c r="F544" s="9" t="s">
        <v>899</v>
      </c>
      <c r="G544" s="11" t="s">
        <v>68</v>
      </c>
      <c r="H544" s="11"/>
      <c r="I544" s="14"/>
      <c r="J544" s="11" t="s">
        <v>59</v>
      </c>
      <c r="K544" s="11" t="s">
        <v>60</v>
      </c>
      <c r="L544" s="11" t="s">
        <v>61</v>
      </c>
      <c r="M544" s="11" t="s">
        <v>62</v>
      </c>
      <c r="N544" s="1" t="e">
        <v>#N/A</v>
      </c>
    </row>
    <row r="545" spans="1:14">
      <c r="A545" s="7">
        <v>544</v>
      </c>
      <c r="B545" s="8">
        <v>45607</v>
      </c>
      <c r="C545" s="9">
        <v>3</v>
      </c>
      <c r="D545" s="28">
        <v>105317209911</v>
      </c>
      <c r="E545" s="10">
        <v>5000158022924</v>
      </c>
      <c r="F545" s="9" t="s">
        <v>899</v>
      </c>
      <c r="G545" s="11" t="s">
        <v>892</v>
      </c>
      <c r="H545" s="11"/>
      <c r="I545" s="14"/>
      <c r="J545" s="11" t="s">
        <v>59</v>
      </c>
      <c r="K545" s="11" t="s">
        <v>60</v>
      </c>
      <c r="L545" s="11" t="s">
        <v>61</v>
      </c>
      <c r="M545" s="11" t="s">
        <v>62</v>
      </c>
      <c r="N545" s="1" t="e">
        <v>#N/A</v>
      </c>
    </row>
    <row r="546" spans="1:14">
      <c r="A546" s="7">
        <v>545</v>
      </c>
      <c r="B546" s="8">
        <v>45607</v>
      </c>
      <c r="C546" s="9">
        <v>3</v>
      </c>
      <c r="D546" s="28">
        <v>105343923871</v>
      </c>
      <c r="E546" s="10">
        <v>5000158022384</v>
      </c>
      <c r="F546" s="9" t="s">
        <v>899</v>
      </c>
      <c r="G546" s="11" t="s">
        <v>892</v>
      </c>
      <c r="H546" s="11"/>
      <c r="I546" s="14"/>
      <c r="J546" s="11" t="s">
        <v>59</v>
      </c>
      <c r="K546" s="11" t="s">
        <v>60</v>
      </c>
      <c r="L546" s="11" t="s">
        <v>61</v>
      </c>
      <c r="M546" s="11" t="s">
        <v>62</v>
      </c>
      <c r="N546" s="1" t="e">
        <v>#N/A</v>
      </c>
    </row>
    <row r="547" spans="1:14">
      <c r="A547" s="7">
        <v>546</v>
      </c>
      <c r="B547" s="8">
        <v>45607</v>
      </c>
      <c r="C547" s="9">
        <v>3</v>
      </c>
      <c r="D547" s="28">
        <v>105343923871</v>
      </c>
      <c r="E547" s="10">
        <v>5000158022385</v>
      </c>
      <c r="F547" s="9" t="s">
        <v>899</v>
      </c>
      <c r="G547" s="11" t="s">
        <v>892</v>
      </c>
      <c r="H547" s="11"/>
      <c r="I547" s="14"/>
      <c r="J547" s="11" t="s">
        <v>59</v>
      </c>
      <c r="K547" s="11" t="s">
        <v>60</v>
      </c>
      <c r="L547" s="11" t="s">
        <v>61</v>
      </c>
      <c r="M547" s="11" t="s">
        <v>62</v>
      </c>
      <c r="N547" s="1" t="e">
        <v>#N/A</v>
      </c>
    </row>
    <row r="548" spans="1:14">
      <c r="A548" s="7">
        <v>547</v>
      </c>
      <c r="B548" s="8">
        <v>45607</v>
      </c>
      <c r="C548" s="9">
        <v>3</v>
      </c>
      <c r="D548" s="28">
        <v>105343923871</v>
      </c>
      <c r="E548" s="10">
        <v>5000158022386</v>
      </c>
      <c r="F548" s="9" t="s">
        <v>899</v>
      </c>
      <c r="G548" s="11" t="s">
        <v>892</v>
      </c>
      <c r="H548" s="11"/>
      <c r="I548" s="14"/>
      <c r="J548" s="11" t="s">
        <v>59</v>
      </c>
      <c r="K548" s="11" t="s">
        <v>60</v>
      </c>
      <c r="L548" s="11" t="s">
        <v>61</v>
      </c>
      <c r="M548" s="11" t="s">
        <v>62</v>
      </c>
      <c r="N548" s="1" t="e">
        <v>#N/A</v>
      </c>
    </row>
    <row r="549" spans="1:14">
      <c r="A549" s="7">
        <v>548</v>
      </c>
      <c r="B549" s="8">
        <v>45607</v>
      </c>
      <c r="C549" s="9">
        <v>3</v>
      </c>
      <c r="D549" s="28">
        <v>105343924840</v>
      </c>
      <c r="E549" s="10">
        <v>5000158022616</v>
      </c>
      <c r="F549" s="9" t="s">
        <v>899</v>
      </c>
      <c r="G549" s="11" t="s">
        <v>892</v>
      </c>
      <c r="H549" s="11"/>
      <c r="I549" s="14"/>
      <c r="J549" s="11" t="s">
        <v>59</v>
      </c>
      <c r="K549" s="11" t="s">
        <v>60</v>
      </c>
      <c r="L549" s="11" t="s">
        <v>61</v>
      </c>
      <c r="M549" s="11" t="s">
        <v>62</v>
      </c>
      <c r="N549" s="1" t="e">
        <v>#N/A</v>
      </c>
    </row>
    <row r="550" spans="1:14">
      <c r="A550" s="7">
        <v>549</v>
      </c>
      <c r="B550" s="8">
        <v>45607</v>
      </c>
      <c r="C550" s="9">
        <v>3</v>
      </c>
      <c r="D550" s="28">
        <v>105343924840</v>
      </c>
      <c r="E550" s="10">
        <v>5000158022612</v>
      </c>
      <c r="F550" s="9" t="s">
        <v>899</v>
      </c>
      <c r="G550" s="11" t="s">
        <v>892</v>
      </c>
      <c r="H550" s="11"/>
      <c r="I550" s="14"/>
      <c r="J550" s="11" t="s">
        <v>59</v>
      </c>
      <c r="K550" s="11" t="s">
        <v>60</v>
      </c>
      <c r="L550" s="11" t="s">
        <v>61</v>
      </c>
      <c r="M550" s="11" t="s">
        <v>62</v>
      </c>
      <c r="N550" s="1" t="e">
        <v>#N/A</v>
      </c>
    </row>
    <row r="551" spans="1:14">
      <c r="A551" s="7">
        <v>550</v>
      </c>
      <c r="B551" s="8">
        <v>45607</v>
      </c>
      <c r="C551" s="9">
        <v>3</v>
      </c>
      <c r="D551" s="28">
        <v>105343924840</v>
      </c>
      <c r="E551" s="10">
        <v>5000158022614</v>
      </c>
      <c r="F551" s="9" t="s">
        <v>899</v>
      </c>
      <c r="G551" s="11" t="s">
        <v>892</v>
      </c>
      <c r="H551" s="11"/>
      <c r="I551" s="14"/>
      <c r="J551" s="11" t="s">
        <v>59</v>
      </c>
      <c r="K551" s="11" t="s">
        <v>60</v>
      </c>
      <c r="L551" s="11" t="s">
        <v>61</v>
      </c>
      <c r="M551" s="11" t="s">
        <v>62</v>
      </c>
      <c r="N551" s="1" t="e">
        <v>#N/A</v>
      </c>
    </row>
    <row r="552" spans="1:14">
      <c r="A552" s="7">
        <v>551</v>
      </c>
      <c r="B552" s="8">
        <v>45607</v>
      </c>
      <c r="C552" s="9">
        <v>3</v>
      </c>
      <c r="D552" s="28">
        <v>105343924840</v>
      </c>
      <c r="E552" s="10">
        <v>5000158022611</v>
      </c>
      <c r="F552" s="9" t="s">
        <v>899</v>
      </c>
      <c r="G552" s="11" t="s">
        <v>892</v>
      </c>
      <c r="H552" s="11"/>
      <c r="I552" s="14"/>
      <c r="J552" s="11" t="s">
        <v>59</v>
      </c>
      <c r="K552" s="11" t="s">
        <v>60</v>
      </c>
      <c r="L552" s="11" t="s">
        <v>61</v>
      </c>
      <c r="M552" s="11" t="s">
        <v>62</v>
      </c>
      <c r="N552" s="1" t="e">
        <v>#N/A</v>
      </c>
    </row>
    <row r="553" spans="1:14">
      <c r="A553" s="7">
        <v>552</v>
      </c>
      <c r="B553" s="8">
        <v>45607</v>
      </c>
      <c r="C553" s="9">
        <v>3</v>
      </c>
      <c r="D553" s="28">
        <v>105343924840</v>
      </c>
      <c r="E553" s="10">
        <v>5000158022613</v>
      </c>
      <c r="F553" s="9" t="s">
        <v>899</v>
      </c>
      <c r="G553" s="11" t="s">
        <v>892</v>
      </c>
      <c r="H553" s="11"/>
      <c r="I553" s="14"/>
      <c r="J553" s="11" t="s">
        <v>59</v>
      </c>
      <c r="K553" s="11" t="s">
        <v>60</v>
      </c>
      <c r="L553" s="11" t="s">
        <v>61</v>
      </c>
      <c r="M553" s="11" t="s">
        <v>62</v>
      </c>
      <c r="N553" s="1" t="e">
        <v>#N/A</v>
      </c>
    </row>
    <row r="554" spans="1:14">
      <c r="A554" s="7">
        <v>553</v>
      </c>
      <c r="B554" s="8">
        <v>45607</v>
      </c>
      <c r="C554" s="9">
        <v>3</v>
      </c>
      <c r="D554" s="28">
        <v>105343924840</v>
      </c>
      <c r="E554" s="10">
        <v>5000158022622</v>
      </c>
      <c r="F554" s="9" t="s">
        <v>899</v>
      </c>
      <c r="G554" s="11" t="s">
        <v>892</v>
      </c>
      <c r="H554" s="11"/>
      <c r="I554" s="14"/>
      <c r="J554" s="11" t="s">
        <v>59</v>
      </c>
      <c r="K554" s="11" t="s">
        <v>60</v>
      </c>
      <c r="L554" s="11" t="s">
        <v>61</v>
      </c>
      <c r="M554" s="11" t="s">
        <v>62</v>
      </c>
      <c r="N554" s="1" t="e">
        <v>#N/A</v>
      </c>
    </row>
    <row r="555" spans="1:14">
      <c r="A555" s="7">
        <v>554</v>
      </c>
      <c r="B555" s="8">
        <v>45607</v>
      </c>
      <c r="C555" s="9">
        <v>3</v>
      </c>
      <c r="D555" s="28">
        <v>105343924840</v>
      </c>
      <c r="E555" s="10">
        <v>5000158022615</v>
      </c>
      <c r="F555" s="9" t="s">
        <v>899</v>
      </c>
      <c r="G555" s="11" t="s">
        <v>892</v>
      </c>
      <c r="H555" s="11"/>
      <c r="I555" s="14"/>
      <c r="J555" s="11" t="s">
        <v>59</v>
      </c>
      <c r="K555" s="11" t="s">
        <v>60</v>
      </c>
      <c r="L555" s="11" t="s">
        <v>61</v>
      </c>
      <c r="M555" s="11" t="s">
        <v>62</v>
      </c>
      <c r="N555" s="1" t="e">
        <v>#N/A</v>
      </c>
    </row>
    <row r="556" spans="1:14">
      <c r="A556" s="7">
        <v>555</v>
      </c>
      <c r="B556" s="8">
        <v>45607</v>
      </c>
      <c r="C556" s="9">
        <v>3</v>
      </c>
      <c r="D556" s="28">
        <v>105343924840</v>
      </c>
      <c r="E556" s="10">
        <v>5000158022623</v>
      </c>
      <c r="F556" s="9" t="s">
        <v>899</v>
      </c>
      <c r="G556" s="11" t="s">
        <v>892</v>
      </c>
      <c r="H556" s="11"/>
      <c r="I556" s="14"/>
      <c r="J556" s="11" t="s">
        <v>59</v>
      </c>
      <c r="K556" s="11" t="s">
        <v>60</v>
      </c>
      <c r="L556" s="11" t="s">
        <v>61</v>
      </c>
      <c r="M556" s="11" t="s">
        <v>62</v>
      </c>
      <c r="N556" s="1" t="e">
        <v>#N/A</v>
      </c>
    </row>
    <row r="557" spans="1:14">
      <c r="A557" s="7">
        <v>556</v>
      </c>
      <c r="B557" s="8">
        <v>45607</v>
      </c>
      <c r="C557" s="9">
        <v>3</v>
      </c>
      <c r="D557" s="28">
        <v>105368499460</v>
      </c>
      <c r="E557" s="10">
        <v>4966451088786</v>
      </c>
      <c r="F557" s="9" t="s">
        <v>912</v>
      </c>
      <c r="G557" s="11" t="s">
        <v>69</v>
      </c>
      <c r="H557" s="11"/>
      <c r="I557" s="14"/>
      <c r="J557" s="11" t="s">
        <v>59</v>
      </c>
      <c r="K557" s="11" t="s">
        <v>60</v>
      </c>
      <c r="L557" s="11" t="s">
        <v>61</v>
      </c>
      <c r="M557" s="11" t="s">
        <v>62</v>
      </c>
      <c r="N557" s="1" t="e">
        <v>#N/A</v>
      </c>
    </row>
    <row r="558" spans="1:14">
      <c r="A558" s="7">
        <v>557</v>
      </c>
      <c r="B558" s="8">
        <v>45607</v>
      </c>
      <c r="C558" s="9">
        <v>4</v>
      </c>
      <c r="D558" s="28">
        <v>1843095573</v>
      </c>
      <c r="E558" s="10">
        <v>9966551053057</v>
      </c>
      <c r="F558" s="9" t="s">
        <v>952</v>
      </c>
      <c r="G558" s="11" t="s">
        <v>953</v>
      </c>
      <c r="H558" s="11" t="s">
        <v>53</v>
      </c>
      <c r="I558" s="14"/>
      <c r="J558" s="11" t="s">
        <v>56</v>
      </c>
      <c r="K558" s="11" t="s">
        <v>954</v>
      </c>
      <c r="L558" s="11" t="s">
        <v>57</v>
      </c>
      <c r="M558" s="11" t="s">
        <v>896</v>
      </c>
      <c r="N558" s="1" t="e">
        <v>#N/A</v>
      </c>
    </row>
    <row r="559" spans="1:14">
      <c r="A559" s="7">
        <v>558</v>
      </c>
      <c r="B559" s="8">
        <v>45607</v>
      </c>
      <c r="C559" s="9">
        <v>4</v>
      </c>
      <c r="D559" s="28">
        <v>196078147193</v>
      </c>
      <c r="E559" s="10">
        <v>4968151084744</v>
      </c>
      <c r="F559" s="9" t="s">
        <v>58</v>
      </c>
      <c r="G559" s="11" t="s">
        <v>71</v>
      </c>
      <c r="H559" s="11" t="s">
        <v>53</v>
      </c>
      <c r="I559" s="14"/>
      <c r="J559" s="11" t="s">
        <v>56</v>
      </c>
      <c r="K559" s="11" t="s">
        <v>75</v>
      </c>
      <c r="L559" s="11" t="s">
        <v>57</v>
      </c>
      <c r="M559" s="11" t="s">
        <v>879</v>
      </c>
      <c r="N559" s="1" t="e">
        <v>#N/A</v>
      </c>
    </row>
    <row r="560" spans="1:14">
      <c r="A560" s="7">
        <v>559</v>
      </c>
      <c r="B560" s="8">
        <v>45607</v>
      </c>
      <c r="C560" s="9">
        <v>4</v>
      </c>
      <c r="D560" s="28">
        <v>190162446353</v>
      </c>
      <c r="E560" s="10">
        <v>4967951012351</v>
      </c>
      <c r="F560" s="9" t="s">
        <v>927</v>
      </c>
      <c r="G560" s="11" t="s">
        <v>933</v>
      </c>
      <c r="H560" s="11" t="s">
        <v>53</v>
      </c>
      <c r="I560" s="14"/>
      <c r="J560" s="11" t="s">
        <v>56</v>
      </c>
      <c r="K560" s="11" t="s">
        <v>75</v>
      </c>
      <c r="L560" s="11" t="s">
        <v>57</v>
      </c>
      <c r="M560" s="11" t="s">
        <v>62</v>
      </c>
      <c r="N560" s="1" t="e">
        <v>#N/A</v>
      </c>
    </row>
    <row r="561" spans="1:14">
      <c r="A561" s="7">
        <v>560</v>
      </c>
      <c r="B561" s="8">
        <v>45607</v>
      </c>
      <c r="C561" s="9">
        <v>4</v>
      </c>
      <c r="D561" s="28">
        <v>197183400396</v>
      </c>
      <c r="E561" s="10" t="s">
        <v>955</v>
      </c>
      <c r="F561" s="9" t="s">
        <v>921</v>
      </c>
      <c r="G561" s="11" t="s">
        <v>73</v>
      </c>
      <c r="H561" s="11" t="s">
        <v>53</v>
      </c>
      <c r="I561" s="14"/>
      <c r="J561" s="11" t="s">
        <v>56</v>
      </c>
      <c r="K561" s="11" t="s">
        <v>75</v>
      </c>
      <c r="L561" s="11" t="s">
        <v>57</v>
      </c>
      <c r="M561" s="11" t="s">
        <v>879</v>
      </c>
      <c r="N561" s="1" t="e">
        <v>#N/A</v>
      </c>
    </row>
    <row r="562" spans="1:14">
      <c r="A562" s="7">
        <v>561</v>
      </c>
      <c r="B562" s="8">
        <v>45607</v>
      </c>
      <c r="C562" s="9">
        <v>4</v>
      </c>
      <c r="D562" s="28">
        <v>188331234954</v>
      </c>
      <c r="E562" s="10">
        <v>4967951013412</v>
      </c>
      <c r="F562" s="9" t="s">
        <v>927</v>
      </c>
      <c r="G562" s="11" t="s">
        <v>933</v>
      </c>
      <c r="H562" s="11" t="s">
        <v>53</v>
      </c>
      <c r="I562" s="14"/>
      <c r="J562" s="11" t="s">
        <v>56</v>
      </c>
      <c r="K562" s="11" t="s">
        <v>75</v>
      </c>
      <c r="L562" s="11" t="s">
        <v>57</v>
      </c>
      <c r="M562" s="11" t="s">
        <v>62</v>
      </c>
      <c r="N562" s="1" t="e">
        <v>#N/A</v>
      </c>
    </row>
    <row r="563" spans="1:14">
      <c r="A563" s="7">
        <v>562</v>
      </c>
      <c r="B563" s="8">
        <v>45607</v>
      </c>
      <c r="C563" s="9">
        <v>4</v>
      </c>
      <c r="D563" s="28">
        <v>188331234954</v>
      </c>
      <c r="E563" s="10">
        <v>4967951013413</v>
      </c>
      <c r="F563" s="9" t="s">
        <v>927</v>
      </c>
      <c r="G563" s="11" t="s">
        <v>933</v>
      </c>
      <c r="H563" s="11" t="s">
        <v>53</v>
      </c>
      <c r="I563" s="14"/>
      <c r="J563" s="11" t="s">
        <v>56</v>
      </c>
      <c r="K563" s="11" t="s">
        <v>75</v>
      </c>
      <c r="L563" s="11" t="s">
        <v>57</v>
      </c>
      <c r="M563" s="11" t="s">
        <v>62</v>
      </c>
      <c r="N563" s="1" t="e">
        <v>#N/A</v>
      </c>
    </row>
    <row r="564" spans="1:14">
      <c r="A564" s="7">
        <v>563</v>
      </c>
      <c r="B564" s="8">
        <v>45607</v>
      </c>
      <c r="C564" s="9">
        <v>4</v>
      </c>
      <c r="D564" s="28">
        <v>197323910836</v>
      </c>
      <c r="E564" s="10">
        <v>9966551055869</v>
      </c>
      <c r="F564" s="9" t="s">
        <v>952</v>
      </c>
      <c r="G564" s="11" t="s">
        <v>953</v>
      </c>
      <c r="H564" s="11" t="s">
        <v>53</v>
      </c>
      <c r="I564" s="14"/>
      <c r="J564" s="11" t="s">
        <v>56</v>
      </c>
      <c r="K564" s="11" t="s">
        <v>75</v>
      </c>
      <c r="L564" s="11" t="s">
        <v>57</v>
      </c>
      <c r="M564" s="11" t="s">
        <v>896</v>
      </c>
      <c r="N564" s="1" t="e">
        <v>#N/A</v>
      </c>
    </row>
    <row r="565" spans="1:14">
      <c r="A565" s="7">
        <v>564</v>
      </c>
      <c r="B565" s="8">
        <v>45607</v>
      </c>
      <c r="C565" s="9">
        <v>4</v>
      </c>
      <c r="D565" s="28">
        <v>197769678341</v>
      </c>
      <c r="E565" s="10">
        <v>4967951014219</v>
      </c>
      <c r="F565" s="9" t="s">
        <v>927</v>
      </c>
      <c r="G565" s="11" t="s">
        <v>933</v>
      </c>
      <c r="H565" s="11" t="s">
        <v>53</v>
      </c>
      <c r="I565" s="14"/>
      <c r="J565" s="11" t="s">
        <v>56</v>
      </c>
      <c r="K565" s="11" t="s">
        <v>75</v>
      </c>
      <c r="L565" s="11" t="s">
        <v>57</v>
      </c>
      <c r="M565" s="11" t="s">
        <v>62</v>
      </c>
      <c r="N565" s="1" t="e">
        <v>#N/A</v>
      </c>
    </row>
    <row r="566" spans="1:14">
      <c r="A566" s="7">
        <v>565</v>
      </c>
      <c r="B566" s="8">
        <v>45607</v>
      </c>
      <c r="C566" s="9">
        <v>4</v>
      </c>
      <c r="D566" s="28">
        <v>197208417991</v>
      </c>
      <c r="E566" s="10" t="s">
        <v>956</v>
      </c>
      <c r="F566" s="9" t="s">
        <v>927</v>
      </c>
      <c r="G566" s="11" t="s">
        <v>933</v>
      </c>
      <c r="H566" s="11" t="s">
        <v>53</v>
      </c>
      <c r="I566" s="14"/>
      <c r="J566" s="11" t="s">
        <v>56</v>
      </c>
      <c r="K566" s="11" t="s">
        <v>75</v>
      </c>
      <c r="L566" s="11" t="s">
        <v>57</v>
      </c>
      <c r="M566" s="11" t="s">
        <v>62</v>
      </c>
      <c r="N566" s="1" t="e">
        <v>#N/A</v>
      </c>
    </row>
    <row r="567" spans="1:14">
      <c r="A567" s="7">
        <v>566</v>
      </c>
      <c r="B567" s="8">
        <v>45607</v>
      </c>
      <c r="C567" s="9">
        <v>4</v>
      </c>
      <c r="D567" s="28">
        <v>198157899936</v>
      </c>
      <c r="E567" s="10">
        <v>3109151055310</v>
      </c>
      <c r="F567" s="9" t="s">
        <v>882</v>
      </c>
      <c r="G567" s="11" t="s">
        <v>73</v>
      </c>
      <c r="H567" s="11" t="s">
        <v>53</v>
      </c>
      <c r="I567" s="14"/>
      <c r="J567" s="11" t="s">
        <v>56</v>
      </c>
      <c r="K567" s="11" t="s">
        <v>75</v>
      </c>
      <c r="L567" s="11" t="s">
        <v>57</v>
      </c>
      <c r="M567" s="11" t="s">
        <v>879</v>
      </c>
      <c r="N567" s="1" t="e">
        <v>#N/A</v>
      </c>
    </row>
    <row r="568" spans="1:14">
      <c r="A568" s="7">
        <v>567</v>
      </c>
      <c r="B568" s="8">
        <v>45607</v>
      </c>
      <c r="C568" s="9">
        <v>4</v>
      </c>
      <c r="D568" s="28">
        <v>158841952253</v>
      </c>
      <c r="E568" s="10">
        <v>3109151024756</v>
      </c>
      <c r="F568" s="9" t="s">
        <v>957</v>
      </c>
      <c r="G568" s="11" t="s">
        <v>73</v>
      </c>
      <c r="H568" s="11" t="s">
        <v>53</v>
      </c>
      <c r="I568" s="14"/>
      <c r="J568" s="11" t="s">
        <v>56</v>
      </c>
      <c r="K568" s="11" t="s">
        <v>75</v>
      </c>
      <c r="L568" s="11" t="s">
        <v>57</v>
      </c>
      <c r="M568" s="11" t="s">
        <v>879</v>
      </c>
      <c r="N568" s="1" t="e">
        <v>#N/A</v>
      </c>
    </row>
    <row r="569" spans="1:14">
      <c r="A569" s="7">
        <v>568</v>
      </c>
      <c r="B569" s="8">
        <v>45607</v>
      </c>
      <c r="C569" s="9">
        <v>4</v>
      </c>
      <c r="D569" s="28">
        <v>158841952253</v>
      </c>
      <c r="E569" s="10">
        <v>4968151049066</v>
      </c>
      <c r="F569" s="9" t="s">
        <v>957</v>
      </c>
      <c r="G569" s="11" t="s">
        <v>71</v>
      </c>
      <c r="H569" s="11" t="s">
        <v>53</v>
      </c>
      <c r="I569" s="14"/>
      <c r="J569" s="11" t="s">
        <v>56</v>
      </c>
      <c r="K569" s="11" t="s">
        <v>75</v>
      </c>
      <c r="L569" s="11" t="s">
        <v>57</v>
      </c>
      <c r="M569" s="11" t="s">
        <v>879</v>
      </c>
      <c r="N569" s="1" t="e">
        <v>#N/A</v>
      </c>
    </row>
    <row r="570" spans="1:14">
      <c r="A570" s="7">
        <v>569</v>
      </c>
      <c r="B570" s="8">
        <v>45607</v>
      </c>
      <c r="C570" s="9">
        <v>4</v>
      </c>
      <c r="D570" s="28">
        <v>158841952253</v>
      </c>
      <c r="E570" s="10">
        <v>3109151026820</v>
      </c>
      <c r="F570" s="9" t="s">
        <v>76</v>
      </c>
      <c r="G570" s="11" t="s">
        <v>73</v>
      </c>
      <c r="H570" s="11" t="s">
        <v>53</v>
      </c>
      <c r="I570" s="14"/>
      <c r="J570" s="11" t="s">
        <v>56</v>
      </c>
      <c r="K570" s="11" t="s">
        <v>75</v>
      </c>
      <c r="L570" s="11" t="s">
        <v>57</v>
      </c>
      <c r="M570" s="11" t="s">
        <v>879</v>
      </c>
      <c r="N570" s="1" t="e">
        <v>#N/A</v>
      </c>
    </row>
    <row r="571" spans="1:14">
      <c r="A571" s="7">
        <v>570</v>
      </c>
      <c r="B571" s="8">
        <v>45607</v>
      </c>
      <c r="C571" s="9">
        <v>4</v>
      </c>
      <c r="D571" s="28">
        <v>158841952253</v>
      </c>
      <c r="E571" s="10">
        <v>4936151031791</v>
      </c>
      <c r="F571" s="9" t="s">
        <v>76</v>
      </c>
      <c r="G571" s="11" t="s">
        <v>958</v>
      </c>
      <c r="H571" s="11" t="s">
        <v>53</v>
      </c>
      <c r="I571" s="14"/>
      <c r="J571" s="11" t="s">
        <v>56</v>
      </c>
      <c r="K571" s="11" t="s">
        <v>75</v>
      </c>
      <c r="L571" s="11" t="s">
        <v>57</v>
      </c>
      <c r="M571" s="11" t="s">
        <v>62</v>
      </c>
      <c r="N571" s="1" t="e">
        <v>#N/A</v>
      </c>
    </row>
    <row r="572" spans="1:14">
      <c r="A572" s="7">
        <v>571</v>
      </c>
      <c r="B572" s="8">
        <v>45607</v>
      </c>
      <c r="C572" s="9">
        <v>4</v>
      </c>
      <c r="D572" s="28">
        <v>158841952253</v>
      </c>
      <c r="E572" s="10">
        <v>4926151068370</v>
      </c>
      <c r="F572" s="9" t="s">
        <v>76</v>
      </c>
      <c r="G572" s="11" t="s">
        <v>925</v>
      </c>
      <c r="H572" s="11" t="s">
        <v>53</v>
      </c>
      <c r="I572" s="14"/>
      <c r="J572" s="11" t="s">
        <v>56</v>
      </c>
      <c r="K572" s="11" t="s">
        <v>75</v>
      </c>
      <c r="L572" s="11" t="s">
        <v>57</v>
      </c>
      <c r="M572" s="11" t="s">
        <v>62</v>
      </c>
      <c r="N572" s="1" t="e">
        <v>#N/A</v>
      </c>
    </row>
    <row r="573" spans="1:14">
      <c r="A573" s="7">
        <v>572</v>
      </c>
      <c r="B573" s="8">
        <v>45607</v>
      </c>
      <c r="C573" s="9">
        <v>4</v>
      </c>
      <c r="D573" s="28">
        <v>158841952253</v>
      </c>
      <c r="E573" s="10">
        <v>3109151026788</v>
      </c>
      <c r="F573" s="9" t="s">
        <v>76</v>
      </c>
      <c r="G573" s="11" t="s">
        <v>73</v>
      </c>
      <c r="H573" s="11" t="s">
        <v>53</v>
      </c>
      <c r="I573" s="14"/>
      <c r="J573" s="11" t="s">
        <v>56</v>
      </c>
      <c r="K573" s="11" t="s">
        <v>75</v>
      </c>
      <c r="L573" s="11" t="s">
        <v>57</v>
      </c>
      <c r="M573" s="11" t="s">
        <v>879</v>
      </c>
      <c r="N573" s="1" t="e">
        <v>#N/A</v>
      </c>
    </row>
    <row r="574" spans="1:14">
      <c r="A574" s="7">
        <v>573</v>
      </c>
      <c r="B574" s="8">
        <v>45607</v>
      </c>
      <c r="C574" s="9">
        <v>4</v>
      </c>
      <c r="D574" s="28">
        <v>158841952253</v>
      </c>
      <c r="E574" s="10">
        <v>4974351090208</v>
      </c>
      <c r="F574" s="9" t="s">
        <v>882</v>
      </c>
      <c r="G574" s="11" t="s">
        <v>55</v>
      </c>
      <c r="H574" s="11" t="s">
        <v>53</v>
      </c>
      <c r="I574" s="14"/>
      <c r="J574" s="11" t="s">
        <v>56</v>
      </c>
      <c r="K574" s="11" t="s">
        <v>75</v>
      </c>
      <c r="L574" s="11" t="s">
        <v>57</v>
      </c>
      <c r="M574" s="11" t="s">
        <v>879</v>
      </c>
      <c r="N574" s="1" t="e">
        <v>#N/A</v>
      </c>
    </row>
    <row r="575" spans="1:14">
      <c r="A575" s="7">
        <v>574</v>
      </c>
      <c r="B575" s="8">
        <v>45607</v>
      </c>
      <c r="C575" s="9">
        <v>4</v>
      </c>
      <c r="D575" s="28">
        <v>197173630710</v>
      </c>
      <c r="E575" s="10">
        <v>6052251041738</v>
      </c>
      <c r="F575" s="9" t="s">
        <v>931</v>
      </c>
      <c r="G575" s="11" t="s">
        <v>74</v>
      </c>
      <c r="H575" s="11"/>
      <c r="I575" s="14"/>
      <c r="J575" s="11" t="s">
        <v>56</v>
      </c>
      <c r="K575" s="11" t="s">
        <v>75</v>
      </c>
      <c r="L575" s="11" t="s">
        <v>61</v>
      </c>
      <c r="M575" s="11" t="s">
        <v>879</v>
      </c>
      <c r="N575" s="1" t="e">
        <v>#N/A</v>
      </c>
    </row>
    <row r="576" spans="1:14">
      <c r="A576" s="7">
        <v>575</v>
      </c>
      <c r="B576" s="8">
        <v>45607</v>
      </c>
      <c r="C576" s="9">
        <v>4</v>
      </c>
      <c r="D576" s="28">
        <v>197060089531</v>
      </c>
      <c r="E576" s="10">
        <v>6052251041737</v>
      </c>
      <c r="F576" s="9" t="s">
        <v>931</v>
      </c>
      <c r="G576" s="11" t="s">
        <v>74</v>
      </c>
      <c r="H576" s="11"/>
      <c r="I576" s="14"/>
      <c r="J576" s="11" t="s">
        <v>56</v>
      </c>
      <c r="K576" s="11" t="s">
        <v>75</v>
      </c>
      <c r="L576" s="11" t="s">
        <v>61</v>
      </c>
      <c r="M576" s="11" t="s">
        <v>879</v>
      </c>
      <c r="N576" s="1" t="e">
        <v>#N/A</v>
      </c>
    </row>
    <row r="577" spans="1:14">
      <c r="A577" s="7">
        <v>576</v>
      </c>
      <c r="B577" s="8">
        <v>45607</v>
      </c>
      <c r="C577" s="9">
        <v>4</v>
      </c>
      <c r="D577" s="28">
        <v>197173630743</v>
      </c>
      <c r="E577" s="10">
        <v>4974351067296</v>
      </c>
      <c r="F577" s="9" t="s">
        <v>912</v>
      </c>
      <c r="G577" s="11" t="s">
        <v>55</v>
      </c>
      <c r="H577" s="11"/>
      <c r="I577" s="14"/>
      <c r="J577" s="11" t="s">
        <v>56</v>
      </c>
      <c r="K577" s="11" t="s">
        <v>75</v>
      </c>
      <c r="L577" s="11" t="s">
        <v>61</v>
      </c>
      <c r="M577" s="11" t="s">
        <v>879</v>
      </c>
      <c r="N577" s="1" t="e">
        <v>#N/A</v>
      </c>
    </row>
    <row r="578" spans="1:14">
      <c r="A578" s="7">
        <v>577</v>
      </c>
      <c r="B578" s="8">
        <v>45607</v>
      </c>
      <c r="C578" s="9">
        <v>4</v>
      </c>
      <c r="D578" s="28">
        <v>492895971256</v>
      </c>
      <c r="E578" s="10">
        <v>7115151043564</v>
      </c>
      <c r="F578" s="9" t="s">
        <v>885</v>
      </c>
      <c r="G578" s="11" t="s">
        <v>895</v>
      </c>
      <c r="H578" s="11" t="s">
        <v>53</v>
      </c>
      <c r="I578" s="14"/>
      <c r="J578" s="11" t="s">
        <v>56</v>
      </c>
      <c r="K578" s="11" t="s">
        <v>890</v>
      </c>
      <c r="L578" s="11" t="s">
        <v>57</v>
      </c>
      <c r="M578" s="11" t="s">
        <v>896</v>
      </c>
      <c r="N578" s="1" t="e">
        <v>#N/A</v>
      </c>
    </row>
    <row r="579" spans="1:14">
      <c r="A579" s="7">
        <v>578</v>
      </c>
      <c r="B579" s="8">
        <v>45607</v>
      </c>
      <c r="C579" s="9">
        <v>4</v>
      </c>
      <c r="D579" s="28">
        <v>330808878643</v>
      </c>
      <c r="E579" s="10">
        <v>5500151087616</v>
      </c>
      <c r="F579" s="9" t="s">
        <v>67</v>
      </c>
      <c r="G579" s="11" t="s">
        <v>919</v>
      </c>
      <c r="H579" s="11" t="s">
        <v>53</v>
      </c>
      <c r="I579" s="14"/>
      <c r="J579" s="11" t="s">
        <v>59</v>
      </c>
      <c r="K579" s="11" t="s">
        <v>890</v>
      </c>
      <c r="L579" s="11" t="s">
        <v>57</v>
      </c>
      <c r="M579" s="11" t="s">
        <v>62</v>
      </c>
      <c r="N579" s="1" t="e">
        <v>#N/A</v>
      </c>
    </row>
    <row r="580" spans="1:14">
      <c r="A580" s="7">
        <v>579</v>
      </c>
      <c r="B580" s="8">
        <v>45607</v>
      </c>
      <c r="C580" s="9">
        <v>4</v>
      </c>
      <c r="D580" s="28">
        <v>494140438330</v>
      </c>
      <c r="E580" s="10">
        <v>0</v>
      </c>
      <c r="F580" s="9" t="s">
        <v>960</v>
      </c>
      <c r="G580" s="11" t="s">
        <v>64</v>
      </c>
      <c r="H580" s="11" t="s">
        <v>53</v>
      </c>
      <c r="I580" s="14" t="s">
        <v>959</v>
      </c>
      <c r="J580" s="11" t="s">
        <v>65</v>
      </c>
      <c r="K580" s="11" t="s">
        <v>890</v>
      </c>
      <c r="L580" s="11" t="s">
        <v>57</v>
      </c>
      <c r="M580" s="11" t="s">
        <v>66</v>
      </c>
      <c r="N580" s="1" t="e">
        <v>#N/A</v>
      </c>
    </row>
    <row r="581" spans="1:14">
      <c r="A581" s="7">
        <v>580</v>
      </c>
      <c r="B581" s="8">
        <v>45607</v>
      </c>
      <c r="C581" s="9">
        <v>4</v>
      </c>
      <c r="D581" s="28">
        <v>354856434446</v>
      </c>
      <c r="E581" s="10">
        <v>5000151094739</v>
      </c>
      <c r="F581" s="9" t="s">
        <v>949</v>
      </c>
      <c r="G581" s="11" t="s">
        <v>892</v>
      </c>
      <c r="H581" s="11"/>
      <c r="I581" s="14"/>
      <c r="J581" s="11" t="s">
        <v>59</v>
      </c>
      <c r="K581" s="11" t="s">
        <v>890</v>
      </c>
      <c r="L581" s="11" t="s">
        <v>61</v>
      </c>
      <c r="M581" s="11" t="s">
        <v>62</v>
      </c>
      <c r="N581" s="1" t="e">
        <v>#N/A</v>
      </c>
    </row>
    <row r="582" spans="1:14">
      <c r="A582" s="7">
        <v>581</v>
      </c>
      <c r="B582" s="8">
        <v>45607</v>
      </c>
      <c r="C582" s="9">
        <v>4</v>
      </c>
      <c r="D582" s="28">
        <v>499320125533</v>
      </c>
      <c r="E582" s="10">
        <v>5508799041120</v>
      </c>
      <c r="F582" s="9" t="s">
        <v>961</v>
      </c>
      <c r="G582" s="11" t="s">
        <v>908</v>
      </c>
      <c r="H582" s="11"/>
      <c r="I582" s="14"/>
      <c r="J582" s="11" t="s">
        <v>59</v>
      </c>
      <c r="K582" s="11" t="s">
        <v>890</v>
      </c>
      <c r="L582" s="11" t="s">
        <v>61</v>
      </c>
      <c r="M582" s="11" t="s">
        <v>896</v>
      </c>
      <c r="N582" s="1" t="e">
        <v>#N/A</v>
      </c>
    </row>
    <row r="583" spans="1:14">
      <c r="A583" s="7">
        <v>582</v>
      </c>
      <c r="B583" s="8">
        <v>45607</v>
      </c>
      <c r="C583" s="9">
        <v>4</v>
      </c>
      <c r="D583" s="28">
        <v>499320125533</v>
      </c>
      <c r="E583" s="10">
        <v>5508799041122</v>
      </c>
      <c r="F583" s="9" t="s">
        <v>961</v>
      </c>
      <c r="G583" s="11" t="s">
        <v>908</v>
      </c>
      <c r="H583" s="11"/>
      <c r="I583" s="14"/>
      <c r="J583" s="11" t="s">
        <v>59</v>
      </c>
      <c r="K583" s="11" t="s">
        <v>890</v>
      </c>
      <c r="L583" s="11" t="s">
        <v>61</v>
      </c>
      <c r="M583" s="11" t="s">
        <v>896</v>
      </c>
      <c r="N583" s="1" t="e">
        <v>#N/A</v>
      </c>
    </row>
    <row r="584" spans="1:14">
      <c r="A584" s="7">
        <v>583</v>
      </c>
      <c r="B584" s="8">
        <v>45607</v>
      </c>
      <c r="C584" s="9">
        <v>4</v>
      </c>
      <c r="D584" s="28">
        <v>499320125533</v>
      </c>
      <c r="E584" s="10">
        <v>5508799041121</v>
      </c>
      <c r="F584" s="9" t="s">
        <v>961</v>
      </c>
      <c r="G584" s="11" t="s">
        <v>908</v>
      </c>
      <c r="H584" s="11"/>
      <c r="I584" s="14"/>
      <c r="J584" s="11" t="s">
        <v>59</v>
      </c>
      <c r="K584" s="11" t="s">
        <v>890</v>
      </c>
      <c r="L584" s="11" t="s">
        <v>61</v>
      </c>
      <c r="M584" s="11" t="s">
        <v>896</v>
      </c>
      <c r="N584" s="1" t="e">
        <v>#N/A</v>
      </c>
    </row>
    <row r="585" spans="1:14">
      <c r="A585" s="7">
        <v>584</v>
      </c>
      <c r="B585" s="8">
        <v>45607</v>
      </c>
      <c r="C585" s="9">
        <v>4</v>
      </c>
      <c r="D585" s="28">
        <v>190618629272</v>
      </c>
      <c r="E585" s="10">
        <v>4966251055905</v>
      </c>
      <c r="F585" s="9" t="s">
        <v>58</v>
      </c>
      <c r="G585" s="11" t="s">
        <v>63</v>
      </c>
      <c r="H585" s="11"/>
      <c r="I585" s="14"/>
      <c r="J585" s="11" t="s">
        <v>59</v>
      </c>
      <c r="K585" s="11" t="s">
        <v>75</v>
      </c>
      <c r="L585" s="11" t="s">
        <v>61</v>
      </c>
      <c r="M585" s="11" t="s">
        <v>62</v>
      </c>
      <c r="N585" s="1" t="e">
        <v>#N/A</v>
      </c>
    </row>
    <row r="586" spans="1:14">
      <c r="A586" s="7">
        <v>585</v>
      </c>
      <c r="B586" s="8">
        <v>45607</v>
      </c>
      <c r="C586" s="9">
        <v>4</v>
      </c>
      <c r="D586" s="28">
        <v>440651511915</v>
      </c>
      <c r="E586" s="10">
        <v>6052251025255</v>
      </c>
      <c r="F586" s="9" t="s">
        <v>54</v>
      </c>
      <c r="G586" s="11" t="s">
        <v>74</v>
      </c>
      <c r="H586" s="11" t="s">
        <v>53</v>
      </c>
      <c r="I586" s="14"/>
      <c r="J586" s="11" t="s">
        <v>56</v>
      </c>
      <c r="K586" s="11" t="s">
        <v>75</v>
      </c>
      <c r="L586" s="11" t="s">
        <v>57</v>
      </c>
      <c r="M586" s="11" t="s">
        <v>879</v>
      </c>
      <c r="N586" s="1" t="e">
        <v>#N/A</v>
      </c>
    </row>
    <row r="587" spans="1:14">
      <c r="A587" s="7">
        <v>586</v>
      </c>
      <c r="B587" s="8">
        <v>45607</v>
      </c>
      <c r="C587" s="9">
        <v>4</v>
      </c>
      <c r="D587" s="28">
        <v>197662611020</v>
      </c>
      <c r="E587" s="10">
        <v>5000151055192</v>
      </c>
      <c r="F587" s="9" t="s">
        <v>54</v>
      </c>
      <c r="G587" s="11" t="s">
        <v>892</v>
      </c>
      <c r="H587" s="11" t="s">
        <v>53</v>
      </c>
      <c r="I587" s="14"/>
      <c r="J587" s="11" t="s">
        <v>59</v>
      </c>
      <c r="K587" s="11" t="s">
        <v>75</v>
      </c>
      <c r="L587" s="11" t="s">
        <v>57</v>
      </c>
      <c r="M587" s="11" t="s">
        <v>62</v>
      </c>
      <c r="N587" s="1" t="e">
        <v>#N/A</v>
      </c>
    </row>
    <row r="588" spans="1:14">
      <c r="A588" s="7">
        <v>587</v>
      </c>
      <c r="B588" s="8">
        <v>45607</v>
      </c>
      <c r="C588" s="9">
        <v>4</v>
      </c>
      <c r="D588" s="28">
        <v>197662611020</v>
      </c>
      <c r="E588" s="10">
        <v>5000151055194</v>
      </c>
      <c r="F588" s="9" t="s">
        <v>54</v>
      </c>
      <c r="G588" s="11" t="s">
        <v>892</v>
      </c>
      <c r="H588" s="11" t="s">
        <v>53</v>
      </c>
      <c r="I588" s="14"/>
      <c r="J588" s="11" t="s">
        <v>59</v>
      </c>
      <c r="K588" s="11" t="s">
        <v>75</v>
      </c>
      <c r="L588" s="11" t="s">
        <v>57</v>
      </c>
      <c r="M588" s="11" t="s">
        <v>62</v>
      </c>
      <c r="N588" s="1" t="e">
        <v>#N/A</v>
      </c>
    </row>
    <row r="589" spans="1:14">
      <c r="A589" s="7">
        <v>588</v>
      </c>
      <c r="B589" s="8">
        <v>45607</v>
      </c>
      <c r="C589" s="9">
        <v>4</v>
      </c>
      <c r="D589" s="28">
        <v>197662611020</v>
      </c>
      <c r="E589" s="10">
        <v>5000151055190</v>
      </c>
      <c r="F589" s="9" t="s">
        <v>54</v>
      </c>
      <c r="G589" s="11" t="s">
        <v>892</v>
      </c>
      <c r="H589" s="11" t="s">
        <v>53</v>
      </c>
      <c r="I589" s="14"/>
      <c r="J589" s="11" t="s">
        <v>59</v>
      </c>
      <c r="K589" s="11" t="s">
        <v>75</v>
      </c>
      <c r="L589" s="11" t="s">
        <v>57</v>
      </c>
      <c r="M589" s="11" t="s">
        <v>62</v>
      </c>
      <c r="N589" s="1" t="e">
        <v>#N/A</v>
      </c>
    </row>
    <row r="590" spans="1:14">
      <c r="A590" s="7">
        <v>589</v>
      </c>
      <c r="B590" s="8">
        <v>45607</v>
      </c>
      <c r="C590" s="9">
        <v>4</v>
      </c>
      <c r="D590" s="28">
        <v>197662611020</v>
      </c>
      <c r="E590" s="10">
        <v>5000151055191</v>
      </c>
      <c r="F590" s="9" t="s">
        <v>54</v>
      </c>
      <c r="G590" s="11" t="s">
        <v>892</v>
      </c>
      <c r="H590" s="11" t="s">
        <v>53</v>
      </c>
      <c r="I590" s="14"/>
      <c r="J590" s="11" t="s">
        <v>59</v>
      </c>
      <c r="K590" s="11" t="s">
        <v>75</v>
      </c>
      <c r="L590" s="11" t="s">
        <v>57</v>
      </c>
      <c r="M590" s="11" t="s">
        <v>62</v>
      </c>
      <c r="N590" s="1" t="e">
        <v>#N/A</v>
      </c>
    </row>
    <row r="591" spans="1:14">
      <c r="A591" s="7">
        <v>590</v>
      </c>
      <c r="B591" s="8">
        <v>45607</v>
      </c>
      <c r="C591" s="9">
        <v>4</v>
      </c>
      <c r="D591" s="28">
        <v>197662611020</v>
      </c>
      <c r="E591" s="10">
        <v>5000151055193</v>
      </c>
      <c r="F591" s="9" t="s">
        <v>54</v>
      </c>
      <c r="G591" s="11" t="s">
        <v>892</v>
      </c>
      <c r="H591" s="11" t="s">
        <v>53</v>
      </c>
      <c r="I591" s="14"/>
      <c r="J591" s="11" t="s">
        <v>59</v>
      </c>
      <c r="K591" s="11" t="s">
        <v>75</v>
      </c>
      <c r="L591" s="11" t="s">
        <v>57</v>
      </c>
      <c r="M591" s="11" t="s">
        <v>62</v>
      </c>
      <c r="N591" s="1" t="e">
        <v>#N/A</v>
      </c>
    </row>
    <row r="592" spans="1:14">
      <c r="A592" s="7">
        <v>591</v>
      </c>
      <c r="B592" s="8">
        <v>45608</v>
      </c>
      <c r="C592" s="9">
        <v>5</v>
      </c>
      <c r="D592" s="28">
        <v>105333340604</v>
      </c>
      <c r="E592" s="10">
        <v>4966456039186</v>
      </c>
      <c r="F592" s="9" t="s">
        <v>962</v>
      </c>
      <c r="G592" s="11" t="s">
        <v>69</v>
      </c>
      <c r="H592" s="11"/>
      <c r="I592" s="14"/>
      <c r="J592" s="11" t="s">
        <v>59</v>
      </c>
      <c r="K592" s="11" t="s">
        <v>60</v>
      </c>
      <c r="L592" s="11" t="s">
        <v>61</v>
      </c>
      <c r="M592" s="11" t="s">
        <v>62</v>
      </c>
      <c r="N592" s="1" t="e">
        <v>#N/A</v>
      </c>
    </row>
    <row r="593" spans="1:14">
      <c r="A593" s="7">
        <v>592</v>
      </c>
      <c r="B593" s="8">
        <v>45608</v>
      </c>
      <c r="C593" s="9">
        <v>5</v>
      </c>
      <c r="D593" s="28">
        <v>105333340420</v>
      </c>
      <c r="E593" s="10">
        <v>4966456039262</v>
      </c>
      <c r="F593" s="9" t="s">
        <v>962</v>
      </c>
      <c r="G593" s="11" t="s">
        <v>69</v>
      </c>
      <c r="H593" s="11"/>
      <c r="I593" s="14"/>
      <c r="J593" s="11" t="s">
        <v>59</v>
      </c>
      <c r="K593" s="11" t="s">
        <v>60</v>
      </c>
      <c r="L593" s="11" t="s">
        <v>61</v>
      </c>
      <c r="M593" s="11" t="s">
        <v>62</v>
      </c>
      <c r="N593" s="1" t="e">
        <v>#N/A</v>
      </c>
    </row>
    <row r="594" spans="1:14">
      <c r="A594" s="7">
        <v>593</v>
      </c>
      <c r="B594" s="8">
        <v>45608</v>
      </c>
      <c r="C594" s="9">
        <v>5</v>
      </c>
      <c r="D594" s="28">
        <v>105333340556</v>
      </c>
      <c r="E594" s="10">
        <v>4966456039187</v>
      </c>
      <c r="F594" s="9" t="s">
        <v>962</v>
      </c>
      <c r="G594" s="11" t="s">
        <v>69</v>
      </c>
      <c r="H594" s="11"/>
      <c r="I594" s="14"/>
      <c r="J594" s="11" t="s">
        <v>59</v>
      </c>
      <c r="K594" s="11" t="s">
        <v>60</v>
      </c>
      <c r="L594" s="11" t="s">
        <v>61</v>
      </c>
      <c r="M594" s="11" t="s">
        <v>62</v>
      </c>
      <c r="N594" s="1" t="e">
        <v>#N/A</v>
      </c>
    </row>
    <row r="595" spans="1:14">
      <c r="A595" s="7">
        <v>594</v>
      </c>
      <c r="B595" s="8">
        <v>45608</v>
      </c>
      <c r="C595" s="9">
        <v>5</v>
      </c>
      <c r="D595" s="28">
        <v>105333340582</v>
      </c>
      <c r="E595" s="10">
        <v>4966456039206</v>
      </c>
      <c r="F595" s="9" t="s">
        <v>962</v>
      </c>
      <c r="G595" s="11" t="s">
        <v>69</v>
      </c>
      <c r="H595" s="11"/>
      <c r="I595" s="14"/>
      <c r="J595" s="11" t="s">
        <v>59</v>
      </c>
      <c r="K595" s="11" t="s">
        <v>60</v>
      </c>
      <c r="L595" s="11" t="s">
        <v>61</v>
      </c>
      <c r="M595" s="11" t="s">
        <v>62</v>
      </c>
      <c r="N595" s="1" t="e">
        <v>#N/A</v>
      </c>
    </row>
    <row r="596" spans="1:14">
      <c r="A596" s="7">
        <v>595</v>
      </c>
      <c r="B596" s="8">
        <v>45608</v>
      </c>
      <c r="C596" s="9">
        <v>5</v>
      </c>
      <c r="D596" s="28">
        <v>105333340545</v>
      </c>
      <c r="E596" s="10">
        <v>4966456039197</v>
      </c>
      <c r="F596" s="9" t="s">
        <v>962</v>
      </c>
      <c r="G596" s="11" t="s">
        <v>69</v>
      </c>
      <c r="H596" s="11"/>
      <c r="I596" s="14"/>
      <c r="J596" s="11" t="s">
        <v>59</v>
      </c>
      <c r="K596" s="11" t="s">
        <v>60</v>
      </c>
      <c r="L596" s="11" t="s">
        <v>61</v>
      </c>
      <c r="M596" s="11" t="s">
        <v>62</v>
      </c>
      <c r="N596" s="1" t="e">
        <v>#N/A</v>
      </c>
    </row>
    <row r="597" spans="1:14">
      <c r="A597" s="7">
        <v>596</v>
      </c>
      <c r="B597" s="8">
        <v>45608</v>
      </c>
      <c r="C597" s="9">
        <v>5</v>
      </c>
      <c r="D597" s="28">
        <v>105333340405</v>
      </c>
      <c r="E597" s="10">
        <v>4966456039189</v>
      </c>
      <c r="F597" s="9" t="s">
        <v>962</v>
      </c>
      <c r="G597" s="11" t="s">
        <v>69</v>
      </c>
      <c r="H597" s="11"/>
      <c r="I597" s="14"/>
      <c r="J597" s="11" t="s">
        <v>59</v>
      </c>
      <c r="K597" s="11" t="s">
        <v>60</v>
      </c>
      <c r="L597" s="11" t="s">
        <v>61</v>
      </c>
      <c r="M597" s="11" t="s">
        <v>62</v>
      </c>
      <c r="N597" s="1" t="e">
        <v>#N/A</v>
      </c>
    </row>
    <row r="598" spans="1:14">
      <c r="A598" s="7">
        <v>597</v>
      </c>
      <c r="B598" s="8">
        <v>45608</v>
      </c>
      <c r="C598" s="9">
        <v>5</v>
      </c>
      <c r="D598" s="28">
        <v>105333340416</v>
      </c>
      <c r="E598" s="10">
        <v>4966456039240</v>
      </c>
      <c r="F598" s="9" t="s">
        <v>962</v>
      </c>
      <c r="G598" s="11" t="s">
        <v>69</v>
      </c>
      <c r="H598" s="11"/>
      <c r="I598" s="14"/>
      <c r="J598" s="11" t="s">
        <v>59</v>
      </c>
      <c r="K598" s="11" t="s">
        <v>60</v>
      </c>
      <c r="L598" s="11" t="s">
        <v>61</v>
      </c>
      <c r="M598" s="11" t="s">
        <v>62</v>
      </c>
      <c r="N598" s="1" t="e">
        <v>#N/A</v>
      </c>
    </row>
    <row r="599" spans="1:14">
      <c r="A599" s="7">
        <v>598</v>
      </c>
      <c r="B599" s="8">
        <v>45608</v>
      </c>
      <c r="C599" s="9">
        <v>5</v>
      </c>
      <c r="D599" s="28">
        <v>105359339691</v>
      </c>
      <c r="E599" s="10">
        <v>4966451067293</v>
      </c>
      <c r="F599" s="9" t="s">
        <v>962</v>
      </c>
      <c r="G599" s="11" t="s">
        <v>69</v>
      </c>
      <c r="H599" s="11"/>
      <c r="I599" s="14"/>
      <c r="J599" s="11" t="s">
        <v>59</v>
      </c>
      <c r="K599" s="11" t="s">
        <v>60</v>
      </c>
      <c r="L599" s="11" t="s">
        <v>61</v>
      </c>
      <c r="M599" s="11" t="s">
        <v>62</v>
      </c>
      <c r="N599" s="1" t="e">
        <v>#N/A</v>
      </c>
    </row>
    <row r="600" spans="1:14">
      <c r="A600" s="7">
        <v>599</v>
      </c>
      <c r="B600" s="8">
        <v>45608</v>
      </c>
      <c r="C600" s="9">
        <v>5</v>
      </c>
      <c r="D600" s="28">
        <v>105359426756</v>
      </c>
      <c r="E600" s="10">
        <v>4966451091381</v>
      </c>
      <c r="F600" s="9" t="s">
        <v>962</v>
      </c>
      <c r="G600" s="11" t="s">
        <v>69</v>
      </c>
      <c r="H600" s="11"/>
      <c r="I600" s="14"/>
      <c r="J600" s="11" t="s">
        <v>59</v>
      </c>
      <c r="K600" s="11" t="s">
        <v>60</v>
      </c>
      <c r="L600" s="11" t="s">
        <v>61</v>
      </c>
      <c r="M600" s="11" t="s">
        <v>62</v>
      </c>
      <c r="N600" s="1" t="e">
        <v>#N/A</v>
      </c>
    </row>
    <row r="601" spans="1:14">
      <c r="A601" s="7">
        <v>600</v>
      </c>
      <c r="B601" s="8">
        <v>45608</v>
      </c>
      <c r="C601" s="9">
        <v>5</v>
      </c>
      <c r="D601" s="28">
        <v>105359424520</v>
      </c>
      <c r="E601" s="10">
        <v>5509451060887</v>
      </c>
      <c r="F601" s="9" t="s">
        <v>962</v>
      </c>
      <c r="G601" s="11" t="s">
        <v>918</v>
      </c>
      <c r="H601" s="11"/>
      <c r="I601" s="14"/>
      <c r="J601" s="11" t="s">
        <v>59</v>
      </c>
      <c r="K601" s="11" t="s">
        <v>60</v>
      </c>
      <c r="L601" s="11" t="s">
        <v>61</v>
      </c>
      <c r="M601" s="11" t="s">
        <v>896</v>
      </c>
      <c r="N601" s="1" t="e">
        <v>#N/A</v>
      </c>
    </row>
    <row r="602" spans="1:14">
      <c r="A602" s="7">
        <v>601</v>
      </c>
      <c r="B602" s="8">
        <v>45608</v>
      </c>
      <c r="C602" s="9">
        <v>5</v>
      </c>
      <c r="D602" s="28">
        <v>105333337384</v>
      </c>
      <c r="E602" s="10">
        <v>9966451067921</v>
      </c>
      <c r="F602" s="9" t="s">
        <v>907</v>
      </c>
      <c r="G602" s="11" t="s">
        <v>68</v>
      </c>
      <c r="H602" s="11"/>
      <c r="I602" s="14"/>
      <c r="J602" s="11" t="s">
        <v>59</v>
      </c>
      <c r="K602" s="11" t="s">
        <v>60</v>
      </c>
      <c r="L602" s="11" t="s">
        <v>61</v>
      </c>
      <c r="M602" s="11" t="s">
        <v>62</v>
      </c>
      <c r="N602" s="1" t="e">
        <v>#N/A</v>
      </c>
    </row>
    <row r="603" spans="1:14">
      <c r="A603" s="7">
        <v>602</v>
      </c>
      <c r="B603" s="8">
        <v>45608</v>
      </c>
      <c r="C603" s="9">
        <v>5</v>
      </c>
      <c r="D603" s="28">
        <v>105359426782</v>
      </c>
      <c r="E603" s="10">
        <v>4966451091376</v>
      </c>
      <c r="F603" s="9" t="s">
        <v>962</v>
      </c>
      <c r="G603" s="11" t="s">
        <v>69</v>
      </c>
      <c r="H603" s="11"/>
      <c r="I603" s="14"/>
      <c r="J603" s="11" t="s">
        <v>59</v>
      </c>
      <c r="K603" s="11" t="s">
        <v>60</v>
      </c>
      <c r="L603" s="11" t="s">
        <v>61</v>
      </c>
      <c r="M603" s="11" t="s">
        <v>62</v>
      </c>
      <c r="N603" s="1" t="e">
        <v>#N/A</v>
      </c>
    </row>
    <row r="604" spans="1:14">
      <c r="A604" s="7">
        <v>603</v>
      </c>
      <c r="B604" s="8">
        <v>45609</v>
      </c>
      <c r="C604" s="9">
        <v>4</v>
      </c>
      <c r="D604" s="28">
        <v>105552383311</v>
      </c>
      <c r="E604" s="10">
        <v>4966251058193</v>
      </c>
      <c r="F604" s="9" t="s">
        <v>58</v>
      </c>
      <c r="G604" s="11" t="s">
        <v>63</v>
      </c>
      <c r="H604" s="11"/>
      <c r="I604" s="14"/>
      <c r="J604" s="11" t="s">
        <v>59</v>
      </c>
      <c r="K604" s="11" t="s">
        <v>60</v>
      </c>
      <c r="L604" s="11" t="s">
        <v>61</v>
      </c>
      <c r="M604" s="11" t="s">
        <v>62</v>
      </c>
      <c r="N604" s="1" t="e">
        <v>#N/A</v>
      </c>
    </row>
    <row r="605" spans="1:14">
      <c r="A605" s="7">
        <v>604</v>
      </c>
      <c r="B605" s="8">
        <v>45614</v>
      </c>
      <c r="C605" s="9">
        <v>7</v>
      </c>
      <c r="D605" s="28">
        <v>197173630920</v>
      </c>
      <c r="E605" s="10">
        <v>4816151036193</v>
      </c>
      <c r="F605" s="9" t="s">
        <v>907</v>
      </c>
      <c r="G605" s="11" t="s">
        <v>963</v>
      </c>
      <c r="H605" s="11"/>
      <c r="I605" s="14"/>
      <c r="J605" s="11" t="s">
        <v>56</v>
      </c>
      <c r="K605" s="11" t="s">
        <v>75</v>
      </c>
      <c r="L605" s="11" t="s">
        <v>61</v>
      </c>
      <c r="M605" s="11" t="s">
        <v>62</v>
      </c>
      <c r="N605" s="1" t="e">
        <v>#N/A</v>
      </c>
    </row>
    <row r="606" spans="1:14">
      <c r="A606" s="7">
        <v>605</v>
      </c>
      <c r="B606" s="8">
        <v>45614</v>
      </c>
      <c r="C606" s="9">
        <v>7</v>
      </c>
      <c r="D606" s="28">
        <v>196430892965</v>
      </c>
      <c r="E606" s="10">
        <v>4968151080786</v>
      </c>
      <c r="F606" s="9" t="s">
        <v>58</v>
      </c>
      <c r="G606" s="11" t="s">
        <v>71</v>
      </c>
      <c r="H606" s="11" t="s">
        <v>53</v>
      </c>
      <c r="I606" s="14"/>
      <c r="J606" s="11" t="s">
        <v>56</v>
      </c>
      <c r="K606" s="11" t="s">
        <v>75</v>
      </c>
      <c r="L606" s="11" t="s">
        <v>57</v>
      </c>
      <c r="M606" s="11" t="s">
        <v>879</v>
      </c>
      <c r="N606" s="1" t="e">
        <v>#N/A</v>
      </c>
    </row>
    <row r="607" spans="1:14">
      <c r="A607" s="7">
        <v>606</v>
      </c>
      <c r="B607" s="8">
        <v>45614</v>
      </c>
      <c r="C607" s="9">
        <v>7</v>
      </c>
      <c r="D607" s="28">
        <v>197427454431</v>
      </c>
      <c r="E607" s="10">
        <v>4974351011064</v>
      </c>
      <c r="F607" s="9" t="s">
        <v>72</v>
      </c>
      <c r="G607" s="11" t="s">
        <v>55</v>
      </c>
      <c r="H607" s="11" t="s">
        <v>53</v>
      </c>
      <c r="I607" s="14"/>
      <c r="J607" s="11" t="s">
        <v>56</v>
      </c>
      <c r="K607" s="11" t="s">
        <v>75</v>
      </c>
      <c r="L607" s="11" t="s">
        <v>57</v>
      </c>
      <c r="M607" s="11" t="s">
        <v>879</v>
      </c>
      <c r="N607" s="1" t="e">
        <v>#N/A</v>
      </c>
    </row>
    <row r="608" spans="1:14">
      <c r="A608" s="7">
        <v>607</v>
      </c>
      <c r="B608" s="8">
        <v>45614</v>
      </c>
      <c r="C608" s="9">
        <v>7</v>
      </c>
      <c r="D608" s="28">
        <v>197986697941</v>
      </c>
      <c r="E608" s="10">
        <v>4967951014081</v>
      </c>
      <c r="F608" s="9" t="s">
        <v>927</v>
      </c>
      <c r="G608" s="11" t="s">
        <v>933</v>
      </c>
      <c r="H608" s="11" t="s">
        <v>53</v>
      </c>
      <c r="I608" s="14"/>
      <c r="J608" s="11" t="s">
        <v>56</v>
      </c>
      <c r="K608" s="11" t="s">
        <v>75</v>
      </c>
      <c r="L608" s="11" t="s">
        <v>57</v>
      </c>
      <c r="M608" s="11" t="s">
        <v>62</v>
      </c>
      <c r="N608" s="1" t="e">
        <v>#N/A</v>
      </c>
    </row>
    <row r="609" spans="1:14">
      <c r="A609" s="7">
        <v>608</v>
      </c>
      <c r="B609" s="8">
        <v>45614</v>
      </c>
      <c r="C609" s="9">
        <v>7</v>
      </c>
      <c r="D609" s="28">
        <v>197986697941</v>
      </c>
      <c r="E609" s="10">
        <v>4967951014078</v>
      </c>
      <c r="F609" s="9" t="s">
        <v>927</v>
      </c>
      <c r="G609" s="11" t="s">
        <v>933</v>
      </c>
      <c r="H609" s="11" t="s">
        <v>53</v>
      </c>
      <c r="I609" s="14"/>
      <c r="J609" s="11" t="s">
        <v>56</v>
      </c>
      <c r="K609" s="11" t="s">
        <v>75</v>
      </c>
      <c r="L609" s="11" t="s">
        <v>57</v>
      </c>
      <c r="M609" s="11" t="s">
        <v>62</v>
      </c>
      <c r="N609" s="1" t="e">
        <v>#N/A</v>
      </c>
    </row>
    <row r="610" spans="1:14">
      <c r="A610" s="7">
        <v>609</v>
      </c>
      <c r="B610" s="8">
        <v>45617</v>
      </c>
      <c r="C610" s="9">
        <v>8</v>
      </c>
      <c r="D610" s="28">
        <v>7048352640</v>
      </c>
      <c r="E610" s="10">
        <v>4974351025798</v>
      </c>
      <c r="F610" s="9" t="s">
        <v>964</v>
      </c>
      <c r="G610" s="11" t="s">
        <v>55</v>
      </c>
      <c r="H610" s="11" t="s">
        <v>53</v>
      </c>
      <c r="I610" s="14"/>
      <c r="J610" s="11" t="s">
        <v>56</v>
      </c>
      <c r="K610" s="11" t="s">
        <v>890</v>
      </c>
      <c r="L610" s="11" t="s">
        <v>57</v>
      </c>
      <c r="M610" s="11" t="s">
        <v>879</v>
      </c>
      <c r="N610" s="1" t="e">
        <v>#N/A</v>
      </c>
    </row>
    <row r="611" spans="1:14">
      <c r="A611" s="7">
        <v>610</v>
      </c>
      <c r="B611" s="8">
        <v>45617</v>
      </c>
      <c r="C611" s="9">
        <v>8</v>
      </c>
      <c r="D611" s="28">
        <v>7048352640</v>
      </c>
      <c r="E611" s="10">
        <v>6052251033034</v>
      </c>
      <c r="F611" s="9" t="s">
        <v>964</v>
      </c>
      <c r="G611" s="11" t="s">
        <v>74</v>
      </c>
      <c r="H611" s="11" t="s">
        <v>53</v>
      </c>
      <c r="I611" s="14"/>
      <c r="J611" s="11" t="s">
        <v>56</v>
      </c>
      <c r="K611" s="11" t="s">
        <v>890</v>
      </c>
      <c r="L611" s="11" t="s">
        <v>57</v>
      </c>
      <c r="M611" s="11" t="s">
        <v>879</v>
      </c>
      <c r="N611" s="1" t="e">
        <v>#N/A</v>
      </c>
    </row>
    <row r="612" spans="1:14">
      <c r="A612" s="7">
        <v>611</v>
      </c>
      <c r="B612" s="8">
        <v>45617</v>
      </c>
      <c r="C612" s="9">
        <v>8</v>
      </c>
      <c r="D612" s="28">
        <v>7048352640</v>
      </c>
      <c r="E612" s="10">
        <v>4974351025819</v>
      </c>
      <c r="F612" s="9" t="s">
        <v>964</v>
      </c>
      <c r="G612" s="11" t="s">
        <v>55</v>
      </c>
      <c r="H612" s="11" t="s">
        <v>53</v>
      </c>
      <c r="I612" s="14"/>
      <c r="J612" s="11" t="s">
        <v>56</v>
      </c>
      <c r="K612" s="11" t="s">
        <v>890</v>
      </c>
      <c r="L612" s="11" t="s">
        <v>57</v>
      </c>
      <c r="M612" s="11" t="s">
        <v>879</v>
      </c>
      <c r="N612" s="1" t="e">
        <v>#N/A</v>
      </c>
    </row>
    <row r="613" spans="1:14">
      <c r="A613" s="7">
        <v>612</v>
      </c>
      <c r="B613" s="8">
        <v>45617</v>
      </c>
      <c r="C613" s="9">
        <v>8</v>
      </c>
      <c r="D613" s="28">
        <v>7048352640</v>
      </c>
      <c r="E613" s="10">
        <v>4974351025794</v>
      </c>
      <c r="F613" s="9" t="s">
        <v>964</v>
      </c>
      <c r="G613" s="11" t="s">
        <v>55</v>
      </c>
      <c r="H613" s="11" t="s">
        <v>53</v>
      </c>
      <c r="I613" s="14"/>
      <c r="J613" s="11" t="s">
        <v>56</v>
      </c>
      <c r="K613" s="11" t="s">
        <v>890</v>
      </c>
      <c r="L613" s="11" t="s">
        <v>57</v>
      </c>
      <c r="M613" s="11" t="s">
        <v>879</v>
      </c>
      <c r="N613" s="1" t="e">
        <v>#N/A</v>
      </c>
    </row>
    <row r="614" spans="1:14">
      <c r="A614" s="7">
        <v>613</v>
      </c>
      <c r="B614" s="8">
        <v>45617</v>
      </c>
      <c r="C614" s="9">
        <v>8</v>
      </c>
      <c r="D614" s="28">
        <v>7048352640</v>
      </c>
      <c r="E614" s="10">
        <v>4974351025800</v>
      </c>
      <c r="F614" s="9" t="s">
        <v>964</v>
      </c>
      <c r="G614" s="11" t="s">
        <v>55</v>
      </c>
      <c r="H614" s="11" t="s">
        <v>53</v>
      </c>
      <c r="I614" s="14"/>
      <c r="J614" s="11" t="s">
        <v>56</v>
      </c>
      <c r="K614" s="11" t="s">
        <v>890</v>
      </c>
      <c r="L614" s="11" t="s">
        <v>57</v>
      </c>
      <c r="M614" s="11" t="s">
        <v>879</v>
      </c>
      <c r="N614" s="1" t="e">
        <v>#N/A</v>
      </c>
    </row>
    <row r="615" spans="1:14">
      <c r="A615" s="7">
        <v>614</v>
      </c>
      <c r="B615" s="8">
        <v>45617</v>
      </c>
      <c r="C615" s="9">
        <v>8</v>
      </c>
      <c r="D615" s="28">
        <v>7048352640</v>
      </c>
      <c r="E615" s="10">
        <v>4974351025797</v>
      </c>
      <c r="F615" s="9" t="s">
        <v>964</v>
      </c>
      <c r="G615" s="11" t="s">
        <v>55</v>
      </c>
      <c r="H615" s="11" t="s">
        <v>53</v>
      </c>
      <c r="I615" s="14"/>
      <c r="J615" s="11" t="s">
        <v>56</v>
      </c>
      <c r="K615" s="11" t="s">
        <v>890</v>
      </c>
      <c r="L615" s="11" t="s">
        <v>57</v>
      </c>
      <c r="M615" s="11" t="s">
        <v>879</v>
      </c>
      <c r="N615" s="1" t="e">
        <v>#N/A</v>
      </c>
    </row>
    <row r="616" spans="1:14">
      <c r="A616" s="7">
        <v>615</v>
      </c>
      <c r="B616" s="8">
        <v>45617</v>
      </c>
      <c r="C616" s="9">
        <v>8</v>
      </c>
      <c r="D616" s="28">
        <v>7048352640</v>
      </c>
      <c r="E616" s="10">
        <v>4974351025799</v>
      </c>
      <c r="F616" s="9" t="s">
        <v>964</v>
      </c>
      <c r="G616" s="11" t="s">
        <v>55</v>
      </c>
      <c r="H616" s="11" t="s">
        <v>53</v>
      </c>
      <c r="I616" s="14"/>
      <c r="J616" s="11" t="s">
        <v>56</v>
      </c>
      <c r="K616" s="11" t="s">
        <v>890</v>
      </c>
      <c r="L616" s="11" t="s">
        <v>57</v>
      </c>
      <c r="M616" s="11" t="s">
        <v>879</v>
      </c>
      <c r="N616" s="1" t="e">
        <v>#N/A</v>
      </c>
    </row>
    <row r="617" spans="1:14">
      <c r="A617" s="7">
        <v>616</v>
      </c>
      <c r="B617" s="8">
        <v>45617</v>
      </c>
      <c r="C617" s="9">
        <v>8</v>
      </c>
      <c r="D617" s="28">
        <v>7048352640</v>
      </c>
      <c r="E617" s="10">
        <v>4974351025820</v>
      </c>
      <c r="F617" s="9" t="s">
        <v>964</v>
      </c>
      <c r="G617" s="11" t="s">
        <v>55</v>
      </c>
      <c r="H617" s="11" t="s">
        <v>53</v>
      </c>
      <c r="I617" s="14"/>
      <c r="J617" s="11" t="s">
        <v>56</v>
      </c>
      <c r="K617" s="11" t="s">
        <v>890</v>
      </c>
      <c r="L617" s="11" t="s">
        <v>57</v>
      </c>
      <c r="M617" s="11" t="s">
        <v>879</v>
      </c>
      <c r="N617" s="1" t="e">
        <v>#N/A</v>
      </c>
    </row>
    <row r="618" spans="1:14">
      <c r="A618" s="7">
        <v>617</v>
      </c>
      <c r="B618" s="8">
        <v>45617</v>
      </c>
      <c r="C618" s="9">
        <v>7</v>
      </c>
      <c r="D618" s="28">
        <v>7048352640</v>
      </c>
      <c r="E618" s="10">
        <v>4974351025778</v>
      </c>
      <c r="F618" s="9" t="s">
        <v>964</v>
      </c>
      <c r="G618" s="11" t="s">
        <v>55</v>
      </c>
      <c r="H618" s="11" t="s">
        <v>53</v>
      </c>
      <c r="I618" s="14"/>
      <c r="J618" s="11" t="s">
        <v>56</v>
      </c>
      <c r="K618" s="11" t="s">
        <v>890</v>
      </c>
      <c r="L618" s="11" t="s">
        <v>57</v>
      </c>
      <c r="M618" s="11" t="s">
        <v>879</v>
      </c>
      <c r="N618" s="1" t="e">
        <v>#N/A</v>
      </c>
    </row>
    <row r="619" spans="1:14">
      <c r="A619" s="7">
        <v>618</v>
      </c>
      <c r="B619" s="8">
        <v>45617</v>
      </c>
      <c r="C619" s="9">
        <v>7</v>
      </c>
      <c r="D619" s="28">
        <v>7048352640</v>
      </c>
      <c r="E619" s="10">
        <v>4974351025783</v>
      </c>
      <c r="F619" s="9" t="s">
        <v>964</v>
      </c>
      <c r="G619" s="11" t="s">
        <v>55</v>
      </c>
      <c r="H619" s="11" t="s">
        <v>53</v>
      </c>
      <c r="I619" s="14"/>
      <c r="J619" s="11" t="s">
        <v>56</v>
      </c>
      <c r="K619" s="11" t="s">
        <v>890</v>
      </c>
      <c r="L619" s="11" t="s">
        <v>57</v>
      </c>
      <c r="M619" s="11" t="s">
        <v>879</v>
      </c>
      <c r="N619" s="1" t="e">
        <v>#N/A</v>
      </c>
    </row>
    <row r="620" spans="1:14">
      <c r="A620" s="7">
        <v>619</v>
      </c>
      <c r="B620" s="8">
        <v>45617</v>
      </c>
      <c r="C620" s="9">
        <v>7</v>
      </c>
      <c r="D620" s="28">
        <v>7048352640</v>
      </c>
      <c r="E620" s="10">
        <v>6052251033032</v>
      </c>
      <c r="F620" s="9" t="s">
        <v>964</v>
      </c>
      <c r="G620" s="11" t="s">
        <v>74</v>
      </c>
      <c r="H620" s="11" t="s">
        <v>53</v>
      </c>
      <c r="I620" s="14"/>
      <c r="J620" s="11" t="s">
        <v>56</v>
      </c>
      <c r="K620" s="11" t="s">
        <v>890</v>
      </c>
      <c r="L620" s="11" t="s">
        <v>57</v>
      </c>
      <c r="M620" s="11" t="s">
        <v>879</v>
      </c>
      <c r="N620" s="1" t="e">
        <v>#N/A</v>
      </c>
    </row>
    <row r="621" spans="1:14">
      <c r="A621" s="7">
        <v>620</v>
      </c>
      <c r="B621" s="8">
        <v>45617</v>
      </c>
      <c r="C621" s="9">
        <v>7</v>
      </c>
      <c r="D621" s="28">
        <v>7048352640</v>
      </c>
      <c r="E621" s="10">
        <v>4974351025795</v>
      </c>
      <c r="F621" s="9" t="s">
        <v>964</v>
      </c>
      <c r="G621" s="11" t="s">
        <v>55</v>
      </c>
      <c r="H621" s="11" t="s">
        <v>53</v>
      </c>
      <c r="I621" s="14"/>
      <c r="J621" s="11" t="s">
        <v>56</v>
      </c>
      <c r="K621" s="11" t="s">
        <v>890</v>
      </c>
      <c r="L621" s="11" t="s">
        <v>57</v>
      </c>
      <c r="M621" s="11" t="s">
        <v>879</v>
      </c>
      <c r="N621" s="1" t="e">
        <v>#N/A</v>
      </c>
    </row>
    <row r="622" spans="1:14">
      <c r="A622" s="7">
        <v>621</v>
      </c>
      <c r="B622" s="8">
        <v>45617</v>
      </c>
      <c r="C622" s="9">
        <v>7</v>
      </c>
      <c r="D622" s="28">
        <v>7048352640</v>
      </c>
      <c r="E622" s="10">
        <v>4974351025790</v>
      </c>
      <c r="F622" s="9" t="s">
        <v>964</v>
      </c>
      <c r="G622" s="11" t="s">
        <v>55</v>
      </c>
      <c r="H622" s="11" t="s">
        <v>53</v>
      </c>
      <c r="I622" s="14"/>
      <c r="J622" s="11" t="s">
        <v>56</v>
      </c>
      <c r="K622" s="11" t="s">
        <v>890</v>
      </c>
      <c r="L622" s="11" t="s">
        <v>57</v>
      </c>
      <c r="M622" s="11" t="s">
        <v>879</v>
      </c>
      <c r="N622" s="1" t="e">
        <v>#N/A</v>
      </c>
    </row>
    <row r="623" spans="1:14">
      <c r="A623" s="7">
        <v>622</v>
      </c>
      <c r="B623" s="8">
        <v>45617</v>
      </c>
      <c r="C623" s="9">
        <v>7</v>
      </c>
      <c r="D623" s="28">
        <v>7048352640</v>
      </c>
      <c r="E623" s="10">
        <v>4874351025803</v>
      </c>
      <c r="F623" s="9" t="s">
        <v>964</v>
      </c>
      <c r="G623" s="11" t="s">
        <v>965</v>
      </c>
      <c r="H623" s="11" t="s">
        <v>53</v>
      </c>
      <c r="I623" s="14"/>
      <c r="J623" s="11" t="s">
        <v>59</v>
      </c>
      <c r="K623" s="11" t="s">
        <v>890</v>
      </c>
      <c r="L623" s="11" t="s">
        <v>57</v>
      </c>
      <c r="M623" s="11" t="s">
        <v>62</v>
      </c>
      <c r="N623" s="1" t="e">
        <v>#N/A</v>
      </c>
    </row>
    <row r="624" spans="1:14">
      <c r="A624" s="7">
        <v>623</v>
      </c>
      <c r="B624" s="8">
        <v>45617</v>
      </c>
      <c r="C624" s="9">
        <v>7</v>
      </c>
      <c r="D624" s="28">
        <v>7048352640</v>
      </c>
      <c r="E624" s="10">
        <v>4974351025791</v>
      </c>
      <c r="F624" s="9" t="s">
        <v>964</v>
      </c>
      <c r="G624" s="11" t="s">
        <v>55</v>
      </c>
      <c r="H624" s="11" t="s">
        <v>53</v>
      </c>
      <c r="I624" s="14"/>
      <c r="J624" s="11" t="s">
        <v>56</v>
      </c>
      <c r="K624" s="11" t="s">
        <v>890</v>
      </c>
      <c r="L624" s="11" t="s">
        <v>57</v>
      </c>
      <c r="M624" s="11" t="s">
        <v>879</v>
      </c>
      <c r="N624" s="1" t="e">
        <v>#N/A</v>
      </c>
    </row>
    <row r="625" spans="1:14">
      <c r="A625" s="7">
        <v>624</v>
      </c>
      <c r="B625" s="8">
        <v>45617</v>
      </c>
      <c r="C625" s="9">
        <v>7</v>
      </c>
      <c r="D625" s="28">
        <v>7048352640</v>
      </c>
      <c r="E625" s="10">
        <v>4974351025777</v>
      </c>
      <c r="F625" s="9" t="s">
        <v>964</v>
      </c>
      <c r="G625" s="11" t="s">
        <v>55</v>
      </c>
      <c r="H625" s="11" t="s">
        <v>53</v>
      </c>
      <c r="I625" s="14"/>
      <c r="J625" s="11" t="s">
        <v>56</v>
      </c>
      <c r="K625" s="11" t="s">
        <v>890</v>
      </c>
      <c r="L625" s="11" t="s">
        <v>57</v>
      </c>
      <c r="M625" s="11" t="s">
        <v>879</v>
      </c>
      <c r="N625" s="1" t="e">
        <v>#N/A</v>
      </c>
    </row>
    <row r="626" spans="1:14">
      <c r="A626" s="7">
        <v>625</v>
      </c>
      <c r="B626" s="8">
        <v>45617</v>
      </c>
      <c r="C626" s="9">
        <v>7</v>
      </c>
      <c r="D626" s="28">
        <v>7048352640</v>
      </c>
      <c r="E626" s="10">
        <v>4974351025818</v>
      </c>
      <c r="F626" s="9" t="s">
        <v>964</v>
      </c>
      <c r="G626" s="11" t="s">
        <v>55</v>
      </c>
      <c r="H626" s="11" t="s">
        <v>53</v>
      </c>
      <c r="I626" s="14"/>
      <c r="J626" s="11" t="s">
        <v>56</v>
      </c>
      <c r="K626" s="11" t="s">
        <v>890</v>
      </c>
      <c r="L626" s="11" t="s">
        <v>57</v>
      </c>
      <c r="M626" s="11" t="s">
        <v>879</v>
      </c>
      <c r="N626" s="1" t="e">
        <v>#N/A</v>
      </c>
    </row>
    <row r="627" spans="1:14">
      <c r="A627" s="7">
        <v>626</v>
      </c>
      <c r="B627" s="8">
        <v>45617</v>
      </c>
      <c r="C627" s="9">
        <v>8</v>
      </c>
      <c r="D627" s="28">
        <v>7048352640</v>
      </c>
      <c r="E627" s="10">
        <v>6052251033033</v>
      </c>
      <c r="F627" s="9" t="s">
        <v>964</v>
      </c>
      <c r="G627" s="11" t="s">
        <v>74</v>
      </c>
      <c r="H627" s="11" t="s">
        <v>53</v>
      </c>
      <c r="I627" s="14"/>
      <c r="J627" s="11" t="s">
        <v>56</v>
      </c>
      <c r="K627" s="11" t="s">
        <v>890</v>
      </c>
      <c r="L627" s="11" t="s">
        <v>57</v>
      </c>
      <c r="M627" s="11" t="s">
        <v>879</v>
      </c>
      <c r="N627" s="1" t="e">
        <v>#N/A</v>
      </c>
    </row>
    <row r="628" spans="1:14">
      <c r="A628" s="7">
        <v>627</v>
      </c>
      <c r="B628" s="8">
        <v>45617</v>
      </c>
      <c r="C628" s="9">
        <v>8</v>
      </c>
      <c r="D628" s="28">
        <v>7048352640</v>
      </c>
      <c r="E628" s="10">
        <v>4974351025782</v>
      </c>
      <c r="F628" s="9" t="s">
        <v>964</v>
      </c>
      <c r="G628" s="11" t="s">
        <v>55</v>
      </c>
      <c r="H628" s="11" t="s">
        <v>53</v>
      </c>
      <c r="I628" s="14"/>
      <c r="J628" s="11" t="s">
        <v>56</v>
      </c>
      <c r="K628" s="11" t="s">
        <v>890</v>
      </c>
      <c r="L628" s="11" t="s">
        <v>57</v>
      </c>
      <c r="M628" s="11" t="s">
        <v>879</v>
      </c>
      <c r="N628" s="1" t="e">
        <v>#N/A</v>
      </c>
    </row>
    <row r="629" spans="1:14">
      <c r="A629" s="7">
        <v>628</v>
      </c>
      <c r="B629" s="8">
        <v>45617</v>
      </c>
      <c r="C629" s="9">
        <v>8</v>
      </c>
      <c r="D629" s="28">
        <v>7048352640</v>
      </c>
      <c r="E629" s="10">
        <v>4974351025796</v>
      </c>
      <c r="F629" s="9" t="s">
        <v>964</v>
      </c>
      <c r="G629" s="11" t="s">
        <v>55</v>
      </c>
      <c r="H629" s="11" t="s">
        <v>53</v>
      </c>
      <c r="I629" s="14"/>
      <c r="J629" s="11" t="s">
        <v>56</v>
      </c>
      <c r="K629" s="11" t="s">
        <v>890</v>
      </c>
      <c r="L629" s="11" t="s">
        <v>57</v>
      </c>
      <c r="M629" s="11" t="s">
        <v>879</v>
      </c>
      <c r="N629" s="1" t="e">
        <v>#N/A</v>
      </c>
    </row>
    <row r="630" spans="1:14">
      <c r="A630" s="7">
        <v>629</v>
      </c>
      <c r="B630" s="8">
        <v>45617</v>
      </c>
      <c r="C630" s="9">
        <v>8</v>
      </c>
      <c r="D630" s="28">
        <v>7048352640</v>
      </c>
      <c r="E630" s="10">
        <v>4974351025774</v>
      </c>
      <c r="F630" s="9" t="s">
        <v>964</v>
      </c>
      <c r="G630" s="11" t="s">
        <v>55</v>
      </c>
      <c r="H630" s="11" t="s">
        <v>53</v>
      </c>
      <c r="I630" s="14"/>
      <c r="J630" s="11" t="s">
        <v>56</v>
      </c>
      <c r="K630" s="11" t="s">
        <v>890</v>
      </c>
      <c r="L630" s="11" t="s">
        <v>57</v>
      </c>
      <c r="M630" s="11" t="s">
        <v>879</v>
      </c>
      <c r="N630" s="1" t="e">
        <v>#N/A</v>
      </c>
    </row>
    <row r="631" spans="1:14">
      <c r="A631" s="7">
        <v>630</v>
      </c>
      <c r="B631" s="8">
        <v>45617</v>
      </c>
      <c r="C631" s="9">
        <v>8</v>
      </c>
      <c r="D631" s="28">
        <v>7048352640</v>
      </c>
      <c r="E631" s="10">
        <v>4974351035003</v>
      </c>
      <c r="F631" s="9" t="s">
        <v>888</v>
      </c>
      <c r="G631" s="11" t="s">
        <v>55</v>
      </c>
      <c r="H631" s="11" t="s">
        <v>53</v>
      </c>
      <c r="I631" s="14"/>
      <c r="J631" s="11" t="s">
        <v>56</v>
      </c>
      <c r="K631" s="11" t="s">
        <v>890</v>
      </c>
      <c r="L631" s="11" t="s">
        <v>57</v>
      </c>
      <c r="M631" s="11" t="s">
        <v>879</v>
      </c>
      <c r="N631" s="1" t="e">
        <v>#N/A</v>
      </c>
    </row>
    <row r="632" spans="1:14">
      <c r="A632" s="7">
        <v>631</v>
      </c>
      <c r="B632" s="8">
        <v>45617</v>
      </c>
      <c r="C632" s="9">
        <v>8</v>
      </c>
      <c r="D632" s="28">
        <v>7048352640</v>
      </c>
      <c r="E632" s="10">
        <v>4974351035002</v>
      </c>
      <c r="F632" s="9" t="s">
        <v>888</v>
      </c>
      <c r="G632" s="11" t="s">
        <v>55</v>
      </c>
      <c r="H632" s="11" t="s">
        <v>53</v>
      </c>
      <c r="I632" s="14"/>
      <c r="J632" s="11" t="s">
        <v>56</v>
      </c>
      <c r="K632" s="11" t="s">
        <v>890</v>
      </c>
      <c r="L632" s="11" t="s">
        <v>57</v>
      </c>
      <c r="M632" s="11" t="s">
        <v>879</v>
      </c>
      <c r="N632" s="1" t="e">
        <v>#N/A</v>
      </c>
    </row>
    <row r="633" spans="1:14">
      <c r="A633" s="7">
        <v>632</v>
      </c>
      <c r="B633" s="8">
        <v>45617</v>
      </c>
      <c r="C633" s="9">
        <v>8</v>
      </c>
      <c r="D633" s="28">
        <v>7048352640</v>
      </c>
      <c r="E633" s="10">
        <v>4974351035001</v>
      </c>
      <c r="F633" s="9" t="s">
        <v>888</v>
      </c>
      <c r="G633" s="11" t="s">
        <v>55</v>
      </c>
      <c r="H633" s="11" t="s">
        <v>53</v>
      </c>
      <c r="I633" s="14"/>
      <c r="J633" s="11" t="s">
        <v>56</v>
      </c>
      <c r="K633" s="11" t="s">
        <v>890</v>
      </c>
      <c r="L633" s="11" t="s">
        <v>57</v>
      </c>
      <c r="M633" s="11" t="s">
        <v>879</v>
      </c>
      <c r="N633" s="1" t="e">
        <v>#N/A</v>
      </c>
    </row>
    <row r="634" spans="1:14">
      <c r="A634" s="7">
        <v>633</v>
      </c>
      <c r="B634" s="8">
        <v>45617</v>
      </c>
      <c r="C634" s="9">
        <v>8</v>
      </c>
      <c r="D634" s="28">
        <v>7048352640</v>
      </c>
      <c r="E634" s="10">
        <v>4926151042882</v>
      </c>
      <c r="F634" s="9" t="s">
        <v>67</v>
      </c>
      <c r="G634" s="11" t="s">
        <v>925</v>
      </c>
      <c r="H634" s="11" t="s">
        <v>53</v>
      </c>
      <c r="I634" s="14"/>
      <c r="J634" s="11" t="s">
        <v>56</v>
      </c>
      <c r="K634" s="11" t="s">
        <v>890</v>
      </c>
      <c r="L634" s="11" t="s">
        <v>57</v>
      </c>
      <c r="M634" s="11" t="s">
        <v>62</v>
      </c>
      <c r="N634" s="1" t="e">
        <v>#N/A</v>
      </c>
    </row>
    <row r="635" spans="1:14">
      <c r="A635" s="7">
        <v>634</v>
      </c>
      <c r="B635" s="8">
        <v>45617</v>
      </c>
      <c r="C635" s="9">
        <v>7</v>
      </c>
      <c r="D635" s="28">
        <v>7048352640</v>
      </c>
      <c r="E635" s="10">
        <v>4936151049034</v>
      </c>
      <c r="F635" s="9" t="s">
        <v>67</v>
      </c>
      <c r="G635" s="11" t="s">
        <v>958</v>
      </c>
      <c r="H635" s="11" t="s">
        <v>53</v>
      </c>
      <c r="I635" s="14"/>
      <c r="J635" s="11" t="s">
        <v>56</v>
      </c>
      <c r="K635" s="11" t="s">
        <v>890</v>
      </c>
      <c r="L635" s="11" t="s">
        <v>57</v>
      </c>
      <c r="M635" s="11" t="s">
        <v>62</v>
      </c>
      <c r="N635" s="1" t="e">
        <v>#N/A</v>
      </c>
    </row>
    <row r="636" spans="1:14">
      <c r="A636" s="7">
        <v>635</v>
      </c>
      <c r="B636" s="8">
        <v>45617</v>
      </c>
      <c r="C636" s="9">
        <v>7</v>
      </c>
      <c r="D636" s="28">
        <v>7048352640</v>
      </c>
      <c r="E636" s="10">
        <v>4936151049923</v>
      </c>
      <c r="F636" s="9" t="s">
        <v>67</v>
      </c>
      <c r="G636" s="11" t="s">
        <v>958</v>
      </c>
      <c r="H636" s="11" t="s">
        <v>53</v>
      </c>
      <c r="I636" s="14"/>
      <c r="J636" s="11" t="s">
        <v>56</v>
      </c>
      <c r="K636" s="11" t="s">
        <v>890</v>
      </c>
      <c r="L636" s="11" t="s">
        <v>57</v>
      </c>
      <c r="M636" s="11" t="s">
        <v>62</v>
      </c>
      <c r="N636" s="1" t="e">
        <v>#N/A</v>
      </c>
    </row>
    <row r="637" spans="1:14">
      <c r="A637" s="7">
        <v>636</v>
      </c>
      <c r="B637" s="8">
        <v>45617</v>
      </c>
      <c r="C637" s="9">
        <v>7</v>
      </c>
      <c r="D637" s="28">
        <v>494004744715</v>
      </c>
      <c r="E637" s="10">
        <v>7115151043574</v>
      </c>
      <c r="F637" s="9" t="s">
        <v>885</v>
      </c>
      <c r="G637" s="11" t="s">
        <v>895</v>
      </c>
      <c r="H637" s="11" t="s">
        <v>53</v>
      </c>
      <c r="I637" s="14"/>
      <c r="J637" s="11" t="s">
        <v>56</v>
      </c>
      <c r="K637" s="11" t="s">
        <v>890</v>
      </c>
      <c r="L637" s="11" t="s">
        <v>57</v>
      </c>
      <c r="M637" s="11" t="s">
        <v>896</v>
      </c>
      <c r="N637" s="1" t="e">
        <v>#N/A</v>
      </c>
    </row>
    <row r="638" spans="1:14">
      <c r="A638" s="7">
        <v>637</v>
      </c>
      <c r="B638" s="8">
        <v>45617</v>
      </c>
      <c r="C638" s="9">
        <v>9</v>
      </c>
      <c r="D638" s="28">
        <v>286545739443</v>
      </c>
      <c r="E638" s="10">
        <v>6052251026620</v>
      </c>
      <c r="F638" s="9" t="s">
        <v>964</v>
      </c>
      <c r="G638" s="11" t="s">
        <v>74</v>
      </c>
      <c r="H638" s="11" t="s">
        <v>53</v>
      </c>
      <c r="I638" s="14"/>
      <c r="J638" s="11" t="s">
        <v>56</v>
      </c>
      <c r="K638" s="11" t="s">
        <v>890</v>
      </c>
      <c r="L638" s="11" t="s">
        <v>57</v>
      </c>
      <c r="M638" s="11" t="s">
        <v>879</v>
      </c>
      <c r="N638" s="1" t="e">
        <v>#N/A</v>
      </c>
    </row>
    <row r="639" spans="1:14">
      <c r="A639" s="7">
        <v>638</v>
      </c>
      <c r="B639" s="8">
        <v>45617</v>
      </c>
      <c r="C639" s="9">
        <v>9</v>
      </c>
      <c r="D639" s="28">
        <v>286545739443</v>
      </c>
      <c r="E639" s="10">
        <v>4974351097872</v>
      </c>
      <c r="F639" s="9" t="s">
        <v>964</v>
      </c>
      <c r="G639" s="11" t="s">
        <v>55</v>
      </c>
      <c r="H639" s="11" t="s">
        <v>53</v>
      </c>
      <c r="I639" s="14"/>
      <c r="J639" s="11" t="s">
        <v>56</v>
      </c>
      <c r="K639" s="11" t="s">
        <v>890</v>
      </c>
      <c r="L639" s="11" t="s">
        <v>57</v>
      </c>
      <c r="M639" s="11" t="s">
        <v>879</v>
      </c>
      <c r="N639" s="1" t="e">
        <v>#N/A</v>
      </c>
    </row>
    <row r="640" spans="1:14">
      <c r="A640" s="7">
        <v>639</v>
      </c>
      <c r="B640" s="8">
        <v>45617</v>
      </c>
      <c r="C640" s="9">
        <v>9</v>
      </c>
      <c r="D640" s="28">
        <v>286545739443</v>
      </c>
      <c r="E640" s="10">
        <v>4974351097878</v>
      </c>
      <c r="F640" s="9" t="s">
        <v>964</v>
      </c>
      <c r="G640" s="11" t="s">
        <v>55</v>
      </c>
      <c r="H640" s="11" t="s">
        <v>53</v>
      </c>
      <c r="I640" s="14"/>
      <c r="J640" s="11" t="s">
        <v>56</v>
      </c>
      <c r="K640" s="11" t="s">
        <v>890</v>
      </c>
      <c r="L640" s="11" t="s">
        <v>57</v>
      </c>
      <c r="M640" s="11" t="s">
        <v>879</v>
      </c>
      <c r="N640" s="1" t="e">
        <v>#N/A</v>
      </c>
    </row>
    <row r="641" spans="1:14">
      <c r="A641" s="7">
        <v>640</v>
      </c>
      <c r="B641" s="8">
        <v>45617</v>
      </c>
      <c r="C641" s="9">
        <v>9</v>
      </c>
      <c r="D641" s="28">
        <v>286545739443</v>
      </c>
      <c r="E641" s="10">
        <v>4974351098052</v>
      </c>
      <c r="F641" s="9" t="s">
        <v>964</v>
      </c>
      <c r="G641" s="11" t="s">
        <v>55</v>
      </c>
      <c r="H641" s="11" t="s">
        <v>53</v>
      </c>
      <c r="I641" s="14"/>
      <c r="J641" s="11" t="s">
        <v>56</v>
      </c>
      <c r="K641" s="11" t="s">
        <v>890</v>
      </c>
      <c r="L641" s="11" t="s">
        <v>57</v>
      </c>
      <c r="M641" s="11" t="s">
        <v>879</v>
      </c>
      <c r="N641" s="1" t="e">
        <v>#N/A</v>
      </c>
    </row>
    <row r="642" spans="1:14">
      <c r="A642" s="7">
        <v>641</v>
      </c>
      <c r="B642" s="8">
        <v>45617</v>
      </c>
      <c r="C642" s="9">
        <v>9</v>
      </c>
      <c r="D642" s="28">
        <v>286545739443</v>
      </c>
      <c r="E642" s="10">
        <v>4974351098176</v>
      </c>
      <c r="F642" s="9" t="s">
        <v>964</v>
      </c>
      <c r="G642" s="11" t="s">
        <v>55</v>
      </c>
      <c r="H642" s="11" t="s">
        <v>53</v>
      </c>
      <c r="I642" s="14"/>
      <c r="J642" s="11" t="s">
        <v>56</v>
      </c>
      <c r="K642" s="11" t="s">
        <v>890</v>
      </c>
      <c r="L642" s="11" t="s">
        <v>57</v>
      </c>
      <c r="M642" s="11" t="s">
        <v>879</v>
      </c>
      <c r="N642" s="1" t="e">
        <v>#N/A</v>
      </c>
    </row>
    <row r="643" spans="1:14">
      <c r="A643" s="7">
        <v>642</v>
      </c>
      <c r="B643" s="8">
        <v>45617</v>
      </c>
      <c r="C643" s="9">
        <v>9</v>
      </c>
      <c r="D643" s="28">
        <v>286545739443</v>
      </c>
      <c r="E643" s="10">
        <v>4974351099090</v>
      </c>
      <c r="F643" s="9" t="s">
        <v>964</v>
      </c>
      <c r="G643" s="11" t="s">
        <v>55</v>
      </c>
      <c r="H643" s="11" t="s">
        <v>53</v>
      </c>
      <c r="I643" s="14"/>
      <c r="J643" s="11" t="s">
        <v>56</v>
      </c>
      <c r="K643" s="11" t="s">
        <v>890</v>
      </c>
      <c r="L643" s="11" t="s">
        <v>57</v>
      </c>
      <c r="M643" s="11" t="s">
        <v>879</v>
      </c>
      <c r="N643" s="1" t="e">
        <v>#N/A</v>
      </c>
    </row>
    <row r="644" spans="1:14">
      <c r="A644" s="7">
        <v>643</v>
      </c>
      <c r="B644" s="8">
        <v>45617</v>
      </c>
      <c r="C644" s="9">
        <v>9</v>
      </c>
      <c r="D644" s="28">
        <v>286545739443</v>
      </c>
      <c r="E644" s="10">
        <v>4974351097970</v>
      </c>
      <c r="F644" s="9" t="s">
        <v>964</v>
      </c>
      <c r="G644" s="11" t="s">
        <v>55</v>
      </c>
      <c r="H644" s="11" t="s">
        <v>53</v>
      </c>
      <c r="I644" s="14"/>
      <c r="J644" s="11" t="s">
        <v>56</v>
      </c>
      <c r="K644" s="11" t="s">
        <v>890</v>
      </c>
      <c r="L644" s="11" t="s">
        <v>57</v>
      </c>
      <c r="M644" s="11" t="s">
        <v>879</v>
      </c>
      <c r="N644" s="1" t="e">
        <v>#N/A</v>
      </c>
    </row>
    <row r="645" spans="1:14">
      <c r="A645" s="7">
        <v>644</v>
      </c>
      <c r="B645" s="8">
        <v>45617</v>
      </c>
      <c r="C645" s="9">
        <v>7</v>
      </c>
      <c r="D645" s="28">
        <v>467971331074</v>
      </c>
      <c r="E645" s="10">
        <v>5000151036105</v>
      </c>
      <c r="F645" s="9" t="s">
        <v>966</v>
      </c>
      <c r="G645" s="11" t="s">
        <v>892</v>
      </c>
      <c r="H645" s="11"/>
      <c r="I645" s="14"/>
      <c r="J645" s="11" t="s">
        <v>59</v>
      </c>
      <c r="K645" s="11" t="s">
        <v>890</v>
      </c>
      <c r="L645" s="11" t="s">
        <v>61</v>
      </c>
      <c r="M645" s="11" t="s">
        <v>62</v>
      </c>
      <c r="N645" s="1" t="e">
        <v>#N/A</v>
      </c>
    </row>
    <row r="646" spans="1:14">
      <c r="A646" s="7">
        <v>645</v>
      </c>
      <c r="B646" s="8">
        <v>45617</v>
      </c>
      <c r="C646" s="9">
        <v>9</v>
      </c>
      <c r="D646" s="28">
        <v>484934319413</v>
      </c>
      <c r="E646" s="10">
        <v>4974351057586</v>
      </c>
      <c r="F646" s="9" t="s">
        <v>882</v>
      </c>
      <c r="G646" s="11" t="s">
        <v>55</v>
      </c>
      <c r="H646" s="11" t="s">
        <v>53</v>
      </c>
      <c r="I646" s="14"/>
      <c r="J646" s="11" t="s">
        <v>56</v>
      </c>
      <c r="K646" s="11" t="s">
        <v>890</v>
      </c>
      <c r="L646" s="11" t="s">
        <v>57</v>
      </c>
      <c r="M646" s="11" t="s">
        <v>879</v>
      </c>
      <c r="N646" s="1" t="e">
        <v>#N/A</v>
      </c>
    </row>
    <row r="647" spans="1:14">
      <c r="A647" s="7">
        <v>646</v>
      </c>
      <c r="B647" s="8">
        <v>45617</v>
      </c>
      <c r="C647" s="9">
        <v>9</v>
      </c>
      <c r="D647" s="28">
        <v>499355150151</v>
      </c>
      <c r="E647" s="10">
        <v>4966456037164</v>
      </c>
      <c r="F647" s="9" t="s">
        <v>967</v>
      </c>
      <c r="G647" s="11" t="s">
        <v>69</v>
      </c>
      <c r="H647" s="11"/>
      <c r="I647" s="14"/>
      <c r="J647" s="11" t="s">
        <v>59</v>
      </c>
      <c r="K647" s="11" t="s">
        <v>890</v>
      </c>
      <c r="L647" s="11" t="s">
        <v>61</v>
      </c>
      <c r="M647" s="11" t="s">
        <v>62</v>
      </c>
      <c r="N647" s="1" t="e">
        <v>#N/A</v>
      </c>
    </row>
    <row r="648" spans="1:14">
      <c r="A648" s="7">
        <v>647</v>
      </c>
      <c r="B648" s="8">
        <v>45617</v>
      </c>
      <c r="C648" s="9">
        <v>9</v>
      </c>
      <c r="D648" s="28">
        <v>499355150151</v>
      </c>
      <c r="E648" s="10">
        <v>4966456037159</v>
      </c>
      <c r="F648" s="9" t="s">
        <v>967</v>
      </c>
      <c r="G648" s="11" t="s">
        <v>69</v>
      </c>
      <c r="H648" s="11"/>
      <c r="I648" s="14"/>
      <c r="J648" s="11" t="s">
        <v>59</v>
      </c>
      <c r="K648" s="11" t="s">
        <v>890</v>
      </c>
      <c r="L648" s="11" t="s">
        <v>61</v>
      </c>
      <c r="M648" s="11" t="s">
        <v>62</v>
      </c>
      <c r="N648" s="1" t="e">
        <v>#N/A</v>
      </c>
    </row>
    <row r="649" spans="1:14">
      <c r="A649" s="7">
        <v>648</v>
      </c>
      <c r="B649" s="8">
        <v>45617</v>
      </c>
      <c r="C649" s="9">
        <v>9</v>
      </c>
      <c r="D649" s="28">
        <v>499355150151</v>
      </c>
      <c r="E649" s="10">
        <v>4966456037167</v>
      </c>
      <c r="F649" s="9" t="s">
        <v>967</v>
      </c>
      <c r="G649" s="11" t="s">
        <v>69</v>
      </c>
      <c r="H649" s="11"/>
      <c r="I649" s="14"/>
      <c r="J649" s="11" t="s">
        <v>59</v>
      </c>
      <c r="K649" s="11" t="s">
        <v>890</v>
      </c>
      <c r="L649" s="11" t="s">
        <v>61</v>
      </c>
      <c r="M649" s="11" t="s">
        <v>62</v>
      </c>
      <c r="N649" s="1" t="e">
        <v>#N/A</v>
      </c>
    </row>
    <row r="650" spans="1:14">
      <c r="A650" s="7">
        <v>649</v>
      </c>
      <c r="B650" s="8">
        <v>45617</v>
      </c>
      <c r="C650" s="9">
        <v>9</v>
      </c>
      <c r="D650" s="28">
        <v>499355150151</v>
      </c>
      <c r="E650" s="10">
        <v>4966456037157</v>
      </c>
      <c r="F650" s="9" t="s">
        <v>967</v>
      </c>
      <c r="G650" s="11" t="s">
        <v>69</v>
      </c>
      <c r="H650" s="11"/>
      <c r="I650" s="14"/>
      <c r="J650" s="11" t="s">
        <v>59</v>
      </c>
      <c r="K650" s="11" t="s">
        <v>890</v>
      </c>
      <c r="L650" s="11" t="s">
        <v>61</v>
      </c>
      <c r="M650" s="11" t="s">
        <v>62</v>
      </c>
      <c r="N650" s="1" t="e">
        <v>#N/A</v>
      </c>
    </row>
    <row r="651" spans="1:14">
      <c r="A651" s="7">
        <v>650</v>
      </c>
      <c r="B651" s="8">
        <v>45618</v>
      </c>
      <c r="C651" s="9">
        <v>7</v>
      </c>
      <c r="D651" s="28">
        <v>499412472893</v>
      </c>
      <c r="E651" s="10">
        <v>4966251065653</v>
      </c>
      <c r="F651" s="9" t="s">
        <v>72</v>
      </c>
      <c r="G651" s="11" t="s">
        <v>63</v>
      </c>
      <c r="H651" s="11"/>
      <c r="I651" s="14"/>
      <c r="J651" s="11" t="s">
        <v>59</v>
      </c>
      <c r="K651" s="11" t="s">
        <v>890</v>
      </c>
      <c r="L651" s="11" t="s">
        <v>61</v>
      </c>
      <c r="M651" s="11" t="s">
        <v>62</v>
      </c>
      <c r="N651" s="1" t="e">
        <v>#N/A</v>
      </c>
    </row>
    <row r="652" spans="1:14">
      <c r="A652" s="7">
        <v>651</v>
      </c>
      <c r="B652" s="8">
        <v>45618</v>
      </c>
      <c r="C652" s="9">
        <v>9</v>
      </c>
      <c r="D652" s="28">
        <v>499624988623</v>
      </c>
      <c r="E652" s="10">
        <v>6052251094262</v>
      </c>
      <c r="F652" s="9" t="s">
        <v>968</v>
      </c>
      <c r="G652" s="11" t="s">
        <v>74</v>
      </c>
      <c r="H652" s="11"/>
      <c r="I652" s="14"/>
      <c r="J652" s="11" t="s">
        <v>56</v>
      </c>
      <c r="K652" s="11" t="s">
        <v>890</v>
      </c>
      <c r="L652" s="11" t="s">
        <v>61</v>
      </c>
      <c r="M652" s="11" t="s">
        <v>879</v>
      </c>
      <c r="N652" s="1" t="e">
        <v>#N/A</v>
      </c>
    </row>
    <row r="653" spans="1:14">
      <c r="A653" s="7">
        <v>652</v>
      </c>
      <c r="B653" s="8">
        <v>45618</v>
      </c>
      <c r="C653" s="9">
        <v>9</v>
      </c>
      <c r="D653" s="28">
        <v>499624988660</v>
      </c>
      <c r="E653" s="10">
        <v>6052251094261</v>
      </c>
      <c r="F653" s="9" t="s">
        <v>968</v>
      </c>
      <c r="G653" s="11" t="s">
        <v>74</v>
      </c>
      <c r="H653" s="11"/>
      <c r="I653" s="14"/>
      <c r="J653" s="11" t="s">
        <v>56</v>
      </c>
      <c r="K653" s="11" t="s">
        <v>890</v>
      </c>
      <c r="L653" s="11" t="s">
        <v>61</v>
      </c>
      <c r="M653" s="11" t="s">
        <v>879</v>
      </c>
      <c r="N653" s="1" t="e">
        <v>#N/A</v>
      </c>
    </row>
    <row r="654" spans="1:14">
      <c r="A654" s="7">
        <v>653</v>
      </c>
      <c r="B654" s="8">
        <v>45618</v>
      </c>
      <c r="C654" s="9">
        <v>9</v>
      </c>
      <c r="D654" s="28">
        <v>467974757515</v>
      </c>
      <c r="E654" s="10">
        <v>3108165013442</v>
      </c>
      <c r="F654" s="9" t="s">
        <v>969</v>
      </c>
      <c r="G654" s="11" t="s">
        <v>970</v>
      </c>
      <c r="H654" s="11"/>
      <c r="I654" s="14"/>
      <c r="J654" s="11" t="s">
        <v>56</v>
      </c>
      <c r="K654" s="11" t="s">
        <v>890</v>
      </c>
      <c r="L654" s="11" t="s">
        <v>61</v>
      </c>
      <c r="M654" s="11" t="s">
        <v>896</v>
      </c>
      <c r="N654" s="1" t="e">
        <v>#N/A</v>
      </c>
    </row>
    <row r="655" spans="1:14">
      <c r="A655" s="7">
        <v>654</v>
      </c>
      <c r="B655" s="8">
        <v>45618</v>
      </c>
      <c r="C655" s="9">
        <v>9</v>
      </c>
      <c r="D655" s="28">
        <v>499481010556</v>
      </c>
      <c r="E655" s="10">
        <v>4974351056327</v>
      </c>
      <c r="F655" s="9" t="s">
        <v>882</v>
      </c>
      <c r="G655" s="11" t="s">
        <v>55</v>
      </c>
      <c r="H655" s="11"/>
      <c r="I655" s="14"/>
      <c r="J655" s="11" t="s">
        <v>56</v>
      </c>
      <c r="K655" s="11" t="s">
        <v>890</v>
      </c>
      <c r="L655" s="11" t="s">
        <v>61</v>
      </c>
      <c r="M655" s="11" t="s">
        <v>879</v>
      </c>
      <c r="N655" s="1" t="e">
        <v>#N/A</v>
      </c>
    </row>
    <row r="656" spans="1:14">
      <c r="A656" s="7">
        <v>655</v>
      </c>
      <c r="B656" s="8">
        <v>45618</v>
      </c>
      <c r="C656" s="9">
        <v>9</v>
      </c>
      <c r="D656" s="28">
        <v>453947316572</v>
      </c>
      <c r="E656" s="10">
        <v>4974351086128</v>
      </c>
      <c r="F656" s="9" t="s">
        <v>882</v>
      </c>
      <c r="G656" s="11" t="s">
        <v>55</v>
      </c>
      <c r="H656" s="11" t="s">
        <v>53</v>
      </c>
      <c r="I656" s="14"/>
      <c r="J656" s="11" t="s">
        <v>56</v>
      </c>
      <c r="K656" s="11" t="s">
        <v>890</v>
      </c>
      <c r="L656" s="11" t="s">
        <v>57</v>
      </c>
      <c r="M656" s="11" t="s">
        <v>879</v>
      </c>
      <c r="N656" s="1" t="e">
        <v>#N/A</v>
      </c>
    </row>
    <row r="657" spans="1:14">
      <c r="A657" s="7">
        <v>656</v>
      </c>
      <c r="B657" s="8">
        <v>45618</v>
      </c>
      <c r="C657" s="9">
        <v>9</v>
      </c>
      <c r="D657" s="28">
        <v>289037261251</v>
      </c>
      <c r="E657" s="10">
        <v>3109151092723</v>
      </c>
      <c r="F657" s="9" t="s">
        <v>882</v>
      </c>
      <c r="G657" s="11" t="s">
        <v>73</v>
      </c>
      <c r="H657" s="11"/>
      <c r="I657" s="14"/>
      <c r="J657" s="11" t="s">
        <v>56</v>
      </c>
      <c r="K657" s="11" t="s">
        <v>890</v>
      </c>
      <c r="L657" s="11" t="s">
        <v>61</v>
      </c>
      <c r="M657" s="11" t="s">
        <v>879</v>
      </c>
      <c r="N657" s="1" t="e">
        <v>#N/A</v>
      </c>
    </row>
    <row r="658" spans="1:14">
      <c r="A658" s="7">
        <v>657</v>
      </c>
      <c r="B658" s="8">
        <v>45618</v>
      </c>
      <c r="C658" s="9">
        <v>7</v>
      </c>
      <c r="D658" s="28">
        <v>498810958811</v>
      </c>
      <c r="E658" s="10">
        <v>5000158118687</v>
      </c>
      <c r="F658" s="9" t="s">
        <v>77</v>
      </c>
      <c r="G658" s="11" t="s">
        <v>892</v>
      </c>
      <c r="H658" s="11"/>
      <c r="I658" s="14"/>
      <c r="J658" s="11" t="s">
        <v>59</v>
      </c>
      <c r="K658" s="11" t="s">
        <v>890</v>
      </c>
      <c r="L658" s="11" t="s">
        <v>61</v>
      </c>
      <c r="M658" s="11" t="s">
        <v>62</v>
      </c>
      <c r="N658" s="1" t="e">
        <v>#N/A</v>
      </c>
    </row>
    <row r="659" spans="1:14">
      <c r="A659" s="7">
        <v>658</v>
      </c>
      <c r="B659" s="8">
        <v>45618</v>
      </c>
      <c r="C659" s="9">
        <v>7</v>
      </c>
      <c r="D659" s="28">
        <v>499468025711</v>
      </c>
      <c r="E659" s="10">
        <v>5508799039472</v>
      </c>
      <c r="F659" s="9" t="s">
        <v>961</v>
      </c>
      <c r="G659" s="11" t="s">
        <v>908</v>
      </c>
      <c r="H659" s="11"/>
      <c r="I659" s="14"/>
      <c r="J659" s="11" t="s">
        <v>59</v>
      </c>
      <c r="K659" s="11" t="s">
        <v>890</v>
      </c>
      <c r="L659" s="11" t="s">
        <v>61</v>
      </c>
      <c r="M659" s="11" t="s">
        <v>896</v>
      </c>
      <c r="N659" s="1" t="e">
        <v>#N/A</v>
      </c>
    </row>
    <row r="660" spans="1:14">
      <c r="A660" s="7">
        <v>659</v>
      </c>
      <c r="B660" s="8">
        <v>45618</v>
      </c>
      <c r="C660" s="9">
        <v>7</v>
      </c>
      <c r="D660" s="28">
        <v>485493702083</v>
      </c>
      <c r="E660" s="10">
        <v>4966451028244</v>
      </c>
      <c r="F660" s="9" t="s">
        <v>888</v>
      </c>
      <c r="G660" s="11" t="s">
        <v>69</v>
      </c>
      <c r="H660" s="11" t="s">
        <v>53</v>
      </c>
      <c r="I660" s="14"/>
      <c r="J660" s="11" t="s">
        <v>59</v>
      </c>
      <c r="K660" s="11" t="s">
        <v>890</v>
      </c>
      <c r="L660" s="11" t="s">
        <v>57</v>
      </c>
      <c r="M660" s="11" t="s">
        <v>62</v>
      </c>
      <c r="N660" s="1" t="e">
        <v>#N/A</v>
      </c>
    </row>
    <row r="661" spans="1:14">
      <c r="A661" s="7">
        <v>660</v>
      </c>
      <c r="B661" s="8">
        <v>45621</v>
      </c>
      <c r="C661" s="9">
        <v>7</v>
      </c>
      <c r="D661" s="28">
        <v>105581898295</v>
      </c>
      <c r="E661" s="10">
        <v>5509999016326</v>
      </c>
      <c r="F661" s="9" t="s">
        <v>78</v>
      </c>
      <c r="G661" s="11" t="s">
        <v>897</v>
      </c>
      <c r="H661" s="11"/>
      <c r="I661" s="14"/>
      <c r="J661" s="11" t="s">
        <v>59</v>
      </c>
      <c r="K661" s="11" t="s">
        <v>60</v>
      </c>
      <c r="L661" s="11" t="s">
        <v>61</v>
      </c>
      <c r="M661" s="11" t="s">
        <v>896</v>
      </c>
      <c r="N661" s="1" t="e">
        <v>#N/A</v>
      </c>
    </row>
    <row r="662" spans="1:14">
      <c r="A662" s="7">
        <v>661</v>
      </c>
      <c r="B662" s="8">
        <v>45621</v>
      </c>
      <c r="C662" s="9">
        <v>7</v>
      </c>
      <c r="D662" s="28">
        <v>605695571062</v>
      </c>
      <c r="E662" s="10">
        <v>0</v>
      </c>
      <c r="F662" s="9" t="s">
        <v>971</v>
      </c>
      <c r="G662" s="11" t="s">
        <v>64</v>
      </c>
      <c r="H662" s="11"/>
      <c r="I662" s="14" t="s">
        <v>980</v>
      </c>
      <c r="J662" s="11" t="s">
        <v>65</v>
      </c>
      <c r="K662" s="11" t="s">
        <v>60</v>
      </c>
      <c r="L662" s="11" t="s">
        <v>61</v>
      </c>
      <c r="M662" s="11" t="s">
        <v>66</v>
      </c>
      <c r="N662" s="1" t="e">
        <v>#N/A</v>
      </c>
    </row>
    <row r="663" spans="1:14">
      <c r="A663" s="7">
        <v>662</v>
      </c>
      <c r="B663" s="8">
        <v>45621</v>
      </c>
      <c r="C663" s="9">
        <v>7</v>
      </c>
      <c r="D663" s="28">
        <v>105333337314</v>
      </c>
      <c r="E663" s="10">
        <v>9966256035891</v>
      </c>
      <c r="F663" s="9" t="s">
        <v>972</v>
      </c>
      <c r="G663" s="11" t="s">
        <v>70</v>
      </c>
      <c r="H663" s="11"/>
      <c r="I663" s="14"/>
      <c r="J663" s="11" t="s">
        <v>59</v>
      </c>
      <c r="K663" s="11" t="s">
        <v>60</v>
      </c>
      <c r="L663" s="11" t="s">
        <v>61</v>
      </c>
      <c r="M663" s="11" t="s">
        <v>62</v>
      </c>
      <c r="N663" s="1" t="e">
        <v>#N/A</v>
      </c>
    </row>
    <row r="664" spans="1:14">
      <c r="A664" s="7">
        <v>663</v>
      </c>
      <c r="B664" s="8">
        <v>45621</v>
      </c>
      <c r="C664" s="9">
        <v>7</v>
      </c>
      <c r="D664" s="28">
        <v>105368424626</v>
      </c>
      <c r="E664" s="10">
        <v>5509999017861</v>
      </c>
      <c r="F664" s="9" t="s">
        <v>78</v>
      </c>
      <c r="G664" s="11" t="s">
        <v>897</v>
      </c>
      <c r="H664" s="11"/>
      <c r="I664" s="14"/>
      <c r="J664" s="11" t="s">
        <v>59</v>
      </c>
      <c r="K664" s="11" t="s">
        <v>60</v>
      </c>
      <c r="L664" s="11" t="s">
        <v>61</v>
      </c>
      <c r="M664" s="11" t="s">
        <v>896</v>
      </c>
      <c r="N664" s="1" t="e">
        <v>#N/A</v>
      </c>
    </row>
    <row r="665" spans="1:14">
      <c r="A665" s="7">
        <v>664</v>
      </c>
      <c r="B665" s="8">
        <v>45621</v>
      </c>
      <c r="C665" s="9">
        <v>7</v>
      </c>
      <c r="D665" s="28">
        <v>105368424674</v>
      </c>
      <c r="E665" s="10">
        <v>5509999019641</v>
      </c>
      <c r="F665" s="9" t="s">
        <v>78</v>
      </c>
      <c r="G665" s="11" t="s">
        <v>897</v>
      </c>
      <c r="H665" s="11"/>
      <c r="I665" s="14"/>
      <c r="J665" s="11" t="s">
        <v>59</v>
      </c>
      <c r="K665" s="11" t="s">
        <v>60</v>
      </c>
      <c r="L665" s="11" t="s">
        <v>61</v>
      </c>
      <c r="M665" s="11" t="s">
        <v>896</v>
      </c>
      <c r="N665" s="1" t="e">
        <v>#N/A</v>
      </c>
    </row>
    <row r="666" spans="1:14">
      <c r="A666" s="7">
        <v>665</v>
      </c>
      <c r="B666" s="8">
        <v>45621</v>
      </c>
      <c r="C666" s="9">
        <v>7</v>
      </c>
      <c r="D666" s="28">
        <v>105359424446</v>
      </c>
      <c r="E666" s="10">
        <v>5509451060750</v>
      </c>
      <c r="F666" s="9" t="s">
        <v>912</v>
      </c>
      <c r="G666" s="11" t="s">
        <v>918</v>
      </c>
      <c r="H666" s="11"/>
      <c r="I666" s="14"/>
      <c r="J666" s="11" t="s">
        <v>59</v>
      </c>
      <c r="K666" s="11" t="s">
        <v>60</v>
      </c>
      <c r="L666" s="11" t="s">
        <v>61</v>
      </c>
      <c r="M666" s="11" t="s">
        <v>896</v>
      </c>
      <c r="N666" s="1" t="e">
        <v>#N/A</v>
      </c>
    </row>
    <row r="667" spans="1:14">
      <c r="A667" s="7">
        <v>666</v>
      </c>
      <c r="B667" s="8">
        <v>45621</v>
      </c>
      <c r="C667" s="9">
        <v>7</v>
      </c>
      <c r="D667" s="28">
        <v>105344253464</v>
      </c>
      <c r="E667" s="10">
        <v>5508451036135</v>
      </c>
      <c r="F667" s="9" t="s">
        <v>78</v>
      </c>
      <c r="G667" s="11" t="s">
        <v>932</v>
      </c>
      <c r="H667" s="11"/>
      <c r="I667" s="14"/>
      <c r="J667" s="11" t="s">
        <v>59</v>
      </c>
      <c r="K667" s="11" t="s">
        <v>60</v>
      </c>
      <c r="L667" s="11" t="s">
        <v>61</v>
      </c>
      <c r="M667" s="11" t="s">
        <v>896</v>
      </c>
      <c r="N667" s="1" t="e">
        <v>#N/A</v>
      </c>
    </row>
    <row r="668" spans="1:14">
      <c r="A668" s="7">
        <v>667</v>
      </c>
      <c r="B668" s="8">
        <v>45621</v>
      </c>
      <c r="C668" s="9">
        <v>7</v>
      </c>
      <c r="D668" s="28">
        <v>105368500591</v>
      </c>
      <c r="E668" s="10">
        <v>5500156031146</v>
      </c>
      <c r="F668" s="9" t="s">
        <v>973</v>
      </c>
      <c r="G668" s="11" t="s">
        <v>919</v>
      </c>
      <c r="H668" s="11"/>
      <c r="I668" s="14"/>
      <c r="J668" s="11" t="s">
        <v>59</v>
      </c>
      <c r="K668" s="11" t="s">
        <v>60</v>
      </c>
      <c r="L668" s="11" t="s">
        <v>61</v>
      </c>
      <c r="M668" s="11" t="s">
        <v>62</v>
      </c>
      <c r="N668" s="1" t="e">
        <v>#N/A</v>
      </c>
    </row>
    <row r="669" spans="1:14">
      <c r="A669" s="7">
        <v>668</v>
      </c>
      <c r="B669" s="8">
        <v>45621</v>
      </c>
      <c r="C669" s="9">
        <v>7</v>
      </c>
      <c r="D669" s="28">
        <v>105368500591</v>
      </c>
      <c r="E669" s="10">
        <v>5500156032556</v>
      </c>
      <c r="F669" s="9" t="s">
        <v>973</v>
      </c>
      <c r="G669" s="11" t="s">
        <v>919</v>
      </c>
      <c r="H669" s="11"/>
      <c r="I669" s="14"/>
      <c r="J669" s="11" t="s">
        <v>59</v>
      </c>
      <c r="K669" s="11" t="s">
        <v>60</v>
      </c>
      <c r="L669" s="11" t="s">
        <v>61</v>
      </c>
      <c r="M669" s="11" t="s">
        <v>62</v>
      </c>
      <c r="N669" s="1" t="e">
        <v>#N/A</v>
      </c>
    </row>
    <row r="670" spans="1:14">
      <c r="A670" s="7">
        <v>669</v>
      </c>
      <c r="B670" s="8">
        <v>45621</v>
      </c>
      <c r="C670" s="9">
        <v>7</v>
      </c>
      <c r="D670" s="28">
        <v>105368500591</v>
      </c>
      <c r="E670" s="10">
        <v>5500156031150</v>
      </c>
      <c r="F670" s="9" t="s">
        <v>973</v>
      </c>
      <c r="G670" s="11" t="s">
        <v>919</v>
      </c>
      <c r="H670" s="11"/>
      <c r="I670" s="14"/>
      <c r="J670" s="11" t="s">
        <v>59</v>
      </c>
      <c r="K670" s="11" t="s">
        <v>60</v>
      </c>
      <c r="L670" s="11" t="s">
        <v>61</v>
      </c>
      <c r="M670" s="11" t="s">
        <v>62</v>
      </c>
      <c r="N670" s="1" t="e">
        <v>#N/A</v>
      </c>
    </row>
    <row r="671" spans="1:14">
      <c r="A671" s="7">
        <v>670</v>
      </c>
      <c r="B671" s="8">
        <v>45621</v>
      </c>
      <c r="C671" s="9">
        <v>7</v>
      </c>
      <c r="D671" s="28">
        <v>105368500591</v>
      </c>
      <c r="E671" s="10">
        <v>5500156031147</v>
      </c>
      <c r="F671" s="9" t="s">
        <v>973</v>
      </c>
      <c r="G671" s="11" t="s">
        <v>919</v>
      </c>
      <c r="H671" s="11"/>
      <c r="I671" s="14"/>
      <c r="J671" s="11" t="s">
        <v>59</v>
      </c>
      <c r="K671" s="11" t="s">
        <v>60</v>
      </c>
      <c r="L671" s="11" t="s">
        <v>61</v>
      </c>
      <c r="M671" s="11" t="s">
        <v>62</v>
      </c>
      <c r="N671" s="1" t="e">
        <v>#N/A</v>
      </c>
    </row>
    <row r="672" spans="1:14">
      <c r="A672" s="7">
        <v>671</v>
      </c>
      <c r="B672" s="8">
        <v>45621</v>
      </c>
      <c r="C672" s="9">
        <v>7</v>
      </c>
      <c r="D672" s="28">
        <v>105368500591</v>
      </c>
      <c r="E672" s="10">
        <v>5500156031144</v>
      </c>
      <c r="F672" s="9" t="s">
        <v>973</v>
      </c>
      <c r="G672" s="11" t="s">
        <v>919</v>
      </c>
      <c r="H672" s="11"/>
      <c r="I672" s="14"/>
      <c r="J672" s="11" t="s">
        <v>59</v>
      </c>
      <c r="K672" s="11" t="s">
        <v>60</v>
      </c>
      <c r="L672" s="11" t="s">
        <v>61</v>
      </c>
      <c r="M672" s="11" t="s">
        <v>62</v>
      </c>
      <c r="N672" s="1" t="e">
        <v>#N/A</v>
      </c>
    </row>
    <row r="673" spans="1:14">
      <c r="A673" s="7">
        <v>672</v>
      </c>
      <c r="B673" s="8">
        <v>45621</v>
      </c>
      <c r="C673" s="9">
        <v>7</v>
      </c>
      <c r="D673" s="28">
        <v>105335227222</v>
      </c>
      <c r="E673" s="10">
        <v>0</v>
      </c>
      <c r="F673" s="9" t="s">
        <v>974</v>
      </c>
      <c r="G673" s="11" t="s">
        <v>64</v>
      </c>
      <c r="H673" s="11"/>
      <c r="I673" s="14" t="s">
        <v>981</v>
      </c>
      <c r="J673" s="11" t="s">
        <v>65</v>
      </c>
      <c r="K673" s="11" t="s">
        <v>60</v>
      </c>
      <c r="L673" s="11" t="s">
        <v>61</v>
      </c>
      <c r="M673" s="11" t="s">
        <v>66</v>
      </c>
      <c r="N673" s="1" t="e">
        <v>#N/A</v>
      </c>
    </row>
    <row r="674" spans="1:14">
      <c r="A674" s="7">
        <v>673</v>
      </c>
      <c r="B674" s="8">
        <v>45621</v>
      </c>
      <c r="C674" s="9">
        <v>7</v>
      </c>
      <c r="D674" s="28">
        <v>105335227163</v>
      </c>
      <c r="E674" s="10">
        <v>0</v>
      </c>
      <c r="F674" s="9" t="s">
        <v>975</v>
      </c>
      <c r="G674" s="11" t="s">
        <v>64</v>
      </c>
      <c r="H674" s="11"/>
      <c r="I674" s="14" t="s">
        <v>982</v>
      </c>
      <c r="J674" s="11" t="s">
        <v>65</v>
      </c>
      <c r="K674" s="11" t="s">
        <v>60</v>
      </c>
      <c r="L674" s="11" t="s">
        <v>61</v>
      </c>
      <c r="M674" s="11" t="s">
        <v>66</v>
      </c>
      <c r="N674" s="1" t="e">
        <v>#N/A</v>
      </c>
    </row>
    <row r="675" spans="1:14">
      <c r="A675" s="7">
        <v>674</v>
      </c>
      <c r="B675" s="8">
        <v>45621</v>
      </c>
      <c r="C675" s="9">
        <v>7</v>
      </c>
      <c r="D675" s="28">
        <v>105335163695</v>
      </c>
      <c r="E675" s="10">
        <v>5509999017272</v>
      </c>
      <c r="F675" s="9" t="s">
        <v>78</v>
      </c>
      <c r="G675" s="11" t="s">
        <v>897</v>
      </c>
      <c r="H675" s="11"/>
      <c r="I675" s="14"/>
      <c r="J675" s="11" t="s">
        <v>59</v>
      </c>
      <c r="K675" s="11" t="s">
        <v>60</v>
      </c>
      <c r="L675" s="11" t="s">
        <v>61</v>
      </c>
      <c r="M675" s="11" t="s">
        <v>896</v>
      </c>
      <c r="N675" s="1" t="e">
        <v>#N/A</v>
      </c>
    </row>
    <row r="676" spans="1:14">
      <c r="A676" s="7">
        <v>675</v>
      </c>
      <c r="B676" s="8">
        <v>45621</v>
      </c>
      <c r="C676" s="9">
        <v>7</v>
      </c>
      <c r="D676" s="28">
        <v>105359424170</v>
      </c>
      <c r="E676" s="10">
        <v>5508799090293</v>
      </c>
      <c r="F676" s="9" t="s">
        <v>912</v>
      </c>
      <c r="G676" s="11" t="s">
        <v>908</v>
      </c>
      <c r="H676" s="11"/>
      <c r="I676" s="14"/>
      <c r="J676" s="11" t="s">
        <v>59</v>
      </c>
      <c r="K676" s="11" t="s">
        <v>60</v>
      </c>
      <c r="L676" s="11" t="s">
        <v>61</v>
      </c>
      <c r="M676" s="11" t="s">
        <v>896</v>
      </c>
      <c r="N676" s="1" t="e">
        <v>#N/A</v>
      </c>
    </row>
    <row r="677" spans="1:14">
      <c r="A677" s="7">
        <v>676</v>
      </c>
      <c r="B677" s="8">
        <v>45621</v>
      </c>
      <c r="C677" s="9">
        <v>7</v>
      </c>
      <c r="D677" s="28">
        <v>105368500672</v>
      </c>
      <c r="E677" s="10">
        <v>5500156031343</v>
      </c>
      <c r="F677" s="9" t="s">
        <v>973</v>
      </c>
      <c r="G677" s="11" t="s">
        <v>919</v>
      </c>
      <c r="H677" s="11"/>
      <c r="I677" s="14"/>
      <c r="J677" s="11" t="s">
        <v>59</v>
      </c>
      <c r="K677" s="11" t="s">
        <v>60</v>
      </c>
      <c r="L677" s="11" t="s">
        <v>61</v>
      </c>
      <c r="M677" s="11" t="s">
        <v>62</v>
      </c>
      <c r="N677" s="1" t="e">
        <v>#N/A</v>
      </c>
    </row>
    <row r="678" spans="1:14">
      <c r="A678" s="7">
        <v>677</v>
      </c>
      <c r="B678" s="8">
        <v>45621</v>
      </c>
      <c r="C678" s="9">
        <v>7</v>
      </c>
      <c r="D678" s="28">
        <v>105368500672</v>
      </c>
      <c r="E678" s="10">
        <v>5500156031342</v>
      </c>
      <c r="F678" s="9" t="s">
        <v>973</v>
      </c>
      <c r="G678" s="11" t="s">
        <v>919</v>
      </c>
      <c r="H678" s="11"/>
      <c r="I678" s="14"/>
      <c r="J678" s="11" t="s">
        <v>59</v>
      </c>
      <c r="K678" s="11" t="s">
        <v>60</v>
      </c>
      <c r="L678" s="11" t="s">
        <v>61</v>
      </c>
      <c r="M678" s="11" t="s">
        <v>62</v>
      </c>
      <c r="N678" s="1" t="e">
        <v>#N/A</v>
      </c>
    </row>
    <row r="679" spans="1:14">
      <c r="A679" s="7">
        <v>678</v>
      </c>
      <c r="B679" s="8">
        <v>45621</v>
      </c>
      <c r="C679" s="9">
        <v>7</v>
      </c>
      <c r="D679" s="28">
        <v>105368500672</v>
      </c>
      <c r="E679" s="10">
        <v>5500156031350</v>
      </c>
      <c r="F679" s="9" t="s">
        <v>973</v>
      </c>
      <c r="G679" s="11" t="s">
        <v>919</v>
      </c>
      <c r="H679" s="11"/>
      <c r="I679" s="14"/>
      <c r="J679" s="11" t="s">
        <v>59</v>
      </c>
      <c r="K679" s="11" t="s">
        <v>60</v>
      </c>
      <c r="L679" s="11" t="s">
        <v>61</v>
      </c>
      <c r="M679" s="11" t="s">
        <v>62</v>
      </c>
      <c r="N679" s="1" t="e">
        <v>#N/A</v>
      </c>
    </row>
    <row r="680" spans="1:14">
      <c r="A680" s="7">
        <v>679</v>
      </c>
      <c r="B680" s="8">
        <v>45621</v>
      </c>
      <c r="C680" s="9">
        <v>7</v>
      </c>
      <c r="D680" s="28">
        <v>105368500672</v>
      </c>
      <c r="E680" s="10">
        <v>5500156031351</v>
      </c>
      <c r="F680" s="9" t="s">
        <v>973</v>
      </c>
      <c r="G680" s="11" t="s">
        <v>919</v>
      </c>
      <c r="H680" s="11"/>
      <c r="I680" s="14"/>
      <c r="J680" s="11" t="s">
        <v>59</v>
      </c>
      <c r="K680" s="11" t="s">
        <v>60</v>
      </c>
      <c r="L680" s="11" t="s">
        <v>61</v>
      </c>
      <c r="M680" s="11" t="s">
        <v>62</v>
      </c>
      <c r="N680" s="1" t="e">
        <v>#N/A</v>
      </c>
    </row>
    <row r="681" spans="1:14">
      <c r="A681" s="7">
        <v>680</v>
      </c>
      <c r="B681" s="8">
        <v>45621</v>
      </c>
      <c r="C681" s="9">
        <v>7</v>
      </c>
      <c r="D681" s="28">
        <v>105368424350</v>
      </c>
      <c r="E681" s="10">
        <v>0</v>
      </c>
      <c r="F681" s="9" t="s">
        <v>976</v>
      </c>
      <c r="G681" s="11" t="s">
        <v>64</v>
      </c>
      <c r="H681" s="11"/>
      <c r="I681" s="14" t="s">
        <v>982</v>
      </c>
      <c r="J681" s="11" t="s">
        <v>65</v>
      </c>
      <c r="K681" s="11" t="s">
        <v>60</v>
      </c>
      <c r="L681" s="11" t="s">
        <v>61</v>
      </c>
      <c r="M681" s="11" t="s">
        <v>66</v>
      </c>
      <c r="N681" s="1" t="e">
        <v>#N/A</v>
      </c>
    </row>
    <row r="682" spans="1:14">
      <c r="A682" s="7">
        <v>681</v>
      </c>
      <c r="B682" s="8">
        <v>45621</v>
      </c>
      <c r="C682" s="9">
        <v>7</v>
      </c>
      <c r="D682" s="28">
        <v>105333336290</v>
      </c>
      <c r="E682" s="10">
        <v>5509451093041</v>
      </c>
      <c r="F682" s="9" t="s">
        <v>78</v>
      </c>
      <c r="G682" s="11" t="s">
        <v>918</v>
      </c>
      <c r="H682" s="11"/>
      <c r="I682" s="14"/>
      <c r="J682" s="11" t="s">
        <v>59</v>
      </c>
      <c r="K682" s="11" t="s">
        <v>60</v>
      </c>
      <c r="L682" s="11" t="s">
        <v>61</v>
      </c>
      <c r="M682" s="11" t="s">
        <v>896</v>
      </c>
      <c r="N682" s="1" t="e">
        <v>#N/A</v>
      </c>
    </row>
    <row r="683" spans="1:14">
      <c r="A683" s="7">
        <v>682</v>
      </c>
      <c r="B683" s="8">
        <v>45621</v>
      </c>
      <c r="C683" s="9">
        <v>7</v>
      </c>
      <c r="D683" s="28">
        <v>307164368055</v>
      </c>
      <c r="E683" s="10">
        <v>5509451060506</v>
      </c>
      <c r="F683" s="9" t="s">
        <v>912</v>
      </c>
      <c r="G683" s="11" t="s">
        <v>918</v>
      </c>
      <c r="H683" s="11"/>
      <c r="I683" s="14"/>
      <c r="J683" s="11" t="s">
        <v>59</v>
      </c>
      <c r="K683" s="11" t="s">
        <v>60</v>
      </c>
      <c r="L683" s="11" t="s">
        <v>61</v>
      </c>
      <c r="M683" s="11" t="s">
        <v>896</v>
      </c>
      <c r="N683" s="1" t="e">
        <v>#N/A</v>
      </c>
    </row>
    <row r="684" spans="1:14">
      <c r="A684" s="7">
        <v>683</v>
      </c>
      <c r="B684" s="8">
        <v>45621</v>
      </c>
      <c r="C684" s="9">
        <v>7</v>
      </c>
      <c r="D684" s="28">
        <v>105359337145</v>
      </c>
      <c r="E684" s="10" t="s">
        <v>977</v>
      </c>
      <c r="F684" s="9"/>
      <c r="G684" s="11" t="s">
        <v>918</v>
      </c>
      <c r="H684" s="11"/>
      <c r="I684" s="14"/>
      <c r="J684" s="11" t="s">
        <v>59</v>
      </c>
      <c r="K684" s="11" t="s">
        <v>60</v>
      </c>
      <c r="L684" s="11" t="s">
        <v>61</v>
      </c>
      <c r="M684" s="11" t="s">
        <v>896</v>
      </c>
      <c r="N684" s="1" t="e">
        <v>#N/A</v>
      </c>
    </row>
    <row r="685" spans="1:14">
      <c r="A685" s="7">
        <v>684</v>
      </c>
      <c r="B685" s="8">
        <v>45621</v>
      </c>
      <c r="C685" s="9">
        <v>7</v>
      </c>
      <c r="D685" s="28">
        <v>105344253475</v>
      </c>
      <c r="E685" s="10">
        <v>5509451075682</v>
      </c>
      <c r="F685" s="9" t="s">
        <v>901</v>
      </c>
      <c r="G685" s="11" t="s">
        <v>918</v>
      </c>
      <c r="H685" s="11"/>
      <c r="I685" s="14"/>
      <c r="J685" s="11" t="s">
        <v>59</v>
      </c>
      <c r="K685" s="11" t="s">
        <v>60</v>
      </c>
      <c r="L685" s="11" t="s">
        <v>61</v>
      </c>
      <c r="M685" s="11" t="s">
        <v>896</v>
      </c>
      <c r="N685" s="1" t="e">
        <v>#N/A</v>
      </c>
    </row>
    <row r="686" spans="1:14">
      <c r="A686" s="7">
        <v>685</v>
      </c>
      <c r="B686" s="8">
        <v>45621</v>
      </c>
      <c r="C686" s="9">
        <v>7</v>
      </c>
      <c r="D686" s="28">
        <v>105358776272</v>
      </c>
      <c r="E686" s="10">
        <v>5509451060522</v>
      </c>
      <c r="F686" s="9" t="s">
        <v>912</v>
      </c>
      <c r="G686" s="11" t="s">
        <v>918</v>
      </c>
      <c r="H686" s="11"/>
      <c r="I686" s="14"/>
      <c r="J686" s="11" t="s">
        <v>59</v>
      </c>
      <c r="K686" s="11" t="s">
        <v>60</v>
      </c>
      <c r="L686" s="11" t="s">
        <v>61</v>
      </c>
      <c r="M686" s="11" t="s">
        <v>896</v>
      </c>
      <c r="N686" s="1" t="e">
        <v>#N/A</v>
      </c>
    </row>
    <row r="687" spans="1:14">
      <c r="A687" s="7">
        <v>686</v>
      </c>
      <c r="B687" s="8">
        <v>45621</v>
      </c>
      <c r="C687" s="9">
        <v>7</v>
      </c>
      <c r="D687" s="28">
        <v>105343923506</v>
      </c>
      <c r="E687" s="10">
        <v>5000151022232</v>
      </c>
      <c r="F687" s="9" t="s">
        <v>899</v>
      </c>
      <c r="G687" s="11" t="s">
        <v>892</v>
      </c>
      <c r="H687" s="11"/>
      <c r="I687" s="14"/>
      <c r="J687" s="11" t="s">
        <v>59</v>
      </c>
      <c r="K687" s="11" t="s">
        <v>60</v>
      </c>
      <c r="L687" s="11" t="s">
        <v>61</v>
      </c>
      <c r="M687" s="11" t="s">
        <v>62</v>
      </c>
      <c r="N687" s="1" t="e">
        <v>#N/A</v>
      </c>
    </row>
    <row r="688" spans="1:14">
      <c r="A688" s="7">
        <v>687</v>
      </c>
      <c r="B688" s="8">
        <v>45621</v>
      </c>
      <c r="C688" s="9">
        <v>7</v>
      </c>
      <c r="D688" s="28">
        <v>105343923506</v>
      </c>
      <c r="E688" s="10">
        <v>5000151022233</v>
      </c>
      <c r="F688" s="9" t="s">
        <v>899</v>
      </c>
      <c r="G688" s="11" t="s">
        <v>892</v>
      </c>
      <c r="H688" s="11"/>
      <c r="I688" s="14"/>
      <c r="J688" s="11" t="s">
        <v>59</v>
      </c>
      <c r="K688" s="11" t="s">
        <v>60</v>
      </c>
      <c r="L688" s="11" t="s">
        <v>61</v>
      </c>
      <c r="M688" s="11" t="s">
        <v>62</v>
      </c>
      <c r="N688" s="1" t="e">
        <v>#N/A</v>
      </c>
    </row>
    <row r="689" spans="1:14">
      <c r="A689" s="7">
        <v>688</v>
      </c>
      <c r="B689" s="8">
        <v>45621</v>
      </c>
      <c r="C689" s="9">
        <v>7</v>
      </c>
      <c r="D689" s="28">
        <v>105343923506</v>
      </c>
      <c r="E689" s="10">
        <v>5000151022234</v>
      </c>
      <c r="F689" s="9" t="s">
        <v>899</v>
      </c>
      <c r="G689" s="11" t="s">
        <v>892</v>
      </c>
      <c r="H689" s="11"/>
      <c r="I689" s="14"/>
      <c r="J689" s="11" t="s">
        <v>59</v>
      </c>
      <c r="K689" s="11" t="s">
        <v>60</v>
      </c>
      <c r="L689" s="11" t="s">
        <v>61</v>
      </c>
      <c r="M689" s="11" t="s">
        <v>62</v>
      </c>
      <c r="N689" s="1" t="e">
        <v>#N/A</v>
      </c>
    </row>
    <row r="690" spans="1:14">
      <c r="A690" s="7">
        <v>689</v>
      </c>
      <c r="B690" s="8">
        <v>45621</v>
      </c>
      <c r="C690" s="9">
        <v>7</v>
      </c>
      <c r="D690" s="28">
        <v>105343923506</v>
      </c>
      <c r="E690" s="10">
        <v>5000151022235</v>
      </c>
      <c r="F690" s="9" t="s">
        <v>899</v>
      </c>
      <c r="G690" s="11" t="s">
        <v>892</v>
      </c>
      <c r="H690" s="11"/>
      <c r="I690" s="14"/>
      <c r="J690" s="11" t="s">
        <v>59</v>
      </c>
      <c r="K690" s="11" t="s">
        <v>60</v>
      </c>
      <c r="L690" s="11" t="s">
        <v>61</v>
      </c>
      <c r="M690" s="11" t="s">
        <v>62</v>
      </c>
      <c r="N690" s="1" t="e">
        <v>#N/A</v>
      </c>
    </row>
    <row r="691" spans="1:14">
      <c r="A691" s="7">
        <v>690</v>
      </c>
      <c r="B691" s="8">
        <v>45621</v>
      </c>
      <c r="C691" s="9">
        <v>7</v>
      </c>
      <c r="D691" s="28">
        <v>307164395915</v>
      </c>
      <c r="E691" s="10">
        <v>9966456024395</v>
      </c>
      <c r="F691" s="9" t="s">
        <v>978</v>
      </c>
      <c r="G691" s="11" t="s">
        <v>68</v>
      </c>
      <c r="H691" s="11"/>
      <c r="I691" s="14"/>
      <c r="J691" s="11" t="s">
        <v>59</v>
      </c>
      <c r="K691" s="11" t="s">
        <v>60</v>
      </c>
      <c r="L691" s="11" t="s">
        <v>61</v>
      </c>
      <c r="M691" s="11" t="s">
        <v>62</v>
      </c>
      <c r="N691" s="1" t="e">
        <v>#N/A</v>
      </c>
    </row>
    <row r="692" spans="1:14">
      <c r="A692" s="7">
        <v>691</v>
      </c>
      <c r="B692" s="8">
        <v>45621</v>
      </c>
      <c r="C692" s="9">
        <v>7</v>
      </c>
      <c r="D692" s="28">
        <v>307164395915</v>
      </c>
      <c r="E692" s="10">
        <v>9966456024262</v>
      </c>
      <c r="F692" s="9" t="s">
        <v>978</v>
      </c>
      <c r="G692" s="11" t="s">
        <v>68</v>
      </c>
      <c r="H692" s="11"/>
      <c r="I692" s="14"/>
      <c r="J692" s="11" t="s">
        <v>59</v>
      </c>
      <c r="K692" s="11" t="s">
        <v>60</v>
      </c>
      <c r="L692" s="11" t="s">
        <v>61</v>
      </c>
      <c r="M692" s="11" t="s">
        <v>62</v>
      </c>
      <c r="N692" s="1" t="e">
        <v>#N/A</v>
      </c>
    </row>
    <row r="693" spans="1:14">
      <c r="A693" s="7">
        <v>692</v>
      </c>
      <c r="B693" s="8">
        <v>45621</v>
      </c>
      <c r="C693" s="9">
        <v>7</v>
      </c>
      <c r="D693" s="28">
        <v>307164395915</v>
      </c>
      <c r="E693" s="10">
        <v>4966456087245</v>
      </c>
      <c r="F693" s="9" t="s">
        <v>978</v>
      </c>
      <c r="G693" s="11" t="s">
        <v>69</v>
      </c>
      <c r="H693" s="11"/>
      <c r="I693" s="14"/>
      <c r="J693" s="11" t="s">
        <v>59</v>
      </c>
      <c r="K693" s="11" t="s">
        <v>60</v>
      </c>
      <c r="L693" s="11" t="s">
        <v>61</v>
      </c>
      <c r="M693" s="11" t="s">
        <v>62</v>
      </c>
      <c r="N693" s="1" t="e">
        <v>#N/A</v>
      </c>
    </row>
    <row r="694" spans="1:14">
      <c r="A694" s="7">
        <v>693</v>
      </c>
      <c r="B694" s="8">
        <v>45621</v>
      </c>
      <c r="C694" s="9">
        <v>7</v>
      </c>
      <c r="D694" s="28">
        <v>307164395915</v>
      </c>
      <c r="E694" s="10">
        <v>9966456011481</v>
      </c>
      <c r="F694" s="9" t="s">
        <v>979</v>
      </c>
      <c r="G694" s="11" t="s">
        <v>68</v>
      </c>
      <c r="H694" s="11"/>
      <c r="I694" s="14"/>
      <c r="J694" s="11" t="s">
        <v>59</v>
      </c>
      <c r="K694" s="11" t="s">
        <v>60</v>
      </c>
      <c r="L694" s="11" t="s">
        <v>61</v>
      </c>
      <c r="M694" s="11" t="s">
        <v>62</v>
      </c>
      <c r="N694" s="1" t="e">
        <v>#N/A</v>
      </c>
    </row>
    <row r="695" spans="1:14">
      <c r="A695" s="7">
        <v>694</v>
      </c>
      <c r="B695" s="8">
        <v>45621</v>
      </c>
      <c r="C695" s="9">
        <v>7</v>
      </c>
      <c r="D695" s="28">
        <v>307164395915</v>
      </c>
      <c r="E695" s="10">
        <v>9966456011501</v>
      </c>
      <c r="F695" s="9" t="s">
        <v>979</v>
      </c>
      <c r="G695" s="11" t="s">
        <v>68</v>
      </c>
      <c r="H695" s="11"/>
      <c r="I695" s="14"/>
      <c r="J695" s="11" t="s">
        <v>59</v>
      </c>
      <c r="K695" s="11" t="s">
        <v>60</v>
      </c>
      <c r="L695" s="11" t="s">
        <v>61</v>
      </c>
      <c r="M695" s="11" t="s">
        <v>62</v>
      </c>
      <c r="N695" s="1" t="e">
        <v>#N/A</v>
      </c>
    </row>
    <row r="696" spans="1:14">
      <c r="A696" s="7">
        <v>695</v>
      </c>
      <c r="B696" s="8">
        <v>45621</v>
      </c>
      <c r="C696" s="9">
        <v>7</v>
      </c>
      <c r="D696" s="28">
        <v>307164393410</v>
      </c>
      <c r="E696" s="10">
        <v>9966456024424</v>
      </c>
      <c r="F696" s="9" t="s">
        <v>978</v>
      </c>
      <c r="G696" s="11" t="s">
        <v>68</v>
      </c>
      <c r="H696" s="11"/>
      <c r="I696" s="14"/>
      <c r="J696" s="11" t="s">
        <v>59</v>
      </c>
      <c r="K696" s="11" t="s">
        <v>60</v>
      </c>
      <c r="L696" s="11" t="s">
        <v>61</v>
      </c>
      <c r="M696" s="11" t="s">
        <v>62</v>
      </c>
      <c r="N696" s="1" t="e">
        <v>#N/A</v>
      </c>
    </row>
    <row r="697" spans="1:14">
      <c r="A697" s="7">
        <v>696</v>
      </c>
      <c r="B697" s="8">
        <v>45621</v>
      </c>
      <c r="C697" s="9">
        <v>7</v>
      </c>
      <c r="D697" s="28">
        <v>307164393410</v>
      </c>
      <c r="E697" s="10">
        <v>9966456024274</v>
      </c>
      <c r="F697" s="9" t="s">
        <v>978</v>
      </c>
      <c r="G697" s="11" t="s">
        <v>68</v>
      </c>
      <c r="H697" s="11"/>
      <c r="I697" s="14"/>
      <c r="J697" s="11" t="s">
        <v>59</v>
      </c>
      <c r="K697" s="11" t="s">
        <v>60</v>
      </c>
      <c r="L697" s="11" t="s">
        <v>61</v>
      </c>
      <c r="M697" s="11" t="s">
        <v>62</v>
      </c>
      <c r="N697" s="1" t="e">
        <v>#N/A</v>
      </c>
    </row>
    <row r="698" spans="1:14">
      <c r="A698" s="7">
        <v>697</v>
      </c>
      <c r="B698" s="8">
        <v>45621</v>
      </c>
      <c r="C698" s="9">
        <v>7</v>
      </c>
      <c r="D698" s="28">
        <v>307164393410</v>
      </c>
      <c r="E698" s="10">
        <v>9966456024223</v>
      </c>
      <c r="F698" s="9" t="s">
        <v>978</v>
      </c>
      <c r="G698" s="11" t="s">
        <v>68</v>
      </c>
      <c r="H698" s="11"/>
      <c r="I698" s="14"/>
      <c r="J698" s="11" t="s">
        <v>59</v>
      </c>
      <c r="K698" s="11" t="s">
        <v>60</v>
      </c>
      <c r="L698" s="11" t="s">
        <v>61</v>
      </c>
      <c r="M698" s="11" t="s">
        <v>62</v>
      </c>
      <c r="N698" s="1" t="e">
        <v>#N/A</v>
      </c>
    </row>
    <row r="699" spans="1:14">
      <c r="A699" s="7">
        <v>698</v>
      </c>
      <c r="B699" s="8">
        <v>45621</v>
      </c>
      <c r="C699" s="9">
        <v>7</v>
      </c>
      <c r="D699" s="28">
        <v>307164393410</v>
      </c>
      <c r="E699" s="10">
        <v>9966456024315</v>
      </c>
      <c r="F699" s="9" t="s">
        <v>978</v>
      </c>
      <c r="G699" s="11" t="s">
        <v>68</v>
      </c>
      <c r="H699" s="11"/>
      <c r="I699" s="14"/>
      <c r="J699" s="11" t="s">
        <v>59</v>
      </c>
      <c r="K699" s="11" t="s">
        <v>60</v>
      </c>
      <c r="L699" s="11" t="s">
        <v>61</v>
      </c>
      <c r="M699" s="11" t="s">
        <v>62</v>
      </c>
      <c r="N699" s="1" t="e">
        <v>#N/A</v>
      </c>
    </row>
    <row r="700" spans="1:14">
      <c r="A700" s="7">
        <v>699</v>
      </c>
      <c r="B700" s="8">
        <v>45621</v>
      </c>
      <c r="C700" s="9">
        <v>7</v>
      </c>
      <c r="D700" s="28">
        <v>307164393410</v>
      </c>
      <c r="E700" s="10">
        <v>9966456024096</v>
      </c>
      <c r="F700" s="9" t="s">
        <v>978</v>
      </c>
      <c r="G700" s="11" t="s">
        <v>68</v>
      </c>
      <c r="H700" s="11"/>
      <c r="I700" s="14"/>
      <c r="J700" s="11" t="s">
        <v>59</v>
      </c>
      <c r="K700" s="11" t="s">
        <v>60</v>
      </c>
      <c r="L700" s="11" t="s">
        <v>61</v>
      </c>
      <c r="M700" s="11" t="s">
        <v>62</v>
      </c>
      <c r="N700" s="1" t="e">
        <v>#N/A</v>
      </c>
    </row>
    <row r="701" spans="1:14">
      <c r="A701" s="7">
        <v>700</v>
      </c>
      <c r="B701" s="8">
        <v>45621</v>
      </c>
      <c r="C701" s="9">
        <v>7</v>
      </c>
      <c r="D701" s="28">
        <v>307164393410</v>
      </c>
      <c r="E701" s="10">
        <v>9966456024369</v>
      </c>
      <c r="F701" s="9" t="s">
        <v>978</v>
      </c>
      <c r="G701" s="11" t="s">
        <v>68</v>
      </c>
      <c r="H701" s="11"/>
      <c r="I701" s="14"/>
      <c r="J701" s="11" t="s">
        <v>59</v>
      </c>
      <c r="K701" s="11" t="s">
        <v>60</v>
      </c>
      <c r="L701" s="11" t="s">
        <v>61</v>
      </c>
      <c r="M701" s="11" t="s">
        <v>62</v>
      </c>
      <c r="N701" s="1" t="e">
        <v>#N/A</v>
      </c>
    </row>
    <row r="702" spans="1:14">
      <c r="A702" s="7">
        <v>701</v>
      </c>
      <c r="B702" s="8">
        <v>45621</v>
      </c>
      <c r="C702" s="9">
        <v>7</v>
      </c>
      <c r="D702" s="28">
        <v>307164393410</v>
      </c>
      <c r="E702" s="10">
        <v>9966456024367</v>
      </c>
      <c r="F702" s="9" t="s">
        <v>978</v>
      </c>
      <c r="G702" s="11" t="s">
        <v>68</v>
      </c>
      <c r="H702" s="11"/>
      <c r="I702" s="14"/>
      <c r="J702" s="11" t="s">
        <v>59</v>
      </c>
      <c r="K702" s="11" t="s">
        <v>60</v>
      </c>
      <c r="L702" s="11" t="s">
        <v>61</v>
      </c>
      <c r="M702" s="11" t="s">
        <v>62</v>
      </c>
      <c r="N702" s="1" t="e">
        <v>#N/A</v>
      </c>
    </row>
    <row r="703" spans="1:14">
      <c r="A703" s="7">
        <v>702</v>
      </c>
      <c r="B703" s="8">
        <v>45621</v>
      </c>
      <c r="C703" s="9">
        <v>7</v>
      </c>
      <c r="D703" s="28">
        <v>307164393410</v>
      </c>
      <c r="E703" s="10">
        <v>9966456024401</v>
      </c>
      <c r="F703" s="9" t="s">
        <v>978</v>
      </c>
      <c r="G703" s="11" t="s">
        <v>68</v>
      </c>
      <c r="H703" s="11"/>
      <c r="I703" s="14"/>
      <c r="J703" s="11" t="s">
        <v>59</v>
      </c>
      <c r="K703" s="11" t="s">
        <v>60</v>
      </c>
      <c r="L703" s="11" t="s">
        <v>61</v>
      </c>
      <c r="M703" s="11" t="s">
        <v>62</v>
      </c>
      <c r="N703" s="1" t="e">
        <v>#N/A</v>
      </c>
    </row>
    <row r="704" spans="1:14">
      <c r="A704" s="7">
        <v>703</v>
      </c>
      <c r="B704" s="8">
        <v>45621</v>
      </c>
      <c r="C704" s="9">
        <v>7</v>
      </c>
      <c r="D704" s="28">
        <v>307164393410</v>
      </c>
      <c r="E704" s="10">
        <v>9966456024759</v>
      </c>
      <c r="F704" s="9" t="s">
        <v>978</v>
      </c>
      <c r="G704" s="11" t="s">
        <v>68</v>
      </c>
      <c r="H704" s="11"/>
      <c r="I704" s="14"/>
      <c r="J704" s="11" t="s">
        <v>59</v>
      </c>
      <c r="K704" s="11" t="s">
        <v>60</v>
      </c>
      <c r="L704" s="11" t="s">
        <v>61</v>
      </c>
      <c r="M704" s="11" t="s">
        <v>62</v>
      </c>
      <c r="N704" s="1" t="e">
        <v>#N/A</v>
      </c>
    </row>
    <row r="705" spans="1:14">
      <c r="A705" s="7">
        <v>704</v>
      </c>
      <c r="B705" s="8">
        <v>45621</v>
      </c>
      <c r="C705" s="9">
        <v>7</v>
      </c>
      <c r="D705" s="28">
        <v>307164393410</v>
      </c>
      <c r="E705" s="10">
        <v>9966456024396</v>
      </c>
      <c r="F705" s="9" t="s">
        <v>978</v>
      </c>
      <c r="G705" s="11" t="s">
        <v>68</v>
      </c>
      <c r="H705" s="11"/>
      <c r="I705" s="14"/>
      <c r="J705" s="11" t="s">
        <v>59</v>
      </c>
      <c r="K705" s="11" t="s">
        <v>60</v>
      </c>
      <c r="L705" s="11" t="s">
        <v>61</v>
      </c>
      <c r="M705" s="11" t="s">
        <v>62</v>
      </c>
      <c r="N705" s="1" t="e">
        <v>#N/A</v>
      </c>
    </row>
    <row r="706" spans="1:14">
      <c r="A706" s="7">
        <v>705</v>
      </c>
      <c r="B706" s="8">
        <v>45621</v>
      </c>
      <c r="C706" s="9">
        <v>7</v>
      </c>
      <c r="D706" s="28">
        <v>307164393410</v>
      </c>
      <c r="E706" s="10">
        <v>9966456087090</v>
      </c>
      <c r="F706" s="9" t="s">
        <v>978</v>
      </c>
      <c r="G706" s="11" t="s">
        <v>68</v>
      </c>
      <c r="H706" s="11"/>
      <c r="I706" s="14"/>
      <c r="J706" s="11" t="s">
        <v>59</v>
      </c>
      <c r="K706" s="11" t="s">
        <v>60</v>
      </c>
      <c r="L706" s="11" t="s">
        <v>61</v>
      </c>
      <c r="M706" s="11" t="s">
        <v>62</v>
      </c>
      <c r="N706" s="1" t="e">
        <v>#N/A</v>
      </c>
    </row>
    <row r="707" spans="1:14">
      <c r="A707" s="7">
        <v>706</v>
      </c>
      <c r="B707" s="8">
        <v>45621</v>
      </c>
      <c r="C707" s="9">
        <v>7</v>
      </c>
      <c r="D707" s="28">
        <v>307164393410</v>
      </c>
      <c r="E707" s="10">
        <v>9966456024279</v>
      </c>
      <c r="F707" s="9" t="s">
        <v>978</v>
      </c>
      <c r="G707" s="11" t="s">
        <v>68</v>
      </c>
      <c r="H707" s="11"/>
      <c r="I707" s="14"/>
      <c r="J707" s="11" t="s">
        <v>59</v>
      </c>
      <c r="K707" s="11" t="s">
        <v>60</v>
      </c>
      <c r="L707" s="11" t="s">
        <v>61</v>
      </c>
      <c r="M707" s="11" t="s">
        <v>62</v>
      </c>
      <c r="N707" s="1" t="e">
        <v>#N/A</v>
      </c>
    </row>
    <row r="708" spans="1:14">
      <c r="A708" s="7">
        <v>707</v>
      </c>
      <c r="B708" s="8">
        <v>45621</v>
      </c>
      <c r="C708" s="9">
        <v>7</v>
      </c>
      <c r="D708" s="28">
        <v>307164393410</v>
      </c>
      <c r="E708" s="10">
        <v>9966456034491</v>
      </c>
      <c r="F708" s="9" t="s">
        <v>978</v>
      </c>
      <c r="G708" s="11" t="s">
        <v>68</v>
      </c>
      <c r="H708" s="11"/>
      <c r="I708" s="14"/>
      <c r="J708" s="11" t="s">
        <v>59</v>
      </c>
      <c r="K708" s="11" t="s">
        <v>60</v>
      </c>
      <c r="L708" s="11" t="s">
        <v>61</v>
      </c>
      <c r="M708" s="11" t="s">
        <v>62</v>
      </c>
      <c r="N708" s="1" t="e">
        <v>#N/A</v>
      </c>
    </row>
    <row r="709" spans="1:14">
      <c r="A709" s="7">
        <v>708</v>
      </c>
      <c r="B709" s="8">
        <v>45621</v>
      </c>
      <c r="C709" s="9">
        <v>7</v>
      </c>
      <c r="D709" s="28">
        <v>307164393410</v>
      </c>
      <c r="E709" s="10">
        <v>9966456024304</v>
      </c>
      <c r="F709" s="9" t="s">
        <v>978</v>
      </c>
      <c r="G709" s="11" t="s">
        <v>68</v>
      </c>
      <c r="H709" s="11"/>
      <c r="I709" s="14"/>
      <c r="J709" s="11" t="s">
        <v>59</v>
      </c>
      <c r="K709" s="11" t="s">
        <v>60</v>
      </c>
      <c r="L709" s="11" t="s">
        <v>61</v>
      </c>
      <c r="M709" s="11" t="s">
        <v>62</v>
      </c>
      <c r="N709" s="1" t="e">
        <v>#N/A</v>
      </c>
    </row>
    <row r="710" spans="1:14">
      <c r="A710" s="7">
        <v>709</v>
      </c>
      <c r="B710" s="8">
        <v>45621</v>
      </c>
      <c r="C710" s="9">
        <v>7</v>
      </c>
      <c r="D710" s="28">
        <v>307164393410</v>
      </c>
      <c r="E710" s="10">
        <v>9966456087155</v>
      </c>
      <c r="F710" s="9" t="s">
        <v>978</v>
      </c>
      <c r="G710" s="11" t="s">
        <v>68</v>
      </c>
      <c r="H710" s="11"/>
      <c r="I710" s="14"/>
      <c r="J710" s="11" t="s">
        <v>59</v>
      </c>
      <c r="K710" s="11" t="s">
        <v>60</v>
      </c>
      <c r="L710" s="11" t="s">
        <v>61</v>
      </c>
      <c r="M710" s="11" t="s">
        <v>62</v>
      </c>
      <c r="N710" s="1" t="e">
        <v>#N/A</v>
      </c>
    </row>
    <row r="711" spans="1:14">
      <c r="A711" s="7">
        <v>710</v>
      </c>
      <c r="B711" s="8">
        <v>45621</v>
      </c>
      <c r="C711" s="9">
        <v>7</v>
      </c>
      <c r="D711" s="28">
        <v>307164393410</v>
      </c>
      <c r="E711" s="10">
        <v>9966456024095</v>
      </c>
      <c r="F711" s="9" t="s">
        <v>978</v>
      </c>
      <c r="G711" s="11" t="s">
        <v>68</v>
      </c>
      <c r="H711" s="11"/>
      <c r="I711" s="14"/>
      <c r="J711" s="11" t="s">
        <v>59</v>
      </c>
      <c r="K711" s="11" t="s">
        <v>60</v>
      </c>
      <c r="L711" s="11" t="s">
        <v>61</v>
      </c>
      <c r="M711" s="11" t="s">
        <v>62</v>
      </c>
      <c r="N711" s="1" t="e">
        <v>#N/A</v>
      </c>
    </row>
    <row r="712" spans="1:14">
      <c r="A712" s="7">
        <v>711</v>
      </c>
      <c r="B712" s="8">
        <v>45621</v>
      </c>
      <c r="C712" s="9">
        <v>7</v>
      </c>
      <c r="D712" s="28">
        <v>307164393410</v>
      </c>
      <c r="E712" s="10">
        <v>4966456087181</v>
      </c>
      <c r="F712" s="9" t="s">
        <v>978</v>
      </c>
      <c r="G712" s="11" t="s">
        <v>69</v>
      </c>
      <c r="H712" s="11"/>
      <c r="I712" s="14"/>
      <c r="J712" s="11" t="s">
        <v>59</v>
      </c>
      <c r="K712" s="11" t="s">
        <v>60</v>
      </c>
      <c r="L712" s="11" t="s">
        <v>61</v>
      </c>
      <c r="M712" s="11" t="s">
        <v>62</v>
      </c>
      <c r="N712" s="1" t="e">
        <v>#N/A</v>
      </c>
    </row>
    <row r="713" spans="1:14">
      <c r="A713" s="7">
        <v>712</v>
      </c>
      <c r="B713" s="8">
        <v>45621</v>
      </c>
      <c r="C713" s="9">
        <v>7</v>
      </c>
      <c r="D713" s="28">
        <v>307164393421</v>
      </c>
      <c r="E713" s="10">
        <v>9966456024247</v>
      </c>
      <c r="F713" s="9" t="s">
        <v>978</v>
      </c>
      <c r="G713" s="11" t="s">
        <v>68</v>
      </c>
      <c r="H713" s="11"/>
      <c r="I713" s="14"/>
      <c r="J713" s="11" t="s">
        <v>59</v>
      </c>
      <c r="K713" s="11" t="s">
        <v>60</v>
      </c>
      <c r="L713" s="11" t="s">
        <v>61</v>
      </c>
      <c r="M713" s="11" t="s">
        <v>62</v>
      </c>
      <c r="N713" s="1" t="e">
        <v>#N/A</v>
      </c>
    </row>
    <row r="714" spans="1:14">
      <c r="A714" s="7">
        <v>713</v>
      </c>
      <c r="B714" s="8">
        <v>45621</v>
      </c>
      <c r="C714" s="9">
        <v>7</v>
      </c>
      <c r="D714" s="28">
        <v>307164393421</v>
      </c>
      <c r="E714" s="10">
        <v>9966456024239</v>
      </c>
      <c r="F714" s="9" t="s">
        <v>978</v>
      </c>
      <c r="G714" s="11" t="s">
        <v>68</v>
      </c>
      <c r="H714" s="11"/>
      <c r="I714" s="14"/>
      <c r="J714" s="11" t="s">
        <v>59</v>
      </c>
      <c r="K714" s="11" t="s">
        <v>60</v>
      </c>
      <c r="L714" s="11" t="s">
        <v>61</v>
      </c>
      <c r="M714" s="11" t="s">
        <v>62</v>
      </c>
      <c r="N714" s="1" t="e">
        <v>#N/A</v>
      </c>
    </row>
    <row r="715" spans="1:14">
      <c r="A715" s="7">
        <v>714</v>
      </c>
      <c r="B715" s="8">
        <v>45621</v>
      </c>
      <c r="C715" s="9">
        <v>7</v>
      </c>
      <c r="D715" s="28">
        <v>307164393421</v>
      </c>
      <c r="E715" s="10">
        <v>4966456087172</v>
      </c>
      <c r="F715" s="9" t="s">
        <v>978</v>
      </c>
      <c r="G715" s="11" t="s">
        <v>69</v>
      </c>
      <c r="H715" s="11"/>
      <c r="I715" s="14"/>
      <c r="J715" s="11" t="s">
        <v>59</v>
      </c>
      <c r="K715" s="11" t="s">
        <v>60</v>
      </c>
      <c r="L715" s="11" t="s">
        <v>61</v>
      </c>
      <c r="M715" s="11" t="s">
        <v>62</v>
      </c>
      <c r="N715" s="1" t="e">
        <v>#N/A</v>
      </c>
    </row>
    <row r="716" spans="1:14">
      <c r="A716" s="7">
        <v>715</v>
      </c>
      <c r="B716" s="8">
        <v>45621</v>
      </c>
      <c r="C716" s="9">
        <v>7</v>
      </c>
      <c r="D716" s="28">
        <v>307164393421</v>
      </c>
      <c r="E716" s="10">
        <v>9966456024259</v>
      </c>
      <c r="F716" s="9" t="s">
        <v>978</v>
      </c>
      <c r="G716" s="11" t="s">
        <v>68</v>
      </c>
      <c r="H716" s="11"/>
      <c r="I716" s="14"/>
      <c r="J716" s="11" t="s">
        <v>59</v>
      </c>
      <c r="K716" s="11" t="s">
        <v>60</v>
      </c>
      <c r="L716" s="11" t="s">
        <v>61</v>
      </c>
      <c r="M716" s="11" t="s">
        <v>62</v>
      </c>
      <c r="N716" s="1" t="e">
        <v>#N/A</v>
      </c>
    </row>
    <row r="717" spans="1:14">
      <c r="A717" s="7">
        <v>716</v>
      </c>
      <c r="B717" s="8">
        <v>45621</v>
      </c>
      <c r="C717" s="9">
        <v>7</v>
      </c>
      <c r="D717" s="28">
        <v>307164393421</v>
      </c>
      <c r="E717" s="10">
        <v>9966456024389</v>
      </c>
      <c r="F717" s="9" t="s">
        <v>978</v>
      </c>
      <c r="G717" s="11" t="s">
        <v>68</v>
      </c>
      <c r="H717" s="11"/>
      <c r="I717" s="14"/>
      <c r="J717" s="11" t="s">
        <v>59</v>
      </c>
      <c r="K717" s="11" t="s">
        <v>60</v>
      </c>
      <c r="L717" s="11" t="s">
        <v>61</v>
      </c>
      <c r="M717" s="11" t="s">
        <v>62</v>
      </c>
      <c r="N717" s="1" t="e">
        <v>#N/A</v>
      </c>
    </row>
    <row r="718" spans="1:14">
      <c r="A718" s="7">
        <v>717</v>
      </c>
      <c r="B718" s="8">
        <v>45621</v>
      </c>
      <c r="C718" s="9">
        <v>7</v>
      </c>
      <c r="D718" s="28">
        <v>307164393421</v>
      </c>
      <c r="E718" s="10">
        <v>9966456024437</v>
      </c>
      <c r="F718" s="9" t="s">
        <v>978</v>
      </c>
      <c r="G718" s="11" t="s">
        <v>68</v>
      </c>
      <c r="H718" s="11"/>
      <c r="I718" s="14"/>
      <c r="J718" s="11" t="s">
        <v>59</v>
      </c>
      <c r="K718" s="11" t="s">
        <v>60</v>
      </c>
      <c r="L718" s="11" t="s">
        <v>61</v>
      </c>
      <c r="M718" s="11" t="s">
        <v>62</v>
      </c>
      <c r="N718" s="1" t="e">
        <v>#N/A</v>
      </c>
    </row>
    <row r="719" spans="1:14">
      <c r="A719" s="7">
        <v>718</v>
      </c>
      <c r="B719" s="8">
        <v>45621</v>
      </c>
      <c r="C719" s="9">
        <v>7</v>
      </c>
      <c r="D719" s="28">
        <v>307164393421</v>
      </c>
      <c r="E719" s="10">
        <v>9966456024222</v>
      </c>
      <c r="F719" s="9" t="s">
        <v>978</v>
      </c>
      <c r="G719" s="11" t="s">
        <v>68</v>
      </c>
      <c r="H719" s="11"/>
      <c r="I719" s="14"/>
      <c r="J719" s="11" t="s">
        <v>59</v>
      </c>
      <c r="K719" s="11" t="s">
        <v>60</v>
      </c>
      <c r="L719" s="11" t="s">
        <v>61</v>
      </c>
      <c r="M719" s="11" t="s">
        <v>62</v>
      </c>
      <c r="N719" s="1" t="e">
        <v>#N/A</v>
      </c>
    </row>
    <row r="720" spans="1:14">
      <c r="A720" s="7">
        <v>719</v>
      </c>
      <c r="B720" s="8">
        <v>45621</v>
      </c>
      <c r="C720" s="9">
        <v>7</v>
      </c>
      <c r="D720" s="28">
        <v>307164393421</v>
      </c>
      <c r="E720" s="10">
        <v>4966456087154</v>
      </c>
      <c r="F720" s="9" t="s">
        <v>978</v>
      </c>
      <c r="G720" s="11" t="s">
        <v>69</v>
      </c>
      <c r="H720" s="11"/>
      <c r="I720" s="14"/>
      <c r="J720" s="11" t="s">
        <v>59</v>
      </c>
      <c r="K720" s="11" t="s">
        <v>60</v>
      </c>
      <c r="L720" s="11" t="s">
        <v>61</v>
      </c>
      <c r="M720" s="11" t="s">
        <v>62</v>
      </c>
      <c r="N720" s="1" t="e">
        <v>#N/A</v>
      </c>
    </row>
    <row r="721" spans="1:14">
      <c r="A721" s="7">
        <v>720</v>
      </c>
      <c r="B721" s="8">
        <v>45621</v>
      </c>
      <c r="C721" s="9">
        <v>7</v>
      </c>
      <c r="D721" s="28">
        <v>105368500661</v>
      </c>
      <c r="E721" s="10">
        <v>5500156033588</v>
      </c>
      <c r="F721" s="9" t="s">
        <v>973</v>
      </c>
      <c r="G721" s="11" t="s">
        <v>919</v>
      </c>
      <c r="H721" s="11"/>
      <c r="I721" s="14"/>
      <c r="J721" s="11" t="s">
        <v>59</v>
      </c>
      <c r="K721" s="11" t="s">
        <v>60</v>
      </c>
      <c r="L721" s="11" t="s">
        <v>61</v>
      </c>
      <c r="M721" s="11" t="s">
        <v>62</v>
      </c>
      <c r="N721" s="1" t="e">
        <v>#N/A</v>
      </c>
    </row>
    <row r="722" spans="1:14">
      <c r="A722" s="7">
        <v>721</v>
      </c>
      <c r="B722" s="8">
        <v>45621</v>
      </c>
      <c r="C722" s="9">
        <v>7</v>
      </c>
      <c r="D722" s="28">
        <v>105368500661</v>
      </c>
      <c r="E722" s="10">
        <v>5500156033587</v>
      </c>
      <c r="F722" s="9" t="s">
        <v>973</v>
      </c>
      <c r="G722" s="11" t="s">
        <v>919</v>
      </c>
      <c r="H722" s="11"/>
      <c r="I722" s="14"/>
      <c r="J722" s="11" t="s">
        <v>59</v>
      </c>
      <c r="K722" s="11" t="s">
        <v>60</v>
      </c>
      <c r="L722" s="11" t="s">
        <v>61</v>
      </c>
      <c r="M722" s="11" t="s">
        <v>62</v>
      </c>
      <c r="N722" s="1" t="e">
        <v>#N/A</v>
      </c>
    </row>
    <row r="723" spans="1:14">
      <c r="A723" s="7">
        <v>722</v>
      </c>
      <c r="B723" s="8">
        <v>45621</v>
      </c>
      <c r="C723" s="9">
        <v>7</v>
      </c>
      <c r="D723" s="28">
        <v>105368500661</v>
      </c>
      <c r="E723" s="10">
        <v>5500156033586</v>
      </c>
      <c r="F723" s="9" t="s">
        <v>912</v>
      </c>
      <c r="G723" s="11" t="s">
        <v>919</v>
      </c>
      <c r="H723" s="11"/>
      <c r="I723" s="14"/>
      <c r="J723" s="11" t="s">
        <v>59</v>
      </c>
      <c r="K723" s="11" t="s">
        <v>60</v>
      </c>
      <c r="L723" s="11" t="s">
        <v>61</v>
      </c>
      <c r="M723" s="11" t="s">
        <v>62</v>
      </c>
      <c r="N723" s="1" t="e">
        <v>#N/A</v>
      </c>
    </row>
    <row r="724" spans="1:14">
      <c r="A724" s="7">
        <v>723</v>
      </c>
      <c r="B724" s="8">
        <v>45621</v>
      </c>
      <c r="C724" s="9">
        <v>8</v>
      </c>
      <c r="D724" s="28">
        <v>105359426292</v>
      </c>
      <c r="E724" s="10">
        <v>5508451025029</v>
      </c>
      <c r="F724" s="9" t="s">
        <v>78</v>
      </c>
      <c r="G724" s="11" t="s">
        <v>932</v>
      </c>
      <c r="H724" s="11"/>
      <c r="I724" s="14"/>
      <c r="J724" s="11" t="s">
        <v>59</v>
      </c>
      <c r="K724" s="11" t="s">
        <v>60</v>
      </c>
      <c r="L724" s="11" t="s">
        <v>61</v>
      </c>
      <c r="M724" s="11" t="s">
        <v>896</v>
      </c>
      <c r="N724" s="1" t="e">
        <v>#N/A</v>
      </c>
    </row>
    <row r="725" spans="1:14">
      <c r="A725" s="7">
        <v>724</v>
      </c>
      <c r="B725" s="8">
        <v>45621</v>
      </c>
      <c r="C725" s="9">
        <v>8</v>
      </c>
      <c r="D725" s="28">
        <v>105359426292</v>
      </c>
      <c r="E725" s="10">
        <v>5509451014825</v>
      </c>
      <c r="F725" s="9" t="s">
        <v>912</v>
      </c>
      <c r="G725" s="11" t="s">
        <v>918</v>
      </c>
      <c r="H725" s="11"/>
      <c r="I725" s="14"/>
      <c r="J725" s="11" t="s">
        <v>59</v>
      </c>
      <c r="K725" s="11" t="s">
        <v>60</v>
      </c>
      <c r="L725" s="11" t="s">
        <v>61</v>
      </c>
      <c r="M725" s="11" t="s">
        <v>896</v>
      </c>
      <c r="N725" s="1" t="e">
        <v>#N/A</v>
      </c>
    </row>
    <row r="726" spans="1:14">
      <c r="A726" s="7">
        <v>725</v>
      </c>
      <c r="B726" s="8">
        <v>45621</v>
      </c>
      <c r="C726" s="9">
        <v>8</v>
      </c>
      <c r="D726" s="28">
        <v>105359426292</v>
      </c>
      <c r="E726" s="10">
        <v>5509451014715</v>
      </c>
      <c r="F726" s="9" t="s">
        <v>912</v>
      </c>
      <c r="G726" s="11" t="s">
        <v>918</v>
      </c>
      <c r="H726" s="11"/>
      <c r="I726" s="14"/>
      <c r="J726" s="11" t="s">
        <v>59</v>
      </c>
      <c r="K726" s="11" t="s">
        <v>60</v>
      </c>
      <c r="L726" s="11" t="s">
        <v>61</v>
      </c>
      <c r="M726" s="11" t="s">
        <v>896</v>
      </c>
      <c r="N726" s="1" t="e">
        <v>#N/A</v>
      </c>
    </row>
    <row r="727" spans="1:14">
      <c r="A727" s="7">
        <v>726</v>
      </c>
      <c r="B727" s="8">
        <v>45621</v>
      </c>
      <c r="C727" s="9">
        <v>8</v>
      </c>
      <c r="D727" s="28">
        <v>105359426292</v>
      </c>
      <c r="E727" s="10">
        <v>5509451071990</v>
      </c>
      <c r="F727" s="9" t="s">
        <v>903</v>
      </c>
      <c r="G727" s="11" t="s">
        <v>918</v>
      </c>
      <c r="H727" s="11"/>
      <c r="I727" s="14"/>
      <c r="J727" s="11" t="s">
        <v>59</v>
      </c>
      <c r="K727" s="11" t="s">
        <v>60</v>
      </c>
      <c r="L727" s="11" t="s">
        <v>61</v>
      </c>
      <c r="M727" s="11" t="s">
        <v>896</v>
      </c>
      <c r="N727" s="1" t="e">
        <v>#N/A</v>
      </c>
    </row>
    <row r="728" spans="1:14">
      <c r="A728" s="7">
        <v>727</v>
      </c>
      <c r="B728" s="8">
        <v>45621</v>
      </c>
      <c r="C728" s="9">
        <v>8</v>
      </c>
      <c r="D728" s="28">
        <v>105359426292</v>
      </c>
      <c r="E728" s="10">
        <v>5509451071968</v>
      </c>
      <c r="F728" s="9" t="s">
        <v>903</v>
      </c>
      <c r="G728" s="11" t="s">
        <v>918</v>
      </c>
      <c r="H728" s="11"/>
      <c r="I728" s="14"/>
      <c r="J728" s="11" t="s">
        <v>59</v>
      </c>
      <c r="K728" s="11" t="s">
        <v>60</v>
      </c>
      <c r="L728" s="11" t="s">
        <v>61</v>
      </c>
      <c r="M728" s="11" t="s">
        <v>896</v>
      </c>
      <c r="N728" s="1" t="e">
        <v>#N/A</v>
      </c>
    </row>
    <row r="729" spans="1:14">
      <c r="A729" s="7">
        <v>728</v>
      </c>
      <c r="B729" s="8">
        <v>45621</v>
      </c>
      <c r="C729" s="9">
        <v>8</v>
      </c>
      <c r="D729" s="28">
        <v>105359426292</v>
      </c>
      <c r="E729" s="10">
        <v>5509451071995</v>
      </c>
      <c r="F729" s="9" t="s">
        <v>903</v>
      </c>
      <c r="G729" s="11" t="s">
        <v>918</v>
      </c>
      <c r="H729" s="11"/>
      <c r="I729" s="14"/>
      <c r="J729" s="11" t="s">
        <v>59</v>
      </c>
      <c r="K729" s="11" t="s">
        <v>60</v>
      </c>
      <c r="L729" s="11" t="s">
        <v>61</v>
      </c>
      <c r="M729" s="11" t="s">
        <v>896</v>
      </c>
      <c r="N729" s="1" t="e">
        <v>#N/A</v>
      </c>
    </row>
    <row r="730" spans="1:14">
      <c r="A730" s="7">
        <v>729</v>
      </c>
      <c r="B730" s="8">
        <v>45621</v>
      </c>
      <c r="C730" s="9">
        <v>8</v>
      </c>
      <c r="D730" s="28">
        <v>105359426292</v>
      </c>
      <c r="E730" s="10">
        <v>5509451071962</v>
      </c>
      <c r="F730" s="9" t="s">
        <v>903</v>
      </c>
      <c r="G730" s="11" t="s">
        <v>918</v>
      </c>
      <c r="H730" s="11"/>
      <c r="I730" s="14"/>
      <c r="J730" s="11" t="s">
        <v>59</v>
      </c>
      <c r="K730" s="11" t="s">
        <v>60</v>
      </c>
      <c r="L730" s="11" t="s">
        <v>61</v>
      </c>
      <c r="M730" s="11" t="s">
        <v>896</v>
      </c>
      <c r="N730" s="1" t="e">
        <v>#N/A</v>
      </c>
    </row>
    <row r="731" spans="1:14">
      <c r="A731" s="7">
        <v>730</v>
      </c>
      <c r="B731" s="8">
        <v>45621</v>
      </c>
      <c r="C731" s="9">
        <v>8</v>
      </c>
      <c r="D731" s="28">
        <v>307025436185</v>
      </c>
      <c r="E731" s="10">
        <v>5000151055474</v>
      </c>
      <c r="F731" s="9" t="s">
        <v>54</v>
      </c>
      <c r="G731" s="11" t="s">
        <v>892</v>
      </c>
      <c r="H731" s="11"/>
      <c r="I731" s="14"/>
      <c r="J731" s="11" t="s">
        <v>59</v>
      </c>
      <c r="K731" s="11" t="s">
        <v>60</v>
      </c>
      <c r="L731" s="11" t="s">
        <v>61</v>
      </c>
      <c r="M731" s="11" t="s">
        <v>62</v>
      </c>
      <c r="N731" s="1" t="e">
        <v>#N/A</v>
      </c>
    </row>
    <row r="732" spans="1:14">
      <c r="A732" s="7">
        <v>731</v>
      </c>
      <c r="B732" s="8">
        <v>45621</v>
      </c>
      <c r="C732" s="9">
        <v>8</v>
      </c>
      <c r="D732" s="28">
        <v>307025436185</v>
      </c>
      <c r="E732" s="10">
        <v>5000151055475</v>
      </c>
      <c r="F732" s="9" t="s">
        <v>54</v>
      </c>
      <c r="G732" s="11" t="s">
        <v>892</v>
      </c>
      <c r="H732" s="11"/>
      <c r="I732" s="14"/>
      <c r="J732" s="11" t="s">
        <v>59</v>
      </c>
      <c r="K732" s="11" t="s">
        <v>60</v>
      </c>
      <c r="L732" s="11" t="s">
        <v>61</v>
      </c>
      <c r="M732" s="11" t="s">
        <v>62</v>
      </c>
      <c r="N732" s="1" t="e">
        <v>#N/A</v>
      </c>
    </row>
    <row r="733" spans="1:14">
      <c r="A733" s="7">
        <v>732</v>
      </c>
      <c r="B733" s="8">
        <v>45621</v>
      </c>
      <c r="C733" s="9">
        <v>8</v>
      </c>
      <c r="D733" s="28">
        <v>307025436185</v>
      </c>
      <c r="E733" s="10">
        <v>5000151055476</v>
      </c>
      <c r="F733" s="9" t="s">
        <v>54</v>
      </c>
      <c r="G733" s="11" t="s">
        <v>892</v>
      </c>
      <c r="H733" s="11"/>
      <c r="I733" s="14"/>
      <c r="J733" s="11" t="s">
        <v>59</v>
      </c>
      <c r="K733" s="11" t="s">
        <v>60</v>
      </c>
      <c r="L733" s="11" t="s">
        <v>61</v>
      </c>
      <c r="M733" s="11" t="s">
        <v>62</v>
      </c>
      <c r="N733" s="1" t="e">
        <v>#N/A</v>
      </c>
    </row>
    <row r="734" spans="1:14">
      <c r="A734" s="7">
        <v>733</v>
      </c>
      <c r="B734" s="8">
        <v>45621</v>
      </c>
      <c r="C734" s="9">
        <v>8</v>
      </c>
      <c r="D734" s="28">
        <v>307025436185</v>
      </c>
      <c r="E734" s="10">
        <v>5000151055477</v>
      </c>
      <c r="F734" s="9" t="s">
        <v>54</v>
      </c>
      <c r="G734" s="11" t="s">
        <v>892</v>
      </c>
      <c r="H734" s="11"/>
      <c r="I734" s="14"/>
      <c r="J734" s="11" t="s">
        <v>59</v>
      </c>
      <c r="K734" s="11" t="s">
        <v>60</v>
      </c>
      <c r="L734" s="11" t="s">
        <v>61</v>
      </c>
      <c r="M734" s="11" t="s">
        <v>62</v>
      </c>
      <c r="N734" s="1" t="e">
        <v>#N/A</v>
      </c>
    </row>
    <row r="735" spans="1:14">
      <c r="A735" s="7">
        <v>734</v>
      </c>
      <c r="B735" s="8">
        <v>45621</v>
      </c>
      <c r="C735" s="9">
        <v>8</v>
      </c>
      <c r="D735" s="28">
        <v>307025436185</v>
      </c>
      <c r="E735" s="10">
        <v>5000151055478</v>
      </c>
      <c r="F735" s="9" t="s">
        <v>54</v>
      </c>
      <c r="G735" s="11" t="s">
        <v>892</v>
      </c>
      <c r="H735" s="11"/>
      <c r="I735" s="14"/>
      <c r="J735" s="11" t="s">
        <v>59</v>
      </c>
      <c r="K735" s="11" t="s">
        <v>60</v>
      </c>
      <c r="L735" s="11" t="s">
        <v>61</v>
      </c>
      <c r="M735" s="11" t="s">
        <v>62</v>
      </c>
      <c r="N735" s="1" t="e">
        <v>#N/A</v>
      </c>
    </row>
    <row r="736" spans="1:14">
      <c r="A736" s="7">
        <v>735</v>
      </c>
      <c r="B736" s="8">
        <v>45621</v>
      </c>
      <c r="C736" s="9">
        <v>8</v>
      </c>
      <c r="D736" s="28">
        <v>105359425732</v>
      </c>
      <c r="E736" s="10">
        <v>5509451073783</v>
      </c>
      <c r="F736" s="9" t="s">
        <v>901</v>
      </c>
      <c r="G736" s="11" t="s">
        <v>918</v>
      </c>
      <c r="H736" s="11"/>
      <c r="I736" s="14"/>
      <c r="J736" s="11" t="s">
        <v>59</v>
      </c>
      <c r="K736" s="11" t="s">
        <v>60</v>
      </c>
      <c r="L736" s="11" t="s">
        <v>61</v>
      </c>
      <c r="M736" s="11" t="s">
        <v>896</v>
      </c>
      <c r="N736" s="1" t="e">
        <v>#N/A</v>
      </c>
    </row>
    <row r="737" spans="1:14">
      <c r="A737" s="7">
        <v>736</v>
      </c>
      <c r="B737" s="8">
        <v>45621</v>
      </c>
      <c r="C737" s="9">
        <v>8</v>
      </c>
      <c r="D737" s="28">
        <v>105359425732</v>
      </c>
      <c r="E737" s="10">
        <v>5508451014741</v>
      </c>
      <c r="F737" s="9" t="s">
        <v>912</v>
      </c>
      <c r="G737" s="11" t="s">
        <v>932</v>
      </c>
      <c r="H737" s="11"/>
      <c r="I737" s="14"/>
      <c r="J737" s="11" t="s">
        <v>59</v>
      </c>
      <c r="K737" s="11" t="s">
        <v>60</v>
      </c>
      <c r="L737" s="11" t="s">
        <v>61</v>
      </c>
      <c r="M737" s="11" t="s">
        <v>896</v>
      </c>
      <c r="N737" s="1" t="e">
        <v>#N/A</v>
      </c>
    </row>
    <row r="738" spans="1:14">
      <c r="A738" s="7">
        <v>737</v>
      </c>
      <c r="B738" s="8">
        <v>45621</v>
      </c>
      <c r="C738" s="9">
        <v>8</v>
      </c>
      <c r="D738" s="28">
        <v>105359425732</v>
      </c>
      <c r="E738" s="10">
        <v>5508451014819</v>
      </c>
      <c r="F738" s="9" t="s">
        <v>912</v>
      </c>
      <c r="G738" s="11" t="s">
        <v>932</v>
      </c>
      <c r="H738" s="11"/>
      <c r="I738" s="14"/>
      <c r="J738" s="11" t="s">
        <v>59</v>
      </c>
      <c r="K738" s="11" t="s">
        <v>60</v>
      </c>
      <c r="L738" s="11" t="s">
        <v>61</v>
      </c>
      <c r="M738" s="11" t="s">
        <v>896</v>
      </c>
      <c r="N738" s="1" t="e">
        <v>#N/A</v>
      </c>
    </row>
    <row r="739" spans="1:14">
      <c r="A739" s="7">
        <v>738</v>
      </c>
      <c r="B739" s="8">
        <v>45621</v>
      </c>
      <c r="C739" s="9">
        <v>8</v>
      </c>
      <c r="D739" s="28">
        <v>105359425732</v>
      </c>
      <c r="E739" s="10">
        <v>5508451014826</v>
      </c>
      <c r="F739" s="9" t="s">
        <v>912</v>
      </c>
      <c r="G739" s="11" t="s">
        <v>932</v>
      </c>
      <c r="H739" s="11"/>
      <c r="I739" s="14"/>
      <c r="J739" s="11" t="s">
        <v>59</v>
      </c>
      <c r="K739" s="11" t="s">
        <v>60</v>
      </c>
      <c r="L739" s="11" t="s">
        <v>61</v>
      </c>
      <c r="M739" s="11" t="s">
        <v>896</v>
      </c>
      <c r="N739" s="1" t="e">
        <v>#N/A</v>
      </c>
    </row>
    <row r="740" spans="1:14">
      <c r="A740" s="7">
        <v>739</v>
      </c>
      <c r="B740" s="8">
        <v>45621</v>
      </c>
      <c r="C740" s="9">
        <v>8</v>
      </c>
      <c r="D740" s="28">
        <v>105359425732</v>
      </c>
      <c r="E740" s="10">
        <v>5508451014730</v>
      </c>
      <c r="F740" s="9" t="s">
        <v>912</v>
      </c>
      <c r="G740" s="11" t="s">
        <v>932</v>
      </c>
      <c r="H740" s="11"/>
      <c r="I740" s="14"/>
      <c r="J740" s="11" t="s">
        <v>59</v>
      </c>
      <c r="K740" s="11" t="s">
        <v>60</v>
      </c>
      <c r="L740" s="11" t="s">
        <v>61</v>
      </c>
      <c r="M740" s="11" t="s">
        <v>896</v>
      </c>
      <c r="N740" s="1" t="e">
        <v>#N/A</v>
      </c>
    </row>
    <row r="741" spans="1:14">
      <c r="A741" s="7">
        <v>740</v>
      </c>
      <c r="B741" s="8">
        <v>45621</v>
      </c>
      <c r="C741" s="9">
        <v>8</v>
      </c>
      <c r="D741" s="28">
        <v>105359425732</v>
      </c>
      <c r="E741" s="10">
        <v>5508451014729</v>
      </c>
      <c r="F741" s="9" t="s">
        <v>912</v>
      </c>
      <c r="G741" s="11" t="s">
        <v>932</v>
      </c>
      <c r="H741" s="11"/>
      <c r="I741" s="14"/>
      <c r="J741" s="11" t="s">
        <v>59</v>
      </c>
      <c r="K741" s="11" t="s">
        <v>60</v>
      </c>
      <c r="L741" s="11" t="s">
        <v>61</v>
      </c>
      <c r="M741" s="11" t="s">
        <v>896</v>
      </c>
      <c r="N741" s="1" t="e">
        <v>#N/A</v>
      </c>
    </row>
    <row r="742" spans="1:14">
      <c r="A742" s="7">
        <v>741</v>
      </c>
      <c r="B742" s="8">
        <v>45621</v>
      </c>
      <c r="C742" s="9">
        <v>8</v>
      </c>
      <c r="D742" s="28">
        <v>105359425732</v>
      </c>
      <c r="E742" s="10">
        <v>5508451071987</v>
      </c>
      <c r="F742" s="9" t="s">
        <v>903</v>
      </c>
      <c r="G742" s="11" t="s">
        <v>932</v>
      </c>
      <c r="H742" s="11"/>
      <c r="I742" s="14"/>
      <c r="J742" s="11" t="s">
        <v>59</v>
      </c>
      <c r="K742" s="11" t="s">
        <v>60</v>
      </c>
      <c r="L742" s="11" t="s">
        <v>61</v>
      </c>
      <c r="M742" s="11" t="s">
        <v>896</v>
      </c>
      <c r="N742" s="1" t="e">
        <v>#N/A</v>
      </c>
    </row>
    <row r="743" spans="1:14">
      <c r="A743" s="7">
        <v>742</v>
      </c>
      <c r="B743" s="8">
        <v>45621</v>
      </c>
      <c r="C743" s="9">
        <v>8</v>
      </c>
      <c r="D743" s="28">
        <v>105359425732</v>
      </c>
      <c r="E743" s="10">
        <v>5508451072032</v>
      </c>
      <c r="F743" s="9" t="s">
        <v>903</v>
      </c>
      <c r="G743" s="11" t="s">
        <v>932</v>
      </c>
      <c r="H743" s="11"/>
      <c r="I743" s="14"/>
      <c r="J743" s="11" t="s">
        <v>59</v>
      </c>
      <c r="K743" s="11" t="s">
        <v>60</v>
      </c>
      <c r="L743" s="11" t="s">
        <v>61</v>
      </c>
      <c r="M743" s="11" t="s">
        <v>896</v>
      </c>
      <c r="N743" s="1" t="e">
        <v>#N/A</v>
      </c>
    </row>
    <row r="744" spans="1:14">
      <c r="A744" s="7">
        <v>743</v>
      </c>
      <c r="B744" s="8">
        <v>45621</v>
      </c>
      <c r="C744" s="9">
        <v>8</v>
      </c>
      <c r="D744" s="28">
        <v>105359425732</v>
      </c>
      <c r="E744" s="10">
        <v>5508451071872</v>
      </c>
      <c r="F744" s="9" t="s">
        <v>903</v>
      </c>
      <c r="G744" s="11" t="s">
        <v>932</v>
      </c>
      <c r="H744" s="11"/>
      <c r="I744" s="14"/>
      <c r="J744" s="11" t="s">
        <v>59</v>
      </c>
      <c r="K744" s="11" t="s">
        <v>60</v>
      </c>
      <c r="L744" s="11" t="s">
        <v>61</v>
      </c>
      <c r="M744" s="11" t="s">
        <v>896</v>
      </c>
      <c r="N744" s="1" t="e">
        <v>#N/A</v>
      </c>
    </row>
    <row r="745" spans="1:14">
      <c r="A745" s="7">
        <v>744</v>
      </c>
      <c r="B745" s="8">
        <v>45621</v>
      </c>
      <c r="C745" s="9">
        <v>8</v>
      </c>
      <c r="D745" s="28">
        <v>105359425706</v>
      </c>
      <c r="E745" s="10">
        <v>5509451072042</v>
      </c>
      <c r="F745" s="9" t="s">
        <v>903</v>
      </c>
      <c r="G745" s="11" t="s">
        <v>918</v>
      </c>
      <c r="H745" s="11"/>
      <c r="I745" s="14"/>
      <c r="J745" s="11" t="s">
        <v>59</v>
      </c>
      <c r="K745" s="11" t="s">
        <v>60</v>
      </c>
      <c r="L745" s="11" t="s">
        <v>61</v>
      </c>
      <c r="M745" s="11" t="s">
        <v>896</v>
      </c>
      <c r="N745" s="1" t="e">
        <v>#N/A</v>
      </c>
    </row>
    <row r="746" spans="1:14">
      <c r="A746" s="7">
        <v>745</v>
      </c>
      <c r="B746" s="8">
        <v>45621</v>
      </c>
      <c r="C746" s="9">
        <v>8</v>
      </c>
      <c r="D746" s="28">
        <v>105359425706</v>
      </c>
      <c r="E746" s="10">
        <v>5509451072048</v>
      </c>
      <c r="F746" s="9" t="s">
        <v>903</v>
      </c>
      <c r="G746" s="11" t="s">
        <v>918</v>
      </c>
      <c r="H746" s="11"/>
      <c r="I746" s="14"/>
      <c r="J746" s="11" t="s">
        <v>59</v>
      </c>
      <c r="K746" s="11" t="s">
        <v>60</v>
      </c>
      <c r="L746" s="11" t="s">
        <v>61</v>
      </c>
      <c r="M746" s="11" t="s">
        <v>896</v>
      </c>
      <c r="N746" s="1" t="e">
        <v>#N/A</v>
      </c>
    </row>
    <row r="747" spans="1:14">
      <c r="A747" s="7">
        <v>746</v>
      </c>
      <c r="B747" s="8">
        <v>45621</v>
      </c>
      <c r="C747" s="9">
        <v>8</v>
      </c>
      <c r="D747" s="28">
        <v>105359425706</v>
      </c>
      <c r="E747" s="10">
        <v>5509451072035</v>
      </c>
      <c r="F747" s="9" t="s">
        <v>903</v>
      </c>
      <c r="G747" s="11" t="s">
        <v>918</v>
      </c>
      <c r="H747" s="11"/>
      <c r="I747" s="14"/>
      <c r="J747" s="11" t="s">
        <v>59</v>
      </c>
      <c r="K747" s="11" t="s">
        <v>60</v>
      </c>
      <c r="L747" s="11" t="s">
        <v>61</v>
      </c>
      <c r="M747" s="11" t="s">
        <v>896</v>
      </c>
      <c r="N747" s="1" t="e">
        <v>#N/A</v>
      </c>
    </row>
    <row r="748" spans="1:14">
      <c r="A748" s="7">
        <v>747</v>
      </c>
      <c r="B748" s="8">
        <v>45621</v>
      </c>
      <c r="C748" s="9">
        <v>8</v>
      </c>
      <c r="D748" s="28">
        <v>105359425706</v>
      </c>
      <c r="E748" s="10">
        <v>5509451072022</v>
      </c>
      <c r="F748" s="9" t="s">
        <v>903</v>
      </c>
      <c r="G748" s="11" t="s">
        <v>918</v>
      </c>
      <c r="H748" s="11"/>
      <c r="I748" s="14"/>
      <c r="J748" s="11" t="s">
        <v>59</v>
      </c>
      <c r="K748" s="11" t="s">
        <v>60</v>
      </c>
      <c r="L748" s="11" t="s">
        <v>61</v>
      </c>
      <c r="M748" s="11" t="s">
        <v>896</v>
      </c>
      <c r="N748" s="1" t="e">
        <v>#N/A</v>
      </c>
    </row>
    <row r="749" spans="1:14">
      <c r="A749" s="7">
        <v>748</v>
      </c>
      <c r="B749" s="8">
        <v>45621</v>
      </c>
      <c r="C749" s="9">
        <v>8</v>
      </c>
      <c r="D749" s="28">
        <v>105359425706</v>
      </c>
      <c r="E749" s="10">
        <v>5509451071960</v>
      </c>
      <c r="F749" s="9" t="s">
        <v>903</v>
      </c>
      <c r="G749" s="11" t="s">
        <v>918</v>
      </c>
      <c r="H749" s="11"/>
      <c r="I749" s="14"/>
      <c r="J749" s="11" t="s">
        <v>59</v>
      </c>
      <c r="K749" s="11" t="s">
        <v>60</v>
      </c>
      <c r="L749" s="11" t="s">
        <v>61</v>
      </c>
      <c r="M749" s="11" t="s">
        <v>896</v>
      </c>
      <c r="N749" s="1" t="e">
        <v>#N/A</v>
      </c>
    </row>
    <row r="750" spans="1:14">
      <c r="A750" s="7">
        <v>749</v>
      </c>
      <c r="B750" s="8">
        <v>45621</v>
      </c>
      <c r="C750" s="9">
        <v>8</v>
      </c>
      <c r="D750" s="28">
        <v>105359425706</v>
      </c>
      <c r="E750" s="10">
        <v>5509451071996</v>
      </c>
      <c r="F750" s="9" t="s">
        <v>903</v>
      </c>
      <c r="G750" s="11" t="s">
        <v>918</v>
      </c>
      <c r="H750" s="11"/>
      <c r="I750" s="14"/>
      <c r="J750" s="11" t="s">
        <v>59</v>
      </c>
      <c r="K750" s="11" t="s">
        <v>60</v>
      </c>
      <c r="L750" s="11" t="s">
        <v>61</v>
      </c>
      <c r="M750" s="11" t="s">
        <v>896</v>
      </c>
      <c r="N750" s="1" t="e">
        <v>#N/A</v>
      </c>
    </row>
    <row r="751" spans="1:14">
      <c r="A751" s="7">
        <v>750</v>
      </c>
      <c r="B751" s="8">
        <v>45621</v>
      </c>
      <c r="C751" s="9">
        <v>8</v>
      </c>
      <c r="D751" s="28">
        <v>105359425706</v>
      </c>
      <c r="E751" s="10">
        <v>5009451063123</v>
      </c>
      <c r="F751" s="9" t="s">
        <v>912</v>
      </c>
      <c r="G751" s="11" t="s">
        <v>983</v>
      </c>
      <c r="H751" s="11"/>
      <c r="I751" s="14"/>
      <c r="J751" s="11" t="s">
        <v>59</v>
      </c>
      <c r="K751" s="11" t="s">
        <v>60</v>
      </c>
      <c r="L751" s="11" t="s">
        <v>61</v>
      </c>
      <c r="M751" s="11" t="s">
        <v>62</v>
      </c>
      <c r="N751" s="1" t="e">
        <v>#N/A</v>
      </c>
    </row>
    <row r="752" spans="1:14">
      <c r="A752" s="7">
        <v>751</v>
      </c>
      <c r="B752" s="8">
        <v>45621</v>
      </c>
      <c r="C752" s="9">
        <v>8</v>
      </c>
      <c r="D752" s="28">
        <v>105359425706</v>
      </c>
      <c r="E752" s="10">
        <v>5009451014806</v>
      </c>
      <c r="F752" s="9" t="s">
        <v>912</v>
      </c>
      <c r="G752" s="11" t="s">
        <v>983</v>
      </c>
      <c r="H752" s="11"/>
      <c r="I752" s="14"/>
      <c r="J752" s="11" t="s">
        <v>59</v>
      </c>
      <c r="K752" s="11" t="s">
        <v>60</v>
      </c>
      <c r="L752" s="11" t="s">
        <v>61</v>
      </c>
      <c r="M752" s="11" t="s">
        <v>62</v>
      </c>
      <c r="N752" s="1" t="e">
        <v>#N/A</v>
      </c>
    </row>
    <row r="753" spans="1:14">
      <c r="A753" s="7">
        <v>752</v>
      </c>
      <c r="B753" s="8">
        <v>45621</v>
      </c>
      <c r="C753" s="9">
        <v>8</v>
      </c>
      <c r="D753" s="28">
        <v>105359425706</v>
      </c>
      <c r="E753" s="10">
        <v>5009451064122</v>
      </c>
      <c r="F753" s="9" t="s">
        <v>912</v>
      </c>
      <c r="G753" s="11" t="s">
        <v>983</v>
      </c>
      <c r="H753" s="11"/>
      <c r="I753" s="14"/>
      <c r="J753" s="11" t="s">
        <v>59</v>
      </c>
      <c r="K753" s="11" t="s">
        <v>60</v>
      </c>
      <c r="L753" s="11" t="s">
        <v>61</v>
      </c>
      <c r="M753" s="11" t="s">
        <v>62</v>
      </c>
      <c r="N753" s="1" t="e">
        <v>#N/A</v>
      </c>
    </row>
    <row r="754" spans="1:14">
      <c r="A754" s="7">
        <v>753</v>
      </c>
      <c r="B754" s="8">
        <v>45621</v>
      </c>
      <c r="C754" s="9">
        <v>8</v>
      </c>
      <c r="D754" s="28">
        <v>105359425706</v>
      </c>
      <c r="E754" s="10">
        <v>5009451014713</v>
      </c>
      <c r="F754" s="9" t="s">
        <v>912</v>
      </c>
      <c r="G754" s="11" t="s">
        <v>983</v>
      </c>
      <c r="H754" s="11"/>
      <c r="I754" s="14"/>
      <c r="J754" s="11" t="s">
        <v>59</v>
      </c>
      <c r="K754" s="11" t="s">
        <v>60</v>
      </c>
      <c r="L754" s="11" t="s">
        <v>61</v>
      </c>
      <c r="M754" s="11" t="s">
        <v>62</v>
      </c>
      <c r="N754" s="1" t="e">
        <v>#N/A</v>
      </c>
    </row>
    <row r="755" spans="1:14">
      <c r="A755" s="7">
        <v>754</v>
      </c>
      <c r="B755" s="8">
        <v>45621</v>
      </c>
      <c r="C755" s="9">
        <v>8</v>
      </c>
      <c r="D755" s="28">
        <v>105359425706</v>
      </c>
      <c r="E755" s="10">
        <v>5009451014754</v>
      </c>
      <c r="F755" s="9" t="s">
        <v>912</v>
      </c>
      <c r="G755" s="11" t="s">
        <v>983</v>
      </c>
      <c r="H755" s="11"/>
      <c r="I755" s="14"/>
      <c r="J755" s="11" t="s">
        <v>59</v>
      </c>
      <c r="K755" s="11" t="s">
        <v>60</v>
      </c>
      <c r="L755" s="11" t="s">
        <v>61</v>
      </c>
      <c r="M755" s="11" t="s">
        <v>62</v>
      </c>
      <c r="N755" s="1" t="e">
        <v>#N/A</v>
      </c>
    </row>
    <row r="756" spans="1:14">
      <c r="A756" s="7">
        <v>755</v>
      </c>
      <c r="B756" s="8">
        <v>45621</v>
      </c>
      <c r="C756" s="9">
        <v>8</v>
      </c>
      <c r="D756" s="28">
        <v>105359425765</v>
      </c>
      <c r="E756" s="10">
        <v>5508451025028</v>
      </c>
      <c r="F756" s="9" t="s">
        <v>901</v>
      </c>
      <c r="G756" s="11" t="s">
        <v>932</v>
      </c>
      <c r="H756" s="11"/>
      <c r="I756" s="14"/>
      <c r="J756" s="11" t="s">
        <v>59</v>
      </c>
      <c r="K756" s="11" t="s">
        <v>60</v>
      </c>
      <c r="L756" s="11" t="s">
        <v>61</v>
      </c>
      <c r="M756" s="11" t="s">
        <v>896</v>
      </c>
      <c r="N756" s="1" t="e">
        <v>#N/A</v>
      </c>
    </row>
    <row r="757" spans="1:14">
      <c r="A757" s="7">
        <v>756</v>
      </c>
      <c r="B757" s="8">
        <v>45621</v>
      </c>
      <c r="C757" s="9">
        <v>8</v>
      </c>
      <c r="D757" s="28">
        <v>105359425765</v>
      </c>
      <c r="E757" s="10">
        <v>5509451014828</v>
      </c>
      <c r="F757" s="9" t="s">
        <v>912</v>
      </c>
      <c r="G757" s="11" t="s">
        <v>918</v>
      </c>
      <c r="H757" s="11"/>
      <c r="I757" s="14"/>
      <c r="J757" s="11" t="s">
        <v>59</v>
      </c>
      <c r="K757" s="11" t="s">
        <v>60</v>
      </c>
      <c r="L757" s="11" t="s">
        <v>61</v>
      </c>
      <c r="M757" s="11" t="s">
        <v>896</v>
      </c>
      <c r="N757" s="1" t="e">
        <v>#N/A</v>
      </c>
    </row>
    <row r="758" spans="1:14">
      <c r="A758" s="7">
        <v>757</v>
      </c>
      <c r="B758" s="8">
        <v>45621</v>
      </c>
      <c r="C758" s="9">
        <v>8</v>
      </c>
      <c r="D758" s="28">
        <v>105359425765</v>
      </c>
      <c r="E758" s="10">
        <v>5509451014723</v>
      </c>
      <c r="F758" s="9" t="s">
        <v>912</v>
      </c>
      <c r="G758" s="11" t="s">
        <v>918</v>
      </c>
      <c r="H758" s="11"/>
      <c r="I758" s="14"/>
      <c r="J758" s="11" t="s">
        <v>59</v>
      </c>
      <c r="K758" s="11" t="s">
        <v>60</v>
      </c>
      <c r="L758" s="11" t="s">
        <v>61</v>
      </c>
      <c r="M758" s="11" t="s">
        <v>896</v>
      </c>
      <c r="N758" s="1" t="e">
        <v>#N/A</v>
      </c>
    </row>
    <row r="759" spans="1:14">
      <c r="A759" s="7">
        <v>758</v>
      </c>
      <c r="B759" s="8">
        <v>45621</v>
      </c>
      <c r="C759" s="9">
        <v>8</v>
      </c>
      <c r="D759" s="28">
        <v>105359425765</v>
      </c>
      <c r="E759" s="10">
        <v>5509451061822</v>
      </c>
      <c r="F759" s="9" t="s">
        <v>912</v>
      </c>
      <c r="G759" s="11" t="s">
        <v>918</v>
      </c>
      <c r="H759" s="11"/>
      <c r="I759" s="14"/>
      <c r="J759" s="11" t="s">
        <v>59</v>
      </c>
      <c r="K759" s="11" t="s">
        <v>60</v>
      </c>
      <c r="L759" s="11" t="s">
        <v>61</v>
      </c>
      <c r="M759" s="11" t="s">
        <v>896</v>
      </c>
      <c r="N759" s="1" t="e">
        <v>#N/A</v>
      </c>
    </row>
    <row r="760" spans="1:14">
      <c r="A760" s="7">
        <v>759</v>
      </c>
      <c r="B760" s="8">
        <v>45621</v>
      </c>
      <c r="C760" s="9">
        <v>8</v>
      </c>
      <c r="D760" s="28">
        <v>105359425765</v>
      </c>
      <c r="E760" s="10">
        <v>5509451014827</v>
      </c>
      <c r="F760" s="9" t="s">
        <v>912</v>
      </c>
      <c r="G760" s="11" t="s">
        <v>918</v>
      </c>
      <c r="H760" s="11"/>
      <c r="I760" s="14"/>
      <c r="J760" s="11" t="s">
        <v>59</v>
      </c>
      <c r="K760" s="11" t="s">
        <v>60</v>
      </c>
      <c r="L760" s="11" t="s">
        <v>61</v>
      </c>
      <c r="M760" s="11" t="s">
        <v>896</v>
      </c>
      <c r="N760" s="1" t="e">
        <v>#N/A</v>
      </c>
    </row>
    <row r="761" spans="1:14">
      <c r="A761" s="7">
        <v>760</v>
      </c>
      <c r="B761" s="8">
        <v>45621</v>
      </c>
      <c r="C761" s="9">
        <v>8</v>
      </c>
      <c r="D761" s="28">
        <v>105359425765</v>
      </c>
      <c r="E761" s="10">
        <v>5509451014722</v>
      </c>
      <c r="F761" s="9" t="s">
        <v>912</v>
      </c>
      <c r="G761" s="11" t="s">
        <v>918</v>
      </c>
      <c r="H761" s="11"/>
      <c r="I761" s="14"/>
      <c r="J761" s="11" t="s">
        <v>59</v>
      </c>
      <c r="K761" s="11" t="s">
        <v>60</v>
      </c>
      <c r="L761" s="11" t="s">
        <v>61</v>
      </c>
      <c r="M761" s="11" t="s">
        <v>896</v>
      </c>
      <c r="N761" s="1" t="e">
        <v>#N/A</v>
      </c>
    </row>
    <row r="762" spans="1:14">
      <c r="A762" s="7">
        <v>761</v>
      </c>
      <c r="B762" s="8">
        <v>45621</v>
      </c>
      <c r="C762" s="9">
        <v>8</v>
      </c>
      <c r="D762" s="28">
        <v>105359425765</v>
      </c>
      <c r="E762" s="10">
        <v>5509451064123</v>
      </c>
      <c r="F762" s="9" t="s">
        <v>912</v>
      </c>
      <c r="G762" s="11" t="s">
        <v>918</v>
      </c>
      <c r="H762" s="11"/>
      <c r="I762" s="14"/>
      <c r="J762" s="11" t="s">
        <v>59</v>
      </c>
      <c r="K762" s="11" t="s">
        <v>60</v>
      </c>
      <c r="L762" s="11" t="s">
        <v>61</v>
      </c>
      <c r="M762" s="11" t="s">
        <v>896</v>
      </c>
      <c r="N762" s="1" t="e">
        <v>#N/A</v>
      </c>
    </row>
    <row r="763" spans="1:14">
      <c r="A763" s="7">
        <v>762</v>
      </c>
      <c r="B763" s="8">
        <v>45621</v>
      </c>
      <c r="C763" s="9">
        <v>8</v>
      </c>
      <c r="D763" s="28">
        <v>105359425765</v>
      </c>
      <c r="E763" s="10">
        <v>5509151071950</v>
      </c>
      <c r="F763" s="9" t="s">
        <v>903</v>
      </c>
      <c r="G763" s="11" t="s">
        <v>984</v>
      </c>
      <c r="H763" s="11"/>
      <c r="I763" s="14"/>
      <c r="J763" s="11" t="s">
        <v>59</v>
      </c>
      <c r="K763" s="11" t="s">
        <v>60</v>
      </c>
      <c r="L763" s="11" t="s">
        <v>61</v>
      </c>
      <c r="M763" s="11" t="s">
        <v>896</v>
      </c>
      <c r="N763" s="1" t="e">
        <v>#N/A</v>
      </c>
    </row>
    <row r="764" spans="1:14">
      <c r="A764" s="7">
        <v>763</v>
      </c>
      <c r="B764" s="8">
        <v>45621</v>
      </c>
      <c r="C764" s="9">
        <v>8</v>
      </c>
      <c r="D764" s="28">
        <v>105359425765</v>
      </c>
      <c r="E764" s="10">
        <v>5509451072049</v>
      </c>
      <c r="F764" s="9" t="s">
        <v>903</v>
      </c>
      <c r="G764" s="11" t="s">
        <v>918</v>
      </c>
      <c r="H764" s="11"/>
      <c r="I764" s="14"/>
      <c r="J764" s="11" t="s">
        <v>59</v>
      </c>
      <c r="K764" s="11" t="s">
        <v>60</v>
      </c>
      <c r="L764" s="11" t="s">
        <v>61</v>
      </c>
      <c r="M764" s="11" t="s">
        <v>896</v>
      </c>
      <c r="N764" s="1" t="e">
        <v>#N/A</v>
      </c>
    </row>
    <row r="765" spans="1:14">
      <c r="A765" s="7">
        <v>764</v>
      </c>
      <c r="B765" s="8">
        <v>45621</v>
      </c>
      <c r="C765" s="9">
        <v>8</v>
      </c>
      <c r="D765" s="28">
        <v>105359425765</v>
      </c>
      <c r="E765" s="10">
        <v>5509451072002</v>
      </c>
      <c r="F765" s="9" t="s">
        <v>903</v>
      </c>
      <c r="G765" s="11" t="s">
        <v>918</v>
      </c>
      <c r="H765" s="11"/>
      <c r="I765" s="14"/>
      <c r="J765" s="11" t="s">
        <v>59</v>
      </c>
      <c r="K765" s="11" t="s">
        <v>60</v>
      </c>
      <c r="L765" s="11" t="s">
        <v>61</v>
      </c>
      <c r="M765" s="11" t="s">
        <v>896</v>
      </c>
      <c r="N765" s="1" t="e">
        <v>#N/A</v>
      </c>
    </row>
    <row r="766" spans="1:14">
      <c r="A766" s="7">
        <v>765</v>
      </c>
      <c r="B766" s="8">
        <v>45621</v>
      </c>
      <c r="C766" s="9">
        <v>8</v>
      </c>
      <c r="D766" s="28">
        <v>105359425754</v>
      </c>
      <c r="E766" s="10">
        <v>5509451072034</v>
      </c>
      <c r="F766" s="9" t="s">
        <v>903</v>
      </c>
      <c r="G766" s="11" t="s">
        <v>918</v>
      </c>
      <c r="H766" s="11"/>
      <c r="I766" s="14"/>
      <c r="J766" s="11" t="s">
        <v>59</v>
      </c>
      <c r="K766" s="11" t="s">
        <v>60</v>
      </c>
      <c r="L766" s="11" t="s">
        <v>61</v>
      </c>
      <c r="M766" s="11" t="s">
        <v>896</v>
      </c>
      <c r="N766" s="1" t="e">
        <v>#N/A</v>
      </c>
    </row>
    <row r="767" spans="1:14">
      <c r="A767" s="7">
        <v>766</v>
      </c>
      <c r="B767" s="8">
        <v>45621</v>
      </c>
      <c r="C767" s="9">
        <v>8</v>
      </c>
      <c r="D767" s="28">
        <v>105359425754</v>
      </c>
      <c r="E767" s="10">
        <v>5509451072033</v>
      </c>
      <c r="F767" s="9" t="s">
        <v>903</v>
      </c>
      <c r="G767" s="11" t="s">
        <v>918</v>
      </c>
      <c r="H767" s="11"/>
      <c r="I767" s="14"/>
      <c r="J767" s="11" t="s">
        <v>59</v>
      </c>
      <c r="K767" s="11" t="s">
        <v>60</v>
      </c>
      <c r="L767" s="11" t="s">
        <v>61</v>
      </c>
      <c r="M767" s="11" t="s">
        <v>896</v>
      </c>
      <c r="N767" s="1" t="e">
        <v>#N/A</v>
      </c>
    </row>
    <row r="768" spans="1:14">
      <c r="A768" s="7">
        <v>767</v>
      </c>
      <c r="B768" s="8">
        <v>45621</v>
      </c>
      <c r="C768" s="9">
        <v>8</v>
      </c>
      <c r="D768" s="28">
        <v>105359425754</v>
      </c>
      <c r="E768" s="10">
        <v>5509451072045</v>
      </c>
      <c r="F768" s="9" t="s">
        <v>903</v>
      </c>
      <c r="G768" s="11" t="s">
        <v>918</v>
      </c>
      <c r="H768" s="11"/>
      <c r="I768" s="14"/>
      <c r="J768" s="11" t="s">
        <v>59</v>
      </c>
      <c r="K768" s="11" t="s">
        <v>60</v>
      </c>
      <c r="L768" s="11" t="s">
        <v>61</v>
      </c>
      <c r="M768" s="11" t="s">
        <v>896</v>
      </c>
      <c r="N768" s="1" t="e">
        <v>#N/A</v>
      </c>
    </row>
    <row r="769" spans="1:14">
      <c r="A769" s="7">
        <v>768</v>
      </c>
      <c r="B769" s="8">
        <v>45621</v>
      </c>
      <c r="C769" s="9">
        <v>8</v>
      </c>
      <c r="D769" s="28">
        <v>105359425754</v>
      </c>
      <c r="E769" s="10">
        <v>5509451070564</v>
      </c>
      <c r="F769" s="9" t="s">
        <v>903</v>
      </c>
      <c r="G769" s="11" t="s">
        <v>918</v>
      </c>
      <c r="H769" s="11"/>
      <c r="I769" s="14"/>
      <c r="J769" s="11" t="s">
        <v>59</v>
      </c>
      <c r="K769" s="11" t="s">
        <v>60</v>
      </c>
      <c r="L769" s="11" t="s">
        <v>61</v>
      </c>
      <c r="M769" s="11" t="s">
        <v>896</v>
      </c>
      <c r="N769" s="1" t="e">
        <v>#N/A</v>
      </c>
    </row>
    <row r="770" spans="1:14">
      <c r="A770" s="7">
        <v>769</v>
      </c>
      <c r="B770" s="8">
        <v>45621</v>
      </c>
      <c r="C770" s="9">
        <v>8</v>
      </c>
      <c r="D770" s="28">
        <v>105359425754</v>
      </c>
      <c r="E770" s="10">
        <v>5509451070565</v>
      </c>
      <c r="F770" s="9" t="s">
        <v>903</v>
      </c>
      <c r="G770" s="11" t="s">
        <v>918</v>
      </c>
      <c r="H770" s="11"/>
      <c r="I770" s="14"/>
      <c r="J770" s="11" t="s">
        <v>59</v>
      </c>
      <c r="K770" s="11" t="s">
        <v>60</v>
      </c>
      <c r="L770" s="11" t="s">
        <v>61</v>
      </c>
      <c r="M770" s="11" t="s">
        <v>896</v>
      </c>
      <c r="N770" s="1" t="e">
        <v>#N/A</v>
      </c>
    </row>
    <row r="771" spans="1:14">
      <c r="A771" s="7">
        <v>770</v>
      </c>
      <c r="B771" s="8">
        <v>45621</v>
      </c>
      <c r="C771" s="9">
        <v>8</v>
      </c>
      <c r="D771" s="28">
        <v>105359425754</v>
      </c>
      <c r="E771" s="10">
        <v>4966456052954</v>
      </c>
      <c r="F771" s="9" t="s">
        <v>912</v>
      </c>
      <c r="G771" s="11" t="s">
        <v>69</v>
      </c>
      <c r="H771" s="11"/>
      <c r="I771" s="14"/>
      <c r="J771" s="11" t="s">
        <v>59</v>
      </c>
      <c r="K771" s="11" t="s">
        <v>60</v>
      </c>
      <c r="L771" s="11" t="s">
        <v>61</v>
      </c>
      <c r="M771" s="11" t="s">
        <v>62</v>
      </c>
      <c r="N771" s="1" t="e">
        <v>#N/A</v>
      </c>
    </row>
    <row r="772" spans="1:14">
      <c r="A772" s="7">
        <v>771</v>
      </c>
      <c r="B772" s="8">
        <v>45621</v>
      </c>
      <c r="C772" s="9">
        <v>8</v>
      </c>
      <c r="D772" s="28">
        <v>105359425754</v>
      </c>
      <c r="E772" s="10">
        <v>5509451014801</v>
      </c>
      <c r="F772" s="9" t="s">
        <v>912</v>
      </c>
      <c r="G772" s="11" t="s">
        <v>918</v>
      </c>
      <c r="H772" s="11"/>
      <c r="I772" s="14"/>
      <c r="J772" s="11" t="s">
        <v>59</v>
      </c>
      <c r="K772" s="11" t="s">
        <v>60</v>
      </c>
      <c r="L772" s="11" t="s">
        <v>61</v>
      </c>
      <c r="M772" s="11" t="s">
        <v>896</v>
      </c>
      <c r="N772" s="1" t="e">
        <v>#N/A</v>
      </c>
    </row>
    <row r="773" spans="1:14">
      <c r="A773" s="7">
        <v>772</v>
      </c>
      <c r="B773" s="8">
        <v>45621</v>
      </c>
      <c r="C773" s="9">
        <v>8</v>
      </c>
      <c r="D773" s="28">
        <v>105359425754</v>
      </c>
      <c r="E773" s="10">
        <v>5509451014817</v>
      </c>
      <c r="F773" s="9" t="s">
        <v>912</v>
      </c>
      <c r="G773" s="11" t="s">
        <v>918</v>
      </c>
      <c r="H773" s="11"/>
      <c r="I773" s="14"/>
      <c r="J773" s="11" t="s">
        <v>59</v>
      </c>
      <c r="K773" s="11" t="s">
        <v>60</v>
      </c>
      <c r="L773" s="11" t="s">
        <v>61</v>
      </c>
      <c r="M773" s="11" t="s">
        <v>896</v>
      </c>
      <c r="N773" s="1" t="e">
        <v>#N/A</v>
      </c>
    </row>
    <row r="774" spans="1:14">
      <c r="A774" s="7">
        <v>773</v>
      </c>
      <c r="B774" s="8">
        <v>45621</v>
      </c>
      <c r="C774" s="9">
        <v>8</v>
      </c>
      <c r="D774" s="28">
        <v>105359425754</v>
      </c>
      <c r="E774" s="10">
        <v>5508451037129</v>
      </c>
      <c r="F774" s="9" t="s">
        <v>901</v>
      </c>
      <c r="G774" s="11" t="s">
        <v>932</v>
      </c>
      <c r="H774" s="11"/>
      <c r="I774" s="14"/>
      <c r="J774" s="11" t="s">
        <v>59</v>
      </c>
      <c r="K774" s="11" t="s">
        <v>60</v>
      </c>
      <c r="L774" s="11" t="s">
        <v>61</v>
      </c>
      <c r="M774" s="11" t="s">
        <v>896</v>
      </c>
      <c r="N774" s="1" t="e">
        <v>#N/A</v>
      </c>
    </row>
    <row r="775" spans="1:14">
      <c r="A775" s="7">
        <v>774</v>
      </c>
      <c r="B775" s="8">
        <v>45621</v>
      </c>
      <c r="C775" s="9">
        <v>8</v>
      </c>
      <c r="D775" s="28">
        <v>105359425754</v>
      </c>
      <c r="E775" s="10">
        <v>5509451072051</v>
      </c>
      <c r="F775" s="9" t="s">
        <v>903</v>
      </c>
      <c r="G775" s="11" t="s">
        <v>918</v>
      </c>
      <c r="H775" s="11"/>
      <c r="I775" s="14"/>
      <c r="J775" s="11" t="s">
        <v>59</v>
      </c>
      <c r="K775" s="11" t="s">
        <v>60</v>
      </c>
      <c r="L775" s="11" t="s">
        <v>61</v>
      </c>
      <c r="M775" s="11" t="s">
        <v>896</v>
      </c>
      <c r="N775" s="1" t="e">
        <v>#N/A</v>
      </c>
    </row>
    <row r="776" spans="1:14">
      <c r="A776" s="7">
        <v>775</v>
      </c>
      <c r="B776" s="8">
        <v>45621</v>
      </c>
      <c r="C776" s="9">
        <v>8</v>
      </c>
      <c r="D776" s="28">
        <v>105358777941</v>
      </c>
      <c r="E776" s="10">
        <v>5509451091209</v>
      </c>
      <c r="F776" s="9" t="s">
        <v>903</v>
      </c>
      <c r="G776" s="11" t="s">
        <v>918</v>
      </c>
      <c r="H776" s="11"/>
      <c r="I776" s="14"/>
      <c r="J776" s="11" t="s">
        <v>59</v>
      </c>
      <c r="K776" s="11" t="s">
        <v>60</v>
      </c>
      <c r="L776" s="11" t="s">
        <v>61</v>
      </c>
      <c r="M776" s="11" t="s">
        <v>896</v>
      </c>
      <c r="N776" s="1" t="e">
        <v>#N/A</v>
      </c>
    </row>
    <row r="777" spans="1:14">
      <c r="A777" s="7">
        <v>776</v>
      </c>
      <c r="B777" s="8">
        <v>45621</v>
      </c>
      <c r="C777" s="9">
        <v>8</v>
      </c>
      <c r="D777" s="28">
        <v>105358777941</v>
      </c>
      <c r="E777" s="10">
        <v>5509451091223</v>
      </c>
      <c r="F777" s="9" t="s">
        <v>903</v>
      </c>
      <c r="G777" s="11" t="s">
        <v>918</v>
      </c>
      <c r="H777" s="11"/>
      <c r="I777" s="14"/>
      <c r="J777" s="11" t="s">
        <v>59</v>
      </c>
      <c r="K777" s="11" t="s">
        <v>60</v>
      </c>
      <c r="L777" s="11" t="s">
        <v>61</v>
      </c>
      <c r="M777" s="11" t="s">
        <v>896</v>
      </c>
      <c r="N777" s="1" t="e">
        <v>#N/A</v>
      </c>
    </row>
    <row r="778" spans="1:14">
      <c r="A778" s="7">
        <v>777</v>
      </c>
      <c r="B778" s="8">
        <v>45621</v>
      </c>
      <c r="C778" s="9">
        <v>8</v>
      </c>
      <c r="D778" s="28">
        <v>105358777941</v>
      </c>
      <c r="E778" s="10">
        <v>5509451091224</v>
      </c>
      <c r="F778" s="9" t="s">
        <v>903</v>
      </c>
      <c r="G778" s="11" t="s">
        <v>918</v>
      </c>
      <c r="H778" s="11"/>
      <c r="I778" s="14"/>
      <c r="J778" s="11" t="s">
        <v>59</v>
      </c>
      <c r="K778" s="11" t="s">
        <v>60</v>
      </c>
      <c r="L778" s="11" t="s">
        <v>61</v>
      </c>
      <c r="M778" s="11" t="s">
        <v>896</v>
      </c>
      <c r="N778" s="1" t="e">
        <v>#N/A</v>
      </c>
    </row>
    <row r="779" spans="1:14">
      <c r="A779" s="7">
        <v>778</v>
      </c>
      <c r="B779" s="8">
        <v>45621</v>
      </c>
      <c r="C779" s="9">
        <v>8</v>
      </c>
      <c r="D779" s="28">
        <v>105358777941</v>
      </c>
      <c r="E779" s="10">
        <v>5509451091236</v>
      </c>
      <c r="F779" s="9" t="s">
        <v>903</v>
      </c>
      <c r="G779" s="11" t="s">
        <v>918</v>
      </c>
      <c r="H779" s="11"/>
      <c r="I779" s="14"/>
      <c r="J779" s="11" t="s">
        <v>59</v>
      </c>
      <c r="K779" s="11" t="s">
        <v>60</v>
      </c>
      <c r="L779" s="11" t="s">
        <v>61</v>
      </c>
      <c r="M779" s="11" t="s">
        <v>896</v>
      </c>
      <c r="N779" s="1" t="e">
        <v>#N/A</v>
      </c>
    </row>
    <row r="780" spans="1:14">
      <c r="A780" s="7">
        <v>779</v>
      </c>
      <c r="B780" s="8">
        <v>45621</v>
      </c>
      <c r="C780" s="9">
        <v>8</v>
      </c>
      <c r="D780" s="28">
        <v>105358777941</v>
      </c>
      <c r="E780" s="10">
        <v>5509451091233</v>
      </c>
      <c r="F780" s="9" t="s">
        <v>903</v>
      </c>
      <c r="G780" s="11" t="s">
        <v>918</v>
      </c>
      <c r="H780" s="11"/>
      <c r="I780" s="14"/>
      <c r="J780" s="11" t="s">
        <v>59</v>
      </c>
      <c r="K780" s="11" t="s">
        <v>60</v>
      </c>
      <c r="L780" s="11" t="s">
        <v>61</v>
      </c>
      <c r="M780" s="11" t="s">
        <v>896</v>
      </c>
      <c r="N780" s="1" t="e">
        <v>#N/A</v>
      </c>
    </row>
    <row r="781" spans="1:14">
      <c r="A781" s="7">
        <v>780</v>
      </c>
      <c r="B781" s="8">
        <v>45621</v>
      </c>
      <c r="C781" s="9">
        <v>8</v>
      </c>
      <c r="D781" s="28">
        <v>105358777941</v>
      </c>
      <c r="E781" s="10">
        <v>5509451091229</v>
      </c>
      <c r="F781" s="9" t="s">
        <v>903</v>
      </c>
      <c r="G781" s="11" t="s">
        <v>918</v>
      </c>
      <c r="H781" s="11"/>
      <c r="I781" s="14"/>
      <c r="J781" s="11" t="s">
        <v>59</v>
      </c>
      <c r="K781" s="11" t="s">
        <v>60</v>
      </c>
      <c r="L781" s="11" t="s">
        <v>61</v>
      </c>
      <c r="M781" s="11" t="s">
        <v>896</v>
      </c>
      <c r="N781" s="1" t="e">
        <v>#N/A</v>
      </c>
    </row>
    <row r="782" spans="1:14">
      <c r="A782" s="7">
        <v>781</v>
      </c>
      <c r="B782" s="8">
        <v>45621</v>
      </c>
      <c r="C782" s="9">
        <v>8</v>
      </c>
      <c r="D782" s="28">
        <v>105358777941</v>
      </c>
      <c r="E782" s="10">
        <v>5509451091221</v>
      </c>
      <c r="F782" s="9" t="s">
        <v>903</v>
      </c>
      <c r="G782" s="11" t="s">
        <v>918</v>
      </c>
      <c r="H782" s="11"/>
      <c r="I782" s="14"/>
      <c r="J782" s="11" t="s">
        <v>59</v>
      </c>
      <c r="K782" s="11" t="s">
        <v>60</v>
      </c>
      <c r="L782" s="11" t="s">
        <v>61</v>
      </c>
      <c r="M782" s="11" t="s">
        <v>896</v>
      </c>
      <c r="N782" s="1" t="e">
        <v>#N/A</v>
      </c>
    </row>
    <row r="783" spans="1:14">
      <c r="A783" s="7">
        <v>782</v>
      </c>
      <c r="B783" s="8">
        <v>45621</v>
      </c>
      <c r="C783" s="9">
        <v>8</v>
      </c>
      <c r="D783" s="28">
        <v>105358777941</v>
      </c>
      <c r="E783" s="10">
        <v>5509451091220</v>
      </c>
      <c r="F783" s="9" t="s">
        <v>903</v>
      </c>
      <c r="G783" s="11" t="s">
        <v>918</v>
      </c>
      <c r="H783" s="11"/>
      <c r="I783" s="14"/>
      <c r="J783" s="11" t="s">
        <v>59</v>
      </c>
      <c r="K783" s="11" t="s">
        <v>60</v>
      </c>
      <c r="L783" s="11" t="s">
        <v>61</v>
      </c>
      <c r="M783" s="11" t="s">
        <v>896</v>
      </c>
      <c r="N783" s="1" t="e">
        <v>#N/A</v>
      </c>
    </row>
    <row r="784" spans="1:14">
      <c r="A784" s="7">
        <v>783</v>
      </c>
      <c r="B784" s="8">
        <v>45621</v>
      </c>
      <c r="C784" s="9">
        <v>8</v>
      </c>
      <c r="D784" s="28">
        <v>105358777941</v>
      </c>
      <c r="E784" s="10">
        <v>5509451091215</v>
      </c>
      <c r="F784" s="9" t="s">
        <v>903</v>
      </c>
      <c r="G784" s="11" t="s">
        <v>918</v>
      </c>
      <c r="H784" s="11"/>
      <c r="I784" s="14"/>
      <c r="J784" s="11" t="s">
        <v>59</v>
      </c>
      <c r="K784" s="11" t="s">
        <v>60</v>
      </c>
      <c r="L784" s="11" t="s">
        <v>61</v>
      </c>
      <c r="M784" s="11" t="s">
        <v>896</v>
      </c>
      <c r="N784" s="1" t="e">
        <v>#N/A</v>
      </c>
    </row>
    <row r="785" spans="1:14">
      <c r="A785" s="7">
        <v>784</v>
      </c>
      <c r="B785" s="8">
        <v>45621</v>
      </c>
      <c r="C785" s="9">
        <v>8</v>
      </c>
      <c r="D785" s="28">
        <v>105358777941</v>
      </c>
      <c r="E785" s="10">
        <v>5509451091235</v>
      </c>
      <c r="F785" s="9" t="s">
        <v>903</v>
      </c>
      <c r="G785" s="11" t="s">
        <v>918</v>
      </c>
      <c r="H785" s="11"/>
      <c r="I785" s="14"/>
      <c r="J785" s="11" t="s">
        <v>59</v>
      </c>
      <c r="K785" s="11" t="s">
        <v>60</v>
      </c>
      <c r="L785" s="11" t="s">
        <v>61</v>
      </c>
      <c r="M785" s="11" t="s">
        <v>896</v>
      </c>
      <c r="N785" s="1" t="e">
        <v>#N/A</v>
      </c>
    </row>
    <row r="786" spans="1:14">
      <c r="A786" s="7">
        <v>785</v>
      </c>
      <c r="B786" s="8">
        <v>45621</v>
      </c>
      <c r="C786" s="9">
        <v>8</v>
      </c>
      <c r="D786" s="28">
        <v>105358777941</v>
      </c>
      <c r="E786" s="10">
        <v>5509451091234</v>
      </c>
      <c r="F786" s="9" t="s">
        <v>903</v>
      </c>
      <c r="G786" s="11" t="s">
        <v>918</v>
      </c>
      <c r="H786" s="11"/>
      <c r="I786" s="14"/>
      <c r="J786" s="11" t="s">
        <v>59</v>
      </c>
      <c r="K786" s="11" t="s">
        <v>60</v>
      </c>
      <c r="L786" s="11" t="s">
        <v>61</v>
      </c>
      <c r="M786" s="11" t="s">
        <v>896</v>
      </c>
      <c r="N786" s="1" t="e">
        <v>#N/A</v>
      </c>
    </row>
    <row r="787" spans="1:14">
      <c r="A787" s="7">
        <v>786</v>
      </c>
      <c r="B787" s="8">
        <v>45621</v>
      </c>
      <c r="C787" s="9">
        <v>8</v>
      </c>
      <c r="D787" s="28">
        <v>105358777941</v>
      </c>
      <c r="E787" s="10">
        <v>5509451091227</v>
      </c>
      <c r="F787" s="9" t="s">
        <v>903</v>
      </c>
      <c r="G787" s="11" t="s">
        <v>918</v>
      </c>
      <c r="H787" s="11"/>
      <c r="I787" s="14"/>
      <c r="J787" s="11" t="s">
        <v>59</v>
      </c>
      <c r="K787" s="11" t="s">
        <v>60</v>
      </c>
      <c r="L787" s="11" t="s">
        <v>61</v>
      </c>
      <c r="M787" s="11" t="s">
        <v>896</v>
      </c>
      <c r="N787" s="1" t="e">
        <v>#N/A</v>
      </c>
    </row>
    <row r="788" spans="1:14">
      <c r="A788" s="7">
        <v>787</v>
      </c>
      <c r="B788" s="8">
        <v>45621</v>
      </c>
      <c r="C788" s="9">
        <v>8</v>
      </c>
      <c r="D788" s="28">
        <v>105358777941</v>
      </c>
      <c r="E788" s="10">
        <v>5509451091228</v>
      </c>
      <c r="F788" s="9" t="s">
        <v>903</v>
      </c>
      <c r="G788" s="11" t="s">
        <v>918</v>
      </c>
      <c r="H788" s="11"/>
      <c r="I788" s="14"/>
      <c r="J788" s="11" t="s">
        <v>59</v>
      </c>
      <c r="K788" s="11" t="s">
        <v>60</v>
      </c>
      <c r="L788" s="11" t="s">
        <v>61</v>
      </c>
      <c r="M788" s="11" t="s">
        <v>896</v>
      </c>
      <c r="N788" s="1" t="e">
        <v>#N/A</v>
      </c>
    </row>
    <row r="789" spans="1:14">
      <c r="A789" s="7">
        <v>788</v>
      </c>
      <c r="B789" s="8">
        <v>45621</v>
      </c>
      <c r="C789" s="9">
        <v>8</v>
      </c>
      <c r="D789" s="28">
        <v>105358777941</v>
      </c>
      <c r="E789" s="10">
        <v>5509451091222</v>
      </c>
      <c r="F789" s="9" t="s">
        <v>903</v>
      </c>
      <c r="G789" s="11" t="s">
        <v>918</v>
      </c>
      <c r="H789" s="11"/>
      <c r="I789" s="14"/>
      <c r="J789" s="11" t="s">
        <v>59</v>
      </c>
      <c r="K789" s="11" t="s">
        <v>60</v>
      </c>
      <c r="L789" s="11" t="s">
        <v>61</v>
      </c>
      <c r="M789" s="11" t="s">
        <v>896</v>
      </c>
      <c r="N789" s="1" t="e">
        <v>#N/A</v>
      </c>
    </row>
    <row r="790" spans="1:14">
      <c r="A790" s="7">
        <v>789</v>
      </c>
      <c r="B790" s="8">
        <v>45621</v>
      </c>
      <c r="C790" s="9">
        <v>8</v>
      </c>
      <c r="D790" s="28">
        <v>105358777941</v>
      </c>
      <c r="E790" s="10">
        <v>5509451091213</v>
      </c>
      <c r="F790" s="9" t="s">
        <v>903</v>
      </c>
      <c r="G790" s="11" t="s">
        <v>918</v>
      </c>
      <c r="H790" s="11"/>
      <c r="I790" s="14"/>
      <c r="J790" s="11" t="s">
        <v>59</v>
      </c>
      <c r="K790" s="11" t="s">
        <v>60</v>
      </c>
      <c r="L790" s="11" t="s">
        <v>61</v>
      </c>
      <c r="M790" s="11" t="s">
        <v>896</v>
      </c>
      <c r="N790" s="1" t="e">
        <v>#N/A</v>
      </c>
    </row>
    <row r="791" spans="1:14">
      <c r="A791" s="7">
        <v>790</v>
      </c>
      <c r="B791" s="8">
        <v>45621</v>
      </c>
      <c r="C791" s="9">
        <v>8</v>
      </c>
      <c r="D791" s="28">
        <v>105358777941</v>
      </c>
      <c r="E791" s="10">
        <v>5509451091231</v>
      </c>
      <c r="F791" s="9" t="s">
        <v>903</v>
      </c>
      <c r="G791" s="11" t="s">
        <v>918</v>
      </c>
      <c r="H791" s="11"/>
      <c r="I791" s="14"/>
      <c r="J791" s="11" t="s">
        <v>59</v>
      </c>
      <c r="K791" s="11" t="s">
        <v>60</v>
      </c>
      <c r="L791" s="11" t="s">
        <v>61</v>
      </c>
      <c r="M791" s="11" t="s">
        <v>896</v>
      </c>
      <c r="N791" s="1" t="e">
        <v>#N/A</v>
      </c>
    </row>
    <row r="792" spans="1:14">
      <c r="A792" s="7">
        <v>791</v>
      </c>
      <c r="B792" s="8">
        <v>45621</v>
      </c>
      <c r="C792" s="9">
        <v>8</v>
      </c>
      <c r="D792" s="28">
        <v>105358777941</v>
      </c>
      <c r="E792" s="10">
        <v>5000158088823</v>
      </c>
      <c r="F792" s="9" t="s">
        <v>899</v>
      </c>
      <c r="G792" s="11" t="s">
        <v>892</v>
      </c>
      <c r="H792" s="11"/>
      <c r="I792" s="14"/>
      <c r="J792" s="11" t="s">
        <v>59</v>
      </c>
      <c r="K792" s="11" t="s">
        <v>60</v>
      </c>
      <c r="L792" s="11" t="s">
        <v>61</v>
      </c>
      <c r="M792" s="11" t="s">
        <v>62</v>
      </c>
      <c r="N792" s="1" t="e">
        <v>#N/A</v>
      </c>
    </row>
    <row r="793" spans="1:14">
      <c r="A793" s="7">
        <v>792</v>
      </c>
      <c r="B793" s="8">
        <v>45621</v>
      </c>
      <c r="C793" s="9">
        <v>8</v>
      </c>
      <c r="D793" s="28">
        <v>105358777941</v>
      </c>
      <c r="E793" s="10">
        <v>5000158088915</v>
      </c>
      <c r="F793" s="9" t="s">
        <v>899</v>
      </c>
      <c r="G793" s="11" t="s">
        <v>892</v>
      </c>
      <c r="H793" s="11"/>
      <c r="I793" s="14"/>
      <c r="J793" s="11" t="s">
        <v>59</v>
      </c>
      <c r="K793" s="11" t="s">
        <v>60</v>
      </c>
      <c r="L793" s="11" t="s">
        <v>61</v>
      </c>
      <c r="M793" s="11" t="s">
        <v>62</v>
      </c>
      <c r="N793" s="1" t="e">
        <v>#N/A</v>
      </c>
    </row>
    <row r="794" spans="1:14">
      <c r="A794" s="7">
        <v>793</v>
      </c>
      <c r="B794" s="8">
        <v>45621</v>
      </c>
      <c r="C794" s="9">
        <v>8</v>
      </c>
      <c r="D794" s="28">
        <v>105358777941</v>
      </c>
      <c r="E794" s="10">
        <v>5000158063973</v>
      </c>
      <c r="F794" s="9" t="s">
        <v>899</v>
      </c>
      <c r="G794" s="11" t="s">
        <v>892</v>
      </c>
      <c r="H794" s="11"/>
      <c r="I794" s="14"/>
      <c r="J794" s="11" t="s">
        <v>59</v>
      </c>
      <c r="K794" s="11" t="s">
        <v>60</v>
      </c>
      <c r="L794" s="11" t="s">
        <v>61</v>
      </c>
      <c r="M794" s="11" t="s">
        <v>62</v>
      </c>
      <c r="N794" s="1" t="e">
        <v>#N/A</v>
      </c>
    </row>
    <row r="795" spans="1:14">
      <c r="A795" s="7">
        <v>794</v>
      </c>
      <c r="B795" s="8">
        <v>45621</v>
      </c>
      <c r="C795" s="9">
        <v>8</v>
      </c>
      <c r="D795" s="28">
        <v>105358777941</v>
      </c>
      <c r="E795" s="49">
        <v>5000158088914</v>
      </c>
      <c r="F795" s="9" t="s">
        <v>899</v>
      </c>
      <c r="G795" s="11" t="s">
        <v>892</v>
      </c>
      <c r="H795" s="11"/>
      <c r="I795" s="14"/>
      <c r="J795" s="11" t="s">
        <v>59</v>
      </c>
      <c r="K795" s="11" t="s">
        <v>60</v>
      </c>
      <c r="L795" s="11" t="s">
        <v>61</v>
      </c>
      <c r="M795" s="11" t="s">
        <v>62</v>
      </c>
      <c r="N795" s="1" t="e">
        <v>#N/A</v>
      </c>
    </row>
    <row r="796" spans="1:14">
      <c r="A796" s="7">
        <v>795</v>
      </c>
      <c r="B796" s="8">
        <v>45621</v>
      </c>
      <c r="C796" s="9">
        <v>8</v>
      </c>
      <c r="D796" s="28">
        <v>105358777941</v>
      </c>
      <c r="E796" s="10">
        <v>5000158088916</v>
      </c>
      <c r="F796" s="9" t="s">
        <v>899</v>
      </c>
      <c r="G796" s="11" t="s">
        <v>892</v>
      </c>
      <c r="H796" s="11"/>
      <c r="I796" s="14"/>
      <c r="J796" s="11" t="s">
        <v>59</v>
      </c>
      <c r="K796" s="11" t="s">
        <v>60</v>
      </c>
      <c r="L796" s="11" t="s">
        <v>61</v>
      </c>
      <c r="M796" s="11" t="s">
        <v>62</v>
      </c>
      <c r="N796" s="1" t="e">
        <v>#N/A</v>
      </c>
    </row>
    <row r="797" spans="1:14">
      <c r="A797" s="7">
        <v>796</v>
      </c>
      <c r="B797" s="8">
        <v>45623</v>
      </c>
      <c r="C797" s="9">
        <v>7</v>
      </c>
      <c r="D797" s="28">
        <v>105333338331</v>
      </c>
      <c r="E797" s="49">
        <v>4966451066620</v>
      </c>
      <c r="F797" s="9" t="s">
        <v>79</v>
      </c>
      <c r="G797" s="11" t="s">
        <v>69</v>
      </c>
      <c r="H797" s="11"/>
      <c r="I797" s="14"/>
      <c r="J797" s="11" t="s">
        <v>59</v>
      </c>
      <c r="K797" s="11" t="s">
        <v>60</v>
      </c>
      <c r="L797" s="11" t="s">
        <v>61</v>
      </c>
      <c r="M797" s="11" t="s">
        <v>62</v>
      </c>
      <c r="N797" s="1" t="e">
        <v>#N/A</v>
      </c>
    </row>
    <row r="798" spans="1:14">
      <c r="A798" s="7">
        <v>797</v>
      </c>
      <c r="B798" s="8">
        <v>45623</v>
      </c>
      <c r="C798" s="9">
        <v>7</v>
      </c>
      <c r="D798" s="28">
        <v>105359339680</v>
      </c>
      <c r="E798" s="10">
        <v>4966451066981</v>
      </c>
      <c r="F798" s="9" t="s">
        <v>912</v>
      </c>
      <c r="G798" s="11" t="s">
        <v>69</v>
      </c>
      <c r="H798" s="11"/>
      <c r="I798" s="14"/>
      <c r="J798" s="11" t="s">
        <v>59</v>
      </c>
      <c r="K798" s="11" t="s">
        <v>60</v>
      </c>
      <c r="L798" s="11" t="s">
        <v>61</v>
      </c>
      <c r="M798" s="11" t="s">
        <v>62</v>
      </c>
      <c r="N798" s="1" t="e">
        <v>#N/A</v>
      </c>
    </row>
    <row r="799" spans="1:14">
      <c r="A799" s="7">
        <v>798</v>
      </c>
      <c r="B799" s="8">
        <v>45623</v>
      </c>
      <c r="C799" s="9">
        <v>7</v>
      </c>
      <c r="D799" s="28">
        <v>105359425636</v>
      </c>
      <c r="E799" s="10">
        <v>5509451060944</v>
      </c>
      <c r="F799" s="9" t="s">
        <v>912</v>
      </c>
      <c r="G799" s="11" t="s">
        <v>918</v>
      </c>
      <c r="H799" s="11"/>
      <c r="I799" s="14"/>
      <c r="J799" s="11" t="s">
        <v>59</v>
      </c>
      <c r="K799" s="11" t="s">
        <v>60</v>
      </c>
      <c r="L799" s="11" t="s">
        <v>61</v>
      </c>
      <c r="M799" s="11" t="s">
        <v>896</v>
      </c>
      <c r="N799" s="1" t="e">
        <v>#N/A</v>
      </c>
    </row>
    <row r="800" spans="1:14">
      <c r="A800" s="7">
        <v>799</v>
      </c>
      <c r="B800" s="8">
        <v>45623</v>
      </c>
      <c r="C800" s="9">
        <v>7</v>
      </c>
      <c r="D800" s="28">
        <v>105333338320</v>
      </c>
      <c r="E800" s="49">
        <v>0</v>
      </c>
      <c r="F800" s="9" t="s">
        <v>988</v>
      </c>
      <c r="G800" s="11" t="s">
        <v>64</v>
      </c>
      <c r="H800" s="11"/>
      <c r="I800" s="14" t="s">
        <v>985</v>
      </c>
      <c r="J800" s="11" t="s">
        <v>65</v>
      </c>
      <c r="K800" s="11" t="s">
        <v>60</v>
      </c>
      <c r="L800" s="11" t="s">
        <v>61</v>
      </c>
      <c r="M800" s="11" t="s">
        <v>66</v>
      </c>
      <c r="N800" s="1" t="e">
        <v>#N/A</v>
      </c>
    </row>
    <row r="801" spans="1:14">
      <c r="A801" s="7">
        <v>800</v>
      </c>
      <c r="B801" s="8">
        <v>45623</v>
      </c>
      <c r="C801" s="9">
        <v>7</v>
      </c>
      <c r="D801" s="28">
        <v>105358778803</v>
      </c>
      <c r="E801" s="10">
        <v>4966456051105</v>
      </c>
      <c r="F801" s="9" t="s">
        <v>912</v>
      </c>
      <c r="G801" s="11" t="s">
        <v>69</v>
      </c>
      <c r="H801" s="11"/>
      <c r="I801" s="14"/>
      <c r="J801" s="11" t="s">
        <v>59</v>
      </c>
      <c r="K801" s="11" t="s">
        <v>60</v>
      </c>
      <c r="L801" s="11" t="s">
        <v>61</v>
      </c>
      <c r="M801" s="11" t="s">
        <v>62</v>
      </c>
      <c r="N801" s="1" t="e">
        <v>#N/A</v>
      </c>
    </row>
    <row r="802" spans="1:14">
      <c r="A802" s="7">
        <v>801</v>
      </c>
      <c r="B802" s="8">
        <v>45623</v>
      </c>
      <c r="C802" s="9">
        <v>7</v>
      </c>
      <c r="D802" s="28">
        <v>105358778803</v>
      </c>
      <c r="E802" s="10">
        <v>4966456153541</v>
      </c>
      <c r="F802" s="9" t="s">
        <v>912</v>
      </c>
      <c r="G802" s="11" t="s">
        <v>69</v>
      </c>
      <c r="H802" s="11"/>
      <c r="I802" s="14"/>
      <c r="J802" s="11" t="s">
        <v>59</v>
      </c>
      <c r="K802" s="11" t="s">
        <v>60</v>
      </c>
      <c r="L802" s="11" t="s">
        <v>61</v>
      </c>
      <c r="M802" s="11" t="s">
        <v>62</v>
      </c>
      <c r="N802" s="1" t="e">
        <v>#N/A</v>
      </c>
    </row>
    <row r="803" spans="1:14">
      <c r="A803" s="7">
        <v>802</v>
      </c>
      <c r="B803" s="8">
        <v>45623</v>
      </c>
      <c r="C803" s="9">
        <v>7</v>
      </c>
      <c r="D803" s="28">
        <v>105359337322</v>
      </c>
      <c r="E803" s="10">
        <v>4966451091396</v>
      </c>
      <c r="F803" s="9" t="s">
        <v>912</v>
      </c>
      <c r="G803" s="11" t="s">
        <v>69</v>
      </c>
      <c r="H803" s="11"/>
      <c r="I803" s="14"/>
      <c r="J803" s="11" t="s">
        <v>59</v>
      </c>
      <c r="K803" s="11" t="s">
        <v>60</v>
      </c>
      <c r="L803" s="11" t="s">
        <v>61</v>
      </c>
      <c r="M803" s="11" t="s">
        <v>62</v>
      </c>
      <c r="N803" s="1" t="e">
        <v>#N/A</v>
      </c>
    </row>
    <row r="804" spans="1:14">
      <c r="A804" s="7">
        <v>803</v>
      </c>
      <c r="B804" s="8">
        <v>45623</v>
      </c>
      <c r="C804" s="9">
        <v>7</v>
      </c>
      <c r="D804" s="28">
        <v>105277148340</v>
      </c>
      <c r="E804" s="10">
        <v>4966251044811</v>
      </c>
      <c r="F804" s="9" t="s">
        <v>58</v>
      </c>
      <c r="G804" s="11" t="s">
        <v>63</v>
      </c>
      <c r="H804" s="11"/>
      <c r="I804" s="14"/>
      <c r="J804" s="11" t="s">
        <v>59</v>
      </c>
      <c r="K804" s="11" t="s">
        <v>60</v>
      </c>
      <c r="L804" s="11" t="s">
        <v>61</v>
      </c>
      <c r="M804" s="11" t="s">
        <v>62</v>
      </c>
      <c r="N804" s="1" t="e">
        <v>#N/A</v>
      </c>
    </row>
    <row r="805" spans="1:14">
      <c r="A805" s="7">
        <v>804</v>
      </c>
      <c r="B805" s="8">
        <v>45623</v>
      </c>
      <c r="C805" s="9">
        <v>7</v>
      </c>
      <c r="D805" s="28">
        <v>105365821982</v>
      </c>
      <c r="E805" s="10">
        <v>4966456037853</v>
      </c>
      <c r="F805" s="9" t="s">
        <v>79</v>
      </c>
      <c r="G805" s="11" t="s">
        <v>69</v>
      </c>
      <c r="H805" s="11"/>
      <c r="I805" s="14"/>
      <c r="J805" s="11" t="s">
        <v>59</v>
      </c>
      <c r="K805" s="11" t="s">
        <v>60</v>
      </c>
      <c r="L805" s="11" t="s">
        <v>61</v>
      </c>
      <c r="M805" s="11" t="s">
        <v>62</v>
      </c>
      <c r="N805" s="1" t="e">
        <v>#N/A</v>
      </c>
    </row>
    <row r="806" spans="1:14">
      <c r="A806" s="7">
        <v>805</v>
      </c>
      <c r="B806" s="8">
        <v>45623</v>
      </c>
      <c r="C806" s="9">
        <v>7</v>
      </c>
      <c r="D806" s="28">
        <v>105359426480</v>
      </c>
      <c r="E806" s="10">
        <v>4966451066488</v>
      </c>
      <c r="F806" s="9" t="s">
        <v>912</v>
      </c>
      <c r="G806" s="11" t="s">
        <v>69</v>
      </c>
      <c r="H806" s="11"/>
      <c r="I806" s="14"/>
      <c r="J806" s="11" t="s">
        <v>59</v>
      </c>
      <c r="K806" s="11" t="s">
        <v>60</v>
      </c>
      <c r="L806" s="11" t="s">
        <v>61</v>
      </c>
      <c r="M806" s="11" t="s">
        <v>62</v>
      </c>
      <c r="N806" s="1" t="e">
        <v>#N/A</v>
      </c>
    </row>
    <row r="807" spans="1:14">
      <c r="A807" s="7">
        <v>806</v>
      </c>
      <c r="B807" s="8">
        <v>45623</v>
      </c>
      <c r="C807" s="9">
        <v>7</v>
      </c>
      <c r="D807" s="28">
        <v>105317209826</v>
      </c>
      <c r="E807" s="10">
        <v>5000158088557</v>
      </c>
      <c r="F807" s="9" t="s">
        <v>899</v>
      </c>
      <c r="G807" s="11" t="s">
        <v>892</v>
      </c>
      <c r="H807" s="11"/>
      <c r="I807" s="14"/>
      <c r="J807" s="11" t="s">
        <v>59</v>
      </c>
      <c r="K807" s="11" t="s">
        <v>60</v>
      </c>
      <c r="L807" s="11" t="s">
        <v>61</v>
      </c>
      <c r="M807" s="11" t="s">
        <v>62</v>
      </c>
      <c r="N807" s="1" t="e">
        <v>#N/A</v>
      </c>
    </row>
    <row r="808" spans="1:14">
      <c r="A808" s="7">
        <v>807</v>
      </c>
      <c r="B808" s="8">
        <v>45623</v>
      </c>
      <c r="C808" s="9">
        <v>7</v>
      </c>
      <c r="D808" s="28">
        <v>105317209826</v>
      </c>
      <c r="E808" s="10">
        <v>5000158088520</v>
      </c>
      <c r="F808" s="9" t="s">
        <v>899</v>
      </c>
      <c r="G808" s="11" t="s">
        <v>892</v>
      </c>
      <c r="H808" s="11"/>
      <c r="I808" s="14"/>
      <c r="J808" s="11" t="s">
        <v>59</v>
      </c>
      <c r="K808" s="11" t="s">
        <v>60</v>
      </c>
      <c r="L808" s="11" t="s">
        <v>61</v>
      </c>
      <c r="M808" s="11" t="s">
        <v>62</v>
      </c>
      <c r="N808" s="1" t="e">
        <v>#N/A</v>
      </c>
    </row>
    <row r="809" spans="1:14">
      <c r="A809" s="7">
        <v>808</v>
      </c>
      <c r="B809" s="8">
        <v>45623</v>
      </c>
      <c r="C809" s="9">
        <v>7</v>
      </c>
      <c r="D809" s="28">
        <v>105317209826</v>
      </c>
      <c r="E809" s="10">
        <v>5000158088529</v>
      </c>
      <c r="F809" s="9" t="s">
        <v>899</v>
      </c>
      <c r="G809" s="11" t="s">
        <v>892</v>
      </c>
      <c r="H809" s="11"/>
      <c r="I809" s="14"/>
      <c r="J809" s="11" t="s">
        <v>59</v>
      </c>
      <c r="K809" s="11" t="s">
        <v>60</v>
      </c>
      <c r="L809" s="11" t="s">
        <v>61</v>
      </c>
      <c r="M809" s="11" t="s">
        <v>62</v>
      </c>
      <c r="N809" s="1" t="e">
        <v>#N/A</v>
      </c>
    </row>
    <row r="810" spans="1:14">
      <c r="A810" s="7">
        <v>809</v>
      </c>
      <c r="B810" s="8">
        <v>45623</v>
      </c>
      <c r="C810" s="9">
        <v>7</v>
      </c>
      <c r="D810" s="28">
        <v>105317209815</v>
      </c>
      <c r="E810" s="10">
        <v>5000158088522</v>
      </c>
      <c r="F810" s="9" t="s">
        <v>899</v>
      </c>
      <c r="G810" s="11" t="s">
        <v>892</v>
      </c>
      <c r="H810" s="11"/>
      <c r="I810" s="14"/>
      <c r="J810" s="11" t="s">
        <v>59</v>
      </c>
      <c r="K810" s="11" t="s">
        <v>60</v>
      </c>
      <c r="L810" s="11" t="s">
        <v>61</v>
      </c>
      <c r="M810" s="11" t="s">
        <v>62</v>
      </c>
      <c r="N810" s="1" t="e">
        <v>#N/A</v>
      </c>
    </row>
    <row r="811" spans="1:14">
      <c r="A811" s="7">
        <v>810</v>
      </c>
      <c r="B811" s="8">
        <v>45623</v>
      </c>
      <c r="C811" s="9">
        <v>7</v>
      </c>
      <c r="D811" s="28">
        <v>105317209815</v>
      </c>
      <c r="E811" s="10">
        <v>5000158088526</v>
      </c>
      <c r="F811" s="9" t="s">
        <v>899</v>
      </c>
      <c r="G811" s="11" t="s">
        <v>892</v>
      </c>
      <c r="H811" s="11"/>
      <c r="I811" s="14"/>
      <c r="J811" s="11" t="s">
        <v>59</v>
      </c>
      <c r="K811" s="11" t="s">
        <v>60</v>
      </c>
      <c r="L811" s="11" t="s">
        <v>61</v>
      </c>
      <c r="M811" s="11" t="s">
        <v>62</v>
      </c>
      <c r="N811" s="1" t="e">
        <v>#N/A</v>
      </c>
    </row>
    <row r="812" spans="1:14">
      <c r="A812" s="7">
        <v>811</v>
      </c>
      <c r="B812" s="8">
        <v>45623</v>
      </c>
      <c r="C812" s="9">
        <v>7</v>
      </c>
      <c r="D812" s="28">
        <v>105317209815</v>
      </c>
      <c r="E812" s="10">
        <v>5000158088523</v>
      </c>
      <c r="F812" s="9" t="s">
        <v>899</v>
      </c>
      <c r="G812" s="11" t="s">
        <v>892</v>
      </c>
      <c r="H812" s="11"/>
      <c r="I812" s="14"/>
      <c r="J812" s="11" t="s">
        <v>59</v>
      </c>
      <c r="K812" s="11" t="s">
        <v>60</v>
      </c>
      <c r="L812" s="11" t="s">
        <v>61</v>
      </c>
      <c r="M812" s="11" t="s">
        <v>62</v>
      </c>
      <c r="N812" s="1" t="e">
        <v>#N/A</v>
      </c>
    </row>
    <row r="813" spans="1:14">
      <c r="A813" s="7">
        <v>812</v>
      </c>
      <c r="B813" s="8">
        <v>45623</v>
      </c>
      <c r="C813" s="9">
        <v>7</v>
      </c>
      <c r="D813" s="28">
        <v>105317209815</v>
      </c>
      <c r="E813" s="10">
        <v>5000158088530</v>
      </c>
      <c r="F813" s="9" t="s">
        <v>899</v>
      </c>
      <c r="G813" s="11" t="s">
        <v>892</v>
      </c>
      <c r="H813" s="11"/>
      <c r="I813" s="14"/>
      <c r="J813" s="11" t="s">
        <v>59</v>
      </c>
      <c r="K813" s="11" t="s">
        <v>60</v>
      </c>
      <c r="L813" s="11" t="s">
        <v>61</v>
      </c>
      <c r="M813" s="11" t="s">
        <v>62</v>
      </c>
      <c r="N813" s="1" t="e">
        <v>#N/A</v>
      </c>
    </row>
    <row r="814" spans="1:14">
      <c r="A814" s="7">
        <v>813</v>
      </c>
      <c r="B814" s="8">
        <v>45623</v>
      </c>
      <c r="C814" s="9">
        <v>7</v>
      </c>
      <c r="D814" s="28">
        <v>105317209815</v>
      </c>
      <c r="E814" s="49">
        <v>5000158088518</v>
      </c>
      <c r="F814" s="9" t="s">
        <v>899</v>
      </c>
      <c r="G814" s="11" t="s">
        <v>892</v>
      </c>
      <c r="H814" s="11"/>
      <c r="I814" s="14"/>
      <c r="J814" s="11" t="s">
        <v>59</v>
      </c>
      <c r="K814" s="11" t="s">
        <v>60</v>
      </c>
      <c r="L814" s="11" t="s">
        <v>61</v>
      </c>
      <c r="M814" s="11" t="s">
        <v>62</v>
      </c>
      <c r="N814" s="1" t="e">
        <v>#N/A</v>
      </c>
    </row>
    <row r="815" spans="1:14">
      <c r="A815" s="7">
        <v>814</v>
      </c>
      <c r="B815" s="8">
        <v>45623</v>
      </c>
      <c r="C815" s="9">
        <v>7</v>
      </c>
      <c r="D815" s="28">
        <v>105317209815</v>
      </c>
      <c r="E815" s="10">
        <v>5000158088524</v>
      </c>
      <c r="F815" s="9" t="s">
        <v>899</v>
      </c>
      <c r="G815" s="11" t="s">
        <v>892</v>
      </c>
      <c r="H815" s="11"/>
      <c r="I815" s="14"/>
      <c r="J815" s="11" t="s">
        <v>59</v>
      </c>
      <c r="K815" s="11" t="s">
        <v>60</v>
      </c>
      <c r="L815" s="11" t="s">
        <v>61</v>
      </c>
      <c r="M815" s="11" t="s">
        <v>62</v>
      </c>
      <c r="N815" s="1" t="e">
        <v>#N/A</v>
      </c>
    </row>
    <row r="816" spans="1:14">
      <c r="A816" s="7">
        <v>815</v>
      </c>
      <c r="B816" s="8">
        <v>45623</v>
      </c>
      <c r="C816" s="9">
        <v>7</v>
      </c>
      <c r="D816" s="28">
        <v>105317209815</v>
      </c>
      <c r="E816" s="49">
        <v>5000158088525</v>
      </c>
      <c r="F816" s="9" t="s">
        <v>899</v>
      </c>
      <c r="G816" s="11" t="s">
        <v>892</v>
      </c>
      <c r="H816" s="11"/>
      <c r="I816" s="14"/>
      <c r="J816" s="11" t="s">
        <v>59</v>
      </c>
      <c r="K816" s="11" t="s">
        <v>60</v>
      </c>
      <c r="L816" s="11" t="s">
        <v>61</v>
      </c>
      <c r="M816" s="11" t="s">
        <v>62</v>
      </c>
      <c r="N816" s="1" t="e">
        <v>#N/A</v>
      </c>
    </row>
    <row r="817" spans="1:14">
      <c r="A817" s="7">
        <v>816</v>
      </c>
      <c r="B817" s="8">
        <v>45623</v>
      </c>
      <c r="C817" s="9">
        <v>7</v>
      </c>
      <c r="D817" s="28">
        <v>105317209815</v>
      </c>
      <c r="E817" s="49">
        <v>5000158088556</v>
      </c>
      <c r="F817" s="9" t="s">
        <v>899</v>
      </c>
      <c r="G817" s="11" t="s">
        <v>892</v>
      </c>
      <c r="H817" s="11"/>
      <c r="I817" s="14"/>
      <c r="J817" s="11" t="s">
        <v>59</v>
      </c>
      <c r="K817" s="11" t="s">
        <v>60</v>
      </c>
      <c r="L817" s="11" t="s">
        <v>61</v>
      </c>
      <c r="M817" s="11" t="s">
        <v>62</v>
      </c>
      <c r="N817" s="1" t="e">
        <v>#N/A</v>
      </c>
    </row>
    <row r="818" spans="1:14">
      <c r="A818" s="7">
        <v>817</v>
      </c>
      <c r="B818" s="8">
        <v>45623</v>
      </c>
      <c r="C818" s="9">
        <v>7</v>
      </c>
      <c r="D818" s="28">
        <v>105317209815</v>
      </c>
      <c r="E818" s="49">
        <v>5000158088510</v>
      </c>
      <c r="F818" s="9" t="s">
        <v>899</v>
      </c>
      <c r="G818" s="11" t="s">
        <v>892</v>
      </c>
      <c r="H818" s="11"/>
      <c r="I818" s="14"/>
      <c r="J818" s="11" t="s">
        <v>59</v>
      </c>
      <c r="K818" s="11" t="s">
        <v>60</v>
      </c>
      <c r="L818" s="11" t="s">
        <v>61</v>
      </c>
      <c r="M818" s="11" t="s">
        <v>62</v>
      </c>
      <c r="N818" s="1" t="e">
        <v>#N/A</v>
      </c>
    </row>
    <row r="819" spans="1:14">
      <c r="A819" s="7">
        <v>818</v>
      </c>
      <c r="B819" s="8">
        <v>45623</v>
      </c>
      <c r="C819" s="9">
        <v>7</v>
      </c>
      <c r="D819" s="28">
        <v>105317209815</v>
      </c>
      <c r="E819" s="49">
        <v>5000158088527</v>
      </c>
      <c r="F819" s="9" t="s">
        <v>899</v>
      </c>
      <c r="G819" s="11" t="s">
        <v>892</v>
      </c>
      <c r="H819" s="11"/>
      <c r="I819" s="14"/>
      <c r="J819" s="11" t="s">
        <v>59</v>
      </c>
      <c r="K819" s="11" t="s">
        <v>60</v>
      </c>
      <c r="L819" s="11" t="s">
        <v>61</v>
      </c>
      <c r="M819" s="11" t="s">
        <v>62</v>
      </c>
      <c r="N819" s="1" t="e">
        <v>#N/A</v>
      </c>
    </row>
    <row r="820" spans="1:14">
      <c r="A820" s="7">
        <v>819</v>
      </c>
      <c r="B820" s="8">
        <v>45623</v>
      </c>
      <c r="C820" s="9">
        <v>8</v>
      </c>
      <c r="D820" s="28">
        <v>307164393373</v>
      </c>
      <c r="E820" s="10">
        <v>0</v>
      </c>
      <c r="F820" s="9" t="s">
        <v>989</v>
      </c>
      <c r="G820" s="11" t="s">
        <v>64</v>
      </c>
      <c r="H820" s="11"/>
      <c r="I820" s="14" t="s">
        <v>986</v>
      </c>
      <c r="J820" s="11" t="s">
        <v>65</v>
      </c>
      <c r="K820" s="11" t="s">
        <v>60</v>
      </c>
      <c r="L820" s="11" t="s">
        <v>61</v>
      </c>
      <c r="M820" s="11" t="s">
        <v>66</v>
      </c>
      <c r="N820" s="1" t="e">
        <v>#N/A</v>
      </c>
    </row>
    <row r="821" spans="1:14">
      <c r="A821" s="7">
        <v>820</v>
      </c>
      <c r="B821" s="8">
        <v>45623</v>
      </c>
      <c r="C821" s="9">
        <v>8</v>
      </c>
      <c r="D821" s="28">
        <v>307164393373</v>
      </c>
      <c r="E821" s="10">
        <v>0</v>
      </c>
      <c r="F821" s="9" t="s">
        <v>989</v>
      </c>
      <c r="G821" s="11" t="s">
        <v>64</v>
      </c>
      <c r="H821" s="11"/>
      <c r="I821" s="14" t="s">
        <v>986</v>
      </c>
      <c r="J821" s="11" t="s">
        <v>65</v>
      </c>
      <c r="K821" s="11" t="s">
        <v>60</v>
      </c>
      <c r="L821" s="11" t="s">
        <v>61</v>
      </c>
      <c r="M821" s="11" t="s">
        <v>66</v>
      </c>
      <c r="N821" s="1" t="e">
        <v>#N/A</v>
      </c>
    </row>
    <row r="822" spans="1:14">
      <c r="A822" s="7">
        <v>821</v>
      </c>
      <c r="B822" s="8">
        <v>45623</v>
      </c>
      <c r="C822" s="9">
        <v>8</v>
      </c>
      <c r="D822" s="28">
        <v>307164393373</v>
      </c>
      <c r="E822" s="10">
        <v>0</v>
      </c>
      <c r="F822" s="9" t="s">
        <v>989</v>
      </c>
      <c r="G822" s="11" t="s">
        <v>64</v>
      </c>
      <c r="H822" s="11"/>
      <c r="I822" s="14" t="s">
        <v>986</v>
      </c>
      <c r="J822" s="11" t="s">
        <v>65</v>
      </c>
      <c r="K822" s="11" t="s">
        <v>60</v>
      </c>
      <c r="L822" s="11" t="s">
        <v>61</v>
      </c>
      <c r="M822" s="11" t="s">
        <v>66</v>
      </c>
      <c r="N822" s="1" t="e">
        <v>#N/A</v>
      </c>
    </row>
    <row r="823" spans="1:14">
      <c r="A823" s="7">
        <v>822</v>
      </c>
      <c r="B823" s="8">
        <v>45623</v>
      </c>
      <c r="C823" s="9">
        <v>8</v>
      </c>
      <c r="D823" s="28">
        <v>307164393373</v>
      </c>
      <c r="E823" s="10">
        <v>0</v>
      </c>
      <c r="F823" s="9" t="s">
        <v>989</v>
      </c>
      <c r="G823" s="11" t="s">
        <v>64</v>
      </c>
      <c r="H823" s="11"/>
      <c r="I823" s="14" t="s">
        <v>986</v>
      </c>
      <c r="J823" s="11" t="s">
        <v>65</v>
      </c>
      <c r="K823" s="11" t="s">
        <v>60</v>
      </c>
      <c r="L823" s="11" t="s">
        <v>61</v>
      </c>
      <c r="M823" s="11" t="s">
        <v>66</v>
      </c>
      <c r="N823" s="1" t="e">
        <v>#N/A</v>
      </c>
    </row>
    <row r="824" spans="1:14">
      <c r="A824" s="7">
        <v>823</v>
      </c>
      <c r="B824" s="8">
        <v>45623</v>
      </c>
      <c r="C824" s="9">
        <v>8</v>
      </c>
      <c r="D824" s="28">
        <v>307164393373</v>
      </c>
      <c r="E824" s="10">
        <v>0</v>
      </c>
      <c r="F824" s="9" t="s">
        <v>989</v>
      </c>
      <c r="G824" s="11" t="s">
        <v>64</v>
      </c>
      <c r="H824" s="11"/>
      <c r="I824" s="14" t="s">
        <v>986</v>
      </c>
      <c r="J824" s="11" t="s">
        <v>65</v>
      </c>
      <c r="K824" s="11" t="s">
        <v>60</v>
      </c>
      <c r="L824" s="11" t="s">
        <v>61</v>
      </c>
      <c r="M824" s="11" t="s">
        <v>66</v>
      </c>
      <c r="N824" s="1" t="e">
        <v>#N/A</v>
      </c>
    </row>
    <row r="825" spans="1:14">
      <c r="A825" s="7">
        <v>824</v>
      </c>
      <c r="B825" s="8">
        <v>45623</v>
      </c>
      <c r="C825" s="9">
        <v>8</v>
      </c>
      <c r="D825" s="28">
        <v>307164393373</v>
      </c>
      <c r="E825" s="10">
        <v>0</v>
      </c>
      <c r="F825" s="9" t="s">
        <v>989</v>
      </c>
      <c r="G825" s="11" t="s">
        <v>64</v>
      </c>
      <c r="H825" s="11"/>
      <c r="I825" s="14" t="s">
        <v>986</v>
      </c>
      <c r="J825" s="11" t="s">
        <v>65</v>
      </c>
      <c r="K825" s="11" t="s">
        <v>60</v>
      </c>
      <c r="L825" s="11" t="s">
        <v>61</v>
      </c>
      <c r="M825" s="11" t="s">
        <v>66</v>
      </c>
      <c r="N825" s="1" t="e">
        <v>#N/A</v>
      </c>
    </row>
    <row r="826" spans="1:14">
      <c r="A826" s="7">
        <v>825</v>
      </c>
      <c r="B826" s="8">
        <v>45623</v>
      </c>
      <c r="C826" s="9">
        <v>8</v>
      </c>
      <c r="D826" s="28">
        <v>307164393373</v>
      </c>
      <c r="E826" s="10">
        <v>0</v>
      </c>
      <c r="F826" s="9" t="s">
        <v>989</v>
      </c>
      <c r="G826" s="11" t="s">
        <v>64</v>
      </c>
      <c r="H826" s="11"/>
      <c r="I826" s="14" t="s">
        <v>986</v>
      </c>
      <c r="J826" s="11" t="s">
        <v>65</v>
      </c>
      <c r="K826" s="11" t="s">
        <v>60</v>
      </c>
      <c r="L826" s="11" t="s">
        <v>61</v>
      </c>
      <c r="M826" s="11" t="s">
        <v>66</v>
      </c>
      <c r="N826" s="1" t="e">
        <v>#N/A</v>
      </c>
    </row>
    <row r="827" spans="1:14">
      <c r="A827" s="7">
        <v>826</v>
      </c>
      <c r="B827" s="8">
        <v>45623</v>
      </c>
      <c r="C827" s="9">
        <v>8</v>
      </c>
      <c r="D827" s="28">
        <v>307164393373</v>
      </c>
      <c r="E827" s="10">
        <v>0</v>
      </c>
      <c r="F827" s="9" t="s">
        <v>989</v>
      </c>
      <c r="G827" s="11" t="s">
        <v>64</v>
      </c>
      <c r="H827" s="11"/>
      <c r="I827" s="14" t="s">
        <v>986</v>
      </c>
      <c r="J827" s="11" t="s">
        <v>65</v>
      </c>
      <c r="K827" s="11" t="s">
        <v>60</v>
      </c>
      <c r="L827" s="11" t="s">
        <v>61</v>
      </c>
      <c r="M827" s="11" t="s">
        <v>66</v>
      </c>
      <c r="N827" s="1" t="e">
        <v>#N/A</v>
      </c>
    </row>
    <row r="828" spans="1:14">
      <c r="A828" s="7">
        <v>827</v>
      </c>
      <c r="B828" s="8">
        <v>45623</v>
      </c>
      <c r="C828" s="9">
        <v>8</v>
      </c>
      <c r="D828" s="28">
        <v>307164395790</v>
      </c>
      <c r="E828" s="10">
        <v>0</v>
      </c>
      <c r="F828" s="9" t="s">
        <v>990</v>
      </c>
      <c r="G828" s="11" t="s">
        <v>64</v>
      </c>
      <c r="H828" s="11"/>
      <c r="I828" s="14" t="s">
        <v>986</v>
      </c>
      <c r="J828" s="11" t="s">
        <v>65</v>
      </c>
      <c r="K828" s="11" t="s">
        <v>60</v>
      </c>
      <c r="L828" s="11" t="s">
        <v>61</v>
      </c>
      <c r="M828" s="11" t="s">
        <v>66</v>
      </c>
      <c r="N828" s="1" t="e">
        <v>#N/A</v>
      </c>
    </row>
    <row r="829" spans="1:14">
      <c r="A829" s="7">
        <v>828</v>
      </c>
      <c r="B829" s="8">
        <v>45623</v>
      </c>
      <c r="C829" s="9">
        <v>8</v>
      </c>
      <c r="D829" s="28">
        <v>307164395790</v>
      </c>
      <c r="E829" s="10">
        <v>0</v>
      </c>
      <c r="F829" s="9" t="s">
        <v>990</v>
      </c>
      <c r="G829" s="11" t="s">
        <v>64</v>
      </c>
      <c r="H829" s="11"/>
      <c r="I829" s="14" t="s">
        <v>986</v>
      </c>
      <c r="J829" s="11" t="s">
        <v>65</v>
      </c>
      <c r="K829" s="11" t="s">
        <v>60</v>
      </c>
      <c r="L829" s="11" t="s">
        <v>61</v>
      </c>
      <c r="M829" s="11" t="s">
        <v>66</v>
      </c>
      <c r="N829" s="1" t="e">
        <v>#N/A</v>
      </c>
    </row>
    <row r="830" spans="1:14">
      <c r="A830" s="7">
        <v>829</v>
      </c>
      <c r="B830" s="8">
        <v>45623</v>
      </c>
      <c r="C830" s="9">
        <v>8</v>
      </c>
      <c r="D830" s="28">
        <v>307164395790</v>
      </c>
      <c r="E830" s="10">
        <v>0</v>
      </c>
      <c r="F830" s="9" t="s">
        <v>990</v>
      </c>
      <c r="G830" s="11" t="s">
        <v>64</v>
      </c>
      <c r="H830" s="11"/>
      <c r="I830" s="14" t="s">
        <v>986</v>
      </c>
      <c r="J830" s="11" t="s">
        <v>65</v>
      </c>
      <c r="K830" s="11" t="s">
        <v>60</v>
      </c>
      <c r="L830" s="11" t="s">
        <v>61</v>
      </c>
      <c r="M830" s="11" t="s">
        <v>66</v>
      </c>
      <c r="N830" s="1" t="e">
        <v>#N/A</v>
      </c>
    </row>
    <row r="831" spans="1:14">
      <c r="A831" s="7">
        <v>830</v>
      </c>
      <c r="B831" s="8">
        <v>45623</v>
      </c>
      <c r="C831" s="9">
        <v>8</v>
      </c>
      <c r="D831" s="28">
        <v>307164395790</v>
      </c>
      <c r="E831" s="10">
        <v>0</v>
      </c>
      <c r="F831" s="9" t="s">
        <v>990</v>
      </c>
      <c r="G831" s="11" t="s">
        <v>64</v>
      </c>
      <c r="H831" s="11"/>
      <c r="I831" s="14" t="s">
        <v>986</v>
      </c>
      <c r="J831" s="11" t="s">
        <v>65</v>
      </c>
      <c r="K831" s="11" t="s">
        <v>60</v>
      </c>
      <c r="L831" s="11" t="s">
        <v>61</v>
      </c>
      <c r="M831" s="11" t="s">
        <v>66</v>
      </c>
      <c r="N831" s="1" t="e">
        <v>#N/A</v>
      </c>
    </row>
    <row r="832" spans="1:14">
      <c r="A832" s="7">
        <v>831</v>
      </c>
      <c r="B832" s="8">
        <v>45623</v>
      </c>
      <c r="C832" s="9">
        <v>8</v>
      </c>
      <c r="D832" s="28">
        <v>307164395790</v>
      </c>
      <c r="E832" s="10">
        <v>0</v>
      </c>
      <c r="F832" s="9" t="s">
        <v>990</v>
      </c>
      <c r="G832" s="11" t="s">
        <v>64</v>
      </c>
      <c r="H832" s="11"/>
      <c r="I832" s="14" t="s">
        <v>986</v>
      </c>
      <c r="J832" s="11" t="s">
        <v>65</v>
      </c>
      <c r="K832" s="11" t="s">
        <v>60</v>
      </c>
      <c r="L832" s="11" t="s">
        <v>61</v>
      </c>
      <c r="M832" s="11" t="s">
        <v>66</v>
      </c>
      <c r="N832" s="1" t="e">
        <v>#N/A</v>
      </c>
    </row>
    <row r="833" spans="1:14">
      <c r="A833" s="7">
        <v>832</v>
      </c>
      <c r="B833" s="8">
        <v>45623</v>
      </c>
      <c r="C833" s="9">
        <v>8</v>
      </c>
      <c r="D833" s="28">
        <v>307164395790</v>
      </c>
      <c r="E833" s="10">
        <v>0</v>
      </c>
      <c r="F833" s="9" t="s">
        <v>991</v>
      </c>
      <c r="G833" s="11" t="s">
        <v>64</v>
      </c>
      <c r="H833" s="11"/>
      <c r="I833" s="14" t="s">
        <v>986</v>
      </c>
      <c r="J833" s="11" t="s">
        <v>65</v>
      </c>
      <c r="K833" s="11" t="s">
        <v>60</v>
      </c>
      <c r="L833" s="11" t="s">
        <v>61</v>
      </c>
      <c r="M833" s="11" t="s">
        <v>66</v>
      </c>
      <c r="N833" s="1" t="e">
        <v>#N/A</v>
      </c>
    </row>
    <row r="834" spans="1:14">
      <c r="A834" s="7">
        <v>833</v>
      </c>
      <c r="B834" s="8">
        <v>45623</v>
      </c>
      <c r="C834" s="9">
        <v>8</v>
      </c>
      <c r="D834" s="28">
        <v>105330567322</v>
      </c>
      <c r="E834" s="10">
        <v>5509451076493</v>
      </c>
      <c r="F834" s="9" t="s">
        <v>992</v>
      </c>
      <c r="G834" s="11" t="s">
        <v>918</v>
      </c>
      <c r="H834" s="11"/>
      <c r="I834" s="14"/>
      <c r="J834" s="11" t="s">
        <v>59</v>
      </c>
      <c r="K834" s="11" t="s">
        <v>60</v>
      </c>
      <c r="L834" s="11" t="s">
        <v>61</v>
      </c>
      <c r="M834" s="11" t="s">
        <v>896</v>
      </c>
      <c r="N834" s="1" t="e">
        <v>#N/A</v>
      </c>
    </row>
    <row r="835" spans="1:14">
      <c r="A835" s="7">
        <v>834</v>
      </c>
      <c r="B835" s="8">
        <v>45623</v>
      </c>
      <c r="C835" s="9">
        <v>8</v>
      </c>
      <c r="D835" s="28">
        <v>105330567322</v>
      </c>
      <c r="E835" s="10">
        <v>55084510214522</v>
      </c>
      <c r="F835" s="9" t="s">
        <v>992</v>
      </c>
      <c r="G835" s="11" t="s">
        <v>932</v>
      </c>
      <c r="H835" s="11"/>
      <c r="I835" s="14"/>
      <c r="J835" s="11" t="s">
        <v>59</v>
      </c>
      <c r="K835" s="11" t="s">
        <v>60</v>
      </c>
      <c r="L835" s="11" t="s">
        <v>61</v>
      </c>
      <c r="M835" s="11" t="s">
        <v>896</v>
      </c>
      <c r="N835" s="1" t="e">
        <v>#N/A</v>
      </c>
    </row>
    <row r="836" spans="1:14">
      <c r="A836" s="7">
        <v>835</v>
      </c>
      <c r="B836" s="8">
        <v>45623</v>
      </c>
      <c r="C836" s="9">
        <v>8</v>
      </c>
      <c r="D836" s="28">
        <v>105330567322</v>
      </c>
      <c r="E836" s="10">
        <v>5508451014541</v>
      </c>
      <c r="F836" s="9" t="s">
        <v>992</v>
      </c>
      <c r="G836" s="11" t="s">
        <v>932</v>
      </c>
      <c r="H836" s="11"/>
      <c r="I836" s="14"/>
      <c r="J836" s="11" t="s">
        <v>59</v>
      </c>
      <c r="K836" s="11" t="s">
        <v>60</v>
      </c>
      <c r="L836" s="11" t="s">
        <v>61</v>
      </c>
      <c r="M836" s="11" t="s">
        <v>896</v>
      </c>
      <c r="N836" s="1" t="e">
        <v>#N/A</v>
      </c>
    </row>
    <row r="837" spans="1:14">
      <c r="A837" s="7">
        <v>836</v>
      </c>
      <c r="B837" s="8">
        <v>45623</v>
      </c>
      <c r="C837" s="9">
        <v>8</v>
      </c>
      <c r="D837" s="28">
        <v>105330567322</v>
      </c>
      <c r="E837" s="10">
        <v>5508451018138</v>
      </c>
      <c r="F837" s="9" t="s">
        <v>992</v>
      </c>
      <c r="G837" s="11" t="s">
        <v>932</v>
      </c>
      <c r="H837" s="11"/>
      <c r="I837" s="14"/>
      <c r="J837" s="11" t="s">
        <v>59</v>
      </c>
      <c r="K837" s="11" t="s">
        <v>60</v>
      </c>
      <c r="L837" s="11" t="s">
        <v>61</v>
      </c>
      <c r="M837" s="11" t="s">
        <v>896</v>
      </c>
      <c r="N837" s="1" t="e">
        <v>#N/A</v>
      </c>
    </row>
    <row r="838" spans="1:14">
      <c r="A838" s="7">
        <v>837</v>
      </c>
      <c r="B838" s="8">
        <v>45623</v>
      </c>
      <c r="C838" s="9">
        <v>8</v>
      </c>
      <c r="D838" s="28">
        <v>105330567322</v>
      </c>
      <c r="E838" s="10">
        <v>5508451014519</v>
      </c>
      <c r="F838" s="9" t="s">
        <v>992</v>
      </c>
      <c r="G838" s="11" t="s">
        <v>932</v>
      </c>
      <c r="H838" s="11"/>
      <c r="I838" s="14"/>
      <c r="J838" s="11" t="s">
        <v>59</v>
      </c>
      <c r="K838" s="11" t="s">
        <v>60</v>
      </c>
      <c r="L838" s="11" t="s">
        <v>61</v>
      </c>
      <c r="M838" s="11" t="s">
        <v>896</v>
      </c>
      <c r="N838" s="1" t="e">
        <v>#N/A</v>
      </c>
    </row>
    <row r="839" spans="1:14">
      <c r="A839" s="7">
        <v>838</v>
      </c>
      <c r="B839" s="8">
        <v>45623</v>
      </c>
      <c r="C839" s="9">
        <v>8</v>
      </c>
      <c r="D839" s="28">
        <v>105330567322</v>
      </c>
      <c r="E839" s="10">
        <v>5508451014545</v>
      </c>
      <c r="F839" s="9" t="s">
        <v>992</v>
      </c>
      <c r="G839" s="11" t="s">
        <v>932</v>
      </c>
      <c r="H839" s="11"/>
      <c r="I839" s="14"/>
      <c r="J839" s="11" t="s">
        <v>59</v>
      </c>
      <c r="K839" s="11" t="s">
        <v>60</v>
      </c>
      <c r="L839" s="11" t="s">
        <v>61</v>
      </c>
      <c r="M839" s="11" t="s">
        <v>896</v>
      </c>
      <c r="N839" s="1" t="e">
        <v>#N/A</v>
      </c>
    </row>
    <row r="840" spans="1:14">
      <c r="A840" s="7">
        <v>839</v>
      </c>
      <c r="B840" s="8">
        <v>45623</v>
      </c>
      <c r="C840" s="9">
        <v>8</v>
      </c>
      <c r="D840" s="28">
        <v>105330567322</v>
      </c>
      <c r="E840" s="10">
        <v>5508451015992</v>
      </c>
      <c r="F840" s="9" t="s">
        <v>992</v>
      </c>
      <c r="G840" s="11" t="s">
        <v>932</v>
      </c>
      <c r="H840" s="11"/>
      <c r="I840" s="14"/>
      <c r="J840" s="11" t="s">
        <v>59</v>
      </c>
      <c r="K840" s="11" t="s">
        <v>60</v>
      </c>
      <c r="L840" s="11" t="s">
        <v>61</v>
      </c>
      <c r="M840" s="11" t="s">
        <v>896</v>
      </c>
      <c r="N840" s="1" t="e">
        <v>#N/A</v>
      </c>
    </row>
    <row r="841" spans="1:14">
      <c r="A841" s="7">
        <v>840</v>
      </c>
      <c r="B841" s="8">
        <v>45623</v>
      </c>
      <c r="C841" s="9">
        <v>8</v>
      </c>
      <c r="D841" s="28">
        <v>105330567322</v>
      </c>
      <c r="E841" s="10">
        <v>5508451016800</v>
      </c>
      <c r="F841" s="9" t="s">
        <v>992</v>
      </c>
      <c r="G841" s="11" t="s">
        <v>932</v>
      </c>
      <c r="H841" s="11"/>
      <c r="I841" s="14"/>
      <c r="J841" s="11" t="s">
        <v>59</v>
      </c>
      <c r="K841" s="11" t="s">
        <v>60</v>
      </c>
      <c r="L841" s="11" t="s">
        <v>61</v>
      </c>
      <c r="M841" s="11" t="s">
        <v>896</v>
      </c>
      <c r="N841" s="1" t="e">
        <v>#N/A</v>
      </c>
    </row>
    <row r="842" spans="1:14">
      <c r="A842" s="7">
        <v>841</v>
      </c>
      <c r="B842" s="8">
        <v>45623</v>
      </c>
      <c r="C842" s="9">
        <v>8</v>
      </c>
      <c r="D842" s="28">
        <v>105344203683</v>
      </c>
      <c r="E842" s="10" t="s">
        <v>993</v>
      </c>
      <c r="F842" s="9"/>
      <c r="G842" s="11" t="s">
        <v>932</v>
      </c>
      <c r="H842" s="11"/>
      <c r="I842" s="14"/>
      <c r="J842" s="11" t="s">
        <v>59</v>
      </c>
      <c r="K842" s="11" t="s">
        <v>60</v>
      </c>
      <c r="L842" s="11" t="s">
        <v>61</v>
      </c>
      <c r="M842" s="11" t="s">
        <v>896</v>
      </c>
      <c r="N842" s="1" t="e">
        <v>#N/A</v>
      </c>
    </row>
    <row r="843" spans="1:14">
      <c r="A843" s="7">
        <v>842</v>
      </c>
      <c r="B843" s="8">
        <v>45623</v>
      </c>
      <c r="C843" s="9">
        <v>8</v>
      </c>
      <c r="D843" s="28">
        <v>751047257273</v>
      </c>
      <c r="E843" s="10" t="s">
        <v>987</v>
      </c>
      <c r="F843" s="9"/>
      <c r="G843" s="11"/>
      <c r="H843" s="11" t="s">
        <v>53</v>
      </c>
      <c r="I843" s="14"/>
      <c r="J843" s="11" t="s">
        <v>994</v>
      </c>
      <c r="K843" s="11" t="s">
        <v>60</v>
      </c>
      <c r="L843" s="11" t="s">
        <v>57</v>
      </c>
      <c r="M843" s="11" t="s">
        <v>62</v>
      </c>
      <c r="N843" s="1" t="e">
        <v>#N/A</v>
      </c>
    </row>
    <row r="844" spans="1:14">
      <c r="A844" s="7">
        <v>843</v>
      </c>
      <c r="B844" s="8">
        <v>45623</v>
      </c>
      <c r="C844" s="9">
        <v>10</v>
      </c>
      <c r="D844" s="28">
        <v>750696623821</v>
      </c>
      <c r="E844" s="10">
        <v>4974351051245</v>
      </c>
      <c r="F844" s="9" t="s">
        <v>882</v>
      </c>
      <c r="G844" s="11" t="s">
        <v>55</v>
      </c>
      <c r="H844" s="11" t="s">
        <v>53</v>
      </c>
      <c r="I844" s="14"/>
      <c r="J844" s="11" t="s">
        <v>56</v>
      </c>
      <c r="K844" s="11" t="s">
        <v>60</v>
      </c>
      <c r="L844" s="11" t="s">
        <v>57</v>
      </c>
      <c r="M844" s="11" t="s">
        <v>879</v>
      </c>
      <c r="N844" s="1" t="e">
        <v>#N/A</v>
      </c>
    </row>
    <row r="845" spans="1:14">
      <c r="A845" s="7">
        <v>844</v>
      </c>
      <c r="B845" s="8">
        <v>45623</v>
      </c>
      <c r="C845" s="9">
        <v>7</v>
      </c>
      <c r="D845" s="28">
        <v>196214228383</v>
      </c>
      <c r="E845" s="49">
        <v>9966251080745</v>
      </c>
      <c r="F845" s="9" t="s">
        <v>72</v>
      </c>
      <c r="G845" s="11" t="s">
        <v>70</v>
      </c>
      <c r="H845" s="11" t="s">
        <v>53</v>
      </c>
      <c r="I845" s="14"/>
      <c r="J845" s="11" t="s">
        <v>59</v>
      </c>
      <c r="K845" s="11" t="s">
        <v>60</v>
      </c>
      <c r="L845" s="11" t="s">
        <v>57</v>
      </c>
      <c r="M845" s="11" t="s">
        <v>62</v>
      </c>
      <c r="N845" s="1" t="e">
        <v>#N/A</v>
      </c>
    </row>
    <row r="846" spans="1:14">
      <c r="A846" s="7">
        <v>845</v>
      </c>
      <c r="B846" s="8">
        <v>45623</v>
      </c>
      <c r="C846" s="9">
        <v>9</v>
      </c>
      <c r="D846" s="28">
        <v>196025919994</v>
      </c>
      <c r="E846" s="10">
        <v>4816151044383</v>
      </c>
      <c r="F846" s="9" t="s">
        <v>72</v>
      </c>
      <c r="G846" s="11" t="s">
        <v>963</v>
      </c>
      <c r="H846" s="11" t="s">
        <v>53</v>
      </c>
      <c r="I846" s="14"/>
      <c r="J846" s="11" t="s">
        <v>56</v>
      </c>
      <c r="K846" s="11" t="s">
        <v>60</v>
      </c>
      <c r="L846" s="11" t="s">
        <v>57</v>
      </c>
      <c r="M846" s="11" t="s">
        <v>62</v>
      </c>
      <c r="N846" s="1" t="e">
        <v>#N/A</v>
      </c>
    </row>
    <row r="847" spans="1:14">
      <c r="A847" s="7">
        <v>846</v>
      </c>
      <c r="B847" s="8">
        <v>45624</v>
      </c>
      <c r="C847" s="9">
        <v>8</v>
      </c>
      <c r="D847" s="28">
        <v>105317209830</v>
      </c>
      <c r="E847" s="10">
        <v>5500151010160</v>
      </c>
      <c r="F847" s="9" t="s">
        <v>54</v>
      </c>
      <c r="G847" s="11" t="s">
        <v>919</v>
      </c>
      <c r="H847" s="11"/>
      <c r="I847" s="14"/>
      <c r="J847" s="11" t="s">
        <v>59</v>
      </c>
      <c r="K847" s="11" t="s">
        <v>60</v>
      </c>
      <c r="L847" s="11" t="s">
        <v>61</v>
      </c>
      <c r="M847" s="11" t="s">
        <v>62</v>
      </c>
      <c r="N847" s="1" t="e">
        <v>#N/A</v>
      </c>
    </row>
    <row r="848" spans="1:14">
      <c r="A848" s="7">
        <v>847</v>
      </c>
      <c r="B848" s="8">
        <v>45624</v>
      </c>
      <c r="C848" s="9">
        <v>8</v>
      </c>
      <c r="D848" s="28">
        <v>105359339061</v>
      </c>
      <c r="E848" s="10">
        <v>4966451091413</v>
      </c>
      <c r="F848" s="9" t="s">
        <v>912</v>
      </c>
      <c r="G848" s="11" t="s">
        <v>69</v>
      </c>
      <c r="H848" s="11"/>
      <c r="I848" s="14"/>
      <c r="J848" s="11" t="s">
        <v>59</v>
      </c>
      <c r="K848" s="11" t="s">
        <v>60</v>
      </c>
      <c r="L848" s="11" t="s">
        <v>61</v>
      </c>
      <c r="M848" s="11" t="s">
        <v>62</v>
      </c>
      <c r="N848" s="1" t="e">
        <v>#N/A</v>
      </c>
    </row>
    <row r="849" spans="1:14">
      <c r="A849" s="7">
        <v>848</v>
      </c>
      <c r="B849" s="8">
        <v>45624</v>
      </c>
      <c r="C849" s="9">
        <v>8</v>
      </c>
      <c r="D849" s="28">
        <v>105359425603</v>
      </c>
      <c r="E849" s="10">
        <v>5509451060801</v>
      </c>
      <c r="F849" s="9" t="s">
        <v>912</v>
      </c>
      <c r="G849" s="11" t="s">
        <v>918</v>
      </c>
      <c r="H849" s="11"/>
      <c r="I849" s="14"/>
      <c r="J849" s="11" t="s">
        <v>59</v>
      </c>
      <c r="K849" s="11" t="s">
        <v>60</v>
      </c>
      <c r="L849" s="11" t="s">
        <v>61</v>
      </c>
      <c r="M849" s="11" t="s">
        <v>896</v>
      </c>
      <c r="N849" s="1" t="e">
        <v>#N/A</v>
      </c>
    </row>
    <row r="850" spans="1:14">
      <c r="A850" s="7">
        <v>849</v>
      </c>
      <c r="B850" s="8">
        <v>45624</v>
      </c>
      <c r="C850" s="9">
        <v>8</v>
      </c>
      <c r="D850" s="28">
        <v>105359426852</v>
      </c>
      <c r="E850" s="10">
        <v>4966451091369</v>
      </c>
      <c r="F850" s="9" t="s">
        <v>912</v>
      </c>
      <c r="G850" s="11" t="s">
        <v>69</v>
      </c>
      <c r="H850" s="11"/>
      <c r="I850" s="14"/>
      <c r="J850" s="11" t="s">
        <v>59</v>
      </c>
      <c r="K850" s="11" t="s">
        <v>60</v>
      </c>
      <c r="L850" s="11" t="s">
        <v>61</v>
      </c>
      <c r="M850" s="11" t="s">
        <v>62</v>
      </c>
      <c r="N850" s="1" t="e">
        <v>#N/A</v>
      </c>
    </row>
    <row r="851" spans="1:14">
      <c r="A851" s="7">
        <v>850</v>
      </c>
      <c r="B851" s="8">
        <v>45624</v>
      </c>
      <c r="C851" s="9">
        <v>8</v>
      </c>
      <c r="D851" s="28">
        <v>105359424656</v>
      </c>
      <c r="E851" s="10">
        <v>5509451098114</v>
      </c>
      <c r="F851" s="9" t="s">
        <v>992</v>
      </c>
      <c r="G851" s="11" t="s">
        <v>918</v>
      </c>
      <c r="H851" s="11"/>
      <c r="I851" s="14"/>
      <c r="J851" s="11" t="s">
        <v>59</v>
      </c>
      <c r="K851" s="11" t="s">
        <v>60</v>
      </c>
      <c r="L851" s="11" t="s">
        <v>61</v>
      </c>
      <c r="M851" s="11" t="s">
        <v>896</v>
      </c>
      <c r="N851" s="1" t="e">
        <v>#N/A</v>
      </c>
    </row>
    <row r="852" spans="1:14">
      <c r="A852" s="7">
        <v>851</v>
      </c>
      <c r="B852" s="8">
        <v>45624</v>
      </c>
      <c r="C852" s="9">
        <v>8</v>
      </c>
      <c r="D852" s="28">
        <v>105359426410</v>
      </c>
      <c r="E852" s="10">
        <v>5509451060324</v>
      </c>
      <c r="F852" s="9" t="s">
        <v>912</v>
      </c>
      <c r="G852" s="11" t="s">
        <v>918</v>
      </c>
      <c r="H852" s="11"/>
      <c r="I852" s="14"/>
      <c r="J852" s="11" t="s">
        <v>59</v>
      </c>
      <c r="K852" s="11" t="s">
        <v>60</v>
      </c>
      <c r="L852" s="11" t="s">
        <v>61</v>
      </c>
      <c r="M852" s="11" t="s">
        <v>896</v>
      </c>
      <c r="N852" s="1" t="e">
        <v>#N/A</v>
      </c>
    </row>
    <row r="853" spans="1:14">
      <c r="A853" s="7">
        <v>852</v>
      </c>
      <c r="B853" s="8">
        <v>45624</v>
      </c>
      <c r="C853" s="9">
        <v>8</v>
      </c>
      <c r="D853" s="28">
        <v>105368500521</v>
      </c>
      <c r="E853" s="10">
        <v>0</v>
      </c>
      <c r="F853" s="9" t="s">
        <v>998</v>
      </c>
      <c r="G853" s="11" t="s">
        <v>64</v>
      </c>
      <c r="H853" s="11"/>
      <c r="I853" s="14" t="s">
        <v>996</v>
      </c>
      <c r="J853" s="11" t="s">
        <v>65</v>
      </c>
      <c r="K853" s="11" t="s">
        <v>60</v>
      </c>
      <c r="L853" s="11" t="s">
        <v>61</v>
      </c>
      <c r="M853" s="11" t="s">
        <v>66</v>
      </c>
      <c r="N853" s="1" t="e">
        <v>#N/A</v>
      </c>
    </row>
    <row r="854" spans="1:14">
      <c r="A854" s="7">
        <v>853</v>
      </c>
      <c r="B854" s="8">
        <v>45624</v>
      </c>
      <c r="C854" s="9">
        <v>8</v>
      </c>
      <c r="D854" s="28">
        <v>105333338261</v>
      </c>
      <c r="E854" s="10">
        <v>5500156033046</v>
      </c>
      <c r="F854" s="9" t="s">
        <v>912</v>
      </c>
      <c r="G854" s="11" t="s">
        <v>919</v>
      </c>
      <c r="H854" s="11"/>
      <c r="I854" s="14"/>
      <c r="J854" s="11" t="s">
        <v>59</v>
      </c>
      <c r="K854" s="11" t="s">
        <v>60</v>
      </c>
      <c r="L854" s="11" t="s">
        <v>61</v>
      </c>
      <c r="M854" s="11" t="s">
        <v>62</v>
      </c>
      <c r="N854" s="1" t="e">
        <v>#N/A</v>
      </c>
    </row>
    <row r="855" spans="1:14">
      <c r="A855" s="7">
        <v>854</v>
      </c>
      <c r="B855" s="8">
        <v>45624</v>
      </c>
      <c r="C855" s="9">
        <v>8</v>
      </c>
      <c r="D855" s="28">
        <v>105359425441</v>
      </c>
      <c r="E855" s="10">
        <v>5509451060974</v>
      </c>
      <c r="F855" s="9" t="s">
        <v>912</v>
      </c>
      <c r="G855" s="11" t="s">
        <v>918</v>
      </c>
      <c r="H855" s="11"/>
      <c r="I855" s="14"/>
      <c r="J855" s="11" t="s">
        <v>59</v>
      </c>
      <c r="K855" s="11" t="s">
        <v>60</v>
      </c>
      <c r="L855" s="11" t="s">
        <v>61</v>
      </c>
      <c r="M855" s="11" t="s">
        <v>896</v>
      </c>
      <c r="N855" s="1" t="e">
        <v>#N/A</v>
      </c>
    </row>
    <row r="856" spans="1:14">
      <c r="A856" s="7">
        <v>855</v>
      </c>
      <c r="B856" s="8">
        <v>45624</v>
      </c>
      <c r="C856" s="9">
        <v>8</v>
      </c>
      <c r="D856" s="28">
        <v>307682672242</v>
      </c>
      <c r="E856" s="10">
        <v>9966456033428</v>
      </c>
      <c r="F856" s="9" t="s">
        <v>995</v>
      </c>
      <c r="G856" s="11" t="s">
        <v>68</v>
      </c>
      <c r="H856" s="11"/>
      <c r="I856" s="14"/>
      <c r="J856" s="11" t="s">
        <v>59</v>
      </c>
      <c r="K856" s="11" t="s">
        <v>60</v>
      </c>
      <c r="L856" s="11" t="s">
        <v>61</v>
      </c>
      <c r="M856" s="11" t="s">
        <v>62</v>
      </c>
      <c r="N856" s="1" t="e">
        <v>#N/A</v>
      </c>
    </row>
    <row r="857" spans="1:14">
      <c r="A857" s="7">
        <v>856</v>
      </c>
      <c r="B857" s="8">
        <v>45624</v>
      </c>
      <c r="C857" s="9">
        <v>8</v>
      </c>
      <c r="D857" s="28">
        <v>105368425234</v>
      </c>
      <c r="E857" s="10">
        <v>5509999016634</v>
      </c>
      <c r="F857" s="9" t="s">
        <v>901</v>
      </c>
      <c r="G857" s="11" t="s">
        <v>897</v>
      </c>
      <c r="H857" s="11"/>
      <c r="I857" s="14"/>
      <c r="J857" s="11" t="s">
        <v>59</v>
      </c>
      <c r="K857" s="11" t="s">
        <v>60</v>
      </c>
      <c r="L857" s="11" t="s">
        <v>61</v>
      </c>
      <c r="M857" s="11" t="s">
        <v>896</v>
      </c>
      <c r="N857" s="1" t="e">
        <v>#N/A</v>
      </c>
    </row>
    <row r="858" spans="1:14">
      <c r="A858" s="7">
        <v>857</v>
      </c>
      <c r="B858" s="8">
        <v>45624</v>
      </c>
      <c r="C858" s="9">
        <v>8</v>
      </c>
      <c r="D858" s="28">
        <v>105368499751</v>
      </c>
      <c r="E858" s="10">
        <v>5508451034137</v>
      </c>
      <c r="F858" s="9" t="s">
        <v>78</v>
      </c>
      <c r="G858" s="11" t="s">
        <v>932</v>
      </c>
      <c r="H858" s="11"/>
      <c r="I858" s="14"/>
      <c r="J858" s="11" t="s">
        <v>59</v>
      </c>
      <c r="K858" s="11" t="s">
        <v>60</v>
      </c>
      <c r="L858" s="11" t="s">
        <v>61</v>
      </c>
      <c r="M858" s="11" t="s">
        <v>896</v>
      </c>
      <c r="N858" s="1" t="e">
        <v>#N/A</v>
      </c>
    </row>
    <row r="859" spans="1:14">
      <c r="A859" s="7">
        <v>858</v>
      </c>
      <c r="B859" s="8">
        <v>45624</v>
      </c>
      <c r="C859" s="9">
        <v>8</v>
      </c>
      <c r="D859" s="28">
        <v>105333337421</v>
      </c>
      <c r="E859" s="10">
        <v>5509451095411</v>
      </c>
      <c r="F859" s="9" t="s">
        <v>901</v>
      </c>
      <c r="G859" s="11" t="s">
        <v>918</v>
      </c>
      <c r="H859" s="11"/>
      <c r="I859" s="14"/>
      <c r="J859" s="11" t="s">
        <v>59</v>
      </c>
      <c r="K859" s="11" t="s">
        <v>60</v>
      </c>
      <c r="L859" s="11" t="s">
        <v>61</v>
      </c>
      <c r="M859" s="11" t="s">
        <v>896</v>
      </c>
      <c r="N859" s="1" t="e">
        <v>#N/A</v>
      </c>
    </row>
    <row r="860" spans="1:14">
      <c r="A860" s="7">
        <v>859</v>
      </c>
      <c r="B860" s="8">
        <v>45624</v>
      </c>
      <c r="C860" s="9">
        <v>8</v>
      </c>
      <c r="D860" s="28">
        <v>105301336361</v>
      </c>
      <c r="E860" s="10">
        <v>5509451081371</v>
      </c>
      <c r="F860" s="9" t="s">
        <v>78</v>
      </c>
      <c r="G860" s="11" t="s">
        <v>918</v>
      </c>
      <c r="H860" s="11"/>
      <c r="I860" s="14"/>
      <c r="J860" s="11" t="s">
        <v>59</v>
      </c>
      <c r="K860" s="11" t="s">
        <v>60</v>
      </c>
      <c r="L860" s="11" t="s">
        <v>61</v>
      </c>
      <c r="M860" s="11" t="s">
        <v>896</v>
      </c>
      <c r="N860" s="1" t="e">
        <v>#N/A</v>
      </c>
    </row>
    <row r="861" spans="1:14">
      <c r="A861" s="7">
        <v>860</v>
      </c>
      <c r="B861" s="8">
        <v>45624</v>
      </c>
      <c r="C861" s="9">
        <v>8</v>
      </c>
      <c r="D861" s="28">
        <v>105368499143</v>
      </c>
      <c r="E861" s="10">
        <v>5508899022573</v>
      </c>
      <c r="F861" s="9" t="s">
        <v>992</v>
      </c>
      <c r="G861" s="11" t="s">
        <v>920</v>
      </c>
      <c r="H861" s="11"/>
      <c r="I861" s="14"/>
      <c r="J861" s="11" t="s">
        <v>59</v>
      </c>
      <c r="K861" s="11" t="s">
        <v>60</v>
      </c>
      <c r="L861" s="11" t="s">
        <v>61</v>
      </c>
      <c r="M861" s="11" t="s">
        <v>896</v>
      </c>
      <c r="N861" s="1" t="e">
        <v>#N/A</v>
      </c>
    </row>
    <row r="862" spans="1:14">
      <c r="A862" s="7">
        <v>861</v>
      </c>
      <c r="B862" s="8">
        <v>45624</v>
      </c>
      <c r="C862" s="9">
        <v>11</v>
      </c>
      <c r="D862" s="28">
        <v>747030639725</v>
      </c>
      <c r="E862" s="10" t="s">
        <v>999</v>
      </c>
      <c r="F862" s="9"/>
      <c r="G862" s="11" t="s">
        <v>73</v>
      </c>
      <c r="H862" s="11" t="s">
        <v>53</v>
      </c>
      <c r="I862" s="14" t="s">
        <v>997</v>
      </c>
      <c r="J862" s="11" t="s">
        <v>56</v>
      </c>
      <c r="K862" s="11" t="s">
        <v>60</v>
      </c>
      <c r="L862" s="11" t="s">
        <v>57</v>
      </c>
      <c r="M862" s="11" t="s">
        <v>879</v>
      </c>
      <c r="N862" s="1" t="e">
        <v>#N/A</v>
      </c>
    </row>
    <row r="863" spans="1:14">
      <c r="A863" s="7">
        <v>862</v>
      </c>
      <c r="B863" s="8">
        <v>45624</v>
      </c>
      <c r="C863" s="9">
        <v>11</v>
      </c>
      <c r="D863" s="28">
        <v>747028278706</v>
      </c>
      <c r="E863" s="10">
        <v>9966251095857</v>
      </c>
      <c r="F863" s="9" t="s">
        <v>901</v>
      </c>
      <c r="G863" s="11" t="s">
        <v>70</v>
      </c>
      <c r="H863" s="11" t="s">
        <v>53</v>
      </c>
      <c r="I863" s="14"/>
      <c r="J863" s="11" t="s">
        <v>59</v>
      </c>
      <c r="K863" s="11" t="s">
        <v>60</v>
      </c>
      <c r="L863" s="11" t="s">
        <v>57</v>
      </c>
      <c r="M863" s="11" t="s">
        <v>62</v>
      </c>
      <c r="N863" s="1" t="e">
        <v>#N/A</v>
      </c>
    </row>
    <row r="864" spans="1:14">
      <c r="A864" s="7">
        <v>863</v>
      </c>
      <c r="B864" s="8">
        <v>45624</v>
      </c>
      <c r="C864" s="9">
        <v>11</v>
      </c>
      <c r="D864" s="28">
        <v>747054971681</v>
      </c>
      <c r="E864" s="10">
        <v>4966251037181</v>
      </c>
      <c r="F864" s="9" t="s">
        <v>72</v>
      </c>
      <c r="G864" s="11" t="s">
        <v>63</v>
      </c>
      <c r="H864" s="11" t="s">
        <v>53</v>
      </c>
      <c r="I864" s="14"/>
      <c r="J864" s="11" t="s">
        <v>59</v>
      </c>
      <c r="K864" s="11" t="s">
        <v>60</v>
      </c>
      <c r="L864" s="11" t="s">
        <v>57</v>
      </c>
      <c r="M864" s="11" t="s">
        <v>62</v>
      </c>
      <c r="N864" s="1" t="e">
        <v>#N/A</v>
      </c>
    </row>
    <row r="865" spans="1:14">
      <c r="A865" s="7">
        <v>864</v>
      </c>
      <c r="B865" s="8">
        <v>45624</v>
      </c>
      <c r="C865" s="9">
        <v>11</v>
      </c>
      <c r="D865" s="28">
        <v>747020899483</v>
      </c>
      <c r="E865" s="10">
        <v>9966251062372</v>
      </c>
      <c r="F865" s="9" t="s">
        <v>72</v>
      </c>
      <c r="G865" s="11" t="s">
        <v>70</v>
      </c>
      <c r="H865" s="11" t="s">
        <v>53</v>
      </c>
      <c r="I865" s="14"/>
      <c r="J865" s="11" t="s">
        <v>59</v>
      </c>
      <c r="K865" s="11" t="s">
        <v>60</v>
      </c>
      <c r="L865" s="11" t="s">
        <v>57</v>
      </c>
      <c r="M865" s="11" t="s">
        <v>62</v>
      </c>
      <c r="N865" s="1" t="e">
        <v>#N/A</v>
      </c>
    </row>
    <row r="866" spans="1:14">
      <c r="A866" s="7">
        <v>865</v>
      </c>
      <c r="B866" s="8">
        <v>45624</v>
      </c>
      <c r="C866" s="9">
        <v>9</v>
      </c>
      <c r="D866" s="28">
        <v>105344203672</v>
      </c>
      <c r="E866" s="10">
        <v>4966456028038</v>
      </c>
      <c r="F866" s="9" t="s">
        <v>912</v>
      </c>
      <c r="G866" s="11" t="s">
        <v>69</v>
      </c>
      <c r="H866" s="11"/>
      <c r="I866" s="14"/>
      <c r="J866" s="11" t="s">
        <v>59</v>
      </c>
      <c r="K866" s="11" t="s">
        <v>60</v>
      </c>
      <c r="L866" s="11" t="s">
        <v>61</v>
      </c>
      <c r="M866" s="11" t="s">
        <v>62</v>
      </c>
      <c r="N866" s="1" t="e">
        <v>#N/A</v>
      </c>
    </row>
    <row r="867" spans="1:14">
      <c r="A867" s="7">
        <v>866</v>
      </c>
      <c r="B867" s="8">
        <v>45624</v>
      </c>
      <c r="C867" s="9">
        <v>9</v>
      </c>
      <c r="D867" s="28">
        <v>105344203672</v>
      </c>
      <c r="E867" s="10">
        <v>4966456042318</v>
      </c>
      <c r="F867" s="9" t="s">
        <v>912</v>
      </c>
      <c r="G867" s="11" t="s">
        <v>69</v>
      </c>
      <c r="H867" s="11"/>
      <c r="I867" s="14"/>
      <c r="J867" s="11" t="s">
        <v>59</v>
      </c>
      <c r="K867" s="11" t="s">
        <v>60</v>
      </c>
      <c r="L867" s="11" t="s">
        <v>61</v>
      </c>
      <c r="M867" s="11" t="s">
        <v>62</v>
      </c>
      <c r="N867" s="1" t="e">
        <v>#N/A</v>
      </c>
    </row>
    <row r="868" spans="1:14">
      <c r="A868" s="7">
        <v>867</v>
      </c>
      <c r="B868" s="8">
        <v>45624</v>
      </c>
      <c r="C868" s="9">
        <v>9</v>
      </c>
      <c r="D868" s="28">
        <v>105344203672</v>
      </c>
      <c r="E868" s="10">
        <v>4966456086716</v>
      </c>
      <c r="F868" s="9" t="s">
        <v>912</v>
      </c>
      <c r="G868" s="11" t="s">
        <v>69</v>
      </c>
      <c r="H868" s="11"/>
      <c r="I868" s="14"/>
      <c r="J868" s="11" t="s">
        <v>59</v>
      </c>
      <c r="K868" s="11" t="s">
        <v>60</v>
      </c>
      <c r="L868" s="11" t="s">
        <v>61</v>
      </c>
      <c r="M868" s="11" t="s">
        <v>62</v>
      </c>
      <c r="N868" s="1" t="e">
        <v>#N/A</v>
      </c>
    </row>
    <row r="869" spans="1:14">
      <c r="A869" s="7">
        <v>868</v>
      </c>
      <c r="B869" s="8">
        <v>45624</v>
      </c>
      <c r="C869" s="9">
        <v>9</v>
      </c>
      <c r="D869" s="28">
        <v>105344203672</v>
      </c>
      <c r="E869" s="10">
        <v>4966456085374</v>
      </c>
      <c r="F869" s="9" t="s">
        <v>912</v>
      </c>
      <c r="G869" s="11" t="s">
        <v>69</v>
      </c>
      <c r="H869" s="11"/>
      <c r="I869" s="14"/>
      <c r="J869" s="11" t="s">
        <v>59</v>
      </c>
      <c r="K869" s="11" t="s">
        <v>60</v>
      </c>
      <c r="L869" s="11" t="s">
        <v>61</v>
      </c>
      <c r="M869" s="11" t="s">
        <v>62</v>
      </c>
      <c r="N869" s="1" t="e">
        <v>#N/A</v>
      </c>
    </row>
    <row r="870" spans="1:14">
      <c r="A870" s="7">
        <v>869</v>
      </c>
      <c r="B870" s="8">
        <v>45624</v>
      </c>
      <c r="C870" s="9">
        <v>9</v>
      </c>
      <c r="D870" s="28">
        <v>105344203672</v>
      </c>
      <c r="E870" s="10">
        <v>4966456029789</v>
      </c>
      <c r="F870" s="9" t="s">
        <v>912</v>
      </c>
      <c r="G870" s="11" t="s">
        <v>69</v>
      </c>
      <c r="H870" s="11"/>
      <c r="I870" s="14"/>
      <c r="J870" s="11" t="s">
        <v>59</v>
      </c>
      <c r="K870" s="11" t="s">
        <v>60</v>
      </c>
      <c r="L870" s="11" t="s">
        <v>61</v>
      </c>
      <c r="M870" s="11" t="s">
        <v>62</v>
      </c>
      <c r="N870" s="1" t="e">
        <v>#N/A</v>
      </c>
    </row>
    <row r="871" spans="1:14">
      <c r="A871" s="7">
        <v>870</v>
      </c>
      <c r="B871" s="8">
        <v>45624</v>
      </c>
      <c r="C871" s="9">
        <v>9</v>
      </c>
      <c r="D871" s="28">
        <v>105344203672</v>
      </c>
      <c r="E871" s="10">
        <v>4966456085589</v>
      </c>
      <c r="F871" s="9" t="s">
        <v>912</v>
      </c>
      <c r="G871" s="11" t="s">
        <v>69</v>
      </c>
      <c r="H871" s="11"/>
      <c r="I871" s="14"/>
      <c r="J871" s="11" t="s">
        <v>59</v>
      </c>
      <c r="K871" s="11" t="s">
        <v>60</v>
      </c>
      <c r="L871" s="11" t="s">
        <v>61</v>
      </c>
      <c r="M871" s="11" t="s">
        <v>62</v>
      </c>
      <c r="N871" s="1" t="e">
        <v>#N/A</v>
      </c>
    </row>
    <row r="872" spans="1:14">
      <c r="A872" s="7">
        <v>871</v>
      </c>
      <c r="B872" s="8">
        <v>45624</v>
      </c>
      <c r="C872" s="9">
        <v>9</v>
      </c>
      <c r="D872" s="28">
        <v>105344203672</v>
      </c>
      <c r="E872" s="10">
        <v>4966456086503</v>
      </c>
      <c r="F872" s="9" t="s">
        <v>912</v>
      </c>
      <c r="G872" s="11" t="s">
        <v>69</v>
      </c>
      <c r="H872" s="11"/>
      <c r="I872" s="14"/>
      <c r="J872" s="11" t="s">
        <v>59</v>
      </c>
      <c r="K872" s="11" t="s">
        <v>60</v>
      </c>
      <c r="L872" s="11" t="s">
        <v>61</v>
      </c>
      <c r="M872" s="11" t="s">
        <v>62</v>
      </c>
      <c r="N872" s="1" t="e">
        <v>#N/A</v>
      </c>
    </row>
    <row r="873" spans="1:14">
      <c r="A873" s="7">
        <v>872</v>
      </c>
      <c r="B873" s="8">
        <v>45624</v>
      </c>
      <c r="C873" s="9">
        <v>9</v>
      </c>
      <c r="D873" s="28">
        <v>105344203672</v>
      </c>
      <c r="E873" s="10">
        <v>4966451043028</v>
      </c>
      <c r="F873" s="9" t="s">
        <v>888</v>
      </c>
      <c r="G873" s="11" t="s">
        <v>69</v>
      </c>
      <c r="H873" s="11"/>
      <c r="I873" s="14"/>
      <c r="J873" s="11" t="s">
        <v>59</v>
      </c>
      <c r="K873" s="11" t="s">
        <v>60</v>
      </c>
      <c r="L873" s="11" t="s">
        <v>61</v>
      </c>
      <c r="M873" s="11" t="s">
        <v>62</v>
      </c>
      <c r="N873" s="1" t="e">
        <v>#N/A</v>
      </c>
    </row>
    <row r="874" spans="1:14">
      <c r="A874" s="7">
        <v>873</v>
      </c>
      <c r="B874" s="8">
        <v>45624</v>
      </c>
      <c r="C874" s="9">
        <v>9</v>
      </c>
      <c r="D874" s="28">
        <v>105344203672</v>
      </c>
      <c r="E874" s="10">
        <v>4966451039660</v>
      </c>
      <c r="F874" s="9" t="s">
        <v>888</v>
      </c>
      <c r="G874" s="11" t="s">
        <v>69</v>
      </c>
      <c r="H874" s="11"/>
      <c r="I874" s="14"/>
      <c r="J874" s="11" t="s">
        <v>59</v>
      </c>
      <c r="K874" s="11" t="s">
        <v>60</v>
      </c>
      <c r="L874" s="11" t="s">
        <v>61</v>
      </c>
      <c r="M874" s="11" t="s">
        <v>62</v>
      </c>
      <c r="N874" s="1" t="e">
        <v>#N/A</v>
      </c>
    </row>
    <row r="875" spans="1:14">
      <c r="A875" s="7">
        <v>874</v>
      </c>
      <c r="B875" s="8">
        <v>45624</v>
      </c>
      <c r="C875" s="9">
        <v>9</v>
      </c>
      <c r="D875" s="28">
        <v>105344203672</v>
      </c>
      <c r="E875" s="10">
        <v>4966451039630</v>
      </c>
      <c r="F875" s="9" t="s">
        <v>888</v>
      </c>
      <c r="G875" s="11" t="s">
        <v>69</v>
      </c>
      <c r="H875" s="11"/>
      <c r="I875" s="14"/>
      <c r="J875" s="11" t="s">
        <v>59</v>
      </c>
      <c r="K875" s="11" t="s">
        <v>60</v>
      </c>
      <c r="L875" s="11" t="s">
        <v>61</v>
      </c>
      <c r="M875" s="11" t="s">
        <v>62</v>
      </c>
      <c r="N875" s="1" t="e">
        <v>#N/A</v>
      </c>
    </row>
    <row r="876" spans="1:14">
      <c r="A876" s="7">
        <v>875</v>
      </c>
      <c r="B876" s="8">
        <v>45624</v>
      </c>
      <c r="C876" s="9">
        <v>9</v>
      </c>
      <c r="D876" s="28">
        <v>105344203672</v>
      </c>
      <c r="E876" s="10">
        <v>4966456059041</v>
      </c>
      <c r="F876" s="9" t="s">
        <v>978</v>
      </c>
      <c r="G876" s="11" t="s">
        <v>69</v>
      </c>
      <c r="H876" s="11"/>
      <c r="I876" s="14"/>
      <c r="J876" s="11" t="s">
        <v>59</v>
      </c>
      <c r="K876" s="11" t="s">
        <v>60</v>
      </c>
      <c r="L876" s="11" t="s">
        <v>61</v>
      </c>
      <c r="M876" s="11" t="s">
        <v>62</v>
      </c>
      <c r="N876" s="1" t="e">
        <v>#N/A</v>
      </c>
    </row>
    <row r="877" spans="1:14">
      <c r="A877" s="7">
        <v>876</v>
      </c>
      <c r="B877" s="8">
        <v>45624</v>
      </c>
      <c r="C877" s="9">
        <v>9</v>
      </c>
      <c r="D877" s="28">
        <v>105344203672</v>
      </c>
      <c r="E877" s="10">
        <v>9966456093864</v>
      </c>
      <c r="F877" s="9" t="s">
        <v>978</v>
      </c>
      <c r="G877" s="11" t="s">
        <v>68</v>
      </c>
      <c r="H877" s="11"/>
      <c r="I877" s="14"/>
      <c r="J877" s="11" t="s">
        <v>59</v>
      </c>
      <c r="K877" s="11" t="s">
        <v>60</v>
      </c>
      <c r="L877" s="11" t="s">
        <v>61</v>
      </c>
      <c r="M877" s="11" t="s">
        <v>62</v>
      </c>
      <c r="N877" s="1" t="e">
        <v>#N/A</v>
      </c>
    </row>
    <row r="878" spans="1:14">
      <c r="A878" s="7">
        <v>877</v>
      </c>
      <c r="B878" s="8">
        <v>45624</v>
      </c>
      <c r="C878" s="9">
        <v>9</v>
      </c>
      <c r="D878" s="28">
        <v>105344203672</v>
      </c>
      <c r="E878" s="10">
        <v>5500151077575</v>
      </c>
      <c r="F878" s="9" t="s">
        <v>58</v>
      </c>
      <c r="G878" s="11" t="s">
        <v>919</v>
      </c>
      <c r="H878" s="11"/>
      <c r="I878" s="14"/>
      <c r="J878" s="11" t="s">
        <v>59</v>
      </c>
      <c r="K878" s="11" t="s">
        <v>60</v>
      </c>
      <c r="L878" s="11" t="s">
        <v>61</v>
      </c>
      <c r="M878" s="11" t="s">
        <v>62</v>
      </c>
      <c r="N878" s="1" t="e">
        <v>#N/A</v>
      </c>
    </row>
    <row r="879" spans="1:14">
      <c r="A879" s="7">
        <v>878</v>
      </c>
      <c r="B879" s="8">
        <v>45624</v>
      </c>
      <c r="C879" s="9">
        <v>9</v>
      </c>
      <c r="D879" s="28">
        <v>105344203672</v>
      </c>
      <c r="E879" s="10">
        <v>5500151094276</v>
      </c>
      <c r="F879" s="9" t="s">
        <v>58</v>
      </c>
      <c r="G879" s="11" t="s">
        <v>919</v>
      </c>
      <c r="H879" s="11"/>
      <c r="I879" s="14"/>
      <c r="J879" s="11" t="s">
        <v>59</v>
      </c>
      <c r="K879" s="11" t="s">
        <v>60</v>
      </c>
      <c r="L879" s="11" t="s">
        <v>61</v>
      </c>
      <c r="M879" s="11" t="s">
        <v>62</v>
      </c>
      <c r="N879" s="1" t="e">
        <v>#N/A</v>
      </c>
    </row>
    <row r="880" spans="1:14">
      <c r="A880" s="7">
        <v>879</v>
      </c>
      <c r="B880" s="8">
        <v>45624</v>
      </c>
      <c r="C880" s="9">
        <v>9</v>
      </c>
      <c r="D880" s="28">
        <v>105344203672</v>
      </c>
      <c r="E880" s="10">
        <v>5500151077572</v>
      </c>
      <c r="F880" s="9" t="s">
        <v>67</v>
      </c>
      <c r="G880" s="11" t="s">
        <v>919</v>
      </c>
      <c r="H880" s="11"/>
      <c r="I880" s="14"/>
      <c r="J880" s="11" t="s">
        <v>59</v>
      </c>
      <c r="K880" s="11" t="s">
        <v>60</v>
      </c>
      <c r="L880" s="11" t="s">
        <v>61</v>
      </c>
      <c r="M880" s="11" t="s">
        <v>62</v>
      </c>
      <c r="N880" s="1" t="e">
        <v>#N/A</v>
      </c>
    </row>
    <row r="881" spans="1:14">
      <c r="A881" s="7">
        <v>880</v>
      </c>
      <c r="B881" s="8">
        <v>45628</v>
      </c>
      <c r="C881" s="9">
        <v>1</v>
      </c>
      <c r="D881" s="28">
        <v>198136049683</v>
      </c>
      <c r="E881" s="10">
        <v>4979051012699</v>
      </c>
      <c r="F881" s="9" t="s">
        <v>887</v>
      </c>
      <c r="G881" s="11" t="s">
        <v>1000</v>
      </c>
      <c r="H881" s="11" t="s">
        <v>53</v>
      </c>
      <c r="I881" s="14"/>
      <c r="J881" s="11" t="s">
        <v>56</v>
      </c>
      <c r="K881" s="11" t="s">
        <v>75</v>
      </c>
      <c r="L881" s="11" t="s">
        <v>57</v>
      </c>
      <c r="M881" s="11" t="s">
        <v>62</v>
      </c>
      <c r="N881" s="1" t="e">
        <v>#N/A</v>
      </c>
    </row>
    <row r="882" spans="1:14">
      <c r="A882" s="7">
        <v>881</v>
      </c>
      <c r="B882" s="8">
        <v>45628</v>
      </c>
      <c r="C882" s="9">
        <v>1</v>
      </c>
      <c r="D882" s="28">
        <v>198136049683</v>
      </c>
      <c r="E882" s="10">
        <v>4979051013074</v>
      </c>
      <c r="F882" s="9" t="s">
        <v>887</v>
      </c>
      <c r="G882" s="11" t="s">
        <v>1000</v>
      </c>
      <c r="H882" s="11" t="s">
        <v>53</v>
      </c>
      <c r="I882" s="14"/>
      <c r="J882" s="11" t="s">
        <v>56</v>
      </c>
      <c r="K882" s="11" t="s">
        <v>75</v>
      </c>
      <c r="L882" s="11" t="s">
        <v>57</v>
      </c>
      <c r="M882" s="11" t="s">
        <v>62</v>
      </c>
      <c r="N882" s="1" t="e">
        <v>#N/A</v>
      </c>
    </row>
    <row r="883" spans="1:14">
      <c r="A883" s="7">
        <v>882</v>
      </c>
      <c r="B883" s="8">
        <v>45628</v>
      </c>
      <c r="C883" s="9">
        <v>1</v>
      </c>
      <c r="D883" s="28">
        <v>196761163793</v>
      </c>
      <c r="E883" s="10">
        <v>3109151058471</v>
      </c>
      <c r="F883" s="9" t="s">
        <v>893</v>
      </c>
      <c r="G883" s="11" t="s">
        <v>73</v>
      </c>
      <c r="H883" s="11" t="s">
        <v>53</v>
      </c>
      <c r="I883" s="14"/>
      <c r="J883" s="11" t="s">
        <v>56</v>
      </c>
      <c r="K883" s="11" t="s">
        <v>75</v>
      </c>
      <c r="L883" s="11" t="s">
        <v>57</v>
      </c>
      <c r="M883" s="11" t="s">
        <v>879</v>
      </c>
      <c r="N883" s="1" t="e">
        <v>#N/A</v>
      </c>
    </row>
    <row r="884" spans="1:14">
      <c r="A884" s="7">
        <v>883</v>
      </c>
      <c r="B884" s="8">
        <v>45628</v>
      </c>
      <c r="C884" s="9">
        <v>1</v>
      </c>
      <c r="D884" s="28">
        <v>172879870494</v>
      </c>
      <c r="E884" s="10">
        <v>7115151043587</v>
      </c>
      <c r="F884" s="9" t="s">
        <v>885</v>
      </c>
      <c r="G884" s="11" t="s">
        <v>895</v>
      </c>
      <c r="H884" s="11"/>
      <c r="I884" s="14"/>
      <c r="J884" s="11" t="s">
        <v>56</v>
      </c>
      <c r="K884" s="11" t="s">
        <v>75</v>
      </c>
      <c r="L884" s="11" t="s">
        <v>61</v>
      </c>
      <c r="M884" s="11" t="s">
        <v>896</v>
      </c>
      <c r="N884" s="1" t="e">
        <v>#N/A</v>
      </c>
    </row>
    <row r="885" spans="1:14">
      <c r="A885" s="7">
        <v>884</v>
      </c>
      <c r="B885" s="8">
        <v>45628</v>
      </c>
      <c r="C885" s="9">
        <v>1</v>
      </c>
      <c r="D885" s="28">
        <v>499355269615</v>
      </c>
      <c r="E885" s="10">
        <v>4966456037132</v>
      </c>
      <c r="F885" s="9" t="s">
        <v>962</v>
      </c>
      <c r="G885" s="11" t="s">
        <v>69</v>
      </c>
      <c r="H885" s="11"/>
      <c r="I885" s="14"/>
      <c r="J885" s="11" t="s">
        <v>59</v>
      </c>
      <c r="K885" s="11" t="s">
        <v>890</v>
      </c>
      <c r="L885" s="11" t="s">
        <v>61</v>
      </c>
      <c r="M885" s="11" t="s">
        <v>62</v>
      </c>
      <c r="N885" s="1" t="e">
        <v>#N/A</v>
      </c>
    </row>
    <row r="886" spans="1:14">
      <c r="A886" s="7">
        <v>885</v>
      </c>
      <c r="B886" s="8">
        <v>45628</v>
      </c>
      <c r="C886" s="9">
        <v>1</v>
      </c>
      <c r="D886" s="28">
        <v>499355269615</v>
      </c>
      <c r="E886" s="10">
        <v>4966456037118</v>
      </c>
      <c r="F886" s="9" t="s">
        <v>962</v>
      </c>
      <c r="G886" s="11" t="s">
        <v>69</v>
      </c>
      <c r="H886" s="11"/>
      <c r="I886" s="14"/>
      <c r="J886" s="11" t="s">
        <v>59</v>
      </c>
      <c r="K886" s="11" t="s">
        <v>890</v>
      </c>
      <c r="L886" s="11" t="s">
        <v>61</v>
      </c>
      <c r="M886" s="11" t="s">
        <v>62</v>
      </c>
      <c r="N886" s="1" t="e">
        <v>#N/A</v>
      </c>
    </row>
    <row r="887" spans="1:14">
      <c r="A887" s="7">
        <v>886</v>
      </c>
      <c r="B887" s="8">
        <v>45628</v>
      </c>
      <c r="C887" s="9">
        <v>1</v>
      </c>
      <c r="D887" s="28">
        <v>499355269615</v>
      </c>
      <c r="E887" s="10">
        <v>4966456037136</v>
      </c>
      <c r="F887" s="9" t="s">
        <v>962</v>
      </c>
      <c r="G887" s="11" t="s">
        <v>69</v>
      </c>
      <c r="H887" s="11"/>
      <c r="I887" s="14"/>
      <c r="J887" s="11" t="s">
        <v>59</v>
      </c>
      <c r="K887" s="11" t="s">
        <v>890</v>
      </c>
      <c r="L887" s="11" t="s">
        <v>61</v>
      </c>
      <c r="M887" s="11" t="s">
        <v>62</v>
      </c>
      <c r="N887" s="1" t="e">
        <v>#N/A</v>
      </c>
    </row>
    <row r="888" spans="1:14">
      <c r="A888" s="7">
        <v>887</v>
      </c>
      <c r="B888" s="8">
        <v>45628</v>
      </c>
      <c r="C888" s="9">
        <v>1</v>
      </c>
      <c r="D888" s="28">
        <v>499355269615</v>
      </c>
      <c r="E888" s="10">
        <v>4966456037135</v>
      </c>
      <c r="F888" s="9" t="s">
        <v>962</v>
      </c>
      <c r="G888" s="11" t="s">
        <v>69</v>
      </c>
      <c r="H888" s="11"/>
      <c r="I888" s="14"/>
      <c r="J888" s="11" t="s">
        <v>59</v>
      </c>
      <c r="K888" s="11" t="s">
        <v>890</v>
      </c>
      <c r="L888" s="11" t="s">
        <v>61</v>
      </c>
      <c r="M888" s="11" t="s">
        <v>62</v>
      </c>
      <c r="N888" s="1" t="e">
        <v>#N/A</v>
      </c>
    </row>
    <row r="889" spans="1:14">
      <c r="A889" s="7">
        <v>888</v>
      </c>
      <c r="B889" s="8">
        <v>45628</v>
      </c>
      <c r="C889" s="9">
        <v>1</v>
      </c>
      <c r="D889" s="28">
        <v>499355269630</v>
      </c>
      <c r="E889" s="10">
        <v>4966456037130</v>
      </c>
      <c r="F889" s="9" t="s">
        <v>962</v>
      </c>
      <c r="G889" s="11" t="s">
        <v>69</v>
      </c>
      <c r="H889" s="11"/>
      <c r="I889" s="14"/>
      <c r="J889" s="11" t="s">
        <v>59</v>
      </c>
      <c r="K889" s="11" t="s">
        <v>890</v>
      </c>
      <c r="L889" s="11" t="s">
        <v>61</v>
      </c>
      <c r="M889" s="11" t="s">
        <v>62</v>
      </c>
      <c r="N889" s="1" t="e">
        <v>#N/A</v>
      </c>
    </row>
    <row r="890" spans="1:14">
      <c r="A890" s="7">
        <v>889</v>
      </c>
      <c r="B890" s="8">
        <v>45628</v>
      </c>
      <c r="C890" s="9">
        <v>1</v>
      </c>
      <c r="D890" s="28">
        <v>499355269630</v>
      </c>
      <c r="E890" s="10">
        <v>4966456037123</v>
      </c>
      <c r="F890" s="9" t="s">
        <v>962</v>
      </c>
      <c r="G890" s="11" t="s">
        <v>69</v>
      </c>
      <c r="H890" s="11"/>
      <c r="I890" s="14"/>
      <c r="J890" s="11" t="s">
        <v>59</v>
      </c>
      <c r="K890" s="11" t="s">
        <v>890</v>
      </c>
      <c r="L890" s="11" t="s">
        <v>61</v>
      </c>
      <c r="M890" s="11" t="s">
        <v>62</v>
      </c>
      <c r="N890" s="1" t="e">
        <v>#N/A</v>
      </c>
    </row>
    <row r="891" spans="1:14">
      <c r="A891" s="7">
        <v>890</v>
      </c>
      <c r="B891" s="8">
        <v>45628</v>
      </c>
      <c r="C891" s="9">
        <v>1</v>
      </c>
      <c r="D891" s="28">
        <v>499355269630</v>
      </c>
      <c r="E891" s="10">
        <v>4966456037127</v>
      </c>
      <c r="F891" s="9" t="s">
        <v>962</v>
      </c>
      <c r="G891" s="11" t="s">
        <v>69</v>
      </c>
      <c r="H891" s="11"/>
      <c r="I891" s="14"/>
      <c r="J891" s="11" t="s">
        <v>59</v>
      </c>
      <c r="K891" s="11" t="s">
        <v>890</v>
      </c>
      <c r="L891" s="11" t="s">
        <v>61</v>
      </c>
      <c r="M891" s="11" t="s">
        <v>62</v>
      </c>
      <c r="N891" s="1" t="e">
        <v>#N/A</v>
      </c>
    </row>
    <row r="892" spans="1:14">
      <c r="A892" s="7">
        <v>891</v>
      </c>
      <c r="B892" s="8">
        <v>45628</v>
      </c>
      <c r="C892" s="9">
        <v>1</v>
      </c>
      <c r="D892" s="28">
        <v>499355269630</v>
      </c>
      <c r="E892" s="10">
        <v>4966456037134</v>
      </c>
      <c r="F892" s="9" t="s">
        <v>962</v>
      </c>
      <c r="G892" s="11" t="s">
        <v>69</v>
      </c>
      <c r="H892" s="11"/>
      <c r="I892" s="14"/>
      <c r="J892" s="11" t="s">
        <v>59</v>
      </c>
      <c r="K892" s="11" t="s">
        <v>890</v>
      </c>
      <c r="L892" s="11" t="s">
        <v>61</v>
      </c>
      <c r="M892" s="11" t="s">
        <v>62</v>
      </c>
      <c r="N892" s="1" t="e">
        <v>#N/A</v>
      </c>
    </row>
    <row r="893" spans="1:14">
      <c r="A893" s="7">
        <v>892</v>
      </c>
      <c r="B893" s="8">
        <v>45628</v>
      </c>
      <c r="C893" s="9">
        <v>1</v>
      </c>
      <c r="D893" s="28">
        <v>499343085684</v>
      </c>
      <c r="E893" s="10">
        <v>4966251027268</v>
      </c>
      <c r="F893" s="9" t="s">
        <v>72</v>
      </c>
      <c r="G893" s="11" t="s">
        <v>63</v>
      </c>
      <c r="H893" s="11"/>
      <c r="I893" s="14"/>
      <c r="J893" s="11" t="s">
        <v>59</v>
      </c>
      <c r="K893" s="11" t="s">
        <v>890</v>
      </c>
      <c r="L893" s="11" t="s">
        <v>61</v>
      </c>
      <c r="M893" s="11" t="s">
        <v>62</v>
      </c>
      <c r="N893" s="1" t="e">
        <v>#N/A</v>
      </c>
    </row>
    <row r="894" spans="1:14">
      <c r="A894" s="7">
        <v>893</v>
      </c>
      <c r="B894" s="8">
        <v>45628</v>
      </c>
      <c r="C894" s="9">
        <v>1</v>
      </c>
      <c r="D894" s="28">
        <v>499343085684</v>
      </c>
      <c r="E894" s="10">
        <v>4966251015285</v>
      </c>
      <c r="F894" s="9" t="s">
        <v>72</v>
      </c>
      <c r="G894" s="11" t="s">
        <v>63</v>
      </c>
      <c r="H894" s="11"/>
      <c r="I894" s="14"/>
      <c r="J894" s="11" t="s">
        <v>59</v>
      </c>
      <c r="K894" s="11" t="s">
        <v>890</v>
      </c>
      <c r="L894" s="11" t="s">
        <v>61</v>
      </c>
      <c r="M894" s="11" t="s">
        <v>62</v>
      </c>
      <c r="N894" s="1" t="e">
        <v>#N/A</v>
      </c>
    </row>
    <row r="895" spans="1:14">
      <c r="A895" s="7">
        <v>894</v>
      </c>
      <c r="B895" s="8">
        <v>45628</v>
      </c>
      <c r="C895" s="9">
        <v>1</v>
      </c>
      <c r="D895" s="28">
        <v>499343085684</v>
      </c>
      <c r="E895" s="10">
        <v>4966251027702</v>
      </c>
      <c r="F895" s="9" t="s">
        <v>72</v>
      </c>
      <c r="G895" s="11" t="s">
        <v>63</v>
      </c>
      <c r="H895" s="11"/>
      <c r="I895" s="14"/>
      <c r="J895" s="11" t="s">
        <v>59</v>
      </c>
      <c r="K895" s="11" t="s">
        <v>890</v>
      </c>
      <c r="L895" s="11" t="s">
        <v>61</v>
      </c>
      <c r="M895" s="11" t="s">
        <v>62</v>
      </c>
      <c r="N895" s="1" t="e">
        <v>#N/A</v>
      </c>
    </row>
    <row r="896" spans="1:14">
      <c r="A896" s="7">
        <v>895</v>
      </c>
      <c r="B896" s="8">
        <v>45628</v>
      </c>
      <c r="C896" s="9">
        <v>1</v>
      </c>
      <c r="D896" s="28">
        <v>492556308274</v>
      </c>
      <c r="E896" s="10">
        <v>3109151088767</v>
      </c>
      <c r="F896" s="9" t="s">
        <v>58</v>
      </c>
      <c r="G896" s="11" t="s">
        <v>73</v>
      </c>
      <c r="H896" s="11" t="s">
        <v>53</v>
      </c>
      <c r="I896" s="14"/>
      <c r="J896" s="11" t="s">
        <v>56</v>
      </c>
      <c r="K896" s="11" t="s">
        <v>890</v>
      </c>
      <c r="L896" s="11" t="s">
        <v>57</v>
      </c>
      <c r="M896" s="11" t="s">
        <v>879</v>
      </c>
      <c r="N896" s="1" t="e">
        <v>#N/A</v>
      </c>
    </row>
    <row r="897" spans="1:14">
      <c r="A897" s="7">
        <v>896</v>
      </c>
      <c r="B897" s="8">
        <v>45628</v>
      </c>
      <c r="C897" s="9">
        <v>1</v>
      </c>
      <c r="D897" s="28">
        <v>492556308274</v>
      </c>
      <c r="E897" s="10">
        <v>4966251038219</v>
      </c>
      <c r="F897" s="9" t="s">
        <v>72</v>
      </c>
      <c r="G897" s="11" t="s">
        <v>63</v>
      </c>
      <c r="H897" s="11" t="s">
        <v>53</v>
      </c>
      <c r="I897" s="14"/>
      <c r="J897" s="11" t="s">
        <v>59</v>
      </c>
      <c r="K897" s="11" t="s">
        <v>890</v>
      </c>
      <c r="L897" s="11" t="s">
        <v>57</v>
      </c>
      <c r="M897" s="11" t="s">
        <v>62</v>
      </c>
      <c r="N897" s="1" t="e">
        <v>#N/A</v>
      </c>
    </row>
    <row r="898" spans="1:14">
      <c r="A898" s="7">
        <v>897</v>
      </c>
      <c r="B898" s="8">
        <v>45628</v>
      </c>
      <c r="C898" s="9">
        <v>1</v>
      </c>
      <c r="D898" s="28">
        <v>467972238823</v>
      </c>
      <c r="E898" s="10">
        <v>4974351057060</v>
      </c>
      <c r="F898" s="9" t="s">
        <v>882</v>
      </c>
      <c r="G898" s="11" t="s">
        <v>55</v>
      </c>
      <c r="H898" s="11"/>
      <c r="I898" s="14"/>
      <c r="J898" s="11" t="s">
        <v>56</v>
      </c>
      <c r="K898" s="11" t="s">
        <v>890</v>
      </c>
      <c r="L898" s="11" t="s">
        <v>61</v>
      </c>
      <c r="M898" s="11" t="s">
        <v>879</v>
      </c>
      <c r="N898" s="1" t="e">
        <v>#N/A</v>
      </c>
    </row>
    <row r="899" spans="1:14">
      <c r="A899" s="7">
        <v>898</v>
      </c>
      <c r="B899" s="8">
        <v>45628</v>
      </c>
      <c r="C899" s="9">
        <v>1</v>
      </c>
      <c r="D899" s="28">
        <v>467972238823</v>
      </c>
      <c r="E899" s="10">
        <v>4974351057061</v>
      </c>
      <c r="F899" s="9" t="s">
        <v>882</v>
      </c>
      <c r="G899" s="11" t="s">
        <v>55</v>
      </c>
      <c r="H899" s="11"/>
      <c r="I899" s="14"/>
      <c r="J899" s="11" t="s">
        <v>56</v>
      </c>
      <c r="K899" s="11" t="s">
        <v>890</v>
      </c>
      <c r="L899" s="11" t="s">
        <v>61</v>
      </c>
      <c r="M899" s="11" t="s">
        <v>879</v>
      </c>
      <c r="N899" s="1" t="e">
        <v>#N/A</v>
      </c>
    </row>
    <row r="900" spans="1:14">
      <c r="A900" s="7">
        <v>899</v>
      </c>
      <c r="B900" s="8">
        <v>45628</v>
      </c>
      <c r="C900" s="9">
        <v>1</v>
      </c>
      <c r="D900" s="28">
        <v>463964324213</v>
      </c>
      <c r="E900" s="10">
        <v>5000151036206</v>
      </c>
      <c r="F900" s="9" t="s">
        <v>928</v>
      </c>
      <c r="G900" s="11" t="s">
        <v>892</v>
      </c>
      <c r="H900" s="11"/>
      <c r="I900" s="14"/>
      <c r="J900" s="11" t="s">
        <v>59</v>
      </c>
      <c r="K900" s="11" t="s">
        <v>890</v>
      </c>
      <c r="L900" s="11" t="s">
        <v>61</v>
      </c>
      <c r="M900" s="11" t="s">
        <v>62</v>
      </c>
      <c r="N900" s="1" t="e">
        <v>#N/A</v>
      </c>
    </row>
    <row r="901" spans="1:14">
      <c r="A901" s="7">
        <v>900</v>
      </c>
      <c r="B901" s="8">
        <v>45628</v>
      </c>
      <c r="C901" s="9">
        <v>1</v>
      </c>
      <c r="D901" s="28">
        <v>467971281396</v>
      </c>
      <c r="E901" s="10">
        <v>4966251059289</v>
      </c>
      <c r="F901" s="9" t="s">
        <v>58</v>
      </c>
      <c r="G901" s="11" t="s">
        <v>63</v>
      </c>
      <c r="H901" s="11"/>
      <c r="I901" s="14"/>
      <c r="J901" s="11" t="s">
        <v>59</v>
      </c>
      <c r="K901" s="11" t="s">
        <v>890</v>
      </c>
      <c r="L901" s="11" t="s">
        <v>61</v>
      </c>
      <c r="M901" s="11" t="s">
        <v>62</v>
      </c>
      <c r="N901" s="1" t="e">
        <v>#N/A</v>
      </c>
    </row>
    <row r="902" spans="1:14">
      <c r="A902" s="7">
        <v>901</v>
      </c>
      <c r="B902" s="8">
        <v>45628</v>
      </c>
      <c r="C902" s="9">
        <v>1</v>
      </c>
      <c r="D902" s="28">
        <v>461891820386</v>
      </c>
      <c r="E902" s="10">
        <v>4816151040753</v>
      </c>
      <c r="F902" s="9" t="s">
        <v>58</v>
      </c>
      <c r="G902" s="11" t="s">
        <v>963</v>
      </c>
      <c r="H902" s="11"/>
      <c r="I902" s="14"/>
      <c r="J902" s="11" t="s">
        <v>56</v>
      </c>
      <c r="K902" s="11" t="s">
        <v>890</v>
      </c>
      <c r="L902" s="11" t="s">
        <v>61</v>
      </c>
      <c r="M902" s="11" t="s">
        <v>62</v>
      </c>
      <c r="N902" s="1" t="e">
        <v>#N/A</v>
      </c>
    </row>
    <row r="903" spans="1:14">
      <c r="A903" s="7">
        <v>902</v>
      </c>
      <c r="B903" s="8">
        <v>45628</v>
      </c>
      <c r="C903" s="9">
        <v>1</v>
      </c>
      <c r="D903" s="28">
        <v>467162257704</v>
      </c>
      <c r="E903" s="10">
        <v>7115151043586</v>
      </c>
      <c r="F903" s="9" t="s">
        <v>885</v>
      </c>
      <c r="G903" s="11" t="s">
        <v>895</v>
      </c>
      <c r="H903" s="11"/>
      <c r="I903" s="14"/>
      <c r="J903" s="11" t="s">
        <v>56</v>
      </c>
      <c r="K903" s="11" t="s">
        <v>890</v>
      </c>
      <c r="L903" s="11" t="s">
        <v>61</v>
      </c>
      <c r="M903" s="11" t="s">
        <v>896</v>
      </c>
      <c r="N903" s="1" t="e">
        <v>#N/A</v>
      </c>
    </row>
    <row r="904" spans="1:14">
      <c r="A904" s="7">
        <v>903</v>
      </c>
      <c r="B904" s="8">
        <v>45628</v>
      </c>
      <c r="C904" s="9">
        <v>1</v>
      </c>
      <c r="D904" s="28">
        <v>467740605054</v>
      </c>
      <c r="E904" s="10">
        <v>6052251096155</v>
      </c>
      <c r="F904" s="9" t="s">
        <v>1001</v>
      </c>
      <c r="G904" s="11" t="s">
        <v>74</v>
      </c>
      <c r="H904" s="11"/>
      <c r="I904" s="14"/>
      <c r="J904" s="11" t="s">
        <v>56</v>
      </c>
      <c r="K904" s="11" t="s">
        <v>890</v>
      </c>
      <c r="L904" s="11" t="s">
        <v>61</v>
      </c>
      <c r="M904" s="11" t="s">
        <v>879</v>
      </c>
      <c r="N904" s="1" t="e">
        <v>#N/A</v>
      </c>
    </row>
    <row r="905" spans="1:14">
      <c r="A905" s="7">
        <v>904</v>
      </c>
      <c r="B905" s="8">
        <v>45628</v>
      </c>
      <c r="C905" s="9">
        <v>1</v>
      </c>
      <c r="D905" s="28">
        <v>467838096456</v>
      </c>
      <c r="E905" s="10">
        <v>3109151059105</v>
      </c>
      <c r="F905" s="9" t="s">
        <v>882</v>
      </c>
      <c r="G905" s="11" t="s">
        <v>73</v>
      </c>
      <c r="H905" s="11"/>
      <c r="I905" s="14"/>
      <c r="J905" s="11" t="s">
        <v>56</v>
      </c>
      <c r="K905" s="11" t="s">
        <v>890</v>
      </c>
      <c r="L905" s="11" t="s">
        <v>61</v>
      </c>
      <c r="M905" s="11" t="s">
        <v>879</v>
      </c>
      <c r="N905" s="1" t="e">
        <v>#N/A</v>
      </c>
    </row>
    <row r="906" spans="1:14">
      <c r="A906" s="7">
        <v>905</v>
      </c>
      <c r="B906" s="8">
        <v>45628</v>
      </c>
      <c r="C906" s="9">
        <v>1</v>
      </c>
      <c r="D906" s="28">
        <v>289037591220</v>
      </c>
      <c r="E906" s="10">
        <v>6052251096815</v>
      </c>
      <c r="F906" s="9" t="s">
        <v>1001</v>
      </c>
      <c r="G906" s="11" t="s">
        <v>74</v>
      </c>
      <c r="H906" s="11"/>
      <c r="I906" s="14"/>
      <c r="J906" s="11" t="s">
        <v>56</v>
      </c>
      <c r="K906" s="11" t="s">
        <v>890</v>
      </c>
      <c r="L906" s="11" t="s">
        <v>61</v>
      </c>
      <c r="M906" s="11" t="s">
        <v>879</v>
      </c>
      <c r="N906" s="1" t="e">
        <v>#N/A</v>
      </c>
    </row>
    <row r="907" spans="1:14">
      <c r="A907" s="7">
        <v>906</v>
      </c>
      <c r="B907" s="8">
        <v>45628</v>
      </c>
      <c r="C907" s="9">
        <v>1</v>
      </c>
      <c r="D907" s="28">
        <v>391906099620</v>
      </c>
      <c r="E907" s="10">
        <v>4974351088754</v>
      </c>
      <c r="F907" s="9" t="s">
        <v>931</v>
      </c>
      <c r="G907" s="11" t="s">
        <v>55</v>
      </c>
      <c r="H907" s="11" t="s">
        <v>53</v>
      </c>
      <c r="I907" s="14"/>
      <c r="J907" s="11" t="s">
        <v>56</v>
      </c>
      <c r="K907" s="11" t="s">
        <v>890</v>
      </c>
      <c r="L907" s="11" t="s">
        <v>57</v>
      </c>
      <c r="M907" s="11" t="s">
        <v>879</v>
      </c>
      <c r="N907" s="1" t="e">
        <v>#N/A</v>
      </c>
    </row>
    <row r="908" spans="1:14">
      <c r="A908" s="7">
        <v>907</v>
      </c>
      <c r="B908" s="8">
        <v>45628</v>
      </c>
      <c r="C908" s="9">
        <v>1</v>
      </c>
      <c r="D908" s="28">
        <v>307436351692</v>
      </c>
      <c r="E908" s="10">
        <v>3109151052621</v>
      </c>
      <c r="F908" s="9" t="s">
        <v>882</v>
      </c>
      <c r="G908" s="11" t="s">
        <v>73</v>
      </c>
      <c r="H908" s="11" t="s">
        <v>53</v>
      </c>
      <c r="I908" s="14"/>
      <c r="J908" s="11" t="s">
        <v>56</v>
      </c>
      <c r="K908" s="11" t="s">
        <v>890</v>
      </c>
      <c r="L908" s="11" t="s">
        <v>57</v>
      </c>
      <c r="M908" s="11" t="s">
        <v>879</v>
      </c>
      <c r="N908" s="1" t="e">
        <v>#N/A</v>
      </c>
    </row>
    <row r="909" spans="1:14">
      <c r="A909" s="7">
        <v>908</v>
      </c>
      <c r="B909" s="8">
        <v>45628</v>
      </c>
      <c r="C909" s="9">
        <v>1</v>
      </c>
      <c r="D909" s="28">
        <v>504654104146</v>
      </c>
      <c r="E909" s="10">
        <v>4966251049587</v>
      </c>
      <c r="F909" s="9" t="s">
        <v>72</v>
      </c>
      <c r="G909" s="11" t="s">
        <v>63</v>
      </c>
      <c r="H909" s="11" t="s">
        <v>53</v>
      </c>
      <c r="I909" s="14"/>
      <c r="J909" s="11" t="s">
        <v>59</v>
      </c>
      <c r="K909" s="11" t="s">
        <v>890</v>
      </c>
      <c r="L909" s="11" t="s">
        <v>57</v>
      </c>
      <c r="M909" s="11" t="s">
        <v>62</v>
      </c>
      <c r="N909" s="1" t="e">
        <v>#N/A</v>
      </c>
    </row>
    <row r="910" spans="1:14">
      <c r="A910" s="7">
        <v>909</v>
      </c>
      <c r="B910" s="8">
        <v>45628</v>
      </c>
      <c r="C910" s="9">
        <v>1</v>
      </c>
      <c r="D910" s="28">
        <v>397665396306</v>
      </c>
      <c r="E910" s="10">
        <v>9966251081180</v>
      </c>
      <c r="F910" s="9" t="s">
        <v>72</v>
      </c>
      <c r="G910" s="11" t="s">
        <v>70</v>
      </c>
      <c r="H910" s="11" t="s">
        <v>53</v>
      </c>
      <c r="I910" s="14"/>
      <c r="J910" s="11" t="s">
        <v>59</v>
      </c>
      <c r="K910" s="11" t="s">
        <v>890</v>
      </c>
      <c r="L910" s="11" t="s">
        <v>57</v>
      </c>
      <c r="M910" s="11" t="s">
        <v>62</v>
      </c>
      <c r="N910" s="1" t="e">
        <v>#N/A</v>
      </c>
    </row>
    <row r="911" spans="1:14">
      <c r="A911" s="7">
        <v>910</v>
      </c>
      <c r="B911" s="8">
        <v>45628</v>
      </c>
      <c r="C911" s="9">
        <v>1</v>
      </c>
      <c r="D911" s="28">
        <v>484192794886</v>
      </c>
      <c r="E911" s="10">
        <v>4966251036347</v>
      </c>
      <c r="F911" s="9" t="s">
        <v>58</v>
      </c>
      <c r="G911" s="11" t="s">
        <v>63</v>
      </c>
      <c r="H911" s="11" t="s">
        <v>53</v>
      </c>
      <c r="I911" s="14"/>
      <c r="J911" s="11" t="s">
        <v>59</v>
      </c>
      <c r="K911" s="11" t="s">
        <v>890</v>
      </c>
      <c r="L911" s="11" t="s">
        <v>57</v>
      </c>
      <c r="M911" s="11" t="s">
        <v>62</v>
      </c>
      <c r="N911" s="1" t="e">
        <v>#N/A</v>
      </c>
    </row>
    <row r="912" spans="1:14">
      <c r="A912" s="7">
        <v>911</v>
      </c>
      <c r="B912" s="8">
        <v>45628</v>
      </c>
      <c r="C912" s="9">
        <v>1</v>
      </c>
      <c r="D912" s="28">
        <v>484192794886</v>
      </c>
      <c r="E912" s="10">
        <v>4966251036348</v>
      </c>
      <c r="F912" s="9" t="s">
        <v>58</v>
      </c>
      <c r="G912" s="11" t="s">
        <v>63</v>
      </c>
      <c r="H912" s="11" t="s">
        <v>53</v>
      </c>
      <c r="I912" s="14"/>
      <c r="J912" s="11" t="s">
        <v>59</v>
      </c>
      <c r="K912" s="11" t="s">
        <v>890</v>
      </c>
      <c r="L912" s="11" t="s">
        <v>57</v>
      </c>
      <c r="M912" s="11" t="s">
        <v>62</v>
      </c>
      <c r="N912" s="1" t="e">
        <v>#N/A</v>
      </c>
    </row>
    <row r="913" spans="1:14">
      <c r="A913" s="7">
        <v>912</v>
      </c>
      <c r="B913" s="8">
        <v>45628</v>
      </c>
      <c r="C913" s="9">
        <v>1</v>
      </c>
      <c r="D913" s="28">
        <v>503064850013</v>
      </c>
      <c r="E913" s="10">
        <v>4966251060484</v>
      </c>
      <c r="F913" s="9" t="s">
        <v>72</v>
      </c>
      <c r="G913" s="11" t="s">
        <v>63</v>
      </c>
      <c r="H913" s="11" t="s">
        <v>53</v>
      </c>
      <c r="I913" s="14"/>
      <c r="J913" s="11" t="s">
        <v>59</v>
      </c>
      <c r="K913" s="11" t="s">
        <v>890</v>
      </c>
      <c r="L913" s="11" t="s">
        <v>57</v>
      </c>
      <c r="M913" s="11" t="s">
        <v>62</v>
      </c>
      <c r="N913" s="1" t="e">
        <v>#N/A</v>
      </c>
    </row>
    <row r="914" spans="1:14">
      <c r="A914" s="7">
        <v>913</v>
      </c>
      <c r="B914" s="8">
        <v>45628</v>
      </c>
      <c r="C914" s="9">
        <v>1</v>
      </c>
      <c r="D914" s="28">
        <v>493227234986</v>
      </c>
      <c r="E914" s="10">
        <v>4966251085882</v>
      </c>
      <c r="F914" s="9" t="s">
        <v>962</v>
      </c>
      <c r="G914" s="11" t="s">
        <v>63</v>
      </c>
      <c r="H914" s="11" t="s">
        <v>53</v>
      </c>
      <c r="I914" s="14"/>
      <c r="J914" s="11" t="s">
        <v>59</v>
      </c>
      <c r="K914" s="11" t="s">
        <v>890</v>
      </c>
      <c r="L914" s="11" t="s">
        <v>57</v>
      </c>
      <c r="M914" s="11" t="s">
        <v>62</v>
      </c>
      <c r="N914" s="1" t="e">
        <v>#N/A</v>
      </c>
    </row>
    <row r="915" spans="1:14">
      <c r="A915" s="7">
        <v>914</v>
      </c>
      <c r="B915" s="8">
        <v>45628</v>
      </c>
      <c r="C915" s="9">
        <v>1</v>
      </c>
      <c r="D915" s="28">
        <v>286936189035</v>
      </c>
      <c r="E915" s="10">
        <v>4967951013793</v>
      </c>
      <c r="F915" s="9" t="s">
        <v>927</v>
      </c>
      <c r="G915" s="11" t="s">
        <v>933</v>
      </c>
      <c r="H915" s="11" t="s">
        <v>53</v>
      </c>
      <c r="I915" s="14"/>
      <c r="J915" s="11" t="s">
        <v>56</v>
      </c>
      <c r="K915" s="11" t="s">
        <v>890</v>
      </c>
      <c r="L915" s="11" t="s">
        <v>57</v>
      </c>
      <c r="M915" s="11" t="s">
        <v>62</v>
      </c>
      <c r="N915" s="1" t="e">
        <v>#N/A</v>
      </c>
    </row>
    <row r="916" spans="1:14">
      <c r="A916" s="7">
        <v>915</v>
      </c>
      <c r="B916" s="8">
        <v>45628</v>
      </c>
      <c r="C916" s="9">
        <v>1</v>
      </c>
      <c r="D916" s="28">
        <v>408334905215</v>
      </c>
      <c r="E916" s="10">
        <v>4979051010425</v>
      </c>
      <c r="F916" s="9" t="s">
        <v>931</v>
      </c>
      <c r="G916" s="11" t="s">
        <v>1000</v>
      </c>
      <c r="H916" s="11" t="s">
        <v>53</v>
      </c>
      <c r="I916" s="14"/>
      <c r="J916" s="11" t="s">
        <v>56</v>
      </c>
      <c r="K916" s="11" t="s">
        <v>890</v>
      </c>
      <c r="L916" s="11" t="s">
        <v>57</v>
      </c>
      <c r="M916" s="11" t="s">
        <v>62</v>
      </c>
      <c r="N916" s="1" t="e">
        <v>#N/A</v>
      </c>
    </row>
    <row r="917" spans="1:14">
      <c r="A917" s="7">
        <v>916</v>
      </c>
      <c r="B917" s="8">
        <v>45628</v>
      </c>
      <c r="C917" s="9">
        <v>1</v>
      </c>
      <c r="D917" s="28">
        <v>105333338143</v>
      </c>
      <c r="E917" s="10">
        <v>4966451067837</v>
      </c>
      <c r="F917" s="9" t="s">
        <v>962</v>
      </c>
      <c r="G917" s="11" t="s">
        <v>69</v>
      </c>
      <c r="H917" s="11"/>
      <c r="I917" s="14"/>
      <c r="J917" s="11" t="s">
        <v>59</v>
      </c>
      <c r="K917" s="11" t="s">
        <v>60</v>
      </c>
      <c r="L917" s="11" t="s">
        <v>61</v>
      </c>
      <c r="M917" s="11" t="s">
        <v>62</v>
      </c>
      <c r="N917" s="1" t="e">
        <v>#N/A</v>
      </c>
    </row>
    <row r="918" spans="1:14">
      <c r="A918" s="7">
        <v>917</v>
      </c>
      <c r="B918" s="8">
        <v>45628</v>
      </c>
      <c r="C918" s="9">
        <v>1</v>
      </c>
      <c r="D918" s="28">
        <v>105368424490</v>
      </c>
      <c r="E918" s="10">
        <v>9966251017408</v>
      </c>
      <c r="F918" s="9" t="s">
        <v>67</v>
      </c>
      <c r="G918" s="11" t="s">
        <v>70</v>
      </c>
      <c r="H918" s="11"/>
      <c r="I918" s="14"/>
      <c r="J918" s="11" t="s">
        <v>59</v>
      </c>
      <c r="K918" s="11" t="s">
        <v>60</v>
      </c>
      <c r="L918" s="11" t="s">
        <v>61</v>
      </c>
      <c r="M918" s="11" t="s">
        <v>62</v>
      </c>
      <c r="N918" s="1" t="e">
        <v>#N/A</v>
      </c>
    </row>
    <row r="919" spans="1:14">
      <c r="A919" s="7">
        <v>918</v>
      </c>
      <c r="B919" s="8">
        <v>45628</v>
      </c>
      <c r="C919" s="9">
        <v>1</v>
      </c>
      <c r="D919" s="28">
        <v>105333336135</v>
      </c>
      <c r="E919" s="10">
        <v>9966458045513</v>
      </c>
      <c r="F919" s="9" t="s">
        <v>77</v>
      </c>
      <c r="G919" s="11" t="s">
        <v>68</v>
      </c>
      <c r="H919" s="11"/>
      <c r="I919" s="14"/>
      <c r="J919" s="11" t="s">
        <v>59</v>
      </c>
      <c r="K919" s="11" t="s">
        <v>60</v>
      </c>
      <c r="L919" s="11" t="s">
        <v>61</v>
      </c>
      <c r="M919" s="11" t="s">
        <v>62</v>
      </c>
      <c r="N919" s="1" t="e">
        <v>#N/A</v>
      </c>
    </row>
    <row r="920" spans="1:14">
      <c r="A920" s="7">
        <v>919</v>
      </c>
      <c r="B920" s="8">
        <v>45628</v>
      </c>
      <c r="C920" s="9">
        <v>1</v>
      </c>
      <c r="D920" s="28">
        <v>105333336835</v>
      </c>
      <c r="E920" s="10">
        <v>5509451013460</v>
      </c>
      <c r="F920" s="9" t="s">
        <v>962</v>
      </c>
      <c r="G920" s="11" t="s">
        <v>918</v>
      </c>
      <c r="H920" s="11"/>
      <c r="I920" s="14"/>
      <c r="J920" s="11" t="s">
        <v>59</v>
      </c>
      <c r="K920" s="11" t="s">
        <v>60</v>
      </c>
      <c r="L920" s="11" t="s">
        <v>61</v>
      </c>
      <c r="M920" s="11" t="s">
        <v>896</v>
      </c>
      <c r="N920" s="1" t="e">
        <v>#N/A</v>
      </c>
    </row>
    <row r="921" spans="1:14">
      <c r="A921" s="7">
        <v>920</v>
      </c>
      <c r="B921" s="8">
        <v>45628</v>
      </c>
      <c r="C921" s="9">
        <v>1</v>
      </c>
      <c r="D921" s="28">
        <v>105333337373</v>
      </c>
      <c r="E921" s="10">
        <v>5500156025415</v>
      </c>
      <c r="F921" s="9" t="s">
        <v>1002</v>
      </c>
      <c r="G921" s="11" t="s">
        <v>919</v>
      </c>
      <c r="H921" s="11"/>
      <c r="I921" s="14"/>
      <c r="J921" s="11" t="s">
        <v>59</v>
      </c>
      <c r="K921" s="11" t="s">
        <v>60</v>
      </c>
      <c r="L921" s="11" t="s">
        <v>61</v>
      </c>
      <c r="M921" s="11" t="s">
        <v>62</v>
      </c>
      <c r="N921" s="1" t="e">
        <v>#N/A</v>
      </c>
    </row>
    <row r="922" spans="1:14">
      <c r="A922" s="7">
        <v>921</v>
      </c>
      <c r="B922" s="8">
        <v>45628</v>
      </c>
      <c r="C922" s="9">
        <v>1</v>
      </c>
      <c r="D922" s="28">
        <v>105359425264</v>
      </c>
      <c r="E922" s="10">
        <v>5509451060839</v>
      </c>
      <c r="F922" s="9" t="s">
        <v>962</v>
      </c>
      <c r="G922" s="11" t="s">
        <v>918</v>
      </c>
      <c r="H922" s="11"/>
      <c r="I922" s="14"/>
      <c r="J922" s="11" t="s">
        <v>59</v>
      </c>
      <c r="K922" s="11" t="s">
        <v>60</v>
      </c>
      <c r="L922" s="11" t="s">
        <v>61</v>
      </c>
      <c r="M922" s="11" t="s">
        <v>896</v>
      </c>
      <c r="N922" s="1" t="e">
        <v>#N/A</v>
      </c>
    </row>
    <row r="923" spans="1:14">
      <c r="A923" s="7">
        <v>922</v>
      </c>
      <c r="B923" s="8">
        <v>45628</v>
      </c>
      <c r="C923" s="9">
        <v>1</v>
      </c>
      <c r="D923" s="28">
        <v>105359425161</v>
      </c>
      <c r="E923" s="10">
        <v>5509451060851</v>
      </c>
      <c r="F923" s="9" t="s">
        <v>962</v>
      </c>
      <c r="G923" s="11" t="s">
        <v>918</v>
      </c>
      <c r="H923" s="11"/>
      <c r="I923" s="14"/>
      <c r="J923" s="11" t="s">
        <v>59</v>
      </c>
      <c r="K923" s="11" t="s">
        <v>60</v>
      </c>
      <c r="L923" s="11" t="s">
        <v>61</v>
      </c>
      <c r="M923" s="11" t="s">
        <v>896</v>
      </c>
      <c r="N923" s="1" t="e">
        <v>#N/A</v>
      </c>
    </row>
    <row r="924" spans="1:14">
      <c r="A924" s="7">
        <v>923</v>
      </c>
      <c r="B924" s="8">
        <v>45628</v>
      </c>
      <c r="C924" s="9">
        <v>1</v>
      </c>
      <c r="D924" s="28">
        <v>105359425916</v>
      </c>
      <c r="E924" s="10">
        <v>5509451060936</v>
      </c>
      <c r="F924" s="9" t="s">
        <v>962</v>
      </c>
      <c r="G924" s="11" t="s">
        <v>918</v>
      </c>
      <c r="H924" s="11"/>
      <c r="I924" s="14"/>
      <c r="J924" s="11" t="s">
        <v>59</v>
      </c>
      <c r="K924" s="11" t="s">
        <v>60</v>
      </c>
      <c r="L924" s="11" t="s">
        <v>61</v>
      </c>
      <c r="M924" s="11" t="s">
        <v>896</v>
      </c>
      <c r="N924" s="1" t="e">
        <v>#N/A</v>
      </c>
    </row>
    <row r="925" spans="1:14">
      <c r="A925" s="7">
        <v>924</v>
      </c>
      <c r="B925" s="8">
        <v>45628</v>
      </c>
      <c r="C925" s="9">
        <v>1</v>
      </c>
      <c r="D925" s="28">
        <v>307164367801</v>
      </c>
      <c r="E925" s="10">
        <v>5500156051444</v>
      </c>
      <c r="F925" s="9" t="s">
        <v>978</v>
      </c>
      <c r="G925" s="11" t="s">
        <v>919</v>
      </c>
      <c r="H925" s="11"/>
      <c r="I925" s="14"/>
      <c r="J925" s="11" t="s">
        <v>59</v>
      </c>
      <c r="K925" s="11" t="s">
        <v>60</v>
      </c>
      <c r="L925" s="11" t="s">
        <v>61</v>
      </c>
      <c r="M925" s="11" t="s">
        <v>62</v>
      </c>
      <c r="N925" s="1" t="e">
        <v>#N/A</v>
      </c>
    </row>
    <row r="926" spans="1:14">
      <c r="A926" s="7">
        <v>925</v>
      </c>
      <c r="B926" s="8">
        <v>45628</v>
      </c>
      <c r="C926" s="9">
        <v>1</v>
      </c>
      <c r="D926" s="28">
        <v>105359425500</v>
      </c>
      <c r="E926" s="10">
        <v>5509451060951</v>
      </c>
      <c r="F926" s="9" t="s">
        <v>962</v>
      </c>
      <c r="G926" s="11" t="s">
        <v>918</v>
      </c>
      <c r="H926" s="11"/>
      <c r="I926" s="14"/>
      <c r="J926" s="11" t="s">
        <v>59</v>
      </c>
      <c r="K926" s="11" t="s">
        <v>60</v>
      </c>
      <c r="L926" s="11" t="s">
        <v>61</v>
      </c>
      <c r="M926" s="11" t="s">
        <v>896</v>
      </c>
      <c r="N926" s="1" t="e">
        <v>#N/A</v>
      </c>
    </row>
    <row r="927" spans="1:14">
      <c r="A927" s="7">
        <v>926</v>
      </c>
      <c r="B927" s="8">
        <v>45628</v>
      </c>
      <c r="C927" s="9">
        <v>1</v>
      </c>
      <c r="D927" s="28">
        <v>105365821956</v>
      </c>
      <c r="E927" s="10">
        <v>4966456060028</v>
      </c>
      <c r="F927" s="9" t="s">
        <v>1003</v>
      </c>
      <c r="G927" s="11" t="s">
        <v>69</v>
      </c>
      <c r="H927" s="11"/>
      <c r="I927" s="14"/>
      <c r="J927" s="11" t="s">
        <v>59</v>
      </c>
      <c r="K927" s="11" t="s">
        <v>60</v>
      </c>
      <c r="L927" s="11" t="s">
        <v>61</v>
      </c>
      <c r="M927" s="11" t="s">
        <v>62</v>
      </c>
      <c r="N927" s="1" t="e">
        <v>#N/A</v>
      </c>
    </row>
    <row r="928" spans="1:14">
      <c r="A928" s="7">
        <v>927</v>
      </c>
      <c r="B928" s="8">
        <v>45628</v>
      </c>
      <c r="C928" s="9">
        <v>1</v>
      </c>
      <c r="D928" s="28">
        <v>105359426012</v>
      </c>
      <c r="E928" s="10">
        <v>5509451060923</v>
      </c>
      <c r="F928" s="9" t="s">
        <v>962</v>
      </c>
      <c r="G928" s="11" t="s">
        <v>918</v>
      </c>
      <c r="H928" s="11"/>
      <c r="I928" s="14"/>
      <c r="J928" s="11" t="s">
        <v>59</v>
      </c>
      <c r="K928" s="11" t="s">
        <v>60</v>
      </c>
      <c r="L928" s="11" t="s">
        <v>61</v>
      </c>
      <c r="M928" s="11" t="s">
        <v>896</v>
      </c>
      <c r="N928" s="1" t="e">
        <v>#N/A</v>
      </c>
    </row>
    <row r="929" spans="1:14">
      <c r="A929" s="7">
        <v>928</v>
      </c>
      <c r="B929" s="8">
        <v>45628</v>
      </c>
      <c r="C929" s="9">
        <v>1</v>
      </c>
      <c r="D929" s="28">
        <v>105368425013</v>
      </c>
      <c r="E929" s="10">
        <v>4966251085314</v>
      </c>
      <c r="F929" s="9" t="s">
        <v>962</v>
      </c>
      <c r="G929" s="11" t="s">
        <v>63</v>
      </c>
      <c r="H929" s="11"/>
      <c r="I929" s="14"/>
      <c r="J929" s="11" t="s">
        <v>59</v>
      </c>
      <c r="K929" s="11" t="s">
        <v>60</v>
      </c>
      <c r="L929" s="11" t="s">
        <v>61</v>
      </c>
      <c r="M929" s="11" t="s">
        <v>62</v>
      </c>
      <c r="N929" s="1" t="e">
        <v>#N/A</v>
      </c>
    </row>
    <row r="930" spans="1:14">
      <c r="A930" s="7">
        <v>929</v>
      </c>
      <c r="B930" s="8">
        <v>45628</v>
      </c>
      <c r="C930" s="9">
        <v>1</v>
      </c>
      <c r="D930" s="28">
        <v>105359424074</v>
      </c>
      <c r="E930" s="10">
        <v>5508799010028</v>
      </c>
      <c r="F930" s="9" t="s">
        <v>962</v>
      </c>
      <c r="G930" s="11" t="s">
        <v>908</v>
      </c>
      <c r="H930" s="11"/>
      <c r="I930" s="14"/>
      <c r="J930" s="11" t="s">
        <v>59</v>
      </c>
      <c r="K930" s="11" t="s">
        <v>60</v>
      </c>
      <c r="L930" s="11" t="s">
        <v>61</v>
      </c>
      <c r="M930" s="11" t="s">
        <v>896</v>
      </c>
      <c r="N930" s="1" t="e">
        <v>#N/A</v>
      </c>
    </row>
    <row r="931" spans="1:14">
      <c r="A931" s="7">
        <v>930</v>
      </c>
      <c r="B931" s="8">
        <v>45628</v>
      </c>
      <c r="C931" s="9">
        <v>1</v>
      </c>
      <c r="D931" s="28">
        <v>105301336280</v>
      </c>
      <c r="E931" s="10">
        <v>4966456087124</v>
      </c>
      <c r="F931" s="9" t="s">
        <v>995</v>
      </c>
      <c r="G931" s="11" t="s">
        <v>69</v>
      </c>
      <c r="H931" s="11"/>
      <c r="I931" s="14"/>
      <c r="J931" s="11" t="s">
        <v>59</v>
      </c>
      <c r="K931" s="11" t="s">
        <v>60</v>
      </c>
      <c r="L931" s="11" t="s">
        <v>61</v>
      </c>
      <c r="M931" s="11" t="s">
        <v>62</v>
      </c>
      <c r="N931" s="1" t="e">
        <v>#N/A</v>
      </c>
    </row>
    <row r="932" spans="1:14">
      <c r="A932" s="7">
        <v>931</v>
      </c>
      <c r="B932" s="8">
        <v>45628</v>
      </c>
      <c r="C932" s="9">
        <v>1</v>
      </c>
      <c r="D932" s="28">
        <v>105301336280</v>
      </c>
      <c r="E932" s="10">
        <v>4966456087125</v>
      </c>
      <c r="F932" s="9" t="s">
        <v>995</v>
      </c>
      <c r="G932" s="11" t="s">
        <v>69</v>
      </c>
      <c r="H932" s="11"/>
      <c r="I932" s="14"/>
      <c r="J932" s="11" t="s">
        <v>59</v>
      </c>
      <c r="K932" s="11" t="s">
        <v>60</v>
      </c>
      <c r="L932" s="11" t="s">
        <v>61</v>
      </c>
      <c r="M932" s="11" t="s">
        <v>62</v>
      </c>
      <c r="N932" s="1" t="e">
        <v>#N/A</v>
      </c>
    </row>
    <row r="933" spans="1:14">
      <c r="A933" s="7">
        <v>932</v>
      </c>
      <c r="B933" s="8">
        <v>45628</v>
      </c>
      <c r="C933" s="9">
        <v>1</v>
      </c>
      <c r="D933" s="28">
        <v>105344253663</v>
      </c>
      <c r="E933" s="10">
        <v>5508899017134</v>
      </c>
      <c r="F933" s="9" t="s">
        <v>901</v>
      </c>
      <c r="G933" s="11" t="s">
        <v>920</v>
      </c>
      <c r="H933" s="11"/>
      <c r="I933" s="14"/>
      <c r="J933" s="11" t="s">
        <v>59</v>
      </c>
      <c r="K933" s="11" t="s">
        <v>60</v>
      </c>
      <c r="L933" s="11" t="s">
        <v>61</v>
      </c>
      <c r="M933" s="11" t="s">
        <v>896</v>
      </c>
      <c r="N933" s="1" t="e">
        <v>#N/A</v>
      </c>
    </row>
    <row r="934" spans="1:14">
      <c r="A934" s="7">
        <v>933</v>
      </c>
      <c r="B934" s="8">
        <v>45628</v>
      </c>
      <c r="C934" s="9">
        <v>1</v>
      </c>
      <c r="D934" s="28">
        <v>105344253663</v>
      </c>
      <c r="E934" s="10">
        <v>5508451010557</v>
      </c>
      <c r="F934" s="9" t="s">
        <v>901</v>
      </c>
      <c r="G934" s="11" t="s">
        <v>932</v>
      </c>
      <c r="H934" s="11"/>
      <c r="I934" s="14"/>
      <c r="J934" s="11" t="s">
        <v>59</v>
      </c>
      <c r="K934" s="11" t="s">
        <v>60</v>
      </c>
      <c r="L934" s="11" t="s">
        <v>61</v>
      </c>
      <c r="M934" s="11" t="s">
        <v>896</v>
      </c>
      <c r="N934" s="1" t="e">
        <v>#N/A</v>
      </c>
    </row>
    <row r="935" spans="1:14">
      <c r="A935" s="7">
        <v>934</v>
      </c>
      <c r="B935" s="8">
        <v>45628</v>
      </c>
      <c r="C935" s="9">
        <v>1</v>
      </c>
      <c r="D935" s="28">
        <v>105344253663</v>
      </c>
      <c r="E935" s="10">
        <v>5508899022727</v>
      </c>
      <c r="F935" s="9" t="s">
        <v>78</v>
      </c>
      <c r="G935" s="11" t="s">
        <v>920</v>
      </c>
      <c r="H935" s="11"/>
      <c r="I935" s="14"/>
      <c r="J935" s="11" t="s">
        <v>59</v>
      </c>
      <c r="K935" s="11" t="s">
        <v>60</v>
      </c>
      <c r="L935" s="11" t="s">
        <v>61</v>
      </c>
      <c r="M935" s="11" t="s">
        <v>896</v>
      </c>
      <c r="N935" s="1" t="e">
        <v>#N/A</v>
      </c>
    </row>
    <row r="936" spans="1:14">
      <c r="A936" s="7">
        <v>935</v>
      </c>
      <c r="B936" s="8">
        <v>45628</v>
      </c>
      <c r="C936" s="9">
        <v>1</v>
      </c>
      <c r="D936" s="28">
        <v>105335227174</v>
      </c>
      <c r="E936" s="10">
        <v>5509999027560</v>
      </c>
      <c r="F936" s="9" t="s">
        <v>78</v>
      </c>
      <c r="G936" s="11" t="s">
        <v>897</v>
      </c>
      <c r="H936" s="11"/>
      <c r="I936" s="14"/>
      <c r="J936" s="11" t="s">
        <v>59</v>
      </c>
      <c r="K936" s="11" t="s">
        <v>60</v>
      </c>
      <c r="L936" s="11" t="s">
        <v>61</v>
      </c>
      <c r="M936" s="11" t="s">
        <v>896</v>
      </c>
      <c r="N936" s="1" t="e">
        <v>#N/A</v>
      </c>
    </row>
    <row r="937" spans="1:14">
      <c r="A937" s="7">
        <v>936</v>
      </c>
      <c r="B937" s="8">
        <v>45628</v>
      </c>
      <c r="C937" s="9">
        <v>1</v>
      </c>
      <c r="D937" s="28">
        <v>752227290006</v>
      </c>
      <c r="E937" s="10">
        <v>4966251044034</v>
      </c>
      <c r="F937" s="9" t="s">
        <v>72</v>
      </c>
      <c r="G937" s="11" t="s">
        <v>63</v>
      </c>
      <c r="H937" s="11" t="s">
        <v>53</v>
      </c>
      <c r="I937" s="14"/>
      <c r="J937" s="11" t="s">
        <v>59</v>
      </c>
      <c r="K937" s="11" t="s">
        <v>60</v>
      </c>
      <c r="L937" s="11" t="s">
        <v>57</v>
      </c>
      <c r="M937" s="11" t="s">
        <v>62</v>
      </c>
      <c r="N937" s="1" t="e">
        <v>#N/A</v>
      </c>
    </row>
    <row r="938" spans="1:14">
      <c r="A938" s="7">
        <v>937</v>
      </c>
      <c r="B938" s="8">
        <v>45628</v>
      </c>
      <c r="C938" s="9">
        <v>1</v>
      </c>
      <c r="D938" s="28">
        <v>105344203576</v>
      </c>
      <c r="E938" s="10" t="s">
        <v>900</v>
      </c>
      <c r="F938" s="9"/>
      <c r="G938" s="11" t="s">
        <v>892</v>
      </c>
      <c r="H938" s="11"/>
      <c r="I938" s="14"/>
      <c r="J938" s="11" t="s">
        <v>59</v>
      </c>
      <c r="K938" s="11" t="s">
        <v>60</v>
      </c>
      <c r="L938" s="11" t="s">
        <v>61</v>
      </c>
      <c r="M938" s="11" t="s">
        <v>62</v>
      </c>
      <c r="N938" s="1" t="e">
        <v>#N/A</v>
      </c>
    </row>
    <row r="939" spans="1:14">
      <c r="A939" s="7">
        <v>938</v>
      </c>
      <c r="B939" s="8">
        <v>45628</v>
      </c>
      <c r="C939" s="9">
        <v>1</v>
      </c>
      <c r="D939" s="28">
        <v>105344203624</v>
      </c>
      <c r="E939" s="10">
        <v>5509451075099</v>
      </c>
      <c r="F939" s="9" t="s">
        <v>887</v>
      </c>
      <c r="G939" s="11" t="s">
        <v>918</v>
      </c>
      <c r="H939" s="11"/>
      <c r="I939" s="14"/>
      <c r="J939" s="11" t="s">
        <v>59</v>
      </c>
      <c r="K939" s="11" t="s">
        <v>60</v>
      </c>
      <c r="L939" s="11" t="s">
        <v>61</v>
      </c>
      <c r="M939" s="11" t="s">
        <v>896</v>
      </c>
      <c r="N939" s="1" t="e">
        <v>#N/A</v>
      </c>
    </row>
    <row r="940" spans="1:14">
      <c r="A940" s="7">
        <v>939</v>
      </c>
      <c r="B940" s="8">
        <v>45628</v>
      </c>
      <c r="C940" s="9">
        <v>1</v>
      </c>
      <c r="D940" s="28">
        <v>105344203624</v>
      </c>
      <c r="E940" s="10">
        <v>5509451072708</v>
      </c>
      <c r="F940" s="9" t="s">
        <v>887</v>
      </c>
      <c r="G940" s="11" t="s">
        <v>918</v>
      </c>
      <c r="H940" s="11"/>
      <c r="I940" s="14"/>
      <c r="J940" s="11" t="s">
        <v>59</v>
      </c>
      <c r="K940" s="11" t="s">
        <v>60</v>
      </c>
      <c r="L940" s="11" t="s">
        <v>61</v>
      </c>
      <c r="M940" s="11" t="s">
        <v>896</v>
      </c>
      <c r="N940" s="1" t="e">
        <v>#N/A</v>
      </c>
    </row>
    <row r="941" spans="1:14">
      <c r="A941" s="7">
        <v>940</v>
      </c>
      <c r="B941" s="8">
        <v>45628</v>
      </c>
      <c r="C941" s="9">
        <v>1</v>
      </c>
      <c r="D941" s="28">
        <v>105344203624</v>
      </c>
      <c r="E941" s="10">
        <v>5509451080344</v>
      </c>
      <c r="F941" s="9" t="s">
        <v>887</v>
      </c>
      <c r="G941" s="11" t="s">
        <v>918</v>
      </c>
      <c r="H941" s="11"/>
      <c r="I941" s="14"/>
      <c r="J941" s="11" t="s">
        <v>59</v>
      </c>
      <c r="K941" s="11" t="s">
        <v>60</v>
      </c>
      <c r="L941" s="11" t="s">
        <v>61</v>
      </c>
      <c r="M941" s="11" t="s">
        <v>896</v>
      </c>
      <c r="N941" s="1" t="e">
        <v>#N/A</v>
      </c>
    </row>
    <row r="942" spans="1:14">
      <c r="A942" s="7">
        <v>941</v>
      </c>
      <c r="B942" s="8">
        <v>45628</v>
      </c>
      <c r="C942" s="9">
        <v>1</v>
      </c>
      <c r="D942" s="28">
        <v>105344203624</v>
      </c>
      <c r="E942" s="10">
        <v>5509451076611</v>
      </c>
      <c r="F942" s="9" t="s">
        <v>887</v>
      </c>
      <c r="G942" s="11" t="s">
        <v>918</v>
      </c>
      <c r="H942" s="11"/>
      <c r="I942" s="14"/>
      <c r="J942" s="11" t="s">
        <v>59</v>
      </c>
      <c r="K942" s="11" t="s">
        <v>60</v>
      </c>
      <c r="L942" s="11" t="s">
        <v>61</v>
      </c>
      <c r="M942" s="11" t="s">
        <v>896</v>
      </c>
      <c r="N942" s="1" t="e">
        <v>#N/A</v>
      </c>
    </row>
    <row r="943" spans="1:14">
      <c r="A943" s="7">
        <v>942</v>
      </c>
      <c r="B943" s="8">
        <v>45628</v>
      </c>
      <c r="C943" s="9">
        <v>1</v>
      </c>
      <c r="D943" s="28">
        <v>105344203624</v>
      </c>
      <c r="E943" s="10">
        <v>5509451082762</v>
      </c>
      <c r="F943" s="9" t="s">
        <v>887</v>
      </c>
      <c r="G943" s="11" t="s">
        <v>918</v>
      </c>
      <c r="H943" s="11"/>
      <c r="I943" s="14"/>
      <c r="J943" s="11" t="s">
        <v>59</v>
      </c>
      <c r="K943" s="11" t="s">
        <v>60</v>
      </c>
      <c r="L943" s="11" t="s">
        <v>61</v>
      </c>
      <c r="M943" s="11" t="s">
        <v>896</v>
      </c>
      <c r="N943" s="1" t="e">
        <v>#N/A</v>
      </c>
    </row>
    <row r="944" spans="1:14">
      <c r="A944" s="7">
        <v>943</v>
      </c>
      <c r="B944" s="8">
        <v>45628</v>
      </c>
      <c r="C944" s="9">
        <v>1</v>
      </c>
      <c r="D944" s="28">
        <v>105344203624</v>
      </c>
      <c r="E944" s="10">
        <v>5509451039346</v>
      </c>
      <c r="F944" s="9" t="s">
        <v>887</v>
      </c>
      <c r="G944" s="11" t="s">
        <v>918</v>
      </c>
      <c r="H944" s="11"/>
      <c r="I944" s="14"/>
      <c r="J944" s="11" t="s">
        <v>59</v>
      </c>
      <c r="K944" s="11" t="s">
        <v>60</v>
      </c>
      <c r="L944" s="11" t="s">
        <v>61</v>
      </c>
      <c r="M944" s="11" t="s">
        <v>896</v>
      </c>
      <c r="N944" s="1" t="e">
        <v>#N/A</v>
      </c>
    </row>
    <row r="945" spans="1:14">
      <c r="A945" s="7">
        <v>944</v>
      </c>
      <c r="B945" s="8">
        <v>45628</v>
      </c>
      <c r="C945" s="9">
        <v>1</v>
      </c>
      <c r="D945" s="28">
        <v>105344203624</v>
      </c>
      <c r="E945" s="10">
        <v>5509451030099</v>
      </c>
      <c r="F945" s="9" t="s">
        <v>887</v>
      </c>
      <c r="G945" s="11" t="s">
        <v>918</v>
      </c>
      <c r="H945" s="11"/>
      <c r="I945" s="14"/>
      <c r="J945" s="11" t="s">
        <v>59</v>
      </c>
      <c r="K945" s="11" t="s">
        <v>60</v>
      </c>
      <c r="L945" s="11" t="s">
        <v>61</v>
      </c>
      <c r="M945" s="11" t="s">
        <v>896</v>
      </c>
      <c r="N945" s="1" t="e">
        <v>#N/A</v>
      </c>
    </row>
    <row r="946" spans="1:14">
      <c r="A946" s="7">
        <v>945</v>
      </c>
      <c r="B946" s="8">
        <v>45628</v>
      </c>
      <c r="C946" s="9">
        <v>1</v>
      </c>
      <c r="D946" s="28">
        <v>105344203624</v>
      </c>
      <c r="E946" s="10">
        <v>5509451080185</v>
      </c>
      <c r="F946" s="9" t="s">
        <v>887</v>
      </c>
      <c r="G946" s="11" t="s">
        <v>918</v>
      </c>
      <c r="H946" s="11"/>
      <c r="I946" s="14"/>
      <c r="J946" s="11" t="s">
        <v>59</v>
      </c>
      <c r="K946" s="11" t="s">
        <v>60</v>
      </c>
      <c r="L946" s="11" t="s">
        <v>61</v>
      </c>
      <c r="M946" s="11" t="s">
        <v>896</v>
      </c>
      <c r="N946" s="1" t="e">
        <v>#N/A</v>
      </c>
    </row>
    <row r="947" spans="1:14">
      <c r="A947" s="7">
        <v>946</v>
      </c>
      <c r="B947" s="8">
        <v>45628</v>
      </c>
      <c r="C947" s="9">
        <v>1</v>
      </c>
      <c r="D947" s="28">
        <v>105344203624</v>
      </c>
      <c r="E947" s="10">
        <v>5509451080149</v>
      </c>
      <c r="F947" s="9" t="s">
        <v>887</v>
      </c>
      <c r="G947" s="11" t="s">
        <v>918</v>
      </c>
      <c r="H947" s="11"/>
      <c r="I947" s="14"/>
      <c r="J947" s="11" t="s">
        <v>59</v>
      </c>
      <c r="K947" s="11" t="s">
        <v>60</v>
      </c>
      <c r="L947" s="11" t="s">
        <v>61</v>
      </c>
      <c r="M947" s="11" t="s">
        <v>896</v>
      </c>
      <c r="N947" s="1" t="e">
        <v>#N/A</v>
      </c>
    </row>
    <row r="948" spans="1:14">
      <c r="A948" s="7">
        <v>947</v>
      </c>
      <c r="B948" s="8">
        <v>45628</v>
      </c>
      <c r="C948" s="9">
        <v>1</v>
      </c>
      <c r="D948" s="28">
        <v>105344203624</v>
      </c>
      <c r="E948" s="10">
        <v>5509451034437</v>
      </c>
      <c r="F948" s="9" t="s">
        <v>887</v>
      </c>
      <c r="G948" s="11" t="s">
        <v>918</v>
      </c>
      <c r="H948" s="11"/>
      <c r="I948" s="14"/>
      <c r="J948" s="11" t="s">
        <v>59</v>
      </c>
      <c r="K948" s="11" t="s">
        <v>60</v>
      </c>
      <c r="L948" s="11" t="s">
        <v>61</v>
      </c>
      <c r="M948" s="11" t="s">
        <v>896</v>
      </c>
      <c r="N948" s="1" t="e">
        <v>#N/A</v>
      </c>
    </row>
    <row r="949" spans="1:14">
      <c r="A949" s="7">
        <v>948</v>
      </c>
      <c r="B949" s="8">
        <v>45628</v>
      </c>
      <c r="C949" s="9">
        <v>1</v>
      </c>
      <c r="D949" s="28">
        <v>105344203624</v>
      </c>
      <c r="E949" s="10">
        <v>5509451031973</v>
      </c>
      <c r="F949" s="9" t="s">
        <v>887</v>
      </c>
      <c r="G949" s="11" t="s">
        <v>918</v>
      </c>
      <c r="H949" s="11"/>
      <c r="I949" s="14"/>
      <c r="J949" s="11" t="s">
        <v>59</v>
      </c>
      <c r="K949" s="11" t="s">
        <v>60</v>
      </c>
      <c r="L949" s="11" t="s">
        <v>61</v>
      </c>
      <c r="M949" s="11" t="s">
        <v>896</v>
      </c>
      <c r="N949" s="1" t="e">
        <v>#N/A</v>
      </c>
    </row>
    <row r="950" spans="1:14">
      <c r="A950" s="7">
        <v>949</v>
      </c>
      <c r="B950" s="8">
        <v>45628</v>
      </c>
      <c r="C950" s="9">
        <v>1</v>
      </c>
      <c r="D950" s="28">
        <v>105344203624</v>
      </c>
      <c r="E950" s="10">
        <v>5509451032137</v>
      </c>
      <c r="F950" s="9" t="s">
        <v>887</v>
      </c>
      <c r="G950" s="11" t="s">
        <v>918</v>
      </c>
      <c r="H950" s="11"/>
      <c r="I950" s="14"/>
      <c r="J950" s="11" t="s">
        <v>59</v>
      </c>
      <c r="K950" s="11" t="s">
        <v>60</v>
      </c>
      <c r="L950" s="11" t="s">
        <v>61</v>
      </c>
      <c r="M950" s="11" t="s">
        <v>896</v>
      </c>
      <c r="N950" s="1" t="e">
        <v>#N/A</v>
      </c>
    </row>
    <row r="951" spans="1:14">
      <c r="A951" s="7">
        <v>950</v>
      </c>
      <c r="B951" s="8">
        <v>45628</v>
      </c>
      <c r="C951" s="9">
        <v>1</v>
      </c>
      <c r="D951" s="28">
        <v>105344203624</v>
      </c>
      <c r="E951" s="10">
        <v>5509451081128</v>
      </c>
      <c r="F951" s="9" t="s">
        <v>887</v>
      </c>
      <c r="G951" s="11" t="s">
        <v>918</v>
      </c>
      <c r="H951" s="11"/>
      <c r="I951" s="14"/>
      <c r="J951" s="11" t="s">
        <v>59</v>
      </c>
      <c r="K951" s="11" t="s">
        <v>60</v>
      </c>
      <c r="L951" s="11" t="s">
        <v>61</v>
      </c>
      <c r="M951" s="11" t="s">
        <v>896</v>
      </c>
      <c r="N951" s="1" t="e">
        <v>#N/A</v>
      </c>
    </row>
    <row r="952" spans="1:14">
      <c r="A952" s="7">
        <v>951</v>
      </c>
      <c r="B952" s="8">
        <v>45628</v>
      </c>
      <c r="C952" s="9">
        <v>1</v>
      </c>
      <c r="D952" s="28">
        <v>105344203624</v>
      </c>
      <c r="E952" s="10">
        <v>5509451033904</v>
      </c>
      <c r="F952" s="9" t="s">
        <v>887</v>
      </c>
      <c r="G952" s="11" t="s">
        <v>918</v>
      </c>
      <c r="H952" s="11"/>
      <c r="I952" s="14"/>
      <c r="J952" s="11" t="s">
        <v>59</v>
      </c>
      <c r="K952" s="11" t="s">
        <v>60</v>
      </c>
      <c r="L952" s="11" t="s">
        <v>61</v>
      </c>
      <c r="M952" s="11" t="s">
        <v>896</v>
      </c>
      <c r="N952" s="1" t="e">
        <v>#N/A</v>
      </c>
    </row>
    <row r="953" spans="1:14">
      <c r="A953" s="7">
        <v>952</v>
      </c>
      <c r="B953" s="8">
        <v>45628</v>
      </c>
      <c r="C953" s="9">
        <v>1</v>
      </c>
      <c r="D953" s="28">
        <v>105344203624</v>
      </c>
      <c r="E953" s="10">
        <v>5509451072898</v>
      </c>
      <c r="F953" s="9" t="s">
        <v>887</v>
      </c>
      <c r="G953" s="11" t="s">
        <v>918</v>
      </c>
      <c r="H953" s="11"/>
      <c r="I953" s="14"/>
      <c r="J953" s="11" t="s">
        <v>59</v>
      </c>
      <c r="K953" s="11" t="s">
        <v>60</v>
      </c>
      <c r="L953" s="11" t="s">
        <v>61</v>
      </c>
      <c r="M953" s="11" t="s">
        <v>896</v>
      </c>
      <c r="N953" s="1" t="e">
        <v>#N/A</v>
      </c>
    </row>
    <row r="954" spans="1:14">
      <c r="A954" s="7">
        <v>953</v>
      </c>
      <c r="B954" s="8">
        <v>45628</v>
      </c>
      <c r="C954" s="9">
        <v>1</v>
      </c>
      <c r="D954" s="28">
        <v>105344203624</v>
      </c>
      <c r="E954" s="10">
        <v>5509451032169</v>
      </c>
      <c r="F954" s="9" t="s">
        <v>887</v>
      </c>
      <c r="G954" s="11" t="s">
        <v>918</v>
      </c>
      <c r="H954" s="11"/>
      <c r="I954" s="14"/>
      <c r="J954" s="11" t="s">
        <v>59</v>
      </c>
      <c r="K954" s="11" t="s">
        <v>60</v>
      </c>
      <c r="L954" s="11" t="s">
        <v>61</v>
      </c>
      <c r="M954" s="11" t="s">
        <v>896</v>
      </c>
      <c r="N954" s="1" t="e">
        <v>#N/A</v>
      </c>
    </row>
    <row r="955" spans="1:14">
      <c r="A955" s="7">
        <v>954</v>
      </c>
      <c r="B955" s="8">
        <v>45628</v>
      </c>
      <c r="C955" s="9">
        <v>1</v>
      </c>
      <c r="D955" s="28">
        <v>105344203624</v>
      </c>
      <c r="E955" s="10">
        <v>5509451082767</v>
      </c>
      <c r="F955" s="9" t="s">
        <v>887</v>
      </c>
      <c r="G955" s="11" t="s">
        <v>918</v>
      </c>
      <c r="H955" s="11"/>
      <c r="I955" s="14"/>
      <c r="J955" s="11" t="s">
        <v>59</v>
      </c>
      <c r="K955" s="11" t="s">
        <v>60</v>
      </c>
      <c r="L955" s="11" t="s">
        <v>61</v>
      </c>
      <c r="M955" s="11" t="s">
        <v>896</v>
      </c>
      <c r="N955" s="1" t="e">
        <v>#N/A</v>
      </c>
    </row>
    <row r="956" spans="1:14">
      <c r="A956" s="7">
        <v>955</v>
      </c>
      <c r="B956" s="8">
        <v>45628</v>
      </c>
      <c r="C956" s="9">
        <v>1</v>
      </c>
      <c r="D956" s="28">
        <v>105344203624</v>
      </c>
      <c r="E956" s="10">
        <v>5509451080568</v>
      </c>
      <c r="F956" s="9" t="s">
        <v>887</v>
      </c>
      <c r="G956" s="11" t="s">
        <v>918</v>
      </c>
      <c r="H956" s="11"/>
      <c r="I956" s="14"/>
      <c r="J956" s="11" t="s">
        <v>59</v>
      </c>
      <c r="K956" s="11" t="s">
        <v>60</v>
      </c>
      <c r="L956" s="11" t="s">
        <v>61</v>
      </c>
      <c r="M956" s="11" t="s">
        <v>896</v>
      </c>
      <c r="N956" s="1" t="e">
        <v>#N/A</v>
      </c>
    </row>
    <row r="957" spans="1:14">
      <c r="A957" s="7">
        <v>956</v>
      </c>
      <c r="B957" s="8">
        <v>45628</v>
      </c>
      <c r="C957" s="9">
        <v>1</v>
      </c>
      <c r="D957" s="28">
        <v>105344203624</v>
      </c>
      <c r="E957" s="10">
        <v>5509451078666</v>
      </c>
      <c r="F957" s="9" t="s">
        <v>887</v>
      </c>
      <c r="G957" s="11" t="s">
        <v>918</v>
      </c>
      <c r="H957" s="11"/>
      <c r="I957" s="14"/>
      <c r="J957" s="11" t="s">
        <v>59</v>
      </c>
      <c r="K957" s="11" t="s">
        <v>60</v>
      </c>
      <c r="L957" s="11" t="s">
        <v>61</v>
      </c>
      <c r="M957" s="11" t="s">
        <v>896</v>
      </c>
      <c r="N957" s="1" t="e">
        <v>#N/A</v>
      </c>
    </row>
    <row r="958" spans="1:14">
      <c r="A958" s="7">
        <v>957</v>
      </c>
      <c r="B958" s="8">
        <v>45628</v>
      </c>
      <c r="C958" s="9">
        <v>1</v>
      </c>
      <c r="D958" s="28">
        <v>105344203624</v>
      </c>
      <c r="E958" s="10">
        <v>5509451075448</v>
      </c>
      <c r="F958" s="9" t="s">
        <v>887</v>
      </c>
      <c r="G958" s="11" t="s">
        <v>918</v>
      </c>
      <c r="H958" s="11"/>
      <c r="I958" s="14"/>
      <c r="J958" s="11" t="s">
        <v>59</v>
      </c>
      <c r="K958" s="11" t="s">
        <v>60</v>
      </c>
      <c r="L958" s="11" t="s">
        <v>61</v>
      </c>
      <c r="M958" s="11" t="s">
        <v>896</v>
      </c>
      <c r="N958" s="1" t="e">
        <v>#N/A</v>
      </c>
    </row>
    <row r="959" spans="1:14">
      <c r="A959" s="7">
        <v>958</v>
      </c>
      <c r="B959" s="8">
        <v>45628</v>
      </c>
      <c r="C959" s="9">
        <v>1</v>
      </c>
      <c r="D959" s="28">
        <v>105344203613</v>
      </c>
      <c r="E959" s="10">
        <v>5509451076135</v>
      </c>
      <c r="F959" s="9" t="s">
        <v>887</v>
      </c>
      <c r="G959" s="11" t="s">
        <v>918</v>
      </c>
      <c r="H959" s="11"/>
      <c r="I959" s="14"/>
      <c r="J959" s="11" t="s">
        <v>59</v>
      </c>
      <c r="K959" s="11" t="s">
        <v>60</v>
      </c>
      <c r="L959" s="11" t="s">
        <v>61</v>
      </c>
      <c r="M959" s="11" t="s">
        <v>896</v>
      </c>
      <c r="N959" s="1" t="e">
        <v>#N/A</v>
      </c>
    </row>
    <row r="960" spans="1:14">
      <c r="A960" s="7">
        <v>959</v>
      </c>
      <c r="B960" s="8">
        <v>45628</v>
      </c>
      <c r="C960" s="9">
        <v>1</v>
      </c>
      <c r="D960" s="28">
        <v>105344203613</v>
      </c>
      <c r="E960" s="10">
        <v>5509451080285</v>
      </c>
      <c r="F960" s="9" t="s">
        <v>887</v>
      </c>
      <c r="G960" s="11" t="s">
        <v>918</v>
      </c>
      <c r="H960" s="11"/>
      <c r="I960" s="14"/>
      <c r="J960" s="11" t="s">
        <v>59</v>
      </c>
      <c r="K960" s="11" t="s">
        <v>60</v>
      </c>
      <c r="L960" s="11" t="s">
        <v>61</v>
      </c>
      <c r="M960" s="11" t="s">
        <v>896</v>
      </c>
      <c r="N960" s="1" t="e">
        <v>#N/A</v>
      </c>
    </row>
    <row r="961" spans="1:14">
      <c r="A961" s="7">
        <v>960</v>
      </c>
      <c r="B961" s="8">
        <v>45628</v>
      </c>
      <c r="C961" s="9">
        <v>1</v>
      </c>
      <c r="D961" s="28">
        <v>105344203613</v>
      </c>
      <c r="E961" s="10">
        <v>5509451077046</v>
      </c>
      <c r="F961" s="9" t="s">
        <v>887</v>
      </c>
      <c r="G961" s="11" t="s">
        <v>918</v>
      </c>
      <c r="H961" s="11"/>
      <c r="I961" s="14"/>
      <c r="J961" s="11" t="s">
        <v>59</v>
      </c>
      <c r="K961" s="11" t="s">
        <v>60</v>
      </c>
      <c r="L961" s="11" t="s">
        <v>61</v>
      </c>
      <c r="M961" s="11" t="s">
        <v>896</v>
      </c>
      <c r="N961" s="1" t="e">
        <v>#N/A</v>
      </c>
    </row>
    <row r="962" spans="1:14">
      <c r="A962" s="7">
        <v>961</v>
      </c>
      <c r="B962" s="8">
        <v>45628</v>
      </c>
      <c r="C962" s="9">
        <v>1</v>
      </c>
      <c r="D962" s="28">
        <v>105344203613</v>
      </c>
      <c r="E962" s="10">
        <v>5509451080288</v>
      </c>
      <c r="F962" s="9" t="s">
        <v>887</v>
      </c>
      <c r="G962" s="11" t="s">
        <v>918</v>
      </c>
      <c r="H962" s="11"/>
      <c r="I962" s="14"/>
      <c r="J962" s="11" t="s">
        <v>59</v>
      </c>
      <c r="K962" s="11" t="s">
        <v>60</v>
      </c>
      <c r="L962" s="11" t="s">
        <v>61</v>
      </c>
      <c r="M962" s="11" t="s">
        <v>896</v>
      </c>
      <c r="N962" s="1" t="e">
        <v>#N/A</v>
      </c>
    </row>
    <row r="963" spans="1:14">
      <c r="A963" s="7">
        <v>962</v>
      </c>
      <c r="B963" s="8">
        <v>45628</v>
      </c>
      <c r="C963" s="9">
        <v>1</v>
      </c>
      <c r="D963" s="28">
        <v>105344203613</v>
      </c>
      <c r="E963" s="10">
        <v>5508451028711</v>
      </c>
      <c r="F963" s="9" t="s">
        <v>887</v>
      </c>
      <c r="G963" s="11" t="s">
        <v>932</v>
      </c>
      <c r="H963" s="11"/>
      <c r="I963" s="14"/>
      <c r="J963" s="11" t="s">
        <v>59</v>
      </c>
      <c r="K963" s="11" t="s">
        <v>60</v>
      </c>
      <c r="L963" s="11" t="s">
        <v>61</v>
      </c>
      <c r="M963" s="11" t="s">
        <v>896</v>
      </c>
      <c r="N963" s="1" t="e">
        <v>#N/A</v>
      </c>
    </row>
    <row r="964" spans="1:14">
      <c r="A964" s="7">
        <v>963</v>
      </c>
      <c r="B964" s="8">
        <v>45628</v>
      </c>
      <c r="C964" s="9">
        <v>1</v>
      </c>
      <c r="D964" s="28">
        <v>105344203613</v>
      </c>
      <c r="E964" s="10">
        <v>5508451032789</v>
      </c>
      <c r="F964" s="9" t="s">
        <v>887</v>
      </c>
      <c r="G964" s="11" t="s">
        <v>932</v>
      </c>
      <c r="H964" s="11"/>
      <c r="I964" s="14"/>
      <c r="J964" s="11" t="s">
        <v>59</v>
      </c>
      <c r="K964" s="11" t="s">
        <v>60</v>
      </c>
      <c r="L964" s="11" t="s">
        <v>61</v>
      </c>
      <c r="M964" s="11" t="s">
        <v>896</v>
      </c>
      <c r="N964" s="1" t="e">
        <v>#N/A</v>
      </c>
    </row>
    <row r="965" spans="1:14">
      <c r="A965" s="7">
        <v>964</v>
      </c>
      <c r="B965" s="8">
        <v>45628</v>
      </c>
      <c r="C965" s="9">
        <v>1</v>
      </c>
      <c r="D965" s="28">
        <v>105344203613</v>
      </c>
      <c r="E965" s="10">
        <v>5508451018980</v>
      </c>
      <c r="F965" s="9" t="s">
        <v>887</v>
      </c>
      <c r="G965" s="11" t="s">
        <v>932</v>
      </c>
      <c r="H965" s="11"/>
      <c r="I965" s="14"/>
      <c r="J965" s="11" t="s">
        <v>59</v>
      </c>
      <c r="K965" s="11" t="s">
        <v>60</v>
      </c>
      <c r="L965" s="11" t="s">
        <v>61</v>
      </c>
      <c r="M965" s="11" t="s">
        <v>896</v>
      </c>
      <c r="N965" s="1" t="e">
        <v>#N/A</v>
      </c>
    </row>
    <row r="966" spans="1:14">
      <c r="A966" s="7">
        <v>965</v>
      </c>
      <c r="B966" s="8">
        <v>45628</v>
      </c>
      <c r="C966" s="9">
        <v>1</v>
      </c>
      <c r="D966" s="28">
        <v>105344203613</v>
      </c>
      <c r="E966" s="10">
        <v>5508451023388</v>
      </c>
      <c r="F966" s="9" t="s">
        <v>887</v>
      </c>
      <c r="G966" s="11" t="s">
        <v>932</v>
      </c>
      <c r="H966" s="11"/>
      <c r="I966" s="14"/>
      <c r="J966" s="11" t="s">
        <v>59</v>
      </c>
      <c r="K966" s="11" t="s">
        <v>60</v>
      </c>
      <c r="L966" s="11" t="s">
        <v>61</v>
      </c>
      <c r="M966" s="11" t="s">
        <v>896</v>
      </c>
      <c r="N966" s="1" t="e">
        <v>#N/A</v>
      </c>
    </row>
    <row r="967" spans="1:14">
      <c r="A967" s="7">
        <v>966</v>
      </c>
      <c r="B967" s="8">
        <v>45628</v>
      </c>
      <c r="C967" s="9">
        <v>1</v>
      </c>
      <c r="D967" s="28">
        <v>105344203613</v>
      </c>
      <c r="E967" s="10">
        <v>5508451024403</v>
      </c>
      <c r="F967" s="9" t="s">
        <v>887</v>
      </c>
      <c r="G967" s="11" t="s">
        <v>932</v>
      </c>
      <c r="H967" s="11"/>
      <c r="I967" s="14"/>
      <c r="J967" s="11" t="s">
        <v>59</v>
      </c>
      <c r="K967" s="11" t="s">
        <v>60</v>
      </c>
      <c r="L967" s="11" t="s">
        <v>61</v>
      </c>
      <c r="M967" s="11" t="s">
        <v>896</v>
      </c>
      <c r="N967" s="1" t="e">
        <v>#N/A</v>
      </c>
    </row>
    <row r="968" spans="1:14">
      <c r="A968" s="7">
        <v>967</v>
      </c>
      <c r="B968" s="8">
        <v>45628</v>
      </c>
      <c r="C968" s="9">
        <v>1</v>
      </c>
      <c r="D968" s="28">
        <v>105344203613</v>
      </c>
      <c r="E968" s="10">
        <v>5508451016957</v>
      </c>
      <c r="F968" s="9" t="s">
        <v>887</v>
      </c>
      <c r="G968" s="11" t="s">
        <v>932</v>
      </c>
      <c r="H968" s="11"/>
      <c r="I968" s="14"/>
      <c r="J968" s="11" t="s">
        <v>59</v>
      </c>
      <c r="K968" s="11" t="s">
        <v>60</v>
      </c>
      <c r="L968" s="11" t="s">
        <v>61</v>
      </c>
      <c r="M968" s="11" t="s">
        <v>896</v>
      </c>
      <c r="N968" s="1" t="e">
        <v>#N/A</v>
      </c>
    </row>
    <row r="969" spans="1:14">
      <c r="A969" s="7">
        <v>968</v>
      </c>
      <c r="B969" s="8">
        <v>45628</v>
      </c>
      <c r="C969" s="9">
        <v>1</v>
      </c>
      <c r="D969" s="28">
        <v>105344203613</v>
      </c>
      <c r="E969" s="10">
        <v>5508451015362</v>
      </c>
      <c r="F969" s="9" t="s">
        <v>887</v>
      </c>
      <c r="G969" s="11" t="s">
        <v>932</v>
      </c>
      <c r="H969" s="11"/>
      <c r="I969" s="14"/>
      <c r="J969" s="11" t="s">
        <v>59</v>
      </c>
      <c r="K969" s="11" t="s">
        <v>60</v>
      </c>
      <c r="L969" s="11" t="s">
        <v>61</v>
      </c>
      <c r="M969" s="11" t="s">
        <v>896</v>
      </c>
      <c r="N969" s="1" t="e">
        <v>#N/A</v>
      </c>
    </row>
    <row r="970" spans="1:14">
      <c r="A970" s="7">
        <v>969</v>
      </c>
      <c r="B970" s="8">
        <v>45628</v>
      </c>
      <c r="C970" s="9">
        <v>1</v>
      </c>
      <c r="D970" s="28">
        <v>105344203613</v>
      </c>
      <c r="E970" s="10">
        <v>5508451041033</v>
      </c>
      <c r="F970" s="9" t="s">
        <v>887</v>
      </c>
      <c r="G970" s="11" t="s">
        <v>932</v>
      </c>
      <c r="H970" s="11"/>
      <c r="I970" s="14"/>
      <c r="J970" s="11" t="s">
        <v>59</v>
      </c>
      <c r="K970" s="11" t="s">
        <v>60</v>
      </c>
      <c r="L970" s="11" t="s">
        <v>61</v>
      </c>
      <c r="M970" s="11" t="s">
        <v>896</v>
      </c>
      <c r="N970" s="1" t="e">
        <v>#N/A</v>
      </c>
    </row>
    <row r="971" spans="1:14">
      <c r="A971" s="7">
        <v>970</v>
      </c>
      <c r="B971" s="8">
        <v>45628</v>
      </c>
      <c r="C971" s="9">
        <v>1</v>
      </c>
      <c r="D971" s="28">
        <v>105344203613</v>
      </c>
      <c r="E971" s="10">
        <v>5508451017012</v>
      </c>
      <c r="F971" s="9" t="s">
        <v>887</v>
      </c>
      <c r="G971" s="11" t="s">
        <v>932</v>
      </c>
      <c r="H971" s="11"/>
      <c r="I971" s="14"/>
      <c r="J971" s="11" t="s">
        <v>59</v>
      </c>
      <c r="K971" s="11" t="s">
        <v>60</v>
      </c>
      <c r="L971" s="11" t="s">
        <v>61</v>
      </c>
      <c r="M971" s="11" t="s">
        <v>896</v>
      </c>
      <c r="N971" s="1" t="e">
        <v>#N/A</v>
      </c>
    </row>
    <row r="972" spans="1:14">
      <c r="A972" s="7">
        <v>971</v>
      </c>
      <c r="B972" s="8">
        <v>45628</v>
      </c>
      <c r="C972" s="9">
        <v>1</v>
      </c>
      <c r="D972" s="28">
        <v>105344203613</v>
      </c>
      <c r="E972" s="10">
        <v>5508451074581</v>
      </c>
      <c r="F972" s="9" t="s">
        <v>887</v>
      </c>
      <c r="G972" s="11" t="s">
        <v>932</v>
      </c>
      <c r="H972" s="11"/>
      <c r="I972" s="14"/>
      <c r="J972" s="11" t="s">
        <v>59</v>
      </c>
      <c r="K972" s="11" t="s">
        <v>60</v>
      </c>
      <c r="L972" s="11" t="s">
        <v>61</v>
      </c>
      <c r="M972" s="11" t="s">
        <v>896</v>
      </c>
      <c r="N972" s="1" t="e">
        <v>#N/A</v>
      </c>
    </row>
    <row r="973" spans="1:14">
      <c r="A973" s="7">
        <v>972</v>
      </c>
      <c r="B973" s="8">
        <v>45628</v>
      </c>
      <c r="C973" s="9">
        <v>1</v>
      </c>
      <c r="D973" s="28">
        <v>105344203613</v>
      </c>
      <c r="E973" s="10">
        <v>5508451034411</v>
      </c>
      <c r="F973" s="9" t="s">
        <v>887</v>
      </c>
      <c r="G973" s="11" t="s">
        <v>932</v>
      </c>
      <c r="H973" s="11"/>
      <c r="I973" s="14"/>
      <c r="J973" s="11" t="s">
        <v>59</v>
      </c>
      <c r="K973" s="11" t="s">
        <v>60</v>
      </c>
      <c r="L973" s="11" t="s">
        <v>61</v>
      </c>
      <c r="M973" s="11" t="s">
        <v>896</v>
      </c>
      <c r="N973" s="1" t="e">
        <v>#N/A</v>
      </c>
    </row>
    <row r="974" spans="1:14">
      <c r="A974" s="7">
        <v>973</v>
      </c>
      <c r="B974" s="8">
        <v>45628</v>
      </c>
      <c r="C974" s="9">
        <v>1</v>
      </c>
      <c r="D974" s="28">
        <v>105344203613</v>
      </c>
      <c r="E974" s="10">
        <v>5508451037914</v>
      </c>
      <c r="F974" s="9" t="s">
        <v>887</v>
      </c>
      <c r="G974" s="11" t="s">
        <v>932</v>
      </c>
      <c r="H974" s="11"/>
      <c r="I974" s="14"/>
      <c r="J974" s="11" t="s">
        <v>59</v>
      </c>
      <c r="K974" s="11" t="s">
        <v>60</v>
      </c>
      <c r="L974" s="11" t="s">
        <v>61</v>
      </c>
      <c r="M974" s="11" t="s">
        <v>896</v>
      </c>
      <c r="N974" s="1" t="e">
        <v>#N/A</v>
      </c>
    </row>
    <row r="975" spans="1:14">
      <c r="A975" s="7">
        <v>974</v>
      </c>
      <c r="B975" s="8">
        <v>45628</v>
      </c>
      <c r="C975" s="9">
        <v>1</v>
      </c>
      <c r="D975" s="28">
        <v>105344203613</v>
      </c>
      <c r="E975" s="10">
        <v>5508451016264</v>
      </c>
      <c r="F975" s="9" t="s">
        <v>887</v>
      </c>
      <c r="G975" s="11" t="s">
        <v>932</v>
      </c>
      <c r="H975" s="11"/>
      <c r="I975" s="14"/>
      <c r="J975" s="11" t="s">
        <v>59</v>
      </c>
      <c r="K975" s="11" t="s">
        <v>60</v>
      </c>
      <c r="L975" s="11" t="s">
        <v>61</v>
      </c>
      <c r="M975" s="11" t="s">
        <v>896</v>
      </c>
      <c r="N975" s="1" t="e">
        <v>#N/A</v>
      </c>
    </row>
    <row r="976" spans="1:14">
      <c r="A976" s="7">
        <v>975</v>
      </c>
      <c r="B976" s="8">
        <v>45628</v>
      </c>
      <c r="C976" s="9">
        <v>1</v>
      </c>
      <c r="D976" s="28">
        <v>105344203613</v>
      </c>
      <c r="E976" s="10">
        <v>6052251058451</v>
      </c>
      <c r="F976" s="9" t="s">
        <v>887</v>
      </c>
      <c r="G976" s="11" t="s">
        <v>74</v>
      </c>
      <c r="H976" s="11"/>
      <c r="I976" s="14"/>
      <c r="J976" s="11" t="s">
        <v>56</v>
      </c>
      <c r="K976" s="11" t="s">
        <v>60</v>
      </c>
      <c r="L976" s="11" t="s">
        <v>61</v>
      </c>
      <c r="M976" s="11" t="s">
        <v>879</v>
      </c>
      <c r="N976" s="1" t="e">
        <v>#N/A</v>
      </c>
    </row>
    <row r="977" spans="1:14">
      <c r="A977" s="7">
        <v>976</v>
      </c>
      <c r="B977" s="8">
        <v>45628</v>
      </c>
      <c r="C977" s="9">
        <v>1</v>
      </c>
      <c r="D977" s="28">
        <v>105344203613</v>
      </c>
      <c r="E977" s="10">
        <v>6052251058260</v>
      </c>
      <c r="F977" s="9" t="s">
        <v>887</v>
      </c>
      <c r="G977" s="11" t="s">
        <v>74</v>
      </c>
      <c r="H977" s="11"/>
      <c r="I977" s="14"/>
      <c r="J977" s="11" t="s">
        <v>56</v>
      </c>
      <c r="K977" s="11" t="s">
        <v>60</v>
      </c>
      <c r="L977" s="11" t="s">
        <v>61</v>
      </c>
      <c r="M977" s="11" t="s">
        <v>879</v>
      </c>
      <c r="N977" s="1" t="e">
        <v>#N/A</v>
      </c>
    </row>
    <row r="978" spans="1:14">
      <c r="A978" s="7">
        <v>977</v>
      </c>
      <c r="B978" s="8">
        <v>45628</v>
      </c>
      <c r="C978" s="9">
        <v>1</v>
      </c>
      <c r="D978" s="28">
        <v>105344203613</v>
      </c>
      <c r="E978" s="10">
        <v>6052251058216</v>
      </c>
      <c r="F978" s="9" t="s">
        <v>887</v>
      </c>
      <c r="G978" s="11" t="s">
        <v>74</v>
      </c>
      <c r="H978" s="11"/>
      <c r="I978" s="14"/>
      <c r="J978" s="11" t="s">
        <v>56</v>
      </c>
      <c r="K978" s="11" t="s">
        <v>60</v>
      </c>
      <c r="L978" s="11" t="s">
        <v>61</v>
      </c>
      <c r="M978" s="11" t="s">
        <v>879</v>
      </c>
      <c r="N978" s="1" t="e">
        <v>#N/A</v>
      </c>
    </row>
    <row r="979" spans="1:14">
      <c r="A979" s="7">
        <v>978</v>
      </c>
      <c r="B979" s="8">
        <v>45628</v>
      </c>
      <c r="C979" s="9">
        <v>1</v>
      </c>
      <c r="D979" s="28">
        <v>105344203613</v>
      </c>
      <c r="E979" s="10">
        <v>6052251058254</v>
      </c>
      <c r="F979" s="9" t="s">
        <v>887</v>
      </c>
      <c r="G979" s="11" t="s">
        <v>74</v>
      </c>
      <c r="H979" s="11"/>
      <c r="I979" s="14"/>
      <c r="J979" s="11" t="s">
        <v>56</v>
      </c>
      <c r="K979" s="11" t="s">
        <v>60</v>
      </c>
      <c r="L979" s="11" t="s">
        <v>61</v>
      </c>
      <c r="M979" s="11" t="s">
        <v>879</v>
      </c>
      <c r="N979" s="1" t="e">
        <v>#N/A</v>
      </c>
    </row>
    <row r="980" spans="1:14">
      <c r="A980" s="7">
        <v>979</v>
      </c>
      <c r="B980" s="8">
        <v>45629</v>
      </c>
      <c r="C980" s="9">
        <v>1</v>
      </c>
      <c r="D980" s="28">
        <v>4825189997501</v>
      </c>
      <c r="E980" s="10">
        <v>4967951014097</v>
      </c>
      <c r="F980" s="9" t="s">
        <v>927</v>
      </c>
      <c r="G980" s="11" t="s">
        <v>933</v>
      </c>
      <c r="H980" s="11" t="s">
        <v>53</v>
      </c>
      <c r="I980" s="14"/>
      <c r="J980" s="11" t="s">
        <v>56</v>
      </c>
      <c r="K980" s="11" t="s">
        <v>52</v>
      </c>
      <c r="L980" s="11" t="s">
        <v>57</v>
      </c>
      <c r="M980" s="11" t="s">
        <v>1004</v>
      </c>
      <c r="N980" s="1" t="e">
        <v>#N/A</v>
      </c>
    </row>
    <row r="981" spans="1:14">
      <c r="A981" s="7">
        <v>980</v>
      </c>
      <c r="B981" s="8">
        <v>45629</v>
      </c>
      <c r="C981" s="9">
        <v>1</v>
      </c>
      <c r="D981" s="28">
        <v>197891902165</v>
      </c>
      <c r="E981" s="10">
        <v>4974351056285</v>
      </c>
      <c r="F981" s="9" t="s">
        <v>882</v>
      </c>
      <c r="G981" s="11" t="s">
        <v>55</v>
      </c>
      <c r="H981" s="11" t="s">
        <v>53</v>
      </c>
      <c r="I981" s="14"/>
      <c r="J981" s="11" t="s">
        <v>56</v>
      </c>
      <c r="K981" s="11" t="s">
        <v>75</v>
      </c>
      <c r="L981" s="11" t="s">
        <v>57</v>
      </c>
      <c r="M981" s="11" t="s">
        <v>879</v>
      </c>
      <c r="N981" s="1" t="e">
        <v>#N/A</v>
      </c>
    </row>
    <row r="982" spans="1:14">
      <c r="A982" s="7">
        <v>981</v>
      </c>
      <c r="B982" s="8">
        <v>45629</v>
      </c>
      <c r="C982" s="9">
        <v>1</v>
      </c>
      <c r="D982" s="28">
        <v>198184782482</v>
      </c>
      <c r="E982" s="10">
        <v>4974351077011</v>
      </c>
      <c r="F982" s="9" t="s">
        <v>54</v>
      </c>
      <c r="G982" s="11" t="s">
        <v>55</v>
      </c>
      <c r="H982" s="11" t="s">
        <v>53</v>
      </c>
      <c r="I982" s="14"/>
      <c r="J982" s="11" t="s">
        <v>56</v>
      </c>
      <c r="K982" s="11" t="s">
        <v>75</v>
      </c>
      <c r="L982" s="11" t="s">
        <v>57</v>
      </c>
      <c r="M982" s="11" t="s">
        <v>879</v>
      </c>
      <c r="N982" s="1" t="e">
        <v>#N/A</v>
      </c>
    </row>
    <row r="983" spans="1:14">
      <c r="A983" s="7">
        <v>982</v>
      </c>
      <c r="B983" s="8">
        <v>45629</v>
      </c>
      <c r="C983" s="9">
        <v>1</v>
      </c>
      <c r="D983" s="28">
        <v>196114039446</v>
      </c>
      <c r="E983" s="10">
        <v>4974351014106</v>
      </c>
      <c r="F983" s="9" t="s">
        <v>72</v>
      </c>
      <c r="G983" s="11" t="s">
        <v>55</v>
      </c>
      <c r="H983" s="11" t="s">
        <v>53</v>
      </c>
      <c r="I983" s="14"/>
      <c r="J983" s="11" t="s">
        <v>56</v>
      </c>
      <c r="K983" s="11" t="s">
        <v>75</v>
      </c>
      <c r="L983" s="11" t="s">
        <v>57</v>
      </c>
      <c r="M983" s="11" t="s">
        <v>879</v>
      </c>
      <c r="N983" s="1" t="e">
        <v>#N/A</v>
      </c>
    </row>
    <row r="984" spans="1:14">
      <c r="A984" s="7">
        <v>983</v>
      </c>
      <c r="B984" s="8">
        <v>45629</v>
      </c>
      <c r="C984" s="9">
        <v>1</v>
      </c>
      <c r="D984" s="28">
        <v>9867150738</v>
      </c>
      <c r="E984" s="10">
        <v>4966251069216</v>
      </c>
      <c r="F984" s="9" t="s">
        <v>72</v>
      </c>
      <c r="G984" s="11" t="s">
        <v>63</v>
      </c>
      <c r="H984" s="11"/>
      <c r="I984" s="14"/>
      <c r="J984" s="11" t="s">
        <v>59</v>
      </c>
      <c r="K984" s="11" t="s">
        <v>954</v>
      </c>
      <c r="L984" s="11" t="s">
        <v>61</v>
      </c>
      <c r="M984" s="11" t="s">
        <v>62</v>
      </c>
      <c r="N984" s="1" t="e">
        <v>#N/A</v>
      </c>
    </row>
    <row r="985" spans="1:14">
      <c r="A985" s="7">
        <v>984</v>
      </c>
      <c r="B985" s="8">
        <v>45629</v>
      </c>
      <c r="C985" s="9">
        <v>1</v>
      </c>
      <c r="D985" s="28">
        <v>105664283524</v>
      </c>
      <c r="E985" s="10">
        <v>4966251046745</v>
      </c>
      <c r="F985" s="9" t="s">
        <v>58</v>
      </c>
      <c r="G985" s="11" t="s">
        <v>63</v>
      </c>
      <c r="H985" s="11"/>
      <c r="I985" s="14"/>
      <c r="J985" s="11" t="s">
        <v>59</v>
      </c>
      <c r="K985" s="11" t="s">
        <v>60</v>
      </c>
      <c r="L985" s="11" t="s">
        <v>61</v>
      </c>
      <c r="M985" s="11" t="s">
        <v>62</v>
      </c>
      <c r="N985" s="1" t="e">
        <v>#N/A</v>
      </c>
    </row>
    <row r="986" spans="1:14">
      <c r="A986" s="7">
        <v>985</v>
      </c>
      <c r="B986" s="8">
        <v>45629</v>
      </c>
      <c r="C986" s="9">
        <v>1</v>
      </c>
      <c r="D986" s="28">
        <v>105359426675</v>
      </c>
      <c r="E986" s="10">
        <v>5509451060856</v>
      </c>
      <c r="F986" s="9" t="s">
        <v>912</v>
      </c>
      <c r="G986" s="11" t="s">
        <v>918</v>
      </c>
      <c r="H986" s="11"/>
      <c r="I986" s="14"/>
      <c r="J986" s="11" t="s">
        <v>59</v>
      </c>
      <c r="K986" s="11" t="s">
        <v>60</v>
      </c>
      <c r="L986" s="11" t="s">
        <v>61</v>
      </c>
      <c r="M986" s="11" t="s">
        <v>896</v>
      </c>
      <c r="N986" s="1" t="e">
        <v>#N/A</v>
      </c>
    </row>
    <row r="987" spans="1:14">
      <c r="A987" s="7">
        <v>986</v>
      </c>
      <c r="B987" s="8">
        <v>45629</v>
      </c>
      <c r="C987" s="9">
        <v>1</v>
      </c>
      <c r="D987" s="28">
        <v>105359339584</v>
      </c>
      <c r="E987" s="10">
        <v>5509451073301</v>
      </c>
      <c r="F987" s="9" t="s">
        <v>992</v>
      </c>
      <c r="G987" s="11" t="s">
        <v>918</v>
      </c>
      <c r="H987" s="11"/>
      <c r="I987" s="14"/>
      <c r="J987" s="11" t="s">
        <v>59</v>
      </c>
      <c r="K987" s="11" t="s">
        <v>60</v>
      </c>
      <c r="L987" s="11" t="s">
        <v>61</v>
      </c>
      <c r="M987" s="11" t="s">
        <v>896</v>
      </c>
      <c r="N987" s="1" t="e">
        <v>#N/A</v>
      </c>
    </row>
    <row r="988" spans="1:14">
      <c r="A988" s="7">
        <v>987</v>
      </c>
      <c r="B988" s="8">
        <v>45629</v>
      </c>
      <c r="C988" s="9">
        <v>1</v>
      </c>
      <c r="D988" s="28">
        <v>105358777904</v>
      </c>
      <c r="E988" s="10">
        <v>5000158020943</v>
      </c>
      <c r="F988" s="9" t="s">
        <v>77</v>
      </c>
      <c r="G988" s="11" t="s">
        <v>892</v>
      </c>
      <c r="H988" s="11"/>
      <c r="I988" s="14"/>
      <c r="J988" s="11" t="s">
        <v>59</v>
      </c>
      <c r="K988" s="11" t="s">
        <v>60</v>
      </c>
      <c r="L988" s="11" t="s">
        <v>61</v>
      </c>
      <c r="M988" s="11" t="s">
        <v>62</v>
      </c>
      <c r="N988" s="1" t="e">
        <v>#N/A</v>
      </c>
    </row>
    <row r="989" spans="1:14">
      <c r="A989" s="7">
        <v>988</v>
      </c>
      <c r="B989" s="8">
        <v>45629</v>
      </c>
      <c r="C989" s="9">
        <v>1</v>
      </c>
      <c r="D989" s="28">
        <v>105368500495</v>
      </c>
      <c r="E989" s="10">
        <v>0</v>
      </c>
      <c r="F989" s="9" t="s">
        <v>1006</v>
      </c>
      <c r="G989" s="11" t="s">
        <v>64</v>
      </c>
      <c r="H989" s="11"/>
      <c r="I989" s="14" t="s">
        <v>1011</v>
      </c>
      <c r="J989" s="11" t="s">
        <v>65</v>
      </c>
      <c r="K989" s="11" t="s">
        <v>60</v>
      </c>
      <c r="L989" s="11" t="s">
        <v>61</v>
      </c>
      <c r="M989" s="11" t="s">
        <v>66</v>
      </c>
      <c r="N989" s="1" t="e">
        <v>#N/A</v>
      </c>
    </row>
    <row r="990" spans="1:14">
      <c r="A990" s="7">
        <v>989</v>
      </c>
      <c r="B990" s="8">
        <v>45629</v>
      </c>
      <c r="C990" s="9">
        <v>1</v>
      </c>
      <c r="D990" s="28">
        <v>105368500495</v>
      </c>
      <c r="E990" s="10">
        <v>0</v>
      </c>
      <c r="F990" s="9" t="s">
        <v>1006</v>
      </c>
      <c r="G990" s="11" t="s">
        <v>64</v>
      </c>
      <c r="H990" s="11"/>
      <c r="I990" s="14" t="s">
        <v>1011</v>
      </c>
      <c r="J990" s="11" t="s">
        <v>65</v>
      </c>
      <c r="K990" s="11" t="s">
        <v>60</v>
      </c>
      <c r="L990" s="11" t="s">
        <v>61</v>
      </c>
      <c r="M990" s="11" t="s">
        <v>66</v>
      </c>
      <c r="N990" s="1" t="e">
        <v>#N/A</v>
      </c>
    </row>
    <row r="991" spans="1:14">
      <c r="A991" s="7">
        <v>990</v>
      </c>
      <c r="B991" s="8">
        <v>45629</v>
      </c>
      <c r="C991" s="9">
        <v>1</v>
      </c>
      <c r="D991" s="28">
        <v>105368500495</v>
      </c>
      <c r="E991" s="10">
        <v>0</v>
      </c>
      <c r="F991" s="9" t="s">
        <v>1006</v>
      </c>
      <c r="G991" s="11" t="s">
        <v>64</v>
      </c>
      <c r="H991" s="11"/>
      <c r="I991" s="14" t="s">
        <v>1011</v>
      </c>
      <c r="J991" s="11" t="s">
        <v>65</v>
      </c>
      <c r="K991" s="11" t="s">
        <v>60</v>
      </c>
      <c r="L991" s="11" t="s">
        <v>61</v>
      </c>
      <c r="M991" s="11" t="s">
        <v>66</v>
      </c>
      <c r="N991" s="1" t="e">
        <v>#N/A</v>
      </c>
    </row>
    <row r="992" spans="1:14">
      <c r="A992" s="7">
        <v>991</v>
      </c>
      <c r="B992" s="8">
        <v>45629</v>
      </c>
      <c r="C992" s="9">
        <v>1</v>
      </c>
      <c r="D992" s="28">
        <v>105359337215</v>
      </c>
      <c r="E992" s="10">
        <v>4966451091421</v>
      </c>
      <c r="F992" s="9" t="s">
        <v>912</v>
      </c>
      <c r="G992" s="11" t="s">
        <v>69</v>
      </c>
      <c r="H992" s="11"/>
      <c r="I992" s="14"/>
      <c r="J992" s="11" t="s">
        <v>59</v>
      </c>
      <c r="K992" s="11" t="s">
        <v>60</v>
      </c>
      <c r="L992" s="11" t="s">
        <v>61</v>
      </c>
      <c r="M992" s="11" t="s">
        <v>62</v>
      </c>
      <c r="N992" s="1" t="e">
        <v>#N/A</v>
      </c>
    </row>
    <row r="993" spans="1:14">
      <c r="A993" s="7">
        <v>992</v>
      </c>
      <c r="B993" s="8">
        <v>45629</v>
      </c>
      <c r="C993" s="9">
        <v>1</v>
      </c>
      <c r="D993" s="28">
        <v>105359424866</v>
      </c>
      <c r="E993" s="10">
        <v>9966451047472</v>
      </c>
      <c r="F993" s="9" t="s">
        <v>912</v>
      </c>
      <c r="G993" s="11" t="s">
        <v>68</v>
      </c>
      <c r="H993" s="11"/>
      <c r="I993" s="14"/>
      <c r="J993" s="11" t="s">
        <v>59</v>
      </c>
      <c r="K993" s="11" t="s">
        <v>60</v>
      </c>
      <c r="L993" s="11" t="s">
        <v>61</v>
      </c>
      <c r="M993" s="11" t="s">
        <v>62</v>
      </c>
      <c r="N993" s="1" t="e">
        <v>#N/A</v>
      </c>
    </row>
    <row r="994" spans="1:14">
      <c r="A994" s="7">
        <v>993</v>
      </c>
      <c r="B994" s="8">
        <v>45629</v>
      </c>
      <c r="C994" s="9">
        <v>1</v>
      </c>
      <c r="D994" s="28">
        <v>105359426561</v>
      </c>
      <c r="E994" s="10">
        <v>4966451066489</v>
      </c>
      <c r="F994" s="9" t="s">
        <v>912</v>
      </c>
      <c r="G994" s="11" t="s">
        <v>69</v>
      </c>
      <c r="H994" s="11"/>
      <c r="I994" s="14"/>
      <c r="J994" s="11" t="s">
        <v>59</v>
      </c>
      <c r="K994" s="11" t="s">
        <v>60</v>
      </c>
      <c r="L994" s="11" t="s">
        <v>61</v>
      </c>
      <c r="M994" s="11" t="s">
        <v>62</v>
      </c>
      <c r="N994" s="1" t="e">
        <v>#N/A</v>
      </c>
    </row>
    <row r="995" spans="1:14">
      <c r="A995" s="7">
        <v>994</v>
      </c>
      <c r="B995" s="8">
        <v>45629</v>
      </c>
      <c r="C995" s="9">
        <v>1</v>
      </c>
      <c r="D995" s="28">
        <v>105358776552</v>
      </c>
      <c r="E995" s="10">
        <v>9966458049723</v>
      </c>
      <c r="F995" s="9" t="s">
        <v>77</v>
      </c>
      <c r="G995" s="11" t="s">
        <v>68</v>
      </c>
      <c r="H995" s="11"/>
      <c r="I995" s="14"/>
      <c r="J995" s="11" t="s">
        <v>59</v>
      </c>
      <c r="K995" s="11" t="s">
        <v>60</v>
      </c>
      <c r="L995" s="11" t="s">
        <v>61</v>
      </c>
      <c r="M995" s="11" t="s">
        <v>62</v>
      </c>
      <c r="N995" s="1" t="e">
        <v>#N/A</v>
      </c>
    </row>
    <row r="996" spans="1:14">
      <c r="A996" s="7">
        <v>995</v>
      </c>
      <c r="B996" s="8">
        <v>45629</v>
      </c>
      <c r="C996" s="9">
        <v>1</v>
      </c>
      <c r="D996" s="28">
        <v>105233603123</v>
      </c>
      <c r="E996" s="10">
        <v>5000156031466</v>
      </c>
      <c r="F996" s="9" t="s">
        <v>1007</v>
      </c>
      <c r="G996" s="11" t="s">
        <v>892</v>
      </c>
      <c r="H996" s="11"/>
      <c r="I996" s="14"/>
      <c r="J996" s="11" t="s">
        <v>59</v>
      </c>
      <c r="K996" s="11" t="s">
        <v>60</v>
      </c>
      <c r="L996" s="11" t="s">
        <v>61</v>
      </c>
      <c r="M996" s="11" t="s">
        <v>62</v>
      </c>
      <c r="N996" s="1" t="e">
        <v>#N/A</v>
      </c>
    </row>
    <row r="997" spans="1:14">
      <c r="A997" s="7">
        <v>996</v>
      </c>
      <c r="B997" s="8">
        <v>45629</v>
      </c>
      <c r="C997" s="9">
        <v>1</v>
      </c>
      <c r="D997" s="28">
        <v>105368500532</v>
      </c>
      <c r="E997" s="10">
        <v>4966451089018</v>
      </c>
      <c r="F997" s="9" t="s">
        <v>912</v>
      </c>
      <c r="G997" s="11" t="s">
        <v>69</v>
      </c>
      <c r="H997" s="11"/>
      <c r="I997" s="14"/>
      <c r="J997" s="11" t="s">
        <v>59</v>
      </c>
      <c r="K997" s="11" t="s">
        <v>60</v>
      </c>
      <c r="L997" s="11" t="s">
        <v>61</v>
      </c>
      <c r="M997" s="11" t="s">
        <v>62</v>
      </c>
      <c r="N997" s="1" t="e">
        <v>#N/A</v>
      </c>
    </row>
    <row r="998" spans="1:14">
      <c r="A998" s="7">
        <v>997</v>
      </c>
      <c r="B998" s="8">
        <v>45629</v>
      </c>
      <c r="C998" s="9">
        <v>1</v>
      </c>
      <c r="D998" s="28">
        <v>105218508216</v>
      </c>
      <c r="E998" s="10">
        <v>0</v>
      </c>
      <c r="F998" s="9" t="s">
        <v>1008</v>
      </c>
      <c r="G998" s="11" t="s">
        <v>64</v>
      </c>
      <c r="H998" s="11"/>
      <c r="I998" s="14" t="s">
        <v>1005</v>
      </c>
      <c r="J998" s="11" t="s">
        <v>65</v>
      </c>
      <c r="K998" s="11" t="s">
        <v>60</v>
      </c>
      <c r="L998" s="11" t="s">
        <v>61</v>
      </c>
      <c r="M998" s="11" t="s">
        <v>66</v>
      </c>
      <c r="N998" s="1" t="e">
        <v>#N/A</v>
      </c>
    </row>
    <row r="999" spans="1:14">
      <c r="A999" s="7">
        <v>998</v>
      </c>
      <c r="B999" s="8">
        <v>45629</v>
      </c>
      <c r="C999" s="9">
        <v>1</v>
      </c>
      <c r="D999" s="28">
        <v>105358777204</v>
      </c>
      <c r="E999" s="10" t="s">
        <v>1009</v>
      </c>
      <c r="F999" s="9"/>
      <c r="G999" s="11" t="s">
        <v>892</v>
      </c>
      <c r="H999" s="11"/>
      <c r="I999" s="14"/>
      <c r="J999" s="11" t="s">
        <v>59</v>
      </c>
      <c r="K999" s="11" t="s">
        <v>60</v>
      </c>
      <c r="L999" s="11" t="s">
        <v>61</v>
      </c>
      <c r="M999" s="11" t="s">
        <v>62</v>
      </c>
      <c r="N999" s="1" t="e">
        <v>#N/A</v>
      </c>
    </row>
    <row r="1000" spans="1:14">
      <c r="A1000" s="7">
        <v>999</v>
      </c>
      <c r="B1000" s="8">
        <v>45629</v>
      </c>
      <c r="C1000" s="9">
        <v>1</v>
      </c>
      <c r="D1000" s="28">
        <v>105344203580</v>
      </c>
      <c r="E1000" s="10">
        <v>5509451032062</v>
      </c>
      <c r="F1000" s="9" t="s">
        <v>992</v>
      </c>
      <c r="G1000" s="11" t="s">
        <v>918</v>
      </c>
      <c r="H1000" s="11"/>
      <c r="I1000" s="14"/>
      <c r="J1000" s="11" t="s">
        <v>59</v>
      </c>
      <c r="K1000" s="11" t="s">
        <v>60</v>
      </c>
      <c r="L1000" s="11" t="s">
        <v>61</v>
      </c>
      <c r="M1000" s="11" t="s">
        <v>896</v>
      </c>
      <c r="N1000" s="1" t="e">
        <v>#N/A</v>
      </c>
    </row>
    <row r="1001" spans="1:14">
      <c r="A1001" s="7">
        <v>1000</v>
      </c>
      <c r="B1001" s="8">
        <v>45629</v>
      </c>
      <c r="C1001" s="9">
        <v>1</v>
      </c>
      <c r="D1001" s="28">
        <v>105344203580</v>
      </c>
      <c r="E1001" s="10">
        <v>5509451016283</v>
      </c>
      <c r="F1001" s="9" t="s">
        <v>992</v>
      </c>
      <c r="G1001" s="11" t="s">
        <v>918</v>
      </c>
      <c r="H1001" s="11"/>
      <c r="I1001" s="14"/>
      <c r="J1001" s="11" t="s">
        <v>59</v>
      </c>
      <c r="K1001" s="11" t="s">
        <v>60</v>
      </c>
      <c r="L1001" s="11" t="s">
        <v>61</v>
      </c>
      <c r="M1001" s="11" t="s">
        <v>896</v>
      </c>
      <c r="N1001" s="1" t="e">
        <v>#N/A</v>
      </c>
    </row>
    <row r="1002" spans="1:14">
      <c r="A1002" s="7">
        <v>1001</v>
      </c>
      <c r="B1002" s="8">
        <v>45629</v>
      </c>
      <c r="C1002" s="9">
        <v>1</v>
      </c>
      <c r="D1002" s="28">
        <v>105344203580</v>
      </c>
      <c r="E1002" s="10">
        <v>5509451072719</v>
      </c>
      <c r="F1002" s="9" t="s">
        <v>992</v>
      </c>
      <c r="G1002" s="11" t="s">
        <v>918</v>
      </c>
      <c r="H1002" s="11"/>
      <c r="I1002" s="14"/>
      <c r="J1002" s="11" t="s">
        <v>59</v>
      </c>
      <c r="K1002" s="11" t="s">
        <v>60</v>
      </c>
      <c r="L1002" s="11" t="s">
        <v>61</v>
      </c>
      <c r="M1002" s="11" t="s">
        <v>896</v>
      </c>
      <c r="N1002" s="1" t="e">
        <v>#N/A</v>
      </c>
    </row>
    <row r="1003" spans="1:14">
      <c r="A1003" s="7">
        <v>1002</v>
      </c>
      <c r="B1003" s="8">
        <v>45629</v>
      </c>
      <c r="C1003" s="9">
        <v>1</v>
      </c>
      <c r="D1003" s="28">
        <v>105344203580</v>
      </c>
      <c r="E1003" s="10">
        <v>5509451076657</v>
      </c>
      <c r="F1003" s="9" t="s">
        <v>992</v>
      </c>
      <c r="G1003" s="11" t="s">
        <v>918</v>
      </c>
      <c r="H1003" s="11"/>
      <c r="I1003" s="14"/>
      <c r="J1003" s="11" t="s">
        <v>59</v>
      </c>
      <c r="K1003" s="11" t="s">
        <v>60</v>
      </c>
      <c r="L1003" s="11" t="s">
        <v>61</v>
      </c>
      <c r="M1003" s="11" t="s">
        <v>896</v>
      </c>
      <c r="N1003" s="1" t="e">
        <v>#N/A</v>
      </c>
    </row>
    <row r="1004" spans="1:14">
      <c r="A1004" s="7">
        <v>1003</v>
      </c>
      <c r="B1004" s="8">
        <v>45629</v>
      </c>
      <c r="C1004" s="9">
        <v>1</v>
      </c>
      <c r="D1004" s="28">
        <v>105344203580</v>
      </c>
      <c r="E1004" s="10">
        <v>5509451082613</v>
      </c>
      <c r="F1004" s="9" t="s">
        <v>992</v>
      </c>
      <c r="G1004" s="11" t="s">
        <v>918</v>
      </c>
      <c r="H1004" s="11"/>
      <c r="I1004" s="14"/>
      <c r="J1004" s="11" t="s">
        <v>59</v>
      </c>
      <c r="K1004" s="11" t="s">
        <v>60</v>
      </c>
      <c r="L1004" s="11" t="s">
        <v>61</v>
      </c>
      <c r="M1004" s="11" t="s">
        <v>896</v>
      </c>
      <c r="N1004" s="1" t="e">
        <v>#N/A</v>
      </c>
    </row>
    <row r="1005" spans="1:14">
      <c r="A1005" s="7">
        <v>1004</v>
      </c>
      <c r="B1005" s="8">
        <v>45629</v>
      </c>
      <c r="C1005" s="9">
        <v>1</v>
      </c>
      <c r="D1005" s="28">
        <v>105344203580</v>
      </c>
      <c r="E1005" s="10">
        <v>5509451080591</v>
      </c>
      <c r="F1005" s="9" t="s">
        <v>992</v>
      </c>
      <c r="G1005" s="11" t="s">
        <v>918</v>
      </c>
      <c r="H1005" s="11"/>
      <c r="I1005" s="14"/>
      <c r="J1005" s="11" t="s">
        <v>59</v>
      </c>
      <c r="K1005" s="11" t="s">
        <v>60</v>
      </c>
      <c r="L1005" s="11" t="s">
        <v>61</v>
      </c>
      <c r="M1005" s="11" t="s">
        <v>896</v>
      </c>
      <c r="N1005" s="1" t="e">
        <v>#N/A</v>
      </c>
    </row>
    <row r="1006" spans="1:14">
      <c r="A1006" s="7">
        <v>1005</v>
      </c>
      <c r="B1006" s="8">
        <v>45629</v>
      </c>
      <c r="C1006" s="9">
        <v>1</v>
      </c>
      <c r="D1006" s="28">
        <v>105344203580</v>
      </c>
      <c r="E1006" s="10">
        <v>5509451072739</v>
      </c>
      <c r="F1006" s="9" t="s">
        <v>992</v>
      </c>
      <c r="G1006" s="11" t="s">
        <v>918</v>
      </c>
      <c r="H1006" s="11"/>
      <c r="I1006" s="14"/>
      <c r="J1006" s="11" t="s">
        <v>59</v>
      </c>
      <c r="K1006" s="11" t="s">
        <v>60</v>
      </c>
      <c r="L1006" s="11" t="s">
        <v>61</v>
      </c>
      <c r="M1006" s="11" t="s">
        <v>896</v>
      </c>
      <c r="N1006" s="1" t="e">
        <v>#N/A</v>
      </c>
    </row>
    <row r="1007" spans="1:14">
      <c r="A1007" s="7">
        <v>1006</v>
      </c>
      <c r="B1007" s="8">
        <v>45629</v>
      </c>
      <c r="C1007" s="9">
        <v>1</v>
      </c>
      <c r="D1007" s="28">
        <v>105344203580</v>
      </c>
      <c r="E1007" s="10">
        <v>5508451010458</v>
      </c>
      <c r="F1007" s="9" t="s">
        <v>992</v>
      </c>
      <c r="G1007" s="11" t="s">
        <v>932</v>
      </c>
      <c r="H1007" s="11"/>
      <c r="I1007" s="14"/>
      <c r="J1007" s="11" t="s">
        <v>59</v>
      </c>
      <c r="K1007" s="11" t="s">
        <v>60</v>
      </c>
      <c r="L1007" s="11" t="s">
        <v>61</v>
      </c>
      <c r="M1007" s="11" t="s">
        <v>896</v>
      </c>
      <c r="N1007" s="1" t="e">
        <v>#N/A</v>
      </c>
    </row>
    <row r="1008" spans="1:14">
      <c r="A1008" s="7">
        <v>1007</v>
      </c>
      <c r="B1008" s="8">
        <v>45629</v>
      </c>
      <c r="C1008" s="9">
        <v>1</v>
      </c>
      <c r="D1008" s="28">
        <v>105344203580</v>
      </c>
      <c r="E1008" s="10">
        <v>5508451024688</v>
      </c>
      <c r="F1008" s="9" t="s">
        <v>992</v>
      </c>
      <c r="G1008" s="11" t="s">
        <v>932</v>
      </c>
      <c r="H1008" s="11"/>
      <c r="I1008" s="14"/>
      <c r="J1008" s="11" t="s">
        <v>59</v>
      </c>
      <c r="K1008" s="11" t="s">
        <v>60</v>
      </c>
      <c r="L1008" s="11" t="s">
        <v>61</v>
      </c>
      <c r="M1008" s="11" t="s">
        <v>896</v>
      </c>
      <c r="N1008" s="1" t="e">
        <v>#N/A</v>
      </c>
    </row>
    <row r="1009" spans="1:14">
      <c r="A1009" s="7">
        <v>1008</v>
      </c>
      <c r="B1009" s="8">
        <v>45629</v>
      </c>
      <c r="C1009" s="9">
        <v>1</v>
      </c>
      <c r="D1009" s="28">
        <v>105344203580</v>
      </c>
      <c r="E1009" s="10">
        <v>4966456086218</v>
      </c>
      <c r="F1009" s="9" t="s">
        <v>912</v>
      </c>
      <c r="G1009" s="11" t="s">
        <v>69</v>
      </c>
      <c r="H1009" s="11"/>
      <c r="I1009" s="14"/>
      <c r="J1009" s="11" t="s">
        <v>59</v>
      </c>
      <c r="K1009" s="11" t="s">
        <v>60</v>
      </c>
      <c r="L1009" s="11" t="s">
        <v>61</v>
      </c>
      <c r="M1009" s="11" t="s">
        <v>62</v>
      </c>
      <c r="N1009" s="1" t="e">
        <v>#N/A</v>
      </c>
    </row>
    <row r="1010" spans="1:14">
      <c r="A1010" s="7">
        <v>1009</v>
      </c>
      <c r="B1010" s="8">
        <v>45629</v>
      </c>
      <c r="C1010" s="9">
        <v>1</v>
      </c>
      <c r="D1010" s="28">
        <v>105344203580</v>
      </c>
      <c r="E1010" s="10">
        <v>0</v>
      </c>
      <c r="F1010" s="9" t="s">
        <v>1010</v>
      </c>
      <c r="G1010" s="11" t="s">
        <v>64</v>
      </c>
      <c r="H1010" s="11"/>
      <c r="I1010" s="14"/>
      <c r="J1010" s="11" t="s">
        <v>65</v>
      </c>
      <c r="K1010" s="11" t="s">
        <v>60</v>
      </c>
      <c r="L1010" s="11" t="s">
        <v>61</v>
      </c>
      <c r="M1010" s="11" t="s">
        <v>66</v>
      </c>
      <c r="N1010" s="1" t="e">
        <v>#N/A</v>
      </c>
    </row>
    <row r="1011" spans="1:14">
      <c r="A1011" s="7">
        <v>1010</v>
      </c>
      <c r="B1011" s="8">
        <v>45629</v>
      </c>
      <c r="C1011" s="9">
        <v>1</v>
      </c>
      <c r="D1011" s="28">
        <v>105330567300</v>
      </c>
      <c r="E1011" s="10">
        <v>55084510</v>
      </c>
      <c r="F1011" s="9" t="s">
        <v>992</v>
      </c>
      <c r="G1011" s="11" t="s">
        <v>932</v>
      </c>
      <c r="H1011" s="11"/>
      <c r="I1011" s="14"/>
      <c r="J1011" s="11" t="s">
        <v>59</v>
      </c>
      <c r="K1011" s="11" t="s">
        <v>60</v>
      </c>
      <c r="L1011" s="11" t="s">
        <v>61</v>
      </c>
      <c r="M1011" s="11" t="s">
        <v>896</v>
      </c>
      <c r="N1011" s="1" t="e">
        <v>#N/A</v>
      </c>
    </row>
    <row r="1012" spans="1:14">
      <c r="A1012" s="7">
        <v>1011</v>
      </c>
      <c r="B1012" s="8">
        <v>45629</v>
      </c>
      <c r="C1012" s="9">
        <v>1</v>
      </c>
      <c r="D1012" s="28">
        <v>105330567300</v>
      </c>
      <c r="E1012" s="10">
        <v>55084510</v>
      </c>
      <c r="F1012" s="9" t="s">
        <v>992</v>
      </c>
      <c r="G1012" s="11" t="s">
        <v>932</v>
      </c>
      <c r="H1012" s="11"/>
      <c r="I1012" s="14"/>
      <c r="J1012" s="11" t="s">
        <v>59</v>
      </c>
      <c r="K1012" s="11" t="s">
        <v>60</v>
      </c>
      <c r="L1012" s="11" t="s">
        <v>61</v>
      </c>
      <c r="M1012" s="11" t="s">
        <v>896</v>
      </c>
      <c r="N1012" s="1" t="e">
        <v>#N/A</v>
      </c>
    </row>
    <row r="1013" spans="1:14">
      <c r="A1013" s="7">
        <v>1012</v>
      </c>
      <c r="B1013" s="8">
        <v>45629</v>
      </c>
      <c r="C1013" s="9">
        <v>1</v>
      </c>
      <c r="D1013" s="28">
        <v>105330567300</v>
      </c>
      <c r="E1013" s="10">
        <v>55084510</v>
      </c>
      <c r="F1013" s="9" t="s">
        <v>992</v>
      </c>
      <c r="G1013" s="11" t="s">
        <v>932</v>
      </c>
      <c r="H1013" s="11"/>
      <c r="I1013" s="14"/>
      <c r="J1013" s="11" t="s">
        <v>59</v>
      </c>
      <c r="K1013" s="11" t="s">
        <v>60</v>
      </c>
      <c r="L1013" s="11" t="s">
        <v>61</v>
      </c>
      <c r="M1013" s="11" t="s">
        <v>896</v>
      </c>
      <c r="N1013" s="1" t="e">
        <v>#N/A</v>
      </c>
    </row>
    <row r="1014" spans="1:14">
      <c r="A1014" s="7">
        <v>1013</v>
      </c>
      <c r="B1014" s="8">
        <v>45629</v>
      </c>
      <c r="C1014" s="9">
        <v>1</v>
      </c>
      <c r="D1014" s="28">
        <v>105330567300</v>
      </c>
      <c r="E1014" s="10">
        <v>55084510</v>
      </c>
      <c r="F1014" s="9" t="s">
        <v>992</v>
      </c>
      <c r="G1014" s="11" t="s">
        <v>932</v>
      </c>
      <c r="H1014" s="11"/>
      <c r="I1014" s="14"/>
      <c r="J1014" s="11" t="s">
        <v>59</v>
      </c>
      <c r="K1014" s="11" t="s">
        <v>60</v>
      </c>
      <c r="L1014" s="11" t="s">
        <v>61</v>
      </c>
      <c r="M1014" s="11" t="s">
        <v>896</v>
      </c>
      <c r="N1014" s="1" t="e">
        <v>#N/A</v>
      </c>
    </row>
    <row r="1015" spans="1:14">
      <c r="A1015" s="7">
        <v>1014</v>
      </c>
      <c r="B1015" s="8">
        <v>45629</v>
      </c>
      <c r="C1015" s="9">
        <v>1</v>
      </c>
      <c r="D1015" s="28">
        <v>105330567300</v>
      </c>
      <c r="E1015" s="10">
        <v>55084510</v>
      </c>
      <c r="F1015" s="9" t="s">
        <v>992</v>
      </c>
      <c r="G1015" s="11" t="s">
        <v>932</v>
      </c>
      <c r="H1015" s="11"/>
      <c r="I1015" s="14"/>
      <c r="J1015" s="11" t="s">
        <v>59</v>
      </c>
      <c r="K1015" s="11" t="s">
        <v>60</v>
      </c>
      <c r="L1015" s="11" t="s">
        <v>61</v>
      </c>
      <c r="M1015" s="11" t="s">
        <v>896</v>
      </c>
      <c r="N1015" s="1" t="e">
        <v>#N/A</v>
      </c>
    </row>
    <row r="1016" spans="1:14">
      <c r="A1016" s="7">
        <v>1015</v>
      </c>
      <c r="B1016" s="8">
        <v>45629</v>
      </c>
      <c r="C1016" s="9">
        <v>1</v>
      </c>
      <c r="D1016" s="28">
        <v>105330567300</v>
      </c>
      <c r="E1016" s="10">
        <v>5500156082742</v>
      </c>
      <c r="F1016" s="9" t="s">
        <v>979</v>
      </c>
      <c r="G1016" s="11" t="s">
        <v>919</v>
      </c>
      <c r="H1016" s="11"/>
      <c r="I1016" s="14"/>
      <c r="J1016" s="11" t="s">
        <v>59</v>
      </c>
      <c r="K1016" s="11" t="s">
        <v>60</v>
      </c>
      <c r="L1016" s="11" t="s">
        <v>61</v>
      </c>
      <c r="M1016" s="11" t="s">
        <v>62</v>
      </c>
      <c r="N1016" s="1" t="e">
        <v>#N/A</v>
      </c>
    </row>
    <row r="1017" spans="1:14">
      <c r="A1017" s="7">
        <v>1016</v>
      </c>
      <c r="B1017" s="8">
        <v>45629</v>
      </c>
      <c r="C1017" s="9">
        <v>1</v>
      </c>
      <c r="D1017" s="28">
        <v>105330567300</v>
      </c>
      <c r="E1017" s="10">
        <v>4966451080998</v>
      </c>
      <c r="F1017" s="9" t="s">
        <v>912</v>
      </c>
      <c r="G1017" s="11" t="s">
        <v>69</v>
      </c>
      <c r="H1017" s="11"/>
      <c r="I1017" s="14"/>
      <c r="J1017" s="11" t="s">
        <v>59</v>
      </c>
      <c r="K1017" s="11" t="s">
        <v>60</v>
      </c>
      <c r="L1017" s="11" t="s">
        <v>61</v>
      </c>
      <c r="M1017" s="11" t="s">
        <v>62</v>
      </c>
      <c r="N1017" s="1" t="e">
        <v>#N/A</v>
      </c>
    </row>
    <row r="1018" spans="1:14">
      <c r="A1018" s="7">
        <v>1017</v>
      </c>
      <c r="B1018" s="8">
        <v>45629</v>
      </c>
      <c r="C1018" s="9">
        <v>1</v>
      </c>
      <c r="D1018" s="28">
        <v>105330567300</v>
      </c>
      <c r="E1018" s="10">
        <v>4966451043597</v>
      </c>
      <c r="F1018" s="9" t="s">
        <v>888</v>
      </c>
      <c r="G1018" s="11" t="s">
        <v>69</v>
      </c>
      <c r="H1018" s="11"/>
      <c r="I1018" s="14"/>
      <c r="J1018" s="11" t="s">
        <v>59</v>
      </c>
      <c r="K1018" s="11" t="s">
        <v>60</v>
      </c>
      <c r="L1018" s="11" t="s">
        <v>61</v>
      </c>
      <c r="M1018" s="11" t="s">
        <v>62</v>
      </c>
      <c r="N1018" s="1" t="e">
        <v>#N/A</v>
      </c>
    </row>
    <row r="1019" spans="1:14">
      <c r="A1019" s="7">
        <v>1018</v>
      </c>
      <c r="B1019" s="8">
        <v>45629</v>
      </c>
      <c r="C1019" s="9">
        <v>1</v>
      </c>
      <c r="D1019" s="28">
        <v>105330567300</v>
      </c>
      <c r="E1019" s="10">
        <v>5500151098187</v>
      </c>
      <c r="F1019" s="9" t="s">
        <v>58</v>
      </c>
      <c r="G1019" s="11" t="s">
        <v>919</v>
      </c>
      <c r="H1019" s="11"/>
      <c r="I1019" s="14"/>
      <c r="J1019" s="11" t="s">
        <v>59</v>
      </c>
      <c r="K1019" s="11" t="s">
        <v>60</v>
      </c>
      <c r="L1019" s="11" t="s">
        <v>61</v>
      </c>
      <c r="M1019" s="11" t="s">
        <v>62</v>
      </c>
      <c r="N1019" s="1" t="e">
        <v>#N/A</v>
      </c>
    </row>
    <row r="1020" spans="1:14">
      <c r="A1020" s="7">
        <v>1019</v>
      </c>
      <c r="B1020" s="8">
        <v>45629</v>
      </c>
      <c r="C1020" s="9">
        <v>1</v>
      </c>
      <c r="D1020" s="28">
        <v>105330567300</v>
      </c>
      <c r="E1020" s="10">
        <v>4966451031917</v>
      </c>
      <c r="F1020" s="9" t="s">
        <v>58</v>
      </c>
      <c r="G1020" s="11" t="s">
        <v>69</v>
      </c>
      <c r="H1020" s="11"/>
      <c r="I1020" s="14"/>
      <c r="J1020" s="11" t="s">
        <v>59</v>
      </c>
      <c r="K1020" s="11" t="s">
        <v>60</v>
      </c>
      <c r="L1020" s="11" t="s">
        <v>61</v>
      </c>
      <c r="M1020" s="11" t="s">
        <v>62</v>
      </c>
      <c r="N1020" s="1" t="e">
        <v>#N/A</v>
      </c>
    </row>
    <row r="1021" spans="1:14">
      <c r="A1021" s="7">
        <v>1020</v>
      </c>
      <c r="B1021" s="8">
        <v>45629</v>
      </c>
      <c r="C1021" s="9">
        <v>1</v>
      </c>
      <c r="D1021" s="28">
        <v>751041616135</v>
      </c>
      <c r="E1021" s="10">
        <v>4967951011537</v>
      </c>
      <c r="F1021" s="9" t="s">
        <v>927</v>
      </c>
      <c r="G1021" s="11" t="s">
        <v>933</v>
      </c>
      <c r="H1021" s="11" t="s">
        <v>53</v>
      </c>
      <c r="I1021" s="14"/>
      <c r="J1021" s="11" t="s">
        <v>56</v>
      </c>
      <c r="K1021" s="11" t="s">
        <v>60</v>
      </c>
      <c r="L1021" s="11" t="s">
        <v>57</v>
      </c>
      <c r="M1021" s="11" t="s">
        <v>62</v>
      </c>
      <c r="N1021" s="1" t="e">
        <v>#N/A</v>
      </c>
    </row>
    <row r="1022" spans="1:14">
      <c r="A1022" s="7">
        <v>1021</v>
      </c>
      <c r="B1022" s="8">
        <v>45629</v>
      </c>
      <c r="C1022" s="9">
        <v>1</v>
      </c>
      <c r="D1022" s="28">
        <v>183407426366</v>
      </c>
      <c r="E1022" s="10">
        <v>4966251086526</v>
      </c>
      <c r="F1022" s="9" t="s">
        <v>912</v>
      </c>
      <c r="G1022" s="11" t="s">
        <v>63</v>
      </c>
      <c r="H1022" s="11" t="s">
        <v>53</v>
      </c>
      <c r="I1022" s="14"/>
      <c r="J1022" s="11" t="s">
        <v>59</v>
      </c>
      <c r="K1022" s="11" t="s">
        <v>60</v>
      </c>
      <c r="L1022" s="11" t="s">
        <v>57</v>
      </c>
      <c r="M1022" s="11" t="s">
        <v>62</v>
      </c>
      <c r="N1022" s="1" t="e">
        <v>#N/A</v>
      </c>
    </row>
    <row r="1023" spans="1:14">
      <c r="A1023" s="7">
        <v>1022</v>
      </c>
      <c r="B1023" s="8">
        <v>45629</v>
      </c>
      <c r="C1023" s="9">
        <v>1</v>
      </c>
      <c r="D1023" s="28">
        <v>248271409982</v>
      </c>
      <c r="E1023" s="10">
        <v>7115151043516</v>
      </c>
      <c r="F1023" s="9" t="s">
        <v>885</v>
      </c>
      <c r="G1023" s="11" t="s">
        <v>895</v>
      </c>
      <c r="H1023" s="11" t="s">
        <v>53</v>
      </c>
      <c r="I1023" s="14"/>
      <c r="J1023" s="11" t="s">
        <v>56</v>
      </c>
      <c r="K1023" s="11" t="s">
        <v>60</v>
      </c>
      <c r="L1023" s="11" t="s">
        <v>57</v>
      </c>
      <c r="M1023" s="11" t="s">
        <v>896</v>
      </c>
      <c r="N1023" s="1" t="e">
        <v>#N/A</v>
      </c>
    </row>
    <row r="1024" spans="1:14">
      <c r="A1024" s="7">
        <v>1023</v>
      </c>
      <c r="B1024" s="8">
        <v>45629</v>
      </c>
      <c r="C1024" s="9">
        <v>1</v>
      </c>
      <c r="D1024" s="28">
        <v>239475179042</v>
      </c>
      <c r="E1024" s="10">
        <v>7115151043515</v>
      </c>
      <c r="F1024" s="9" t="s">
        <v>885</v>
      </c>
      <c r="G1024" s="11" t="s">
        <v>895</v>
      </c>
      <c r="H1024" s="11" t="s">
        <v>53</v>
      </c>
      <c r="I1024" s="14"/>
      <c r="J1024" s="11" t="s">
        <v>56</v>
      </c>
      <c r="K1024" s="11" t="s">
        <v>60</v>
      </c>
      <c r="L1024" s="11" t="s">
        <v>57</v>
      </c>
      <c r="M1024" s="11" t="s">
        <v>896</v>
      </c>
      <c r="N1024" s="1" t="e">
        <v>#N/A</v>
      </c>
    </row>
    <row r="1025" spans="1:14">
      <c r="A1025" s="7">
        <v>1024</v>
      </c>
      <c r="B1025" s="8">
        <v>45629</v>
      </c>
      <c r="C1025" s="9">
        <v>1</v>
      </c>
      <c r="D1025" s="28">
        <v>393970330784</v>
      </c>
      <c r="E1025" s="10">
        <v>4967951014024</v>
      </c>
      <c r="F1025" s="9" t="s">
        <v>927</v>
      </c>
      <c r="G1025" s="11" t="s">
        <v>933</v>
      </c>
      <c r="H1025" s="11" t="s">
        <v>53</v>
      </c>
      <c r="I1025" s="14"/>
      <c r="J1025" s="11" t="s">
        <v>56</v>
      </c>
      <c r="K1025" s="11" t="s">
        <v>890</v>
      </c>
      <c r="L1025" s="11" t="s">
        <v>57</v>
      </c>
      <c r="M1025" s="11" t="s">
        <v>62</v>
      </c>
      <c r="N1025" s="1" t="e">
        <v>#N/A</v>
      </c>
    </row>
    <row r="1026" spans="1:14">
      <c r="A1026" s="7">
        <v>1025</v>
      </c>
      <c r="B1026" s="8">
        <v>45629</v>
      </c>
      <c r="C1026" s="9">
        <v>1</v>
      </c>
      <c r="D1026" s="28">
        <v>423927280766</v>
      </c>
      <c r="E1026" s="10">
        <v>3109151065837</v>
      </c>
      <c r="F1026" s="9" t="s">
        <v>912</v>
      </c>
      <c r="G1026" s="11" t="s">
        <v>73</v>
      </c>
      <c r="H1026" s="11" t="s">
        <v>53</v>
      </c>
      <c r="I1026" s="14"/>
      <c r="J1026" s="11" t="s">
        <v>56</v>
      </c>
      <c r="K1026" s="11" t="s">
        <v>890</v>
      </c>
      <c r="L1026" s="11" t="s">
        <v>57</v>
      </c>
      <c r="M1026" s="11" t="s">
        <v>879</v>
      </c>
      <c r="N1026" s="1" t="e">
        <v>#N/A</v>
      </c>
    </row>
    <row r="1027" spans="1:14">
      <c r="A1027" s="7">
        <v>1026</v>
      </c>
      <c r="B1027" s="8">
        <v>45629</v>
      </c>
      <c r="C1027" s="9">
        <v>1</v>
      </c>
      <c r="D1027" s="28">
        <v>391921195573</v>
      </c>
      <c r="E1027" s="10">
        <v>4966251093436</v>
      </c>
      <c r="F1027" s="9" t="s">
        <v>901</v>
      </c>
      <c r="G1027" s="11" t="s">
        <v>63</v>
      </c>
      <c r="H1027" s="11" t="s">
        <v>53</v>
      </c>
      <c r="I1027" s="14"/>
      <c r="J1027" s="11" t="s">
        <v>59</v>
      </c>
      <c r="K1027" s="11" t="s">
        <v>890</v>
      </c>
      <c r="L1027" s="11" t="s">
        <v>57</v>
      </c>
      <c r="M1027" s="11" t="s">
        <v>62</v>
      </c>
      <c r="N1027" s="1" t="e">
        <v>#N/A</v>
      </c>
    </row>
    <row r="1028" spans="1:14">
      <c r="A1028" s="7">
        <v>1027</v>
      </c>
      <c r="B1028" s="8">
        <v>45629</v>
      </c>
      <c r="C1028" s="9">
        <v>1</v>
      </c>
      <c r="D1028" s="28">
        <v>391921195573</v>
      </c>
      <c r="E1028" s="10">
        <v>4966251093518</v>
      </c>
      <c r="F1028" s="9" t="s">
        <v>901</v>
      </c>
      <c r="G1028" s="11" t="s">
        <v>63</v>
      </c>
      <c r="H1028" s="11" t="s">
        <v>53</v>
      </c>
      <c r="I1028" s="14"/>
      <c r="J1028" s="11" t="s">
        <v>59</v>
      </c>
      <c r="K1028" s="11" t="s">
        <v>890</v>
      </c>
      <c r="L1028" s="11" t="s">
        <v>57</v>
      </c>
      <c r="M1028" s="11" t="s">
        <v>62</v>
      </c>
      <c r="N1028" s="1" t="e">
        <v>#N/A</v>
      </c>
    </row>
    <row r="1029" spans="1:14">
      <c r="A1029" s="7">
        <v>1028</v>
      </c>
      <c r="B1029" s="8">
        <v>45629</v>
      </c>
      <c r="C1029" s="9">
        <v>1</v>
      </c>
      <c r="D1029" s="28">
        <v>493998138266</v>
      </c>
      <c r="E1029" s="10">
        <v>3109151059648</v>
      </c>
      <c r="F1029" s="9" t="s">
        <v>882</v>
      </c>
      <c r="G1029" s="11" t="s">
        <v>73</v>
      </c>
      <c r="H1029" s="11" t="s">
        <v>53</v>
      </c>
      <c r="I1029" s="14"/>
      <c r="J1029" s="11" t="s">
        <v>56</v>
      </c>
      <c r="K1029" s="11" t="s">
        <v>890</v>
      </c>
      <c r="L1029" s="11" t="s">
        <v>57</v>
      </c>
      <c r="M1029" s="11" t="s">
        <v>879</v>
      </c>
      <c r="N1029" s="1" t="e">
        <v>#N/A</v>
      </c>
    </row>
    <row r="1030" spans="1:14">
      <c r="A1030" s="7">
        <v>1029</v>
      </c>
      <c r="B1030" s="8">
        <v>45629</v>
      </c>
      <c r="C1030" s="9">
        <v>1</v>
      </c>
      <c r="D1030" s="28">
        <v>493158791016</v>
      </c>
      <c r="E1030" s="10">
        <v>5509451060754</v>
      </c>
      <c r="F1030" s="9" t="s">
        <v>912</v>
      </c>
      <c r="G1030" s="11" t="s">
        <v>918</v>
      </c>
      <c r="H1030" s="11" t="s">
        <v>53</v>
      </c>
      <c r="I1030" s="14"/>
      <c r="J1030" s="11" t="s">
        <v>59</v>
      </c>
      <c r="K1030" s="11" t="s">
        <v>890</v>
      </c>
      <c r="L1030" s="11" t="s">
        <v>57</v>
      </c>
      <c r="M1030" s="11" t="s">
        <v>896</v>
      </c>
      <c r="N1030" s="1" t="e">
        <v>#N/A</v>
      </c>
    </row>
    <row r="1031" spans="1:14">
      <c r="A1031" s="7">
        <v>1030</v>
      </c>
      <c r="B1031" s="8">
        <v>45629</v>
      </c>
      <c r="C1031" s="9">
        <v>1</v>
      </c>
      <c r="D1031" s="28">
        <v>492346249942</v>
      </c>
      <c r="E1031" s="10">
        <v>4966251049759</v>
      </c>
      <c r="F1031" s="9" t="s">
        <v>58</v>
      </c>
      <c r="G1031" s="11" t="s">
        <v>63</v>
      </c>
      <c r="H1031" s="11" t="s">
        <v>53</v>
      </c>
      <c r="I1031" s="14"/>
      <c r="J1031" s="11" t="s">
        <v>59</v>
      </c>
      <c r="K1031" s="11" t="s">
        <v>890</v>
      </c>
      <c r="L1031" s="11" t="s">
        <v>57</v>
      </c>
      <c r="M1031" s="11" t="s">
        <v>62</v>
      </c>
      <c r="N1031" s="1" t="e">
        <v>#N/A</v>
      </c>
    </row>
    <row r="1032" spans="1:14">
      <c r="A1032" s="7">
        <v>1031</v>
      </c>
      <c r="B1032" s="8">
        <v>45629</v>
      </c>
      <c r="C1032" s="9">
        <v>1</v>
      </c>
      <c r="D1032" s="28">
        <v>492571021611</v>
      </c>
      <c r="E1032" s="10">
        <v>4966251067109</v>
      </c>
      <c r="F1032" s="9" t="s">
        <v>72</v>
      </c>
      <c r="G1032" s="11" t="s">
        <v>63</v>
      </c>
      <c r="H1032" s="11" t="s">
        <v>53</v>
      </c>
      <c r="I1032" s="14"/>
      <c r="J1032" s="11" t="s">
        <v>59</v>
      </c>
      <c r="K1032" s="11" t="s">
        <v>890</v>
      </c>
      <c r="L1032" s="11" t="s">
        <v>57</v>
      </c>
      <c r="M1032" s="11" t="s">
        <v>62</v>
      </c>
      <c r="N1032" s="1" t="e">
        <v>#N/A</v>
      </c>
    </row>
    <row r="1033" spans="1:14">
      <c r="A1033" s="7">
        <v>1032</v>
      </c>
      <c r="B1033" s="8">
        <v>45629</v>
      </c>
      <c r="C1033" s="9">
        <v>1</v>
      </c>
      <c r="D1033" s="28">
        <v>289037726751</v>
      </c>
      <c r="E1033" s="10">
        <v>3109151026636</v>
      </c>
      <c r="F1033" s="9" t="s">
        <v>882</v>
      </c>
      <c r="G1033" s="11" t="s">
        <v>73</v>
      </c>
      <c r="H1033" s="11"/>
      <c r="I1033" s="14"/>
      <c r="J1033" s="11" t="s">
        <v>56</v>
      </c>
      <c r="K1033" s="11" t="s">
        <v>890</v>
      </c>
      <c r="L1033" s="11" t="s">
        <v>61</v>
      </c>
      <c r="M1033" s="11" t="s">
        <v>879</v>
      </c>
      <c r="N1033" s="1" t="e">
        <v>#N/A</v>
      </c>
    </row>
    <row r="1034" spans="1:14">
      <c r="A1034" s="7">
        <v>1033</v>
      </c>
      <c r="B1034" s="8">
        <v>45629</v>
      </c>
      <c r="C1034" s="9">
        <v>1</v>
      </c>
      <c r="D1034" s="28">
        <v>499352480410</v>
      </c>
      <c r="E1034" s="10">
        <v>3109151082699</v>
      </c>
      <c r="F1034" s="9" t="s">
        <v>54</v>
      </c>
      <c r="G1034" s="11" t="s">
        <v>73</v>
      </c>
      <c r="H1034" s="11"/>
      <c r="I1034" s="14"/>
      <c r="J1034" s="11" t="s">
        <v>56</v>
      </c>
      <c r="K1034" s="11" t="s">
        <v>890</v>
      </c>
      <c r="L1034" s="11" t="s">
        <v>61</v>
      </c>
      <c r="M1034" s="11" t="s">
        <v>879</v>
      </c>
      <c r="N1034" s="1" t="e">
        <v>#N/A</v>
      </c>
    </row>
    <row r="1035" spans="1:14">
      <c r="A1035" s="7">
        <v>1034</v>
      </c>
      <c r="B1035" s="8">
        <v>45629</v>
      </c>
      <c r="C1035" s="9">
        <v>1</v>
      </c>
      <c r="D1035" s="28">
        <v>466441591302</v>
      </c>
      <c r="E1035" s="10">
        <v>0</v>
      </c>
      <c r="F1035" s="9" t="s">
        <v>1013</v>
      </c>
      <c r="G1035" s="11" t="s">
        <v>64</v>
      </c>
      <c r="H1035" s="11"/>
      <c r="I1035" s="14" t="s">
        <v>1012</v>
      </c>
      <c r="J1035" s="11" t="s">
        <v>65</v>
      </c>
      <c r="K1035" s="11" t="s">
        <v>890</v>
      </c>
      <c r="L1035" s="11" t="s">
        <v>61</v>
      </c>
      <c r="M1035" s="11" t="s">
        <v>66</v>
      </c>
      <c r="N1035" s="1" t="e">
        <v>#N/A</v>
      </c>
    </row>
    <row r="1036" spans="1:14">
      <c r="A1036" s="7">
        <v>1035</v>
      </c>
      <c r="B1036" s="8">
        <v>45629</v>
      </c>
      <c r="C1036" s="9">
        <v>1</v>
      </c>
      <c r="D1036" s="28">
        <v>289315479084</v>
      </c>
      <c r="E1036" s="10">
        <v>6052251059047</v>
      </c>
      <c r="F1036" s="9" t="s">
        <v>992</v>
      </c>
      <c r="G1036" s="11" t="s">
        <v>74</v>
      </c>
      <c r="H1036" s="11"/>
      <c r="I1036" s="14"/>
      <c r="J1036" s="11" t="s">
        <v>56</v>
      </c>
      <c r="K1036" s="11" t="s">
        <v>890</v>
      </c>
      <c r="L1036" s="11" t="s">
        <v>61</v>
      </c>
      <c r="M1036" s="11" t="s">
        <v>879</v>
      </c>
      <c r="N1036" s="1" t="e">
        <v>#N/A</v>
      </c>
    </row>
    <row r="1037" spans="1:14">
      <c r="A1037" s="7">
        <v>1036</v>
      </c>
      <c r="B1037" s="8">
        <v>45629</v>
      </c>
      <c r="C1037" s="9">
        <v>1</v>
      </c>
      <c r="D1037" s="28">
        <v>289315479084</v>
      </c>
      <c r="E1037" s="10">
        <v>3109151062419</v>
      </c>
      <c r="F1037" s="9" t="s">
        <v>886</v>
      </c>
      <c r="G1037" s="11" t="s">
        <v>73</v>
      </c>
      <c r="H1037" s="11"/>
      <c r="I1037" s="14"/>
      <c r="J1037" s="11" t="s">
        <v>56</v>
      </c>
      <c r="K1037" s="11" t="s">
        <v>890</v>
      </c>
      <c r="L1037" s="11" t="s">
        <v>61</v>
      </c>
      <c r="M1037" s="11" t="s">
        <v>879</v>
      </c>
      <c r="N1037" s="1" t="e">
        <v>#N/A</v>
      </c>
    </row>
    <row r="1038" spans="1:14">
      <c r="A1038" s="7">
        <v>1037</v>
      </c>
      <c r="B1038" s="8">
        <v>45629</v>
      </c>
      <c r="C1038" s="9">
        <v>1</v>
      </c>
      <c r="D1038" s="28">
        <v>289315479084</v>
      </c>
      <c r="E1038" s="10">
        <v>5508799038159</v>
      </c>
      <c r="F1038" s="9" t="s">
        <v>992</v>
      </c>
      <c r="G1038" s="11" t="s">
        <v>908</v>
      </c>
      <c r="H1038" s="11"/>
      <c r="I1038" s="14"/>
      <c r="J1038" s="11" t="s">
        <v>59</v>
      </c>
      <c r="K1038" s="11" t="s">
        <v>890</v>
      </c>
      <c r="L1038" s="11" t="s">
        <v>61</v>
      </c>
      <c r="M1038" s="11" t="s">
        <v>896</v>
      </c>
      <c r="N1038" s="1" t="e">
        <v>#N/A</v>
      </c>
    </row>
    <row r="1039" spans="1:14">
      <c r="A1039" s="7">
        <v>1038</v>
      </c>
      <c r="B1039" s="8">
        <v>45629</v>
      </c>
      <c r="C1039" s="9">
        <v>1</v>
      </c>
      <c r="D1039" s="28">
        <v>289315479084</v>
      </c>
      <c r="E1039" s="10">
        <v>4974351088416</v>
      </c>
      <c r="F1039" s="9" t="s">
        <v>931</v>
      </c>
      <c r="G1039" s="11" t="s">
        <v>55</v>
      </c>
      <c r="H1039" s="11"/>
      <c r="I1039" s="14"/>
      <c r="J1039" s="11" t="s">
        <v>56</v>
      </c>
      <c r="K1039" s="11" t="s">
        <v>890</v>
      </c>
      <c r="L1039" s="11" t="s">
        <v>61</v>
      </c>
      <c r="M1039" s="11" t="s">
        <v>879</v>
      </c>
      <c r="N1039" s="1" t="e">
        <v>#N/A</v>
      </c>
    </row>
    <row r="1040" spans="1:14">
      <c r="A1040" s="7">
        <v>1039</v>
      </c>
      <c r="B1040" s="8">
        <v>45629</v>
      </c>
      <c r="C1040" s="9">
        <v>1</v>
      </c>
      <c r="D1040" s="28">
        <v>289315479084</v>
      </c>
      <c r="E1040" s="10">
        <v>4966251070398</v>
      </c>
      <c r="F1040" s="9" t="s">
        <v>72</v>
      </c>
      <c r="G1040" s="11" t="s">
        <v>63</v>
      </c>
      <c r="H1040" s="11"/>
      <c r="I1040" s="14"/>
      <c r="J1040" s="11" t="s">
        <v>59</v>
      </c>
      <c r="K1040" s="11" t="s">
        <v>890</v>
      </c>
      <c r="L1040" s="11" t="s">
        <v>61</v>
      </c>
      <c r="M1040" s="11" t="s">
        <v>62</v>
      </c>
      <c r="N1040" s="1" t="e">
        <v>#N/A</v>
      </c>
    </row>
    <row r="1041" spans="1:14">
      <c r="A1041" s="7">
        <v>1040</v>
      </c>
      <c r="B1041" s="8">
        <v>45629</v>
      </c>
      <c r="C1041" s="9">
        <v>1</v>
      </c>
      <c r="D1041" s="28">
        <v>289315479084</v>
      </c>
      <c r="E1041" s="10">
        <v>4966251071059</v>
      </c>
      <c r="F1041" s="9" t="s">
        <v>72</v>
      </c>
      <c r="G1041" s="11" t="s">
        <v>63</v>
      </c>
      <c r="H1041" s="11"/>
      <c r="I1041" s="14"/>
      <c r="J1041" s="11" t="s">
        <v>59</v>
      </c>
      <c r="K1041" s="11" t="s">
        <v>890</v>
      </c>
      <c r="L1041" s="11" t="s">
        <v>61</v>
      </c>
      <c r="M1041" s="11" t="s">
        <v>62</v>
      </c>
      <c r="N1041" s="1" t="e">
        <v>#N/A</v>
      </c>
    </row>
    <row r="1042" spans="1:14">
      <c r="A1042" s="7">
        <v>1041</v>
      </c>
      <c r="B1042" s="8">
        <v>45630</v>
      </c>
      <c r="C1042" s="9">
        <v>1</v>
      </c>
      <c r="D1042" s="28">
        <v>747026212752</v>
      </c>
      <c r="E1042" s="10">
        <v>4974351057666</v>
      </c>
      <c r="F1042" s="9" t="s">
        <v>893</v>
      </c>
      <c r="G1042" s="11" t="s">
        <v>55</v>
      </c>
      <c r="H1042" s="11" t="s">
        <v>53</v>
      </c>
      <c r="I1042" s="14"/>
      <c r="J1042" s="11" t="s">
        <v>56</v>
      </c>
      <c r="K1042" s="11" t="s">
        <v>60</v>
      </c>
      <c r="L1042" s="11" t="s">
        <v>57</v>
      </c>
      <c r="M1042" s="11" t="s">
        <v>879</v>
      </c>
      <c r="N1042" s="1" t="e">
        <v>#N/A</v>
      </c>
    </row>
    <row r="1043" spans="1:14">
      <c r="A1043" s="7">
        <v>1042</v>
      </c>
      <c r="B1043" s="8">
        <v>45630</v>
      </c>
      <c r="C1043" s="9">
        <v>1</v>
      </c>
      <c r="D1043" s="28">
        <v>747110687676</v>
      </c>
      <c r="E1043" s="10">
        <v>9966251055311</v>
      </c>
      <c r="F1043" s="9" t="s">
        <v>72</v>
      </c>
      <c r="G1043" s="11" t="s">
        <v>70</v>
      </c>
      <c r="H1043" s="11" t="s">
        <v>53</v>
      </c>
      <c r="I1043" s="14"/>
      <c r="J1043" s="11" t="s">
        <v>59</v>
      </c>
      <c r="K1043" s="11" t="s">
        <v>60</v>
      </c>
      <c r="L1043" s="11" t="s">
        <v>57</v>
      </c>
      <c r="M1043" s="11" t="s">
        <v>62</v>
      </c>
      <c r="N1043" s="1" t="e">
        <v>#N/A</v>
      </c>
    </row>
    <row r="1044" spans="1:14">
      <c r="A1044" s="7">
        <v>1043</v>
      </c>
      <c r="B1044" s="8">
        <v>45630</v>
      </c>
      <c r="C1044" s="9">
        <v>1</v>
      </c>
      <c r="D1044" s="28">
        <v>637238909086</v>
      </c>
      <c r="E1044" s="10">
        <v>4966251066180</v>
      </c>
      <c r="F1044" s="9" t="s">
        <v>72</v>
      </c>
      <c r="G1044" s="11" t="s">
        <v>63</v>
      </c>
      <c r="H1044" s="11" t="s">
        <v>53</v>
      </c>
      <c r="I1044" s="14"/>
      <c r="J1044" s="11" t="s">
        <v>59</v>
      </c>
      <c r="K1044" s="11" t="s">
        <v>60</v>
      </c>
      <c r="L1044" s="11" t="s">
        <v>57</v>
      </c>
      <c r="M1044" s="11" t="s">
        <v>62</v>
      </c>
      <c r="N1044" s="1" t="e">
        <v>#N/A</v>
      </c>
    </row>
    <row r="1045" spans="1:14">
      <c r="A1045" s="7">
        <v>1044</v>
      </c>
      <c r="B1045" s="8">
        <v>45630</v>
      </c>
      <c r="C1045" s="9">
        <v>1</v>
      </c>
      <c r="D1045" s="28">
        <v>751026492031</v>
      </c>
      <c r="E1045" s="10">
        <v>4974351051359</v>
      </c>
      <c r="F1045" s="9" t="s">
        <v>893</v>
      </c>
      <c r="G1045" s="11" t="s">
        <v>55</v>
      </c>
      <c r="H1045" s="11" t="s">
        <v>53</v>
      </c>
      <c r="I1045" s="14"/>
      <c r="J1045" s="11" t="s">
        <v>56</v>
      </c>
      <c r="K1045" s="11" t="s">
        <v>60</v>
      </c>
      <c r="L1045" s="11" t="s">
        <v>57</v>
      </c>
      <c r="M1045" s="11" t="s">
        <v>879</v>
      </c>
      <c r="N1045" s="1" t="e">
        <v>#N/A</v>
      </c>
    </row>
    <row r="1046" spans="1:14">
      <c r="A1046" s="7">
        <v>1045</v>
      </c>
      <c r="B1046" s="8">
        <v>45630</v>
      </c>
      <c r="C1046" s="9">
        <v>1</v>
      </c>
      <c r="D1046" s="28">
        <v>750257213532</v>
      </c>
      <c r="E1046" s="10">
        <v>0</v>
      </c>
      <c r="F1046" s="9" t="s">
        <v>910</v>
      </c>
      <c r="G1046" s="11" t="s">
        <v>64</v>
      </c>
      <c r="H1046" s="11" t="s">
        <v>53</v>
      </c>
      <c r="I1046" s="14" t="s">
        <v>1014</v>
      </c>
      <c r="J1046" s="11" t="s">
        <v>65</v>
      </c>
      <c r="K1046" s="11" t="s">
        <v>60</v>
      </c>
      <c r="L1046" s="11" t="s">
        <v>57</v>
      </c>
      <c r="M1046" s="11" t="s">
        <v>66</v>
      </c>
      <c r="N1046" s="1" t="e">
        <v>#N/A</v>
      </c>
    </row>
    <row r="1047" spans="1:14">
      <c r="A1047" s="7">
        <v>1046</v>
      </c>
      <c r="B1047" s="8">
        <v>45630</v>
      </c>
      <c r="C1047" s="9">
        <v>1</v>
      </c>
      <c r="D1047" s="28">
        <v>954034340976</v>
      </c>
      <c r="E1047" s="10">
        <v>4966456014242</v>
      </c>
      <c r="F1047" s="9" t="s">
        <v>978</v>
      </c>
      <c r="G1047" s="11" t="s">
        <v>69</v>
      </c>
      <c r="H1047" s="11" t="s">
        <v>53</v>
      </c>
      <c r="I1047" s="14"/>
      <c r="J1047" s="11" t="s">
        <v>59</v>
      </c>
      <c r="K1047" s="11" t="s">
        <v>60</v>
      </c>
      <c r="L1047" s="11" t="s">
        <v>57</v>
      </c>
      <c r="M1047" s="11" t="s">
        <v>62</v>
      </c>
      <c r="N1047" s="1" t="e">
        <v>#N/A</v>
      </c>
    </row>
    <row r="1048" spans="1:14">
      <c r="A1048" s="7">
        <v>1047</v>
      </c>
      <c r="B1048" s="8">
        <v>45630</v>
      </c>
      <c r="C1048" s="9">
        <v>1</v>
      </c>
      <c r="D1048" s="28">
        <v>105215516895</v>
      </c>
      <c r="E1048" s="10">
        <v>5509999027010</v>
      </c>
      <c r="F1048" s="9" t="s">
        <v>78</v>
      </c>
      <c r="G1048" s="11" t="s">
        <v>897</v>
      </c>
      <c r="H1048" s="11"/>
      <c r="I1048" s="14"/>
      <c r="J1048" s="11" t="s">
        <v>59</v>
      </c>
      <c r="K1048" s="11" t="s">
        <v>60</v>
      </c>
      <c r="L1048" s="11" t="s">
        <v>61</v>
      </c>
      <c r="M1048" s="11" t="s">
        <v>896</v>
      </c>
      <c r="N1048" s="1" t="e">
        <v>#N/A</v>
      </c>
    </row>
    <row r="1049" spans="1:14">
      <c r="A1049" s="7">
        <v>1048</v>
      </c>
      <c r="B1049" s="8">
        <v>45630</v>
      </c>
      <c r="C1049" s="9">
        <v>1</v>
      </c>
      <c r="D1049" s="28">
        <v>105359425312</v>
      </c>
      <c r="E1049" s="10">
        <v>5509451060827</v>
      </c>
      <c r="F1049" s="9" t="s">
        <v>912</v>
      </c>
      <c r="G1049" s="11" t="s">
        <v>918</v>
      </c>
      <c r="H1049" s="11"/>
      <c r="I1049" s="14"/>
      <c r="J1049" s="11" t="s">
        <v>59</v>
      </c>
      <c r="K1049" s="11" t="s">
        <v>60</v>
      </c>
      <c r="L1049" s="11" t="s">
        <v>61</v>
      </c>
      <c r="M1049" s="11" t="s">
        <v>896</v>
      </c>
      <c r="N1049" s="1" t="e">
        <v>#N/A</v>
      </c>
    </row>
    <row r="1050" spans="1:14">
      <c r="A1050" s="7">
        <v>1049</v>
      </c>
      <c r="B1050" s="8">
        <v>45630</v>
      </c>
      <c r="C1050" s="9">
        <v>1</v>
      </c>
      <c r="D1050" s="28">
        <v>105359426900</v>
      </c>
      <c r="E1050" s="10">
        <v>4966451091358</v>
      </c>
      <c r="F1050" s="9" t="s">
        <v>912</v>
      </c>
      <c r="G1050" s="11" t="s">
        <v>69</v>
      </c>
      <c r="H1050" s="11"/>
      <c r="I1050" s="14"/>
      <c r="J1050" s="11" t="s">
        <v>59</v>
      </c>
      <c r="K1050" s="11" t="s">
        <v>60</v>
      </c>
      <c r="L1050" s="11" t="s">
        <v>61</v>
      </c>
      <c r="M1050" s="11" t="s">
        <v>62</v>
      </c>
      <c r="N1050" s="1" t="e">
        <v>#N/A</v>
      </c>
    </row>
    <row r="1051" spans="1:14">
      <c r="A1051" s="7">
        <v>1050</v>
      </c>
      <c r="B1051" s="8">
        <v>45630</v>
      </c>
      <c r="C1051" s="9">
        <v>1</v>
      </c>
      <c r="D1051" s="28">
        <v>105358777915</v>
      </c>
      <c r="E1051" s="10">
        <v>5000158020809</v>
      </c>
      <c r="F1051" s="9" t="s">
        <v>77</v>
      </c>
      <c r="G1051" s="11" t="s">
        <v>892</v>
      </c>
      <c r="H1051" s="11"/>
      <c r="I1051" s="14"/>
      <c r="J1051" s="11" t="s">
        <v>59</v>
      </c>
      <c r="K1051" s="11" t="s">
        <v>60</v>
      </c>
      <c r="L1051" s="11" t="s">
        <v>61</v>
      </c>
      <c r="M1051" s="11" t="s">
        <v>62</v>
      </c>
      <c r="N1051" s="1" t="e">
        <v>#N/A</v>
      </c>
    </row>
    <row r="1052" spans="1:14">
      <c r="A1052" s="7">
        <v>1051</v>
      </c>
      <c r="B1052" s="8">
        <v>45630</v>
      </c>
      <c r="C1052" s="9">
        <v>1</v>
      </c>
      <c r="D1052" s="28">
        <v>105359426830</v>
      </c>
      <c r="E1052" s="10">
        <v>4966451091366</v>
      </c>
      <c r="F1052" s="9" t="s">
        <v>912</v>
      </c>
      <c r="G1052" s="11" t="s">
        <v>69</v>
      </c>
      <c r="H1052" s="11"/>
      <c r="I1052" s="14"/>
      <c r="J1052" s="11" t="s">
        <v>59</v>
      </c>
      <c r="K1052" s="11" t="s">
        <v>60</v>
      </c>
      <c r="L1052" s="11" t="s">
        <v>61</v>
      </c>
      <c r="M1052" s="11" t="s">
        <v>62</v>
      </c>
      <c r="N1052" s="1" t="e">
        <v>#N/A</v>
      </c>
    </row>
    <row r="1053" spans="1:14">
      <c r="A1053" s="7">
        <v>1052</v>
      </c>
      <c r="B1053" s="8">
        <v>45630</v>
      </c>
      <c r="C1053" s="9">
        <v>1</v>
      </c>
      <c r="D1053" s="28">
        <v>105333338224</v>
      </c>
      <c r="E1053" s="10">
        <v>5509451011025</v>
      </c>
      <c r="F1053" s="9" t="s">
        <v>912</v>
      </c>
      <c r="G1053" s="11" t="s">
        <v>918</v>
      </c>
      <c r="H1053" s="11"/>
      <c r="I1053" s="14"/>
      <c r="J1053" s="11" t="s">
        <v>59</v>
      </c>
      <c r="K1053" s="11" t="s">
        <v>60</v>
      </c>
      <c r="L1053" s="11" t="s">
        <v>61</v>
      </c>
      <c r="M1053" s="11" t="s">
        <v>896</v>
      </c>
      <c r="N1053" s="1" t="e">
        <v>#N/A</v>
      </c>
    </row>
    <row r="1054" spans="1:14">
      <c r="A1054" s="7">
        <v>1053</v>
      </c>
      <c r="B1054" s="8">
        <v>45630</v>
      </c>
      <c r="C1054" s="9">
        <v>1</v>
      </c>
      <c r="D1054" s="28">
        <v>105359425231</v>
      </c>
      <c r="E1054" s="10">
        <v>5509451060848</v>
      </c>
      <c r="F1054" s="9" t="s">
        <v>912</v>
      </c>
      <c r="G1054" s="11" t="s">
        <v>918</v>
      </c>
      <c r="H1054" s="11"/>
      <c r="I1054" s="14"/>
      <c r="J1054" s="11" t="s">
        <v>59</v>
      </c>
      <c r="K1054" s="11" t="s">
        <v>60</v>
      </c>
      <c r="L1054" s="11" t="s">
        <v>61</v>
      </c>
      <c r="M1054" s="11" t="s">
        <v>896</v>
      </c>
      <c r="N1054" s="1" t="e">
        <v>#N/A</v>
      </c>
    </row>
    <row r="1055" spans="1:14">
      <c r="A1055" s="7">
        <v>1054</v>
      </c>
      <c r="B1055" s="8">
        <v>45630</v>
      </c>
      <c r="C1055" s="9">
        <v>1</v>
      </c>
      <c r="D1055" s="28">
        <v>105359425382</v>
      </c>
      <c r="E1055" s="10">
        <v>5509451060980</v>
      </c>
      <c r="F1055" s="9" t="s">
        <v>912</v>
      </c>
      <c r="G1055" s="11" t="s">
        <v>918</v>
      </c>
      <c r="H1055" s="11"/>
      <c r="I1055" s="14"/>
      <c r="J1055" s="11" t="s">
        <v>59</v>
      </c>
      <c r="K1055" s="11" t="s">
        <v>60</v>
      </c>
      <c r="L1055" s="11" t="s">
        <v>61</v>
      </c>
      <c r="M1055" s="11" t="s">
        <v>896</v>
      </c>
      <c r="N1055" s="1" t="e">
        <v>#N/A</v>
      </c>
    </row>
    <row r="1056" spans="1:14">
      <c r="A1056" s="7">
        <v>1055</v>
      </c>
      <c r="B1056" s="8">
        <v>45630</v>
      </c>
      <c r="C1056" s="9">
        <v>1</v>
      </c>
      <c r="D1056" s="28">
        <v>105359425065</v>
      </c>
      <c r="E1056" s="10">
        <v>5509451060802</v>
      </c>
      <c r="F1056" s="9" t="s">
        <v>912</v>
      </c>
      <c r="G1056" s="11" t="s">
        <v>918</v>
      </c>
      <c r="H1056" s="11"/>
      <c r="I1056" s="14"/>
      <c r="J1056" s="11" t="s">
        <v>59</v>
      </c>
      <c r="K1056" s="11" t="s">
        <v>60</v>
      </c>
      <c r="L1056" s="11" t="s">
        <v>61</v>
      </c>
      <c r="M1056" s="11" t="s">
        <v>896</v>
      </c>
      <c r="N1056" s="1" t="e">
        <v>#N/A</v>
      </c>
    </row>
    <row r="1057" spans="1:14">
      <c r="A1057" s="7">
        <v>1056</v>
      </c>
      <c r="B1057" s="8">
        <v>45630</v>
      </c>
      <c r="C1057" s="9">
        <v>2</v>
      </c>
      <c r="D1057" s="28">
        <v>105359426200</v>
      </c>
      <c r="E1057" s="10">
        <v>5509451060768</v>
      </c>
      <c r="F1057" s="9" t="s">
        <v>912</v>
      </c>
      <c r="G1057" s="11" t="s">
        <v>918</v>
      </c>
      <c r="H1057" s="11"/>
      <c r="I1057" s="14"/>
      <c r="J1057" s="11" t="s">
        <v>59</v>
      </c>
      <c r="K1057" s="11" t="s">
        <v>60</v>
      </c>
      <c r="L1057" s="11" t="s">
        <v>61</v>
      </c>
      <c r="M1057" s="11" t="s">
        <v>896</v>
      </c>
      <c r="N1057" s="1" t="e">
        <v>#N/A</v>
      </c>
    </row>
    <row r="1058" spans="1:14">
      <c r="A1058" s="7">
        <v>1057</v>
      </c>
      <c r="B1058" s="8">
        <v>45630</v>
      </c>
      <c r="C1058" s="9">
        <v>1</v>
      </c>
      <c r="D1058" s="28">
        <v>105344254164</v>
      </c>
      <c r="E1058" s="10">
        <v>5509451013465</v>
      </c>
      <c r="F1058" s="9" t="s">
        <v>912</v>
      </c>
      <c r="G1058" s="11" t="s">
        <v>918</v>
      </c>
      <c r="H1058" s="11"/>
      <c r="I1058" s="14"/>
      <c r="J1058" s="11" t="s">
        <v>59</v>
      </c>
      <c r="K1058" s="11" t="s">
        <v>60</v>
      </c>
      <c r="L1058" s="11" t="s">
        <v>61</v>
      </c>
      <c r="M1058" s="11" t="s">
        <v>896</v>
      </c>
      <c r="N1058" s="1" t="e">
        <v>#N/A</v>
      </c>
    </row>
    <row r="1059" spans="1:14">
      <c r="A1059" s="7">
        <v>1058</v>
      </c>
      <c r="B1059" s="8">
        <v>45630</v>
      </c>
      <c r="C1059" s="9">
        <v>2</v>
      </c>
      <c r="D1059" s="28">
        <v>105344203602</v>
      </c>
      <c r="E1059" s="10">
        <v>5509451079687</v>
      </c>
      <c r="F1059" s="9" t="s">
        <v>992</v>
      </c>
      <c r="G1059" s="11" t="s">
        <v>918</v>
      </c>
      <c r="H1059" s="11"/>
      <c r="I1059" s="14"/>
      <c r="J1059" s="11" t="s">
        <v>59</v>
      </c>
      <c r="K1059" s="11" t="s">
        <v>60</v>
      </c>
      <c r="L1059" s="11" t="s">
        <v>61</v>
      </c>
      <c r="M1059" s="11" t="s">
        <v>896</v>
      </c>
      <c r="N1059" s="1" t="e">
        <v>#N/A</v>
      </c>
    </row>
    <row r="1060" spans="1:14">
      <c r="A1060" s="7">
        <v>1059</v>
      </c>
      <c r="B1060" s="8">
        <v>45630</v>
      </c>
      <c r="C1060" s="9">
        <v>2</v>
      </c>
      <c r="D1060" s="28">
        <v>105344203602</v>
      </c>
      <c r="E1060" s="10">
        <v>5509451080562</v>
      </c>
      <c r="F1060" s="9" t="s">
        <v>992</v>
      </c>
      <c r="G1060" s="11" t="s">
        <v>918</v>
      </c>
      <c r="H1060" s="11"/>
      <c r="I1060" s="14"/>
      <c r="J1060" s="11" t="s">
        <v>59</v>
      </c>
      <c r="K1060" s="11" t="s">
        <v>60</v>
      </c>
      <c r="L1060" s="11" t="s">
        <v>61</v>
      </c>
      <c r="M1060" s="11" t="s">
        <v>896</v>
      </c>
      <c r="N1060" s="1" t="e">
        <v>#N/A</v>
      </c>
    </row>
    <row r="1061" spans="1:14">
      <c r="A1061" s="7">
        <v>1060</v>
      </c>
      <c r="B1061" s="8">
        <v>45630</v>
      </c>
      <c r="C1061" s="9">
        <v>2</v>
      </c>
      <c r="D1061" s="28">
        <v>105344203602</v>
      </c>
      <c r="E1061" s="10">
        <v>5509451073449</v>
      </c>
      <c r="F1061" s="9" t="s">
        <v>992</v>
      </c>
      <c r="G1061" s="11" t="s">
        <v>918</v>
      </c>
      <c r="H1061" s="11"/>
      <c r="I1061" s="14"/>
      <c r="J1061" s="11" t="s">
        <v>59</v>
      </c>
      <c r="K1061" s="11" t="s">
        <v>60</v>
      </c>
      <c r="L1061" s="11" t="s">
        <v>61</v>
      </c>
      <c r="M1061" s="11" t="s">
        <v>896</v>
      </c>
      <c r="N1061" s="1" t="e">
        <v>#N/A</v>
      </c>
    </row>
    <row r="1062" spans="1:14">
      <c r="A1062" s="7">
        <v>1061</v>
      </c>
      <c r="B1062" s="8">
        <v>45630</v>
      </c>
      <c r="C1062" s="9">
        <v>2</v>
      </c>
      <c r="D1062" s="28">
        <v>105344203602</v>
      </c>
      <c r="E1062" s="10">
        <v>5509451083186</v>
      </c>
      <c r="F1062" s="9" t="s">
        <v>992</v>
      </c>
      <c r="G1062" s="11" t="s">
        <v>918</v>
      </c>
      <c r="H1062" s="11"/>
      <c r="I1062" s="14"/>
      <c r="J1062" s="11" t="s">
        <v>59</v>
      </c>
      <c r="K1062" s="11" t="s">
        <v>60</v>
      </c>
      <c r="L1062" s="11" t="s">
        <v>61</v>
      </c>
      <c r="M1062" s="11" t="s">
        <v>896</v>
      </c>
      <c r="N1062" s="1" t="e">
        <v>#N/A</v>
      </c>
    </row>
    <row r="1063" spans="1:14">
      <c r="A1063" s="7">
        <v>1062</v>
      </c>
      <c r="B1063" s="8">
        <v>45630</v>
      </c>
      <c r="C1063" s="9">
        <v>2</v>
      </c>
      <c r="D1063" s="28">
        <v>105344203602</v>
      </c>
      <c r="E1063" s="10">
        <v>5509451029974</v>
      </c>
      <c r="F1063" s="9" t="s">
        <v>992</v>
      </c>
      <c r="G1063" s="11" t="s">
        <v>918</v>
      </c>
      <c r="H1063" s="11"/>
      <c r="I1063" s="14"/>
      <c r="J1063" s="11" t="s">
        <v>59</v>
      </c>
      <c r="K1063" s="11" t="s">
        <v>60</v>
      </c>
      <c r="L1063" s="11" t="s">
        <v>61</v>
      </c>
      <c r="M1063" s="11" t="s">
        <v>896</v>
      </c>
      <c r="N1063" s="1" t="e">
        <v>#N/A</v>
      </c>
    </row>
    <row r="1064" spans="1:14">
      <c r="A1064" s="7">
        <v>1063</v>
      </c>
      <c r="B1064" s="8">
        <v>45630</v>
      </c>
      <c r="C1064" s="9">
        <v>2</v>
      </c>
      <c r="D1064" s="28">
        <v>105344203602</v>
      </c>
      <c r="E1064" s="10">
        <v>5509451034500</v>
      </c>
      <c r="F1064" s="9" t="s">
        <v>992</v>
      </c>
      <c r="G1064" s="11" t="s">
        <v>918</v>
      </c>
      <c r="H1064" s="11"/>
      <c r="I1064" s="14"/>
      <c r="J1064" s="11" t="s">
        <v>59</v>
      </c>
      <c r="K1064" s="11" t="s">
        <v>60</v>
      </c>
      <c r="L1064" s="11" t="s">
        <v>61</v>
      </c>
      <c r="M1064" s="11" t="s">
        <v>896</v>
      </c>
      <c r="N1064" s="1" t="e">
        <v>#N/A</v>
      </c>
    </row>
    <row r="1065" spans="1:14">
      <c r="A1065" s="7">
        <v>1064</v>
      </c>
      <c r="B1065" s="8">
        <v>45630</v>
      </c>
      <c r="C1065" s="9">
        <v>2</v>
      </c>
      <c r="D1065" s="28">
        <v>105344203602</v>
      </c>
      <c r="E1065" s="10">
        <v>5509451072296</v>
      </c>
      <c r="F1065" s="9" t="s">
        <v>992</v>
      </c>
      <c r="G1065" s="11" t="s">
        <v>918</v>
      </c>
      <c r="H1065" s="11"/>
      <c r="I1065" s="14"/>
      <c r="J1065" s="11" t="s">
        <v>59</v>
      </c>
      <c r="K1065" s="11" t="s">
        <v>60</v>
      </c>
      <c r="L1065" s="11" t="s">
        <v>61</v>
      </c>
      <c r="M1065" s="11" t="s">
        <v>896</v>
      </c>
      <c r="N1065" s="1" t="e">
        <v>#N/A</v>
      </c>
    </row>
    <row r="1066" spans="1:14">
      <c r="A1066" s="7">
        <v>1065</v>
      </c>
      <c r="B1066" s="8">
        <v>45630</v>
      </c>
      <c r="C1066" s="9">
        <v>2</v>
      </c>
      <c r="D1066" s="28">
        <v>105344203602</v>
      </c>
      <c r="E1066" s="10">
        <v>5509451078276</v>
      </c>
      <c r="F1066" s="9" t="s">
        <v>992</v>
      </c>
      <c r="G1066" s="11" t="s">
        <v>918</v>
      </c>
      <c r="H1066" s="11"/>
      <c r="I1066" s="14"/>
      <c r="J1066" s="11" t="s">
        <v>59</v>
      </c>
      <c r="K1066" s="11" t="s">
        <v>60</v>
      </c>
      <c r="L1066" s="11" t="s">
        <v>61</v>
      </c>
      <c r="M1066" s="11" t="s">
        <v>896</v>
      </c>
      <c r="N1066" s="1" t="e">
        <v>#N/A</v>
      </c>
    </row>
    <row r="1067" spans="1:14">
      <c r="A1067" s="7">
        <v>1066</v>
      </c>
      <c r="B1067" s="8">
        <v>45630</v>
      </c>
      <c r="C1067" s="9">
        <v>2</v>
      </c>
      <c r="D1067" s="28">
        <v>105344203602</v>
      </c>
      <c r="E1067" s="10">
        <v>5509451082539</v>
      </c>
      <c r="F1067" s="9" t="s">
        <v>992</v>
      </c>
      <c r="G1067" s="11" t="s">
        <v>918</v>
      </c>
      <c r="H1067" s="11"/>
      <c r="I1067" s="14"/>
      <c r="J1067" s="11" t="s">
        <v>59</v>
      </c>
      <c r="K1067" s="11" t="s">
        <v>60</v>
      </c>
      <c r="L1067" s="11" t="s">
        <v>61</v>
      </c>
      <c r="M1067" s="11" t="s">
        <v>896</v>
      </c>
      <c r="N1067" s="1" t="e">
        <v>#N/A</v>
      </c>
    </row>
    <row r="1068" spans="1:14">
      <c r="A1068" s="7">
        <v>1067</v>
      </c>
      <c r="B1068" s="8">
        <v>45630</v>
      </c>
      <c r="C1068" s="9">
        <v>2</v>
      </c>
      <c r="D1068" s="28">
        <v>105344203602</v>
      </c>
      <c r="E1068" s="10">
        <v>5509451080611</v>
      </c>
      <c r="F1068" s="9" t="s">
        <v>992</v>
      </c>
      <c r="G1068" s="11" t="s">
        <v>918</v>
      </c>
      <c r="H1068" s="11"/>
      <c r="I1068" s="14"/>
      <c r="J1068" s="11" t="s">
        <v>59</v>
      </c>
      <c r="K1068" s="11" t="s">
        <v>60</v>
      </c>
      <c r="L1068" s="11" t="s">
        <v>61</v>
      </c>
      <c r="M1068" s="11" t="s">
        <v>896</v>
      </c>
      <c r="N1068" s="1" t="e">
        <v>#N/A</v>
      </c>
    </row>
    <row r="1069" spans="1:14">
      <c r="A1069" s="7">
        <v>1068</v>
      </c>
      <c r="B1069" s="8">
        <v>45630</v>
      </c>
      <c r="C1069" s="9">
        <v>2</v>
      </c>
      <c r="D1069" s="28">
        <v>105344203602</v>
      </c>
      <c r="E1069" s="10">
        <v>5509451081028</v>
      </c>
      <c r="F1069" s="9" t="s">
        <v>992</v>
      </c>
      <c r="G1069" s="11" t="s">
        <v>918</v>
      </c>
      <c r="H1069" s="11"/>
      <c r="I1069" s="14"/>
      <c r="J1069" s="11" t="s">
        <v>59</v>
      </c>
      <c r="K1069" s="11" t="s">
        <v>60</v>
      </c>
      <c r="L1069" s="11" t="s">
        <v>61</v>
      </c>
      <c r="M1069" s="11" t="s">
        <v>896</v>
      </c>
      <c r="N1069" s="1" t="e">
        <v>#N/A</v>
      </c>
    </row>
    <row r="1070" spans="1:14">
      <c r="A1070" s="7">
        <v>1069</v>
      </c>
      <c r="B1070" s="8">
        <v>45630</v>
      </c>
      <c r="C1070" s="9">
        <v>2</v>
      </c>
      <c r="D1070" s="28">
        <v>105344203602</v>
      </c>
      <c r="E1070" s="10">
        <v>5509451033848</v>
      </c>
      <c r="F1070" s="9" t="s">
        <v>992</v>
      </c>
      <c r="G1070" s="11" t="s">
        <v>918</v>
      </c>
      <c r="H1070" s="11"/>
      <c r="I1070" s="14"/>
      <c r="J1070" s="11" t="s">
        <v>59</v>
      </c>
      <c r="K1070" s="11" t="s">
        <v>60</v>
      </c>
      <c r="L1070" s="11" t="s">
        <v>61</v>
      </c>
      <c r="M1070" s="11" t="s">
        <v>896</v>
      </c>
      <c r="N1070" s="1" t="e">
        <v>#N/A</v>
      </c>
    </row>
    <row r="1071" spans="1:14">
      <c r="A1071" s="7">
        <v>1070</v>
      </c>
      <c r="B1071" s="8">
        <v>45630</v>
      </c>
      <c r="C1071" s="9">
        <v>2</v>
      </c>
      <c r="D1071" s="28">
        <v>105344203602</v>
      </c>
      <c r="E1071" s="10">
        <v>5509451081052</v>
      </c>
      <c r="F1071" s="9" t="s">
        <v>992</v>
      </c>
      <c r="G1071" s="11" t="s">
        <v>918</v>
      </c>
      <c r="H1071" s="11"/>
      <c r="I1071" s="14"/>
      <c r="J1071" s="11" t="s">
        <v>59</v>
      </c>
      <c r="K1071" s="11" t="s">
        <v>60</v>
      </c>
      <c r="L1071" s="11" t="s">
        <v>61</v>
      </c>
      <c r="M1071" s="11" t="s">
        <v>896</v>
      </c>
      <c r="N1071" s="1" t="e">
        <v>#N/A</v>
      </c>
    </row>
    <row r="1072" spans="1:14">
      <c r="A1072" s="7">
        <v>1071</v>
      </c>
      <c r="B1072" s="8">
        <v>45630</v>
      </c>
      <c r="C1072" s="9">
        <v>2</v>
      </c>
      <c r="D1072" s="28">
        <v>105344203602</v>
      </c>
      <c r="E1072" s="10">
        <v>5509451033580</v>
      </c>
      <c r="F1072" s="9" t="s">
        <v>992</v>
      </c>
      <c r="G1072" s="11" t="s">
        <v>918</v>
      </c>
      <c r="H1072" s="11"/>
      <c r="I1072" s="14"/>
      <c r="J1072" s="11" t="s">
        <v>59</v>
      </c>
      <c r="K1072" s="11" t="s">
        <v>60</v>
      </c>
      <c r="L1072" s="11" t="s">
        <v>61</v>
      </c>
      <c r="M1072" s="11" t="s">
        <v>896</v>
      </c>
      <c r="N1072" s="1" t="e">
        <v>#N/A</v>
      </c>
    </row>
    <row r="1073" spans="1:14">
      <c r="A1073" s="7">
        <v>1072</v>
      </c>
      <c r="B1073" s="8">
        <v>45630</v>
      </c>
      <c r="C1073" s="9">
        <v>2</v>
      </c>
      <c r="D1073" s="28">
        <v>105344203602</v>
      </c>
      <c r="E1073" s="10">
        <v>5509451077231</v>
      </c>
      <c r="F1073" s="9" t="s">
        <v>992</v>
      </c>
      <c r="G1073" s="11" t="s">
        <v>918</v>
      </c>
      <c r="H1073" s="11"/>
      <c r="I1073" s="14"/>
      <c r="J1073" s="11" t="s">
        <v>59</v>
      </c>
      <c r="K1073" s="11" t="s">
        <v>60</v>
      </c>
      <c r="L1073" s="11" t="s">
        <v>61</v>
      </c>
      <c r="M1073" s="11" t="s">
        <v>896</v>
      </c>
      <c r="N1073" s="1" t="e">
        <v>#N/A</v>
      </c>
    </row>
    <row r="1074" spans="1:14">
      <c r="A1074" s="7">
        <v>1073</v>
      </c>
      <c r="B1074" s="8">
        <v>45630</v>
      </c>
      <c r="C1074" s="9">
        <v>2</v>
      </c>
      <c r="D1074" s="28">
        <v>105344203602</v>
      </c>
      <c r="E1074" s="10">
        <v>5509451083475</v>
      </c>
      <c r="F1074" s="9" t="s">
        <v>992</v>
      </c>
      <c r="G1074" s="11" t="s">
        <v>918</v>
      </c>
      <c r="H1074" s="11"/>
      <c r="I1074" s="14"/>
      <c r="J1074" s="11" t="s">
        <v>59</v>
      </c>
      <c r="K1074" s="11" t="s">
        <v>60</v>
      </c>
      <c r="L1074" s="11" t="s">
        <v>61</v>
      </c>
      <c r="M1074" s="11" t="s">
        <v>896</v>
      </c>
      <c r="N1074" s="1" t="e">
        <v>#N/A</v>
      </c>
    </row>
    <row r="1075" spans="1:14">
      <c r="A1075" s="7">
        <v>1074</v>
      </c>
      <c r="B1075" s="8">
        <v>45630</v>
      </c>
      <c r="C1075" s="9">
        <v>2</v>
      </c>
      <c r="D1075" s="28">
        <v>105344203602</v>
      </c>
      <c r="E1075" s="10">
        <v>5508451028569</v>
      </c>
      <c r="F1075" s="9" t="s">
        <v>992</v>
      </c>
      <c r="G1075" s="11" t="s">
        <v>932</v>
      </c>
      <c r="H1075" s="11"/>
      <c r="I1075" s="14"/>
      <c r="J1075" s="11" t="s">
        <v>59</v>
      </c>
      <c r="K1075" s="11" t="s">
        <v>60</v>
      </c>
      <c r="L1075" s="11" t="s">
        <v>61</v>
      </c>
      <c r="M1075" s="11" t="s">
        <v>896</v>
      </c>
      <c r="N1075" s="1" t="e">
        <v>#N/A</v>
      </c>
    </row>
    <row r="1076" spans="1:14">
      <c r="A1076" s="7">
        <v>1075</v>
      </c>
      <c r="B1076" s="8">
        <v>45630</v>
      </c>
      <c r="C1076" s="9">
        <v>2</v>
      </c>
      <c r="D1076" s="28">
        <v>105344203602</v>
      </c>
      <c r="E1076" s="10">
        <v>5508451011276</v>
      </c>
      <c r="F1076" s="9" t="s">
        <v>992</v>
      </c>
      <c r="G1076" s="11" t="s">
        <v>932</v>
      </c>
      <c r="H1076" s="11"/>
      <c r="I1076" s="14"/>
      <c r="J1076" s="11" t="s">
        <v>59</v>
      </c>
      <c r="K1076" s="11" t="s">
        <v>60</v>
      </c>
      <c r="L1076" s="11" t="s">
        <v>61</v>
      </c>
      <c r="M1076" s="11" t="s">
        <v>896</v>
      </c>
      <c r="N1076" s="1" t="e">
        <v>#N/A</v>
      </c>
    </row>
    <row r="1077" spans="1:14">
      <c r="A1077" s="7">
        <v>1076</v>
      </c>
      <c r="B1077" s="8">
        <v>45630</v>
      </c>
      <c r="C1077" s="9">
        <v>2</v>
      </c>
      <c r="D1077" s="28">
        <v>105344203602</v>
      </c>
      <c r="E1077" s="10">
        <v>5508451022235</v>
      </c>
      <c r="F1077" s="9" t="s">
        <v>992</v>
      </c>
      <c r="G1077" s="11" t="s">
        <v>932</v>
      </c>
      <c r="H1077" s="11"/>
      <c r="I1077" s="14"/>
      <c r="J1077" s="11" t="s">
        <v>59</v>
      </c>
      <c r="K1077" s="11" t="s">
        <v>60</v>
      </c>
      <c r="L1077" s="11" t="s">
        <v>61</v>
      </c>
      <c r="M1077" s="11" t="s">
        <v>896</v>
      </c>
      <c r="N1077" s="1" t="e">
        <v>#N/A</v>
      </c>
    </row>
    <row r="1078" spans="1:14">
      <c r="A1078" s="7">
        <v>1077</v>
      </c>
      <c r="B1078" s="8">
        <v>45630</v>
      </c>
      <c r="C1078" s="9">
        <v>2</v>
      </c>
      <c r="D1078" s="28">
        <v>105344203602</v>
      </c>
      <c r="E1078" s="10">
        <v>5508451036747</v>
      </c>
      <c r="F1078" s="9" t="s">
        <v>992</v>
      </c>
      <c r="G1078" s="11" t="s">
        <v>932</v>
      </c>
      <c r="H1078" s="11"/>
      <c r="I1078" s="14"/>
      <c r="J1078" s="11" t="s">
        <v>59</v>
      </c>
      <c r="K1078" s="11" t="s">
        <v>60</v>
      </c>
      <c r="L1078" s="11" t="s">
        <v>61</v>
      </c>
      <c r="M1078" s="11" t="s">
        <v>896</v>
      </c>
      <c r="N1078" s="1" t="e">
        <v>#N/A</v>
      </c>
    </row>
    <row r="1079" spans="1:14">
      <c r="A1079" s="7">
        <v>1078</v>
      </c>
      <c r="B1079" s="8">
        <v>45630</v>
      </c>
      <c r="C1079" s="9">
        <v>2</v>
      </c>
      <c r="D1079" s="28">
        <v>105344203602</v>
      </c>
      <c r="E1079" s="10">
        <v>5508451038844</v>
      </c>
      <c r="F1079" s="9" t="s">
        <v>992</v>
      </c>
      <c r="G1079" s="11" t="s">
        <v>932</v>
      </c>
      <c r="H1079" s="11"/>
      <c r="I1079" s="14"/>
      <c r="J1079" s="11" t="s">
        <v>59</v>
      </c>
      <c r="K1079" s="11" t="s">
        <v>60</v>
      </c>
      <c r="L1079" s="11" t="s">
        <v>61</v>
      </c>
      <c r="M1079" s="11" t="s">
        <v>896</v>
      </c>
      <c r="N1079" s="1" t="e">
        <v>#N/A</v>
      </c>
    </row>
    <row r="1080" spans="1:14">
      <c r="A1080" s="7">
        <v>1079</v>
      </c>
      <c r="B1080" s="8">
        <v>45630</v>
      </c>
      <c r="C1080" s="9">
        <v>2</v>
      </c>
      <c r="D1080" s="28">
        <v>105344203602</v>
      </c>
      <c r="E1080" s="10">
        <v>5508451016651</v>
      </c>
      <c r="F1080" s="9" t="s">
        <v>992</v>
      </c>
      <c r="G1080" s="11" t="s">
        <v>932</v>
      </c>
      <c r="H1080" s="11"/>
      <c r="I1080" s="14"/>
      <c r="J1080" s="11" t="s">
        <v>59</v>
      </c>
      <c r="K1080" s="11" t="s">
        <v>60</v>
      </c>
      <c r="L1080" s="11" t="s">
        <v>61</v>
      </c>
      <c r="M1080" s="11" t="s">
        <v>896</v>
      </c>
      <c r="N1080" s="1" t="e">
        <v>#N/A</v>
      </c>
    </row>
    <row r="1081" spans="1:14">
      <c r="A1081" s="7">
        <v>1080</v>
      </c>
      <c r="B1081" s="8">
        <v>45630</v>
      </c>
      <c r="C1081" s="9">
        <v>2</v>
      </c>
      <c r="D1081" s="28">
        <v>105344203602</v>
      </c>
      <c r="E1081" s="10">
        <v>5508451016312</v>
      </c>
      <c r="F1081" s="9" t="s">
        <v>992</v>
      </c>
      <c r="G1081" s="11" t="s">
        <v>932</v>
      </c>
      <c r="H1081" s="11"/>
      <c r="I1081" s="14"/>
      <c r="J1081" s="11" t="s">
        <v>59</v>
      </c>
      <c r="K1081" s="11" t="s">
        <v>60</v>
      </c>
      <c r="L1081" s="11" t="s">
        <v>61</v>
      </c>
      <c r="M1081" s="11" t="s">
        <v>896</v>
      </c>
      <c r="N1081" s="1" t="e">
        <v>#N/A</v>
      </c>
    </row>
    <row r="1082" spans="1:14">
      <c r="A1082" s="7">
        <v>1081</v>
      </c>
      <c r="B1082" s="8">
        <v>45630</v>
      </c>
      <c r="C1082" s="9">
        <v>2</v>
      </c>
      <c r="D1082" s="28">
        <v>105344203602</v>
      </c>
      <c r="E1082" s="10">
        <v>4966451081223</v>
      </c>
      <c r="F1082" s="9" t="s">
        <v>992</v>
      </c>
      <c r="G1082" s="11" t="s">
        <v>69</v>
      </c>
      <c r="H1082" s="11"/>
      <c r="I1082" s="14"/>
      <c r="J1082" s="11" t="s">
        <v>59</v>
      </c>
      <c r="K1082" s="11" t="s">
        <v>60</v>
      </c>
      <c r="L1082" s="11" t="s">
        <v>61</v>
      </c>
      <c r="M1082" s="11" t="s">
        <v>62</v>
      </c>
      <c r="N1082" s="1" t="e">
        <v>#N/A</v>
      </c>
    </row>
    <row r="1083" spans="1:14">
      <c r="A1083" s="7">
        <v>1082</v>
      </c>
      <c r="B1083" s="8">
        <v>45630</v>
      </c>
      <c r="C1083" s="9">
        <v>2</v>
      </c>
      <c r="D1083" s="28">
        <v>105344203591</v>
      </c>
      <c r="E1083" s="10">
        <v>5509451084209</v>
      </c>
      <c r="F1083" s="9" t="s">
        <v>992</v>
      </c>
      <c r="G1083" s="11" t="s">
        <v>918</v>
      </c>
      <c r="H1083" s="11"/>
      <c r="I1083" s="14"/>
      <c r="J1083" s="11" t="s">
        <v>59</v>
      </c>
      <c r="K1083" s="11" t="s">
        <v>60</v>
      </c>
      <c r="L1083" s="11" t="s">
        <v>61</v>
      </c>
      <c r="M1083" s="11" t="s">
        <v>896</v>
      </c>
      <c r="N1083" s="1" t="e">
        <v>#N/A</v>
      </c>
    </row>
    <row r="1084" spans="1:14">
      <c r="A1084" s="7">
        <v>1083</v>
      </c>
      <c r="B1084" s="8">
        <v>45630</v>
      </c>
      <c r="C1084" s="9">
        <v>2</v>
      </c>
      <c r="D1084" s="28">
        <v>105344203591</v>
      </c>
      <c r="E1084" s="10">
        <v>5509451034350</v>
      </c>
      <c r="F1084" s="9" t="s">
        <v>992</v>
      </c>
      <c r="G1084" s="11" t="s">
        <v>918</v>
      </c>
      <c r="H1084" s="11"/>
      <c r="I1084" s="14"/>
      <c r="J1084" s="11" t="s">
        <v>59</v>
      </c>
      <c r="K1084" s="11" t="s">
        <v>60</v>
      </c>
      <c r="L1084" s="11" t="s">
        <v>61</v>
      </c>
      <c r="M1084" s="11" t="s">
        <v>896</v>
      </c>
      <c r="N1084" s="1" t="e">
        <v>#N/A</v>
      </c>
    </row>
    <row r="1085" spans="1:14">
      <c r="A1085" s="7">
        <v>1084</v>
      </c>
      <c r="B1085" s="8">
        <v>45630</v>
      </c>
      <c r="C1085" s="9">
        <v>2</v>
      </c>
      <c r="D1085" s="28">
        <v>105344203591</v>
      </c>
      <c r="E1085" s="10">
        <v>5509451031963</v>
      </c>
      <c r="F1085" s="9" t="s">
        <v>992</v>
      </c>
      <c r="G1085" s="11" t="s">
        <v>918</v>
      </c>
      <c r="H1085" s="11"/>
      <c r="I1085" s="14"/>
      <c r="J1085" s="11" t="s">
        <v>59</v>
      </c>
      <c r="K1085" s="11" t="s">
        <v>60</v>
      </c>
      <c r="L1085" s="11" t="s">
        <v>61</v>
      </c>
      <c r="M1085" s="11" t="s">
        <v>896</v>
      </c>
      <c r="N1085" s="1" t="e">
        <v>#N/A</v>
      </c>
    </row>
    <row r="1086" spans="1:14">
      <c r="A1086" s="7">
        <v>1085</v>
      </c>
      <c r="B1086" s="8">
        <v>45630</v>
      </c>
      <c r="C1086" s="9">
        <v>2</v>
      </c>
      <c r="D1086" s="28">
        <v>105344203591</v>
      </c>
      <c r="E1086" s="10">
        <v>5509451079392</v>
      </c>
      <c r="F1086" s="9" t="s">
        <v>992</v>
      </c>
      <c r="G1086" s="11" t="s">
        <v>918</v>
      </c>
      <c r="H1086" s="11"/>
      <c r="I1086" s="14"/>
      <c r="J1086" s="11" t="s">
        <v>59</v>
      </c>
      <c r="K1086" s="11" t="s">
        <v>60</v>
      </c>
      <c r="L1086" s="11" t="s">
        <v>61</v>
      </c>
      <c r="M1086" s="11" t="s">
        <v>896</v>
      </c>
      <c r="N1086" s="1" t="e">
        <v>#N/A</v>
      </c>
    </row>
    <row r="1087" spans="1:14">
      <c r="A1087" s="7">
        <v>1086</v>
      </c>
      <c r="B1087" s="8">
        <v>45630</v>
      </c>
      <c r="C1087" s="9">
        <v>2</v>
      </c>
      <c r="D1087" s="28">
        <v>105344203591</v>
      </c>
      <c r="E1087" s="10">
        <v>5509451030041</v>
      </c>
      <c r="F1087" s="9" t="s">
        <v>992</v>
      </c>
      <c r="G1087" s="11" t="s">
        <v>918</v>
      </c>
      <c r="H1087" s="11"/>
      <c r="I1087" s="14"/>
      <c r="J1087" s="11" t="s">
        <v>59</v>
      </c>
      <c r="K1087" s="11" t="s">
        <v>60</v>
      </c>
      <c r="L1087" s="11" t="s">
        <v>61</v>
      </c>
      <c r="M1087" s="11" t="s">
        <v>896</v>
      </c>
      <c r="N1087" s="1" t="e">
        <v>#N/A</v>
      </c>
    </row>
    <row r="1088" spans="1:14">
      <c r="A1088" s="7">
        <v>1087</v>
      </c>
      <c r="B1088" s="8">
        <v>45630</v>
      </c>
      <c r="C1088" s="9">
        <v>2</v>
      </c>
      <c r="D1088" s="28">
        <v>105344203591</v>
      </c>
      <c r="E1088" s="10">
        <v>5509451084337</v>
      </c>
      <c r="F1088" s="9" t="s">
        <v>992</v>
      </c>
      <c r="G1088" s="11" t="s">
        <v>918</v>
      </c>
      <c r="H1088" s="11"/>
      <c r="I1088" s="14"/>
      <c r="J1088" s="11" t="s">
        <v>59</v>
      </c>
      <c r="K1088" s="11" t="s">
        <v>60</v>
      </c>
      <c r="L1088" s="11" t="s">
        <v>61</v>
      </c>
      <c r="M1088" s="11" t="s">
        <v>896</v>
      </c>
      <c r="N1088" s="1" t="e">
        <v>#N/A</v>
      </c>
    </row>
    <row r="1089" spans="1:14">
      <c r="A1089" s="7">
        <v>1088</v>
      </c>
      <c r="B1089" s="8">
        <v>45630</v>
      </c>
      <c r="C1089" s="9">
        <v>2</v>
      </c>
      <c r="D1089" s="28">
        <v>105344203591</v>
      </c>
      <c r="E1089" s="10">
        <v>5509451075529</v>
      </c>
      <c r="F1089" s="9" t="s">
        <v>992</v>
      </c>
      <c r="G1089" s="11" t="s">
        <v>918</v>
      </c>
      <c r="H1089" s="11"/>
      <c r="I1089" s="14"/>
      <c r="J1089" s="11" t="s">
        <v>59</v>
      </c>
      <c r="K1089" s="11" t="s">
        <v>60</v>
      </c>
      <c r="L1089" s="11" t="s">
        <v>61</v>
      </c>
      <c r="M1089" s="11" t="s">
        <v>896</v>
      </c>
      <c r="N1089" s="1" t="e">
        <v>#N/A</v>
      </c>
    </row>
    <row r="1090" spans="1:14">
      <c r="A1090" s="7">
        <v>1089</v>
      </c>
      <c r="B1090" s="8">
        <v>45630</v>
      </c>
      <c r="C1090" s="9">
        <v>2</v>
      </c>
      <c r="D1090" s="28">
        <v>105344203591</v>
      </c>
      <c r="E1090" s="10">
        <v>5509451084798</v>
      </c>
      <c r="F1090" s="9" t="s">
        <v>992</v>
      </c>
      <c r="G1090" s="11" t="s">
        <v>918</v>
      </c>
      <c r="H1090" s="11"/>
      <c r="I1090" s="14"/>
      <c r="J1090" s="11" t="s">
        <v>59</v>
      </c>
      <c r="K1090" s="11" t="s">
        <v>60</v>
      </c>
      <c r="L1090" s="11" t="s">
        <v>61</v>
      </c>
      <c r="M1090" s="11" t="s">
        <v>896</v>
      </c>
      <c r="N1090" s="1" t="e">
        <v>#N/A</v>
      </c>
    </row>
    <row r="1091" spans="1:14">
      <c r="A1091" s="7">
        <v>1090</v>
      </c>
      <c r="B1091" s="8">
        <v>45630</v>
      </c>
      <c r="C1091" s="9">
        <v>2</v>
      </c>
      <c r="D1091" s="28">
        <v>105344203591</v>
      </c>
      <c r="E1091" s="10">
        <v>5509451033656</v>
      </c>
      <c r="F1091" s="9" t="s">
        <v>992</v>
      </c>
      <c r="G1091" s="11" t="s">
        <v>918</v>
      </c>
      <c r="H1091" s="11"/>
      <c r="I1091" s="14"/>
      <c r="J1091" s="11" t="s">
        <v>59</v>
      </c>
      <c r="K1091" s="11" t="s">
        <v>60</v>
      </c>
      <c r="L1091" s="11" t="s">
        <v>61</v>
      </c>
      <c r="M1091" s="11" t="s">
        <v>896</v>
      </c>
      <c r="N1091" s="1" t="e">
        <v>#N/A</v>
      </c>
    </row>
    <row r="1092" spans="1:14">
      <c r="A1092" s="7">
        <v>1091</v>
      </c>
      <c r="B1092" s="8">
        <v>45630</v>
      </c>
      <c r="C1092" s="9">
        <v>2</v>
      </c>
      <c r="D1092" s="28">
        <v>105344203591</v>
      </c>
      <c r="E1092" s="10">
        <v>5508451026052</v>
      </c>
      <c r="F1092" s="9" t="s">
        <v>992</v>
      </c>
      <c r="G1092" s="11" t="s">
        <v>932</v>
      </c>
      <c r="H1092" s="11"/>
      <c r="I1092" s="14"/>
      <c r="J1092" s="11" t="s">
        <v>59</v>
      </c>
      <c r="K1092" s="11" t="s">
        <v>60</v>
      </c>
      <c r="L1092" s="11" t="s">
        <v>61</v>
      </c>
      <c r="M1092" s="11" t="s">
        <v>896</v>
      </c>
      <c r="N1092" s="1" t="e">
        <v>#N/A</v>
      </c>
    </row>
    <row r="1093" spans="1:14">
      <c r="A1093" s="7">
        <v>1092</v>
      </c>
      <c r="B1093" s="8">
        <v>45630</v>
      </c>
      <c r="C1093" s="9">
        <v>2</v>
      </c>
      <c r="D1093" s="28">
        <v>105344203591</v>
      </c>
      <c r="E1093" s="10">
        <v>5508451016392</v>
      </c>
      <c r="F1093" s="9" t="s">
        <v>992</v>
      </c>
      <c r="G1093" s="11" t="s">
        <v>932</v>
      </c>
      <c r="H1093" s="11"/>
      <c r="I1093" s="14"/>
      <c r="J1093" s="11" t="s">
        <v>59</v>
      </c>
      <c r="K1093" s="11" t="s">
        <v>60</v>
      </c>
      <c r="L1093" s="11" t="s">
        <v>61</v>
      </c>
      <c r="M1093" s="11" t="s">
        <v>896</v>
      </c>
      <c r="N1093" s="1" t="e">
        <v>#N/A</v>
      </c>
    </row>
    <row r="1094" spans="1:14">
      <c r="A1094" s="7">
        <v>1093</v>
      </c>
      <c r="B1094" s="8">
        <v>45630</v>
      </c>
      <c r="C1094" s="9">
        <v>2</v>
      </c>
      <c r="D1094" s="28">
        <v>105344203591</v>
      </c>
      <c r="E1094" s="10">
        <v>5508451034867</v>
      </c>
      <c r="F1094" s="9" t="s">
        <v>992</v>
      </c>
      <c r="G1094" s="11" t="s">
        <v>932</v>
      </c>
      <c r="H1094" s="11"/>
      <c r="I1094" s="14"/>
      <c r="J1094" s="11" t="s">
        <v>59</v>
      </c>
      <c r="K1094" s="11" t="s">
        <v>60</v>
      </c>
      <c r="L1094" s="11" t="s">
        <v>61</v>
      </c>
      <c r="M1094" s="11" t="s">
        <v>896</v>
      </c>
      <c r="N1094" s="1" t="e">
        <v>#N/A</v>
      </c>
    </row>
    <row r="1095" spans="1:14">
      <c r="A1095" s="7">
        <v>1094</v>
      </c>
      <c r="B1095" s="8">
        <v>45630</v>
      </c>
      <c r="C1095" s="9">
        <v>2</v>
      </c>
      <c r="D1095" s="28">
        <v>105344203591</v>
      </c>
      <c r="E1095" s="10">
        <v>5508451011628</v>
      </c>
      <c r="F1095" s="9" t="s">
        <v>992</v>
      </c>
      <c r="G1095" s="11" t="s">
        <v>932</v>
      </c>
      <c r="H1095" s="11"/>
      <c r="I1095" s="14"/>
      <c r="J1095" s="11" t="s">
        <v>59</v>
      </c>
      <c r="K1095" s="11" t="s">
        <v>60</v>
      </c>
      <c r="L1095" s="11" t="s">
        <v>61</v>
      </c>
      <c r="M1095" s="11" t="s">
        <v>896</v>
      </c>
      <c r="N1095" s="1" t="e">
        <v>#N/A</v>
      </c>
    </row>
    <row r="1096" spans="1:14">
      <c r="A1096" s="7">
        <v>1095</v>
      </c>
      <c r="B1096" s="8">
        <v>45630</v>
      </c>
      <c r="C1096" s="9">
        <v>2</v>
      </c>
      <c r="D1096" s="28">
        <v>105344203591</v>
      </c>
      <c r="E1096" s="10">
        <v>5508451016156</v>
      </c>
      <c r="F1096" s="9" t="s">
        <v>992</v>
      </c>
      <c r="G1096" s="11" t="s">
        <v>932</v>
      </c>
      <c r="H1096" s="11"/>
      <c r="I1096" s="14"/>
      <c r="J1096" s="11" t="s">
        <v>59</v>
      </c>
      <c r="K1096" s="11" t="s">
        <v>60</v>
      </c>
      <c r="L1096" s="11" t="s">
        <v>61</v>
      </c>
      <c r="M1096" s="11" t="s">
        <v>896</v>
      </c>
      <c r="N1096" s="1" t="e">
        <v>#N/A</v>
      </c>
    </row>
    <row r="1097" spans="1:14">
      <c r="A1097" s="7">
        <v>1096</v>
      </c>
      <c r="B1097" s="8">
        <v>45630</v>
      </c>
      <c r="C1097" s="9">
        <v>2</v>
      </c>
      <c r="D1097" s="28">
        <v>105344203591</v>
      </c>
      <c r="E1097" s="10">
        <v>5508451023411</v>
      </c>
      <c r="F1097" s="9" t="s">
        <v>992</v>
      </c>
      <c r="G1097" s="11" t="s">
        <v>932</v>
      </c>
      <c r="H1097" s="11"/>
      <c r="I1097" s="14"/>
      <c r="J1097" s="11" t="s">
        <v>59</v>
      </c>
      <c r="K1097" s="11" t="s">
        <v>60</v>
      </c>
      <c r="L1097" s="11" t="s">
        <v>61</v>
      </c>
      <c r="M1097" s="11" t="s">
        <v>896</v>
      </c>
      <c r="N1097" s="1" t="e">
        <v>#N/A</v>
      </c>
    </row>
    <row r="1098" spans="1:14">
      <c r="A1098" s="7">
        <v>1097</v>
      </c>
      <c r="B1098" s="8">
        <v>45630</v>
      </c>
      <c r="C1098" s="9">
        <v>2</v>
      </c>
      <c r="D1098" s="28">
        <v>105344203591</v>
      </c>
      <c r="E1098" s="10">
        <v>5508451026100</v>
      </c>
      <c r="F1098" s="9" t="s">
        <v>992</v>
      </c>
      <c r="G1098" s="11" t="s">
        <v>932</v>
      </c>
      <c r="H1098" s="11"/>
      <c r="I1098" s="14"/>
      <c r="J1098" s="11" t="s">
        <v>59</v>
      </c>
      <c r="K1098" s="11" t="s">
        <v>60</v>
      </c>
      <c r="L1098" s="11" t="s">
        <v>61</v>
      </c>
      <c r="M1098" s="11" t="s">
        <v>896</v>
      </c>
      <c r="N1098" s="1" t="e">
        <v>#N/A</v>
      </c>
    </row>
    <row r="1099" spans="1:14">
      <c r="A1099" s="7">
        <v>1098</v>
      </c>
      <c r="B1099" s="8">
        <v>45630</v>
      </c>
      <c r="C1099" s="9">
        <v>2</v>
      </c>
      <c r="D1099" s="28">
        <v>105344203591</v>
      </c>
      <c r="E1099" s="10">
        <v>5508451011156</v>
      </c>
      <c r="F1099" s="9" t="s">
        <v>992</v>
      </c>
      <c r="G1099" s="11" t="s">
        <v>932</v>
      </c>
      <c r="H1099" s="11"/>
      <c r="I1099" s="14"/>
      <c r="J1099" s="11" t="s">
        <v>59</v>
      </c>
      <c r="K1099" s="11" t="s">
        <v>60</v>
      </c>
      <c r="L1099" s="11" t="s">
        <v>61</v>
      </c>
      <c r="M1099" s="11" t="s">
        <v>896</v>
      </c>
      <c r="N1099" s="1" t="e">
        <v>#N/A</v>
      </c>
    </row>
    <row r="1100" spans="1:14">
      <c r="A1100" s="7">
        <v>1099</v>
      </c>
      <c r="B1100" s="8">
        <v>45630</v>
      </c>
      <c r="C1100" s="9">
        <v>2</v>
      </c>
      <c r="D1100" s="28">
        <v>105344203591</v>
      </c>
      <c r="E1100" s="10">
        <v>5508451024417</v>
      </c>
      <c r="F1100" s="9" t="s">
        <v>992</v>
      </c>
      <c r="G1100" s="11" t="s">
        <v>932</v>
      </c>
      <c r="H1100" s="11"/>
      <c r="I1100" s="14"/>
      <c r="J1100" s="11" t="s">
        <v>59</v>
      </c>
      <c r="K1100" s="11" t="s">
        <v>60</v>
      </c>
      <c r="L1100" s="11" t="s">
        <v>61</v>
      </c>
      <c r="M1100" s="11" t="s">
        <v>896</v>
      </c>
      <c r="N1100" s="1" t="e">
        <v>#N/A</v>
      </c>
    </row>
    <row r="1101" spans="1:14">
      <c r="A1101" s="7">
        <v>1100</v>
      </c>
      <c r="B1101" s="8">
        <v>45630</v>
      </c>
      <c r="C1101" s="9">
        <v>2</v>
      </c>
      <c r="D1101" s="28">
        <v>105344203591</v>
      </c>
      <c r="E1101" s="10">
        <v>5508451036634</v>
      </c>
      <c r="F1101" s="9" t="s">
        <v>992</v>
      </c>
      <c r="G1101" s="11" t="s">
        <v>932</v>
      </c>
      <c r="H1101" s="11"/>
      <c r="I1101" s="14"/>
      <c r="J1101" s="11" t="s">
        <v>59</v>
      </c>
      <c r="K1101" s="11" t="s">
        <v>60</v>
      </c>
      <c r="L1101" s="11" t="s">
        <v>61</v>
      </c>
      <c r="M1101" s="11" t="s">
        <v>896</v>
      </c>
      <c r="N1101" s="1" t="e">
        <v>#N/A</v>
      </c>
    </row>
    <row r="1102" spans="1:14">
      <c r="A1102" s="7">
        <v>1101</v>
      </c>
      <c r="B1102" s="8">
        <v>45630</v>
      </c>
      <c r="C1102" s="9">
        <v>2</v>
      </c>
      <c r="D1102" s="28">
        <v>105344203591</v>
      </c>
      <c r="E1102" s="10">
        <v>5508451028714</v>
      </c>
      <c r="F1102" s="9" t="s">
        <v>992</v>
      </c>
      <c r="G1102" s="11" t="s">
        <v>932</v>
      </c>
      <c r="H1102" s="11"/>
      <c r="I1102" s="14"/>
      <c r="J1102" s="11" t="s">
        <v>59</v>
      </c>
      <c r="K1102" s="11" t="s">
        <v>60</v>
      </c>
      <c r="L1102" s="11" t="s">
        <v>61</v>
      </c>
      <c r="M1102" s="11" t="s">
        <v>896</v>
      </c>
      <c r="N1102" s="1" t="e">
        <v>#N/A</v>
      </c>
    </row>
    <row r="1103" spans="1:14">
      <c r="A1103" s="7">
        <v>1102</v>
      </c>
      <c r="B1103" s="8">
        <v>45630</v>
      </c>
      <c r="C1103" s="9">
        <v>2</v>
      </c>
      <c r="D1103" s="28">
        <v>105344203591</v>
      </c>
      <c r="E1103" s="10">
        <v>5508451015735</v>
      </c>
      <c r="F1103" s="9" t="s">
        <v>992</v>
      </c>
      <c r="G1103" s="11" t="s">
        <v>932</v>
      </c>
      <c r="H1103" s="11"/>
      <c r="I1103" s="14"/>
      <c r="J1103" s="11" t="s">
        <v>59</v>
      </c>
      <c r="K1103" s="11" t="s">
        <v>60</v>
      </c>
      <c r="L1103" s="11" t="s">
        <v>61</v>
      </c>
      <c r="M1103" s="11" t="s">
        <v>896</v>
      </c>
      <c r="N1103" s="1" t="e">
        <v>#N/A</v>
      </c>
    </row>
    <row r="1104" spans="1:14">
      <c r="A1104" s="7">
        <v>1103</v>
      </c>
      <c r="B1104" s="8">
        <v>45630</v>
      </c>
      <c r="C1104" s="9">
        <v>1</v>
      </c>
      <c r="D1104" s="28">
        <v>197347880763</v>
      </c>
      <c r="E1104" s="10">
        <v>5500151011194</v>
      </c>
      <c r="F1104" s="9" t="s">
        <v>888</v>
      </c>
      <c r="G1104" s="11" t="s">
        <v>919</v>
      </c>
      <c r="H1104" s="11"/>
      <c r="I1104" s="14"/>
      <c r="J1104" s="11" t="s">
        <v>59</v>
      </c>
      <c r="K1104" s="11" t="s">
        <v>75</v>
      </c>
      <c r="L1104" s="11" t="s">
        <v>61</v>
      </c>
      <c r="M1104" s="11" t="s">
        <v>62</v>
      </c>
      <c r="N1104" s="1" t="e">
        <v>#N/A</v>
      </c>
    </row>
    <row r="1105" spans="1:14">
      <c r="A1105" s="7">
        <v>1104</v>
      </c>
      <c r="B1105" s="8">
        <v>45630</v>
      </c>
      <c r="C1105" s="9">
        <v>1</v>
      </c>
      <c r="D1105" s="28">
        <v>197061770242</v>
      </c>
      <c r="E1105" s="10">
        <v>5000151055576</v>
      </c>
      <c r="F1105" s="9" t="s">
        <v>54</v>
      </c>
      <c r="G1105" s="11" t="s">
        <v>892</v>
      </c>
      <c r="H1105" s="11"/>
      <c r="I1105" s="14"/>
      <c r="J1105" s="11" t="s">
        <v>59</v>
      </c>
      <c r="K1105" s="11" t="s">
        <v>75</v>
      </c>
      <c r="L1105" s="11" t="s">
        <v>61</v>
      </c>
      <c r="M1105" s="11" t="s">
        <v>62</v>
      </c>
      <c r="N1105" s="1" t="e">
        <v>#N/A</v>
      </c>
    </row>
    <row r="1106" spans="1:14">
      <c r="A1106" s="7">
        <v>1105</v>
      </c>
      <c r="B1106" s="8">
        <v>45630</v>
      </c>
      <c r="C1106" s="9">
        <v>1</v>
      </c>
      <c r="D1106" s="28">
        <v>197347880785</v>
      </c>
      <c r="E1106" s="10">
        <v>5500156051528</v>
      </c>
      <c r="F1106" s="9" t="s">
        <v>947</v>
      </c>
      <c r="G1106" s="11" t="s">
        <v>919</v>
      </c>
      <c r="H1106" s="11"/>
      <c r="I1106" s="14"/>
      <c r="J1106" s="11" t="s">
        <v>59</v>
      </c>
      <c r="K1106" s="11" t="s">
        <v>75</v>
      </c>
      <c r="L1106" s="11" t="s">
        <v>61</v>
      </c>
      <c r="M1106" s="11" t="s">
        <v>62</v>
      </c>
      <c r="N1106" s="1" t="e">
        <v>#N/A</v>
      </c>
    </row>
    <row r="1107" spans="1:14">
      <c r="A1107" s="7">
        <v>1106</v>
      </c>
      <c r="B1107" s="8">
        <v>45630</v>
      </c>
      <c r="C1107" s="9">
        <v>1</v>
      </c>
      <c r="D1107" s="28">
        <v>197347880785</v>
      </c>
      <c r="E1107" s="10">
        <v>5500156051529</v>
      </c>
      <c r="F1107" s="9" t="s">
        <v>947</v>
      </c>
      <c r="G1107" s="11" t="s">
        <v>919</v>
      </c>
      <c r="H1107" s="11"/>
      <c r="I1107" s="14"/>
      <c r="J1107" s="11" t="s">
        <v>59</v>
      </c>
      <c r="K1107" s="11" t="s">
        <v>75</v>
      </c>
      <c r="L1107" s="11" t="s">
        <v>61</v>
      </c>
      <c r="M1107" s="11" t="s">
        <v>62</v>
      </c>
      <c r="N1107" s="1" t="e">
        <v>#N/A</v>
      </c>
    </row>
    <row r="1108" spans="1:14">
      <c r="A1108" s="7">
        <v>1107</v>
      </c>
      <c r="B1108" s="8">
        <v>45630</v>
      </c>
      <c r="C1108" s="9">
        <v>1</v>
      </c>
      <c r="D1108" s="28">
        <v>197347880785</v>
      </c>
      <c r="E1108" s="10">
        <v>5500156051530</v>
      </c>
      <c r="F1108" s="9" t="s">
        <v>947</v>
      </c>
      <c r="G1108" s="11" t="s">
        <v>919</v>
      </c>
      <c r="H1108" s="11"/>
      <c r="I1108" s="14"/>
      <c r="J1108" s="11" t="s">
        <v>59</v>
      </c>
      <c r="K1108" s="11" t="s">
        <v>75</v>
      </c>
      <c r="L1108" s="11" t="s">
        <v>61</v>
      </c>
      <c r="M1108" s="11" t="s">
        <v>62</v>
      </c>
      <c r="N1108" s="1" t="e">
        <v>#N/A</v>
      </c>
    </row>
    <row r="1109" spans="1:14">
      <c r="A1109" s="7">
        <v>1108</v>
      </c>
      <c r="B1109" s="8">
        <v>45630</v>
      </c>
      <c r="C1109" s="9">
        <v>1</v>
      </c>
      <c r="D1109" s="28">
        <v>197347880785</v>
      </c>
      <c r="E1109" s="10">
        <v>5500156051531</v>
      </c>
      <c r="F1109" s="9" t="s">
        <v>947</v>
      </c>
      <c r="G1109" s="11" t="s">
        <v>919</v>
      </c>
      <c r="H1109" s="11"/>
      <c r="I1109" s="14"/>
      <c r="J1109" s="11" t="s">
        <v>59</v>
      </c>
      <c r="K1109" s="11" t="s">
        <v>75</v>
      </c>
      <c r="L1109" s="11" t="s">
        <v>61</v>
      </c>
      <c r="M1109" s="11" t="s">
        <v>62</v>
      </c>
      <c r="N1109" s="1" t="e">
        <v>#N/A</v>
      </c>
    </row>
    <row r="1110" spans="1:14">
      <c r="A1110" s="7">
        <v>1109</v>
      </c>
      <c r="B1110" s="8">
        <v>45630</v>
      </c>
      <c r="C1110" s="9">
        <v>1</v>
      </c>
      <c r="D1110" s="28">
        <v>197347880785</v>
      </c>
      <c r="E1110" s="10">
        <v>5500156051532</v>
      </c>
      <c r="F1110" s="9" t="s">
        <v>947</v>
      </c>
      <c r="G1110" s="11" t="s">
        <v>919</v>
      </c>
      <c r="H1110" s="11"/>
      <c r="I1110" s="14"/>
      <c r="J1110" s="11" t="s">
        <v>59</v>
      </c>
      <c r="K1110" s="11" t="s">
        <v>75</v>
      </c>
      <c r="L1110" s="11" t="s">
        <v>61</v>
      </c>
      <c r="M1110" s="11" t="s">
        <v>62</v>
      </c>
      <c r="N1110" s="1" t="e">
        <v>#N/A</v>
      </c>
    </row>
    <row r="1111" spans="1:14">
      <c r="A1111" s="7">
        <v>1110</v>
      </c>
      <c r="B1111" s="8">
        <v>45630</v>
      </c>
      <c r="C1111" s="9">
        <v>1</v>
      </c>
      <c r="D1111" s="28">
        <v>197347880785</v>
      </c>
      <c r="E1111" s="10">
        <v>5500156051533</v>
      </c>
      <c r="F1111" s="9" t="s">
        <v>947</v>
      </c>
      <c r="G1111" s="11" t="s">
        <v>919</v>
      </c>
      <c r="H1111" s="11"/>
      <c r="I1111" s="14"/>
      <c r="J1111" s="11" t="s">
        <v>59</v>
      </c>
      <c r="K1111" s="11" t="s">
        <v>75</v>
      </c>
      <c r="L1111" s="11" t="s">
        <v>61</v>
      </c>
      <c r="M1111" s="11" t="s">
        <v>62</v>
      </c>
      <c r="N1111" s="1" t="e">
        <v>#N/A</v>
      </c>
    </row>
    <row r="1112" spans="1:14">
      <c r="A1112" s="7">
        <v>1111</v>
      </c>
      <c r="B1112" s="8">
        <v>45630</v>
      </c>
      <c r="C1112" s="9">
        <v>1</v>
      </c>
      <c r="D1112" s="28">
        <v>197347880785</v>
      </c>
      <c r="E1112" s="10">
        <v>5500156051534</v>
      </c>
      <c r="F1112" s="9" t="s">
        <v>947</v>
      </c>
      <c r="G1112" s="11" t="s">
        <v>919</v>
      </c>
      <c r="H1112" s="11"/>
      <c r="I1112" s="14"/>
      <c r="J1112" s="11" t="s">
        <v>59</v>
      </c>
      <c r="K1112" s="11" t="s">
        <v>75</v>
      </c>
      <c r="L1112" s="11" t="s">
        <v>61</v>
      </c>
      <c r="M1112" s="11" t="s">
        <v>62</v>
      </c>
      <c r="N1112" s="1" t="e">
        <v>#N/A</v>
      </c>
    </row>
    <row r="1113" spans="1:14">
      <c r="A1113" s="7">
        <v>1112</v>
      </c>
      <c r="B1113" s="8">
        <v>45630</v>
      </c>
      <c r="C1113" s="9">
        <v>1</v>
      </c>
      <c r="D1113" s="28">
        <v>197347880785</v>
      </c>
      <c r="E1113" s="10">
        <v>5500156051535</v>
      </c>
      <c r="F1113" s="9" t="s">
        <v>947</v>
      </c>
      <c r="G1113" s="11" t="s">
        <v>919</v>
      </c>
      <c r="H1113" s="11"/>
      <c r="I1113" s="14"/>
      <c r="J1113" s="11" t="s">
        <v>59</v>
      </c>
      <c r="K1113" s="11" t="s">
        <v>75</v>
      </c>
      <c r="L1113" s="11" t="s">
        <v>61</v>
      </c>
      <c r="M1113" s="11" t="s">
        <v>62</v>
      </c>
      <c r="N1113" s="1" t="e">
        <v>#N/A</v>
      </c>
    </row>
    <row r="1114" spans="1:14">
      <c r="A1114" s="7">
        <v>1113</v>
      </c>
      <c r="B1114" s="8">
        <v>45630</v>
      </c>
      <c r="C1114" s="9">
        <v>1</v>
      </c>
      <c r="D1114" s="28">
        <v>197062738073</v>
      </c>
      <c r="E1114" s="10">
        <v>4974351050469</v>
      </c>
      <c r="F1114" s="9" t="s">
        <v>882</v>
      </c>
      <c r="G1114" s="11" t="s">
        <v>55</v>
      </c>
      <c r="H1114" s="11"/>
      <c r="I1114" s="14"/>
      <c r="J1114" s="11" t="s">
        <v>56</v>
      </c>
      <c r="K1114" s="11" t="s">
        <v>75</v>
      </c>
      <c r="L1114" s="11" t="s">
        <v>61</v>
      </c>
      <c r="M1114" s="11" t="s">
        <v>879</v>
      </c>
      <c r="N1114" s="1" t="e">
        <v>#N/A</v>
      </c>
    </row>
    <row r="1115" spans="1:14">
      <c r="A1115" s="7">
        <v>1114</v>
      </c>
      <c r="B1115" s="8">
        <v>45630</v>
      </c>
      <c r="C1115" s="9">
        <v>1</v>
      </c>
      <c r="D1115" s="28">
        <v>198115740583</v>
      </c>
      <c r="E1115" s="10">
        <v>4974351088105</v>
      </c>
      <c r="F1115" s="9" t="s">
        <v>931</v>
      </c>
      <c r="G1115" s="11" t="s">
        <v>55</v>
      </c>
      <c r="H1115" s="11" t="s">
        <v>53</v>
      </c>
      <c r="I1115" s="14"/>
      <c r="J1115" s="11" t="s">
        <v>56</v>
      </c>
      <c r="K1115" s="11" t="s">
        <v>75</v>
      </c>
      <c r="L1115" s="11" t="s">
        <v>57</v>
      </c>
      <c r="M1115" s="11" t="s">
        <v>879</v>
      </c>
      <c r="N1115" s="1" t="e">
        <v>#N/A</v>
      </c>
    </row>
    <row r="1116" spans="1:14">
      <c r="A1116" s="7">
        <v>1115</v>
      </c>
      <c r="B1116" s="8">
        <v>45630</v>
      </c>
      <c r="C1116" s="9">
        <v>1</v>
      </c>
      <c r="D1116" s="28">
        <v>197679856275</v>
      </c>
      <c r="E1116" s="10">
        <v>7115151043517</v>
      </c>
      <c r="F1116" s="9" t="s">
        <v>885</v>
      </c>
      <c r="G1116" s="11" t="s">
        <v>895</v>
      </c>
      <c r="H1116" s="11" t="s">
        <v>53</v>
      </c>
      <c r="I1116" s="14"/>
      <c r="J1116" s="11" t="s">
        <v>56</v>
      </c>
      <c r="K1116" s="11" t="s">
        <v>75</v>
      </c>
      <c r="L1116" s="11" t="s">
        <v>57</v>
      </c>
      <c r="M1116" s="11" t="s">
        <v>896</v>
      </c>
      <c r="N1116" s="1" t="e">
        <v>#N/A</v>
      </c>
    </row>
    <row r="1117" spans="1:14">
      <c r="A1117" s="7">
        <v>1116</v>
      </c>
      <c r="B1117" s="8">
        <v>45630</v>
      </c>
      <c r="C1117" s="9">
        <v>1</v>
      </c>
      <c r="D1117" s="28">
        <v>502006350123</v>
      </c>
      <c r="E1117" s="10" t="s">
        <v>1015</v>
      </c>
      <c r="F1117" s="9" t="s">
        <v>927</v>
      </c>
      <c r="G1117" s="11" t="s">
        <v>933</v>
      </c>
      <c r="H1117" s="11" t="s">
        <v>53</v>
      </c>
      <c r="I1117" s="14"/>
      <c r="J1117" s="11" t="s">
        <v>56</v>
      </c>
      <c r="K1117" s="11" t="s">
        <v>75</v>
      </c>
      <c r="L1117" s="11" t="s">
        <v>57</v>
      </c>
      <c r="M1117" s="11" t="s">
        <v>62</v>
      </c>
      <c r="N1117" s="1" t="e">
        <v>#N/A</v>
      </c>
    </row>
    <row r="1118" spans="1:14">
      <c r="A1118" s="7">
        <v>1117</v>
      </c>
      <c r="B1118" s="8">
        <v>45630</v>
      </c>
      <c r="C1118" s="9">
        <v>1</v>
      </c>
      <c r="D1118" s="28">
        <v>197859443600</v>
      </c>
      <c r="E1118" s="10">
        <v>5500151011129</v>
      </c>
      <c r="F1118" s="9" t="s">
        <v>54</v>
      </c>
      <c r="G1118" s="11" t="s">
        <v>919</v>
      </c>
      <c r="H1118" s="11" t="s">
        <v>53</v>
      </c>
      <c r="I1118" s="14"/>
      <c r="J1118" s="11" t="s">
        <v>59</v>
      </c>
      <c r="K1118" s="11" t="s">
        <v>75</v>
      </c>
      <c r="L1118" s="11" t="s">
        <v>57</v>
      </c>
      <c r="M1118" s="11" t="s">
        <v>62</v>
      </c>
      <c r="N1118" s="1" t="e">
        <v>#N/A</v>
      </c>
    </row>
    <row r="1119" spans="1:14">
      <c r="A1119" s="7">
        <v>1118</v>
      </c>
      <c r="B1119" s="8">
        <v>45630</v>
      </c>
      <c r="C1119" s="9">
        <v>1</v>
      </c>
      <c r="D1119" s="28">
        <v>197859443600</v>
      </c>
      <c r="E1119" s="10">
        <v>5500151010504</v>
      </c>
      <c r="F1119" s="9" t="s">
        <v>54</v>
      </c>
      <c r="G1119" s="11" t="s">
        <v>919</v>
      </c>
      <c r="H1119" s="11" t="s">
        <v>53</v>
      </c>
      <c r="I1119" s="14"/>
      <c r="J1119" s="11" t="s">
        <v>59</v>
      </c>
      <c r="K1119" s="11" t="s">
        <v>75</v>
      </c>
      <c r="L1119" s="11" t="s">
        <v>57</v>
      </c>
      <c r="M1119" s="11" t="s">
        <v>62</v>
      </c>
      <c r="N1119" s="1" t="e">
        <v>#N/A</v>
      </c>
    </row>
    <row r="1120" spans="1:14">
      <c r="A1120" s="7">
        <v>1119</v>
      </c>
      <c r="B1120" s="8">
        <v>45630</v>
      </c>
      <c r="C1120" s="9">
        <v>1</v>
      </c>
      <c r="D1120" s="28">
        <v>197859443600</v>
      </c>
      <c r="E1120" s="10">
        <v>5500151010503</v>
      </c>
      <c r="F1120" s="9" t="s">
        <v>54</v>
      </c>
      <c r="G1120" s="11" t="s">
        <v>919</v>
      </c>
      <c r="H1120" s="11" t="s">
        <v>53</v>
      </c>
      <c r="I1120" s="14"/>
      <c r="J1120" s="11" t="s">
        <v>59</v>
      </c>
      <c r="K1120" s="11" t="s">
        <v>75</v>
      </c>
      <c r="L1120" s="11" t="s">
        <v>57</v>
      </c>
      <c r="M1120" s="11" t="s">
        <v>62</v>
      </c>
      <c r="N1120" s="1" t="e">
        <v>#N/A</v>
      </c>
    </row>
    <row r="1121" spans="1:14">
      <c r="A1121" s="7">
        <v>1120</v>
      </c>
      <c r="B1121" s="8">
        <v>45630</v>
      </c>
      <c r="C1121" s="9">
        <v>1</v>
      </c>
      <c r="D1121" s="28">
        <v>197859443600</v>
      </c>
      <c r="E1121" s="10">
        <v>5500151011131</v>
      </c>
      <c r="F1121" s="9" t="s">
        <v>54</v>
      </c>
      <c r="G1121" s="11" t="s">
        <v>919</v>
      </c>
      <c r="H1121" s="11" t="s">
        <v>53</v>
      </c>
      <c r="I1121" s="14"/>
      <c r="J1121" s="11" t="s">
        <v>59</v>
      </c>
      <c r="K1121" s="11" t="s">
        <v>75</v>
      </c>
      <c r="L1121" s="11" t="s">
        <v>57</v>
      </c>
      <c r="M1121" s="11" t="s">
        <v>62</v>
      </c>
      <c r="N1121" s="1" t="e">
        <v>#N/A</v>
      </c>
    </row>
    <row r="1122" spans="1:14">
      <c r="A1122" s="7">
        <v>1121</v>
      </c>
      <c r="B1122" s="8">
        <v>45630</v>
      </c>
      <c r="C1122" s="9">
        <v>1</v>
      </c>
      <c r="D1122" s="28">
        <v>499355150136</v>
      </c>
      <c r="E1122" s="10">
        <v>4966456037158</v>
      </c>
      <c r="F1122" s="9" t="s">
        <v>962</v>
      </c>
      <c r="G1122" s="11" t="s">
        <v>69</v>
      </c>
      <c r="H1122" s="11"/>
      <c r="I1122" s="14"/>
      <c r="J1122" s="11" t="s">
        <v>59</v>
      </c>
      <c r="K1122" s="11" t="s">
        <v>890</v>
      </c>
      <c r="L1122" s="11" t="s">
        <v>61</v>
      </c>
      <c r="M1122" s="11" t="s">
        <v>62</v>
      </c>
      <c r="N1122" s="1" t="e">
        <v>#N/A</v>
      </c>
    </row>
    <row r="1123" spans="1:14">
      <c r="A1123" s="7">
        <v>1122</v>
      </c>
      <c r="B1123" s="8">
        <v>45630</v>
      </c>
      <c r="C1123" s="9">
        <v>1</v>
      </c>
      <c r="D1123" s="28">
        <v>499355150136</v>
      </c>
      <c r="E1123" s="10">
        <v>4966456037152</v>
      </c>
      <c r="F1123" s="9" t="s">
        <v>962</v>
      </c>
      <c r="G1123" s="11" t="s">
        <v>69</v>
      </c>
      <c r="H1123" s="11"/>
      <c r="I1123" s="14"/>
      <c r="J1123" s="11" t="s">
        <v>59</v>
      </c>
      <c r="K1123" s="11" t="s">
        <v>890</v>
      </c>
      <c r="L1123" s="11" t="s">
        <v>61</v>
      </c>
      <c r="M1123" s="11" t="s">
        <v>62</v>
      </c>
      <c r="N1123" s="1" t="e">
        <v>#N/A</v>
      </c>
    </row>
    <row r="1124" spans="1:14">
      <c r="A1124" s="7">
        <v>1123</v>
      </c>
      <c r="B1124" s="8">
        <v>45630</v>
      </c>
      <c r="C1124" s="9">
        <v>1</v>
      </c>
      <c r="D1124" s="28">
        <v>499355150136</v>
      </c>
      <c r="E1124" s="10">
        <v>4966456037155</v>
      </c>
      <c r="F1124" s="9" t="s">
        <v>962</v>
      </c>
      <c r="G1124" s="11" t="s">
        <v>69</v>
      </c>
      <c r="H1124" s="11"/>
      <c r="I1124" s="14"/>
      <c r="J1124" s="11" t="s">
        <v>59</v>
      </c>
      <c r="K1124" s="11" t="s">
        <v>890</v>
      </c>
      <c r="L1124" s="11" t="s">
        <v>61</v>
      </c>
      <c r="M1124" s="11" t="s">
        <v>62</v>
      </c>
      <c r="N1124" s="1" t="e">
        <v>#N/A</v>
      </c>
    </row>
    <row r="1125" spans="1:14">
      <c r="A1125" s="7">
        <v>1124</v>
      </c>
      <c r="B1125" s="8">
        <v>45630</v>
      </c>
      <c r="C1125" s="9">
        <v>1</v>
      </c>
      <c r="D1125" s="28">
        <v>499355150136</v>
      </c>
      <c r="E1125" s="10">
        <v>4966456037173</v>
      </c>
      <c r="F1125" s="9" t="s">
        <v>962</v>
      </c>
      <c r="G1125" s="11" t="s">
        <v>69</v>
      </c>
      <c r="H1125" s="11"/>
      <c r="I1125" s="14"/>
      <c r="J1125" s="11" t="s">
        <v>59</v>
      </c>
      <c r="K1125" s="11" t="s">
        <v>890</v>
      </c>
      <c r="L1125" s="11" t="s">
        <v>61</v>
      </c>
      <c r="M1125" s="11" t="s">
        <v>62</v>
      </c>
      <c r="N1125" s="1" t="e">
        <v>#N/A</v>
      </c>
    </row>
    <row r="1126" spans="1:14">
      <c r="A1126" s="7">
        <v>1125</v>
      </c>
      <c r="B1126" s="8">
        <v>45630</v>
      </c>
      <c r="C1126" s="9">
        <v>1</v>
      </c>
      <c r="D1126" s="28">
        <v>493025796605</v>
      </c>
      <c r="E1126" s="10">
        <v>4968151045242</v>
      </c>
      <c r="F1126" s="9" t="s">
        <v>76</v>
      </c>
      <c r="G1126" s="11" t="s">
        <v>71</v>
      </c>
      <c r="H1126" s="11" t="s">
        <v>53</v>
      </c>
      <c r="I1126" s="14"/>
      <c r="J1126" s="11" t="s">
        <v>56</v>
      </c>
      <c r="K1126" s="11" t="s">
        <v>890</v>
      </c>
      <c r="L1126" s="11" t="s">
        <v>57</v>
      </c>
      <c r="M1126" s="11" t="s">
        <v>879</v>
      </c>
      <c r="N1126" s="1" t="e">
        <v>#N/A</v>
      </c>
    </row>
    <row r="1127" spans="1:14">
      <c r="A1127" s="7">
        <v>1126</v>
      </c>
      <c r="B1127" s="8">
        <v>45630</v>
      </c>
      <c r="C1127" s="9">
        <v>1</v>
      </c>
      <c r="D1127" s="28">
        <v>457407975872</v>
      </c>
      <c r="E1127" s="10">
        <v>4967951013871</v>
      </c>
      <c r="F1127" s="9" t="s">
        <v>927</v>
      </c>
      <c r="G1127" s="11" t="s">
        <v>933</v>
      </c>
      <c r="H1127" s="11" t="s">
        <v>53</v>
      </c>
      <c r="I1127" s="14"/>
      <c r="J1127" s="11" t="s">
        <v>56</v>
      </c>
      <c r="K1127" s="11" t="s">
        <v>890</v>
      </c>
      <c r="L1127" s="11" t="s">
        <v>57</v>
      </c>
      <c r="M1127" s="11" t="s">
        <v>62</v>
      </c>
      <c r="N1127" s="1" t="e">
        <v>#N/A</v>
      </c>
    </row>
    <row r="1128" spans="1:14">
      <c r="A1128" s="7">
        <v>1127</v>
      </c>
      <c r="B1128" s="8">
        <v>45630</v>
      </c>
      <c r="C1128" s="9">
        <v>1</v>
      </c>
      <c r="D1128" s="28">
        <v>464755749625</v>
      </c>
      <c r="E1128" s="10">
        <v>0</v>
      </c>
      <c r="F1128" s="9" t="s">
        <v>1017</v>
      </c>
      <c r="G1128" s="11" t="s">
        <v>64</v>
      </c>
      <c r="H1128" s="11"/>
      <c r="I1128" s="14" t="s">
        <v>1016</v>
      </c>
      <c r="J1128" s="11" t="s">
        <v>65</v>
      </c>
      <c r="K1128" s="11" t="s">
        <v>890</v>
      </c>
      <c r="L1128" s="11" t="s">
        <v>61</v>
      </c>
      <c r="M1128" s="11" t="s">
        <v>66</v>
      </c>
      <c r="N1128" s="1" t="e">
        <v>#N/A</v>
      </c>
    </row>
    <row r="1129" spans="1:14">
      <c r="A1129" s="7">
        <v>1128</v>
      </c>
      <c r="B1129" s="8">
        <v>45630</v>
      </c>
      <c r="C1129" s="9">
        <v>1</v>
      </c>
      <c r="D1129" s="28">
        <v>330409065615</v>
      </c>
      <c r="E1129" s="10">
        <v>4968151084916</v>
      </c>
      <c r="F1129" s="9" t="s">
        <v>72</v>
      </c>
      <c r="G1129" s="11" t="s">
        <v>71</v>
      </c>
      <c r="H1129" s="11" t="s">
        <v>53</v>
      </c>
      <c r="I1129" s="14"/>
      <c r="J1129" s="11" t="s">
        <v>56</v>
      </c>
      <c r="K1129" s="11" t="s">
        <v>890</v>
      </c>
      <c r="L1129" s="11" t="s">
        <v>57</v>
      </c>
      <c r="M1129" s="11" t="s">
        <v>879</v>
      </c>
      <c r="N1129" s="1" t="e">
        <v>#N/A</v>
      </c>
    </row>
    <row r="1130" spans="1:14">
      <c r="A1130" s="7">
        <v>1129</v>
      </c>
      <c r="B1130" s="8">
        <v>45630</v>
      </c>
      <c r="C1130" s="9">
        <v>1</v>
      </c>
      <c r="D1130" s="28">
        <v>445403644571</v>
      </c>
      <c r="E1130" s="10">
        <v>4974351051358</v>
      </c>
      <c r="F1130" s="9" t="s">
        <v>882</v>
      </c>
      <c r="G1130" s="11" t="s">
        <v>55</v>
      </c>
      <c r="H1130" s="11" t="s">
        <v>53</v>
      </c>
      <c r="I1130" s="14"/>
      <c r="J1130" s="11" t="s">
        <v>56</v>
      </c>
      <c r="K1130" s="11" t="s">
        <v>890</v>
      </c>
      <c r="L1130" s="11" t="s">
        <v>57</v>
      </c>
      <c r="M1130" s="11" t="s">
        <v>879</v>
      </c>
      <c r="N1130" s="1" t="e">
        <v>#N/A</v>
      </c>
    </row>
    <row r="1131" spans="1:14">
      <c r="A1131" s="7">
        <v>1130</v>
      </c>
      <c r="B1131" s="8">
        <v>45630</v>
      </c>
      <c r="C1131" s="9">
        <v>1</v>
      </c>
      <c r="D1131" s="28">
        <v>286513520403</v>
      </c>
      <c r="E1131" s="10">
        <v>4967951013193</v>
      </c>
      <c r="F1131" s="9" t="s">
        <v>1018</v>
      </c>
      <c r="G1131" s="11" t="s">
        <v>933</v>
      </c>
      <c r="H1131" s="11" t="s">
        <v>53</v>
      </c>
      <c r="I1131" s="14"/>
      <c r="J1131" s="11" t="s">
        <v>56</v>
      </c>
      <c r="K1131" s="11" t="s">
        <v>890</v>
      </c>
      <c r="L1131" s="11" t="s">
        <v>57</v>
      </c>
      <c r="M1131" s="11" t="s">
        <v>62</v>
      </c>
      <c r="N1131" s="1" t="e">
        <v>#N/A</v>
      </c>
    </row>
    <row r="1132" spans="1:14">
      <c r="A1132" s="7">
        <v>1131</v>
      </c>
      <c r="B1132" s="8">
        <v>45630</v>
      </c>
      <c r="C1132" s="9">
        <v>1</v>
      </c>
      <c r="D1132" s="28">
        <v>391933758565</v>
      </c>
      <c r="E1132" s="10">
        <v>9966251054472</v>
      </c>
      <c r="F1132" s="9" t="s">
        <v>58</v>
      </c>
      <c r="G1132" s="11" t="s">
        <v>70</v>
      </c>
      <c r="H1132" s="11" t="s">
        <v>53</v>
      </c>
      <c r="I1132" s="14"/>
      <c r="J1132" s="11" t="s">
        <v>59</v>
      </c>
      <c r="K1132" s="11" t="s">
        <v>890</v>
      </c>
      <c r="L1132" s="11" t="s">
        <v>57</v>
      </c>
      <c r="M1132" s="11" t="s">
        <v>62</v>
      </c>
      <c r="N1132" s="1" t="e">
        <v>#N/A</v>
      </c>
    </row>
    <row r="1133" spans="1:14">
      <c r="A1133" s="7">
        <v>1132</v>
      </c>
      <c r="B1133" s="8">
        <v>45630</v>
      </c>
      <c r="C1133" s="9">
        <v>1</v>
      </c>
      <c r="D1133" s="28">
        <v>485438100254</v>
      </c>
      <c r="E1133" s="10">
        <v>7115151043519</v>
      </c>
      <c r="F1133" s="9" t="s">
        <v>885</v>
      </c>
      <c r="G1133" s="11" t="s">
        <v>895</v>
      </c>
      <c r="H1133" s="11" t="s">
        <v>53</v>
      </c>
      <c r="I1133" s="14"/>
      <c r="J1133" s="11" t="s">
        <v>56</v>
      </c>
      <c r="K1133" s="11" t="s">
        <v>890</v>
      </c>
      <c r="L1133" s="11" t="s">
        <v>57</v>
      </c>
      <c r="M1133" s="11" t="s">
        <v>896</v>
      </c>
      <c r="N1133" s="1" t="e">
        <v>#N/A</v>
      </c>
    </row>
    <row r="1134" spans="1:14">
      <c r="A1134" s="7">
        <v>1133</v>
      </c>
      <c r="B1134" s="8">
        <v>45630</v>
      </c>
      <c r="C1134" s="9">
        <v>1</v>
      </c>
      <c r="D1134" s="28">
        <v>493973574684</v>
      </c>
      <c r="E1134" s="10">
        <v>9966251060669</v>
      </c>
      <c r="F1134" s="9" t="s">
        <v>58</v>
      </c>
      <c r="G1134" s="11" t="s">
        <v>70</v>
      </c>
      <c r="H1134" s="11" t="s">
        <v>53</v>
      </c>
      <c r="I1134" s="14"/>
      <c r="J1134" s="11" t="s">
        <v>59</v>
      </c>
      <c r="K1134" s="11" t="s">
        <v>890</v>
      </c>
      <c r="L1134" s="11" t="s">
        <v>57</v>
      </c>
      <c r="M1134" s="11" t="s">
        <v>62</v>
      </c>
      <c r="N1134" s="1" t="e">
        <v>#N/A</v>
      </c>
    </row>
    <row r="1135" spans="1:14">
      <c r="A1135" s="7">
        <v>1134</v>
      </c>
      <c r="B1135" s="8">
        <v>45630</v>
      </c>
      <c r="C1135" s="9">
        <v>1</v>
      </c>
      <c r="D1135" s="28">
        <v>493973574684</v>
      </c>
      <c r="E1135" s="10">
        <v>4967951013256</v>
      </c>
      <c r="F1135" s="9" t="s">
        <v>927</v>
      </c>
      <c r="G1135" s="11" t="s">
        <v>933</v>
      </c>
      <c r="H1135" s="11" t="s">
        <v>53</v>
      </c>
      <c r="I1135" s="14"/>
      <c r="J1135" s="11" t="s">
        <v>56</v>
      </c>
      <c r="K1135" s="11" t="s">
        <v>890</v>
      </c>
      <c r="L1135" s="11" t="s">
        <v>57</v>
      </c>
      <c r="M1135" s="11" t="s">
        <v>62</v>
      </c>
      <c r="N1135" s="1" t="e">
        <v>#N/A</v>
      </c>
    </row>
    <row r="1136" spans="1:14">
      <c r="A1136" s="7">
        <v>1135</v>
      </c>
      <c r="B1136" s="8">
        <v>45630</v>
      </c>
      <c r="C1136" s="9">
        <v>1</v>
      </c>
      <c r="D1136" s="28">
        <v>499342507436</v>
      </c>
      <c r="E1136" s="10">
        <v>3109151065806</v>
      </c>
      <c r="F1136" s="9" t="s">
        <v>912</v>
      </c>
      <c r="G1136" s="11" t="s">
        <v>73</v>
      </c>
      <c r="H1136" s="11"/>
      <c r="I1136" s="14"/>
      <c r="J1136" s="11" t="s">
        <v>56</v>
      </c>
      <c r="K1136" s="11" t="s">
        <v>890</v>
      </c>
      <c r="L1136" s="11" t="s">
        <v>61</v>
      </c>
      <c r="M1136" s="11" t="s">
        <v>879</v>
      </c>
      <c r="N1136" s="1" t="e">
        <v>#N/A</v>
      </c>
    </row>
    <row r="1137" spans="1:14">
      <c r="A1137" s="7">
        <v>1136</v>
      </c>
      <c r="B1137" s="8">
        <v>45630</v>
      </c>
      <c r="C1137" s="9">
        <v>1</v>
      </c>
      <c r="D1137" s="28">
        <v>499391081335</v>
      </c>
      <c r="E1137" s="10">
        <v>4966456039259</v>
      </c>
      <c r="F1137" s="9" t="s">
        <v>912</v>
      </c>
      <c r="G1137" s="11" t="s">
        <v>69</v>
      </c>
      <c r="H1137" s="11"/>
      <c r="I1137" s="14"/>
      <c r="J1137" s="11" t="s">
        <v>59</v>
      </c>
      <c r="K1137" s="11" t="s">
        <v>890</v>
      </c>
      <c r="L1137" s="11" t="s">
        <v>61</v>
      </c>
      <c r="M1137" s="11" t="s">
        <v>62</v>
      </c>
      <c r="N1137" s="1" t="e">
        <v>#N/A</v>
      </c>
    </row>
    <row r="1138" spans="1:14">
      <c r="A1138" s="7">
        <v>1137</v>
      </c>
      <c r="B1138" s="8">
        <v>45630</v>
      </c>
      <c r="C1138" s="9">
        <v>1</v>
      </c>
      <c r="D1138" s="28">
        <v>499391081346</v>
      </c>
      <c r="E1138" s="10">
        <v>4966456039235</v>
      </c>
      <c r="F1138" s="9" t="s">
        <v>912</v>
      </c>
      <c r="G1138" s="11" t="s">
        <v>69</v>
      </c>
      <c r="H1138" s="11"/>
      <c r="I1138" s="14"/>
      <c r="J1138" s="11" t="s">
        <v>59</v>
      </c>
      <c r="K1138" s="11" t="s">
        <v>890</v>
      </c>
      <c r="L1138" s="11" t="s">
        <v>61</v>
      </c>
      <c r="M1138" s="11" t="s">
        <v>62</v>
      </c>
      <c r="N1138" s="1" t="e">
        <v>#N/A</v>
      </c>
    </row>
    <row r="1139" spans="1:14">
      <c r="A1139" s="7">
        <v>1138</v>
      </c>
      <c r="B1139" s="8">
        <v>45630</v>
      </c>
      <c r="C1139" s="9">
        <v>1</v>
      </c>
      <c r="D1139" s="28">
        <v>499342507403</v>
      </c>
      <c r="E1139" s="10">
        <v>4966451088763</v>
      </c>
      <c r="F1139" s="9" t="s">
        <v>912</v>
      </c>
      <c r="G1139" s="11" t="s">
        <v>69</v>
      </c>
      <c r="H1139" s="11"/>
      <c r="I1139" s="14"/>
      <c r="J1139" s="11" t="s">
        <v>59</v>
      </c>
      <c r="K1139" s="11" t="s">
        <v>890</v>
      </c>
      <c r="L1139" s="11" t="s">
        <v>61</v>
      </c>
      <c r="M1139" s="11" t="s">
        <v>62</v>
      </c>
      <c r="N1139" s="1" t="e">
        <v>#N/A</v>
      </c>
    </row>
    <row r="1140" spans="1:14">
      <c r="A1140" s="7">
        <v>1139</v>
      </c>
      <c r="B1140" s="8">
        <v>45630</v>
      </c>
      <c r="C1140" s="9">
        <v>1</v>
      </c>
      <c r="D1140" s="28">
        <v>499391081280</v>
      </c>
      <c r="E1140" s="10">
        <v>4966456039248</v>
      </c>
      <c r="F1140" s="9" t="s">
        <v>912</v>
      </c>
      <c r="G1140" s="11" t="s">
        <v>69</v>
      </c>
      <c r="H1140" s="11"/>
      <c r="I1140" s="14"/>
      <c r="J1140" s="11" t="s">
        <v>59</v>
      </c>
      <c r="K1140" s="11" t="s">
        <v>890</v>
      </c>
      <c r="L1140" s="11" t="s">
        <v>61</v>
      </c>
      <c r="M1140" s="11" t="s">
        <v>62</v>
      </c>
      <c r="N1140" s="1" t="e">
        <v>#N/A</v>
      </c>
    </row>
    <row r="1141" spans="1:14">
      <c r="A1141" s="7">
        <v>1140</v>
      </c>
      <c r="B1141" s="8">
        <v>45630</v>
      </c>
      <c r="C1141" s="9">
        <v>1</v>
      </c>
      <c r="D1141" s="28">
        <v>499365154492</v>
      </c>
      <c r="E1141" s="10">
        <v>4966451040500</v>
      </c>
      <c r="F1141" s="9" t="s">
        <v>888</v>
      </c>
      <c r="G1141" s="11" t="s">
        <v>69</v>
      </c>
      <c r="H1141" s="11"/>
      <c r="I1141" s="14"/>
      <c r="J1141" s="11" t="s">
        <v>59</v>
      </c>
      <c r="K1141" s="11" t="s">
        <v>890</v>
      </c>
      <c r="L1141" s="11" t="s">
        <v>61</v>
      </c>
      <c r="M1141" s="11" t="s">
        <v>62</v>
      </c>
      <c r="N1141" s="1" t="e">
        <v>#N/A</v>
      </c>
    </row>
    <row r="1142" spans="1:14">
      <c r="A1142" s="7">
        <v>1141</v>
      </c>
      <c r="B1142" s="8">
        <v>45630</v>
      </c>
      <c r="C1142" s="9">
        <v>1</v>
      </c>
      <c r="D1142" s="28">
        <v>499253920233</v>
      </c>
      <c r="E1142" s="10">
        <v>4966456037138</v>
      </c>
      <c r="F1142" s="9" t="s">
        <v>912</v>
      </c>
      <c r="G1142" s="11" t="s">
        <v>69</v>
      </c>
      <c r="H1142" s="11"/>
      <c r="I1142" s="14"/>
      <c r="J1142" s="11" t="s">
        <v>59</v>
      </c>
      <c r="K1142" s="11" t="s">
        <v>890</v>
      </c>
      <c r="L1142" s="11" t="s">
        <v>61</v>
      </c>
      <c r="M1142" s="11" t="s">
        <v>62</v>
      </c>
      <c r="N1142" s="1" t="e">
        <v>#N/A</v>
      </c>
    </row>
    <row r="1143" spans="1:14">
      <c r="A1143" s="7">
        <v>1142</v>
      </c>
      <c r="B1143" s="8">
        <v>45630</v>
      </c>
      <c r="C1143" s="9">
        <v>1</v>
      </c>
      <c r="D1143" s="28">
        <v>499253920233</v>
      </c>
      <c r="E1143" s="10">
        <v>4966456039501</v>
      </c>
      <c r="F1143" s="9" t="s">
        <v>912</v>
      </c>
      <c r="G1143" s="11" t="s">
        <v>69</v>
      </c>
      <c r="H1143" s="11"/>
      <c r="I1143" s="14"/>
      <c r="J1143" s="11" t="s">
        <v>59</v>
      </c>
      <c r="K1143" s="11" t="s">
        <v>890</v>
      </c>
      <c r="L1143" s="11" t="s">
        <v>61</v>
      </c>
      <c r="M1143" s="11" t="s">
        <v>62</v>
      </c>
      <c r="N1143" s="1" t="e">
        <v>#N/A</v>
      </c>
    </row>
    <row r="1144" spans="1:14">
      <c r="A1144" s="7">
        <v>1143</v>
      </c>
      <c r="B1144" s="8">
        <v>45630</v>
      </c>
      <c r="C1144" s="9">
        <v>1</v>
      </c>
      <c r="D1144" s="28">
        <v>499253920233</v>
      </c>
      <c r="E1144" s="10">
        <v>4966251028922</v>
      </c>
      <c r="F1144" s="9" t="s">
        <v>72</v>
      </c>
      <c r="G1144" s="11" t="s">
        <v>63</v>
      </c>
      <c r="H1144" s="11"/>
      <c r="I1144" s="14"/>
      <c r="J1144" s="11" t="s">
        <v>59</v>
      </c>
      <c r="K1144" s="11" t="s">
        <v>890</v>
      </c>
      <c r="L1144" s="11" t="s">
        <v>61</v>
      </c>
      <c r="M1144" s="11" t="s">
        <v>62</v>
      </c>
      <c r="N1144" s="1" t="e">
        <v>#N/A</v>
      </c>
    </row>
    <row r="1145" spans="1:14">
      <c r="A1145" s="7">
        <v>1144</v>
      </c>
      <c r="B1145" s="8">
        <v>45630</v>
      </c>
      <c r="C1145" s="9">
        <v>1</v>
      </c>
      <c r="D1145" s="28">
        <v>499342507801</v>
      </c>
      <c r="E1145" s="10">
        <v>4966456039257</v>
      </c>
      <c r="F1145" s="9" t="s">
        <v>912</v>
      </c>
      <c r="G1145" s="11" t="s">
        <v>69</v>
      </c>
      <c r="H1145" s="11"/>
      <c r="I1145" s="14"/>
      <c r="J1145" s="11" t="s">
        <v>59</v>
      </c>
      <c r="K1145" s="11" t="s">
        <v>890</v>
      </c>
      <c r="L1145" s="11" t="s">
        <v>61</v>
      </c>
      <c r="M1145" s="11" t="s">
        <v>62</v>
      </c>
      <c r="N1145" s="1" t="e">
        <v>#N/A</v>
      </c>
    </row>
    <row r="1146" spans="1:14">
      <c r="A1146" s="7">
        <v>1145</v>
      </c>
      <c r="B1146" s="8">
        <v>45630</v>
      </c>
      <c r="C1146" s="9">
        <v>1</v>
      </c>
      <c r="D1146" s="28">
        <v>499342507801</v>
      </c>
      <c r="E1146" s="10">
        <v>4966456039229</v>
      </c>
      <c r="F1146" s="9" t="s">
        <v>912</v>
      </c>
      <c r="G1146" s="11" t="s">
        <v>69</v>
      </c>
      <c r="H1146" s="11"/>
      <c r="I1146" s="14"/>
      <c r="J1146" s="11" t="s">
        <v>59</v>
      </c>
      <c r="K1146" s="11" t="s">
        <v>890</v>
      </c>
      <c r="L1146" s="11" t="s">
        <v>61</v>
      </c>
      <c r="M1146" s="11" t="s">
        <v>62</v>
      </c>
      <c r="N1146" s="1" t="e">
        <v>#N/A</v>
      </c>
    </row>
    <row r="1147" spans="1:14">
      <c r="A1147" s="7">
        <v>1146</v>
      </c>
      <c r="B1147" s="8">
        <v>45630</v>
      </c>
      <c r="C1147" s="9">
        <v>1</v>
      </c>
      <c r="D1147" s="28">
        <v>499342507801</v>
      </c>
      <c r="E1147" s="10">
        <v>4966456039215</v>
      </c>
      <c r="F1147" s="9" t="s">
        <v>912</v>
      </c>
      <c r="G1147" s="11" t="s">
        <v>69</v>
      </c>
      <c r="H1147" s="11"/>
      <c r="I1147" s="14"/>
      <c r="J1147" s="11" t="s">
        <v>59</v>
      </c>
      <c r="K1147" s="11" t="s">
        <v>890</v>
      </c>
      <c r="L1147" s="11" t="s">
        <v>61</v>
      </c>
      <c r="M1147" s="11" t="s">
        <v>62</v>
      </c>
      <c r="N1147" s="1" t="e">
        <v>#N/A</v>
      </c>
    </row>
    <row r="1148" spans="1:14">
      <c r="A1148" s="7">
        <v>1147</v>
      </c>
      <c r="B1148" s="8">
        <v>45630</v>
      </c>
      <c r="C1148" s="9">
        <v>1</v>
      </c>
      <c r="D1148" s="28">
        <v>499342507801</v>
      </c>
      <c r="E1148" s="10">
        <v>3109151063228</v>
      </c>
      <c r="F1148" s="9" t="s">
        <v>886</v>
      </c>
      <c r="G1148" s="11" t="s">
        <v>73</v>
      </c>
      <c r="H1148" s="11"/>
      <c r="I1148" s="14"/>
      <c r="J1148" s="11" t="s">
        <v>56</v>
      </c>
      <c r="K1148" s="11" t="s">
        <v>890</v>
      </c>
      <c r="L1148" s="11" t="s">
        <v>61</v>
      </c>
      <c r="M1148" s="11" t="s">
        <v>879</v>
      </c>
      <c r="N1148" s="1" t="e">
        <v>#N/A</v>
      </c>
    </row>
    <row r="1149" spans="1:14">
      <c r="A1149" s="7">
        <v>1148</v>
      </c>
      <c r="B1149" s="8">
        <v>45630</v>
      </c>
      <c r="C1149" s="9">
        <v>1</v>
      </c>
      <c r="D1149" s="28">
        <v>289037765984</v>
      </c>
      <c r="E1149" s="10">
        <v>3109151092653</v>
      </c>
      <c r="F1149" s="9" t="s">
        <v>882</v>
      </c>
      <c r="G1149" s="11" t="s">
        <v>73</v>
      </c>
      <c r="H1149" s="11"/>
      <c r="I1149" s="14"/>
      <c r="J1149" s="11" t="s">
        <v>56</v>
      </c>
      <c r="K1149" s="11" t="s">
        <v>890</v>
      </c>
      <c r="L1149" s="11" t="s">
        <v>61</v>
      </c>
      <c r="M1149" s="11" t="s">
        <v>879</v>
      </c>
      <c r="N1149" s="1" t="e">
        <v>#N/A</v>
      </c>
    </row>
    <row r="1150" spans="1:14">
      <c r="A1150" s="7">
        <v>1149</v>
      </c>
      <c r="B1150" s="8">
        <v>45630</v>
      </c>
      <c r="C1150" s="9">
        <v>1</v>
      </c>
      <c r="D1150" s="28">
        <v>499170319045</v>
      </c>
      <c r="E1150" s="10">
        <v>5000151052976</v>
      </c>
      <c r="F1150" s="9" t="s">
        <v>888</v>
      </c>
      <c r="G1150" s="11" t="s">
        <v>892</v>
      </c>
      <c r="H1150" s="11"/>
      <c r="I1150" s="14"/>
      <c r="J1150" s="11" t="s">
        <v>59</v>
      </c>
      <c r="K1150" s="11" t="s">
        <v>890</v>
      </c>
      <c r="L1150" s="11" t="s">
        <v>61</v>
      </c>
      <c r="M1150" s="11" t="s">
        <v>62</v>
      </c>
      <c r="N1150" s="1" t="e">
        <v>#N/A</v>
      </c>
    </row>
    <row r="1151" spans="1:14">
      <c r="A1151" s="7">
        <v>1150</v>
      </c>
      <c r="B1151" s="8">
        <v>45630</v>
      </c>
      <c r="C1151" s="9">
        <v>1</v>
      </c>
      <c r="D1151" s="28">
        <v>499170319045</v>
      </c>
      <c r="E1151" s="10">
        <v>4966456037170</v>
      </c>
      <c r="F1151" s="9" t="s">
        <v>912</v>
      </c>
      <c r="G1151" s="11" t="s">
        <v>69</v>
      </c>
      <c r="H1151" s="11"/>
      <c r="I1151" s="14"/>
      <c r="J1151" s="11" t="s">
        <v>59</v>
      </c>
      <c r="K1151" s="11" t="s">
        <v>890</v>
      </c>
      <c r="L1151" s="11" t="s">
        <v>61</v>
      </c>
      <c r="M1151" s="11" t="s">
        <v>62</v>
      </c>
      <c r="N1151" s="1" t="e">
        <v>#N/A</v>
      </c>
    </row>
    <row r="1152" spans="1:14">
      <c r="A1152" s="7">
        <v>1151</v>
      </c>
      <c r="B1152" s="8">
        <v>45630</v>
      </c>
      <c r="C1152" s="9">
        <v>1</v>
      </c>
      <c r="D1152" s="28">
        <v>499170319045</v>
      </c>
      <c r="E1152" s="10">
        <v>4966456037174</v>
      </c>
      <c r="F1152" s="9" t="s">
        <v>912</v>
      </c>
      <c r="G1152" s="11" t="s">
        <v>69</v>
      </c>
      <c r="H1152" s="11"/>
      <c r="I1152" s="14"/>
      <c r="J1152" s="11" t="s">
        <v>59</v>
      </c>
      <c r="K1152" s="11" t="s">
        <v>890</v>
      </c>
      <c r="L1152" s="11" t="s">
        <v>61</v>
      </c>
      <c r="M1152" s="11" t="s">
        <v>62</v>
      </c>
      <c r="N1152" s="1" t="e">
        <v>#N/A</v>
      </c>
    </row>
    <row r="1153" spans="1:14">
      <c r="A1153" s="7">
        <v>1152</v>
      </c>
      <c r="B1153" s="8">
        <v>45630</v>
      </c>
      <c r="C1153" s="9">
        <v>1</v>
      </c>
      <c r="D1153" s="28">
        <v>499170319045</v>
      </c>
      <c r="E1153" s="10">
        <v>4966565048120</v>
      </c>
      <c r="F1153" s="9" t="s">
        <v>888</v>
      </c>
      <c r="G1153" s="11" t="s">
        <v>1019</v>
      </c>
      <c r="H1153" s="11"/>
      <c r="I1153" s="14"/>
      <c r="J1153" s="11" t="s">
        <v>56</v>
      </c>
      <c r="K1153" s="11" t="s">
        <v>890</v>
      </c>
      <c r="L1153" s="11" t="s">
        <v>61</v>
      </c>
      <c r="M1153" s="11" t="s">
        <v>896</v>
      </c>
      <c r="N1153" s="1" t="e">
        <v>#N/A</v>
      </c>
    </row>
    <row r="1154" spans="1:14">
      <c r="A1154" s="7">
        <v>1153</v>
      </c>
      <c r="B1154" s="8">
        <v>45630</v>
      </c>
      <c r="C1154" s="9">
        <v>1</v>
      </c>
      <c r="D1154" s="28">
        <v>354856434553</v>
      </c>
      <c r="E1154" s="10">
        <v>5000151089333</v>
      </c>
      <c r="F1154" s="9" t="s">
        <v>67</v>
      </c>
      <c r="G1154" s="11" t="s">
        <v>892</v>
      </c>
      <c r="H1154" s="11"/>
      <c r="I1154" s="14"/>
      <c r="J1154" s="11" t="s">
        <v>59</v>
      </c>
      <c r="K1154" s="11" t="s">
        <v>890</v>
      </c>
      <c r="L1154" s="11" t="s">
        <v>61</v>
      </c>
      <c r="M1154" s="11" t="s">
        <v>62</v>
      </c>
      <c r="N1154" s="1" t="e">
        <v>#N/A</v>
      </c>
    </row>
    <row r="1155" spans="1:14">
      <c r="A1155" s="7">
        <v>1154</v>
      </c>
      <c r="B1155" s="8">
        <v>45630</v>
      </c>
      <c r="C1155" s="9">
        <v>1</v>
      </c>
      <c r="D1155" s="28">
        <v>499343085706</v>
      </c>
      <c r="E1155" s="10">
        <v>4966456037144</v>
      </c>
      <c r="F1155" s="9" t="s">
        <v>912</v>
      </c>
      <c r="G1155" s="11" t="s">
        <v>69</v>
      </c>
      <c r="H1155" s="11"/>
      <c r="I1155" s="14"/>
      <c r="J1155" s="11" t="s">
        <v>59</v>
      </c>
      <c r="K1155" s="11" t="s">
        <v>890</v>
      </c>
      <c r="L1155" s="11" t="s">
        <v>61</v>
      </c>
      <c r="M1155" s="11" t="s">
        <v>62</v>
      </c>
      <c r="N1155" s="1" t="e">
        <v>#N/A</v>
      </c>
    </row>
    <row r="1156" spans="1:14">
      <c r="A1156" s="7">
        <v>1155</v>
      </c>
      <c r="B1156" s="8">
        <v>45630</v>
      </c>
      <c r="C1156" s="9">
        <v>1</v>
      </c>
      <c r="D1156" s="28">
        <v>499343085706</v>
      </c>
      <c r="E1156" s="10">
        <v>4966456037143</v>
      </c>
      <c r="F1156" s="9" t="s">
        <v>912</v>
      </c>
      <c r="G1156" s="11" t="s">
        <v>69</v>
      </c>
      <c r="H1156" s="11"/>
      <c r="I1156" s="14"/>
      <c r="J1156" s="11" t="s">
        <v>59</v>
      </c>
      <c r="K1156" s="11" t="s">
        <v>890</v>
      </c>
      <c r="L1156" s="11" t="s">
        <v>61</v>
      </c>
      <c r="M1156" s="11" t="s">
        <v>62</v>
      </c>
      <c r="N1156" s="1" t="e">
        <v>#N/A</v>
      </c>
    </row>
    <row r="1157" spans="1:14">
      <c r="A1157" s="7">
        <v>1156</v>
      </c>
      <c r="B1157" s="8">
        <v>45630</v>
      </c>
      <c r="C1157" s="9">
        <v>1</v>
      </c>
      <c r="D1157" s="28">
        <v>499343085706</v>
      </c>
      <c r="E1157" s="10">
        <v>4966456037145</v>
      </c>
      <c r="F1157" s="9" t="s">
        <v>912</v>
      </c>
      <c r="G1157" s="11" t="s">
        <v>69</v>
      </c>
      <c r="H1157" s="11"/>
      <c r="I1157" s="14"/>
      <c r="J1157" s="11" t="s">
        <v>59</v>
      </c>
      <c r="K1157" s="11" t="s">
        <v>890</v>
      </c>
      <c r="L1157" s="11" t="s">
        <v>61</v>
      </c>
      <c r="M1157" s="11" t="s">
        <v>62</v>
      </c>
      <c r="N1157" s="1" t="e">
        <v>#N/A</v>
      </c>
    </row>
    <row r="1158" spans="1:14">
      <c r="A1158" s="7">
        <v>1157</v>
      </c>
      <c r="B1158" s="8">
        <v>45630</v>
      </c>
      <c r="C1158" s="9">
        <v>1</v>
      </c>
      <c r="D1158" s="28">
        <v>499343085706</v>
      </c>
      <c r="E1158" s="10">
        <v>4966456037147</v>
      </c>
      <c r="F1158" s="9" t="s">
        <v>912</v>
      </c>
      <c r="G1158" s="11" t="s">
        <v>69</v>
      </c>
      <c r="H1158" s="11"/>
      <c r="I1158" s="14"/>
      <c r="J1158" s="11" t="s">
        <v>59</v>
      </c>
      <c r="K1158" s="11" t="s">
        <v>890</v>
      </c>
      <c r="L1158" s="11" t="s">
        <v>61</v>
      </c>
      <c r="M1158" s="11" t="s">
        <v>62</v>
      </c>
      <c r="N1158" s="1" t="e">
        <v>#N/A</v>
      </c>
    </row>
    <row r="1159" spans="1:14">
      <c r="A1159" s="7">
        <v>1158</v>
      </c>
      <c r="B1159" s="8">
        <v>45630</v>
      </c>
      <c r="C1159" s="9">
        <v>1</v>
      </c>
      <c r="D1159" s="28">
        <v>499343085706</v>
      </c>
      <c r="E1159" s="10">
        <v>6052251059197</v>
      </c>
      <c r="F1159" s="9" t="s">
        <v>992</v>
      </c>
      <c r="G1159" s="11" t="s">
        <v>74</v>
      </c>
      <c r="H1159" s="11"/>
      <c r="I1159" s="14"/>
      <c r="J1159" s="11" t="s">
        <v>56</v>
      </c>
      <c r="K1159" s="11" t="s">
        <v>890</v>
      </c>
      <c r="L1159" s="11" t="s">
        <v>61</v>
      </c>
      <c r="M1159" s="11" t="s">
        <v>879</v>
      </c>
      <c r="N1159" s="1" t="e">
        <v>#N/A</v>
      </c>
    </row>
    <row r="1160" spans="1:14">
      <c r="A1160" s="7">
        <v>1159</v>
      </c>
      <c r="B1160" s="8">
        <v>45630</v>
      </c>
      <c r="C1160" s="9">
        <v>1</v>
      </c>
      <c r="D1160" s="28">
        <v>499343085706</v>
      </c>
      <c r="E1160" s="10">
        <v>3109151032162</v>
      </c>
      <c r="F1160" s="9" t="s">
        <v>882</v>
      </c>
      <c r="G1160" s="11" t="s">
        <v>73</v>
      </c>
      <c r="H1160" s="11"/>
      <c r="I1160" s="14"/>
      <c r="J1160" s="11" t="s">
        <v>56</v>
      </c>
      <c r="K1160" s="11" t="s">
        <v>890</v>
      </c>
      <c r="L1160" s="11" t="s">
        <v>61</v>
      </c>
      <c r="M1160" s="11" t="s">
        <v>879</v>
      </c>
      <c r="N1160" s="1" t="e">
        <v>#N/A</v>
      </c>
    </row>
    <row r="1161" spans="1:14">
      <c r="A1161" s="7">
        <v>1160</v>
      </c>
      <c r="B1161" s="8">
        <v>45630</v>
      </c>
      <c r="C1161" s="9">
        <v>1</v>
      </c>
      <c r="D1161" s="28">
        <v>499342507440</v>
      </c>
      <c r="E1161" s="10">
        <v>3109151025097</v>
      </c>
      <c r="F1161" s="9" t="s">
        <v>76</v>
      </c>
      <c r="G1161" s="11" t="s">
        <v>73</v>
      </c>
      <c r="H1161" s="11"/>
      <c r="I1161" s="14"/>
      <c r="J1161" s="11" t="s">
        <v>56</v>
      </c>
      <c r="K1161" s="11" t="s">
        <v>890</v>
      </c>
      <c r="L1161" s="11" t="s">
        <v>61</v>
      </c>
      <c r="M1161" s="11" t="s">
        <v>879</v>
      </c>
      <c r="N1161" s="1" t="e">
        <v>#N/A</v>
      </c>
    </row>
    <row r="1162" spans="1:14">
      <c r="A1162" s="7">
        <v>1161</v>
      </c>
      <c r="B1162" s="8">
        <v>45630</v>
      </c>
      <c r="C1162" s="9">
        <v>2</v>
      </c>
      <c r="D1162" s="28">
        <v>499342507414</v>
      </c>
      <c r="E1162" s="10">
        <v>4966456039255</v>
      </c>
      <c r="F1162" s="9" t="s">
        <v>912</v>
      </c>
      <c r="G1162" s="11" t="s">
        <v>69</v>
      </c>
      <c r="H1162" s="11"/>
      <c r="I1162" s="14"/>
      <c r="J1162" s="11" t="s">
        <v>59</v>
      </c>
      <c r="K1162" s="11" t="s">
        <v>890</v>
      </c>
      <c r="L1162" s="11" t="s">
        <v>61</v>
      </c>
      <c r="M1162" s="11" t="s">
        <v>62</v>
      </c>
      <c r="N1162" s="1" t="e">
        <v>#N/A</v>
      </c>
    </row>
    <row r="1163" spans="1:14">
      <c r="A1163" s="7">
        <v>1162</v>
      </c>
      <c r="B1163" s="8">
        <v>45630</v>
      </c>
      <c r="C1163" s="9">
        <v>2</v>
      </c>
      <c r="D1163" s="28">
        <v>499342507355</v>
      </c>
      <c r="E1163" s="10">
        <v>4966451088884</v>
      </c>
      <c r="F1163" s="9" t="s">
        <v>912</v>
      </c>
      <c r="G1163" s="11" t="s">
        <v>69</v>
      </c>
      <c r="H1163" s="11"/>
      <c r="I1163" s="14"/>
      <c r="J1163" s="11" t="s">
        <v>59</v>
      </c>
      <c r="K1163" s="11" t="s">
        <v>890</v>
      </c>
      <c r="L1163" s="11" t="s">
        <v>61</v>
      </c>
      <c r="M1163" s="11" t="s">
        <v>62</v>
      </c>
      <c r="N1163" s="1" t="e">
        <v>#N/A</v>
      </c>
    </row>
    <row r="1164" spans="1:14">
      <c r="A1164" s="7">
        <v>1163</v>
      </c>
      <c r="B1164" s="8">
        <v>45630</v>
      </c>
      <c r="C1164" s="9">
        <v>2</v>
      </c>
      <c r="D1164" s="28">
        <v>499342507355</v>
      </c>
      <c r="E1164" s="10">
        <v>49664560399220</v>
      </c>
      <c r="F1164" s="9" t="s">
        <v>912</v>
      </c>
      <c r="G1164" s="11" t="s">
        <v>69</v>
      </c>
      <c r="H1164" s="11"/>
      <c r="I1164" s="14"/>
      <c r="J1164" s="11" t="s">
        <v>59</v>
      </c>
      <c r="K1164" s="11" t="s">
        <v>890</v>
      </c>
      <c r="L1164" s="11" t="s">
        <v>61</v>
      </c>
      <c r="M1164" s="11" t="s">
        <v>62</v>
      </c>
      <c r="N1164" s="1" t="e">
        <v>#N/A</v>
      </c>
    </row>
    <row r="1165" spans="1:14">
      <c r="A1165" s="7">
        <v>1164</v>
      </c>
      <c r="B1165" s="8">
        <v>45630</v>
      </c>
      <c r="C1165" s="9">
        <v>2</v>
      </c>
      <c r="D1165" s="28">
        <v>499342507355</v>
      </c>
      <c r="E1165" s="10">
        <v>4966451088689</v>
      </c>
      <c r="F1165" s="9" t="s">
        <v>912</v>
      </c>
      <c r="G1165" s="11" t="s">
        <v>69</v>
      </c>
      <c r="H1165" s="11"/>
      <c r="I1165" s="14"/>
      <c r="J1165" s="11" t="s">
        <v>59</v>
      </c>
      <c r="K1165" s="11" t="s">
        <v>890</v>
      </c>
      <c r="L1165" s="11" t="s">
        <v>61</v>
      </c>
      <c r="M1165" s="11" t="s">
        <v>62</v>
      </c>
      <c r="N1165" s="1" t="e">
        <v>#N/A</v>
      </c>
    </row>
    <row r="1166" spans="1:14">
      <c r="A1166" s="7">
        <v>1165</v>
      </c>
      <c r="B1166" s="8">
        <v>45630</v>
      </c>
      <c r="C1166" s="9">
        <v>2</v>
      </c>
      <c r="D1166" s="28">
        <v>499342507355</v>
      </c>
      <c r="E1166" s="10">
        <v>4966451088809</v>
      </c>
      <c r="F1166" s="9" t="s">
        <v>912</v>
      </c>
      <c r="G1166" s="11" t="s">
        <v>69</v>
      </c>
      <c r="H1166" s="11"/>
      <c r="I1166" s="14"/>
      <c r="J1166" s="11" t="s">
        <v>59</v>
      </c>
      <c r="K1166" s="11" t="s">
        <v>890</v>
      </c>
      <c r="L1166" s="11" t="s">
        <v>61</v>
      </c>
      <c r="M1166" s="11" t="s">
        <v>62</v>
      </c>
      <c r="N1166" s="1" t="e">
        <v>#N/A</v>
      </c>
    </row>
    <row r="1167" spans="1:14">
      <c r="A1167" s="7">
        <v>1166</v>
      </c>
      <c r="B1167" s="8">
        <v>45630</v>
      </c>
      <c r="C1167" s="9">
        <v>1</v>
      </c>
      <c r="D1167" s="28">
        <v>485216902122</v>
      </c>
      <c r="E1167" s="10">
        <v>4966456091411</v>
      </c>
      <c r="F1167" s="9" t="s">
        <v>978</v>
      </c>
      <c r="G1167" s="11" t="s">
        <v>69</v>
      </c>
      <c r="H1167" s="11"/>
      <c r="I1167" s="14"/>
      <c r="J1167" s="11" t="s">
        <v>59</v>
      </c>
      <c r="K1167" s="11" t="s">
        <v>890</v>
      </c>
      <c r="L1167" s="11" t="s">
        <v>61</v>
      </c>
      <c r="M1167" s="11" t="s">
        <v>62</v>
      </c>
      <c r="N1167" s="1" t="e">
        <v>#N/A</v>
      </c>
    </row>
    <row r="1168" spans="1:14">
      <c r="A1168" s="7">
        <v>1167</v>
      </c>
      <c r="B1168" s="8">
        <v>45630</v>
      </c>
      <c r="C1168" s="9">
        <v>1</v>
      </c>
      <c r="D1168" s="28">
        <v>398537375655</v>
      </c>
      <c r="E1168" s="10">
        <v>4966451025805</v>
      </c>
      <c r="F1168" s="9" t="s">
        <v>67</v>
      </c>
      <c r="G1168" s="11" t="s">
        <v>69</v>
      </c>
      <c r="H1168" s="11"/>
      <c r="I1168" s="14"/>
      <c r="J1168" s="11" t="s">
        <v>59</v>
      </c>
      <c r="K1168" s="11" t="s">
        <v>890</v>
      </c>
      <c r="L1168" s="11" t="s">
        <v>61</v>
      </c>
      <c r="M1168" s="11" t="s">
        <v>62</v>
      </c>
      <c r="N1168" s="1" t="e">
        <v>#N/A</v>
      </c>
    </row>
    <row r="1169" spans="1:14">
      <c r="A1169" s="7">
        <v>1168</v>
      </c>
      <c r="B1169" s="8">
        <v>45630</v>
      </c>
      <c r="C1169" s="9">
        <v>1</v>
      </c>
      <c r="D1169" s="28">
        <v>196822912366</v>
      </c>
      <c r="E1169" s="10">
        <v>6052251026145</v>
      </c>
      <c r="F1169" s="9" t="s">
        <v>54</v>
      </c>
      <c r="G1169" s="11" t="s">
        <v>74</v>
      </c>
      <c r="H1169" s="11"/>
      <c r="I1169" s="14"/>
      <c r="J1169" s="11" t="s">
        <v>56</v>
      </c>
      <c r="K1169" s="11" t="s">
        <v>75</v>
      </c>
      <c r="L1169" s="11" t="s">
        <v>61</v>
      </c>
      <c r="M1169" s="11" t="s">
        <v>879</v>
      </c>
      <c r="N1169" s="1" t="e">
        <v>#N/A</v>
      </c>
    </row>
    <row r="1170" spans="1:14">
      <c r="A1170" s="7">
        <v>1169</v>
      </c>
      <c r="B1170" s="8">
        <v>45630</v>
      </c>
      <c r="C1170" s="9">
        <v>1</v>
      </c>
      <c r="D1170" s="28">
        <v>452457256775</v>
      </c>
      <c r="E1170" s="10">
        <v>3109151082702</v>
      </c>
      <c r="F1170" s="9" t="s">
        <v>54</v>
      </c>
      <c r="G1170" s="11" t="s">
        <v>73</v>
      </c>
      <c r="H1170" s="11" t="s">
        <v>53</v>
      </c>
      <c r="I1170" s="14"/>
      <c r="J1170" s="11" t="s">
        <v>56</v>
      </c>
      <c r="K1170" s="11" t="s">
        <v>75</v>
      </c>
      <c r="L1170" s="11" t="s">
        <v>57</v>
      </c>
      <c r="M1170" s="11" t="s">
        <v>879</v>
      </c>
      <c r="N1170" s="1" t="e">
        <v>#N/A</v>
      </c>
    </row>
    <row r="1171" spans="1:14">
      <c r="A1171" s="7">
        <v>1170</v>
      </c>
      <c r="B1171" s="8">
        <v>45630</v>
      </c>
      <c r="C1171" s="9">
        <v>1</v>
      </c>
      <c r="D1171" s="28">
        <v>190198635362</v>
      </c>
      <c r="E1171" s="10">
        <v>4974351090844</v>
      </c>
      <c r="F1171" s="9" t="s">
        <v>882</v>
      </c>
      <c r="G1171" s="11" t="s">
        <v>55</v>
      </c>
      <c r="H1171" s="11" t="s">
        <v>53</v>
      </c>
      <c r="I1171" s="14"/>
      <c r="J1171" s="11" t="s">
        <v>56</v>
      </c>
      <c r="K1171" s="11" t="s">
        <v>75</v>
      </c>
      <c r="L1171" s="11" t="s">
        <v>57</v>
      </c>
      <c r="M1171" s="11" t="s">
        <v>879</v>
      </c>
      <c r="N1171" s="1" t="e">
        <v>#N/A</v>
      </c>
    </row>
    <row r="1172" spans="1:14">
      <c r="A1172" s="7">
        <v>1171</v>
      </c>
      <c r="B1172" s="8">
        <v>45630</v>
      </c>
      <c r="C1172" s="9">
        <v>1</v>
      </c>
      <c r="D1172" s="28">
        <v>196959446600</v>
      </c>
      <c r="E1172" s="10">
        <v>3109151059557</v>
      </c>
      <c r="F1172" s="9" t="s">
        <v>882</v>
      </c>
      <c r="G1172" s="11" t="s">
        <v>73</v>
      </c>
      <c r="H1172" s="11" t="s">
        <v>53</v>
      </c>
      <c r="I1172" s="14"/>
      <c r="J1172" s="11" t="s">
        <v>56</v>
      </c>
      <c r="K1172" s="11" t="s">
        <v>75</v>
      </c>
      <c r="L1172" s="11" t="s">
        <v>57</v>
      </c>
      <c r="M1172" s="11" t="s">
        <v>879</v>
      </c>
      <c r="N1172" s="1" t="e">
        <v>#N/A</v>
      </c>
    </row>
    <row r="1173" spans="1:14">
      <c r="A1173" s="7">
        <v>1172</v>
      </c>
      <c r="B1173" s="8">
        <v>45630</v>
      </c>
      <c r="C1173" s="9">
        <v>2</v>
      </c>
      <c r="D1173" s="28">
        <v>197306116420</v>
      </c>
      <c r="E1173" s="10">
        <v>4966251048243</v>
      </c>
      <c r="F1173" s="9" t="s">
        <v>888</v>
      </c>
      <c r="G1173" s="11" t="s">
        <v>63</v>
      </c>
      <c r="H1173" s="11" t="s">
        <v>53</v>
      </c>
      <c r="I1173" s="14"/>
      <c r="J1173" s="11" t="s">
        <v>59</v>
      </c>
      <c r="K1173" s="11" t="s">
        <v>75</v>
      </c>
      <c r="L1173" s="11" t="s">
        <v>57</v>
      </c>
      <c r="M1173" s="11" t="s">
        <v>62</v>
      </c>
      <c r="N1173" s="1" t="e">
        <v>#N/A</v>
      </c>
    </row>
    <row r="1174" spans="1:14">
      <c r="A1174" s="7">
        <v>1173</v>
      </c>
      <c r="B1174" s="8">
        <v>45632</v>
      </c>
      <c r="C1174" s="9">
        <v>2</v>
      </c>
      <c r="D1174" s="28">
        <v>105368500646</v>
      </c>
      <c r="E1174" s="10">
        <v>5500156031125</v>
      </c>
      <c r="F1174" s="9" t="s">
        <v>967</v>
      </c>
      <c r="G1174" s="11" t="s">
        <v>919</v>
      </c>
      <c r="H1174" s="11"/>
      <c r="I1174" s="14"/>
      <c r="J1174" s="11" t="s">
        <v>59</v>
      </c>
      <c r="K1174" s="11" t="s">
        <v>60</v>
      </c>
      <c r="L1174" s="11" t="s">
        <v>61</v>
      </c>
      <c r="M1174" s="11" t="s">
        <v>62</v>
      </c>
      <c r="N1174" s="1" t="e">
        <v>#N/A</v>
      </c>
    </row>
    <row r="1175" spans="1:14">
      <c r="A1175" s="7">
        <v>1174</v>
      </c>
      <c r="B1175" s="8">
        <v>45632</v>
      </c>
      <c r="C1175" s="9">
        <v>2</v>
      </c>
      <c r="D1175" s="28">
        <v>105368500646</v>
      </c>
      <c r="E1175" s="10">
        <v>5500156031130</v>
      </c>
      <c r="F1175" s="9" t="s">
        <v>967</v>
      </c>
      <c r="G1175" s="11" t="s">
        <v>919</v>
      </c>
      <c r="H1175" s="11"/>
      <c r="I1175" s="14"/>
      <c r="J1175" s="11" t="s">
        <v>59</v>
      </c>
      <c r="K1175" s="11" t="s">
        <v>60</v>
      </c>
      <c r="L1175" s="11" t="s">
        <v>61</v>
      </c>
      <c r="M1175" s="11" t="s">
        <v>62</v>
      </c>
      <c r="N1175" s="1" t="e">
        <v>#N/A</v>
      </c>
    </row>
    <row r="1176" spans="1:14">
      <c r="A1176" s="7">
        <v>1175</v>
      </c>
      <c r="B1176" s="8">
        <v>45632</v>
      </c>
      <c r="C1176" s="9">
        <v>2</v>
      </c>
      <c r="D1176" s="28">
        <v>105368500646</v>
      </c>
      <c r="E1176" s="10">
        <v>5500156031121</v>
      </c>
      <c r="F1176" s="9" t="s">
        <v>967</v>
      </c>
      <c r="G1176" s="11" t="s">
        <v>919</v>
      </c>
      <c r="H1176" s="11"/>
      <c r="I1176" s="14"/>
      <c r="J1176" s="11" t="s">
        <v>59</v>
      </c>
      <c r="K1176" s="11" t="s">
        <v>60</v>
      </c>
      <c r="L1176" s="11" t="s">
        <v>61</v>
      </c>
      <c r="M1176" s="11" t="s">
        <v>62</v>
      </c>
      <c r="N1176" s="1" t="e">
        <v>#N/A</v>
      </c>
    </row>
    <row r="1177" spans="1:14">
      <c r="A1177" s="7">
        <v>1176</v>
      </c>
      <c r="B1177" s="8">
        <v>45632</v>
      </c>
      <c r="C1177" s="9">
        <v>2</v>
      </c>
      <c r="D1177" s="28">
        <v>105368500646</v>
      </c>
      <c r="E1177" s="10">
        <v>5500156032301</v>
      </c>
      <c r="F1177" s="9" t="s">
        <v>973</v>
      </c>
      <c r="G1177" s="11" t="s">
        <v>919</v>
      </c>
      <c r="H1177" s="11"/>
      <c r="I1177" s="14"/>
      <c r="J1177" s="11" t="s">
        <v>59</v>
      </c>
      <c r="K1177" s="11" t="s">
        <v>60</v>
      </c>
      <c r="L1177" s="11" t="s">
        <v>61</v>
      </c>
      <c r="M1177" s="11" t="s">
        <v>62</v>
      </c>
      <c r="N1177" s="1" t="e">
        <v>#N/A</v>
      </c>
    </row>
    <row r="1178" spans="1:14">
      <c r="A1178" s="7">
        <v>1177</v>
      </c>
      <c r="B1178" s="8">
        <v>45632</v>
      </c>
      <c r="C1178" s="9">
        <v>2</v>
      </c>
      <c r="D1178" s="28">
        <v>105335226430</v>
      </c>
      <c r="E1178" s="10">
        <v>5509999016459</v>
      </c>
      <c r="F1178" s="9" t="s">
        <v>1020</v>
      </c>
      <c r="G1178" s="11" t="s">
        <v>897</v>
      </c>
      <c r="H1178" s="11"/>
      <c r="I1178" s="14"/>
      <c r="J1178" s="11" t="s">
        <v>59</v>
      </c>
      <c r="K1178" s="11" t="s">
        <v>60</v>
      </c>
      <c r="L1178" s="11" t="s">
        <v>61</v>
      </c>
      <c r="M1178" s="11" t="s">
        <v>896</v>
      </c>
      <c r="N1178" s="1" t="e">
        <v>#N/A</v>
      </c>
    </row>
    <row r="1179" spans="1:14">
      <c r="A1179" s="7">
        <v>1178</v>
      </c>
      <c r="B1179" s="8">
        <v>45632</v>
      </c>
      <c r="C1179" s="9">
        <v>2</v>
      </c>
      <c r="D1179" s="28">
        <v>105368897001</v>
      </c>
      <c r="E1179" s="10">
        <v>9966477400004</v>
      </c>
      <c r="F1179" s="9" t="s">
        <v>902</v>
      </c>
      <c r="G1179" s="11" t="s">
        <v>68</v>
      </c>
      <c r="H1179" s="11"/>
      <c r="I1179" s="14"/>
      <c r="J1179" s="11" t="s">
        <v>59</v>
      </c>
      <c r="K1179" s="11" t="s">
        <v>60</v>
      </c>
      <c r="L1179" s="11" t="s">
        <v>61</v>
      </c>
      <c r="M1179" s="11" t="s">
        <v>62</v>
      </c>
      <c r="N1179" s="1" t="e">
        <v>#N/A</v>
      </c>
    </row>
    <row r="1180" spans="1:14">
      <c r="A1180" s="7">
        <v>1179</v>
      </c>
      <c r="B1180" s="8">
        <v>45632</v>
      </c>
      <c r="C1180" s="9">
        <v>2</v>
      </c>
      <c r="D1180" s="28">
        <v>105335227126</v>
      </c>
      <c r="E1180" s="10">
        <v>5509999014506</v>
      </c>
      <c r="F1180" s="9" t="s">
        <v>1020</v>
      </c>
      <c r="G1180" s="11" t="s">
        <v>897</v>
      </c>
      <c r="H1180" s="11"/>
      <c r="I1180" s="14"/>
      <c r="J1180" s="11" t="s">
        <v>59</v>
      </c>
      <c r="K1180" s="11" t="s">
        <v>60</v>
      </c>
      <c r="L1180" s="11" t="s">
        <v>61</v>
      </c>
      <c r="M1180" s="11" t="s">
        <v>896</v>
      </c>
      <c r="N1180" s="1" t="e">
        <v>#N/A</v>
      </c>
    </row>
    <row r="1181" spans="1:14">
      <c r="A1181" s="7">
        <v>1180</v>
      </c>
      <c r="B1181" s="8">
        <v>45632</v>
      </c>
      <c r="C1181" s="9">
        <v>2</v>
      </c>
      <c r="D1181" s="28">
        <v>105330567370</v>
      </c>
      <c r="E1181" s="10">
        <v>5509451074531</v>
      </c>
      <c r="F1181" s="9" t="s">
        <v>1021</v>
      </c>
      <c r="G1181" s="11" t="s">
        <v>918</v>
      </c>
      <c r="H1181" s="11"/>
      <c r="I1181" s="14"/>
      <c r="J1181" s="11" t="s">
        <v>59</v>
      </c>
      <c r="K1181" s="11" t="s">
        <v>60</v>
      </c>
      <c r="L1181" s="11" t="s">
        <v>61</v>
      </c>
      <c r="M1181" s="11" t="s">
        <v>896</v>
      </c>
      <c r="N1181" s="1" t="e">
        <v>#N/A</v>
      </c>
    </row>
    <row r="1182" spans="1:14">
      <c r="A1182" s="7">
        <v>1181</v>
      </c>
      <c r="B1182" s="8">
        <v>45632</v>
      </c>
      <c r="C1182" s="9">
        <v>2</v>
      </c>
      <c r="D1182" s="28">
        <v>105330567370</v>
      </c>
      <c r="E1182" s="10">
        <v>5509451078137</v>
      </c>
      <c r="F1182" s="9" t="s">
        <v>1021</v>
      </c>
      <c r="G1182" s="11" t="s">
        <v>918</v>
      </c>
      <c r="H1182" s="11"/>
      <c r="I1182" s="14"/>
      <c r="J1182" s="11" t="s">
        <v>59</v>
      </c>
      <c r="K1182" s="11" t="s">
        <v>60</v>
      </c>
      <c r="L1182" s="11" t="s">
        <v>61</v>
      </c>
      <c r="M1182" s="11" t="s">
        <v>896</v>
      </c>
      <c r="N1182" s="1" t="e">
        <v>#N/A</v>
      </c>
    </row>
    <row r="1183" spans="1:14">
      <c r="A1183" s="7">
        <v>1182</v>
      </c>
      <c r="B1183" s="8">
        <v>45632</v>
      </c>
      <c r="C1183" s="9">
        <v>2</v>
      </c>
      <c r="D1183" s="28">
        <v>105330567370</v>
      </c>
      <c r="E1183" s="10">
        <v>4966451074273</v>
      </c>
      <c r="F1183" s="9" t="s">
        <v>1021</v>
      </c>
      <c r="G1183" s="11" t="s">
        <v>69</v>
      </c>
      <c r="H1183" s="11"/>
      <c r="I1183" s="14"/>
      <c r="J1183" s="11" t="s">
        <v>59</v>
      </c>
      <c r="K1183" s="11" t="s">
        <v>60</v>
      </c>
      <c r="L1183" s="11" t="s">
        <v>61</v>
      </c>
      <c r="M1183" s="11" t="s">
        <v>62</v>
      </c>
      <c r="N1183" s="1" t="e">
        <v>#N/A</v>
      </c>
    </row>
    <row r="1184" spans="1:14">
      <c r="A1184" s="7">
        <v>1183</v>
      </c>
      <c r="B1184" s="8">
        <v>45632</v>
      </c>
      <c r="C1184" s="9">
        <v>2</v>
      </c>
      <c r="D1184" s="28">
        <v>105330567370</v>
      </c>
      <c r="E1184" s="10">
        <v>5508451016633</v>
      </c>
      <c r="F1184" s="9" t="s">
        <v>1021</v>
      </c>
      <c r="G1184" s="11" t="s">
        <v>932</v>
      </c>
      <c r="H1184" s="11"/>
      <c r="I1184" s="14"/>
      <c r="J1184" s="11" t="s">
        <v>59</v>
      </c>
      <c r="K1184" s="11" t="s">
        <v>60</v>
      </c>
      <c r="L1184" s="11" t="s">
        <v>61</v>
      </c>
      <c r="M1184" s="11" t="s">
        <v>896</v>
      </c>
      <c r="N1184" s="1" t="e">
        <v>#N/A</v>
      </c>
    </row>
    <row r="1185" spans="1:14">
      <c r="A1185" s="7">
        <v>1184</v>
      </c>
      <c r="B1185" s="8">
        <v>45632</v>
      </c>
      <c r="C1185" s="9">
        <v>2</v>
      </c>
      <c r="D1185" s="28">
        <v>105330567370</v>
      </c>
      <c r="E1185" s="10">
        <v>5509451075568</v>
      </c>
      <c r="F1185" s="9" t="s">
        <v>1021</v>
      </c>
      <c r="G1185" s="11" t="s">
        <v>918</v>
      </c>
      <c r="H1185" s="11"/>
      <c r="I1185" s="14"/>
      <c r="J1185" s="11" t="s">
        <v>59</v>
      </c>
      <c r="K1185" s="11" t="s">
        <v>60</v>
      </c>
      <c r="L1185" s="11" t="s">
        <v>61</v>
      </c>
      <c r="M1185" s="11" t="s">
        <v>896</v>
      </c>
      <c r="N1185" s="1" t="e">
        <v>#N/A</v>
      </c>
    </row>
    <row r="1186" spans="1:14">
      <c r="A1186" s="7">
        <v>1185</v>
      </c>
      <c r="B1186" s="8">
        <v>45632</v>
      </c>
      <c r="C1186" s="9">
        <v>2</v>
      </c>
      <c r="D1186" s="28">
        <v>105330567370</v>
      </c>
      <c r="E1186" s="10">
        <v>5500151088962</v>
      </c>
      <c r="F1186" s="9" t="s">
        <v>67</v>
      </c>
      <c r="G1186" s="11" t="s">
        <v>919</v>
      </c>
      <c r="H1186" s="11"/>
      <c r="I1186" s="14"/>
      <c r="J1186" s="11" t="s">
        <v>59</v>
      </c>
      <c r="K1186" s="11" t="s">
        <v>60</v>
      </c>
      <c r="L1186" s="11" t="s">
        <v>61</v>
      </c>
      <c r="M1186" s="11" t="s">
        <v>62</v>
      </c>
      <c r="N1186" s="1" t="e">
        <v>#N/A</v>
      </c>
    </row>
    <row r="1187" spans="1:14">
      <c r="A1187" s="7">
        <v>1186</v>
      </c>
      <c r="B1187" s="8">
        <v>45632</v>
      </c>
      <c r="C1187" s="9">
        <v>2</v>
      </c>
      <c r="D1187" s="28">
        <v>105330567370</v>
      </c>
      <c r="E1187" s="10">
        <v>5509451063742</v>
      </c>
      <c r="F1187" s="9" t="s">
        <v>967</v>
      </c>
      <c r="G1187" s="11" t="s">
        <v>918</v>
      </c>
      <c r="H1187" s="11"/>
      <c r="I1187" s="14"/>
      <c r="J1187" s="11" t="s">
        <v>59</v>
      </c>
      <c r="K1187" s="11" t="s">
        <v>60</v>
      </c>
      <c r="L1187" s="11" t="s">
        <v>61</v>
      </c>
      <c r="M1187" s="11" t="s">
        <v>896</v>
      </c>
      <c r="N1187" s="1" t="e">
        <v>#N/A</v>
      </c>
    </row>
    <row r="1188" spans="1:14">
      <c r="A1188" s="7">
        <v>1187</v>
      </c>
      <c r="B1188" s="8">
        <v>45632</v>
      </c>
      <c r="C1188" s="9">
        <v>2</v>
      </c>
      <c r="D1188" s="28">
        <v>105333336846</v>
      </c>
      <c r="E1188" s="10">
        <v>5509451013457</v>
      </c>
      <c r="F1188" s="9" t="s">
        <v>967</v>
      </c>
      <c r="G1188" s="11" t="s">
        <v>918</v>
      </c>
      <c r="H1188" s="11"/>
      <c r="I1188" s="14"/>
      <c r="J1188" s="11" t="s">
        <v>59</v>
      </c>
      <c r="K1188" s="11" t="s">
        <v>60</v>
      </c>
      <c r="L1188" s="11" t="s">
        <v>61</v>
      </c>
      <c r="M1188" s="11" t="s">
        <v>896</v>
      </c>
      <c r="N1188" s="1" t="e">
        <v>#N/A</v>
      </c>
    </row>
    <row r="1189" spans="1:14">
      <c r="A1189" s="7">
        <v>1188</v>
      </c>
      <c r="B1189" s="8">
        <v>45632</v>
      </c>
      <c r="C1189" s="9">
        <v>2</v>
      </c>
      <c r="D1189" s="28">
        <v>105344203565</v>
      </c>
      <c r="E1189" s="10">
        <v>4966451079164</v>
      </c>
      <c r="F1189" s="9" t="s">
        <v>967</v>
      </c>
      <c r="G1189" s="11" t="s">
        <v>69</v>
      </c>
      <c r="H1189" s="11"/>
      <c r="I1189" s="14"/>
      <c r="J1189" s="11" t="s">
        <v>59</v>
      </c>
      <c r="K1189" s="11" t="s">
        <v>60</v>
      </c>
      <c r="L1189" s="11" t="s">
        <v>61</v>
      </c>
      <c r="M1189" s="11" t="s">
        <v>62</v>
      </c>
      <c r="N1189" s="1" t="e">
        <v>#N/A</v>
      </c>
    </row>
    <row r="1190" spans="1:14">
      <c r="A1190" s="7">
        <v>1189</v>
      </c>
      <c r="B1190" s="8">
        <v>45632</v>
      </c>
      <c r="C1190" s="9">
        <v>2</v>
      </c>
      <c r="D1190" s="28">
        <v>105344203565</v>
      </c>
      <c r="E1190" s="10">
        <v>4966456086649</v>
      </c>
      <c r="F1190" s="9" t="s">
        <v>967</v>
      </c>
      <c r="G1190" s="11" t="s">
        <v>69</v>
      </c>
      <c r="H1190" s="11"/>
      <c r="I1190" s="14"/>
      <c r="J1190" s="11" t="s">
        <v>59</v>
      </c>
      <c r="K1190" s="11" t="s">
        <v>60</v>
      </c>
      <c r="L1190" s="11" t="s">
        <v>61</v>
      </c>
      <c r="M1190" s="11" t="s">
        <v>62</v>
      </c>
      <c r="N1190" s="1" t="e">
        <v>#N/A</v>
      </c>
    </row>
    <row r="1191" spans="1:14">
      <c r="A1191" s="7">
        <v>1190</v>
      </c>
      <c r="B1191" s="8">
        <v>45632</v>
      </c>
      <c r="C1191" s="9">
        <v>2</v>
      </c>
      <c r="D1191" s="28">
        <v>105344203565</v>
      </c>
      <c r="E1191" s="10">
        <v>4966456086489</v>
      </c>
      <c r="F1191" s="9" t="s">
        <v>967</v>
      </c>
      <c r="G1191" s="11" t="s">
        <v>69</v>
      </c>
      <c r="H1191" s="11"/>
      <c r="I1191" s="14"/>
      <c r="J1191" s="11" t="s">
        <v>59</v>
      </c>
      <c r="K1191" s="11" t="s">
        <v>60</v>
      </c>
      <c r="L1191" s="11" t="s">
        <v>61</v>
      </c>
      <c r="M1191" s="11" t="s">
        <v>62</v>
      </c>
      <c r="N1191" s="1" t="e">
        <v>#N/A</v>
      </c>
    </row>
    <row r="1192" spans="1:14">
      <c r="A1192" s="7">
        <v>1191</v>
      </c>
      <c r="B1192" s="8">
        <v>45632</v>
      </c>
      <c r="C1192" s="9">
        <v>2</v>
      </c>
      <c r="D1192" s="28">
        <v>105344203565</v>
      </c>
      <c r="E1192" s="10">
        <v>4966456086648</v>
      </c>
      <c r="F1192" s="9" t="s">
        <v>967</v>
      </c>
      <c r="G1192" s="11" t="s">
        <v>69</v>
      </c>
      <c r="H1192" s="11"/>
      <c r="I1192" s="14"/>
      <c r="J1192" s="11" t="s">
        <v>59</v>
      </c>
      <c r="K1192" s="11" t="s">
        <v>60</v>
      </c>
      <c r="L1192" s="11" t="s">
        <v>61</v>
      </c>
      <c r="M1192" s="11" t="s">
        <v>62</v>
      </c>
      <c r="N1192" s="1" t="e">
        <v>#N/A</v>
      </c>
    </row>
    <row r="1193" spans="1:14">
      <c r="A1193" s="7">
        <v>1192</v>
      </c>
      <c r="B1193" s="8">
        <v>45632</v>
      </c>
      <c r="C1193" s="9">
        <v>2</v>
      </c>
      <c r="D1193" s="28">
        <v>105344203565</v>
      </c>
      <c r="E1193" s="10">
        <v>4966451059944</v>
      </c>
      <c r="F1193" s="9" t="s">
        <v>967</v>
      </c>
      <c r="G1193" s="11" t="s">
        <v>69</v>
      </c>
      <c r="H1193" s="11"/>
      <c r="I1193" s="14"/>
      <c r="J1193" s="11" t="s">
        <v>59</v>
      </c>
      <c r="K1193" s="11" t="s">
        <v>60</v>
      </c>
      <c r="L1193" s="11" t="s">
        <v>61</v>
      </c>
      <c r="M1193" s="11" t="s">
        <v>62</v>
      </c>
      <c r="N1193" s="1" t="e">
        <v>#N/A</v>
      </c>
    </row>
    <row r="1194" spans="1:14">
      <c r="A1194" s="7">
        <v>1193</v>
      </c>
      <c r="B1194" s="8">
        <v>45632</v>
      </c>
      <c r="C1194" s="9">
        <v>2</v>
      </c>
      <c r="D1194" s="28">
        <v>105344203565</v>
      </c>
      <c r="E1194" s="10">
        <v>5509451065438</v>
      </c>
      <c r="F1194" s="9" t="s">
        <v>967</v>
      </c>
      <c r="G1194" s="11" t="s">
        <v>918</v>
      </c>
      <c r="H1194" s="11"/>
      <c r="I1194" s="14"/>
      <c r="J1194" s="11" t="s">
        <v>59</v>
      </c>
      <c r="K1194" s="11" t="s">
        <v>60</v>
      </c>
      <c r="L1194" s="11" t="s">
        <v>61</v>
      </c>
      <c r="M1194" s="11" t="s">
        <v>896</v>
      </c>
      <c r="N1194" s="1" t="e">
        <v>#N/A</v>
      </c>
    </row>
    <row r="1195" spans="1:14">
      <c r="A1195" s="7">
        <v>1194</v>
      </c>
      <c r="B1195" s="8">
        <v>45632</v>
      </c>
      <c r="C1195" s="9">
        <v>2</v>
      </c>
      <c r="D1195" s="28">
        <v>105344203565</v>
      </c>
      <c r="E1195" s="10">
        <v>5509451061629</v>
      </c>
      <c r="F1195" s="9" t="s">
        <v>967</v>
      </c>
      <c r="G1195" s="11" t="s">
        <v>918</v>
      </c>
      <c r="H1195" s="11"/>
      <c r="I1195" s="14"/>
      <c r="J1195" s="11" t="s">
        <v>59</v>
      </c>
      <c r="K1195" s="11" t="s">
        <v>60</v>
      </c>
      <c r="L1195" s="11" t="s">
        <v>61</v>
      </c>
      <c r="M1195" s="11" t="s">
        <v>896</v>
      </c>
      <c r="N1195" s="1" t="e">
        <v>#N/A</v>
      </c>
    </row>
    <row r="1196" spans="1:14">
      <c r="A1196" s="7">
        <v>1195</v>
      </c>
      <c r="B1196" s="8">
        <v>45632</v>
      </c>
      <c r="C1196" s="9">
        <v>2</v>
      </c>
      <c r="D1196" s="28">
        <v>105344203565</v>
      </c>
      <c r="E1196" s="10">
        <v>5509451065231</v>
      </c>
      <c r="F1196" s="9" t="s">
        <v>967</v>
      </c>
      <c r="G1196" s="11" t="s">
        <v>918</v>
      </c>
      <c r="H1196" s="11"/>
      <c r="I1196" s="14"/>
      <c r="J1196" s="11" t="s">
        <v>59</v>
      </c>
      <c r="K1196" s="11" t="s">
        <v>60</v>
      </c>
      <c r="L1196" s="11" t="s">
        <v>61</v>
      </c>
      <c r="M1196" s="11" t="s">
        <v>896</v>
      </c>
      <c r="N1196" s="1" t="e">
        <v>#N/A</v>
      </c>
    </row>
    <row r="1197" spans="1:14">
      <c r="A1197" s="7">
        <v>1196</v>
      </c>
      <c r="B1197" s="8">
        <v>45632</v>
      </c>
      <c r="C1197" s="9">
        <v>2</v>
      </c>
      <c r="D1197" s="28">
        <v>105344203565</v>
      </c>
      <c r="E1197" s="10">
        <v>4966456028889</v>
      </c>
      <c r="F1197" s="9" t="s">
        <v>967</v>
      </c>
      <c r="G1197" s="11" t="s">
        <v>69</v>
      </c>
      <c r="H1197" s="11"/>
      <c r="I1197" s="14"/>
      <c r="J1197" s="11" t="s">
        <v>59</v>
      </c>
      <c r="K1197" s="11" t="s">
        <v>60</v>
      </c>
      <c r="L1197" s="11" t="s">
        <v>61</v>
      </c>
      <c r="M1197" s="11" t="s">
        <v>62</v>
      </c>
      <c r="N1197" s="1" t="e">
        <v>#N/A</v>
      </c>
    </row>
    <row r="1198" spans="1:14">
      <c r="A1198" s="7">
        <v>1197</v>
      </c>
      <c r="B1198" s="8">
        <v>45632</v>
      </c>
      <c r="C1198" s="9">
        <v>2</v>
      </c>
      <c r="D1198" s="28">
        <v>105344203565</v>
      </c>
      <c r="E1198" s="10">
        <v>4966456086309</v>
      </c>
      <c r="F1198" s="9" t="s">
        <v>967</v>
      </c>
      <c r="G1198" s="11" t="s">
        <v>69</v>
      </c>
      <c r="H1198" s="11"/>
      <c r="I1198" s="14"/>
      <c r="J1198" s="11" t="s">
        <v>59</v>
      </c>
      <c r="K1198" s="11" t="s">
        <v>60</v>
      </c>
      <c r="L1198" s="11" t="s">
        <v>61</v>
      </c>
      <c r="M1198" s="11" t="s">
        <v>62</v>
      </c>
      <c r="N1198" s="1" t="e">
        <v>#N/A</v>
      </c>
    </row>
    <row r="1199" spans="1:14">
      <c r="A1199" s="7">
        <v>1198</v>
      </c>
      <c r="B1199" s="8">
        <v>45632</v>
      </c>
      <c r="C1199" s="9">
        <v>2</v>
      </c>
      <c r="D1199" s="28">
        <v>105344203565</v>
      </c>
      <c r="E1199" s="10">
        <v>4966451080623</v>
      </c>
      <c r="F1199" s="9" t="s">
        <v>967</v>
      </c>
      <c r="G1199" s="11" t="s">
        <v>69</v>
      </c>
      <c r="H1199" s="11"/>
      <c r="I1199" s="14"/>
      <c r="J1199" s="11" t="s">
        <v>59</v>
      </c>
      <c r="K1199" s="11" t="s">
        <v>60</v>
      </c>
      <c r="L1199" s="11" t="s">
        <v>61</v>
      </c>
      <c r="M1199" s="11" t="s">
        <v>62</v>
      </c>
      <c r="N1199" s="1" t="e">
        <v>#N/A</v>
      </c>
    </row>
    <row r="1200" spans="1:14">
      <c r="A1200" s="7">
        <v>1199</v>
      </c>
      <c r="B1200" s="8">
        <v>45632</v>
      </c>
      <c r="C1200" s="9">
        <v>2</v>
      </c>
      <c r="D1200" s="28">
        <v>105344203565</v>
      </c>
      <c r="E1200" s="10">
        <v>5500156086305</v>
      </c>
      <c r="F1200" s="9" t="s">
        <v>1022</v>
      </c>
      <c r="G1200" s="11" t="s">
        <v>919</v>
      </c>
      <c r="H1200" s="11"/>
      <c r="I1200" s="14"/>
      <c r="J1200" s="11" t="s">
        <v>59</v>
      </c>
      <c r="K1200" s="11" t="s">
        <v>60</v>
      </c>
      <c r="L1200" s="11" t="s">
        <v>61</v>
      </c>
      <c r="M1200" s="11" t="s">
        <v>62</v>
      </c>
      <c r="N1200" s="1" t="e">
        <v>#N/A</v>
      </c>
    </row>
    <row r="1201" spans="1:14">
      <c r="A1201" s="7">
        <v>1200</v>
      </c>
      <c r="B1201" s="8">
        <v>45632</v>
      </c>
      <c r="C1201" s="9">
        <v>2</v>
      </c>
      <c r="D1201" s="28">
        <v>105344203565</v>
      </c>
      <c r="E1201" s="10">
        <v>5509451075453</v>
      </c>
      <c r="F1201" s="9" t="s">
        <v>1021</v>
      </c>
      <c r="G1201" s="11" t="s">
        <v>918</v>
      </c>
      <c r="H1201" s="11"/>
      <c r="I1201" s="14"/>
      <c r="J1201" s="11" t="s">
        <v>59</v>
      </c>
      <c r="K1201" s="11" t="s">
        <v>60</v>
      </c>
      <c r="L1201" s="11" t="s">
        <v>61</v>
      </c>
      <c r="M1201" s="11" t="s">
        <v>896</v>
      </c>
      <c r="N1201" s="1" t="e">
        <v>#N/A</v>
      </c>
    </row>
    <row r="1202" spans="1:14">
      <c r="A1202" s="7">
        <v>1201</v>
      </c>
      <c r="B1202" s="8">
        <v>45632</v>
      </c>
      <c r="C1202" s="9">
        <v>2</v>
      </c>
      <c r="D1202" s="28">
        <v>105335226426</v>
      </c>
      <c r="E1202" s="10">
        <v>5509999026760</v>
      </c>
      <c r="F1202" s="9" t="s">
        <v>1021</v>
      </c>
      <c r="G1202" s="11" t="s">
        <v>897</v>
      </c>
      <c r="H1202" s="11"/>
      <c r="I1202" s="14"/>
      <c r="J1202" s="11" t="s">
        <v>59</v>
      </c>
      <c r="K1202" s="11" t="s">
        <v>60</v>
      </c>
      <c r="L1202" s="11" t="s">
        <v>61</v>
      </c>
      <c r="M1202" s="11" t="s">
        <v>896</v>
      </c>
      <c r="N1202" s="1" t="e">
        <v>#N/A</v>
      </c>
    </row>
    <row r="1203" spans="1:14">
      <c r="A1203" s="7">
        <v>1202</v>
      </c>
      <c r="B1203" s="8">
        <v>45632</v>
      </c>
      <c r="C1203" s="9">
        <v>2</v>
      </c>
      <c r="D1203" s="28">
        <v>105333337922</v>
      </c>
      <c r="E1203" s="10">
        <v>9966458064268</v>
      </c>
      <c r="F1203" s="9" t="s">
        <v>899</v>
      </c>
      <c r="G1203" s="11" t="s">
        <v>68</v>
      </c>
      <c r="H1203" s="11"/>
      <c r="I1203" s="14"/>
      <c r="J1203" s="11" t="s">
        <v>59</v>
      </c>
      <c r="K1203" s="11" t="s">
        <v>60</v>
      </c>
      <c r="L1203" s="11" t="s">
        <v>61</v>
      </c>
      <c r="M1203" s="11" t="s">
        <v>62</v>
      </c>
      <c r="N1203" s="1" t="e">
        <v>#N/A</v>
      </c>
    </row>
    <row r="1204" spans="1:14">
      <c r="A1204" s="7">
        <v>1203</v>
      </c>
      <c r="B1204" s="8">
        <v>45632</v>
      </c>
      <c r="C1204" s="9">
        <v>2</v>
      </c>
      <c r="D1204" s="28">
        <v>105359425872</v>
      </c>
      <c r="E1204" s="10">
        <v>5509451060932</v>
      </c>
      <c r="F1204" s="9" t="s">
        <v>967</v>
      </c>
      <c r="G1204" s="11" t="s">
        <v>918</v>
      </c>
      <c r="H1204" s="11"/>
      <c r="I1204" s="14"/>
      <c r="J1204" s="11" t="s">
        <v>59</v>
      </c>
      <c r="K1204" s="11" t="s">
        <v>60</v>
      </c>
      <c r="L1204" s="11" t="s">
        <v>61</v>
      </c>
      <c r="M1204" s="11" t="s">
        <v>896</v>
      </c>
      <c r="N1204" s="1" t="e">
        <v>#N/A</v>
      </c>
    </row>
    <row r="1205" spans="1:14">
      <c r="A1205" s="7">
        <v>1204</v>
      </c>
      <c r="B1205" s="8">
        <v>45632</v>
      </c>
      <c r="C1205" s="9">
        <v>2</v>
      </c>
      <c r="D1205" s="28">
        <v>105368425831</v>
      </c>
      <c r="E1205" s="10">
        <v>5509999018109</v>
      </c>
      <c r="F1205" s="9" t="s">
        <v>1020</v>
      </c>
      <c r="G1205" s="11" t="s">
        <v>897</v>
      </c>
      <c r="H1205" s="11"/>
      <c r="I1205" s="14"/>
      <c r="J1205" s="11" t="s">
        <v>59</v>
      </c>
      <c r="K1205" s="11" t="s">
        <v>60</v>
      </c>
      <c r="L1205" s="11" t="s">
        <v>61</v>
      </c>
      <c r="M1205" s="11" t="s">
        <v>896</v>
      </c>
      <c r="N1205" s="1" t="e">
        <v>#N/A</v>
      </c>
    </row>
    <row r="1206" spans="1:14">
      <c r="A1206" s="7">
        <v>1205</v>
      </c>
      <c r="B1206" s="8">
        <v>45632</v>
      </c>
      <c r="C1206" s="9">
        <v>2</v>
      </c>
      <c r="D1206" s="28">
        <v>105359426653</v>
      </c>
      <c r="E1206" s="10">
        <v>5509451060793</v>
      </c>
      <c r="F1206" s="9" t="s">
        <v>967</v>
      </c>
      <c r="G1206" s="11" t="s">
        <v>918</v>
      </c>
      <c r="H1206" s="11"/>
      <c r="I1206" s="14"/>
      <c r="J1206" s="11" t="s">
        <v>59</v>
      </c>
      <c r="K1206" s="11" t="s">
        <v>60</v>
      </c>
      <c r="L1206" s="11" t="s">
        <v>61</v>
      </c>
      <c r="M1206" s="11" t="s">
        <v>896</v>
      </c>
      <c r="N1206" s="1" t="e">
        <v>#N/A</v>
      </c>
    </row>
    <row r="1207" spans="1:14">
      <c r="A1207" s="7">
        <v>1206</v>
      </c>
      <c r="B1207" s="8">
        <v>45632</v>
      </c>
      <c r="C1207" s="9">
        <v>2</v>
      </c>
      <c r="D1207" s="28">
        <v>105612467214</v>
      </c>
      <c r="E1207" s="10">
        <v>5508799012344</v>
      </c>
      <c r="F1207" s="9" t="s">
        <v>967</v>
      </c>
      <c r="G1207" s="11" t="s">
        <v>908</v>
      </c>
      <c r="H1207" s="11"/>
      <c r="I1207" s="14"/>
      <c r="J1207" s="11" t="s">
        <v>59</v>
      </c>
      <c r="K1207" s="11" t="s">
        <v>60</v>
      </c>
      <c r="L1207" s="11" t="s">
        <v>61</v>
      </c>
      <c r="M1207" s="11" t="s">
        <v>896</v>
      </c>
      <c r="N1207" s="1" t="e">
        <v>#N/A</v>
      </c>
    </row>
    <row r="1208" spans="1:14">
      <c r="A1208" s="7">
        <v>1207</v>
      </c>
      <c r="B1208" s="8">
        <v>45632</v>
      </c>
      <c r="C1208" s="9">
        <v>2</v>
      </c>
      <c r="D1208" s="28">
        <v>105335226474</v>
      </c>
      <c r="E1208" s="10">
        <v>9966251039413</v>
      </c>
      <c r="F1208" s="9" t="s">
        <v>67</v>
      </c>
      <c r="G1208" s="11" t="s">
        <v>70</v>
      </c>
      <c r="H1208" s="11"/>
      <c r="I1208" s="14"/>
      <c r="J1208" s="11" t="s">
        <v>59</v>
      </c>
      <c r="K1208" s="11" t="s">
        <v>60</v>
      </c>
      <c r="L1208" s="11" t="s">
        <v>61</v>
      </c>
      <c r="M1208" s="11" t="s">
        <v>62</v>
      </c>
      <c r="N1208" s="1" t="e">
        <v>#N/A</v>
      </c>
    </row>
    <row r="1209" spans="1:14">
      <c r="A1209" s="7">
        <v>1208</v>
      </c>
      <c r="B1209" s="8">
        <v>45632</v>
      </c>
      <c r="C1209" s="9">
        <v>2</v>
      </c>
      <c r="D1209" s="28">
        <v>105359425006</v>
      </c>
      <c r="E1209" s="10">
        <v>5509451060808</v>
      </c>
      <c r="F1209" s="9" t="s">
        <v>967</v>
      </c>
      <c r="G1209" s="11" t="s">
        <v>918</v>
      </c>
      <c r="H1209" s="11"/>
      <c r="I1209" s="14"/>
      <c r="J1209" s="11" t="s">
        <v>59</v>
      </c>
      <c r="K1209" s="11" t="s">
        <v>60</v>
      </c>
      <c r="L1209" s="11" t="s">
        <v>61</v>
      </c>
      <c r="M1209" s="11" t="s">
        <v>896</v>
      </c>
      <c r="N1209" s="1" t="e">
        <v>#N/A</v>
      </c>
    </row>
    <row r="1210" spans="1:14">
      <c r="A1210" s="7">
        <v>1209</v>
      </c>
      <c r="B1210" s="8">
        <v>45632</v>
      </c>
      <c r="C1210" s="9">
        <v>2</v>
      </c>
      <c r="D1210" s="28">
        <v>105368500543</v>
      </c>
      <c r="E1210" s="10">
        <v>4966451089019</v>
      </c>
      <c r="F1210" s="9" t="s">
        <v>967</v>
      </c>
      <c r="G1210" s="11" t="s">
        <v>69</v>
      </c>
      <c r="H1210" s="11"/>
      <c r="I1210" s="14"/>
      <c r="J1210" s="11" t="s">
        <v>59</v>
      </c>
      <c r="K1210" s="11" t="s">
        <v>60</v>
      </c>
      <c r="L1210" s="11" t="s">
        <v>61</v>
      </c>
      <c r="M1210" s="11" t="s">
        <v>62</v>
      </c>
      <c r="N1210" s="1" t="e">
        <v>#N/A</v>
      </c>
    </row>
    <row r="1211" spans="1:14">
      <c r="A1211" s="7">
        <v>1210</v>
      </c>
      <c r="B1211" s="8">
        <v>45632</v>
      </c>
      <c r="C1211" s="9">
        <v>2</v>
      </c>
      <c r="D1211" s="28">
        <v>105333337303</v>
      </c>
      <c r="E1211" s="10">
        <v>5000151035576</v>
      </c>
      <c r="F1211" s="9" t="s">
        <v>966</v>
      </c>
      <c r="G1211" s="11" t="s">
        <v>892</v>
      </c>
      <c r="H1211" s="11"/>
      <c r="I1211" s="14"/>
      <c r="J1211" s="11" t="s">
        <v>59</v>
      </c>
      <c r="K1211" s="11" t="s">
        <v>60</v>
      </c>
      <c r="L1211" s="11" t="s">
        <v>61</v>
      </c>
      <c r="M1211" s="11" t="s">
        <v>62</v>
      </c>
      <c r="N1211" s="1" t="e">
        <v>#N/A</v>
      </c>
    </row>
    <row r="1212" spans="1:14">
      <c r="A1212" s="7">
        <v>1211</v>
      </c>
      <c r="B1212" s="8">
        <v>45632</v>
      </c>
      <c r="C1212" s="9">
        <v>2</v>
      </c>
      <c r="D1212" s="28">
        <v>105359424936</v>
      </c>
      <c r="E1212" s="10">
        <v>5509451097810</v>
      </c>
      <c r="F1212" s="9" t="s">
        <v>1021</v>
      </c>
      <c r="G1212" s="11" t="s">
        <v>918</v>
      </c>
      <c r="H1212" s="11"/>
      <c r="I1212" s="14"/>
      <c r="J1212" s="11" t="s">
        <v>59</v>
      </c>
      <c r="K1212" s="11" t="s">
        <v>60</v>
      </c>
      <c r="L1212" s="11" t="s">
        <v>61</v>
      </c>
      <c r="M1212" s="11" t="s">
        <v>896</v>
      </c>
      <c r="N1212" s="1" t="e">
        <v>#N/A</v>
      </c>
    </row>
    <row r="1213" spans="1:14">
      <c r="A1213" s="7">
        <v>1212</v>
      </c>
      <c r="B1213" s="8">
        <v>45632</v>
      </c>
      <c r="C1213" s="9">
        <v>2</v>
      </c>
      <c r="D1213" s="28">
        <v>105368500510</v>
      </c>
      <c r="E1213" s="10">
        <v>5508799030843</v>
      </c>
      <c r="F1213" s="9" t="s">
        <v>1023</v>
      </c>
      <c r="G1213" s="11" t="s">
        <v>908</v>
      </c>
      <c r="H1213" s="11"/>
      <c r="I1213" s="14"/>
      <c r="J1213" s="11" t="s">
        <v>59</v>
      </c>
      <c r="K1213" s="11" t="s">
        <v>60</v>
      </c>
      <c r="L1213" s="11" t="s">
        <v>61</v>
      </c>
      <c r="M1213" s="11" t="s">
        <v>896</v>
      </c>
      <c r="N1213" s="1" t="e">
        <v>#N/A</v>
      </c>
    </row>
    <row r="1214" spans="1:14">
      <c r="A1214" s="7">
        <v>1213</v>
      </c>
      <c r="B1214" s="8">
        <v>45632</v>
      </c>
      <c r="C1214" s="9">
        <v>2</v>
      </c>
      <c r="D1214" s="28">
        <v>105359424660</v>
      </c>
      <c r="E1214" s="10">
        <v>5509451060816</v>
      </c>
      <c r="F1214" s="9" t="s">
        <v>967</v>
      </c>
      <c r="G1214" s="11" t="s">
        <v>918</v>
      </c>
      <c r="H1214" s="11"/>
      <c r="I1214" s="14"/>
      <c r="J1214" s="11" t="s">
        <v>59</v>
      </c>
      <c r="K1214" s="11" t="s">
        <v>60</v>
      </c>
      <c r="L1214" s="11" t="s">
        <v>61</v>
      </c>
      <c r="M1214" s="11" t="s">
        <v>896</v>
      </c>
      <c r="N1214" s="1" t="e">
        <v>#N/A</v>
      </c>
    </row>
    <row r="1215" spans="1:14">
      <c r="A1215" s="7">
        <v>1214</v>
      </c>
      <c r="B1215" s="8">
        <v>45632</v>
      </c>
      <c r="C1215" s="9">
        <v>2</v>
      </c>
      <c r="D1215" s="28">
        <v>105368500624</v>
      </c>
      <c r="E1215" s="10">
        <v>5500156031129</v>
      </c>
      <c r="F1215" s="9" t="s">
        <v>967</v>
      </c>
      <c r="G1215" s="11" t="s">
        <v>919</v>
      </c>
      <c r="H1215" s="11"/>
      <c r="I1215" s="14"/>
      <c r="J1215" s="11" t="s">
        <v>59</v>
      </c>
      <c r="K1215" s="11" t="s">
        <v>60</v>
      </c>
      <c r="L1215" s="11" t="s">
        <v>61</v>
      </c>
      <c r="M1215" s="11" t="s">
        <v>62</v>
      </c>
      <c r="N1215" s="1" t="e">
        <v>#N/A</v>
      </c>
    </row>
    <row r="1216" spans="1:14">
      <c r="A1216" s="7">
        <v>1215</v>
      </c>
      <c r="B1216" s="8">
        <v>45632</v>
      </c>
      <c r="C1216" s="9">
        <v>2</v>
      </c>
      <c r="D1216" s="28">
        <v>105368500624</v>
      </c>
      <c r="E1216" s="10">
        <v>5500156031128</v>
      </c>
      <c r="F1216" s="9" t="s">
        <v>967</v>
      </c>
      <c r="G1216" s="11" t="s">
        <v>919</v>
      </c>
      <c r="H1216" s="11"/>
      <c r="I1216" s="14"/>
      <c r="J1216" s="11" t="s">
        <v>59</v>
      </c>
      <c r="K1216" s="11" t="s">
        <v>60</v>
      </c>
      <c r="L1216" s="11" t="s">
        <v>61</v>
      </c>
      <c r="M1216" s="11" t="s">
        <v>62</v>
      </c>
      <c r="N1216" s="1" t="e">
        <v>#N/A</v>
      </c>
    </row>
    <row r="1217" spans="1:14">
      <c r="A1217" s="7">
        <v>1216</v>
      </c>
      <c r="B1217" s="8">
        <v>45632</v>
      </c>
      <c r="C1217" s="9">
        <v>2</v>
      </c>
      <c r="D1217" s="28">
        <v>105368500624</v>
      </c>
      <c r="E1217" s="10">
        <v>5500156031126</v>
      </c>
      <c r="F1217" s="9" t="s">
        <v>967</v>
      </c>
      <c r="G1217" s="11" t="s">
        <v>919</v>
      </c>
      <c r="H1217" s="11"/>
      <c r="I1217" s="14"/>
      <c r="J1217" s="11" t="s">
        <v>59</v>
      </c>
      <c r="K1217" s="11" t="s">
        <v>60</v>
      </c>
      <c r="L1217" s="11" t="s">
        <v>61</v>
      </c>
      <c r="M1217" s="11" t="s">
        <v>62</v>
      </c>
      <c r="N1217" s="1" t="e">
        <v>#N/A</v>
      </c>
    </row>
    <row r="1218" spans="1:14">
      <c r="A1218" s="7">
        <v>1217</v>
      </c>
      <c r="B1218" s="8">
        <v>45632</v>
      </c>
      <c r="C1218" s="9">
        <v>2</v>
      </c>
      <c r="D1218" s="28">
        <v>105358776121</v>
      </c>
      <c r="E1218" s="10">
        <v>4966451067074</v>
      </c>
      <c r="F1218" s="9" t="s">
        <v>967</v>
      </c>
      <c r="G1218" s="11" t="s">
        <v>69</v>
      </c>
      <c r="H1218" s="11"/>
      <c r="I1218" s="14"/>
      <c r="J1218" s="11" t="s">
        <v>59</v>
      </c>
      <c r="K1218" s="11" t="s">
        <v>60</v>
      </c>
      <c r="L1218" s="11" t="s">
        <v>61</v>
      </c>
      <c r="M1218" s="11" t="s">
        <v>62</v>
      </c>
      <c r="N1218" s="1" t="e">
        <v>#N/A</v>
      </c>
    </row>
    <row r="1219" spans="1:14">
      <c r="A1219" s="7">
        <v>1218</v>
      </c>
      <c r="B1219" s="8">
        <v>45632</v>
      </c>
      <c r="C1219" s="9">
        <v>2</v>
      </c>
      <c r="D1219" s="28">
        <v>105368500635</v>
      </c>
      <c r="E1219" s="10">
        <v>5500156031127</v>
      </c>
      <c r="F1219" s="9" t="s">
        <v>967</v>
      </c>
      <c r="G1219" s="11" t="s">
        <v>919</v>
      </c>
      <c r="H1219" s="11"/>
      <c r="I1219" s="14"/>
      <c r="J1219" s="11" t="s">
        <v>59</v>
      </c>
      <c r="K1219" s="11" t="s">
        <v>60</v>
      </c>
      <c r="L1219" s="11" t="s">
        <v>61</v>
      </c>
      <c r="M1219" s="11" t="s">
        <v>62</v>
      </c>
      <c r="N1219" s="1" t="e">
        <v>#N/A</v>
      </c>
    </row>
    <row r="1220" spans="1:14">
      <c r="A1220" s="7">
        <v>1219</v>
      </c>
      <c r="B1220" s="8">
        <v>45632</v>
      </c>
      <c r="C1220" s="9">
        <v>2</v>
      </c>
      <c r="D1220" s="28">
        <v>105368500635</v>
      </c>
      <c r="E1220" s="10">
        <v>5500156031131</v>
      </c>
      <c r="F1220" s="9" t="s">
        <v>967</v>
      </c>
      <c r="G1220" s="11" t="s">
        <v>919</v>
      </c>
      <c r="H1220" s="11"/>
      <c r="I1220" s="14"/>
      <c r="J1220" s="11" t="s">
        <v>59</v>
      </c>
      <c r="K1220" s="11" t="s">
        <v>60</v>
      </c>
      <c r="L1220" s="11" t="s">
        <v>61</v>
      </c>
      <c r="M1220" s="11" t="s">
        <v>62</v>
      </c>
      <c r="N1220" s="1" t="e">
        <v>#N/A</v>
      </c>
    </row>
    <row r="1221" spans="1:14">
      <c r="A1221" s="7">
        <v>1220</v>
      </c>
      <c r="B1221" s="8">
        <v>45632</v>
      </c>
      <c r="C1221" s="9">
        <v>2</v>
      </c>
      <c r="D1221" s="28">
        <v>105368500635</v>
      </c>
      <c r="E1221" s="10">
        <v>5500156031132</v>
      </c>
      <c r="F1221" s="9" t="s">
        <v>967</v>
      </c>
      <c r="G1221" s="11" t="s">
        <v>919</v>
      </c>
      <c r="H1221" s="11"/>
      <c r="I1221" s="14"/>
      <c r="J1221" s="11" t="s">
        <v>59</v>
      </c>
      <c r="K1221" s="11" t="s">
        <v>60</v>
      </c>
      <c r="L1221" s="11" t="s">
        <v>61</v>
      </c>
      <c r="M1221" s="11" t="s">
        <v>62</v>
      </c>
      <c r="N1221" s="1" t="e">
        <v>#N/A</v>
      </c>
    </row>
    <row r="1222" spans="1:14">
      <c r="A1222" s="7">
        <v>1221</v>
      </c>
      <c r="B1222" s="8">
        <v>45632</v>
      </c>
      <c r="C1222" s="9">
        <v>2</v>
      </c>
      <c r="D1222" s="28">
        <v>105333338213</v>
      </c>
      <c r="E1222" s="10">
        <v>5509451011023</v>
      </c>
      <c r="F1222" s="9" t="s">
        <v>967</v>
      </c>
      <c r="G1222" s="11" t="s">
        <v>918</v>
      </c>
      <c r="H1222" s="11"/>
      <c r="I1222" s="14"/>
      <c r="J1222" s="11" t="s">
        <v>59</v>
      </c>
      <c r="K1222" s="11" t="s">
        <v>60</v>
      </c>
      <c r="L1222" s="11" t="s">
        <v>61</v>
      </c>
      <c r="M1222" s="11" t="s">
        <v>896</v>
      </c>
      <c r="N1222" s="1" t="e">
        <v>#N/A</v>
      </c>
    </row>
    <row r="1223" spans="1:14">
      <c r="A1223" s="7">
        <v>1222</v>
      </c>
      <c r="B1223" s="8">
        <v>45632</v>
      </c>
      <c r="C1223" s="9">
        <v>2</v>
      </c>
      <c r="D1223" s="28">
        <v>105333337944</v>
      </c>
      <c r="E1223" s="10">
        <v>9966458048302</v>
      </c>
      <c r="F1223" s="9" t="s">
        <v>77</v>
      </c>
      <c r="G1223" s="11" t="s">
        <v>68</v>
      </c>
      <c r="H1223" s="11"/>
      <c r="I1223" s="14"/>
      <c r="J1223" s="11" t="s">
        <v>59</v>
      </c>
      <c r="K1223" s="11" t="s">
        <v>60</v>
      </c>
      <c r="L1223" s="11" t="s">
        <v>61</v>
      </c>
      <c r="M1223" s="11" t="s">
        <v>62</v>
      </c>
      <c r="N1223" s="1" t="e">
        <v>#N/A</v>
      </c>
    </row>
    <row r="1224" spans="1:14">
      <c r="A1224" s="7">
        <v>1223</v>
      </c>
      <c r="B1224" s="8">
        <v>45632</v>
      </c>
      <c r="C1224" s="9">
        <v>2</v>
      </c>
      <c r="D1224" s="28">
        <v>105335227524</v>
      </c>
      <c r="E1224" s="10">
        <v>5509999015365</v>
      </c>
      <c r="F1224" s="9" t="s">
        <v>1020</v>
      </c>
      <c r="G1224" s="11" t="s">
        <v>897</v>
      </c>
      <c r="H1224" s="11"/>
      <c r="I1224" s="14"/>
      <c r="J1224" s="11" t="s">
        <v>59</v>
      </c>
      <c r="K1224" s="11" t="s">
        <v>60</v>
      </c>
      <c r="L1224" s="11" t="s">
        <v>61</v>
      </c>
      <c r="M1224" s="11" t="s">
        <v>896</v>
      </c>
      <c r="N1224" s="1" t="e">
        <v>#N/A</v>
      </c>
    </row>
    <row r="1225" spans="1:14">
      <c r="A1225" s="7">
        <v>1224</v>
      </c>
      <c r="B1225" s="8">
        <v>45632</v>
      </c>
      <c r="C1225" s="9">
        <v>2</v>
      </c>
      <c r="D1225" s="28">
        <v>105358776386</v>
      </c>
      <c r="E1225" s="10">
        <v>5509451098139</v>
      </c>
      <c r="F1225" s="9" t="s">
        <v>1020</v>
      </c>
      <c r="G1225" s="11" t="s">
        <v>918</v>
      </c>
      <c r="H1225" s="11"/>
      <c r="I1225" s="14"/>
      <c r="J1225" s="11" t="s">
        <v>59</v>
      </c>
      <c r="K1225" s="11" t="s">
        <v>60</v>
      </c>
      <c r="L1225" s="11" t="s">
        <v>61</v>
      </c>
      <c r="M1225" s="11" t="s">
        <v>896</v>
      </c>
      <c r="N1225" s="1" t="e">
        <v>#N/A</v>
      </c>
    </row>
    <row r="1226" spans="1:14">
      <c r="A1226" s="7">
        <v>1225</v>
      </c>
      <c r="B1226" s="8">
        <v>45632</v>
      </c>
      <c r="C1226" s="9">
        <v>2</v>
      </c>
      <c r="D1226" s="28">
        <v>105359426196</v>
      </c>
      <c r="E1226" s="10">
        <v>5509451060755</v>
      </c>
      <c r="F1226" s="9" t="s">
        <v>967</v>
      </c>
      <c r="G1226" s="11" t="s">
        <v>918</v>
      </c>
      <c r="H1226" s="11"/>
      <c r="I1226" s="14"/>
      <c r="J1226" s="11" t="s">
        <v>59</v>
      </c>
      <c r="K1226" s="11" t="s">
        <v>60</v>
      </c>
      <c r="L1226" s="11" t="s">
        <v>61</v>
      </c>
      <c r="M1226" s="11" t="s">
        <v>896</v>
      </c>
      <c r="N1226" s="1" t="e">
        <v>#N/A</v>
      </c>
    </row>
    <row r="1227" spans="1:14">
      <c r="A1227" s="7">
        <v>1226</v>
      </c>
      <c r="B1227" s="8">
        <v>45632</v>
      </c>
      <c r="C1227" s="9">
        <v>2</v>
      </c>
      <c r="D1227" s="28">
        <v>105333338165</v>
      </c>
      <c r="E1227" s="10">
        <v>5500258000294</v>
      </c>
      <c r="F1227" s="9" t="s">
        <v>77</v>
      </c>
      <c r="G1227" s="11" t="s">
        <v>1024</v>
      </c>
      <c r="H1227" s="11"/>
      <c r="I1227" s="14"/>
      <c r="J1227" s="11" t="s">
        <v>59</v>
      </c>
      <c r="K1227" s="11" t="s">
        <v>60</v>
      </c>
      <c r="L1227" s="11" t="s">
        <v>61</v>
      </c>
      <c r="M1227" s="11" t="s">
        <v>62</v>
      </c>
      <c r="N1227" s="1" t="e">
        <v>#N/A</v>
      </c>
    </row>
    <row r="1228" spans="1:14">
      <c r="A1228" s="7">
        <v>1227</v>
      </c>
      <c r="B1228" s="8">
        <v>45632</v>
      </c>
      <c r="C1228" s="9">
        <v>2</v>
      </c>
      <c r="D1228" s="28">
        <v>105368424523</v>
      </c>
      <c r="E1228" s="10">
        <v>5509999095528</v>
      </c>
      <c r="F1228" s="9" t="s">
        <v>1021</v>
      </c>
      <c r="G1228" s="11" t="s">
        <v>897</v>
      </c>
      <c r="H1228" s="11"/>
      <c r="I1228" s="14"/>
      <c r="J1228" s="11" t="s">
        <v>59</v>
      </c>
      <c r="K1228" s="11" t="s">
        <v>60</v>
      </c>
      <c r="L1228" s="11" t="s">
        <v>61</v>
      </c>
      <c r="M1228" s="11" t="s">
        <v>896</v>
      </c>
      <c r="N1228" s="1" t="e">
        <v>#N/A</v>
      </c>
    </row>
    <row r="1229" spans="1:14">
      <c r="A1229" s="7">
        <v>1228</v>
      </c>
      <c r="B1229" s="8">
        <v>45632</v>
      </c>
      <c r="C1229" s="9">
        <v>1</v>
      </c>
      <c r="D1229" s="28">
        <v>747105796500</v>
      </c>
      <c r="E1229" s="10">
        <v>7115151043520</v>
      </c>
      <c r="F1229" s="9" t="s">
        <v>885</v>
      </c>
      <c r="G1229" s="11" t="s">
        <v>895</v>
      </c>
      <c r="H1229" s="11" t="s">
        <v>53</v>
      </c>
      <c r="I1229" s="14"/>
      <c r="J1229" s="11" t="s">
        <v>56</v>
      </c>
      <c r="K1229" s="11" t="s">
        <v>60</v>
      </c>
      <c r="L1229" s="11" t="s">
        <v>57</v>
      </c>
      <c r="M1229" s="11" t="s">
        <v>896</v>
      </c>
      <c r="N1229" s="1" t="e">
        <v>#N/A</v>
      </c>
    </row>
    <row r="1230" spans="1:14">
      <c r="A1230" s="7">
        <v>1229</v>
      </c>
      <c r="B1230" s="8">
        <v>45632</v>
      </c>
      <c r="C1230" s="9">
        <v>1</v>
      </c>
      <c r="D1230" s="28">
        <v>747101043043</v>
      </c>
      <c r="E1230" s="10">
        <v>4967951012668</v>
      </c>
      <c r="F1230" s="9" t="s">
        <v>1025</v>
      </c>
      <c r="G1230" s="11" t="s">
        <v>933</v>
      </c>
      <c r="H1230" s="11" t="s">
        <v>53</v>
      </c>
      <c r="I1230" s="14"/>
      <c r="J1230" s="11" t="s">
        <v>56</v>
      </c>
      <c r="K1230" s="11" t="s">
        <v>60</v>
      </c>
      <c r="L1230" s="11" t="s">
        <v>57</v>
      </c>
      <c r="M1230" s="11" t="s">
        <v>62</v>
      </c>
      <c r="N1230" s="1" t="e">
        <v>#N/A</v>
      </c>
    </row>
    <row r="1231" spans="1:14">
      <c r="A1231" s="7">
        <v>1230</v>
      </c>
      <c r="B1231" s="8">
        <v>45632</v>
      </c>
      <c r="C1231" s="9">
        <v>1</v>
      </c>
      <c r="D1231" s="28">
        <v>566803434142</v>
      </c>
      <c r="E1231" s="10">
        <v>4968151053628</v>
      </c>
      <c r="F1231" s="9" t="s">
        <v>72</v>
      </c>
      <c r="G1231" s="11" t="s">
        <v>71</v>
      </c>
      <c r="H1231" s="11" t="s">
        <v>53</v>
      </c>
      <c r="I1231" s="14"/>
      <c r="J1231" s="11" t="s">
        <v>56</v>
      </c>
      <c r="K1231" s="11" t="s">
        <v>60</v>
      </c>
      <c r="L1231" s="11" t="s">
        <v>57</v>
      </c>
      <c r="M1231" s="11" t="s">
        <v>879</v>
      </c>
      <c r="N1231" s="1" t="e">
        <v>#N/A</v>
      </c>
    </row>
    <row r="1232" spans="1:14">
      <c r="A1232" s="7">
        <v>1231</v>
      </c>
      <c r="B1232" s="8">
        <v>45632</v>
      </c>
      <c r="C1232" s="9">
        <v>1</v>
      </c>
      <c r="D1232" s="28">
        <v>747031245236</v>
      </c>
      <c r="E1232" s="10">
        <v>4979051040619</v>
      </c>
      <c r="F1232" s="9" t="s">
        <v>1021</v>
      </c>
      <c r="G1232" s="11" t="s">
        <v>1000</v>
      </c>
      <c r="H1232" s="11" t="s">
        <v>53</v>
      </c>
      <c r="I1232" s="14"/>
      <c r="J1232" s="11" t="s">
        <v>56</v>
      </c>
      <c r="K1232" s="11" t="s">
        <v>60</v>
      </c>
      <c r="L1232" s="11" t="s">
        <v>57</v>
      </c>
      <c r="M1232" s="11" t="s">
        <v>62</v>
      </c>
      <c r="N1232" s="1" t="e">
        <v>#N/A</v>
      </c>
    </row>
    <row r="1233" spans="1:14">
      <c r="A1233" s="7">
        <v>1232</v>
      </c>
      <c r="B1233" s="8">
        <v>45632</v>
      </c>
      <c r="C1233" s="9">
        <v>1</v>
      </c>
      <c r="D1233" s="28">
        <v>750306844490</v>
      </c>
      <c r="E1233" s="10">
        <v>6052251094229</v>
      </c>
      <c r="F1233" s="9" t="s">
        <v>968</v>
      </c>
      <c r="G1233" s="11" t="s">
        <v>74</v>
      </c>
      <c r="H1233" s="11" t="s">
        <v>53</v>
      </c>
      <c r="I1233" s="14"/>
      <c r="J1233" s="11" t="s">
        <v>56</v>
      </c>
      <c r="K1233" s="11" t="s">
        <v>60</v>
      </c>
      <c r="L1233" s="11" t="s">
        <v>57</v>
      </c>
      <c r="M1233" s="11" t="s">
        <v>879</v>
      </c>
      <c r="N1233" s="1" t="e">
        <v>#N/A</v>
      </c>
    </row>
    <row r="1234" spans="1:14">
      <c r="A1234" s="7">
        <v>1233</v>
      </c>
      <c r="B1234" s="8">
        <v>45632</v>
      </c>
      <c r="C1234" s="9">
        <v>2</v>
      </c>
      <c r="D1234" s="28">
        <v>751089688086</v>
      </c>
      <c r="E1234" s="10">
        <v>4966251016710</v>
      </c>
      <c r="F1234" s="9" t="s">
        <v>58</v>
      </c>
      <c r="G1234" s="11" t="s">
        <v>63</v>
      </c>
      <c r="H1234" s="11" t="s">
        <v>53</v>
      </c>
      <c r="I1234" s="14"/>
      <c r="J1234" s="11" t="s">
        <v>59</v>
      </c>
      <c r="K1234" s="11" t="s">
        <v>60</v>
      </c>
      <c r="L1234" s="11" t="s">
        <v>57</v>
      </c>
      <c r="M1234" s="11" t="s">
        <v>62</v>
      </c>
      <c r="N1234" s="1" t="e">
        <v>#N/A</v>
      </c>
    </row>
    <row r="1235" spans="1:14">
      <c r="A1235" s="7">
        <v>1234</v>
      </c>
      <c r="B1235" s="8">
        <v>45632</v>
      </c>
      <c r="C1235" s="9">
        <v>1</v>
      </c>
      <c r="D1235" s="28">
        <v>196025919983</v>
      </c>
      <c r="E1235" s="10">
        <v>4968151060441</v>
      </c>
      <c r="F1235" s="9" t="s">
        <v>1026</v>
      </c>
      <c r="G1235" s="11" t="s">
        <v>71</v>
      </c>
      <c r="H1235" s="11" t="s">
        <v>53</v>
      </c>
      <c r="I1235" s="14"/>
      <c r="J1235" s="11" t="s">
        <v>56</v>
      </c>
      <c r="K1235" s="11" t="s">
        <v>60</v>
      </c>
      <c r="L1235" s="11" t="s">
        <v>57</v>
      </c>
      <c r="M1235" s="11" t="s">
        <v>879</v>
      </c>
      <c r="N1235" s="1" t="e">
        <v>#N/A</v>
      </c>
    </row>
    <row r="1236" spans="1:14">
      <c r="A1236" s="7">
        <v>1235</v>
      </c>
      <c r="B1236" s="8">
        <v>45632</v>
      </c>
      <c r="C1236" s="9">
        <v>2</v>
      </c>
      <c r="D1236" s="28">
        <v>750727073585</v>
      </c>
      <c r="E1236" s="10">
        <v>4967951013439</v>
      </c>
      <c r="F1236" s="9" t="s">
        <v>1025</v>
      </c>
      <c r="G1236" s="11" t="s">
        <v>933</v>
      </c>
      <c r="H1236" s="11" t="s">
        <v>53</v>
      </c>
      <c r="I1236" s="14"/>
      <c r="J1236" s="11" t="s">
        <v>56</v>
      </c>
      <c r="K1236" s="11" t="s">
        <v>60</v>
      </c>
      <c r="L1236" s="11" t="s">
        <v>57</v>
      </c>
      <c r="M1236" s="11" t="s">
        <v>62</v>
      </c>
      <c r="N1236" s="1" t="e">
        <v>#N/A</v>
      </c>
    </row>
    <row r="1237" spans="1:14">
      <c r="A1237" s="7">
        <v>1236</v>
      </c>
      <c r="B1237" s="8">
        <v>45632</v>
      </c>
      <c r="C1237" s="9">
        <v>1</v>
      </c>
      <c r="D1237" s="28">
        <v>747041038564</v>
      </c>
      <c r="E1237" s="10">
        <v>4968151045913</v>
      </c>
      <c r="F1237" s="9" t="s">
        <v>957</v>
      </c>
      <c r="G1237" s="11" t="s">
        <v>71</v>
      </c>
      <c r="H1237" s="11" t="s">
        <v>53</v>
      </c>
      <c r="I1237" s="14"/>
      <c r="J1237" s="11" t="s">
        <v>56</v>
      </c>
      <c r="K1237" s="11" t="s">
        <v>60</v>
      </c>
      <c r="L1237" s="11" t="s">
        <v>57</v>
      </c>
      <c r="M1237" s="11" t="s">
        <v>879</v>
      </c>
      <c r="N1237" s="1" t="e">
        <v>#N/A</v>
      </c>
    </row>
    <row r="1238" spans="1:14">
      <c r="A1238" s="7">
        <v>1237</v>
      </c>
      <c r="B1238" s="8">
        <v>45632</v>
      </c>
      <c r="C1238" s="9">
        <v>1</v>
      </c>
      <c r="D1238" s="28">
        <v>747059276460</v>
      </c>
      <c r="E1238" s="10">
        <v>4968151043498</v>
      </c>
      <c r="F1238" s="9" t="s">
        <v>76</v>
      </c>
      <c r="G1238" s="11" t="s">
        <v>71</v>
      </c>
      <c r="H1238" s="11" t="s">
        <v>53</v>
      </c>
      <c r="I1238" s="14"/>
      <c r="J1238" s="11" t="s">
        <v>56</v>
      </c>
      <c r="K1238" s="11" t="s">
        <v>60</v>
      </c>
      <c r="L1238" s="11" t="s">
        <v>57</v>
      </c>
      <c r="M1238" s="11" t="s">
        <v>879</v>
      </c>
      <c r="N1238" s="1" t="e">
        <v>#N/A</v>
      </c>
    </row>
    <row r="1239" spans="1:14">
      <c r="A1239" s="7">
        <v>1238</v>
      </c>
      <c r="B1239" s="8">
        <v>45632</v>
      </c>
      <c r="C1239" s="9">
        <v>1</v>
      </c>
      <c r="D1239" s="28">
        <v>747086073790</v>
      </c>
      <c r="E1239" s="10">
        <v>4974351052453</v>
      </c>
      <c r="F1239" s="9" t="s">
        <v>882</v>
      </c>
      <c r="G1239" s="11" t="s">
        <v>55</v>
      </c>
      <c r="H1239" s="11" t="s">
        <v>53</v>
      </c>
      <c r="I1239" s="14"/>
      <c r="J1239" s="11" t="s">
        <v>56</v>
      </c>
      <c r="K1239" s="11" t="s">
        <v>60</v>
      </c>
      <c r="L1239" s="11" t="s">
        <v>57</v>
      </c>
      <c r="M1239" s="11" t="s">
        <v>879</v>
      </c>
      <c r="N1239" s="1" t="e">
        <v>#N/A</v>
      </c>
    </row>
    <row r="1240" spans="1:14">
      <c r="A1240" s="7">
        <v>1239</v>
      </c>
      <c r="B1240" s="8">
        <v>45632</v>
      </c>
      <c r="C1240" s="9">
        <v>2</v>
      </c>
      <c r="D1240" s="28">
        <v>467972750265</v>
      </c>
      <c r="E1240" s="10">
        <v>5500151010045</v>
      </c>
      <c r="F1240" s="9" t="s">
        <v>72</v>
      </c>
      <c r="G1240" s="11" t="s">
        <v>919</v>
      </c>
      <c r="H1240" s="11"/>
      <c r="I1240" s="14"/>
      <c r="J1240" s="11" t="s">
        <v>59</v>
      </c>
      <c r="K1240" s="11" t="s">
        <v>890</v>
      </c>
      <c r="L1240" s="11" t="s">
        <v>61</v>
      </c>
      <c r="M1240" s="11" t="s">
        <v>62</v>
      </c>
      <c r="N1240" s="1" t="e">
        <v>#N/A</v>
      </c>
    </row>
    <row r="1241" spans="1:14">
      <c r="A1241" s="7">
        <v>1240</v>
      </c>
      <c r="B1241" s="8">
        <v>45632</v>
      </c>
      <c r="C1241" s="9">
        <v>2</v>
      </c>
      <c r="D1241" s="28">
        <v>467972750265</v>
      </c>
      <c r="E1241" s="10">
        <v>5500151010050</v>
      </c>
      <c r="F1241" s="9" t="s">
        <v>72</v>
      </c>
      <c r="G1241" s="11" t="s">
        <v>919</v>
      </c>
      <c r="H1241" s="11"/>
      <c r="I1241" s="14"/>
      <c r="J1241" s="11" t="s">
        <v>59</v>
      </c>
      <c r="K1241" s="11" t="s">
        <v>890</v>
      </c>
      <c r="L1241" s="11" t="s">
        <v>61</v>
      </c>
      <c r="M1241" s="11" t="s">
        <v>62</v>
      </c>
      <c r="N1241" s="1" t="e">
        <v>#N/A</v>
      </c>
    </row>
    <row r="1242" spans="1:14">
      <c r="A1242" s="7">
        <v>1241</v>
      </c>
      <c r="B1242" s="8">
        <v>45632</v>
      </c>
      <c r="C1242" s="9">
        <v>2</v>
      </c>
      <c r="D1242" s="28">
        <v>467972750265</v>
      </c>
      <c r="E1242" s="10">
        <v>5500151010042</v>
      </c>
      <c r="F1242" s="9" t="s">
        <v>72</v>
      </c>
      <c r="G1242" s="11" t="s">
        <v>919</v>
      </c>
      <c r="H1242" s="11"/>
      <c r="I1242" s="14"/>
      <c r="J1242" s="11" t="s">
        <v>59</v>
      </c>
      <c r="K1242" s="11" t="s">
        <v>890</v>
      </c>
      <c r="L1242" s="11" t="s">
        <v>61</v>
      </c>
      <c r="M1242" s="11" t="s">
        <v>62</v>
      </c>
      <c r="N1242" s="1" t="e">
        <v>#N/A</v>
      </c>
    </row>
    <row r="1243" spans="1:14">
      <c r="A1243" s="7">
        <v>1242</v>
      </c>
      <c r="B1243" s="8">
        <v>45632</v>
      </c>
      <c r="C1243" s="9">
        <v>2</v>
      </c>
      <c r="D1243" s="28">
        <v>467972750265</v>
      </c>
      <c r="E1243" s="10">
        <v>5500151010044</v>
      </c>
      <c r="F1243" s="9" t="s">
        <v>72</v>
      </c>
      <c r="G1243" s="11" t="s">
        <v>919</v>
      </c>
      <c r="H1243" s="11"/>
      <c r="I1243" s="14"/>
      <c r="J1243" s="11" t="s">
        <v>59</v>
      </c>
      <c r="K1243" s="11" t="s">
        <v>890</v>
      </c>
      <c r="L1243" s="11" t="s">
        <v>61</v>
      </c>
      <c r="M1243" s="11" t="s">
        <v>62</v>
      </c>
      <c r="N1243" s="1" t="e">
        <v>#N/A</v>
      </c>
    </row>
    <row r="1244" spans="1:14">
      <c r="A1244" s="7">
        <v>1243</v>
      </c>
      <c r="B1244" s="8">
        <v>45632</v>
      </c>
      <c r="C1244" s="9">
        <v>2</v>
      </c>
      <c r="D1244" s="28">
        <v>467972750453</v>
      </c>
      <c r="E1244" s="10">
        <v>5500151010046</v>
      </c>
      <c r="F1244" s="9" t="s">
        <v>72</v>
      </c>
      <c r="G1244" s="11" t="s">
        <v>919</v>
      </c>
      <c r="H1244" s="11"/>
      <c r="I1244" s="14"/>
      <c r="J1244" s="11" t="s">
        <v>59</v>
      </c>
      <c r="K1244" s="11" t="s">
        <v>890</v>
      </c>
      <c r="L1244" s="11" t="s">
        <v>61</v>
      </c>
      <c r="M1244" s="11" t="s">
        <v>62</v>
      </c>
      <c r="N1244" s="1" t="e">
        <v>#N/A</v>
      </c>
    </row>
    <row r="1245" spans="1:14">
      <c r="A1245" s="7">
        <v>1244</v>
      </c>
      <c r="B1245" s="8">
        <v>45632</v>
      </c>
      <c r="C1245" s="9">
        <v>2</v>
      </c>
      <c r="D1245" s="28">
        <v>467972750453</v>
      </c>
      <c r="E1245" s="10">
        <v>5500151010047</v>
      </c>
      <c r="F1245" s="9" t="s">
        <v>72</v>
      </c>
      <c r="G1245" s="11" t="s">
        <v>919</v>
      </c>
      <c r="H1245" s="11"/>
      <c r="I1245" s="14"/>
      <c r="J1245" s="11" t="s">
        <v>59</v>
      </c>
      <c r="K1245" s="11" t="s">
        <v>890</v>
      </c>
      <c r="L1245" s="11" t="s">
        <v>61</v>
      </c>
      <c r="M1245" s="11" t="s">
        <v>62</v>
      </c>
      <c r="N1245" s="1" t="e">
        <v>#N/A</v>
      </c>
    </row>
    <row r="1246" spans="1:14">
      <c r="A1246" s="7">
        <v>1245</v>
      </c>
      <c r="B1246" s="8">
        <v>45632</v>
      </c>
      <c r="C1246" s="9">
        <v>2</v>
      </c>
      <c r="D1246" s="28">
        <v>467972750453</v>
      </c>
      <c r="E1246" s="10">
        <v>5500151010049</v>
      </c>
      <c r="F1246" s="9" t="s">
        <v>72</v>
      </c>
      <c r="G1246" s="11" t="s">
        <v>919</v>
      </c>
      <c r="H1246" s="11"/>
      <c r="I1246" s="14"/>
      <c r="J1246" s="11" t="s">
        <v>59</v>
      </c>
      <c r="K1246" s="11" t="s">
        <v>890</v>
      </c>
      <c r="L1246" s="11" t="s">
        <v>61</v>
      </c>
      <c r="M1246" s="11" t="s">
        <v>62</v>
      </c>
      <c r="N1246" s="1" t="e">
        <v>#N/A</v>
      </c>
    </row>
    <row r="1247" spans="1:14">
      <c r="A1247" s="7">
        <v>1246</v>
      </c>
      <c r="B1247" s="8">
        <v>45632</v>
      </c>
      <c r="C1247" s="9">
        <v>2</v>
      </c>
      <c r="D1247" s="28">
        <v>467972750453</v>
      </c>
      <c r="E1247" s="10">
        <v>5500151010048</v>
      </c>
      <c r="F1247" s="9" t="s">
        <v>72</v>
      </c>
      <c r="G1247" s="11" t="s">
        <v>919</v>
      </c>
      <c r="H1247" s="11"/>
      <c r="I1247" s="14"/>
      <c r="J1247" s="11" t="s">
        <v>59</v>
      </c>
      <c r="K1247" s="11" t="s">
        <v>890</v>
      </c>
      <c r="L1247" s="11" t="s">
        <v>61</v>
      </c>
      <c r="M1247" s="11" t="s">
        <v>62</v>
      </c>
      <c r="N1247" s="1" t="e">
        <v>#N/A</v>
      </c>
    </row>
    <row r="1248" spans="1:14">
      <c r="A1248" s="7">
        <v>1247</v>
      </c>
      <c r="B1248" s="8">
        <v>45632</v>
      </c>
      <c r="C1248" s="9">
        <v>2</v>
      </c>
      <c r="D1248" s="28">
        <v>467972750453</v>
      </c>
      <c r="E1248" s="10">
        <v>5500151010043</v>
      </c>
      <c r="F1248" s="9" t="s">
        <v>72</v>
      </c>
      <c r="G1248" s="11" t="s">
        <v>919</v>
      </c>
      <c r="H1248" s="11"/>
      <c r="I1248" s="14"/>
      <c r="J1248" s="11" t="s">
        <v>59</v>
      </c>
      <c r="K1248" s="11" t="s">
        <v>890</v>
      </c>
      <c r="L1248" s="11" t="s">
        <v>61</v>
      </c>
      <c r="M1248" s="11" t="s">
        <v>62</v>
      </c>
      <c r="N1248" s="1" t="e">
        <v>#N/A</v>
      </c>
    </row>
    <row r="1249" spans="1:14">
      <c r="A1249" s="7">
        <v>1248</v>
      </c>
      <c r="B1249" s="8">
        <v>45632</v>
      </c>
      <c r="C1249" s="9">
        <v>2</v>
      </c>
      <c r="D1249" s="28">
        <v>467972632175</v>
      </c>
      <c r="E1249" s="10">
        <v>5500156051268</v>
      </c>
      <c r="F1249" s="9" t="s">
        <v>995</v>
      </c>
      <c r="G1249" s="11" t="s">
        <v>919</v>
      </c>
      <c r="H1249" s="11"/>
      <c r="I1249" s="14"/>
      <c r="J1249" s="11" t="s">
        <v>59</v>
      </c>
      <c r="K1249" s="11" t="s">
        <v>890</v>
      </c>
      <c r="L1249" s="11" t="s">
        <v>61</v>
      </c>
      <c r="M1249" s="11" t="s">
        <v>62</v>
      </c>
      <c r="N1249" s="1" t="e">
        <v>#N/A</v>
      </c>
    </row>
    <row r="1250" spans="1:14">
      <c r="A1250" s="7">
        <v>1249</v>
      </c>
      <c r="B1250" s="8">
        <v>45632</v>
      </c>
      <c r="C1250" s="9">
        <v>2</v>
      </c>
      <c r="D1250" s="28">
        <v>467972632175</v>
      </c>
      <c r="E1250" s="10">
        <v>5500156051270</v>
      </c>
      <c r="F1250" s="9" t="s">
        <v>995</v>
      </c>
      <c r="G1250" s="11" t="s">
        <v>919</v>
      </c>
      <c r="H1250" s="11"/>
      <c r="I1250" s="14"/>
      <c r="J1250" s="11" t="s">
        <v>59</v>
      </c>
      <c r="K1250" s="11" t="s">
        <v>890</v>
      </c>
      <c r="L1250" s="11" t="s">
        <v>61</v>
      </c>
      <c r="M1250" s="11" t="s">
        <v>62</v>
      </c>
      <c r="N1250" s="1" t="e">
        <v>#N/A</v>
      </c>
    </row>
    <row r="1251" spans="1:14">
      <c r="A1251" s="7">
        <v>1250</v>
      </c>
      <c r="B1251" s="8">
        <v>45632</v>
      </c>
      <c r="C1251" s="9">
        <v>2</v>
      </c>
      <c r="D1251" s="28">
        <v>467972632175</v>
      </c>
      <c r="E1251" s="10">
        <v>5500156051266</v>
      </c>
      <c r="F1251" s="9" t="s">
        <v>995</v>
      </c>
      <c r="G1251" s="11" t="s">
        <v>919</v>
      </c>
      <c r="H1251" s="11"/>
      <c r="I1251" s="14"/>
      <c r="J1251" s="11" t="s">
        <v>59</v>
      </c>
      <c r="K1251" s="11" t="s">
        <v>890</v>
      </c>
      <c r="L1251" s="11" t="s">
        <v>61</v>
      </c>
      <c r="M1251" s="11" t="s">
        <v>62</v>
      </c>
      <c r="N1251" s="1" t="e">
        <v>#N/A</v>
      </c>
    </row>
    <row r="1252" spans="1:14">
      <c r="A1252" s="7">
        <v>1251</v>
      </c>
      <c r="B1252" s="8">
        <v>45632</v>
      </c>
      <c r="C1252" s="9">
        <v>2</v>
      </c>
      <c r="D1252" s="28">
        <v>467972632175</v>
      </c>
      <c r="E1252" s="10">
        <v>5500156051265</v>
      </c>
      <c r="F1252" s="9" t="s">
        <v>995</v>
      </c>
      <c r="G1252" s="11" t="s">
        <v>919</v>
      </c>
      <c r="H1252" s="11"/>
      <c r="I1252" s="14"/>
      <c r="J1252" s="11" t="s">
        <v>59</v>
      </c>
      <c r="K1252" s="11" t="s">
        <v>890</v>
      </c>
      <c r="L1252" s="11" t="s">
        <v>61</v>
      </c>
      <c r="M1252" s="11" t="s">
        <v>62</v>
      </c>
      <c r="N1252" s="1" t="e">
        <v>#N/A</v>
      </c>
    </row>
    <row r="1253" spans="1:14">
      <c r="A1253" s="7">
        <v>1252</v>
      </c>
      <c r="B1253" s="8">
        <v>45632</v>
      </c>
      <c r="C1253" s="9">
        <v>2</v>
      </c>
      <c r="D1253" s="28">
        <v>467972632175</v>
      </c>
      <c r="E1253" s="10">
        <v>5500156051269</v>
      </c>
      <c r="F1253" s="9" t="s">
        <v>995</v>
      </c>
      <c r="G1253" s="11" t="s">
        <v>919</v>
      </c>
      <c r="H1253" s="11"/>
      <c r="I1253" s="14"/>
      <c r="J1253" s="11" t="s">
        <v>59</v>
      </c>
      <c r="K1253" s="11" t="s">
        <v>890</v>
      </c>
      <c r="L1253" s="11" t="s">
        <v>61</v>
      </c>
      <c r="M1253" s="11" t="s">
        <v>62</v>
      </c>
      <c r="N1253" s="1" t="e">
        <v>#N/A</v>
      </c>
    </row>
    <row r="1254" spans="1:14">
      <c r="A1254" s="7">
        <v>1253</v>
      </c>
      <c r="B1254" s="8">
        <v>45632</v>
      </c>
      <c r="C1254" s="9">
        <v>2</v>
      </c>
      <c r="D1254" s="28">
        <v>467972632175</v>
      </c>
      <c r="E1254" s="10">
        <v>5500156051267</v>
      </c>
      <c r="F1254" s="9" t="s">
        <v>995</v>
      </c>
      <c r="G1254" s="11" t="s">
        <v>919</v>
      </c>
      <c r="H1254" s="11"/>
      <c r="I1254" s="14"/>
      <c r="J1254" s="11" t="s">
        <v>59</v>
      </c>
      <c r="K1254" s="11" t="s">
        <v>890</v>
      </c>
      <c r="L1254" s="11" t="s">
        <v>61</v>
      </c>
      <c r="M1254" s="11" t="s">
        <v>62</v>
      </c>
      <c r="N1254" s="1" t="e">
        <v>#N/A</v>
      </c>
    </row>
    <row r="1255" spans="1:14">
      <c r="A1255" s="7">
        <v>1254</v>
      </c>
      <c r="B1255" s="8">
        <v>45632</v>
      </c>
      <c r="C1255" s="9">
        <v>2</v>
      </c>
      <c r="D1255" s="28">
        <v>504654104161</v>
      </c>
      <c r="E1255" s="10">
        <v>3109151052664</v>
      </c>
      <c r="F1255" s="9" t="s">
        <v>882</v>
      </c>
      <c r="G1255" s="11" t="s">
        <v>73</v>
      </c>
      <c r="H1255" s="11" t="s">
        <v>53</v>
      </c>
      <c r="I1255" s="14"/>
      <c r="J1255" s="11" t="s">
        <v>56</v>
      </c>
      <c r="K1255" s="11" t="s">
        <v>890</v>
      </c>
      <c r="L1255" s="11" t="s">
        <v>57</v>
      </c>
      <c r="M1255" s="11" t="s">
        <v>879</v>
      </c>
      <c r="N1255" s="1" t="e">
        <v>#N/A</v>
      </c>
    </row>
    <row r="1256" spans="1:14">
      <c r="A1256" s="7">
        <v>1255</v>
      </c>
      <c r="B1256" s="8">
        <v>45632</v>
      </c>
      <c r="C1256" s="9">
        <v>2</v>
      </c>
      <c r="D1256" s="28">
        <v>504654104161</v>
      </c>
      <c r="E1256" s="10">
        <v>4974351051792</v>
      </c>
      <c r="F1256" s="9" t="s">
        <v>882</v>
      </c>
      <c r="G1256" s="11" t="s">
        <v>55</v>
      </c>
      <c r="H1256" s="11" t="s">
        <v>53</v>
      </c>
      <c r="I1256" s="14"/>
      <c r="J1256" s="11" t="s">
        <v>56</v>
      </c>
      <c r="K1256" s="11" t="s">
        <v>890</v>
      </c>
      <c r="L1256" s="11" t="s">
        <v>57</v>
      </c>
      <c r="M1256" s="11" t="s">
        <v>879</v>
      </c>
      <c r="N1256" s="1" t="e">
        <v>#N/A</v>
      </c>
    </row>
    <row r="1257" spans="1:14">
      <c r="A1257" s="7">
        <v>1256</v>
      </c>
      <c r="B1257" s="8">
        <v>45632</v>
      </c>
      <c r="C1257" s="9">
        <v>2</v>
      </c>
      <c r="D1257" s="28">
        <v>504654104135</v>
      </c>
      <c r="E1257" s="10">
        <v>4966251093300</v>
      </c>
      <c r="F1257" s="9" t="s">
        <v>1020</v>
      </c>
      <c r="G1257" s="11" t="s">
        <v>63</v>
      </c>
      <c r="H1257" s="11" t="s">
        <v>53</v>
      </c>
      <c r="I1257" s="14"/>
      <c r="J1257" s="11" t="s">
        <v>59</v>
      </c>
      <c r="K1257" s="11" t="s">
        <v>890</v>
      </c>
      <c r="L1257" s="11" t="s">
        <v>57</v>
      </c>
      <c r="M1257" s="11" t="s">
        <v>62</v>
      </c>
      <c r="N1257" s="1" t="e">
        <v>#N/A</v>
      </c>
    </row>
    <row r="1258" spans="1:14">
      <c r="A1258" s="7">
        <v>1257</v>
      </c>
      <c r="B1258" s="8">
        <v>45632</v>
      </c>
      <c r="C1258" s="9">
        <v>2</v>
      </c>
      <c r="D1258" s="28">
        <v>499336129854</v>
      </c>
      <c r="E1258" s="10">
        <v>0</v>
      </c>
      <c r="F1258" s="9" t="s">
        <v>1027</v>
      </c>
      <c r="G1258" s="11" t="s">
        <v>64</v>
      </c>
      <c r="H1258" s="11"/>
      <c r="I1258" s="14" t="s">
        <v>1032</v>
      </c>
      <c r="J1258" s="11" t="s">
        <v>65</v>
      </c>
      <c r="K1258" s="11" t="s">
        <v>890</v>
      </c>
      <c r="L1258" s="11" t="s">
        <v>61</v>
      </c>
      <c r="M1258" s="11" t="s">
        <v>66</v>
      </c>
      <c r="N1258" s="1" t="e">
        <v>#N/A</v>
      </c>
    </row>
    <row r="1259" spans="1:14">
      <c r="A1259" s="7">
        <v>1258</v>
      </c>
      <c r="B1259" s="8">
        <v>45632</v>
      </c>
      <c r="C1259" s="9">
        <v>1</v>
      </c>
      <c r="D1259" s="28">
        <v>499382642931</v>
      </c>
      <c r="E1259" s="10">
        <v>3109151029288</v>
      </c>
      <c r="F1259" s="9" t="s">
        <v>76</v>
      </c>
      <c r="G1259" s="11" t="s">
        <v>73</v>
      </c>
      <c r="H1259" s="11"/>
      <c r="I1259" s="14"/>
      <c r="J1259" s="11" t="s">
        <v>56</v>
      </c>
      <c r="K1259" s="11" t="s">
        <v>890</v>
      </c>
      <c r="L1259" s="11" t="s">
        <v>61</v>
      </c>
      <c r="M1259" s="11" t="s">
        <v>879</v>
      </c>
      <c r="N1259" s="1" t="e">
        <v>#N/A</v>
      </c>
    </row>
    <row r="1260" spans="1:14">
      <c r="A1260" s="7">
        <v>1259</v>
      </c>
      <c r="B1260" s="8">
        <v>45632</v>
      </c>
      <c r="C1260" s="9">
        <v>2</v>
      </c>
      <c r="D1260" s="28">
        <v>504654104150</v>
      </c>
      <c r="E1260" s="10">
        <v>4966251037682</v>
      </c>
      <c r="F1260" s="9" t="s">
        <v>72</v>
      </c>
      <c r="G1260" s="11" t="s">
        <v>63</v>
      </c>
      <c r="H1260" s="11" t="s">
        <v>53</v>
      </c>
      <c r="I1260" s="14"/>
      <c r="J1260" s="11" t="s">
        <v>59</v>
      </c>
      <c r="K1260" s="11" t="s">
        <v>890</v>
      </c>
      <c r="L1260" s="11" t="s">
        <v>57</v>
      </c>
      <c r="M1260" s="11" t="s">
        <v>62</v>
      </c>
      <c r="N1260" s="1" t="e">
        <v>#N/A</v>
      </c>
    </row>
    <row r="1261" spans="1:14">
      <c r="A1261" s="7">
        <v>1260</v>
      </c>
      <c r="B1261" s="8">
        <v>45632</v>
      </c>
      <c r="C1261" s="9">
        <v>2</v>
      </c>
      <c r="D1261" s="28">
        <v>289865582462</v>
      </c>
      <c r="E1261" s="10">
        <v>0</v>
      </c>
      <c r="F1261" s="9" t="s">
        <v>1028</v>
      </c>
      <c r="G1261" s="11" t="s">
        <v>64</v>
      </c>
      <c r="H1261" s="11"/>
      <c r="I1261" s="14" t="s">
        <v>1033</v>
      </c>
      <c r="J1261" s="11" t="s">
        <v>65</v>
      </c>
      <c r="K1261" s="11" t="s">
        <v>890</v>
      </c>
      <c r="L1261" s="11" t="s">
        <v>61</v>
      </c>
      <c r="M1261" s="11" t="s">
        <v>66</v>
      </c>
      <c r="N1261" s="1" t="e">
        <v>#N/A</v>
      </c>
    </row>
    <row r="1262" spans="1:14">
      <c r="A1262" s="7">
        <v>1261</v>
      </c>
      <c r="B1262" s="8">
        <v>45632</v>
      </c>
      <c r="C1262" s="9">
        <v>2</v>
      </c>
      <c r="D1262" s="28">
        <v>453948797282</v>
      </c>
      <c r="E1262" s="10">
        <v>4970951041121</v>
      </c>
      <c r="F1262" s="9" t="s">
        <v>1020</v>
      </c>
      <c r="G1262" s="11" t="s">
        <v>1034</v>
      </c>
      <c r="H1262" s="11" t="s">
        <v>53</v>
      </c>
      <c r="I1262" s="14"/>
      <c r="J1262" s="11" t="s">
        <v>59</v>
      </c>
      <c r="K1262" s="11" t="s">
        <v>890</v>
      </c>
      <c r="L1262" s="11" t="s">
        <v>57</v>
      </c>
      <c r="M1262" s="11" t="s">
        <v>62</v>
      </c>
      <c r="N1262" s="1" t="e">
        <v>#N/A</v>
      </c>
    </row>
    <row r="1263" spans="1:14">
      <c r="A1263" s="7">
        <v>1262</v>
      </c>
      <c r="B1263" s="8">
        <v>45632</v>
      </c>
      <c r="C1263" s="9">
        <v>2</v>
      </c>
      <c r="D1263" s="28">
        <v>483061371306</v>
      </c>
      <c r="E1263" s="10">
        <v>4966251037063</v>
      </c>
      <c r="F1263" s="9" t="s">
        <v>72</v>
      </c>
      <c r="G1263" s="11" t="s">
        <v>63</v>
      </c>
      <c r="H1263" s="11" t="s">
        <v>53</v>
      </c>
      <c r="I1263" s="14"/>
      <c r="J1263" s="11" t="s">
        <v>59</v>
      </c>
      <c r="K1263" s="11" t="s">
        <v>890</v>
      </c>
      <c r="L1263" s="11" t="s">
        <v>57</v>
      </c>
      <c r="M1263" s="11" t="s">
        <v>62</v>
      </c>
      <c r="N1263" s="1" t="e">
        <v>#N/A</v>
      </c>
    </row>
    <row r="1264" spans="1:14">
      <c r="A1264" s="7">
        <v>1263</v>
      </c>
      <c r="B1264" s="8">
        <v>45632</v>
      </c>
      <c r="C1264" s="9">
        <v>2</v>
      </c>
      <c r="D1264" s="28">
        <v>485485514043</v>
      </c>
      <c r="E1264" s="10">
        <v>4966251087925</v>
      </c>
      <c r="F1264" s="9" t="s">
        <v>967</v>
      </c>
      <c r="G1264" s="11" t="s">
        <v>63</v>
      </c>
      <c r="H1264" s="11" t="s">
        <v>53</v>
      </c>
      <c r="I1264" s="14"/>
      <c r="J1264" s="11" t="s">
        <v>59</v>
      </c>
      <c r="K1264" s="11" t="s">
        <v>890</v>
      </c>
      <c r="L1264" s="11" t="s">
        <v>57</v>
      </c>
      <c r="M1264" s="11" t="s">
        <v>62</v>
      </c>
      <c r="N1264" s="1" t="e">
        <v>#N/A</v>
      </c>
    </row>
    <row r="1265" spans="1:14">
      <c r="A1265" s="7">
        <v>1264</v>
      </c>
      <c r="B1265" s="8">
        <v>45632</v>
      </c>
      <c r="C1265" s="9">
        <v>2</v>
      </c>
      <c r="D1265" s="28">
        <v>467838096471</v>
      </c>
      <c r="E1265" s="10">
        <v>5500151012932</v>
      </c>
      <c r="F1265" s="9" t="s">
        <v>967</v>
      </c>
      <c r="G1265" s="11" t="s">
        <v>919</v>
      </c>
      <c r="H1265" s="11"/>
      <c r="I1265" s="14"/>
      <c r="J1265" s="11" t="s">
        <v>59</v>
      </c>
      <c r="K1265" s="11" t="s">
        <v>890</v>
      </c>
      <c r="L1265" s="11" t="s">
        <v>61</v>
      </c>
      <c r="M1265" s="11" t="s">
        <v>62</v>
      </c>
      <c r="N1265" s="1" t="e">
        <v>#N/A</v>
      </c>
    </row>
    <row r="1266" spans="1:14">
      <c r="A1266" s="7">
        <v>1265</v>
      </c>
      <c r="B1266" s="8">
        <v>45632</v>
      </c>
      <c r="C1266" s="9">
        <v>2</v>
      </c>
      <c r="D1266" s="28">
        <v>504654103763</v>
      </c>
      <c r="E1266" s="10">
        <v>9966251062570</v>
      </c>
      <c r="F1266" s="9" t="s">
        <v>72</v>
      </c>
      <c r="G1266" s="11" t="s">
        <v>70</v>
      </c>
      <c r="H1266" s="11" t="s">
        <v>53</v>
      </c>
      <c r="I1266" s="14"/>
      <c r="J1266" s="11" t="s">
        <v>59</v>
      </c>
      <c r="K1266" s="11" t="s">
        <v>890</v>
      </c>
      <c r="L1266" s="11" t="s">
        <v>57</v>
      </c>
      <c r="M1266" s="11" t="s">
        <v>62</v>
      </c>
      <c r="N1266" s="1" t="e">
        <v>#N/A</v>
      </c>
    </row>
    <row r="1267" spans="1:14">
      <c r="A1267" s="7">
        <v>1266</v>
      </c>
      <c r="B1267" s="8">
        <v>45632</v>
      </c>
      <c r="C1267" s="9">
        <v>2</v>
      </c>
      <c r="D1267" s="28">
        <v>504654103763</v>
      </c>
      <c r="E1267" s="10">
        <v>4966251038677</v>
      </c>
      <c r="F1267" s="9" t="s">
        <v>58</v>
      </c>
      <c r="G1267" s="11" t="s">
        <v>63</v>
      </c>
      <c r="H1267" s="11" t="s">
        <v>53</v>
      </c>
      <c r="I1267" s="14"/>
      <c r="J1267" s="11" t="s">
        <v>59</v>
      </c>
      <c r="K1267" s="11" t="s">
        <v>890</v>
      </c>
      <c r="L1267" s="11" t="s">
        <v>57</v>
      </c>
      <c r="M1267" s="11" t="s">
        <v>62</v>
      </c>
      <c r="N1267" s="1" t="e">
        <v>#N/A</v>
      </c>
    </row>
    <row r="1268" spans="1:14">
      <c r="A1268" s="7">
        <v>1267</v>
      </c>
      <c r="B1268" s="8">
        <v>45632</v>
      </c>
      <c r="C1268" s="9">
        <v>1</v>
      </c>
      <c r="D1268" s="28">
        <v>279031740864</v>
      </c>
      <c r="E1268" s="10">
        <v>4974351056592</v>
      </c>
      <c r="F1268" s="9" t="s">
        <v>882</v>
      </c>
      <c r="G1268" s="11" t="s">
        <v>55</v>
      </c>
      <c r="H1268" s="11" t="s">
        <v>53</v>
      </c>
      <c r="I1268" s="14"/>
      <c r="J1268" s="11" t="s">
        <v>56</v>
      </c>
      <c r="K1268" s="11" t="s">
        <v>890</v>
      </c>
      <c r="L1268" s="11" t="s">
        <v>57</v>
      </c>
      <c r="M1268" s="11" t="s">
        <v>879</v>
      </c>
      <c r="N1268" s="1" t="e">
        <v>#N/A</v>
      </c>
    </row>
    <row r="1269" spans="1:14">
      <c r="A1269" s="7">
        <v>1268</v>
      </c>
      <c r="B1269" s="8">
        <v>45632</v>
      </c>
      <c r="C1269" s="9">
        <v>1</v>
      </c>
      <c r="D1269" s="28">
        <v>467838096460</v>
      </c>
      <c r="E1269" s="10">
        <v>3109151059107</v>
      </c>
      <c r="F1269" s="9" t="s">
        <v>882</v>
      </c>
      <c r="G1269" s="11" t="s">
        <v>73</v>
      </c>
      <c r="H1269" s="11"/>
      <c r="I1269" s="14"/>
      <c r="J1269" s="11" t="s">
        <v>56</v>
      </c>
      <c r="K1269" s="11" t="s">
        <v>890</v>
      </c>
      <c r="L1269" s="11" t="s">
        <v>61</v>
      </c>
      <c r="M1269" s="11" t="s">
        <v>879</v>
      </c>
      <c r="N1269" s="1" t="e">
        <v>#N/A</v>
      </c>
    </row>
    <row r="1270" spans="1:14">
      <c r="A1270" s="7">
        <v>1269</v>
      </c>
      <c r="B1270" s="8">
        <v>45632</v>
      </c>
      <c r="C1270" s="9">
        <v>1</v>
      </c>
      <c r="D1270" s="28">
        <v>493069186260</v>
      </c>
      <c r="E1270" s="10">
        <v>3109151050640</v>
      </c>
      <c r="F1270" s="9" t="s">
        <v>882</v>
      </c>
      <c r="G1270" s="11" t="s">
        <v>73</v>
      </c>
      <c r="H1270" s="11" t="s">
        <v>53</v>
      </c>
      <c r="I1270" s="14"/>
      <c r="J1270" s="11" t="s">
        <v>56</v>
      </c>
      <c r="K1270" s="11" t="s">
        <v>890</v>
      </c>
      <c r="L1270" s="11" t="s">
        <v>57</v>
      </c>
      <c r="M1270" s="11" t="s">
        <v>879</v>
      </c>
      <c r="N1270" s="1" t="e">
        <v>#N/A</v>
      </c>
    </row>
    <row r="1271" spans="1:14">
      <c r="A1271" s="7">
        <v>1270</v>
      </c>
      <c r="B1271" s="8">
        <v>45632</v>
      </c>
      <c r="C1271" s="9">
        <v>1</v>
      </c>
      <c r="D1271" s="28">
        <v>499382642920</v>
      </c>
      <c r="E1271" s="10">
        <v>4936151032232</v>
      </c>
      <c r="F1271" s="9" t="s">
        <v>76</v>
      </c>
      <c r="G1271" s="11" t="s">
        <v>958</v>
      </c>
      <c r="H1271" s="11"/>
      <c r="I1271" s="14"/>
      <c r="J1271" s="11" t="s">
        <v>56</v>
      </c>
      <c r="K1271" s="11" t="s">
        <v>890</v>
      </c>
      <c r="L1271" s="11" t="s">
        <v>61</v>
      </c>
      <c r="M1271" s="11" t="s">
        <v>62</v>
      </c>
      <c r="N1271" s="1" t="e">
        <v>#N/A</v>
      </c>
    </row>
    <row r="1272" spans="1:14">
      <c r="A1272" s="7">
        <v>1271</v>
      </c>
      <c r="B1272" s="8">
        <v>45632</v>
      </c>
      <c r="C1272" s="9">
        <v>2</v>
      </c>
      <c r="D1272" s="28">
        <v>467838096482</v>
      </c>
      <c r="E1272" s="10">
        <v>5500151012933</v>
      </c>
      <c r="F1272" s="9" t="s">
        <v>967</v>
      </c>
      <c r="G1272" s="11" t="s">
        <v>919</v>
      </c>
      <c r="H1272" s="11"/>
      <c r="I1272" s="14"/>
      <c r="J1272" s="11" t="s">
        <v>59</v>
      </c>
      <c r="K1272" s="11" t="s">
        <v>890</v>
      </c>
      <c r="L1272" s="11" t="s">
        <v>61</v>
      </c>
      <c r="M1272" s="11" t="s">
        <v>62</v>
      </c>
      <c r="N1272" s="1" t="e">
        <v>#N/A</v>
      </c>
    </row>
    <row r="1273" spans="1:14">
      <c r="A1273" s="7">
        <v>1272</v>
      </c>
      <c r="B1273" s="8">
        <v>45632</v>
      </c>
      <c r="C1273" s="9">
        <v>2</v>
      </c>
      <c r="D1273" s="28">
        <v>467318055164</v>
      </c>
      <c r="E1273" s="10">
        <v>0</v>
      </c>
      <c r="F1273" s="9" t="s">
        <v>1029</v>
      </c>
      <c r="G1273" s="11" t="s">
        <v>64</v>
      </c>
      <c r="H1273" s="11"/>
      <c r="I1273" s="14" t="s">
        <v>1035</v>
      </c>
      <c r="J1273" s="11" t="s">
        <v>65</v>
      </c>
      <c r="K1273" s="11" t="s">
        <v>890</v>
      </c>
      <c r="L1273" s="11" t="s">
        <v>61</v>
      </c>
      <c r="M1273" s="11" t="s">
        <v>66</v>
      </c>
      <c r="N1273" s="1" t="e">
        <v>#N/A</v>
      </c>
    </row>
    <row r="1274" spans="1:14">
      <c r="A1274" s="7">
        <v>1273</v>
      </c>
      <c r="B1274" s="8">
        <v>45632</v>
      </c>
      <c r="C1274" s="9">
        <v>2</v>
      </c>
      <c r="D1274" s="28">
        <v>464796385454</v>
      </c>
      <c r="E1274" s="10">
        <v>0</v>
      </c>
      <c r="F1274" s="9" t="s">
        <v>1030</v>
      </c>
      <c r="G1274" s="11" t="s">
        <v>64</v>
      </c>
      <c r="H1274" s="11"/>
      <c r="I1274" s="14" t="s">
        <v>1036</v>
      </c>
      <c r="J1274" s="11" t="s">
        <v>65</v>
      </c>
      <c r="K1274" s="11" t="s">
        <v>890</v>
      </c>
      <c r="L1274" s="11" t="s">
        <v>61</v>
      </c>
      <c r="M1274" s="11" t="s">
        <v>66</v>
      </c>
      <c r="N1274" s="1" t="e">
        <v>#N/A</v>
      </c>
    </row>
    <row r="1275" spans="1:14">
      <c r="A1275" s="7">
        <v>1274</v>
      </c>
      <c r="B1275" s="8">
        <v>45632</v>
      </c>
      <c r="C1275" s="9">
        <v>1</v>
      </c>
      <c r="D1275" s="28">
        <v>194447607340</v>
      </c>
      <c r="E1275" s="10">
        <v>4974351053000</v>
      </c>
      <c r="F1275" s="9" t="s">
        <v>882</v>
      </c>
      <c r="G1275" s="11" t="s">
        <v>55</v>
      </c>
      <c r="H1275" s="11"/>
      <c r="I1275" s="14"/>
      <c r="J1275" s="11" t="s">
        <v>56</v>
      </c>
      <c r="K1275" s="11" t="s">
        <v>890</v>
      </c>
      <c r="L1275" s="11" t="s">
        <v>61</v>
      </c>
      <c r="M1275" s="11" t="s">
        <v>879</v>
      </c>
      <c r="N1275" s="1" t="e">
        <v>#N/A</v>
      </c>
    </row>
    <row r="1276" spans="1:14">
      <c r="A1276" s="7">
        <v>1275</v>
      </c>
      <c r="B1276" s="8">
        <v>45632</v>
      </c>
      <c r="C1276" s="9">
        <v>1</v>
      </c>
      <c r="D1276" s="28">
        <v>499301097433</v>
      </c>
      <c r="E1276" s="10">
        <v>3109151046418</v>
      </c>
      <c r="F1276" s="9" t="s">
        <v>72</v>
      </c>
      <c r="G1276" s="11" t="s">
        <v>73</v>
      </c>
      <c r="H1276" s="11"/>
      <c r="I1276" s="14"/>
      <c r="J1276" s="11" t="s">
        <v>56</v>
      </c>
      <c r="K1276" s="11" t="s">
        <v>890</v>
      </c>
      <c r="L1276" s="11" t="s">
        <v>61</v>
      </c>
      <c r="M1276" s="11" t="s">
        <v>879</v>
      </c>
      <c r="N1276" s="1" t="e">
        <v>#N/A</v>
      </c>
    </row>
    <row r="1277" spans="1:14">
      <c r="A1277" s="7">
        <v>1276</v>
      </c>
      <c r="B1277" s="8">
        <v>45632</v>
      </c>
      <c r="C1277" s="9">
        <v>2</v>
      </c>
      <c r="D1277" s="28">
        <v>279031696366</v>
      </c>
      <c r="E1277" s="10">
        <v>9966251054140</v>
      </c>
      <c r="F1277" s="9" t="s">
        <v>58</v>
      </c>
      <c r="G1277" s="11" t="s">
        <v>70</v>
      </c>
      <c r="H1277" s="11" t="s">
        <v>53</v>
      </c>
      <c r="I1277" s="14"/>
      <c r="J1277" s="11" t="s">
        <v>59</v>
      </c>
      <c r="K1277" s="11" t="s">
        <v>890</v>
      </c>
      <c r="L1277" s="11" t="s">
        <v>57</v>
      </c>
      <c r="M1277" s="11" t="s">
        <v>62</v>
      </c>
      <c r="N1277" s="1" t="e">
        <v>#N/A</v>
      </c>
    </row>
    <row r="1278" spans="1:14">
      <c r="A1278" s="7">
        <v>1277</v>
      </c>
      <c r="B1278" s="8">
        <v>45632</v>
      </c>
      <c r="C1278" s="9">
        <v>1</v>
      </c>
      <c r="D1278" s="28">
        <v>482888688601</v>
      </c>
      <c r="E1278" s="10">
        <v>4979051040147</v>
      </c>
      <c r="F1278" s="9" t="s">
        <v>1021</v>
      </c>
      <c r="G1278" s="11" t="s">
        <v>1000</v>
      </c>
      <c r="H1278" s="11" t="s">
        <v>53</v>
      </c>
      <c r="I1278" s="14"/>
      <c r="J1278" s="11" t="s">
        <v>56</v>
      </c>
      <c r="K1278" s="11" t="s">
        <v>890</v>
      </c>
      <c r="L1278" s="11" t="s">
        <v>57</v>
      </c>
      <c r="M1278" s="11" t="s">
        <v>62</v>
      </c>
      <c r="N1278" s="1" t="e">
        <v>#N/A</v>
      </c>
    </row>
    <row r="1279" spans="1:14">
      <c r="A1279" s="7">
        <v>1278</v>
      </c>
      <c r="B1279" s="8">
        <v>45632</v>
      </c>
      <c r="C1279" s="9">
        <v>1</v>
      </c>
      <c r="D1279" s="28">
        <v>498638483556</v>
      </c>
      <c r="E1279" s="10">
        <v>0</v>
      </c>
      <c r="F1279" s="9" t="s">
        <v>1031</v>
      </c>
      <c r="G1279" s="11" t="s">
        <v>64</v>
      </c>
      <c r="H1279" s="11"/>
      <c r="I1279" s="14" t="s">
        <v>1037</v>
      </c>
      <c r="J1279" s="11" t="s">
        <v>65</v>
      </c>
      <c r="K1279" s="11" t="s">
        <v>890</v>
      </c>
      <c r="L1279" s="11" t="s">
        <v>61</v>
      </c>
      <c r="M1279" s="11" t="s">
        <v>66</v>
      </c>
      <c r="N1279" s="1" t="e">
        <v>#N/A</v>
      </c>
    </row>
    <row r="1280" spans="1:14">
      <c r="A1280" s="7">
        <v>1279</v>
      </c>
      <c r="B1280" s="8">
        <v>45632</v>
      </c>
      <c r="C1280" s="9">
        <v>2</v>
      </c>
      <c r="D1280" s="28">
        <v>194447607351</v>
      </c>
      <c r="E1280" s="10">
        <v>3109151051523</v>
      </c>
      <c r="F1280" s="9" t="s">
        <v>882</v>
      </c>
      <c r="G1280" s="11" t="s">
        <v>73</v>
      </c>
      <c r="H1280" s="11"/>
      <c r="I1280" s="14"/>
      <c r="J1280" s="11" t="s">
        <v>56</v>
      </c>
      <c r="K1280" s="11" t="s">
        <v>890</v>
      </c>
      <c r="L1280" s="11" t="s">
        <v>61</v>
      </c>
      <c r="M1280" s="11" t="s">
        <v>879</v>
      </c>
      <c r="N1280" s="1" t="e">
        <v>#N/A</v>
      </c>
    </row>
    <row r="1281" spans="1:14">
      <c r="A1281" s="7">
        <v>1280</v>
      </c>
      <c r="B1281" s="8">
        <v>45632</v>
      </c>
      <c r="C1281" s="9">
        <v>1</v>
      </c>
      <c r="D1281" s="28">
        <v>499457878835</v>
      </c>
      <c r="E1281" s="10">
        <v>4968151098704</v>
      </c>
      <c r="F1281" s="9" t="s">
        <v>882</v>
      </c>
      <c r="G1281" s="11" t="s">
        <v>71</v>
      </c>
      <c r="H1281" s="11"/>
      <c r="I1281" s="14"/>
      <c r="J1281" s="11" t="s">
        <v>56</v>
      </c>
      <c r="K1281" s="11" t="s">
        <v>890</v>
      </c>
      <c r="L1281" s="11" t="s">
        <v>61</v>
      </c>
      <c r="M1281" s="11" t="s">
        <v>879</v>
      </c>
      <c r="N1281" s="1" t="e">
        <v>#N/A</v>
      </c>
    </row>
    <row r="1282" spans="1:14">
      <c r="A1282" s="7">
        <v>1281</v>
      </c>
      <c r="B1282" s="8">
        <v>45632</v>
      </c>
      <c r="C1282" s="9">
        <v>2</v>
      </c>
      <c r="D1282" s="28">
        <v>191108086304</v>
      </c>
      <c r="E1282" s="10">
        <v>0</v>
      </c>
      <c r="F1282" s="9" t="s">
        <v>1038</v>
      </c>
      <c r="G1282" s="11" t="s">
        <v>64</v>
      </c>
      <c r="H1282" s="11"/>
      <c r="I1282" s="14" t="s">
        <v>1039</v>
      </c>
      <c r="J1282" s="11" t="s">
        <v>65</v>
      </c>
      <c r="K1282" s="11" t="s">
        <v>75</v>
      </c>
      <c r="L1282" s="11" t="s">
        <v>61</v>
      </c>
      <c r="M1282" s="11" t="s">
        <v>66</v>
      </c>
      <c r="N1282" s="1" t="e">
        <v>#N/A</v>
      </c>
    </row>
    <row r="1283" spans="1:14">
      <c r="A1283" s="7">
        <v>1282</v>
      </c>
      <c r="B1283" s="8">
        <v>45632</v>
      </c>
      <c r="C1283" s="9">
        <v>1</v>
      </c>
      <c r="D1283" s="28">
        <v>172991433941</v>
      </c>
      <c r="E1283" s="10">
        <v>4974351051240</v>
      </c>
      <c r="F1283" s="9" t="s">
        <v>882</v>
      </c>
      <c r="G1283" s="11" t="s">
        <v>55</v>
      </c>
      <c r="H1283" s="11" t="s">
        <v>53</v>
      </c>
      <c r="I1283" s="14"/>
      <c r="J1283" s="11" t="s">
        <v>56</v>
      </c>
      <c r="K1283" s="11" t="s">
        <v>75</v>
      </c>
      <c r="L1283" s="11" t="s">
        <v>57</v>
      </c>
      <c r="M1283" s="11" t="s">
        <v>879</v>
      </c>
      <c r="N1283" s="1" t="e">
        <v>#N/A</v>
      </c>
    </row>
    <row r="1284" spans="1:14">
      <c r="A1284" s="7">
        <v>1283</v>
      </c>
      <c r="B1284" s="8">
        <v>45632</v>
      </c>
      <c r="C1284" s="9">
        <v>1</v>
      </c>
      <c r="D1284" s="28">
        <v>195410177432</v>
      </c>
      <c r="E1284" s="10">
        <v>4968151045818</v>
      </c>
      <c r="F1284" s="9" t="s">
        <v>76</v>
      </c>
      <c r="G1284" s="11" t="s">
        <v>71</v>
      </c>
      <c r="H1284" s="11" t="s">
        <v>53</v>
      </c>
      <c r="I1284" s="14"/>
      <c r="J1284" s="11" t="s">
        <v>56</v>
      </c>
      <c r="K1284" s="11" t="s">
        <v>75</v>
      </c>
      <c r="L1284" s="11" t="s">
        <v>57</v>
      </c>
      <c r="M1284" s="11" t="s">
        <v>879</v>
      </c>
      <c r="N1284" s="1" t="s">
        <v>62</v>
      </c>
    </row>
    <row r="1285" spans="1:14">
      <c r="A1285" s="7">
        <v>1284</v>
      </c>
      <c r="B1285" s="8">
        <v>45632</v>
      </c>
      <c r="C1285" s="9">
        <v>1</v>
      </c>
      <c r="D1285" s="28">
        <v>197878411990</v>
      </c>
      <c r="E1285" s="10">
        <v>3109151055563</v>
      </c>
      <c r="F1285" s="9" t="s">
        <v>882</v>
      </c>
      <c r="G1285" s="11" t="s">
        <v>73</v>
      </c>
      <c r="H1285" s="11" t="s">
        <v>53</v>
      </c>
      <c r="I1285" s="14"/>
      <c r="J1285" s="11" t="s">
        <v>56</v>
      </c>
      <c r="K1285" s="11" t="s">
        <v>75</v>
      </c>
      <c r="L1285" s="11" t="s">
        <v>57</v>
      </c>
      <c r="M1285" s="11" t="s">
        <v>879</v>
      </c>
      <c r="N1285" s="1" t="e">
        <v>#N/A</v>
      </c>
    </row>
    <row r="1286" spans="1:14">
      <c r="A1286" s="7">
        <v>1285</v>
      </c>
      <c r="B1286" s="8">
        <v>45632</v>
      </c>
      <c r="C1286" s="9">
        <v>1</v>
      </c>
      <c r="D1286" s="28">
        <v>454351693261</v>
      </c>
      <c r="E1286" s="10">
        <v>4974351053358</v>
      </c>
      <c r="F1286" s="9" t="s">
        <v>882</v>
      </c>
      <c r="G1286" s="11" t="s">
        <v>55</v>
      </c>
      <c r="H1286" s="11" t="s">
        <v>53</v>
      </c>
      <c r="I1286" s="14"/>
      <c r="J1286" s="11" t="s">
        <v>56</v>
      </c>
      <c r="K1286" s="11" t="s">
        <v>75</v>
      </c>
      <c r="L1286" s="11" t="s">
        <v>57</v>
      </c>
      <c r="M1286" s="11" t="s">
        <v>879</v>
      </c>
      <c r="N1286" s="1" t="e">
        <v>#N/A</v>
      </c>
    </row>
    <row r="1287" spans="1:14">
      <c r="A1287" s="7">
        <v>1286</v>
      </c>
      <c r="B1287" s="8">
        <v>45632</v>
      </c>
      <c r="C1287" s="9">
        <v>1</v>
      </c>
      <c r="D1287" s="28">
        <v>193205458235</v>
      </c>
      <c r="E1287" s="10">
        <v>4968151082250</v>
      </c>
      <c r="F1287" s="9" t="s">
        <v>72</v>
      </c>
      <c r="G1287" s="11" t="s">
        <v>71</v>
      </c>
      <c r="H1287" s="11" t="s">
        <v>53</v>
      </c>
      <c r="I1287" s="14"/>
      <c r="J1287" s="11" t="s">
        <v>56</v>
      </c>
      <c r="K1287" s="11" t="s">
        <v>75</v>
      </c>
      <c r="L1287" s="11" t="s">
        <v>57</v>
      </c>
      <c r="M1287" s="11" t="s">
        <v>879</v>
      </c>
      <c r="N1287" s="1" t="e">
        <v>#N/A</v>
      </c>
    </row>
    <row r="1288" spans="1:14">
      <c r="A1288" s="7">
        <v>1287</v>
      </c>
      <c r="B1288" s="8">
        <v>45632</v>
      </c>
      <c r="C1288" s="9">
        <v>2</v>
      </c>
      <c r="D1288" s="28">
        <v>196822912370</v>
      </c>
      <c r="E1288" s="10">
        <v>6052251026128</v>
      </c>
      <c r="F1288" s="9" t="s">
        <v>964</v>
      </c>
      <c r="G1288" s="11" t="s">
        <v>74</v>
      </c>
      <c r="H1288" s="11"/>
      <c r="I1288" s="14"/>
      <c r="J1288" s="11" t="s">
        <v>56</v>
      </c>
      <c r="K1288" s="11" t="s">
        <v>75</v>
      </c>
      <c r="L1288" s="11" t="s">
        <v>61</v>
      </c>
      <c r="M1288" s="11" t="s">
        <v>879</v>
      </c>
      <c r="N1288" s="1" t="e">
        <v>#N/A</v>
      </c>
    </row>
    <row r="1289" spans="1:14">
      <c r="A1289" s="7">
        <v>1288</v>
      </c>
      <c r="B1289" s="8">
        <v>45635</v>
      </c>
      <c r="C1289" s="9" t="s">
        <v>1040</v>
      </c>
      <c r="D1289" s="28" t="s">
        <v>1041</v>
      </c>
      <c r="E1289" s="10">
        <v>5509451095179</v>
      </c>
      <c r="F1289" s="9" t="s">
        <v>1023</v>
      </c>
      <c r="G1289" s="11" t="s">
        <v>918</v>
      </c>
      <c r="H1289" s="11"/>
      <c r="I1289" s="14"/>
      <c r="J1289" s="11" t="s">
        <v>59</v>
      </c>
      <c r="K1289" s="11" t="s">
        <v>60</v>
      </c>
      <c r="L1289" s="11" t="s">
        <v>61</v>
      </c>
      <c r="M1289" s="11" t="s">
        <v>896</v>
      </c>
      <c r="N1289" s="1" t="e">
        <v>#N/A</v>
      </c>
    </row>
    <row r="1290" spans="1:14">
      <c r="A1290" s="7">
        <v>1289</v>
      </c>
      <c r="B1290" s="8">
        <v>45635</v>
      </c>
      <c r="C1290" s="9" t="s">
        <v>1040</v>
      </c>
      <c r="D1290" s="28" t="s">
        <v>1042</v>
      </c>
      <c r="E1290" s="10">
        <v>5509451043678</v>
      </c>
      <c r="F1290" s="9" t="s">
        <v>1020</v>
      </c>
      <c r="G1290" s="11" t="s">
        <v>918</v>
      </c>
      <c r="H1290" s="11"/>
      <c r="I1290" s="14"/>
      <c r="J1290" s="11" t="s">
        <v>59</v>
      </c>
      <c r="K1290" s="11" t="s">
        <v>60</v>
      </c>
      <c r="L1290" s="11" t="s">
        <v>61</v>
      </c>
      <c r="M1290" s="11" t="s">
        <v>896</v>
      </c>
      <c r="N1290" s="1" t="e">
        <v>#N/A</v>
      </c>
    </row>
    <row r="1291" spans="1:14">
      <c r="A1291" s="7">
        <v>1290</v>
      </c>
      <c r="B1291" s="8">
        <v>45635</v>
      </c>
      <c r="C1291" s="9" t="s">
        <v>1040</v>
      </c>
      <c r="D1291" s="28" t="s">
        <v>1043</v>
      </c>
      <c r="E1291" s="10">
        <v>5500156033180</v>
      </c>
      <c r="F1291" s="9" t="s">
        <v>967</v>
      </c>
      <c r="G1291" s="11" t="s">
        <v>919</v>
      </c>
      <c r="H1291" s="11"/>
      <c r="I1291" s="14"/>
      <c r="J1291" s="11" t="s">
        <v>59</v>
      </c>
      <c r="K1291" s="11" t="s">
        <v>60</v>
      </c>
      <c r="L1291" s="11" t="s">
        <v>61</v>
      </c>
      <c r="M1291" s="11" t="s">
        <v>62</v>
      </c>
      <c r="N1291" s="1" t="e">
        <v>#N/A</v>
      </c>
    </row>
    <row r="1292" spans="1:14">
      <c r="A1292" s="7">
        <v>1291</v>
      </c>
      <c r="B1292" s="8">
        <v>45635</v>
      </c>
      <c r="C1292" s="9" t="s">
        <v>1040</v>
      </c>
      <c r="D1292" s="28" t="s">
        <v>1044</v>
      </c>
      <c r="E1292" s="10">
        <v>0</v>
      </c>
      <c r="F1292" s="9" t="s">
        <v>1062</v>
      </c>
      <c r="G1292" s="11" t="s">
        <v>64</v>
      </c>
      <c r="H1292" s="11"/>
      <c r="I1292" s="14"/>
      <c r="J1292" s="11" t="s">
        <v>65</v>
      </c>
      <c r="K1292" s="11" t="s">
        <v>60</v>
      </c>
      <c r="L1292" s="11" t="s">
        <v>61</v>
      </c>
      <c r="M1292" s="11" t="s">
        <v>66</v>
      </c>
      <c r="N1292" s="1" t="e">
        <v>#N/A</v>
      </c>
    </row>
    <row r="1293" spans="1:14">
      <c r="A1293" s="7">
        <v>1292</v>
      </c>
      <c r="B1293" s="8">
        <v>45635</v>
      </c>
      <c r="C1293" s="9" t="s">
        <v>1040</v>
      </c>
      <c r="D1293" s="28" t="s">
        <v>1045</v>
      </c>
      <c r="E1293" s="10">
        <v>5509451098206</v>
      </c>
      <c r="F1293" s="9" t="s">
        <v>1063</v>
      </c>
      <c r="G1293" s="11" t="s">
        <v>918</v>
      </c>
      <c r="H1293" s="11"/>
      <c r="I1293" s="14"/>
      <c r="J1293" s="11" t="s">
        <v>59</v>
      </c>
      <c r="K1293" s="11" t="s">
        <v>60</v>
      </c>
      <c r="L1293" s="11" t="s">
        <v>61</v>
      </c>
      <c r="M1293" s="11" t="s">
        <v>896</v>
      </c>
      <c r="N1293" s="1" t="e">
        <v>#N/A</v>
      </c>
    </row>
    <row r="1294" spans="1:14">
      <c r="A1294" s="7">
        <v>1293</v>
      </c>
      <c r="B1294" s="8">
        <v>45635</v>
      </c>
      <c r="C1294" s="9" t="s">
        <v>1040</v>
      </c>
      <c r="D1294" s="28" t="s">
        <v>1046</v>
      </c>
      <c r="E1294" s="10">
        <v>5509999018777</v>
      </c>
      <c r="F1294" s="9" t="s">
        <v>1020</v>
      </c>
      <c r="G1294" s="11" t="s">
        <v>897</v>
      </c>
      <c r="H1294" s="11"/>
      <c r="I1294" s="14"/>
      <c r="J1294" s="11" t="s">
        <v>59</v>
      </c>
      <c r="K1294" s="11" t="s">
        <v>60</v>
      </c>
      <c r="L1294" s="11" t="s">
        <v>61</v>
      </c>
      <c r="M1294" s="11" t="s">
        <v>896</v>
      </c>
      <c r="N1294" s="1" t="e">
        <v>#N/A</v>
      </c>
    </row>
    <row r="1295" spans="1:14">
      <c r="A1295" s="7">
        <v>1294</v>
      </c>
      <c r="B1295" s="8">
        <v>45635</v>
      </c>
      <c r="C1295" s="9" t="s">
        <v>1040</v>
      </c>
      <c r="D1295" s="28" t="s">
        <v>1047</v>
      </c>
      <c r="E1295" s="10">
        <v>5500156031923</v>
      </c>
      <c r="F1295" s="9" t="s">
        <v>978</v>
      </c>
      <c r="G1295" s="11" t="s">
        <v>919</v>
      </c>
      <c r="H1295" s="11"/>
      <c r="I1295" s="14"/>
      <c r="J1295" s="11" t="s">
        <v>59</v>
      </c>
      <c r="K1295" s="11" t="s">
        <v>60</v>
      </c>
      <c r="L1295" s="11" t="s">
        <v>61</v>
      </c>
      <c r="M1295" s="11" t="s">
        <v>62</v>
      </c>
      <c r="N1295" s="1" t="e">
        <v>#N/A</v>
      </c>
    </row>
    <row r="1296" spans="1:14">
      <c r="A1296" s="7">
        <v>1295</v>
      </c>
      <c r="B1296" s="8">
        <v>45635</v>
      </c>
      <c r="C1296" s="9" t="s">
        <v>1040</v>
      </c>
      <c r="D1296" s="28" t="s">
        <v>1048</v>
      </c>
      <c r="E1296" s="10">
        <v>9966458064608</v>
      </c>
      <c r="F1296" s="9" t="s">
        <v>899</v>
      </c>
      <c r="G1296" s="11" t="s">
        <v>68</v>
      </c>
      <c r="H1296" s="11"/>
      <c r="I1296" s="14"/>
      <c r="J1296" s="11" t="s">
        <v>59</v>
      </c>
      <c r="K1296" s="11" t="s">
        <v>60</v>
      </c>
      <c r="L1296" s="11" t="s">
        <v>61</v>
      </c>
      <c r="M1296" s="11" t="s">
        <v>62</v>
      </c>
      <c r="N1296" s="1" t="e">
        <v>#N/A</v>
      </c>
    </row>
    <row r="1297" spans="1:14">
      <c r="A1297" s="7">
        <v>1296</v>
      </c>
      <c r="B1297" s="8">
        <v>45635</v>
      </c>
      <c r="C1297" s="9" t="s">
        <v>1040</v>
      </c>
      <c r="D1297" s="28" t="s">
        <v>1049</v>
      </c>
      <c r="E1297" s="10">
        <v>9966251074672</v>
      </c>
      <c r="F1297" s="9" t="s">
        <v>67</v>
      </c>
      <c r="G1297" s="11" t="s">
        <v>70</v>
      </c>
      <c r="H1297" s="11"/>
      <c r="I1297" s="14"/>
      <c r="J1297" s="11" t="s">
        <v>59</v>
      </c>
      <c r="K1297" s="11" t="s">
        <v>60</v>
      </c>
      <c r="L1297" s="11" t="s">
        <v>61</v>
      </c>
      <c r="M1297" s="11" t="s">
        <v>62</v>
      </c>
      <c r="N1297" s="1" t="e">
        <v>#N/A</v>
      </c>
    </row>
    <row r="1298" spans="1:14">
      <c r="A1298" s="7">
        <v>1297</v>
      </c>
      <c r="B1298" s="8">
        <v>45635</v>
      </c>
      <c r="C1298" s="9" t="s">
        <v>1040</v>
      </c>
      <c r="D1298" s="28" t="s">
        <v>1050</v>
      </c>
      <c r="E1298" s="10">
        <v>5509451096997</v>
      </c>
      <c r="F1298" s="9" t="s">
        <v>1023</v>
      </c>
      <c r="G1298" s="11" t="s">
        <v>918</v>
      </c>
      <c r="H1298" s="11"/>
      <c r="I1298" s="14"/>
      <c r="J1298" s="11" t="s">
        <v>59</v>
      </c>
      <c r="K1298" s="11" t="s">
        <v>60</v>
      </c>
      <c r="L1298" s="11" t="s">
        <v>61</v>
      </c>
      <c r="M1298" s="11" t="s">
        <v>896</v>
      </c>
      <c r="N1298" s="1" t="e">
        <v>#N/A</v>
      </c>
    </row>
    <row r="1299" spans="1:14">
      <c r="A1299" s="7">
        <v>1298</v>
      </c>
      <c r="B1299" s="8">
        <v>45635</v>
      </c>
      <c r="C1299" s="9" t="s">
        <v>1040</v>
      </c>
      <c r="D1299" s="28" t="s">
        <v>1051</v>
      </c>
      <c r="E1299" s="10">
        <v>5500156020049</v>
      </c>
      <c r="F1299" s="9" t="s">
        <v>914</v>
      </c>
      <c r="G1299" s="11" t="s">
        <v>919</v>
      </c>
      <c r="H1299" s="11"/>
      <c r="I1299" s="14"/>
      <c r="J1299" s="11" t="s">
        <v>59</v>
      </c>
      <c r="K1299" s="11" t="s">
        <v>60</v>
      </c>
      <c r="L1299" s="11" t="s">
        <v>61</v>
      </c>
      <c r="M1299" s="11" t="s">
        <v>62</v>
      </c>
      <c r="N1299" s="1" t="e">
        <v>#N/A</v>
      </c>
    </row>
    <row r="1300" spans="1:14">
      <c r="A1300" s="7">
        <v>1299</v>
      </c>
      <c r="B1300" s="8">
        <v>45635</v>
      </c>
      <c r="C1300" s="9" t="s">
        <v>1040</v>
      </c>
      <c r="D1300" s="28" t="s">
        <v>1052</v>
      </c>
      <c r="E1300" s="10">
        <v>5509451065928</v>
      </c>
      <c r="F1300" s="9" t="s">
        <v>967</v>
      </c>
      <c r="G1300" s="11" t="s">
        <v>918</v>
      </c>
      <c r="H1300" s="11"/>
      <c r="I1300" s="14"/>
      <c r="J1300" s="11" t="s">
        <v>59</v>
      </c>
      <c r="K1300" s="11" t="s">
        <v>60</v>
      </c>
      <c r="L1300" s="11" t="s">
        <v>61</v>
      </c>
      <c r="M1300" s="11" t="s">
        <v>896</v>
      </c>
      <c r="N1300" s="1" t="e">
        <v>#N/A</v>
      </c>
    </row>
    <row r="1301" spans="1:14">
      <c r="A1301" s="7">
        <v>1300</v>
      </c>
      <c r="B1301" s="8">
        <v>45635</v>
      </c>
      <c r="C1301" s="9" t="s">
        <v>1053</v>
      </c>
      <c r="D1301" s="28" t="s">
        <v>1054</v>
      </c>
      <c r="E1301" s="10">
        <v>5500156033677</v>
      </c>
      <c r="F1301" s="9" t="s">
        <v>995</v>
      </c>
      <c r="G1301" s="11" t="s">
        <v>919</v>
      </c>
      <c r="H1301" s="11"/>
      <c r="I1301" s="14"/>
      <c r="J1301" s="11" t="s">
        <v>59</v>
      </c>
      <c r="K1301" s="11" t="s">
        <v>60</v>
      </c>
      <c r="L1301" s="11" t="s">
        <v>61</v>
      </c>
      <c r="M1301" s="11" t="s">
        <v>62</v>
      </c>
      <c r="N1301" s="1" t="e">
        <v>#N/A</v>
      </c>
    </row>
    <row r="1302" spans="1:14">
      <c r="A1302" s="7">
        <v>1301</v>
      </c>
      <c r="B1302" s="8">
        <v>45635</v>
      </c>
      <c r="C1302" s="9" t="s">
        <v>1053</v>
      </c>
      <c r="D1302" s="28" t="s">
        <v>1054</v>
      </c>
      <c r="E1302" s="10">
        <v>5500156033678</v>
      </c>
      <c r="F1302" s="9" t="s">
        <v>995</v>
      </c>
      <c r="G1302" s="11" t="s">
        <v>919</v>
      </c>
      <c r="H1302" s="11"/>
      <c r="I1302" s="14"/>
      <c r="J1302" s="11" t="s">
        <v>59</v>
      </c>
      <c r="K1302" s="11" t="s">
        <v>60</v>
      </c>
      <c r="L1302" s="11" t="s">
        <v>61</v>
      </c>
      <c r="M1302" s="11" t="s">
        <v>62</v>
      </c>
      <c r="N1302" s="1" t="e">
        <v>#N/A</v>
      </c>
    </row>
    <row r="1303" spans="1:14">
      <c r="A1303" s="7">
        <v>1302</v>
      </c>
      <c r="B1303" s="8">
        <v>45635</v>
      </c>
      <c r="C1303" s="9" t="s">
        <v>1040</v>
      </c>
      <c r="D1303" s="28" t="s">
        <v>1055</v>
      </c>
      <c r="E1303" s="10" t="s">
        <v>1056</v>
      </c>
      <c r="F1303" s="9"/>
      <c r="G1303" s="11" t="s">
        <v>919</v>
      </c>
      <c r="H1303" s="11"/>
      <c r="I1303" s="14"/>
      <c r="J1303" s="11" t="s">
        <v>59</v>
      </c>
      <c r="K1303" s="11" t="s">
        <v>60</v>
      </c>
      <c r="L1303" s="11" t="s">
        <v>61</v>
      </c>
      <c r="M1303" s="11" t="s">
        <v>62</v>
      </c>
      <c r="N1303" s="1" t="e">
        <v>#N/A</v>
      </c>
    </row>
    <row r="1304" spans="1:14">
      <c r="A1304" s="7">
        <v>1303</v>
      </c>
      <c r="B1304" s="8">
        <v>45635</v>
      </c>
      <c r="C1304" s="9" t="s">
        <v>1053</v>
      </c>
      <c r="D1304" s="28" t="s">
        <v>1057</v>
      </c>
      <c r="E1304" s="10">
        <v>5508451014491</v>
      </c>
      <c r="F1304" s="9" t="s">
        <v>1021</v>
      </c>
      <c r="G1304" s="11" t="s">
        <v>932</v>
      </c>
      <c r="H1304" s="11"/>
      <c r="I1304" s="14"/>
      <c r="J1304" s="11" t="s">
        <v>59</v>
      </c>
      <c r="K1304" s="11" t="s">
        <v>60</v>
      </c>
      <c r="L1304" s="11" t="s">
        <v>61</v>
      </c>
      <c r="M1304" s="11" t="s">
        <v>896</v>
      </c>
      <c r="N1304" s="1" t="e">
        <v>#N/A</v>
      </c>
    </row>
    <row r="1305" spans="1:14">
      <c r="A1305" s="7">
        <v>1304</v>
      </c>
      <c r="B1305" s="8">
        <v>45635</v>
      </c>
      <c r="C1305" s="9" t="s">
        <v>1053</v>
      </c>
      <c r="D1305" s="28" t="s">
        <v>1057</v>
      </c>
      <c r="E1305" s="10">
        <v>5508451026910</v>
      </c>
      <c r="F1305" s="9" t="s">
        <v>1021</v>
      </c>
      <c r="G1305" s="11" t="s">
        <v>932</v>
      </c>
      <c r="H1305" s="11"/>
      <c r="I1305" s="14"/>
      <c r="J1305" s="11" t="s">
        <v>59</v>
      </c>
      <c r="K1305" s="11" t="s">
        <v>60</v>
      </c>
      <c r="L1305" s="11" t="s">
        <v>61</v>
      </c>
      <c r="M1305" s="11" t="s">
        <v>896</v>
      </c>
      <c r="N1305" s="1" t="e">
        <v>#N/A</v>
      </c>
    </row>
    <row r="1306" spans="1:14">
      <c r="A1306" s="7">
        <v>1305</v>
      </c>
      <c r="B1306" s="8">
        <v>45635</v>
      </c>
      <c r="C1306" s="9" t="s">
        <v>1053</v>
      </c>
      <c r="D1306" s="28" t="s">
        <v>1057</v>
      </c>
      <c r="E1306" s="10">
        <v>6052251058721</v>
      </c>
      <c r="F1306" s="9" t="s">
        <v>1021</v>
      </c>
      <c r="G1306" s="11" t="s">
        <v>74</v>
      </c>
      <c r="H1306" s="11"/>
      <c r="I1306" s="14"/>
      <c r="J1306" s="11" t="s">
        <v>56</v>
      </c>
      <c r="K1306" s="11" t="s">
        <v>60</v>
      </c>
      <c r="L1306" s="11" t="s">
        <v>61</v>
      </c>
      <c r="M1306" s="11" t="s">
        <v>879</v>
      </c>
      <c r="N1306" s="1" t="e">
        <v>#N/A</v>
      </c>
    </row>
    <row r="1307" spans="1:14">
      <c r="A1307" s="7">
        <v>1306</v>
      </c>
      <c r="B1307" s="8">
        <v>45635</v>
      </c>
      <c r="C1307" s="9" t="s">
        <v>1053</v>
      </c>
      <c r="D1307" s="28" t="s">
        <v>1057</v>
      </c>
      <c r="E1307" s="10">
        <v>5508451025480</v>
      </c>
      <c r="F1307" s="9" t="s">
        <v>1021</v>
      </c>
      <c r="G1307" s="11" t="s">
        <v>932</v>
      </c>
      <c r="H1307" s="11"/>
      <c r="I1307" s="14"/>
      <c r="J1307" s="11" t="s">
        <v>59</v>
      </c>
      <c r="K1307" s="11" t="s">
        <v>60</v>
      </c>
      <c r="L1307" s="11" t="s">
        <v>61</v>
      </c>
      <c r="M1307" s="11" t="s">
        <v>896</v>
      </c>
      <c r="N1307" s="1" t="e">
        <v>#N/A</v>
      </c>
    </row>
    <row r="1308" spans="1:14">
      <c r="A1308" s="7">
        <v>1307</v>
      </c>
      <c r="B1308" s="8">
        <v>45635</v>
      </c>
      <c r="C1308" s="9" t="s">
        <v>1053</v>
      </c>
      <c r="D1308" s="28" t="s">
        <v>1057</v>
      </c>
      <c r="E1308" s="10">
        <v>4966451081140</v>
      </c>
      <c r="F1308" s="9" t="s">
        <v>1021</v>
      </c>
      <c r="G1308" s="11" t="s">
        <v>69</v>
      </c>
      <c r="H1308" s="11"/>
      <c r="I1308" s="14"/>
      <c r="J1308" s="11" t="s">
        <v>59</v>
      </c>
      <c r="K1308" s="11" t="s">
        <v>60</v>
      </c>
      <c r="L1308" s="11" t="s">
        <v>61</v>
      </c>
      <c r="M1308" s="11" t="s">
        <v>62</v>
      </c>
      <c r="N1308" s="1" t="e">
        <v>#N/A</v>
      </c>
    </row>
    <row r="1309" spans="1:14">
      <c r="A1309" s="7">
        <v>1308</v>
      </c>
      <c r="B1309" s="8">
        <v>45635</v>
      </c>
      <c r="C1309" s="9" t="s">
        <v>1053</v>
      </c>
      <c r="D1309" s="28" t="s">
        <v>1057</v>
      </c>
      <c r="E1309" s="10">
        <v>5508451026911</v>
      </c>
      <c r="F1309" s="9" t="s">
        <v>1021</v>
      </c>
      <c r="G1309" s="11" t="s">
        <v>932</v>
      </c>
      <c r="H1309" s="11"/>
      <c r="I1309" s="14"/>
      <c r="J1309" s="11" t="s">
        <v>59</v>
      </c>
      <c r="K1309" s="11" t="s">
        <v>60</v>
      </c>
      <c r="L1309" s="11" t="s">
        <v>61</v>
      </c>
      <c r="M1309" s="11" t="s">
        <v>896</v>
      </c>
      <c r="N1309" s="1" t="e">
        <v>#N/A</v>
      </c>
    </row>
    <row r="1310" spans="1:14">
      <c r="A1310" s="7">
        <v>1309</v>
      </c>
      <c r="B1310" s="8">
        <v>45635</v>
      </c>
      <c r="C1310" s="9" t="s">
        <v>1053</v>
      </c>
      <c r="D1310" s="28" t="s">
        <v>1057</v>
      </c>
      <c r="E1310" s="10">
        <v>5500156087028</v>
      </c>
      <c r="F1310" s="9" t="s">
        <v>1064</v>
      </c>
      <c r="G1310" s="11" t="s">
        <v>919</v>
      </c>
      <c r="H1310" s="11"/>
      <c r="I1310" s="14"/>
      <c r="J1310" s="11" t="s">
        <v>59</v>
      </c>
      <c r="K1310" s="11" t="s">
        <v>60</v>
      </c>
      <c r="L1310" s="11" t="s">
        <v>61</v>
      </c>
      <c r="M1310" s="11" t="s">
        <v>62</v>
      </c>
      <c r="N1310" s="1" t="e">
        <v>#N/A</v>
      </c>
    </row>
    <row r="1311" spans="1:14">
      <c r="A1311" s="7">
        <v>1310</v>
      </c>
      <c r="B1311" s="8">
        <v>45635</v>
      </c>
      <c r="C1311" s="9" t="s">
        <v>1053</v>
      </c>
      <c r="D1311" s="28" t="s">
        <v>1057</v>
      </c>
      <c r="E1311" s="10">
        <v>5500156081999</v>
      </c>
      <c r="F1311" s="9" t="s">
        <v>1064</v>
      </c>
      <c r="G1311" s="11" t="s">
        <v>919</v>
      </c>
      <c r="H1311" s="11"/>
      <c r="I1311" s="14"/>
      <c r="J1311" s="11" t="s">
        <v>59</v>
      </c>
      <c r="K1311" s="11" t="s">
        <v>60</v>
      </c>
      <c r="L1311" s="11" t="s">
        <v>61</v>
      </c>
      <c r="M1311" s="11" t="s">
        <v>62</v>
      </c>
      <c r="N1311" s="1" t="e">
        <v>#N/A</v>
      </c>
    </row>
    <row r="1312" spans="1:14">
      <c r="A1312" s="7">
        <v>1311</v>
      </c>
      <c r="B1312" s="8">
        <v>45635</v>
      </c>
      <c r="C1312" s="9" t="s">
        <v>1053</v>
      </c>
      <c r="D1312" s="28" t="s">
        <v>1057</v>
      </c>
      <c r="E1312" s="10">
        <v>5508451014186</v>
      </c>
      <c r="F1312" s="9" t="s">
        <v>1021</v>
      </c>
      <c r="G1312" s="11" t="s">
        <v>932</v>
      </c>
      <c r="H1312" s="11"/>
      <c r="I1312" s="14"/>
      <c r="J1312" s="11" t="s">
        <v>59</v>
      </c>
      <c r="K1312" s="11" t="s">
        <v>60</v>
      </c>
      <c r="L1312" s="11" t="s">
        <v>61</v>
      </c>
      <c r="M1312" s="11" t="s">
        <v>896</v>
      </c>
      <c r="N1312" s="1" t="e">
        <v>#N/A</v>
      </c>
    </row>
    <row r="1313" spans="1:14">
      <c r="A1313" s="7">
        <v>1312</v>
      </c>
      <c r="B1313" s="8">
        <v>45635</v>
      </c>
      <c r="C1313" s="9" t="s">
        <v>1053</v>
      </c>
      <c r="D1313" s="28" t="s">
        <v>1057</v>
      </c>
      <c r="E1313" s="10">
        <v>4915756024996</v>
      </c>
      <c r="F1313" s="9" t="s">
        <v>967</v>
      </c>
      <c r="G1313" s="11" t="s">
        <v>1058</v>
      </c>
      <c r="H1313" s="11"/>
      <c r="I1313" s="14"/>
      <c r="J1313" s="11" t="s">
        <v>59</v>
      </c>
      <c r="K1313" s="11" t="s">
        <v>60</v>
      </c>
      <c r="L1313" s="11" t="s">
        <v>61</v>
      </c>
      <c r="M1313" s="11" t="s">
        <v>62</v>
      </c>
      <c r="N1313" s="1" t="e">
        <v>#N/A</v>
      </c>
    </row>
    <row r="1314" spans="1:14">
      <c r="A1314" s="7">
        <v>1313</v>
      </c>
      <c r="B1314" s="8">
        <v>45635</v>
      </c>
      <c r="C1314" s="9" t="s">
        <v>1053</v>
      </c>
      <c r="D1314" s="28" t="s">
        <v>1057</v>
      </c>
      <c r="E1314" s="10">
        <v>4926556080136</v>
      </c>
      <c r="F1314" s="9" t="s">
        <v>967</v>
      </c>
      <c r="G1314" s="11" t="s">
        <v>1059</v>
      </c>
      <c r="H1314" s="11"/>
      <c r="I1314" s="14"/>
      <c r="J1314" s="11" t="s">
        <v>59</v>
      </c>
      <c r="K1314" s="11" t="s">
        <v>60</v>
      </c>
      <c r="L1314" s="11" t="s">
        <v>61</v>
      </c>
      <c r="M1314" s="11" t="s">
        <v>62</v>
      </c>
      <c r="N1314" s="1" t="e">
        <v>#N/A</v>
      </c>
    </row>
    <row r="1315" spans="1:14">
      <c r="A1315" s="7">
        <v>1314</v>
      </c>
      <c r="B1315" s="8">
        <v>45635</v>
      </c>
      <c r="C1315" s="9">
        <v>2</v>
      </c>
      <c r="D1315" s="28">
        <v>467592050203</v>
      </c>
      <c r="E1315" s="10">
        <v>4966456029703</v>
      </c>
      <c r="F1315" s="9" t="s">
        <v>1060</v>
      </c>
      <c r="G1315" s="11" t="s">
        <v>69</v>
      </c>
      <c r="H1315" s="11"/>
      <c r="I1315" s="14"/>
      <c r="J1315" s="11" t="s">
        <v>59</v>
      </c>
      <c r="K1315" s="11" t="s">
        <v>890</v>
      </c>
      <c r="L1315" s="11" t="s">
        <v>61</v>
      </c>
      <c r="M1315" s="11" t="s">
        <v>62</v>
      </c>
      <c r="N1315" s="1" t="e">
        <v>#N/A</v>
      </c>
    </row>
    <row r="1316" spans="1:14">
      <c r="A1316" s="7">
        <v>1315</v>
      </c>
      <c r="B1316" s="8">
        <v>45635</v>
      </c>
      <c r="C1316" s="9">
        <v>2</v>
      </c>
      <c r="D1316" s="28">
        <v>499468025991</v>
      </c>
      <c r="E1316" s="10">
        <v>5508451031726</v>
      </c>
      <c r="F1316" s="9" t="s">
        <v>961</v>
      </c>
      <c r="G1316" s="11" t="s">
        <v>932</v>
      </c>
      <c r="H1316" s="11"/>
      <c r="I1316" s="14"/>
      <c r="J1316" s="11" t="s">
        <v>59</v>
      </c>
      <c r="K1316" s="11" t="s">
        <v>890</v>
      </c>
      <c r="L1316" s="11" t="s">
        <v>61</v>
      </c>
      <c r="M1316" s="11" t="s">
        <v>896</v>
      </c>
      <c r="N1316" s="1" t="e">
        <v>#N/A</v>
      </c>
    </row>
    <row r="1317" spans="1:14">
      <c r="A1317" s="7">
        <v>1316</v>
      </c>
      <c r="B1317" s="8">
        <v>45635</v>
      </c>
      <c r="C1317" s="9">
        <v>2</v>
      </c>
      <c r="D1317" s="28">
        <v>467740847501</v>
      </c>
      <c r="E1317" s="10">
        <v>0</v>
      </c>
      <c r="F1317" s="9" t="s">
        <v>1061</v>
      </c>
      <c r="G1317" s="11" t="s">
        <v>64</v>
      </c>
      <c r="H1317" s="11"/>
      <c r="I1317" s="14"/>
      <c r="J1317" s="11" t="s">
        <v>65</v>
      </c>
      <c r="K1317" s="11" t="s">
        <v>890</v>
      </c>
      <c r="L1317" s="11" t="s">
        <v>61</v>
      </c>
      <c r="M1317" s="11" t="s">
        <v>66</v>
      </c>
      <c r="N1317" s="1" t="e">
        <v>#N/A</v>
      </c>
    </row>
    <row r="1318" spans="1:14">
      <c r="A1318" s="7">
        <v>1317</v>
      </c>
      <c r="B1318" s="8">
        <v>45635</v>
      </c>
      <c r="C1318" s="9">
        <v>2</v>
      </c>
      <c r="D1318" s="28">
        <v>747027077366</v>
      </c>
      <c r="E1318" s="10">
        <v>9966251047213</v>
      </c>
      <c r="F1318" s="9" t="s">
        <v>58</v>
      </c>
      <c r="G1318" s="11" t="s">
        <v>70</v>
      </c>
      <c r="H1318" s="11" t="s">
        <v>53</v>
      </c>
      <c r="I1318" s="14"/>
      <c r="J1318" s="11" t="s">
        <v>59</v>
      </c>
      <c r="K1318" s="11" t="s">
        <v>890</v>
      </c>
      <c r="L1318" s="11" t="s">
        <v>57</v>
      </c>
      <c r="M1318" s="11" t="s">
        <v>62</v>
      </c>
      <c r="N1318" s="1" t="e">
        <v>#N/A</v>
      </c>
    </row>
    <row r="1319" spans="1:14">
      <c r="A1319" s="7">
        <v>1318</v>
      </c>
      <c r="B1319" s="8">
        <v>45635</v>
      </c>
      <c r="C1319" s="9">
        <v>2</v>
      </c>
      <c r="D1319" s="28" t="s">
        <v>25</v>
      </c>
      <c r="E1319" s="10">
        <v>4974351088703</v>
      </c>
      <c r="F1319" s="9" t="s">
        <v>931</v>
      </c>
      <c r="G1319" s="11" t="s">
        <v>55</v>
      </c>
      <c r="H1319" s="11" t="s">
        <v>53</v>
      </c>
      <c r="I1319" s="14"/>
      <c r="J1319" s="11" t="s">
        <v>56</v>
      </c>
      <c r="K1319" s="11" t="s">
        <v>890</v>
      </c>
      <c r="L1319" s="11" t="s">
        <v>57</v>
      </c>
      <c r="M1319" s="11" t="s">
        <v>879</v>
      </c>
      <c r="N1319" s="1" t="e">
        <v>#N/A</v>
      </c>
    </row>
    <row r="1320" spans="1:14">
      <c r="A1320" s="7">
        <v>1319</v>
      </c>
      <c r="B1320" s="8">
        <v>45635</v>
      </c>
      <c r="C1320" s="9">
        <v>3</v>
      </c>
      <c r="D1320" s="28">
        <v>485659313355</v>
      </c>
      <c r="E1320" s="10">
        <v>4967951013703</v>
      </c>
      <c r="F1320" s="9" t="s">
        <v>927</v>
      </c>
      <c r="G1320" s="11" t="s">
        <v>933</v>
      </c>
      <c r="H1320" s="11" t="s">
        <v>53</v>
      </c>
      <c r="I1320" s="14"/>
      <c r="J1320" s="11" t="s">
        <v>56</v>
      </c>
      <c r="K1320" s="11" t="s">
        <v>890</v>
      </c>
      <c r="L1320" s="11" t="s">
        <v>57</v>
      </c>
      <c r="M1320" s="11" t="s">
        <v>62</v>
      </c>
      <c r="N1320" s="1" t="e">
        <v>#N/A</v>
      </c>
    </row>
    <row r="1321" spans="1:14">
      <c r="A1321" s="7">
        <v>1320</v>
      </c>
      <c r="B1321" s="8">
        <v>45635</v>
      </c>
      <c r="C1321" s="9">
        <v>3</v>
      </c>
      <c r="D1321" s="28">
        <v>485646762683</v>
      </c>
      <c r="E1321" s="10">
        <v>4967951013951</v>
      </c>
      <c r="F1321" s="9" t="s">
        <v>927</v>
      </c>
      <c r="G1321" s="11" t="s">
        <v>933</v>
      </c>
      <c r="H1321" s="11" t="s">
        <v>53</v>
      </c>
      <c r="I1321" s="14"/>
      <c r="J1321" s="11" t="s">
        <v>56</v>
      </c>
      <c r="K1321" s="11" t="s">
        <v>890</v>
      </c>
      <c r="L1321" s="11" t="s">
        <v>57</v>
      </c>
      <c r="M1321" s="11" t="s">
        <v>62</v>
      </c>
      <c r="N1321" s="1" t="e">
        <v>#N/A</v>
      </c>
    </row>
    <row r="1322" spans="1:14">
      <c r="A1322" s="7">
        <v>1321</v>
      </c>
      <c r="B1322" s="8">
        <v>45635</v>
      </c>
      <c r="C1322" s="9">
        <v>3</v>
      </c>
      <c r="D1322" s="28">
        <v>482841626934</v>
      </c>
      <c r="E1322" s="10">
        <v>4974351058952</v>
      </c>
      <c r="F1322" s="9" t="s">
        <v>893</v>
      </c>
      <c r="G1322" s="11" t="s">
        <v>55</v>
      </c>
      <c r="H1322" s="11" t="s">
        <v>53</v>
      </c>
      <c r="I1322" s="14"/>
      <c r="J1322" s="11" t="s">
        <v>56</v>
      </c>
      <c r="K1322" s="11" t="s">
        <v>890</v>
      </c>
      <c r="L1322" s="11" t="s">
        <v>57</v>
      </c>
      <c r="M1322" s="11" t="s">
        <v>879</v>
      </c>
      <c r="N1322" s="1" t="e">
        <v>#N/A</v>
      </c>
    </row>
    <row r="1323" spans="1:14">
      <c r="A1323" s="7">
        <v>1322</v>
      </c>
      <c r="B1323" s="8">
        <v>45635</v>
      </c>
      <c r="C1323" s="9">
        <v>3</v>
      </c>
      <c r="D1323" s="28">
        <v>493018292130</v>
      </c>
      <c r="E1323" s="10">
        <v>4968151021284</v>
      </c>
      <c r="F1323" s="9" t="s">
        <v>58</v>
      </c>
      <c r="G1323" s="11" t="s">
        <v>71</v>
      </c>
      <c r="H1323" s="11" t="s">
        <v>53</v>
      </c>
      <c r="I1323" s="14"/>
      <c r="J1323" s="11" t="s">
        <v>56</v>
      </c>
      <c r="K1323" s="11" t="s">
        <v>890</v>
      </c>
      <c r="L1323" s="11" t="s">
        <v>57</v>
      </c>
      <c r="M1323" s="11" t="s">
        <v>879</v>
      </c>
      <c r="N1323" s="1" t="e">
        <v>#N/A</v>
      </c>
    </row>
    <row r="1324" spans="1:14">
      <c r="A1324" s="7">
        <v>1323</v>
      </c>
      <c r="B1324" s="8">
        <v>45635</v>
      </c>
      <c r="C1324" s="9">
        <v>3</v>
      </c>
      <c r="D1324" s="28">
        <v>493018292130</v>
      </c>
      <c r="E1324" s="10">
        <v>4968151021285</v>
      </c>
      <c r="F1324" s="9" t="s">
        <v>58</v>
      </c>
      <c r="G1324" s="11" t="s">
        <v>71</v>
      </c>
      <c r="H1324" s="11" t="s">
        <v>53</v>
      </c>
      <c r="I1324" s="14"/>
      <c r="J1324" s="11" t="s">
        <v>56</v>
      </c>
      <c r="K1324" s="11" t="s">
        <v>890</v>
      </c>
      <c r="L1324" s="11" t="s">
        <v>57</v>
      </c>
      <c r="M1324" s="11" t="s">
        <v>879</v>
      </c>
      <c r="N1324" s="1" t="e">
        <v>#N/A</v>
      </c>
    </row>
    <row r="1325" spans="1:14">
      <c r="A1325" s="7">
        <v>1324</v>
      </c>
      <c r="B1325" s="8">
        <v>45635</v>
      </c>
      <c r="C1325" s="9">
        <v>3</v>
      </c>
      <c r="D1325" s="28">
        <v>408335221604</v>
      </c>
      <c r="E1325" s="10">
        <v>4966251069647</v>
      </c>
      <c r="F1325" s="9" t="s">
        <v>72</v>
      </c>
      <c r="G1325" s="11" t="s">
        <v>63</v>
      </c>
      <c r="H1325" s="11" t="s">
        <v>53</v>
      </c>
      <c r="I1325" s="14"/>
      <c r="J1325" s="11" t="s">
        <v>59</v>
      </c>
      <c r="K1325" s="11" t="s">
        <v>890</v>
      </c>
      <c r="L1325" s="11" t="s">
        <v>57</v>
      </c>
      <c r="M1325" s="11" t="s">
        <v>62</v>
      </c>
      <c r="N1325" s="1" t="e">
        <v>#N/A</v>
      </c>
    </row>
    <row r="1326" spans="1:14">
      <c r="A1326" s="7">
        <v>1325</v>
      </c>
      <c r="B1326" s="8">
        <v>45635</v>
      </c>
      <c r="C1326" s="9">
        <v>3</v>
      </c>
      <c r="D1326" s="28">
        <v>408335221604</v>
      </c>
      <c r="E1326" s="10">
        <v>4967951014432</v>
      </c>
      <c r="F1326" s="9" t="s">
        <v>927</v>
      </c>
      <c r="G1326" s="11" t="s">
        <v>933</v>
      </c>
      <c r="H1326" s="11" t="s">
        <v>53</v>
      </c>
      <c r="I1326" s="14"/>
      <c r="J1326" s="11" t="s">
        <v>56</v>
      </c>
      <c r="K1326" s="11" t="s">
        <v>890</v>
      </c>
      <c r="L1326" s="11" t="s">
        <v>57</v>
      </c>
      <c r="M1326" s="11" t="s">
        <v>62</v>
      </c>
      <c r="N1326" s="1" t="e">
        <v>#N/A</v>
      </c>
    </row>
    <row r="1327" spans="1:14">
      <c r="A1327" s="7">
        <v>1326</v>
      </c>
      <c r="B1327" s="8">
        <v>45635</v>
      </c>
      <c r="C1327" s="9">
        <v>3</v>
      </c>
      <c r="D1327" s="28">
        <v>482536166556</v>
      </c>
      <c r="E1327" s="10">
        <v>5509451013349</v>
      </c>
      <c r="F1327" s="9" t="s">
        <v>912</v>
      </c>
      <c r="G1327" s="11" t="s">
        <v>918</v>
      </c>
      <c r="H1327" s="11" t="s">
        <v>53</v>
      </c>
      <c r="I1327" s="14"/>
      <c r="J1327" s="11" t="s">
        <v>59</v>
      </c>
      <c r="K1327" s="11" t="s">
        <v>890</v>
      </c>
      <c r="L1327" s="11" t="s">
        <v>57</v>
      </c>
      <c r="M1327" s="11" t="s">
        <v>896</v>
      </c>
      <c r="N1327" s="1" t="e">
        <v>#N/A</v>
      </c>
    </row>
    <row r="1328" spans="1:14">
      <c r="A1328" s="7">
        <v>1327</v>
      </c>
      <c r="B1328" s="8">
        <v>45635</v>
      </c>
      <c r="C1328" s="9">
        <v>3</v>
      </c>
      <c r="D1328" s="28">
        <v>482536166556</v>
      </c>
      <c r="E1328" s="10">
        <v>7115151043522</v>
      </c>
      <c r="F1328" s="9" t="s">
        <v>885</v>
      </c>
      <c r="G1328" s="11" t="s">
        <v>895</v>
      </c>
      <c r="H1328" s="11" t="s">
        <v>53</v>
      </c>
      <c r="I1328" s="14"/>
      <c r="J1328" s="11" t="s">
        <v>56</v>
      </c>
      <c r="K1328" s="11" t="s">
        <v>890</v>
      </c>
      <c r="L1328" s="11" t="s">
        <v>57</v>
      </c>
      <c r="M1328" s="11" t="s">
        <v>896</v>
      </c>
      <c r="N1328" s="1" t="e">
        <v>#N/A</v>
      </c>
    </row>
    <row r="1329" spans="1:14">
      <c r="A1329" s="7">
        <v>1328</v>
      </c>
      <c r="B1329" s="8">
        <v>45635</v>
      </c>
      <c r="C1329" s="9">
        <v>3</v>
      </c>
      <c r="D1329" s="28">
        <v>482595855943</v>
      </c>
      <c r="E1329" s="10">
        <v>4967951011869</v>
      </c>
      <c r="F1329" s="9" t="s">
        <v>927</v>
      </c>
      <c r="G1329" s="11" t="s">
        <v>933</v>
      </c>
      <c r="H1329" s="11" t="s">
        <v>53</v>
      </c>
      <c r="I1329" s="14"/>
      <c r="J1329" s="11" t="s">
        <v>56</v>
      </c>
      <c r="K1329" s="11" t="s">
        <v>890</v>
      </c>
      <c r="L1329" s="11" t="s">
        <v>57</v>
      </c>
      <c r="M1329" s="11" t="s">
        <v>62</v>
      </c>
      <c r="N1329" s="1" t="e">
        <v>#N/A</v>
      </c>
    </row>
    <row r="1330" spans="1:14">
      <c r="A1330" s="7">
        <v>1329</v>
      </c>
      <c r="B1330" s="8">
        <v>45635</v>
      </c>
      <c r="C1330" s="9">
        <v>3</v>
      </c>
      <c r="D1330" s="28">
        <v>391966574941</v>
      </c>
      <c r="E1330" s="10">
        <v>4966251032232</v>
      </c>
      <c r="F1330" s="9" t="s">
        <v>72</v>
      </c>
      <c r="G1330" s="11" t="s">
        <v>63</v>
      </c>
      <c r="H1330" s="11" t="s">
        <v>53</v>
      </c>
      <c r="I1330" s="14"/>
      <c r="J1330" s="11" t="s">
        <v>59</v>
      </c>
      <c r="K1330" s="11" t="s">
        <v>890</v>
      </c>
      <c r="L1330" s="11" t="s">
        <v>57</v>
      </c>
      <c r="M1330" s="11" t="s">
        <v>62</v>
      </c>
      <c r="N1330" s="1" t="e">
        <v>#N/A</v>
      </c>
    </row>
    <row r="1331" spans="1:14">
      <c r="A1331" s="7">
        <v>1330</v>
      </c>
      <c r="B1331" s="8">
        <v>45635</v>
      </c>
      <c r="C1331" s="9">
        <v>3</v>
      </c>
      <c r="D1331" s="28">
        <v>492934286364</v>
      </c>
      <c r="E1331" s="10">
        <v>9966251054065</v>
      </c>
      <c r="F1331" s="9" t="s">
        <v>58</v>
      </c>
      <c r="G1331" s="11" t="s">
        <v>70</v>
      </c>
      <c r="H1331" s="11" t="s">
        <v>53</v>
      </c>
      <c r="I1331" s="14"/>
      <c r="J1331" s="11" t="s">
        <v>59</v>
      </c>
      <c r="K1331" s="11" t="s">
        <v>890</v>
      </c>
      <c r="L1331" s="11" t="s">
        <v>57</v>
      </c>
      <c r="M1331" s="11" t="s">
        <v>62</v>
      </c>
      <c r="N1331" s="1" t="e">
        <v>#N/A</v>
      </c>
    </row>
    <row r="1332" spans="1:14">
      <c r="A1332" s="7">
        <v>1331</v>
      </c>
      <c r="B1332" s="8">
        <v>45635</v>
      </c>
      <c r="C1332" s="9">
        <v>3</v>
      </c>
      <c r="D1332" s="28">
        <v>492906819532</v>
      </c>
      <c r="E1332" s="10">
        <v>4968151085778</v>
      </c>
      <c r="F1332" s="9" t="s">
        <v>58</v>
      </c>
      <c r="G1332" s="11" t="s">
        <v>71</v>
      </c>
      <c r="H1332" s="11" t="s">
        <v>53</v>
      </c>
      <c r="I1332" s="14"/>
      <c r="J1332" s="11" t="s">
        <v>56</v>
      </c>
      <c r="K1332" s="11" t="s">
        <v>890</v>
      </c>
      <c r="L1332" s="11" t="s">
        <v>57</v>
      </c>
      <c r="M1332" s="11" t="s">
        <v>879</v>
      </c>
      <c r="N1332" s="1" t="e">
        <v>#N/A</v>
      </c>
    </row>
    <row r="1333" spans="1:14">
      <c r="A1333" s="7">
        <v>1332</v>
      </c>
      <c r="B1333" s="8">
        <v>45635</v>
      </c>
      <c r="C1333" s="9">
        <v>3</v>
      </c>
      <c r="D1333" s="28">
        <v>437134749623</v>
      </c>
      <c r="E1333" s="10">
        <v>4967951013937</v>
      </c>
      <c r="F1333" s="9" t="s">
        <v>927</v>
      </c>
      <c r="G1333" s="11" t="s">
        <v>933</v>
      </c>
      <c r="H1333" s="11" t="s">
        <v>53</v>
      </c>
      <c r="I1333" s="14"/>
      <c r="J1333" s="11" t="s">
        <v>56</v>
      </c>
      <c r="K1333" s="11" t="s">
        <v>890</v>
      </c>
      <c r="L1333" s="11" t="s">
        <v>57</v>
      </c>
      <c r="M1333" s="11" t="s">
        <v>62</v>
      </c>
      <c r="N1333" s="1" t="e">
        <v>#N/A</v>
      </c>
    </row>
    <row r="1334" spans="1:14">
      <c r="A1334" s="7">
        <v>1333</v>
      </c>
      <c r="B1334" s="8">
        <v>45635</v>
      </c>
      <c r="C1334" s="9">
        <v>3</v>
      </c>
      <c r="D1334" s="28">
        <v>483048752535</v>
      </c>
      <c r="E1334" s="10">
        <v>4974351089990</v>
      </c>
      <c r="F1334" s="9" t="s">
        <v>931</v>
      </c>
      <c r="G1334" s="11" t="s">
        <v>55</v>
      </c>
      <c r="H1334" s="11" t="s">
        <v>53</v>
      </c>
      <c r="I1334" s="14"/>
      <c r="J1334" s="11" t="s">
        <v>56</v>
      </c>
      <c r="K1334" s="11" t="s">
        <v>890</v>
      </c>
      <c r="L1334" s="11" t="s">
        <v>57</v>
      </c>
      <c r="M1334" s="11" t="s">
        <v>879</v>
      </c>
      <c r="N1334" s="1" t="e">
        <v>#N/A</v>
      </c>
    </row>
    <row r="1335" spans="1:14">
      <c r="A1335" s="7">
        <v>1334</v>
      </c>
      <c r="B1335" s="8">
        <v>45635</v>
      </c>
      <c r="C1335" s="9">
        <v>3</v>
      </c>
      <c r="D1335" s="28">
        <v>499351931676</v>
      </c>
      <c r="E1335" s="10">
        <v>4968151042409</v>
      </c>
      <c r="F1335" s="9" t="s">
        <v>76</v>
      </c>
      <c r="G1335" s="11" t="s">
        <v>71</v>
      </c>
      <c r="H1335" s="11"/>
      <c r="I1335" s="14"/>
      <c r="J1335" s="11" t="s">
        <v>56</v>
      </c>
      <c r="K1335" s="11" t="s">
        <v>890</v>
      </c>
      <c r="L1335" s="11" t="s">
        <v>61</v>
      </c>
      <c r="M1335" s="11" t="s">
        <v>879</v>
      </c>
      <c r="N1335" s="1" t="e">
        <v>#N/A</v>
      </c>
    </row>
    <row r="1336" spans="1:14">
      <c r="A1336" s="7">
        <v>1335</v>
      </c>
      <c r="B1336" s="8">
        <v>45635</v>
      </c>
      <c r="C1336" s="9">
        <v>3</v>
      </c>
      <c r="D1336" s="28">
        <v>499412472860</v>
      </c>
      <c r="E1336" s="10">
        <v>3109151063610</v>
      </c>
      <c r="F1336" s="9" t="s">
        <v>888</v>
      </c>
      <c r="G1336" s="11" t="s">
        <v>73</v>
      </c>
      <c r="H1336" s="11"/>
      <c r="I1336" s="14"/>
      <c r="J1336" s="11" t="s">
        <v>56</v>
      </c>
      <c r="K1336" s="11" t="s">
        <v>890</v>
      </c>
      <c r="L1336" s="11" t="s">
        <v>61</v>
      </c>
      <c r="M1336" s="11" t="s">
        <v>879</v>
      </c>
      <c r="N1336" s="1" t="e">
        <v>#N/A</v>
      </c>
    </row>
    <row r="1337" spans="1:14">
      <c r="A1337" s="7">
        <v>1336</v>
      </c>
      <c r="B1337" s="8">
        <v>45635</v>
      </c>
      <c r="C1337" s="9">
        <v>3</v>
      </c>
      <c r="D1337" s="28">
        <v>499405371146</v>
      </c>
      <c r="E1337" s="10" t="s">
        <v>1065</v>
      </c>
      <c r="F1337" s="9"/>
      <c r="G1337" s="11" t="s">
        <v>55</v>
      </c>
      <c r="H1337" s="11"/>
      <c r="I1337" s="14"/>
      <c r="J1337" s="11" t="s">
        <v>56</v>
      </c>
      <c r="K1337" s="11" t="s">
        <v>890</v>
      </c>
      <c r="L1337" s="11" t="s">
        <v>61</v>
      </c>
      <c r="M1337" s="11" t="s">
        <v>879</v>
      </c>
      <c r="N1337" s="1" t="e">
        <v>#N/A</v>
      </c>
    </row>
    <row r="1338" spans="1:14">
      <c r="A1338" s="7">
        <v>1337</v>
      </c>
      <c r="B1338" s="8">
        <v>45635</v>
      </c>
      <c r="C1338" s="9">
        <v>3</v>
      </c>
      <c r="D1338" s="28">
        <v>194447613581</v>
      </c>
      <c r="E1338" s="10">
        <v>4974351052261</v>
      </c>
      <c r="F1338" s="9" t="s">
        <v>882</v>
      </c>
      <c r="G1338" s="11" t="s">
        <v>55</v>
      </c>
      <c r="H1338" s="11"/>
      <c r="I1338" s="14"/>
      <c r="J1338" s="11" t="s">
        <v>56</v>
      </c>
      <c r="K1338" s="11" t="s">
        <v>890</v>
      </c>
      <c r="L1338" s="11" t="s">
        <v>61</v>
      </c>
      <c r="M1338" s="11" t="s">
        <v>879</v>
      </c>
      <c r="N1338" s="1" t="e">
        <v>#N/A</v>
      </c>
    </row>
    <row r="1339" spans="1:14">
      <c r="A1339" s="7">
        <v>1338</v>
      </c>
      <c r="B1339" s="8">
        <v>45635</v>
      </c>
      <c r="C1339" s="9">
        <v>3</v>
      </c>
      <c r="D1339" s="28">
        <v>499412472871</v>
      </c>
      <c r="E1339" s="10">
        <v>3109151057023</v>
      </c>
      <c r="F1339" s="9" t="s">
        <v>882</v>
      </c>
      <c r="G1339" s="11" t="s">
        <v>73</v>
      </c>
      <c r="H1339" s="11"/>
      <c r="I1339" s="14"/>
      <c r="J1339" s="11" t="s">
        <v>56</v>
      </c>
      <c r="K1339" s="11" t="s">
        <v>890</v>
      </c>
      <c r="L1339" s="11" t="s">
        <v>61</v>
      </c>
      <c r="M1339" s="11" t="s">
        <v>879</v>
      </c>
      <c r="N1339" s="1" t="e">
        <v>#N/A</v>
      </c>
    </row>
    <row r="1340" spans="1:14">
      <c r="A1340" s="7">
        <v>1339</v>
      </c>
      <c r="B1340" s="8">
        <v>45635</v>
      </c>
      <c r="C1340" s="9">
        <v>3</v>
      </c>
      <c r="D1340" s="28">
        <v>467975838890</v>
      </c>
      <c r="E1340" s="10">
        <v>5500151012931</v>
      </c>
      <c r="F1340" s="9" t="s">
        <v>912</v>
      </c>
      <c r="G1340" s="11" t="s">
        <v>919</v>
      </c>
      <c r="H1340" s="11"/>
      <c r="I1340" s="14"/>
      <c r="J1340" s="11" t="s">
        <v>59</v>
      </c>
      <c r="K1340" s="11" t="s">
        <v>890</v>
      </c>
      <c r="L1340" s="11" t="s">
        <v>61</v>
      </c>
      <c r="M1340" s="11" t="s">
        <v>62</v>
      </c>
      <c r="N1340" s="1" t="e">
        <v>#N/A</v>
      </c>
    </row>
    <row r="1341" spans="1:14">
      <c r="A1341" s="7">
        <v>1340</v>
      </c>
      <c r="B1341" s="8">
        <v>45635</v>
      </c>
      <c r="C1341" s="9">
        <v>3</v>
      </c>
      <c r="D1341" s="28">
        <v>499253920222</v>
      </c>
      <c r="E1341" s="10">
        <v>4966456039591</v>
      </c>
      <c r="F1341" s="9" t="s">
        <v>912</v>
      </c>
      <c r="G1341" s="11" t="s">
        <v>69</v>
      </c>
      <c r="H1341" s="11"/>
      <c r="I1341" s="14"/>
      <c r="J1341" s="11" t="s">
        <v>59</v>
      </c>
      <c r="K1341" s="11" t="s">
        <v>890</v>
      </c>
      <c r="L1341" s="11" t="s">
        <v>61</v>
      </c>
      <c r="M1341" s="11" t="s">
        <v>62</v>
      </c>
      <c r="N1341" s="1" t="e">
        <v>#N/A</v>
      </c>
    </row>
    <row r="1342" spans="1:14">
      <c r="A1342" s="7">
        <v>1341</v>
      </c>
      <c r="B1342" s="8">
        <v>45635</v>
      </c>
      <c r="C1342" s="9">
        <v>3</v>
      </c>
      <c r="D1342" s="28">
        <v>499253920222</v>
      </c>
      <c r="E1342" s="10">
        <v>4966456039590</v>
      </c>
      <c r="F1342" s="9" t="s">
        <v>912</v>
      </c>
      <c r="G1342" s="11" t="s">
        <v>69</v>
      </c>
      <c r="H1342" s="11"/>
      <c r="I1342" s="14"/>
      <c r="J1342" s="11" t="s">
        <v>59</v>
      </c>
      <c r="K1342" s="11" t="s">
        <v>890</v>
      </c>
      <c r="L1342" s="11" t="s">
        <v>61</v>
      </c>
      <c r="M1342" s="11" t="s">
        <v>62</v>
      </c>
      <c r="N1342" s="1" t="e">
        <v>#N/A</v>
      </c>
    </row>
    <row r="1343" spans="1:14">
      <c r="A1343" s="7">
        <v>1342</v>
      </c>
      <c r="B1343" s="8">
        <v>45635</v>
      </c>
      <c r="C1343" s="9">
        <v>3</v>
      </c>
      <c r="D1343" s="28">
        <v>499253920222</v>
      </c>
      <c r="E1343" s="10">
        <v>4966456039589</v>
      </c>
      <c r="F1343" s="9" t="s">
        <v>912</v>
      </c>
      <c r="G1343" s="11" t="s">
        <v>69</v>
      </c>
      <c r="H1343" s="11"/>
      <c r="I1343" s="14"/>
      <c r="J1343" s="11" t="s">
        <v>59</v>
      </c>
      <c r="K1343" s="11" t="s">
        <v>890</v>
      </c>
      <c r="L1343" s="11" t="s">
        <v>61</v>
      </c>
      <c r="M1343" s="11" t="s">
        <v>62</v>
      </c>
      <c r="N1343" s="1" t="e">
        <v>#N/A</v>
      </c>
    </row>
    <row r="1344" spans="1:14">
      <c r="A1344" s="7">
        <v>1343</v>
      </c>
      <c r="B1344" s="8">
        <v>45635</v>
      </c>
      <c r="C1344" s="9">
        <v>3</v>
      </c>
      <c r="D1344" s="28">
        <v>499253920222</v>
      </c>
      <c r="E1344" s="10">
        <v>4966456039587</v>
      </c>
      <c r="F1344" s="9" t="s">
        <v>912</v>
      </c>
      <c r="G1344" s="11" t="s">
        <v>69</v>
      </c>
      <c r="H1344" s="11"/>
      <c r="I1344" s="14"/>
      <c r="J1344" s="11" t="s">
        <v>59</v>
      </c>
      <c r="K1344" s="11" t="s">
        <v>890</v>
      </c>
      <c r="L1344" s="11" t="s">
        <v>61</v>
      </c>
      <c r="M1344" s="11" t="s">
        <v>62</v>
      </c>
      <c r="N1344" s="1" t="e">
        <v>#N/A</v>
      </c>
    </row>
    <row r="1345" spans="1:14">
      <c r="A1345" s="7">
        <v>1344</v>
      </c>
      <c r="B1345" s="8">
        <v>45635</v>
      </c>
      <c r="C1345" s="9">
        <v>3</v>
      </c>
      <c r="D1345" s="28">
        <v>499253920222</v>
      </c>
      <c r="E1345" s="10">
        <v>4966456039588</v>
      </c>
      <c r="F1345" s="9" t="s">
        <v>912</v>
      </c>
      <c r="G1345" s="11" t="s">
        <v>69</v>
      </c>
      <c r="H1345" s="11"/>
      <c r="I1345" s="14"/>
      <c r="J1345" s="11" t="s">
        <v>59</v>
      </c>
      <c r="K1345" s="11" t="s">
        <v>890</v>
      </c>
      <c r="L1345" s="11" t="s">
        <v>61</v>
      </c>
      <c r="M1345" s="11" t="s">
        <v>62</v>
      </c>
      <c r="N1345" s="1" t="e">
        <v>#N/A</v>
      </c>
    </row>
    <row r="1346" spans="1:14">
      <c r="A1346" s="7">
        <v>1345</v>
      </c>
      <c r="B1346" s="8">
        <v>45635</v>
      </c>
      <c r="C1346" s="9">
        <v>3</v>
      </c>
      <c r="D1346" s="28">
        <v>499355269265</v>
      </c>
      <c r="E1346" s="10">
        <v>4966456037133</v>
      </c>
      <c r="F1346" s="9" t="s">
        <v>912</v>
      </c>
      <c r="G1346" s="11" t="s">
        <v>69</v>
      </c>
      <c r="H1346" s="11"/>
      <c r="I1346" s="14"/>
      <c r="J1346" s="11" t="s">
        <v>59</v>
      </c>
      <c r="K1346" s="11" t="s">
        <v>890</v>
      </c>
      <c r="L1346" s="11" t="s">
        <v>61</v>
      </c>
      <c r="M1346" s="11" t="s">
        <v>62</v>
      </c>
      <c r="N1346" s="1" t="e">
        <v>#N/A</v>
      </c>
    </row>
    <row r="1347" spans="1:14">
      <c r="A1347" s="7">
        <v>1346</v>
      </c>
      <c r="B1347" s="8">
        <v>45635</v>
      </c>
      <c r="C1347" s="9">
        <v>3</v>
      </c>
      <c r="D1347" s="28">
        <v>499355269265</v>
      </c>
      <c r="E1347" s="10">
        <v>4966456037139</v>
      </c>
      <c r="F1347" s="9" t="s">
        <v>912</v>
      </c>
      <c r="G1347" s="11" t="s">
        <v>69</v>
      </c>
      <c r="H1347" s="11"/>
      <c r="I1347" s="14"/>
      <c r="J1347" s="11" t="s">
        <v>59</v>
      </c>
      <c r="K1347" s="11" t="s">
        <v>890</v>
      </c>
      <c r="L1347" s="11" t="s">
        <v>61</v>
      </c>
      <c r="M1347" s="11" t="s">
        <v>62</v>
      </c>
      <c r="N1347" s="1" t="e">
        <v>#N/A</v>
      </c>
    </row>
    <row r="1348" spans="1:14">
      <c r="A1348" s="7">
        <v>1347</v>
      </c>
      <c r="B1348" s="8">
        <v>45635</v>
      </c>
      <c r="C1348" s="9">
        <v>3</v>
      </c>
      <c r="D1348" s="28">
        <v>499355269265</v>
      </c>
      <c r="E1348" s="10">
        <v>4966456037128</v>
      </c>
      <c r="F1348" s="9" t="s">
        <v>912</v>
      </c>
      <c r="G1348" s="11" t="s">
        <v>69</v>
      </c>
      <c r="H1348" s="11"/>
      <c r="I1348" s="14"/>
      <c r="J1348" s="11" t="s">
        <v>59</v>
      </c>
      <c r="K1348" s="11" t="s">
        <v>890</v>
      </c>
      <c r="L1348" s="11" t="s">
        <v>61</v>
      </c>
      <c r="M1348" s="11" t="s">
        <v>62</v>
      </c>
      <c r="N1348" s="1" t="e">
        <v>#N/A</v>
      </c>
    </row>
    <row r="1349" spans="1:14">
      <c r="A1349" s="7">
        <v>1348</v>
      </c>
      <c r="B1349" s="8">
        <v>45635</v>
      </c>
      <c r="C1349" s="9">
        <v>3</v>
      </c>
      <c r="D1349" s="28">
        <v>499355269265</v>
      </c>
      <c r="E1349" s="10">
        <v>9966251055571</v>
      </c>
      <c r="F1349" s="9" t="s">
        <v>72</v>
      </c>
      <c r="G1349" s="11" t="s">
        <v>70</v>
      </c>
      <c r="H1349" s="11"/>
      <c r="I1349" s="14"/>
      <c r="J1349" s="11" t="s">
        <v>59</v>
      </c>
      <c r="K1349" s="11" t="s">
        <v>890</v>
      </c>
      <c r="L1349" s="11" t="s">
        <v>61</v>
      </c>
      <c r="M1349" s="11" t="s">
        <v>62</v>
      </c>
      <c r="N1349" s="1" t="e">
        <v>#N/A</v>
      </c>
    </row>
    <row r="1350" spans="1:14">
      <c r="A1350" s="7">
        <v>1349</v>
      </c>
      <c r="B1350" s="8">
        <v>45635</v>
      </c>
      <c r="C1350" s="9">
        <v>2</v>
      </c>
      <c r="D1350" s="28">
        <v>192705904532</v>
      </c>
      <c r="E1350" s="10">
        <v>4966251047293</v>
      </c>
      <c r="F1350" s="9" t="s">
        <v>72</v>
      </c>
      <c r="G1350" s="11" t="s">
        <v>63</v>
      </c>
      <c r="H1350" s="11" t="s">
        <v>53</v>
      </c>
      <c r="I1350" s="14"/>
      <c r="J1350" s="11" t="s">
        <v>59</v>
      </c>
      <c r="K1350" s="11" t="s">
        <v>75</v>
      </c>
      <c r="L1350" s="11" t="s">
        <v>57</v>
      </c>
      <c r="M1350" s="11" t="s">
        <v>62</v>
      </c>
      <c r="N1350" s="1" t="e">
        <v>#N/A</v>
      </c>
    </row>
    <row r="1351" spans="1:14">
      <c r="A1351" s="7">
        <v>1350</v>
      </c>
      <c r="B1351" s="8">
        <v>45635</v>
      </c>
      <c r="C1351" s="9">
        <v>3</v>
      </c>
      <c r="D1351" s="28">
        <v>186542459401</v>
      </c>
      <c r="E1351" s="10">
        <v>3109151082716</v>
      </c>
      <c r="F1351" s="9" t="s">
        <v>54</v>
      </c>
      <c r="G1351" s="11" t="s">
        <v>73</v>
      </c>
      <c r="H1351" s="11"/>
      <c r="I1351" s="14"/>
      <c r="J1351" s="11" t="s">
        <v>56</v>
      </c>
      <c r="K1351" s="11" t="s">
        <v>75</v>
      </c>
      <c r="L1351" s="11" t="s">
        <v>61</v>
      </c>
      <c r="M1351" s="11" t="s">
        <v>879</v>
      </c>
      <c r="N1351" s="1" t="e">
        <v>#N/A</v>
      </c>
    </row>
    <row r="1352" spans="1:14">
      <c r="A1352" s="7">
        <v>1351</v>
      </c>
      <c r="B1352" s="8">
        <v>45635</v>
      </c>
      <c r="C1352" s="9">
        <v>3</v>
      </c>
      <c r="D1352" s="28">
        <v>3181833783201</v>
      </c>
      <c r="E1352" s="10">
        <v>4968151099842</v>
      </c>
      <c r="F1352" s="9" t="s">
        <v>882</v>
      </c>
      <c r="G1352" s="11" t="s">
        <v>71</v>
      </c>
      <c r="H1352" s="11"/>
      <c r="I1352" s="14"/>
      <c r="J1352" s="11" t="s">
        <v>56</v>
      </c>
      <c r="K1352" s="11" t="s">
        <v>52</v>
      </c>
      <c r="L1352" s="11" t="s">
        <v>61</v>
      </c>
      <c r="M1352" s="11" t="s">
        <v>879</v>
      </c>
      <c r="N1352" s="1" t="e">
        <v>#N/A</v>
      </c>
    </row>
    <row r="1353" spans="1:14">
      <c r="A1353" s="7">
        <v>1352</v>
      </c>
      <c r="B1353" s="8">
        <v>45635</v>
      </c>
      <c r="C1353" s="9">
        <v>3</v>
      </c>
      <c r="D1353" s="28">
        <v>4920337564201</v>
      </c>
      <c r="E1353" s="10">
        <v>4966251052157</v>
      </c>
      <c r="F1353" s="9" t="s">
        <v>72</v>
      </c>
      <c r="G1353" s="11" t="s">
        <v>63</v>
      </c>
      <c r="H1353" s="11" t="s">
        <v>53</v>
      </c>
      <c r="I1353" s="14"/>
      <c r="J1353" s="11" t="s">
        <v>59</v>
      </c>
      <c r="K1353" s="11" t="s">
        <v>52</v>
      </c>
      <c r="L1353" s="11" t="s">
        <v>57</v>
      </c>
      <c r="M1353" s="11" t="s">
        <v>62</v>
      </c>
      <c r="N1353" s="1" t="e">
        <v>#N/A</v>
      </c>
    </row>
    <row r="1354" spans="1:14">
      <c r="A1354" s="7">
        <v>1353</v>
      </c>
      <c r="B1354" s="8">
        <v>45636</v>
      </c>
      <c r="C1354" s="9">
        <v>3</v>
      </c>
      <c r="D1354" s="28">
        <v>105335226441</v>
      </c>
      <c r="E1354" s="10">
        <v>5509999026981</v>
      </c>
      <c r="F1354" s="9" t="s">
        <v>78</v>
      </c>
      <c r="G1354" s="11" t="s">
        <v>897</v>
      </c>
      <c r="H1354" s="11"/>
      <c r="I1354" s="14"/>
      <c r="J1354" s="11" t="s">
        <v>59</v>
      </c>
      <c r="K1354" s="11" t="s">
        <v>60</v>
      </c>
      <c r="L1354" s="11" t="s">
        <v>61</v>
      </c>
      <c r="M1354" s="11" t="s">
        <v>896</v>
      </c>
      <c r="N1354" s="1" t="e">
        <v>#N/A</v>
      </c>
    </row>
    <row r="1355" spans="1:14">
      <c r="A1355" s="7">
        <v>1354</v>
      </c>
      <c r="B1355" s="8">
        <v>45636</v>
      </c>
      <c r="C1355" s="9">
        <v>3</v>
      </c>
      <c r="D1355" s="28">
        <v>105297041813</v>
      </c>
      <c r="E1355" s="10">
        <v>9966251062908</v>
      </c>
      <c r="F1355" s="9" t="s">
        <v>72</v>
      </c>
      <c r="G1355" s="11" t="s">
        <v>70</v>
      </c>
      <c r="H1355" s="11"/>
      <c r="I1355" s="14"/>
      <c r="J1355" s="11" t="s">
        <v>59</v>
      </c>
      <c r="K1355" s="11" t="s">
        <v>60</v>
      </c>
      <c r="L1355" s="11" t="s">
        <v>61</v>
      </c>
      <c r="M1355" s="11" t="s">
        <v>62</v>
      </c>
      <c r="N1355" s="1" t="e">
        <v>#N/A</v>
      </c>
    </row>
    <row r="1356" spans="1:14">
      <c r="A1356" s="7">
        <v>1355</v>
      </c>
      <c r="B1356" s="8">
        <v>45636</v>
      </c>
      <c r="C1356" s="9">
        <v>3</v>
      </c>
      <c r="D1356" s="28">
        <v>105297041813</v>
      </c>
      <c r="E1356" s="10">
        <v>9966251081280</v>
      </c>
      <c r="F1356" s="9" t="s">
        <v>72</v>
      </c>
      <c r="G1356" s="11" t="s">
        <v>70</v>
      </c>
      <c r="H1356" s="11"/>
      <c r="I1356" s="14"/>
      <c r="J1356" s="11" t="s">
        <v>59</v>
      </c>
      <c r="K1356" s="11" t="s">
        <v>60</v>
      </c>
      <c r="L1356" s="11" t="s">
        <v>61</v>
      </c>
      <c r="M1356" s="11" t="s">
        <v>62</v>
      </c>
      <c r="N1356" s="1" t="e">
        <v>#N/A</v>
      </c>
    </row>
    <row r="1357" spans="1:14">
      <c r="A1357" s="7">
        <v>1356</v>
      </c>
      <c r="B1357" s="8">
        <v>45636</v>
      </c>
      <c r="C1357" s="9">
        <v>3</v>
      </c>
      <c r="D1357" s="28">
        <v>105297041813</v>
      </c>
      <c r="E1357" s="10">
        <v>9966251081287</v>
      </c>
      <c r="F1357" s="9" t="s">
        <v>72</v>
      </c>
      <c r="G1357" s="11" t="s">
        <v>70</v>
      </c>
      <c r="H1357" s="11"/>
      <c r="I1357" s="14"/>
      <c r="J1357" s="11" t="s">
        <v>59</v>
      </c>
      <c r="K1357" s="11" t="s">
        <v>60</v>
      </c>
      <c r="L1357" s="11" t="s">
        <v>61</v>
      </c>
      <c r="M1357" s="11" t="s">
        <v>62</v>
      </c>
      <c r="N1357" s="1" t="e">
        <v>#N/A</v>
      </c>
    </row>
    <row r="1358" spans="1:14">
      <c r="A1358" s="7">
        <v>1357</v>
      </c>
      <c r="B1358" s="8">
        <v>45636</v>
      </c>
      <c r="C1358" s="9">
        <v>3</v>
      </c>
      <c r="D1358" s="28">
        <v>105297041813</v>
      </c>
      <c r="E1358" s="10">
        <v>9966251062919</v>
      </c>
      <c r="F1358" s="9" t="s">
        <v>72</v>
      </c>
      <c r="G1358" s="11" t="s">
        <v>70</v>
      </c>
      <c r="H1358" s="11"/>
      <c r="I1358" s="14"/>
      <c r="J1358" s="11" t="s">
        <v>59</v>
      </c>
      <c r="K1358" s="11" t="s">
        <v>60</v>
      </c>
      <c r="L1358" s="11" t="s">
        <v>61</v>
      </c>
      <c r="M1358" s="11" t="s">
        <v>62</v>
      </c>
      <c r="N1358" s="1" t="e">
        <v>#N/A</v>
      </c>
    </row>
    <row r="1359" spans="1:14">
      <c r="A1359" s="7">
        <v>1358</v>
      </c>
      <c r="B1359" s="8">
        <v>45636</v>
      </c>
      <c r="C1359" s="9">
        <v>3</v>
      </c>
      <c r="D1359" s="28">
        <v>105297041802</v>
      </c>
      <c r="E1359" s="10">
        <v>9966251081288</v>
      </c>
      <c r="F1359" s="9" t="s">
        <v>72</v>
      </c>
      <c r="G1359" s="11" t="s">
        <v>70</v>
      </c>
      <c r="H1359" s="11"/>
      <c r="I1359" s="14"/>
      <c r="J1359" s="11" t="s">
        <v>59</v>
      </c>
      <c r="K1359" s="11" t="s">
        <v>60</v>
      </c>
      <c r="L1359" s="11" t="s">
        <v>61</v>
      </c>
      <c r="M1359" s="11" t="s">
        <v>62</v>
      </c>
      <c r="N1359" s="1" t="e">
        <v>#N/A</v>
      </c>
    </row>
    <row r="1360" spans="1:14">
      <c r="A1360" s="7">
        <v>1359</v>
      </c>
      <c r="B1360" s="8">
        <v>45636</v>
      </c>
      <c r="C1360" s="9">
        <v>3</v>
      </c>
      <c r="D1360" s="28">
        <v>105297041802</v>
      </c>
      <c r="E1360" s="10">
        <v>9966251081286</v>
      </c>
      <c r="F1360" s="9" t="s">
        <v>72</v>
      </c>
      <c r="G1360" s="11" t="s">
        <v>70</v>
      </c>
      <c r="H1360" s="11"/>
      <c r="I1360" s="14"/>
      <c r="J1360" s="11" t="s">
        <v>59</v>
      </c>
      <c r="K1360" s="11" t="s">
        <v>60</v>
      </c>
      <c r="L1360" s="11" t="s">
        <v>61</v>
      </c>
      <c r="M1360" s="11" t="s">
        <v>62</v>
      </c>
      <c r="N1360" s="1" t="e">
        <v>#N/A</v>
      </c>
    </row>
    <row r="1361" spans="1:14">
      <c r="A1361" s="7">
        <v>1360</v>
      </c>
      <c r="B1361" s="8">
        <v>45636</v>
      </c>
      <c r="C1361" s="9">
        <v>3</v>
      </c>
      <c r="D1361" s="28">
        <v>105297041802</v>
      </c>
      <c r="E1361" s="10">
        <v>9966251062907</v>
      </c>
      <c r="F1361" s="9" t="s">
        <v>72</v>
      </c>
      <c r="G1361" s="11" t="s">
        <v>70</v>
      </c>
      <c r="H1361" s="11"/>
      <c r="I1361" s="14"/>
      <c r="J1361" s="11" t="s">
        <v>59</v>
      </c>
      <c r="K1361" s="11" t="s">
        <v>60</v>
      </c>
      <c r="L1361" s="11" t="s">
        <v>61</v>
      </c>
      <c r="M1361" s="11" t="s">
        <v>62</v>
      </c>
      <c r="N1361" s="1" t="e">
        <v>#N/A</v>
      </c>
    </row>
    <row r="1362" spans="1:14">
      <c r="A1362" s="7">
        <v>1361</v>
      </c>
      <c r="B1362" s="8">
        <v>45636</v>
      </c>
      <c r="C1362" s="9">
        <v>3</v>
      </c>
      <c r="D1362" s="28">
        <v>105297041802</v>
      </c>
      <c r="E1362" s="10">
        <v>9966251081278</v>
      </c>
      <c r="F1362" s="9" t="s">
        <v>72</v>
      </c>
      <c r="G1362" s="11" t="s">
        <v>70</v>
      </c>
      <c r="H1362" s="11"/>
      <c r="I1362" s="14"/>
      <c r="J1362" s="11" t="s">
        <v>59</v>
      </c>
      <c r="K1362" s="11" t="s">
        <v>60</v>
      </c>
      <c r="L1362" s="11" t="s">
        <v>61</v>
      </c>
      <c r="M1362" s="11" t="s">
        <v>62</v>
      </c>
      <c r="N1362" s="1" t="e">
        <v>#N/A</v>
      </c>
    </row>
    <row r="1363" spans="1:14">
      <c r="A1363" s="7">
        <v>1362</v>
      </c>
      <c r="B1363" s="8">
        <v>45636</v>
      </c>
      <c r="C1363" s="9">
        <v>3</v>
      </c>
      <c r="D1363" s="28">
        <v>105365821890</v>
      </c>
      <c r="E1363" s="10">
        <v>4966456038284</v>
      </c>
      <c r="F1363" s="9" t="s">
        <v>1090</v>
      </c>
      <c r="G1363" s="11" t="s">
        <v>69</v>
      </c>
      <c r="H1363" s="11"/>
      <c r="I1363" s="14"/>
      <c r="J1363" s="11" t="s">
        <v>59</v>
      </c>
      <c r="K1363" s="11" t="s">
        <v>60</v>
      </c>
      <c r="L1363" s="11" t="s">
        <v>61</v>
      </c>
      <c r="M1363" s="11" t="s">
        <v>62</v>
      </c>
      <c r="N1363" s="1" t="e">
        <v>#N/A</v>
      </c>
    </row>
    <row r="1364" spans="1:14">
      <c r="A1364" s="7">
        <v>1363</v>
      </c>
      <c r="B1364" s="8">
        <v>45636</v>
      </c>
      <c r="C1364" s="9">
        <v>3</v>
      </c>
      <c r="D1364" s="28">
        <v>105260054513</v>
      </c>
      <c r="E1364" s="10">
        <v>0</v>
      </c>
      <c r="F1364" s="9" t="s">
        <v>960</v>
      </c>
      <c r="G1364" s="11" t="s">
        <v>64</v>
      </c>
      <c r="H1364" s="11"/>
      <c r="I1364" s="14" t="s">
        <v>1093</v>
      </c>
      <c r="J1364" s="11" t="s">
        <v>65</v>
      </c>
      <c r="K1364" s="11" t="s">
        <v>60</v>
      </c>
      <c r="L1364" s="11" t="s">
        <v>61</v>
      </c>
      <c r="M1364" s="11" t="s">
        <v>66</v>
      </c>
      <c r="N1364" s="1" t="e">
        <v>#N/A</v>
      </c>
    </row>
    <row r="1365" spans="1:14">
      <c r="A1365" s="7">
        <v>1364</v>
      </c>
      <c r="B1365" s="8">
        <v>45636</v>
      </c>
      <c r="C1365" s="9">
        <v>3</v>
      </c>
      <c r="D1365" s="28">
        <v>105359424612</v>
      </c>
      <c r="E1365" s="10">
        <v>5509451060888</v>
      </c>
      <c r="F1365" s="9" t="s">
        <v>912</v>
      </c>
      <c r="G1365" s="11" t="s">
        <v>918</v>
      </c>
      <c r="H1365" s="11"/>
      <c r="I1365" s="14"/>
      <c r="J1365" s="11" t="s">
        <v>59</v>
      </c>
      <c r="K1365" s="11" t="s">
        <v>60</v>
      </c>
      <c r="L1365" s="11" t="s">
        <v>61</v>
      </c>
      <c r="M1365" s="11" t="s">
        <v>896</v>
      </c>
      <c r="N1365" s="1" t="e">
        <v>#N/A</v>
      </c>
    </row>
    <row r="1366" spans="1:14">
      <c r="A1366" s="7">
        <v>1365</v>
      </c>
      <c r="B1366" s="8">
        <v>45636</v>
      </c>
      <c r="C1366" s="9">
        <v>3</v>
      </c>
      <c r="D1366" s="28">
        <v>105359425371</v>
      </c>
      <c r="E1366" s="10">
        <v>5509451060982</v>
      </c>
      <c r="F1366" s="9" t="s">
        <v>912</v>
      </c>
      <c r="G1366" s="11" t="s">
        <v>918</v>
      </c>
      <c r="H1366" s="11"/>
      <c r="I1366" s="14"/>
      <c r="J1366" s="11" t="s">
        <v>59</v>
      </c>
      <c r="K1366" s="11" t="s">
        <v>60</v>
      </c>
      <c r="L1366" s="11" t="s">
        <v>61</v>
      </c>
      <c r="M1366" s="11" t="s">
        <v>896</v>
      </c>
      <c r="N1366" s="1" t="e">
        <v>#N/A</v>
      </c>
    </row>
    <row r="1367" spans="1:14">
      <c r="A1367" s="7">
        <v>1366</v>
      </c>
      <c r="B1367" s="8">
        <v>45636</v>
      </c>
      <c r="C1367" s="9">
        <v>3</v>
      </c>
      <c r="D1367" s="28">
        <v>105359425393</v>
      </c>
      <c r="E1367" s="10">
        <v>5509451060981</v>
      </c>
      <c r="F1367" s="9" t="s">
        <v>912</v>
      </c>
      <c r="G1367" s="11" t="s">
        <v>918</v>
      </c>
      <c r="H1367" s="11"/>
      <c r="I1367" s="14"/>
      <c r="J1367" s="11" t="s">
        <v>59</v>
      </c>
      <c r="K1367" s="11" t="s">
        <v>60</v>
      </c>
      <c r="L1367" s="11" t="s">
        <v>61</v>
      </c>
      <c r="M1367" s="11" t="s">
        <v>896</v>
      </c>
      <c r="N1367" s="1" t="e">
        <v>#N/A</v>
      </c>
    </row>
    <row r="1368" spans="1:14">
      <c r="A1368" s="7">
        <v>1367</v>
      </c>
      <c r="B1368" s="8">
        <v>45636</v>
      </c>
      <c r="C1368" s="9">
        <v>3</v>
      </c>
      <c r="D1368" s="28">
        <v>105333337874</v>
      </c>
      <c r="E1368" s="10">
        <v>5508799010677</v>
      </c>
      <c r="F1368" s="9" t="s">
        <v>79</v>
      </c>
      <c r="G1368" s="11" t="s">
        <v>908</v>
      </c>
      <c r="H1368" s="11"/>
      <c r="I1368" s="14"/>
      <c r="J1368" s="11" t="s">
        <v>59</v>
      </c>
      <c r="K1368" s="11" t="s">
        <v>60</v>
      </c>
      <c r="L1368" s="11" t="s">
        <v>61</v>
      </c>
      <c r="M1368" s="11" t="s">
        <v>896</v>
      </c>
      <c r="N1368" s="1" t="e">
        <v>#N/A</v>
      </c>
    </row>
    <row r="1369" spans="1:14">
      <c r="A1369" s="7">
        <v>1368</v>
      </c>
      <c r="B1369" s="8">
        <v>45636</v>
      </c>
      <c r="C1369" s="9">
        <v>3</v>
      </c>
      <c r="D1369" s="28">
        <v>307152659601</v>
      </c>
      <c r="E1369" s="10">
        <v>0</v>
      </c>
      <c r="F1369" s="9" t="s">
        <v>1091</v>
      </c>
      <c r="G1369" s="11" t="s">
        <v>64</v>
      </c>
      <c r="H1369" s="11"/>
      <c r="I1369" s="14" t="s">
        <v>1089</v>
      </c>
      <c r="J1369" s="11" t="s">
        <v>65</v>
      </c>
      <c r="K1369" s="11" t="s">
        <v>60</v>
      </c>
      <c r="L1369" s="11" t="s">
        <v>61</v>
      </c>
      <c r="M1369" s="11" t="s">
        <v>66</v>
      </c>
      <c r="N1369" s="1" t="e">
        <v>#N/A</v>
      </c>
    </row>
    <row r="1370" spans="1:14">
      <c r="A1370" s="7">
        <v>1369</v>
      </c>
      <c r="B1370" s="8">
        <v>45636</v>
      </c>
      <c r="C1370" s="9">
        <v>3</v>
      </c>
      <c r="D1370" s="28" t="s">
        <v>25</v>
      </c>
      <c r="E1370" s="10">
        <v>3109151016867</v>
      </c>
      <c r="F1370" s="9" t="s">
        <v>921</v>
      </c>
      <c r="G1370" s="11" t="s">
        <v>73</v>
      </c>
      <c r="H1370" s="11"/>
      <c r="I1370" s="14"/>
      <c r="J1370" s="11" t="s">
        <v>56</v>
      </c>
      <c r="K1370" s="11" t="s">
        <v>60</v>
      </c>
      <c r="L1370" s="11" t="s">
        <v>61</v>
      </c>
      <c r="M1370" s="11" t="s">
        <v>879</v>
      </c>
      <c r="N1370" s="1" t="e">
        <v>#N/A</v>
      </c>
    </row>
    <row r="1371" spans="1:14">
      <c r="A1371" s="7">
        <v>1370</v>
      </c>
      <c r="B1371" s="8">
        <v>45636</v>
      </c>
      <c r="C1371" s="9">
        <v>3</v>
      </c>
      <c r="D1371" s="28">
        <v>105217262426</v>
      </c>
      <c r="E1371" s="10">
        <v>5500156029071</v>
      </c>
      <c r="F1371" s="9" t="s">
        <v>978</v>
      </c>
      <c r="G1371" s="11" t="s">
        <v>919</v>
      </c>
      <c r="H1371" s="11"/>
      <c r="I1371" s="14"/>
      <c r="J1371" s="11" t="s">
        <v>59</v>
      </c>
      <c r="K1371" s="11" t="s">
        <v>60</v>
      </c>
      <c r="L1371" s="11" t="s">
        <v>61</v>
      </c>
      <c r="M1371" s="11" t="s">
        <v>62</v>
      </c>
      <c r="N1371" s="1" t="e">
        <v>#N/A</v>
      </c>
    </row>
    <row r="1372" spans="1:14">
      <c r="A1372" s="7">
        <v>1371</v>
      </c>
      <c r="B1372" s="8">
        <v>45636</v>
      </c>
      <c r="C1372" s="9">
        <v>3</v>
      </c>
      <c r="D1372" s="28">
        <v>105301405926</v>
      </c>
      <c r="E1372" s="10">
        <v>5508799010187</v>
      </c>
      <c r="F1372" s="9" t="s">
        <v>79</v>
      </c>
      <c r="G1372" s="11" t="s">
        <v>908</v>
      </c>
      <c r="H1372" s="11"/>
      <c r="I1372" s="14"/>
      <c r="J1372" s="11" t="s">
        <v>59</v>
      </c>
      <c r="K1372" s="11" t="s">
        <v>60</v>
      </c>
      <c r="L1372" s="11" t="s">
        <v>61</v>
      </c>
      <c r="M1372" s="11" t="s">
        <v>896</v>
      </c>
      <c r="N1372" s="1" t="e">
        <v>#N/A</v>
      </c>
    </row>
    <row r="1373" spans="1:14">
      <c r="A1373" s="7">
        <v>1372</v>
      </c>
      <c r="B1373" s="8">
        <v>45636</v>
      </c>
      <c r="C1373" s="9">
        <v>3</v>
      </c>
      <c r="D1373" s="28">
        <v>105226030490</v>
      </c>
      <c r="E1373" s="10">
        <v>5000156068110</v>
      </c>
      <c r="F1373" s="9" t="s">
        <v>1092</v>
      </c>
      <c r="G1373" s="11" t="s">
        <v>892</v>
      </c>
      <c r="H1373" s="11"/>
      <c r="I1373" s="14"/>
      <c r="J1373" s="11" t="s">
        <v>59</v>
      </c>
      <c r="K1373" s="11" t="s">
        <v>60</v>
      </c>
      <c r="L1373" s="11" t="s">
        <v>61</v>
      </c>
      <c r="M1373" s="11" t="s">
        <v>62</v>
      </c>
      <c r="N1373" s="1" t="e">
        <v>#N/A</v>
      </c>
    </row>
    <row r="1374" spans="1:14">
      <c r="A1374" s="7">
        <v>1373</v>
      </c>
      <c r="B1374" s="8">
        <v>45636</v>
      </c>
      <c r="C1374" s="9">
        <v>3</v>
      </c>
      <c r="D1374" s="28">
        <v>751042946544</v>
      </c>
      <c r="E1374" s="10">
        <v>4966251068298</v>
      </c>
      <c r="F1374" s="9" t="s">
        <v>72</v>
      </c>
      <c r="G1374" s="11" t="s">
        <v>63</v>
      </c>
      <c r="H1374" s="11" t="s">
        <v>53</v>
      </c>
      <c r="I1374" s="14"/>
      <c r="J1374" s="11" t="s">
        <v>59</v>
      </c>
      <c r="K1374" s="11" t="s">
        <v>60</v>
      </c>
      <c r="L1374" s="11" t="s">
        <v>57</v>
      </c>
      <c r="M1374" s="11" t="s">
        <v>62</v>
      </c>
      <c r="N1374" s="1" t="e">
        <v>#N/A</v>
      </c>
    </row>
    <row r="1375" spans="1:14">
      <c r="A1375" s="7">
        <v>1374</v>
      </c>
      <c r="B1375" s="8">
        <v>45636</v>
      </c>
      <c r="C1375" s="9">
        <v>3</v>
      </c>
      <c r="D1375" s="28">
        <v>445120454531</v>
      </c>
      <c r="E1375" s="10">
        <v>9966365010519</v>
      </c>
      <c r="F1375" s="9" t="s">
        <v>888</v>
      </c>
      <c r="G1375" s="11" t="s">
        <v>1102</v>
      </c>
      <c r="H1375" s="11" t="s">
        <v>53</v>
      </c>
      <c r="I1375" s="14"/>
      <c r="J1375" s="11" t="s">
        <v>56</v>
      </c>
      <c r="K1375" s="11" t="s">
        <v>890</v>
      </c>
      <c r="L1375" s="11" t="s">
        <v>57</v>
      </c>
      <c r="M1375" s="11" t="s">
        <v>896</v>
      </c>
      <c r="N1375" s="1" t="e">
        <v>#N/A</v>
      </c>
    </row>
    <row r="1376" spans="1:14">
      <c r="A1376" s="7">
        <v>1375</v>
      </c>
      <c r="B1376" s="8">
        <v>45636</v>
      </c>
      <c r="C1376" s="9">
        <v>3</v>
      </c>
      <c r="D1376" s="28">
        <v>499315035542</v>
      </c>
      <c r="E1376" s="10">
        <v>4816151055334</v>
      </c>
      <c r="F1376" s="9" t="s">
        <v>58</v>
      </c>
      <c r="G1376" s="11" t="s">
        <v>963</v>
      </c>
      <c r="H1376" s="11"/>
      <c r="I1376" s="14"/>
      <c r="J1376" s="11" t="s">
        <v>56</v>
      </c>
      <c r="K1376" s="11" t="s">
        <v>890</v>
      </c>
      <c r="L1376" s="11" t="s">
        <v>61</v>
      </c>
      <c r="M1376" s="11" t="s">
        <v>62</v>
      </c>
      <c r="N1376" s="1" t="e">
        <v>#N/A</v>
      </c>
    </row>
    <row r="1377" spans="1:14">
      <c r="A1377" s="7">
        <v>1376</v>
      </c>
      <c r="B1377" s="8">
        <v>45636</v>
      </c>
      <c r="C1377" s="9">
        <v>3</v>
      </c>
      <c r="D1377" s="28">
        <v>499633558351</v>
      </c>
      <c r="E1377" s="10">
        <v>4966456024332</v>
      </c>
      <c r="F1377" s="9" t="s">
        <v>1007</v>
      </c>
      <c r="G1377" s="11" t="s">
        <v>69</v>
      </c>
      <c r="H1377" s="11"/>
      <c r="I1377" s="14"/>
      <c r="J1377" s="11" t="s">
        <v>59</v>
      </c>
      <c r="K1377" s="11" t="s">
        <v>890</v>
      </c>
      <c r="L1377" s="11" t="s">
        <v>61</v>
      </c>
      <c r="M1377" s="11" t="s">
        <v>62</v>
      </c>
      <c r="N1377" s="1" t="e">
        <v>#N/A</v>
      </c>
    </row>
    <row r="1378" spans="1:14">
      <c r="A1378" s="7">
        <v>1377</v>
      </c>
      <c r="B1378" s="8">
        <v>45636</v>
      </c>
      <c r="C1378" s="9">
        <v>3</v>
      </c>
      <c r="D1378" s="28">
        <v>354856434402</v>
      </c>
      <c r="E1378" s="10">
        <v>5000151088202</v>
      </c>
      <c r="F1378" s="9" t="s">
        <v>67</v>
      </c>
      <c r="G1378" s="11" t="s">
        <v>892</v>
      </c>
      <c r="H1378" s="11"/>
      <c r="I1378" s="14"/>
      <c r="J1378" s="11" t="s">
        <v>59</v>
      </c>
      <c r="K1378" s="11" t="s">
        <v>890</v>
      </c>
      <c r="L1378" s="11" t="s">
        <v>61</v>
      </c>
      <c r="M1378" s="11" t="s">
        <v>62</v>
      </c>
      <c r="N1378" s="1" t="e">
        <v>#N/A</v>
      </c>
    </row>
    <row r="1379" spans="1:14">
      <c r="A1379" s="7">
        <v>1378</v>
      </c>
      <c r="B1379" s="8">
        <v>45636</v>
      </c>
      <c r="C1379" s="9">
        <v>3</v>
      </c>
      <c r="D1379" s="28">
        <v>494145505965</v>
      </c>
      <c r="E1379" s="10" t="s">
        <v>1097</v>
      </c>
      <c r="F1379" s="9"/>
      <c r="G1379" s="11" t="s">
        <v>933</v>
      </c>
      <c r="H1379" s="11" t="s">
        <v>53</v>
      </c>
      <c r="I1379" s="14"/>
      <c r="J1379" s="11" t="s">
        <v>56</v>
      </c>
      <c r="K1379" s="11" t="s">
        <v>890</v>
      </c>
      <c r="L1379" s="11" t="s">
        <v>57</v>
      </c>
      <c r="M1379" s="11" t="s">
        <v>62</v>
      </c>
      <c r="N1379" s="1" t="e">
        <v>#N/A</v>
      </c>
    </row>
    <row r="1380" spans="1:14">
      <c r="A1380" s="7">
        <v>1379</v>
      </c>
      <c r="B1380" s="8">
        <v>45636</v>
      </c>
      <c r="C1380" s="9">
        <v>3</v>
      </c>
      <c r="D1380" s="28">
        <v>397718579204</v>
      </c>
      <c r="E1380" s="10">
        <v>4966251063606</v>
      </c>
      <c r="F1380" s="9" t="s">
        <v>72</v>
      </c>
      <c r="G1380" s="11" t="s">
        <v>63</v>
      </c>
      <c r="H1380" s="11" t="s">
        <v>53</v>
      </c>
      <c r="I1380" s="14"/>
      <c r="J1380" s="11" t="s">
        <v>59</v>
      </c>
      <c r="K1380" s="11" t="s">
        <v>890</v>
      </c>
      <c r="L1380" s="11" t="s">
        <v>57</v>
      </c>
      <c r="M1380" s="11" t="s">
        <v>62</v>
      </c>
      <c r="N1380" s="1" t="e">
        <v>#N/A</v>
      </c>
    </row>
    <row r="1381" spans="1:14">
      <c r="A1381" s="7">
        <v>1380</v>
      </c>
      <c r="B1381" s="8">
        <v>45636</v>
      </c>
      <c r="C1381" s="9">
        <v>3</v>
      </c>
      <c r="D1381" s="28">
        <v>397718579204</v>
      </c>
      <c r="E1381" s="10">
        <v>9966251080457</v>
      </c>
      <c r="F1381" s="9" t="s">
        <v>72</v>
      </c>
      <c r="G1381" s="11" t="s">
        <v>70</v>
      </c>
      <c r="H1381" s="11" t="s">
        <v>53</v>
      </c>
      <c r="I1381" s="14"/>
      <c r="J1381" s="11" t="s">
        <v>59</v>
      </c>
      <c r="K1381" s="11" t="s">
        <v>890</v>
      </c>
      <c r="L1381" s="11" t="s">
        <v>57</v>
      </c>
      <c r="M1381" s="11" t="s">
        <v>62</v>
      </c>
      <c r="N1381" s="1" t="e">
        <v>#N/A</v>
      </c>
    </row>
    <row r="1382" spans="1:14">
      <c r="A1382" s="7">
        <v>1381</v>
      </c>
      <c r="B1382" s="8">
        <v>45636</v>
      </c>
      <c r="C1382" s="9">
        <v>3</v>
      </c>
      <c r="D1382" s="28">
        <v>397718579204</v>
      </c>
      <c r="E1382" s="10">
        <v>4966251063408</v>
      </c>
      <c r="F1382" s="9" t="s">
        <v>72</v>
      </c>
      <c r="G1382" s="11" t="s">
        <v>63</v>
      </c>
      <c r="H1382" s="11" t="s">
        <v>53</v>
      </c>
      <c r="I1382" s="14"/>
      <c r="J1382" s="11" t="s">
        <v>59</v>
      </c>
      <c r="K1382" s="11" t="s">
        <v>890</v>
      </c>
      <c r="L1382" s="11" t="s">
        <v>57</v>
      </c>
      <c r="M1382" s="11" t="s">
        <v>62</v>
      </c>
      <c r="N1382" s="1" t="e">
        <v>#N/A</v>
      </c>
    </row>
    <row r="1383" spans="1:14">
      <c r="A1383" s="7">
        <v>1382</v>
      </c>
      <c r="B1383" s="8">
        <v>45636</v>
      </c>
      <c r="C1383" s="9">
        <v>3</v>
      </c>
      <c r="D1383" s="28">
        <v>437152378051</v>
      </c>
      <c r="E1383" s="10">
        <v>3109151064189</v>
      </c>
      <c r="F1383" s="9" t="s">
        <v>912</v>
      </c>
      <c r="G1383" s="11" t="s">
        <v>73</v>
      </c>
      <c r="H1383" s="11" t="s">
        <v>53</v>
      </c>
      <c r="I1383" s="14"/>
      <c r="J1383" s="11" t="s">
        <v>56</v>
      </c>
      <c r="K1383" s="11" t="s">
        <v>890</v>
      </c>
      <c r="L1383" s="11" t="s">
        <v>57</v>
      </c>
      <c r="M1383" s="11" t="s">
        <v>879</v>
      </c>
      <c r="N1383" s="1" t="e">
        <v>#N/A</v>
      </c>
    </row>
    <row r="1384" spans="1:14">
      <c r="A1384" s="7">
        <v>1383</v>
      </c>
      <c r="B1384" s="8">
        <v>45636</v>
      </c>
      <c r="C1384" s="9">
        <v>3</v>
      </c>
      <c r="D1384" s="28">
        <v>279032421382</v>
      </c>
      <c r="E1384" s="10">
        <v>4816151051052</v>
      </c>
      <c r="F1384" s="9" t="s">
        <v>58</v>
      </c>
      <c r="G1384" s="11" t="s">
        <v>963</v>
      </c>
      <c r="H1384" s="11" t="s">
        <v>53</v>
      </c>
      <c r="I1384" s="14"/>
      <c r="J1384" s="11" t="s">
        <v>56</v>
      </c>
      <c r="K1384" s="11" t="s">
        <v>890</v>
      </c>
      <c r="L1384" s="11" t="s">
        <v>57</v>
      </c>
      <c r="M1384" s="11" t="s">
        <v>62</v>
      </c>
      <c r="N1384" s="1" t="e">
        <v>#N/A</v>
      </c>
    </row>
    <row r="1385" spans="1:14">
      <c r="A1385" s="7">
        <v>1384</v>
      </c>
      <c r="B1385" s="8">
        <v>45636</v>
      </c>
      <c r="C1385" s="9">
        <v>3</v>
      </c>
      <c r="D1385" s="28">
        <v>289913414840</v>
      </c>
      <c r="E1385" s="10">
        <v>0</v>
      </c>
      <c r="F1385" s="9" t="s">
        <v>1098</v>
      </c>
      <c r="G1385" s="11" t="s">
        <v>64</v>
      </c>
      <c r="H1385" s="11"/>
      <c r="I1385" s="14" t="s">
        <v>1094</v>
      </c>
      <c r="J1385" s="11" t="s">
        <v>65</v>
      </c>
      <c r="K1385" s="11" t="s">
        <v>890</v>
      </c>
      <c r="L1385" s="11" t="s">
        <v>61</v>
      </c>
      <c r="M1385" s="11" t="s">
        <v>66</v>
      </c>
      <c r="N1385" s="1" t="e">
        <v>#N/A</v>
      </c>
    </row>
    <row r="1386" spans="1:14">
      <c r="A1386" s="7">
        <v>1385</v>
      </c>
      <c r="B1386" s="8">
        <v>45636</v>
      </c>
      <c r="C1386" s="9">
        <v>3</v>
      </c>
      <c r="D1386" s="28">
        <v>461582197510</v>
      </c>
      <c r="E1386" s="10">
        <v>9966256074324</v>
      </c>
      <c r="F1386" s="9" t="s">
        <v>1099</v>
      </c>
      <c r="G1386" s="11" t="s">
        <v>70</v>
      </c>
      <c r="H1386" s="11"/>
      <c r="I1386" s="14"/>
      <c r="J1386" s="11" t="s">
        <v>59</v>
      </c>
      <c r="K1386" s="11" t="s">
        <v>890</v>
      </c>
      <c r="L1386" s="11" t="s">
        <v>61</v>
      </c>
      <c r="M1386" s="11" t="s">
        <v>62</v>
      </c>
      <c r="N1386" s="1" t="e">
        <v>#N/A</v>
      </c>
    </row>
    <row r="1387" spans="1:14">
      <c r="A1387" s="7">
        <v>1386</v>
      </c>
      <c r="B1387" s="8">
        <v>45636</v>
      </c>
      <c r="C1387" s="9">
        <v>3</v>
      </c>
      <c r="D1387" s="28">
        <v>498050475705</v>
      </c>
      <c r="E1387" s="10">
        <v>0</v>
      </c>
      <c r="F1387" s="9" t="s">
        <v>1100</v>
      </c>
      <c r="G1387" s="11" t="s">
        <v>64</v>
      </c>
      <c r="H1387" s="11"/>
      <c r="I1387" s="14" t="s">
        <v>1095</v>
      </c>
      <c r="J1387" s="11" t="s">
        <v>65</v>
      </c>
      <c r="K1387" s="11" t="s">
        <v>890</v>
      </c>
      <c r="L1387" s="11" t="s">
        <v>61</v>
      </c>
      <c r="M1387" s="11" t="s">
        <v>66</v>
      </c>
      <c r="N1387" s="1" t="e">
        <v>#N/A</v>
      </c>
    </row>
    <row r="1388" spans="1:14">
      <c r="A1388" s="7">
        <v>1387</v>
      </c>
      <c r="B1388" s="8">
        <v>45636</v>
      </c>
      <c r="C1388" s="9">
        <v>3</v>
      </c>
      <c r="D1388" s="28">
        <v>437164500824</v>
      </c>
      <c r="E1388" s="10">
        <v>3109151010870</v>
      </c>
      <c r="F1388" s="9" t="s">
        <v>921</v>
      </c>
      <c r="G1388" s="11" t="s">
        <v>73</v>
      </c>
      <c r="H1388" s="11"/>
      <c r="I1388" s="14"/>
      <c r="J1388" s="11" t="s">
        <v>56</v>
      </c>
      <c r="K1388" s="11" t="s">
        <v>890</v>
      </c>
      <c r="L1388" s="11" t="s">
        <v>61</v>
      </c>
      <c r="M1388" s="11" t="s">
        <v>879</v>
      </c>
      <c r="N1388" s="1" t="e">
        <v>#N/A</v>
      </c>
    </row>
    <row r="1389" spans="1:14">
      <c r="A1389" s="7">
        <v>1388</v>
      </c>
      <c r="B1389" s="8">
        <v>45636</v>
      </c>
      <c r="C1389" s="9">
        <v>3</v>
      </c>
      <c r="D1389" s="28">
        <v>289850668026</v>
      </c>
      <c r="E1389" s="10">
        <v>5509999026794</v>
      </c>
      <c r="F1389" s="9" t="s">
        <v>78</v>
      </c>
      <c r="G1389" s="11" t="s">
        <v>897</v>
      </c>
      <c r="H1389" s="11"/>
      <c r="I1389" s="14"/>
      <c r="J1389" s="11" t="s">
        <v>59</v>
      </c>
      <c r="K1389" s="11" t="s">
        <v>890</v>
      </c>
      <c r="L1389" s="11" t="s">
        <v>61</v>
      </c>
      <c r="M1389" s="11" t="s">
        <v>896</v>
      </c>
      <c r="N1389" s="1" t="e">
        <v>#N/A</v>
      </c>
    </row>
    <row r="1390" spans="1:14">
      <c r="A1390" s="7">
        <v>1389</v>
      </c>
      <c r="B1390" s="8">
        <v>45636</v>
      </c>
      <c r="C1390" s="9">
        <v>3</v>
      </c>
      <c r="D1390" s="28">
        <v>198030063851</v>
      </c>
      <c r="E1390" s="10">
        <v>5000156083945</v>
      </c>
      <c r="F1390" s="9" t="s">
        <v>979</v>
      </c>
      <c r="G1390" s="11" t="s">
        <v>892</v>
      </c>
      <c r="H1390" s="11"/>
      <c r="I1390" s="14"/>
      <c r="J1390" s="11" t="s">
        <v>59</v>
      </c>
      <c r="K1390" s="11" t="s">
        <v>75</v>
      </c>
      <c r="L1390" s="11" t="s">
        <v>61</v>
      </c>
      <c r="M1390" s="11" t="s">
        <v>62</v>
      </c>
      <c r="N1390" s="1" t="e">
        <v>#N/A</v>
      </c>
    </row>
    <row r="1391" spans="1:14">
      <c r="A1391" s="7">
        <v>1390</v>
      </c>
      <c r="B1391" s="8">
        <v>45636</v>
      </c>
      <c r="C1391" s="9">
        <v>3</v>
      </c>
      <c r="D1391" s="28">
        <v>136323731541</v>
      </c>
      <c r="E1391" s="10">
        <v>5000151085616</v>
      </c>
      <c r="F1391" s="9" t="s">
        <v>928</v>
      </c>
      <c r="G1391" s="11" t="s">
        <v>892</v>
      </c>
      <c r="H1391" s="11" t="s">
        <v>53</v>
      </c>
      <c r="I1391" s="14"/>
      <c r="J1391" s="11" t="s">
        <v>59</v>
      </c>
      <c r="K1391" s="11" t="s">
        <v>75</v>
      </c>
      <c r="L1391" s="11" t="s">
        <v>57</v>
      </c>
      <c r="M1391" s="11" t="s">
        <v>62</v>
      </c>
      <c r="N1391" s="1" t="e">
        <v>#N/A</v>
      </c>
    </row>
    <row r="1392" spans="1:14">
      <c r="A1392" s="7">
        <v>1391</v>
      </c>
      <c r="B1392" s="8">
        <v>45636</v>
      </c>
      <c r="C1392" s="9">
        <v>3</v>
      </c>
      <c r="D1392" s="28">
        <v>453025510210</v>
      </c>
      <c r="E1392" s="10">
        <v>4968151015686</v>
      </c>
      <c r="F1392" s="9" t="s">
        <v>882</v>
      </c>
      <c r="G1392" s="11" t="s">
        <v>71</v>
      </c>
      <c r="H1392" s="11" t="s">
        <v>53</v>
      </c>
      <c r="I1392" s="14"/>
      <c r="J1392" s="11" t="s">
        <v>56</v>
      </c>
      <c r="K1392" s="11" t="s">
        <v>75</v>
      </c>
      <c r="L1392" s="11" t="s">
        <v>57</v>
      </c>
      <c r="M1392" s="11" t="s">
        <v>879</v>
      </c>
      <c r="N1392" s="1" t="e">
        <v>#N/A</v>
      </c>
    </row>
    <row r="1393" spans="1:14">
      <c r="A1393" s="7">
        <v>1392</v>
      </c>
      <c r="B1393" s="8">
        <v>45636</v>
      </c>
      <c r="C1393" s="9">
        <v>3</v>
      </c>
      <c r="D1393" s="28">
        <v>453025510210</v>
      </c>
      <c r="E1393" s="10">
        <v>4968151015689</v>
      </c>
      <c r="F1393" s="9" t="s">
        <v>882</v>
      </c>
      <c r="G1393" s="11" t="s">
        <v>71</v>
      </c>
      <c r="H1393" s="11" t="s">
        <v>53</v>
      </c>
      <c r="I1393" s="14"/>
      <c r="J1393" s="11" t="s">
        <v>56</v>
      </c>
      <c r="K1393" s="11" t="s">
        <v>75</v>
      </c>
      <c r="L1393" s="11" t="s">
        <v>57</v>
      </c>
      <c r="M1393" s="11" t="s">
        <v>879</v>
      </c>
      <c r="N1393" s="1" t="e">
        <v>#N/A</v>
      </c>
    </row>
    <row r="1394" spans="1:14">
      <c r="A1394" s="7">
        <v>1393</v>
      </c>
      <c r="B1394" s="8">
        <v>45636</v>
      </c>
      <c r="C1394" s="9">
        <v>3</v>
      </c>
      <c r="D1394" s="28">
        <v>453025510210</v>
      </c>
      <c r="E1394" s="10">
        <v>3109151090756</v>
      </c>
      <c r="F1394" s="9" t="s">
        <v>882</v>
      </c>
      <c r="G1394" s="11" t="s">
        <v>73</v>
      </c>
      <c r="H1394" s="11" t="s">
        <v>53</v>
      </c>
      <c r="I1394" s="14"/>
      <c r="J1394" s="11" t="s">
        <v>56</v>
      </c>
      <c r="K1394" s="11" t="s">
        <v>75</v>
      </c>
      <c r="L1394" s="11" t="s">
        <v>57</v>
      </c>
      <c r="M1394" s="11" t="s">
        <v>879</v>
      </c>
      <c r="N1394" s="1" t="e">
        <v>#N/A</v>
      </c>
    </row>
    <row r="1395" spans="1:14">
      <c r="A1395" s="7">
        <v>1394</v>
      </c>
      <c r="B1395" s="8">
        <v>45636</v>
      </c>
      <c r="C1395" s="9">
        <v>3</v>
      </c>
      <c r="D1395" s="28">
        <v>453025510210</v>
      </c>
      <c r="E1395" s="10">
        <v>4968151015691</v>
      </c>
      <c r="F1395" s="9" t="s">
        <v>882</v>
      </c>
      <c r="G1395" s="11" t="s">
        <v>71</v>
      </c>
      <c r="H1395" s="11" t="s">
        <v>53</v>
      </c>
      <c r="I1395" s="14"/>
      <c r="J1395" s="11" t="s">
        <v>56</v>
      </c>
      <c r="K1395" s="11" t="s">
        <v>75</v>
      </c>
      <c r="L1395" s="11" t="s">
        <v>57</v>
      </c>
      <c r="M1395" s="11" t="s">
        <v>879</v>
      </c>
      <c r="N1395" s="1" t="e">
        <v>#N/A</v>
      </c>
    </row>
    <row r="1396" spans="1:14">
      <c r="A1396" s="7">
        <v>1395</v>
      </c>
      <c r="B1396" s="8">
        <v>45636</v>
      </c>
      <c r="C1396" s="9">
        <v>3</v>
      </c>
      <c r="D1396" s="28">
        <v>453025510210</v>
      </c>
      <c r="E1396" s="10">
        <v>3109151090762</v>
      </c>
      <c r="F1396" s="9" t="s">
        <v>882</v>
      </c>
      <c r="G1396" s="11" t="s">
        <v>73</v>
      </c>
      <c r="H1396" s="11" t="s">
        <v>53</v>
      </c>
      <c r="I1396" s="14"/>
      <c r="J1396" s="11" t="s">
        <v>56</v>
      </c>
      <c r="K1396" s="11" t="s">
        <v>75</v>
      </c>
      <c r="L1396" s="11" t="s">
        <v>57</v>
      </c>
      <c r="M1396" s="11" t="s">
        <v>879</v>
      </c>
      <c r="N1396" s="1" t="e">
        <v>#N/A</v>
      </c>
    </row>
    <row r="1397" spans="1:14">
      <c r="A1397" s="7">
        <v>1396</v>
      </c>
      <c r="B1397" s="8">
        <v>45636</v>
      </c>
      <c r="C1397" s="9">
        <v>3</v>
      </c>
      <c r="D1397" s="28">
        <v>453025510210</v>
      </c>
      <c r="E1397" s="10">
        <v>4968151015683</v>
      </c>
      <c r="F1397" s="9" t="s">
        <v>882</v>
      </c>
      <c r="G1397" s="11" t="s">
        <v>71</v>
      </c>
      <c r="H1397" s="11" t="s">
        <v>53</v>
      </c>
      <c r="I1397" s="14"/>
      <c r="J1397" s="11" t="s">
        <v>56</v>
      </c>
      <c r="K1397" s="11" t="s">
        <v>75</v>
      </c>
      <c r="L1397" s="11" t="s">
        <v>57</v>
      </c>
      <c r="M1397" s="11" t="s">
        <v>879</v>
      </c>
      <c r="N1397" s="1" t="e">
        <v>#N/A</v>
      </c>
    </row>
    <row r="1398" spans="1:14">
      <c r="A1398" s="7">
        <v>1397</v>
      </c>
      <c r="B1398" s="8">
        <v>45636</v>
      </c>
      <c r="C1398" s="9">
        <v>3</v>
      </c>
      <c r="D1398" s="28">
        <v>453025510210</v>
      </c>
      <c r="E1398" s="10">
        <v>4968151015687</v>
      </c>
      <c r="F1398" s="9" t="s">
        <v>882</v>
      </c>
      <c r="G1398" s="11" t="s">
        <v>71</v>
      </c>
      <c r="H1398" s="11" t="s">
        <v>53</v>
      </c>
      <c r="I1398" s="14"/>
      <c r="J1398" s="11" t="s">
        <v>56</v>
      </c>
      <c r="K1398" s="11" t="s">
        <v>75</v>
      </c>
      <c r="L1398" s="11" t="s">
        <v>57</v>
      </c>
      <c r="M1398" s="11" t="s">
        <v>879</v>
      </c>
      <c r="N1398" s="1" t="e">
        <v>#N/A</v>
      </c>
    </row>
    <row r="1399" spans="1:14">
      <c r="A1399" s="7">
        <v>1398</v>
      </c>
      <c r="B1399" s="8">
        <v>45636</v>
      </c>
      <c r="C1399" s="9">
        <v>3</v>
      </c>
      <c r="D1399" s="28">
        <v>453025510210</v>
      </c>
      <c r="E1399" s="10">
        <v>3109151090765</v>
      </c>
      <c r="F1399" s="9" t="s">
        <v>882</v>
      </c>
      <c r="G1399" s="11" t="s">
        <v>73</v>
      </c>
      <c r="H1399" s="11" t="s">
        <v>53</v>
      </c>
      <c r="I1399" s="14"/>
      <c r="J1399" s="11" t="s">
        <v>56</v>
      </c>
      <c r="K1399" s="11" t="s">
        <v>75</v>
      </c>
      <c r="L1399" s="11" t="s">
        <v>57</v>
      </c>
      <c r="M1399" s="11" t="s">
        <v>879</v>
      </c>
      <c r="N1399" s="1" t="e">
        <v>#N/A</v>
      </c>
    </row>
    <row r="1400" spans="1:14">
      <c r="A1400" s="7">
        <v>1399</v>
      </c>
      <c r="B1400" s="8">
        <v>45636</v>
      </c>
      <c r="C1400" s="9">
        <v>3</v>
      </c>
      <c r="D1400" s="28">
        <v>453025510210</v>
      </c>
      <c r="E1400" s="10">
        <v>4968151015682</v>
      </c>
      <c r="F1400" s="9" t="s">
        <v>882</v>
      </c>
      <c r="G1400" s="11" t="s">
        <v>71</v>
      </c>
      <c r="H1400" s="11" t="s">
        <v>53</v>
      </c>
      <c r="I1400" s="14"/>
      <c r="J1400" s="11" t="s">
        <v>56</v>
      </c>
      <c r="K1400" s="11" t="s">
        <v>75</v>
      </c>
      <c r="L1400" s="11" t="s">
        <v>57</v>
      </c>
      <c r="M1400" s="11" t="s">
        <v>879</v>
      </c>
      <c r="N1400" s="1" t="e">
        <v>#N/A</v>
      </c>
    </row>
    <row r="1401" spans="1:14">
      <c r="A1401" s="7">
        <v>1400</v>
      </c>
      <c r="B1401" s="8">
        <v>45636</v>
      </c>
      <c r="C1401" s="9">
        <v>3</v>
      </c>
      <c r="D1401" s="28">
        <v>453025510210</v>
      </c>
      <c r="E1401" s="10">
        <v>4968151015685</v>
      </c>
      <c r="F1401" s="9" t="s">
        <v>882</v>
      </c>
      <c r="G1401" s="11" t="s">
        <v>71</v>
      </c>
      <c r="H1401" s="11" t="s">
        <v>53</v>
      </c>
      <c r="I1401" s="14"/>
      <c r="J1401" s="11" t="s">
        <v>56</v>
      </c>
      <c r="K1401" s="11" t="s">
        <v>75</v>
      </c>
      <c r="L1401" s="11" t="s">
        <v>57</v>
      </c>
      <c r="M1401" s="11" t="s">
        <v>879</v>
      </c>
      <c r="N1401" s="1" t="e">
        <v>#N/A</v>
      </c>
    </row>
    <row r="1402" spans="1:14">
      <c r="A1402" s="7">
        <v>1401</v>
      </c>
      <c r="B1402" s="8">
        <v>45636</v>
      </c>
      <c r="C1402" s="9">
        <v>3</v>
      </c>
      <c r="D1402" s="28">
        <v>453025510210</v>
      </c>
      <c r="E1402" s="10">
        <v>4968151015684</v>
      </c>
      <c r="F1402" s="9" t="s">
        <v>882</v>
      </c>
      <c r="G1402" s="11" t="s">
        <v>71</v>
      </c>
      <c r="H1402" s="11" t="s">
        <v>53</v>
      </c>
      <c r="I1402" s="14"/>
      <c r="J1402" s="11" t="s">
        <v>56</v>
      </c>
      <c r="K1402" s="11" t="s">
        <v>75</v>
      </c>
      <c r="L1402" s="11" t="s">
        <v>57</v>
      </c>
      <c r="M1402" s="11" t="s">
        <v>879</v>
      </c>
      <c r="N1402" s="1" t="e">
        <v>#N/A</v>
      </c>
    </row>
    <row r="1403" spans="1:14">
      <c r="A1403" s="7">
        <v>1402</v>
      </c>
      <c r="B1403" s="8">
        <v>45636</v>
      </c>
      <c r="C1403" s="9">
        <v>3</v>
      </c>
      <c r="D1403" s="28">
        <v>453025510210</v>
      </c>
      <c r="E1403" s="10">
        <v>4968151015692</v>
      </c>
      <c r="F1403" s="9" t="s">
        <v>882</v>
      </c>
      <c r="G1403" s="11" t="s">
        <v>71</v>
      </c>
      <c r="H1403" s="11" t="s">
        <v>53</v>
      </c>
      <c r="I1403" s="14"/>
      <c r="J1403" s="11" t="s">
        <v>56</v>
      </c>
      <c r="K1403" s="11" t="s">
        <v>75</v>
      </c>
      <c r="L1403" s="11" t="s">
        <v>57</v>
      </c>
      <c r="M1403" s="11" t="s">
        <v>879</v>
      </c>
      <c r="N1403" s="1" t="e">
        <v>#N/A</v>
      </c>
    </row>
    <row r="1404" spans="1:14">
      <c r="A1404" s="7">
        <v>1403</v>
      </c>
      <c r="B1404" s="8">
        <v>45636</v>
      </c>
      <c r="C1404" s="9">
        <v>3</v>
      </c>
      <c r="D1404" s="28">
        <v>453025510210</v>
      </c>
      <c r="E1404" s="10">
        <v>4968151015688</v>
      </c>
      <c r="F1404" s="9" t="s">
        <v>882</v>
      </c>
      <c r="G1404" s="11" t="s">
        <v>71</v>
      </c>
      <c r="H1404" s="11" t="s">
        <v>53</v>
      </c>
      <c r="I1404" s="14"/>
      <c r="J1404" s="11" t="s">
        <v>56</v>
      </c>
      <c r="K1404" s="11" t="s">
        <v>75</v>
      </c>
      <c r="L1404" s="11" t="s">
        <v>57</v>
      </c>
      <c r="M1404" s="11" t="s">
        <v>879</v>
      </c>
      <c r="N1404" s="1" t="e">
        <v>#N/A</v>
      </c>
    </row>
    <row r="1405" spans="1:14">
      <c r="A1405" s="7">
        <v>1404</v>
      </c>
      <c r="B1405" s="8">
        <v>45636</v>
      </c>
      <c r="C1405" s="9">
        <v>3</v>
      </c>
      <c r="D1405" s="28">
        <v>453025510210</v>
      </c>
      <c r="E1405" s="10">
        <v>3109151090764</v>
      </c>
      <c r="F1405" s="9" t="s">
        <v>882</v>
      </c>
      <c r="G1405" s="11" t="s">
        <v>73</v>
      </c>
      <c r="H1405" s="11" t="s">
        <v>53</v>
      </c>
      <c r="I1405" s="14"/>
      <c r="J1405" s="11" t="s">
        <v>56</v>
      </c>
      <c r="K1405" s="11" t="s">
        <v>75</v>
      </c>
      <c r="L1405" s="11" t="s">
        <v>57</v>
      </c>
      <c r="M1405" s="11" t="s">
        <v>879</v>
      </c>
      <c r="N1405" s="1" t="e">
        <v>#N/A</v>
      </c>
    </row>
    <row r="1406" spans="1:14">
      <c r="A1406" s="7">
        <v>1405</v>
      </c>
      <c r="B1406" s="8">
        <v>45636</v>
      </c>
      <c r="C1406" s="9">
        <v>3</v>
      </c>
      <c r="D1406" s="28">
        <v>453025510210</v>
      </c>
      <c r="E1406" s="10">
        <v>4968151015690</v>
      </c>
      <c r="F1406" s="9" t="s">
        <v>882</v>
      </c>
      <c r="G1406" s="11" t="s">
        <v>71</v>
      </c>
      <c r="H1406" s="11" t="s">
        <v>53</v>
      </c>
      <c r="I1406" s="14"/>
      <c r="J1406" s="11" t="s">
        <v>56</v>
      </c>
      <c r="K1406" s="11" t="s">
        <v>75</v>
      </c>
      <c r="L1406" s="11" t="s">
        <v>57</v>
      </c>
      <c r="M1406" s="11" t="s">
        <v>879</v>
      </c>
      <c r="N1406" s="1" t="e">
        <v>#N/A</v>
      </c>
    </row>
    <row r="1407" spans="1:14">
      <c r="A1407" s="7">
        <v>1406</v>
      </c>
      <c r="B1407" s="8">
        <v>45636</v>
      </c>
      <c r="C1407" s="9">
        <v>3</v>
      </c>
      <c r="D1407" s="28">
        <v>453025510210</v>
      </c>
      <c r="E1407" s="10">
        <v>3109151090763</v>
      </c>
      <c r="F1407" s="9" t="s">
        <v>882</v>
      </c>
      <c r="G1407" s="11" t="s">
        <v>73</v>
      </c>
      <c r="H1407" s="11" t="s">
        <v>53</v>
      </c>
      <c r="I1407" s="14"/>
      <c r="J1407" s="11" t="s">
        <v>56</v>
      </c>
      <c r="K1407" s="11" t="s">
        <v>75</v>
      </c>
      <c r="L1407" s="11" t="s">
        <v>57</v>
      </c>
      <c r="M1407" s="11" t="s">
        <v>879</v>
      </c>
      <c r="N1407" s="1" t="e">
        <v>#N/A</v>
      </c>
    </row>
    <row r="1408" spans="1:14">
      <c r="A1408" s="7">
        <v>1407</v>
      </c>
      <c r="B1408" s="8">
        <v>45636</v>
      </c>
      <c r="C1408" s="9">
        <v>3</v>
      </c>
      <c r="D1408" s="28">
        <v>453025510210</v>
      </c>
      <c r="E1408" s="10">
        <v>3109151092339</v>
      </c>
      <c r="F1408" s="9" t="s">
        <v>882</v>
      </c>
      <c r="G1408" s="11" t="s">
        <v>73</v>
      </c>
      <c r="H1408" s="11" t="s">
        <v>53</v>
      </c>
      <c r="I1408" s="14"/>
      <c r="J1408" s="11" t="s">
        <v>56</v>
      </c>
      <c r="K1408" s="11" t="s">
        <v>75</v>
      </c>
      <c r="L1408" s="11" t="s">
        <v>57</v>
      </c>
      <c r="M1408" s="11" t="s">
        <v>879</v>
      </c>
      <c r="N1408" s="1" t="e">
        <v>#N/A</v>
      </c>
    </row>
    <row r="1409" spans="1:14">
      <c r="A1409" s="7">
        <v>1408</v>
      </c>
      <c r="B1409" s="8">
        <v>45636</v>
      </c>
      <c r="C1409" s="9">
        <v>3</v>
      </c>
      <c r="D1409" s="28">
        <v>196870128884</v>
      </c>
      <c r="E1409" s="10">
        <v>4974351046852</v>
      </c>
      <c r="F1409" s="9" t="s">
        <v>54</v>
      </c>
      <c r="G1409" s="11" t="s">
        <v>55</v>
      </c>
      <c r="H1409" s="11"/>
      <c r="I1409" s="14"/>
      <c r="J1409" s="11" t="s">
        <v>56</v>
      </c>
      <c r="K1409" s="11" t="s">
        <v>75</v>
      </c>
      <c r="L1409" s="11" t="s">
        <v>61</v>
      </c>
      <c r="M1409" s="11" t="s">
        <v>879</v>
      </c>
      <c r="N1409" s="1" t="e">
        <v>#N/A</v>
      </c>
    </row>
    <row r="1410" spans="1:14">
      <c r="A1410" s="7">
        <v>1409</v>
      </c>
      <c r="B1410" s="8">
        <v>45636</v>
      </c>
      <c r="C1410" s="9">
        <v>3</v>
      </c>
      <c r="D1410" s="28">
        <v>164720016635</v>
      </c>
      <c r="E1410" s="10">
        <v>0</v>
      </c>
      <c r="F1410" s="9" t="s">
        <v>1101</v>
      </c>
      <c r="G1410" s="11" t="s">
        <v>64</v>
      </c>
      <c r="H1410" s="11"/>
      <c r="I1410" s="14" t="s">
        <v>1096</v>
      </c>
      <c r="J1410" s="11" t="s">
        <v>65</v>
      </c>
      <c r="K1410" s="11" t="s">
        <v>75</v>
      </c>
      <c r="L1410" s="11" t="s">
        <v>61</v>
      </c>
      <c r="M1410" s="11" t="s">
        <v>66</v>
      </c>
      <c r="N1410" s="1" t="e">
        <v>#N/A</v>
      </c>
    </row>
    <row r="1411" spans="1:14">
      <c r="A1411" s="7">
        <v>1410</v>
      </c>
      <c r="B1411" s="8">
        <v>45636</v>
      </c>
      <c r="C1411" s="9">
        <v>3</v>
      </c>
      <c r="D1411" s="28">
        <v>6649393995601</v>
      </c>
      <c r="E1411" s="10">
        <v>7115151043525</v>
      </c>
      <c r="F1411" s="9" t="s">
        <v>885</v>
      </c>
      <c r="G1411" s="11" t="s">
        <v>895</v>
      </c>
      <c r="H1411" s="11" t="s">
        <v>53</v>
      </c>
      <c r="I1411" s="14"/>
      <c r="J1411" s="11" t="s">
        <v>56</v>
      </c>
      <c r="K1411" s="11" t="s">
        <v>52</v>
      </c>
      <c r="L1411" s="11" t="s">
        <v>57</v>
      </c>
      <c r="M1411" s="11" t="s">
        <v>896</v>
      </c>
      <c r="N1411" s="1" t="e">
        <v>#N/A</v>
      </c>
    </row>
    <row r="1412" spans="1:14">
      <c r="A1412" s="7">
        <v>1411</v>
      </c>
      <c r="B1412" s="8">
        <v>45637</v>
      </c>
      <c r="C1412" s="9" t="s">
        <v>1103</v>
      </c>
      <c r="D1412" s="28">
        <v>453025510755</v>
      </c>
      <c r="E1412" s="10">
        <v>4968151094662</v>
      </c>
      <c r="F1412" s="9" t="s">
        <v>882</v>
      </c>
      <c r="G1412" s="11" t="s">
        <v>71</v>
      </c>
      <c r="H1412" s="11" t="s">
        <v>53</v>
      </c>
      <c r="I1412" s="14"/>
      <c r="J1412" s="11" t="s">
        <v>56</v>
      </c>
      <c r="K1412" s="11" t="s">
        <v>75</v>
      </c>
      <c r="L1412" s="11" t="s">
        <v>57</v>
      </c>
      <c r="M1412" s="11" t="s">
        <v>879</v>
      </c>
      <c r="N1412" s="1" t="e">
        <v>#N/A</v>
      </c>
    </row>
    <row r="1413" spans="1:14">
      <c r="A1413" s="7">
        <v>1412</v>
      </c>
      <c r="B1413" s="8">
        <v>45637</v>
      </c>
      <c r="C1413" s="9" t="s">
        <v>1103</v>
      </c>
      <c r="D1413" s="28">
        <v>453025510755</v>
      </c>
      <c r="E1413" s="10">
        <v>4968151011890</v>
      </c>
      <c r="F1413" s="9" t="s">
        <v>882</v>
      </c>
      <c r="G1413" s="11" t="s">
        <v>71</v>
      </c>
      <c r="H1413" s="11" t="s">
        <v>53</v>
      </c>
      <c r="I1413" s="14"/>
      <c r="J1413" s="11" t="s">
        <v>56</v>
      </c>
      <c r="K1413" s="11" t="s">
        <v>75</v>
      </c>
      <c r="L1413" s="11" t="s">
        <v>57</v>
      </c>
      <c r="M1413" s="11" t="s">
        <v>879</v>
      </c>
      <c r="N1413" s="1" t="e">
        <v>#N/A</v>
      </c>
    </row>
    <row r="1414" spans="1:14">
      <c r="A1414" s="7">
        <v>1413</v>
      </c>
      <c r="B1414" s="8">
        <v>45637</v>
      </c>
      <c r="C1414" s="9" t="s">
        <v>1103</v>
      </c>
      <c r="D1414" s="28">
        <v>453025510755</v>
      </c>
      <c r="E1414" s="10">
        <v>4968151011426</v>
      </c>
      <c r="F1414" s="9" t="s">
        <v>882</v>
      </c>
      <c r="G1414" s="11" t="s">
        <v>71</v>
      </c>
      <c r="H1414" s="11" t="s">
        <v>53</v>
      </c>
      <c r="I1414" s="14"/>
      <c r="J1414" s="11" t="s">
        <v>56</v>
      </c>
      <c r="K1414" s="11" t="s">
        <v>75</v>
      </c>
      <c r="L1414" s="11" t="s">
        <v>57</v>
      </c>
      <c r="M1414" s="11" t="s">
        <v>879</v>
      </c>
      <c r="N1414" s="1" t="e">
        <v>#N/A</v>
      </c>
    </row>
    <row r="1415" spans="1:14">
      <c r="A1415" s="7">
        <v>1414</v>
      </c>
      <c r="B1415" s="8">
        <v>45637</v>
      </c>
      <c r="C1415" s="9" t="s">
        <v>1103</v>
      </c>
      <c r="D1415" s="28">
        <v>453025510755</v>
      </c>
      <c r="E1415" s="10">
        <v>4968151094648</v>
      </c>
      <c r="F1415" s="9" t="s">
        <v>882</v>
      </c>
      <c r="G1415" s="11" t="s">
        <v>71</v>
      </c>
      <c r="H1415" s="11" t="s">
        <v>53</v>
      </c>
      <c r="I1415" s="14"/>
      <c r="J1415" s="11" t="s">
        <v>56</v>
      </c>
      <c r="K1415" s="11" t="s">
        <v>75</v>
      </c>
      <c r="L1415" s="11" t="s">
        <v>57</v>
      </c>
      <c r="M1415" s="11" t="s">
        <v>879</v>
      </c>
      <c r="N1415" s="1" t="e">
        <v>#N/A</v>
      </c>
    </row>
    <row r="1416" spans="1:14">
      <c r="A1416" s="7">
        <v>1415</v>
      </c>
      <c r="B1416" s="8">
        <v>45637</v>
      </c>
      <c r="C1416" s="9" t="s">
        <v>1103</v>
      </c>
      <c r="D1416" s="28">
        <v>453025510755</v>
      </c>
      <c r="E1416" s="10">
        <v>3109151092272</v>
      </c>
      <c r="F1416" s="9" t="s">
        <v>882</v>
      </c>
      <c r="G1416" s="11" t="s">
        <v>73</v>
      </c>
      <c r="H1416" s="11" t="s">
        <v>53</v>
      </c>
      <c r="I1416" s="14"/>
      <c r="J1416" s="11" t="s">
        <v>56</v>
      </c>
      <c r="K1416" s="11" t="s">
        <v>75</v>
      </c>
      <c r="L1416" s="11" t="s">
        <v>57</v>
      </c>
      <c r="M1416" s="11" t="s">
        <v>879</v>
      </c>
      <c r="N1416" s="1" t="e">
        <v>#N/A</v>
      </c>
    </row>
    <row r="1417" spans="1:14">
      <c r="A1417" s="7">
        <v>1416</v>
      </c>
      <c r="B1417" s="8">
        <v>45637</v>
      </c>
      <c r="C1417" s="9" t="s">
        <v>1103</v>
      </c>
      <c r="D1417" s="28">
        <v>453025510755</v>
      </c>
      <c r="E1417" s="10">
        <v>4968151094650</v>
      </c>
      <c r="F1417" s="9" t="s">
        <v>882</v>
      </c>
      <c r="G1417" s="11" t="s">
        <v>71</v>
      </c>
      <c r="H1417" s="11" t="s">
        <v>53</v>
      </c>
      <c r="I1417" s="14"/>
      <c r="J1417" s="11" t="s">
        <v>56</v>
      </c>
      <c r="K1417" s="11" t="s">
        <v>75</v>
      </c>
      <c r="L1417" s="11" t="s">
        <v>57</v>
      </c>
      <c r="M1417" s="11" t="s">
        <v>879</v>
      </c>
      <c r="N1417" s="1" t="e">
        <v>#N/A</v>
      </c>
    </row>
    <row r="1418" spans="1:14">
      <c r="A1418" s="7">
        <v>1417</v>
      </c>
      <c r="B1418" s="8">
        <v>45637</v>
      </c>
      <c r="C1418" s="9" t="s">
        <v>1103</v>
      </c>
      <c r="D1418" s="28">
        <v>453025510755</v>
      </c>
      <c r="E1418" s="10">
        <v>4968151015194</v>
      </c>
      <c r="F1418" s="9" t="s">
        <v>882</v>
      </c>
      <c r="G1418" s="11" t="s">
        <v>71</v>
      </c>
      <c r="H1418" s="11" t="s">
        <v>53</v>
      </c>
      <c r="I1418" s="14"/>
      <c r="J1418" s="11" t="s">
        <v>56</v>
      </c>
      <c r="K1418" s="11" t="s">
        <v>75</v>
      </c>
      <c r="L1418" s="11" t="s">
        <v>57</v>
      </c>
      <c r="M1418" s="11" t="s">
        <v>879</v>
      </c>
      <c r="N1418" s="1" t="e">
        <v>#N/A</v>
      </c>
    </row>
    <row r="1419" spans="1:14">
      <c r="A1419" s="7">
        <v>1418</v>
      </c>
      <c r="B1419" s="8">
        <v>45637</v>
      </c>
      <c r="C1419" s="9" t="s">
        <v>1103</v>
      </c>
      <c r="D1419" s="28">
        <v>453025510755</v>
      </c>
      <c r="E1419" s="10">
        <v>3109151092307</v>
      </c>
      <c r="F1419" s="9" t="s">
        <v>882</v>
      </c>
      <c r="G1419" s="11" t="s">
        <v>73</v>
      </c>
      <c r="H1419" s="11" t="s">
        <v>53</v>
      </c>
      <c r="I1419" s="14"/>
      <c r="J1419" s="11" t="s">
        <v>56</v>
      </c>
      <c r="K1419" s="11" t="s">
        <v>75</v>
      </c>
      <c r="L1419" s="11" t="s">
        <v>57</v>
      </c>
      <c r="M1419" s="11" t="s">
        <v>879</v>
      </c>
      <c r="N1419" s="1" t="e">
        <v>#N/A</v>
      </c>
    </row>
    <row r="1420" spans="1:14">
      <c r="A1420" s="7">
        <v>1419</v>
      </c>
      <c r="B1420" s="8">
        <v>45637</v>
      </c>
      <c r="C1420" s="9" t="s">
        <v>1103</v>
      </c>
      <c r="D1420" s="28">
        <v>453025510755</v>
      </c>
      <c r="E1420" s="10">
        <v>4968151011888</v>
      </c>
      <c r="F1420" s="9" t="s">
        <v>882</v>
      </c>
      <c r="G1420" s="11" t="s">
        <v>71</v>
      </c>
      <c r="H1420" s="11" t="s">
        <v>53</v>
      </c>
      <c r="I1420" s="14"/>
      <c r="J1420" s="11" t="s">
        <v>56</v>
      </c>
      <c r="K1420" s="11" t="s">
        <v>75</v>
      </c>
      <c r="L1420" s="11" t="s">
        <v>57</v>
      </c>
      <c r="M1420" s="11" t="s">
        <v>879</v>
      </c>
      <c r="N1420" s="1" t="e">
        <v>#N/A</v>
      </c>
    </row>
    <row r="1421" spans="1:14">
      <c r="A1421" s="7">
        <v>1420</v>
      </c>
      <c r="B1421" s="8">
        <v>45637</v>
      </c>
      <c r="C1421" s="9" t="s">
        <v>1103</v>
      </c>
      <c r="D1421" s="28">
        <v>453025510755</v>
      </c>
      <c r="E1421" s="10">
        <v>4968151011891</v>
      </c>
      <c r="F1421" s="9" t="s">
        <v>882</v>
      </c>
      <c r="G1421" s="11" t="s">
        <v>71</v>
      </c>
      <c r="H1421" s="11" t="s">
        <v>53</v>
      </c>
      <c r="I1421" s="14"/>
      <c r="J1421" s="11" t="s">
        <v>56</v>
      </c>
      <c r="K1421" s="11" t="s">
        <v>75</v>
      </c>
      <c r="L1421" s="11" t="s">
        <v>57</v>
      </c>
      <c r="M1421" s="11" t="s">
        <v>879</v>
      </c>
      <c r="N1421" s="1" t="e">
        <v>#N/A</v>
      </c>
    </row>
    <row r="1422" spans="1:14">
      <c r="A1422" s="7">
        <v>1421</v>
      </c>
      <c r="B1422" s="8">
        <v>45637</v>
      </c>
      <c r="C1422" s="9" t="s">
        <v>1103</v>
      </c>
      <c r="D1422" s="28">
        <v>453025510755</v>
      </c>
      <c r="E1422" s="10">
        <v>4968151094006</v>
      </c>
      <c r="F1422" s="9" t="s">
        <v>882</v>
      </c>
      <c r="G1422" s="11" t="s">
        <v>71</v>
      </c>
      <c r="H1422" s="11" t="s">
        <v>53</v>
      </c>
      <c r="I1422" s="14"/>
      <c r="J1422" s="11" t="s">
        <v>56</v>
      </c>
      <c r="K1422" s="11" t="s">
        <v>75</v>
      </c>
      <c r="L1422" s="11" t="s">
        <v>57</v>
      </c>
      <c r="M1422" s="11" t="s">
        <v>879</v>
      </c>
      <c r="N1422" s="1" t="e">
        <v>#N/A</v>
      </c>
    </row>
    <row r="1423" spans="1:14">
      <c r="A1423" s="7">
        <v>1422</v>
      </c>
      <c r="B1423" s="8">
        <v>45637</v>
      </c>
      <c r="C1423" s="9" t="s">
        <v>1103</v>
      </c>
      <c r="D1423" s="28">
        <v>453025510755</v>
      </c>
      <c r="E1423" s="10">
        <v>4968151093087</v>
      </c>
      <c r="F1423" s="9" t="s">
        <v>882</v>
      </c>
      <c r="G1423" s="11" t="s">
        <v>71</v>
      </c>
      <c r="H1423" s="11" t="s">
        <v>53</v>
      </c>
      <c r="I1423" s="14"/>
      <c r="J1423" s="11" t="s">
        <v>56</v>
      </c>
      <c r="K1423" s="11" t="s">
        <v>75</v>
      </c>
      <c r="L1423" s="11" t="s">
        <v>57</v>
      </c>
      <c r="M1423" s="11" t="s">
        <v>879</v>
      </c>
      <c r="N1423" s="1" t="e">
        <v>#N/A</v>
      </c>
    </row>
    <row r="1424" spans="1:14">
      <c r="A1424" s="7">
        <v>1423</v>
      </c>
      <c r="B1424" s="8">
        <v>45642</v>
      </c>
      <c r="C1424" s="9">
        <v>3</v>
      </c>
      <c r="D1424" s="28">
        <v>105359424844</v>
      </c>
      <c r="E1424" s="10">
        <v>4966451068314</v>
      </c>
      <c r="F1424" s="9" t="s">
        <v>912</v>
      </c>
      <c r="G1424" s="11" t="s">
        <v>69</v>
      </c>
      <c r="H1424" s="11"/>
      <c r="I1424" s="14"/>
      <c r="J1424" s="11" t="s">
        <v>59</v>
      </c>
      <c r="K1424" s="11" t="s">
        <v>60</v>
      </c>
      <c r="L1424" s="11" t="s">
        <v>61</v>
      </c>
      <c r="M1424" s="11" t="s">
        <v>62</v>
      </c>
      <c r="N1424" s="1" t="e">
        <v>#N/A</v>
      </c>
    </row>
    <row r="1425" spans="1:14">
      <c r="A1425" s="7">
        <v>1424</v>
      </c>
      <c r="B1425" s="8">
        <v>45642</v>
      </c>
      <c r="C1425" s="9">
        <v>3</v>
      </c>
      <c r="D1425" s="28">
        <v>105359337182</v>
      </c>
      <c r="E1425" s="10">
        <v>4966451091427</v>
      </c>
      <c r="F1425" s="9" t="s">
        <v>912</v>
      </c>
      <c r="G1425" s="11" t="s">
        <v>69</v>
      </c>
      <c r="H1425" s="11"/>
      <c r="I1425" s="14"/>
      <c r="J1425" s="11" t="s">
        <v>59</v>
      </c>
      <c r="K1425" s="11" t="s">
        <v>60</v>
      </c>
      <c r="L1425" s="11" t="s">
        <v>61</v>
      </c>
      <c r="M1425" s="11" t="s">
        <v>62</v>
      </c>
      <c r="N1425" s="1" t="e">
        <v>#N/A</v>
      </c>
    </row>
    <row r="1426" spans="1:14">
      <c r="A1426" s="7">
        <v>1425</v>
      </c>
      <c r="B1426" s="8">
        <v>45642</v>
      </c>
      <c r="C1426" s="9">
        <v>3</v>
      </c>
      <c r="D1426" s="28">
        <v>105335226415</v>
      </c>
      <c r="E1426" s="10">
        <v>5509999096575</v>
      </c>
      <c r="F1426" s="9" t="s">
        <v>78</v>
      </c>
      <c r="G1426" s="11" t="s">
        <v>897</v>
      </c>
      <c r="H1426" s="11"/>
      <c r="I1426" s="14"/>
      <c r="J1426" s="11" t="s">
        <v>59</v>
      </c>
      <c r="K1426" s="11" t="s">
        <v>60</v>
      </c>
      <c r="L1426" s="11" t="s">
        <v>61</v>
      </c>
      <c r="M1426" s="11" t="s">
        <v>896</v>
      </c>
      <c r="N1426" s="1" t="e">
        <v>#N/A</v>
      </c>
    </row>
    <row r="1427" spans="1:14">
      <c r="A1427" s="7">
        <v>1426</v>
      </c>
      <c r="B1427" s="8">
        <v>45642</v>
      </c>
      <c r="C1427" s="9">
        <v>3</v>
      </c>
      <c r="D1427" s="28">
        <v>105333337955</v>
      </c>
      <c r="E1427" s="10">
        <v>4966451068081</v>
      </c>
      <c r="F1427" s="9" t="s">
        <v>912</v>
      </c>
      <c r="G1427" s="11" t="s">
        <v>69</v>
      </c>
      <c r="H1427" s="11"/>
      <c r="I1427" s="14"/>
      <c r="J1427" s="11" t="s">
        <v>59</v>
      </c>
      <c r="K1427" s="11" t="s">
        <v>60</v>
      </c>
      <c r="L1427" s="11" t="s">
        <v>61</v>
      </c>
      <c r="M1427" s="11" t="s">
        <v>62</v>
      </c>
      <c r="N1427" s="1" t="e">
        <v>#N/A</v>
      </c>
    </row>
    <row r="1428" spans="1:14">
      <c r="A1428" s="7">
        <v>1427</v>
      </c>
      <c r="B1428" s="8">
        <v>45642</v>
      </c>
      <c r="C1428" s="9">
        <v>4</v>
      </c>
      <c r="D1428" s="28">
        <v>105359426771</v>
      </c>
      <c r="E1428" s="10">
        <v>4966451091374</v>
      </c>
      <c r="F1428" s="9" t="s">
        <v>912</v>
      </c>
      <c r="G1428" s="11" t="s">
        <v>69</v>
      </c>
      <c r="H1428" s="11"/>
      <c r="I1428" s="14"/>
      <c r="J1428" s="11" t="s">
        <v>59</v>
      </c>
      <c r="K1428" s="11" t="s">
        <v>60</v>
      </c>
      <c r="L1428" s="11" t="s">
        <v>61</v>
      </c>
      <c r="M1428" s="11" t="s">
        <v>62</v>
      </c>
      <c r="N1428" s="1" t="e">
        <v>#N/A</v>
      </c>
    </row>
    <row r="1429" spans="1:14">
      <c r="A1429" s="7">
        <v>1428</v>
      </c>
      <c r="B1429" s="8">
        <v>45642</v>
      </c>
      <c r="C1429" s="9">
        <v>4</v>
      </c>
      <c r="D1429" s="28">
        <v>105359425533</v>
      </c>
      <c r="E1429" s="10">
        <v>5509451060956</v>
      </c>
      <c r="F1429" s="9" t="s">
        <v>912</v>
      </c>
      <c r="G1429" s="11" t="s">
        <v>918</v>
      </c>
      <c r="H1429" s="11"/>
      <c r="I1429" s="14"/>
      <c r="J1429" s="11" t="s">
        <v>59</v>
      </c>
      <c r="K1429" s="11" t="s">
        <v>60</v>
      </c>
      <c r="L1429" s="11" t="s">
        <v>61</v>
      </c>
      <c r="M1429" s="11" t="s">
        <v>896</v>
      </c>
      <c r="N1429" s="1" t="e">
        <v>#N/A</v>
      </c>
    </row>
    <row r="1430" spans="1:14">
      <c r="A1430" s="7">
        <v>1429</v>
      </c>
      <c r="B1430" s="8">
        <v>45642</v>
      </c>
      <c r="C1430" s="9">
        <v>3</v>
      </c>
      <c r="D1430" s="28">
        <v>105365821923</v>
      </c>
      <c r="E1430" s="10">
        <v>4966456060992</v>
      </c>
      <c r="F1430" s="9" t="s">
        <v>902</v>
      </c>
      <c r="G1430" s="11" t="s">
        <v>69</v>
      </c>
      <c r="H1430" s="11"/>
      <c r="I1430" s="14"/>
      <c r="J1430" s="11" t="s">
        <v>59</v>
      </c>
      <c r="K1430" s="11" t="s">
        <v>60</v>
      </c>
      <c r="L1430" s="11" t="s">
        <v>61</v>
      </c>
      <c r="M1430" s="11" t="s">
        <v>62</v>
      </c>
      <c r="N1430" s="1" t="e">
        <v>#N/A</v>
      </c>
    </row>
    <row r="1431" spans="1:14">
      <c r="A1431" s="7">
        <v>1430</v>
      </c>
      <c r="B1431" s="8">
        <v>45642</v>
      </c>
      <c r="C1431" s="9">
        <v>4</v>
      </c>
      <c r="D1431" s="28">
        <v>105584552426</v>
      </c>
      <c r="E1431" s="10">
        <v>4966251053321</v>
      </c>
      <c r="F1431" s="9" t="s">
        <v>58</v>
      </c>
      <c r="G1431" s="11" t="s">
        <v>63</v>
      </c>
      <c r="H1431" s="11"/>
      <c r="I1431" s="14"/>
      <c r="J1431" s="11" t="s">
        <v>59</v>
      </c>
      <c r="K1431" s="11" t="s">
        <v>60</v>
      </c>
      <c r="L1431" s="11" t="s">
        <v>61</v>
      </c>
      <c r="M1431" s="11" t="s">
        <v>62</v>
      </c>
      <c r="N1431" s="1" t="e">
        <v>#N/A</v>
      </c>
    </row>
    <row r="1432" spans="1:14">
      <c r="A1432" s="7">
        <v>1431</v>
      </c>
      <c r="B1432" s="8">
        <v>45642</v>
      </c>
      <c r="C1432" s="9">
        <v>3</v>
      </c>
      <c r="D1432" s="28">
        <v>105359424870</v>
      </c>
      <c r="E1432" s="10">
        <v>9966451047474</v>
      </c>
      <c r="F1432" s="9" t="s">
        <v>912</v>
      </c>
      <c r="G1432" s="11" t="s">
        <v>68</v>
      </c>
      <c r="H1432" s="11"/>
      <c r="I1432" s="14"/>
      <c r="J1432" s="11" t="s">
        <v>59</v>
      </c>
      <c r="K1432" s="11" t="s">
        <v>60</v>
      </c>
      <c r="L1432" s="11" t="s">
        <v>61</v>
      </c>
      <c r="M1432" s="11" t="s">
        <v>62</v>
      </c>
      <c r="N1432" s="1" t="e">
        <v>#N/A</v>
      </c>
    </row>
    <row r="1433" spans="1:14">
      <c r="A1433" s="7">
        <v>1432</v>
      </c>
      <c r="B1433" s="8">
        <v>45642</v>
      </c>
      <c r="C1433" s="9">
        <v>3</v>
      </c>
      <c r="D1433" s="28">
        <v>105359425452</v>
      </c>
      <c r="E1433" s="10">
        <v>5509451060975</v>
      </c>
      <c r="F1433" s="9" t="s">
        <v>912</v>
      </c>
      <c r="G1433" s="11" t="s">
        <v>918</v>
      </c>
      <c r="H1433" s="11"/>
      <c r="I1433" s="14"/>
      <c r="J1433" s="11" t="s">
        <v>59</v>
      </c>
      <c r="K1433" s="11" t="s">
        <v>60</v>
      </c>
      <c r="L1433" s="11" t="s">
        <v>61</v>
      </c>
      <c r="M1433" s="11" t="s">
        <v>896</v>
      </c>
      <c r="N1433" s="1" t="e">
        <v>#N/A</v>
      </c>
    </row>
    <row r="1434" spans="1:14">
      <c r="A1434" s="7">
        <v>1433</v>
      </c>
      <c r="B1434" s="8">
        <v>45642</v>
      </c>
      <c r="C1434" s="9">
        <v>4</v>
      </c>
      <c r="D1434" s="28">
        <v>105333338106</v>
      </c>
      <c r="E1434" s="10">
        <v>9966251070024</v>
      </c>
      <c r="F1434" s="9" t="s">
        <v>67</v>
      </c>
      <c r="G1434" s="11" t="s">
        <v>70</v>
      </c>
      <c r="H1434" s="11"/>
      <c r="I1434" s="14"/>
      <c r="J1434" s="11" t="s">
        <v>59</v>
      </c>
      <c r="K1434" s="11" t="s">
        <v>60</v>
      </c>
      <c r="L1434" s="11" t="s">
        <v>61</v>
      </c>
      <c r="M1434" s="11" t="s">
        <v>62</v>
      </c>
      <c r="N1434" s="1" t="e">
        <v>#N/A</v>
      </c>
    </row>
    <row r="1435" spans="1:14">
      <c r="A1435" s="7">
        <v>1434</v>
      </c>
      <c r="B1435" s="8">
        <v>45642</v>
      </c>
      <c r="C1435" s="9">
        <v>4</v>
      </c>
      <c r="D1435" s="28">
        <v>105359424295</v>
      </c>
      <c r="E1435" s="10">
        <v>0</v>
      </c>
      <c r="F1435" s="9" t="s">
        <v>1107</v>
      </c>
      <c r="G1435" s="11" t="s">
        <v>64</v>
      </c>
      <c r="H1435" s="11"/>
      <c r="I1435" s="14" t="s">
        <v>1110</v>
      </c>
      <c r="J1435" s="11" t="s">
        <v>65</v>
      </c>
      <c r="K1435" s="11" t="s">
        <v>60</v>
      </c>
      <c r="L1435" s="11" t="s">
        <v>61</v>
      </c>
      <c r="M1435" s="11" t="s">
        <v>66</v>
      </c>
      <c r="N1435" s="1" t="e">
        <v>#N/A</v>
      </c>
    </row>
    <row r="1436" spans="1:14">
      <c r="A1436" s="7">
        <v>1435</v>
      </c>
      <c r="B1436" s="8">
        <v>45642</v>
      </c>
      <c r="C1436" s="9">
        <v>4</v>
      </c>
      <c r="D1436" s="28">
        <v>105333338095</v>
      </c>
      <c r="E1436" s="10">
        <v>5000151055301</v>
      </c>
      <c r="F1436" s="9" t="s">
        <v>72</v>
      </c>
      <c r="G1436" s="11" t="s">
        <v>892</v>
      </c>
      <c r="H1436" s="11"/>
      <c r="I1436" s="14"/>
      <c r="J1436" s="11" t="s">
        <v>59</v>
      </c>
      <c r="K1436" s="11" t="s">
        <v>60</v>
      </c>
      <c r="L1436" s="11" t="s">
        <v>61</v>
      </c>
      <c r="M1436" s="11" t="s">
        <v>62</v>
      </c>
      <c r="N1436" s="1" t="e">
        <v>#N/A</v>
      </c>
    </row>
    <row r="1437" spans="1:14">
      <c r="A1437" s="7">
        <v>1436</v>
      </c>
      <c r="B1437" s="8">
        <v>45642</v>
      </c>
      <c r="C1437" s="9">
        <v>4</v>
      </c>
      <c r="D1437" s="28">
        <v>105333337826</v>
      </c>
      <c r="E1437" s="10">
        <v>9966256078915</v>
      </c>
      <c r="F1437" s="9" t="s">
        <v>912</v>
      </c>
      <c r="G1437" s="11" t="s">
        <v>70</v>
      </c>
      <c r="H1437" s="11"/>
      <c r="I1437" s="14"/>
      <c r="J1437" s="11" t="s">
        <v>59</v>
      </c>
      <c r="K1437" s="11" t="s">
        <v>60</v>
      </c>
      <c r="L1437" s="11" t="s">
        <v>61</v>
      </c>
      <c r="M1437" s="11" t="s">
        <v>62</v>
      </c>
      <c r="N1437" s="1" t="e">
        <v>#N/A</v>
      </c>
    </row>
    <row r="1438" spans="1:14">
      <c r="A1438" s="7">
        <v>1437</v>
      </c>
      <c r="B1438" s="8">
        <v>45642</v>
      </c>
      <c r="C1438" s="9">
        <v>4</v>
      </c>
      <c r="D1438" s="28">
        <v>747025917326</v>
      </c>
      <c r="E1438" s="10">
        <v>5500151089639</v>
      </c>
      <c r="F1438" s="9" t="s">
        <v>67</v>
      </c>
      <c r="G1438" s="11" t="s">
        <v>919</v>
      </c>
      <c r="H1438" s="11" t="s">
        <v>53</v>
      </c>
      <c r="I1438" s="14"/>
      <c r="J1438" s="11" t="s">
        <v>59</v>
      </c>
      <c r="K1438" s="11" t="s">
        <v>60</v>
      </c>
      <c r="L1438" s="11" t="s">
        <v>57</v>
      </c>
      <c r="M1438" s="11" t="s">
        <v>62</v>
      </c>
      <c r="N1438" s="1" t="e">
        <v>#N/A</v>
      </c>
    </row>
    <row r="1439" spans="1:14">
      <c r="A1439" s="7">
        <v>1438</v>
      </c>
      <c r="B1439" s="8">
        <v>45642</v>
      </c>
      <c r="C1439" s="9">
        <v>5</v>
      </c>
      <c r="D1439" s="28">
        <v>747163519196</v>
      </c>
      <c r="E1439" s="10">
        <v>3109151021371</v>
      </c>
      <c r="F1439" s="9" t="s">
        <v>76</v>
      </c>
      <c r="G1439" s="11" t="s">
        <v>73</v>
      </c>
      <c r="H1439" s="11" t="s">
        <v>53</v>
      </c>
      <c r="I1439" s="14"/>
      <c r="J1439" s="11" t="s">
        <v>56</v>
      </c>
      <c r="K1439" s="11" t="s">
        <v>60</v>
      </c>
      <c r="L1439" s="11" t="s">
        <v>57</v>
      </c>
      <c r="M1439" s="11" t="s">
        <v>879</v>
      </c>
      <c r="N1439" s="1" t="e">
        <v>#N/A</v>
      </c>
    </row>
    <row r="1440" spans="1:14">
      <c r="A1440" s="7">
        <v>1439</v>
      </c>
      <c r="B1440" s="8">
        <v>45642</v>
      </c>
      <c r="C1440" s="9">
        <v>5</v>
      </c>
      <c r="D1440" s="28">
        <v>747108994240</v>
      </c>
      <c r="E1440" s="10">
        <v>4926151063089</v>
      </c>
      <c r="F1440" s="9" t="s">
        <v>907</v>
      </c>
      <c r="G1440" s="11" t="s">
        <v>925</v>
      </c>
      <c r="H1440" s="11" t="s">
        <v>53</v>
      </c>
      <c r="I1440" s="14"/>
      <c r="J1440" s="11" t="s">
        <v>56</v>
      </c>
      <c r="K1440" s="11" t="s">
        <v>60</v>
      </c>
      <c r="L1440" s="11" t="s">
        <v>57</v>
      </c>
      <c r="M1440" s="11" t="s">
        <v>62</v>
      </c>
      <c r="N1440" s="1" t="e">
        <v>#N/A</v>
      </c>
    </row>
    <row r="1441" spans="1:14">
      <c r="A1441" s="7">
        <v>1440</v>
      </c>
      <c r="B1441" s="8">
        <v>45642</v>
      </c>
      <c r="C1441" s="9">
        <v>5</v>
      </c>
      <c r="D1441" s="28">
        <v>747100932653</v>
      </c>
      <c r="E1441" s="10">
        <v>3109151056067</v>
      </c>
      <c r="F1441" s="9" t="s">
        <v>882</v>
      </c>
      <c r="G1441" s="11" t="s">
        <v>73</v>
      </c>
      <c r="H1441" s="11" t="s">
        <v>53</v>
      </c>
      <c r="I1441" s="14"/>
      <c r="J1441" s="11" t="s">
        <v>56</v>
      </c>
      <c r="K1441" s="11" t="s">
        <v>60</v>
      </c>
      <c r="L1441" s="11" t="s">
        <v>57</v>
      </c>
      <c r="M1441" s="11" t="s">
        <v>879</v>
      </c>
      <c r="N1441" s="1" t="e">
        <v>#N/A</v>
      </c>
    </row>
    <row r="1442" spans="1:14">
      <c r="A1442" s="7">
        <v>1441</v>
      </c>
      <c r="B1442" s="8">
        <v>45642</v>
      </c>
      <c r="C1442" s="9">
        <v>5</v>
      </c>
      <c r="D1442" s="28">
        <v>750715851535</v>
      </c>
      <c r="E1442" s="10">
        <v>4967951013619</v>
      </c>
      <c r="F1442" s="9" t="s">
        <v>927</v>
      </c>
      <c r="G1442" s="11" t="s">
        <v>933</v>
      </c>
      <c r="H1442" s="11" t="s">
        <v>53</v>
      </c>
      <c r="I1442" s="14"/>
      <c r="J1442" s="11" t="s">
        <v>56</v>
      </c>
      <c r="K1442" s="11" t="s">
        <v>60</v>
      </c>
      <c r="L1442" s="11" t="s">
        <v>57</v>
      </c>
      <c r="M1442" s="11" t="s">
        <v>62</v>
      </c>
      <c r="N1442" s="1" t="e">
        <v>#N/A</v>
      </c>
    </row>
    <row r="1443" spans="1:14">
      <c r="A1443" s="7">
        <v>1442</v>
      </c>
      <c r="B1443" s="8">
        <v>45642</v>
      </c>
      <c r="C1443" s="9">
        <v>5</v>
      </c>
      <c r="D1443" s="28">
        <v>105370759546</v>
      </c>
      <c r="E1443" s="10">
        <v>5508899023535</v>
      </c>
      <c r="F1443" s="9" t="s">
        <v>901</v>
      </c>
      <c r="G1443" s="11" t="s">
        <v>920</v>
      </c>
      <c r="H1443" s="11"/>
      <c r="I1443" s="14"/>
      <c r="J1443" s="11" t="s">
        <v>59</v>
      </c>
      <c r="K1443" s="11" t="s">
        <v>60</v>
      </c>
      <c r="L1443" s="11" t="s">
        <v>61</v>
      </c>
      <c r="M1443" s="11" t="s">
        <v>896</v>
      </c>
      <c r="N1443" s="1" t="e">
        <v>#N/A</v>
      </c>
    </row>
    <row r="1444" spans="1:14">
      <c r="A1444" s="7">
        <v>1443</v>
      </c>
      <c r="B1444" s="8">
        <v>45642</v>
      </c>
      <c r="C1444" s="9">
        <v>5</v>
      </c>
      <c r="D1444" s="28">
        <v>105344203510</v>
      </c>
      <c r="E1444" s="10" t="s">
        <v>900</v>
      </c>
      <c r="F1444" s="9"/>
      <c r="G1444" s="11" t="s">
        <v>892</v>
      </c>
      <c r="H1444" s="11"/>
      <c r="I1444" s="14"/>
      <c r="J1444" s="11" t="s">
        <v>59</v>
      </c>
      <c r="K1444" s="11" t="s">
        <v>60</v>
      </c>
      <c r="L1444" s="11" t="s">
        <v>61</v>
      </c>
      <c r="M1444" s="11" t="s">
        <v>62</v>
      </c>
      <c r="N1444" s="1" t="e">
        <v>#N/A</v>
      </c>
    </row>
    <row r="1445" spans="1:14">
      <c r="A1445" s="7">
        <v>1444</v>
      </c>
      <c r="B1445" s="8">
        <v>45642</v>
      </c>
      <c r="C1445" s="9">
        <v>5</v>
      </c>
      <c r="D1445" s="28">
        <v>105344203521</v>
      </c>
      <c r="E1445" s="10">
        <v>0</v>
      </c>
      <c r="F1445" s="9" t="s">
        <v>1108</v>
      </c>
      <c r="G1445" s="11" t="s">
        <v>64</v>
      </c>
      <c r="H1445" s="11"/>
      <c r="I1445" s="14" t="s">
        <v>1109</v>
      </c>
      <c r="J1445" s="11" t="s">
        <v>65</v>
      </c>
      <c r="K1445" s="11" t="s">
        <v>60</v>
      </c>
      <c r="L1445" s="11" t="s">
        <v>61</v>
      </c>
      <c r="M1445" s="11" t="s">
        <v>66</v>
      </c>
      <c r="N1445" s="1" t="e">
        <v>#N/A</v>
      </c>
    </row>
    <row r="1446" spans="1:14">
      <c r="A1446" s="7">
        <v>1445</v>
      </c>
      <c r="B1446" s="8">
        <v>45642</v>
      </c>
      <c r="C1446" s="9">
        <v>5</v>
      </c>
      <c r="D1446" s="28">
        <v>105344203521</v>
      </c>
      <c r="E1446" s="10">
        <v>0</v>
      </c>
      <c r="F1446" s="9" t="s">
        <v>1108</v>
      </c>
      <c r="G1446" s="11" t="s">
        <v>64</v>
      </c>
      <c r="H1446" s="11"/>
      <c r="I1446" s="14" t="s">
        <v>1109</v>
      </c>
      <c r="J1446" s="11" t="s">
        <v>65</v>
      </c>
      <c r="K1446" s="11" t="s">
        <v>60</v>
      </c>
      <c r="L1446" s="11" t="s">
        <v>61</v>
      </c>
      <c r="M1446" s="11" t="s">
        <v>66</v>
      </c>
      <c r="N1446" s="1" t="e">
        <v>#N/A</v>
      </c>
    </row>
    <row r="1447" spans="1:14">
      <c r="A1447" s="7">
        <v>1446</v>
      </c>
      <c r="B1447" s="8">
        <v>45642</v>
      </c>
      <c r="C1447" s="9">
        <v>5</v>
      </c>
      <c r="D1447" s="28">
        <v>105344203521</v>
      </c>
      <c r="E1447" s="10">
        <v>5000156047805</v>
      </c>
      <c r="F1447" s="9" t="s">
        <v>894</v>
      </c>
      <c r="G1447" s="11" t="s">
        <v>892</v>
      </c>
      <c r="H1447" s="11"/>
      <c r="I1447" s="14"/>
      <c r="J1447" s="11" t="s">
        <v>59</v>
      </c>
      <c r="K1447" s="11" t="s">
        <v>60</v>
      </c>
      <c r="L1447" s="11" t="s">
        <v>61</v>
      </c>
      <c r="M1447" s="11" t="s">
        <v>62</v>
      </c>
      <c r="N1447" s="1" t="e">
        <v>#N/A</v>
      </c>
    </row>
    <row r="1448" spans="1:14">
      <c r="A1448" s="7">
        <v>1447</v>
      </c>
      <c r="B1448" s="8">
        <v>45642</v>
      </c>
      <c r="C1448" s="9">
        <v>5</v>
      </c>
      <c r="D1448" s="28">
        <v>105344203521</v>
      </c>
      <c r="E1448" s="10">
        <v>9966456093865</v>
      </c>
      <c r="F1448" s="9" t="s">
        <v>978</v>
      </c>
      <c r="G1448" s="11" t="s">
        <v>68</v>
      </c>
      <c r="H1448" s="11"/>
      <c r="I1448" s="14"/>
      <c r="J1448" s="11" t="s">
        <v>59</v>
      </c>
      <c r="K1448" s="11" t="s">
        <v>60</v>
      </c>
      <c r="L1448" s="11" t="s">
        <v>61</v>
      </c>
      <c r="M1448" s="11" t="s">
        <v>62</v>
      </c>
      <c r="N1448" s="1" t="e">
        <v>#N/A</v>
      </c>
    </row>
    <row r="1449" spans="1:14">
      <c r="A1449" s="7">
        <v>1448</v>
      </c>
      <c r="B1449" s="8">
        <v>45642</v>
      </c>
      <c r="C1449" s="9">
        <v>5</v>
      </c>
      <c r="D1449" s="28">
        <v>105344203521</v>
      </c>
      <c r="E1449" s="10">
        <v>5508451011118</v>
      </c>
      <c r="F1449" s="9" t="s">
        <v>992</v>
      </c>
      <c r="G1449" s="11" t="s">
        <v>932</v>
      </c>
      <c r="H1449" s="11"/>
      <c r="I1449" s="14"/>
      <c r="J1449" s="11" t="s">
        <v>59</v>
      </c>
      <c r="K1449" s="11" t="s">
        <v>60</v>
      </c>
      <c r="L1449" s="11" t="s">
        <v>61</v>
      </c>
      <c r="M1449" s="11" t="s">
        <v>896</v>
      </c>
      <c r="N1449" s="1" t="e">
        <v>#N/A</v>
      </c>
    </row>
    <row r="1450" spans="1:14">
      <c r="A1450" s="7">
        <v>1449</v>
      </c>
      <c r="B1450" s="8">
        <v>45642</v>
      </c>
      <c r="C1450" s="9">
        <v>5</v>
      </c>
      <c r="D1450" s="28">
        <v>105344203521</v>
      </c>
      <c r="E1450" s="10">
        <v>5508451013601</v>
      </c>
      <c r="F1450" s="9" t="s">
        <v>992</v>
      </c>
      <c r="G1450" s="11" t="s">
        <v>932</v>
      </c>
      <c r="H1450" s="11"/>
      <c r="I1450" s="14"/>
      <c r="J1450" s="11" t="s">
        <v>59</v>
      </c>
      <c r="K1450" s="11" t="s">
        <v>60</v>
      </c>
      <c r="L1450" s="11" t="s">
        <v>61</v>
      </c>
      <c r="M1450" s="11" t="s">
        <v>896</v>
      </c>
      <c r="N1450" s="1" t="e">
        <v>#N/A</v>
      </c>
    </row>
    <row r="1451" spans="1:14">
      <c r="A1451" s="7">
        <v>1450</v>
      </c>
      <c r="B1451" s="8">
        <v>45642</v>
      </c>
      <c r="C1451" s="9">
        <v>5</v>
      </c>
      <c r="D1451" s="28">
        <v>105344203521</v>
      </c>
      <c r="E1451" s="10">
        <v>5508451010280</v>
      </c>
      <c r="F1451" s="9" t="s">
        <v>992</v>
      </c>
      <c r="G1451" s="11" t="s">
        <v>932</v>
      </c>
      <c r="H1451" s="11"/>
      <c r="I1451" s="14"/>
      <c r="J1451" s="11" t="s">
        <v>59</v>
      </c>
      <c r="K1451" s="11" t="s">
        <v>60</v>
      </c>
      <c r="L1451" s="11" t="s">
        <v>61</v>
      </c>
      <c r="M1451" s="11" t="s">
        <v>896</v>
      </c>
      <c r="N1451" s="1" t="e">
        <v>#N/A</v>
      </c>
    </row>
    <row r="1452" spans="1:14">
      <c r="A1452" s="7">
        <v>1451</v>
      </c>
      <c r="B1452" s="8">
        <v>45642</v>
      </c>
      <c r="C1452" s="9">
        <v>5</v>
      </c>
      <c r="D1452" s="28">
        <v>105344203521</v>
      </c>
      <c r="E1452" s="10">
        <v>5508451010451</v>
      </c>
      <c r="F1452" s="9" t="s">
        <v>992</v>
      </c>
      <c r="G1452" s="11" t="s">
        <v>932</v>
      </c>
      <c r="H1452" s="11"/>
      <c r="I1452" s="14"/>
      <c r="J1452" s="11" t="s">
        <v>59</v>
      </c>
      <c r="K1452" s="11" t="s">
        <v>60</v>
      </c>
      <c r="L1452" s="11" t="s">
        <v>61</v>
      </c>
      <c r="M1452" s="11" t="s">
        <v>896</v>
      </c>
      <c r="N1452" s="1" t="e">
        <v>#N/A</v>
      </c>
    </row>
    <row r="1453" spans="1:14">
      <c r="A1453" s="7">
        <v>1452</v>
      </c>
      <c r="B1453" s="8">
        <v>45642</v>
      </c>
      <c r="C1453" s="9">
        <v>5</v>
      </c>
      <c r="D1453" s="28">
        <v>105344203521</v>
      </c>
      <c r="E1453" s="10">
        <v>5509451083107</v>
      </c>
      <c r="F1453" s="9" t="s">
        <v>992</v>
      </c>
      <c r="G1453" s="11" t="s">
        <v>918</v>
      </c>
      <c r="H1453" s="11"/>
      <c r="I1453" s="14"/>
      <c r="J1453" s="11" t="s">
        <v>59</v>
      </c>
      <c r="K1453" s="11" t="s">
        <v>60</v>
      </c>
      <c r="L1453" s="11" t="s">
        <v>61</v>
      </c>
      <c r="M1453" s="11" t="s">
        <v>896</v>
      </c>
      <c r="N1453" s="1" t="e">
        <v>#N/A</v>
      </c>
    </row>
    <row r="1454" spans="1:14">
      <c r="A1454" s="7">
        <v>1453</v>
      </c>
      <c r="B1454" s="8">
        <v>45642</v>
      </c>
      <c r="C1454" s="9">
        <v>5</v>
      </c>
      <c r="D1454" s="28">
        <v>105344203521</v>
      </c>
      <c r="E1454" s="10">
        <v>5509451032040</v>
      </c>
      <c r="F1454" s="9" t="s">
        <v>992</v>
      </c>
      <c r="G1454" s="11" t="s">
        <v>918</v>
      </c>
      <c r="H1454" s="11"/>
      <c r="I1454" s="14"/>
      <c r="J1454" s="11" t="s">
        <v>59</v>
      </c>
      <c r="K1454" s="11" t="s">
        <v>60</v>
      </c>
      <c r="L1454" s="11" t="s">
        <v>61</v>
      </c>
      <c r="M1454" s="11" t="s">
        <v>896</v>
      </c>
      <c r="N1454" s="1" t="e">
        <v>#N/A</v>
      </c>
    </row>
    <row r="1455" spans="1:14">
      <c r="A1455" s="7">
        <v>1454</v>
      </c>
      <c r="B1455" s="8">
        <v>45642</v>
      </c>
      <c r="C1455" s="9">
        <v>5</v>
      </c>
      <c r="D1455" s="28">
        <v>105344203521</v>
      </c>
      <c r="E1455" s="10">
        <v>5509451083108</v>
      </c>
      <c r="F1455" s="9" t="s">
        <v>992</v>
      </c>
      <c r="G1455" s="11" t="s">
        <v>918</v>
      </c>
      <c r="H1455" s="11"/>
      <c r="I1455" s="14"/>
      <c r="J1455" s="11" t="s">
        <v>59</v>
      </c>
      <c r="K1455" s="11" t="s">
        <v>60</v>
      </c>
      <c r="L1455" s="11" t="s">
        <v>61</v>
      </c>
      <c r="M1455" s="11" t="s">
        <v>896</v>
      </c>
      <c r="N1455" s="1" t="e">
        <v>#N/A</v>
      </c>
    </row>
    <row r="1456" spans="1:14">
      <c r="A1456" s="7">
        <v>1455</v>
      </c>
      <c r="B1456" s="8">
        <v>45642</v>
      </c>
      <c r="C1456" s="9">
        <v>5</v>
      </c>
      <c r="D1456" s="28">
        <v>105344203521</v>
      </c>
      <c r="E1456" s="10">
        <v>5508799042284</v>
      </c>
      <c r="F1456" s="9" t="s">
        <v>992</v>
      </c>
      <c r="G1456" s="11" t="s">
        <v>908</v>
      </c>
      <c r="H1456" s="11"/>
      <c r="I1456" s="14"/>
      <c r="J1456" s="11" t="s">
        <v>59</v>
      </c>
      <c r="K1456" s="11" t="s">
        <v>60</v>
      </c>
      <c r="L1456" s="11" t="s">
        <v>61</v>
      </c>
      <c r="M1456" s="11" t="s">
        <v>896</v>
      </c>
      <c r="N1456" s="1" t="e">
        <v>#N/A</v>
      </c>
    </row>
    <row r="1457" spans="1:14">
      <c r="A1457" s="7">
        <v>1456</v>
      </c>
      <c r="B1457" s="8">
        <v>45642</v>
      </c>
      <c r="C1457" s="9">
        <v>5</v>
      </c>
      <c r="D1457" s="28">
        <v>105344203521</v>
      </c>
      <c r="E1457" s="10">
        <v>5508799030319</v>
      </c>
      <c r="F1457" s="9" t="s">
        <v>992</v>
      </c>
      <c r="G1457" s="11" t="s">
        <v>908</v>
      </c>
      <c r="H1457" s="11"/>
      <c r="I1457" s="14"/>
      <c r="J1457" s="11" t="s">
        <v>59</v>
      </c>
      <c r="K1457" s="11" t="s">
        <v>60</v>
      </c>
      <c r="L1457" s="11" t="s">
        <v>61</v>
      </c>
      <c r="M1457" s="11" t="s">
        <v>896</v>
      </c>
      <c r="N1457" s="1" t="e">
        <v>#N/A</v>
      </c>
    </row>
    <row r="1458" spans="1:14">
      <c r="A1458" s="7">
        <v>1457</v>
      </c>
      <c r="B1458" s="8">
        <v>45642</v>
      </c>
      <c r="C1458" s="9">
        <v>5</v>
      </c>
      <c r="D1458" s="28">
        <v>105344203521</v>
      </c>
      <c r="E1458" s="10">
        <v>4966451074377</v>
      </c>
      <c r="F1458" s="9" t="s">
        <v>992</v>
      </c>
      <c r="G1458" s="11" t="s">
        <v>69</v>
      </c>
      <c r="H1458" s="11"/>
      <c r="I1458" s="14"/>
      <c r="J1458" s="11" t="s">
        <v>59</v>
      </c>
      <c r="K1458" s="11" t="s">
        <v>60</v>
      </c>
      <c r="L1458" s="11" t="s">
        <v>61</v>
      </c>
      <c r="M1458" s="11" t="s">
        <v>62</v>
      </c>
      <c r="N1458" s="1" t="e">
        <v>#N/A</v>
      </c>
    </row>
    <row r="1459" spans="1:14">
      <c r="A1459" s="7">
        <v>1458</v>
      </c>
      <c r="B1459" s="8">
        <v>45643</v>
      </c>
      <c r="C1459" s="9">
        <v>4</v>
      </c>
      <c r="D1459" s="28">
        <v>105301337212</v>
      </c>
      <c r="E1459" s="10">
        <v>5509451092156</v>
      </c>
      <c r="F1459" s="9" t="s">
        <v>903</v>
      </c>
      <c r="G1459" s="11" t="s">
        <v>918</v>
      </c>
      <c r="H1459" s="11"/>
      <c r="I1459" s="14"/>
      <c r="J1459" s="11" t="s">
        <v>59</v>
      </c>
      <c r="K1459" s="11" t="s">
        <v>60</v>
      </c>
      <c r="L1459" s="11" t="s">
        <v>61</v>
      </c>
      <c r="M1459" s="11" t="s">
        <v>896</v>
      </c>
      <c r="N1459" s="1" t="e">
        <v>#N/A</v>
      </c>
    </row>
    <row r="1460" spans="1:14">
      <c r="A1460" s="7">
        <v>1459</v>
      </c>
      <c r="B1460" s="8">
        <v>45643</v>
      </c>
      <c r="C1460" s="9">
        <v>4</v>
      </c>
      <c r="D1460" s="28">
        <v>105333338003</v>
      </c>
      <c r="E1460" s="10">
        <v>9966458048501</v>
      </c>
      <c r="F1460" s="9" t="s">
        <v>77</v>
      </c>
      <c r="G1460" s="11" t="s">
        <v>68</v>
      </c>
      <c r="H1460" s="11"/>
      <c r="I1460" s="14"/>
      <c r="J1460" s="11" t="s">
        <v>59</v>
      </c>
      <c r="K1460" s="11" t="s">
        <v>60</v>
      </c>
      <c r="L1460" s="11" t="s">
        <v>61</v>
      </c>
      <c r="M1460" s="11" t="s">
        <v>62</v>
      </c>
      <c r="N1460" s="1" t="e">
        <v>#N/A</v>
      </c>
    </row>
    <row r="1461" spans="1:14">
      <c r="A1461" s="7">
        <v>1460</v>
      </c>
      <c r="B1461" s="8">
        <v>45643</v>
      </c>
      <c r="C1461" s="9">
        <v>4</v>
      </c>
      <c r="D1461" s="28">
        <v>105333341105</v>
      </c>
      <c r="E1461" s="10">
        <v>5508799011048</v>
      </c>
      <c r="F1461" s="9" t="s">
        <v>912</v>
      </c>
      <c r="G1461" s="11" t="s">
        <v>908</v>
      </c>
      <c r="H1461" s="11"/>
      <c r="I1461" s="14"/>
      <c r="J1461" s="11" t="s">
        <v>59</v>
      </c>
      <c r="K1461" s="11" t="s">
        <v>60</v>
      </c>
      <c r="L1461" s="11" t="s">
        <v>61</v>
      </c>
      <c r="M1461" s="11" t="s">
        <v>896</v>
      </c>
      <c r="N1461" s="1" t="e">
        <v>#N/A</v>
      </c>
    </row>
    <row r="1462" spans="1:14">
      <c r="A1462" s="7">
        <v>1461</v>
      </c>
      <c r="B1462" s="8">
        <v>45643</v>
      </c>
      <c r="C1462" s="9">
        <v>4</v>
      </c>
      <c r="D1462" s="28">
        <v>105368500440</v>
      </c>
      <c r="E1462" s="10">
        <v>4966451063885</v>
      </c>
      <c r="F1462" s="9" t="s">
        <v>76</v>
      </c>
      <c r="G1462" s="11" t="s">
        <v>69</v>
      </c>
      <c r="H1462" s="11"/>
      <c r="I1462" s="14"/>
      <c r="J1462" s="11" t="s">
        <v>59</v>
      </c>
      <c r="K1462" s="11" t="s">
        <v>60</v>
      </c>
      <c r="L1462" s="11" t="s">
        <v>61</v>
      </c>
      <c r="M1462" s="11" t="s">
        <v>62</v>
      </c>
      <c r="N1462" s="1" t="e">
        <v>#N/A</v>
      </c>
    </row>
    <row r="1463" spans="1:14">
      <c r="A1463" s="7">
        <v>1462</v>
      </c>
      <c r="B1463" s="8">
        <v>45643</v>
      </c>
      <c r="C1463" s="9">
        <v>4</v>
      </c>
      <c r="D1463" s="28">
        <v>105359425905</v>
      </c>
      <c r="E1463" s="10">
        <v>5509451060934</v>
      </c>
      <c r="F1463" s="9" t="s">
        <v>912</v>
      </c>
      <c r="G1463" s="11" t="s">
        <v>918</v>
      </c>
      <c r="H1463" s="11"/>
      <c r="I1463" s="14"/>
      <c r="J1463" s="11" t="s">
        <v>59</v>
      </c>
      <c r="K1463" s="11" t="s">
        <v>60</v>
      </c>
      <c r="L1463" s="11" t="s">
        <v>61</v>
      </c>
      <c r="M1463" s="11" t="s">
        <v>896</v>
      </c>
      <c r="N1463" s="1" t="e">
        <v>#N/A</v>
      </c>
    </row>
    <row r="1464" spans="1:14">
      <c r="A1464" s="7">
        <v>1463</v>
      </c>
      <c r="B1464" s="8">
        <v>45643</v>
      </c>
      <c r="C1464" s="9">
        <v>4</v>
      </c>
      <c r="D1464" s="28">
        <v>105368500425</v>
      </c>
      <c r="E1464" s="10">
        <v>4966451063887</v>
      </c>
      <c r="F1464" s="9" t="s">
        <v>76</v>
      </c>
      <c r="G1464" s="11" t="s">
        <v>69</v>
      </c>
      <c r="H1464" s="11"/>
      <c r="I1464" s="14"/>
      <c r="J1464" s="11" t="s">
        <v>59</v>
      </c>
      <c r="K1464" s="11" t="s">
        <v>60</v>
      </c>
      <c r="L1464" s="11" t="s">
        <v>61</v>
      </c>
      <c r="M1464" s="11" t="s">
        <v>62</v>
      </c>
      <c r="N1464" s="1" t="e">
        <v>#N/A</v>
      </c>
    </row>
    <row r="1465" spans="1:14">
      <c r="A1465" s="7">
        <v>1464</v>
      </c>
      <c r="B1465" s="8">
        <v>45643</v>
      </c>
      <c r="C1465" s="9">
        <v>4</v>
      </c>
      <c r="D1465" s="28">
        <v>105368500436</v>
      </c>
      <c r="E1465" s="10">
        <v>4966451063903</v>
      </c>
      <c r="F1465" s="9" t="s">
        <v>76</v>
      </c>
      <c r="G1465" s="11" t="s">
        <v>69</v>
      </c>
      <c r="H1465" s="11"/>
      <c r="I1465" s="14"/>
      <c r="J1465" s="11" t="s">
        <v>59</v>
      </c>
      <c r="K1465" s="11" t="s">
        <v>60</v>
      </c>
      <c r="L1465" s="11" t="s">
        <v>61</v>
      </c>
      <c r="M1465" s="11" t="s">
        <v>62</v>
      </c>
      <c r="N1465" s="1" t="e">
        <v>#N/A</v>
      </c>
    </row>
    <row r="1466" spans="1:14">
      <c r="A1466" s="7">
        <v>1465</v>
      </c>
      <c r="B1466" s="8">
        <v>45643</v>
      </c>
      <c r="C1466" s="9">
        <v>4</v>
      </c>
      <c r="D1466" s="28">
        <v>105241324215</v>
      </c>
      <c r="E1466" s="10">
        <v>5508799038015</v>
      </c>
      <c r="F1466" s="9" t="s">
        <v>992</v>
      </c>
      <c r="G1466" s="11" t="s">
        <v>908</v>
      </c>
      <c r="H1466" s="11"/>
      <c r="I1466" s="14"/>
      <c r="J1466" s="11" t="s">
        <v>59</v>
      </c>
      <c r="K1466" s="11" t="s">
        <v>60</v>
      </c>
      <c r="L1466" s="11" t="s">
        <v>61</v>
      </c>
      <c r="M1466" s="11" t="s">
        <v>896</v>
      </c>
      <c r="N1466" s="1" t="e">
        <v>#N/A</v>
      </c>
    </row>
    <row r="1467" spans="1:14">
      <c r="A1467" s="7">
        <v>1466</v>
      </c>
      <c r="B1467" s="8">
        <v>45643</v>
      </c>
      <c r="C1467" s="9">
        <v>4</v>
      </c>
      <c r="D1467" s="28">
        <v>105241324215</v>
      </c>
      <c r="E1467" s="10">
        <v>5508799038025</v>
      </c>
      <c r="F1467" s="9" t="s">
        <v>992</v>
      </c>
      <c r="G1467" s="11" t="s">
        <v>908</v>
      </c>
      <c r="H1467" s="11"/>
      <c r="I1467" s="14"/>
      <c r="J1467" s="11" t="s">
        <v>59</v>
      </c>
      <c r="K1467" s="11" t="s">
        <v>60</v>
      </c>
      <c r="L1467" s="11" t="s">
        <v>61</v>
      </c>
      <c r="M1467" s="11" t="s">
        <v>896</v>
      </c>
      <c r="N1467" s="1" t="e">
        <v>#N/A</v>
      </c>
    </row>
    <row r="1468" spans="1:14">
      <c r="A1468" s="7">
        <v>1467</v>
      </c>
      <c r="B1468" s="8">
        <v>45643</v>
      </c>
      <c r="C1468" s="9">
        <v>5</v>
      </c>
      <c r="D1468" s="28">
        <v>182932975013</v>
      </c>
      <c r="E1468" s="10">
        <v>7115151043523</v>
      </c>
      <c r="F1468" s="9" t="s">
        <v>885</v>
      </c>
      <c r="G1468" s="11" t="s">
        <v>895</v>
      </c>
      <c r="H1468" s="11" t="s">
        <v>53</v>
      </c>
      <c r="I1468" s="14"/>
      <c r="J1468" s="11" t="s">
        <v>56</v>
      </c>
      <c r="K1468" s="11" t="s">
        <v>60</v>
      </c>
      <c r="L1468" s="11" t="s">
        <v>57</v>
      </c>
      <c r="M1468" s="11" t="s">
        <v>896</v>
      </c>
      <c r="N1468" s="1" t="e">
        <v>#N/A</v>
      </c>
    </row>
    <row r="1469" spans="1:14">
      <c r="A1469" s="7">
        <v>1468</v>
      </c>
      <c r="B1469" s="8">
        <v>45643</v>
      </c>
      <c r="C1469" s="9">
        <v>5</v>
      </c>
      <c r="D1469" s="28">
        <v>196025919972</v>
      </c>
      <c r="E1469" s="10">
        <v>3109151071896</v>
      </c>
      <c r="F1469" s="9" t="s">
        <v>54</v>
      </c>
      <c r="G1469" s="11" t="s">
        <v>73</v>
      </c>
      <c r="H1469" s="11" t="s">
        <v>53</v>
      </c>
      <c r="I1469" s="14"/>
      <c r="J1469" s="11" t="s">
        <v>56</v>
      </c>
      <c r="K1469" s="11" t="s">
        <v>60</v>
      </c>
      <c r="L1469" s="11" t="s">
        <v>57</v>
      </c>
      <c r="M1469" s="11" t="s">
        <v>879</v>
      </c>
      <c r="N1469" s="1" t="e">
        <v>#N/A</v>
      </c>
    </row>
    <row r="1470" spans="1:14">
      <c r="A1470" s="7">
        <v>1469</v>
      </c>
      <c r="B1470" s="8">
        <v>45643</v>
      </c>
      <c r="C1470" s="9">
        <v>5</v>
      </c>
      <c r="D1470" s="28">
        <v>751207026441</v>
      </c>
      <c r="E1470" s="10">
        <v>4974351011740</v>
      </c>
      <c r="F1470" s="9" t="s">
        <v>72</v>
      </c>
      <c r="G1470" s="11" t="s">
        <v>55</v>
      </c>
      <c r="H1470" s="11" t="s">
        <v>53</v>
      </c>
      <c r="I1470" s="14"/>
      <c r="J1470" s="11" t="s">
        <v>56</v>
      </c>
      <c r="K1470" s="11" t="s">
        <v>60</v>
      </c>
      <c r="L1470" s="11" t="s">
        <v>57</v>
      </c>
      <c r="M1470" s="11" t="s">
        <v>879</v>
      </c>
      <c r="N1470" s="1" t="e">
        <v>#N/A</v>
      </c>
    </row>
    <row r="1471" spans="1:14">
      <c r="A1471" s="7">
        <v>1470</v>
      </c>
      <c r="B1471" s="8">
        <v>45643</v>
      </c>
      <c r="C1471" s="9">
        <v>4</v>
      </c>
      <c r="D1471" s="28">
        <v>182126097322</v>
      </c>
      <c r="E1471" s="10">
        <v>5509999026764</v>
      </c>
      <c r="F1471" s="9" t="s">
        <v>992</v>
      </c>
      <c r="G1471" s="11" t="s">
        <v>897</v>
      </c>
      <c r="H1471" s="11" t="s">
        <v>53</v>
      </c>
      <c r="I1471" s="14"/>
      <c r="J1471" s="11" t="s">
        <v>59</v>
      </c>
      <c r="K1471" s="11" t="s">
        <v>60</v>
      </c>
      <c r="L1471" s="11" t="s">
        <v>57</v>
      </c>
      <c r="M1471" s="11" t="s">
        <v>896</v>
      </c>
      <c r="N1471" s="1" t="e">
        <v>#N/A</v>
      </c>
    </row>
    <row r="1472" spans="1:14">
      <c r="A1472" s="7">
        <v>1471</v>
      </c>
      <c r="B1472" s="8">
        <v>45643</v>
      </c>
      <c r="C1472" s="9">
        <v>4</v>
      </c>
      <c r="D1472" s="28">
        <v>182126097322</v>
      </c>
      <c r="E1472" s="10">
        <v>5509999026765</v>
      </c>
      <c r="F1472" s="9" t="s">
        <v>992</v>
      </c>
      <c r="G1472" s="11" t="s">
        <v>897</v>
      </c>
      <c r="H1472" s="11" t="s">
        <v>53</v>
      </c>
      <c r="I1472" s="14"/>
      <c r="J1472" s="11" t="s">
        <v>59</v>
      </c>
      <c r="K1472" s="11" t="s">
        <v>60</v>
      </c>
      <c r="L1472" s="11" t="s">
        <v>57</v>
      </c>
      <c r="M1472" s="11" t="s">
        <v>896</v>
      </c>
      <c r="N1472" s="1" t="e">
        <v>#N/A</v>
      </c>
    </row>
    <row r="1473" spans="1:14">
      <c r="A1473" s="7">
        <v>1472</v>
      </c>
      <c r="B1473" s="8">
        <v>45643</v>
      </c>
      <c r="C1473" s="9">
        <v>4</v>
      </c>
      <c r="D1473" s="28">
        <v>182126097322</v>
      </c>
      <c r="E1473" s="10">
        <v>5509999026763</v>
      </c>
      <c r="F1473" s="9" t="s">
        <v>992</v>
      </c>
      <c r="G1473" s="11" t="s">
        <v>897</v>
      </c>
      <c r="H1473" s="11" t="s">
        <v>53</v>
      </c>
      <c r="I1473" s="14"/>
      <c r="J1473" s="11" t="s">
        <v>59</v>
      </c>
      <c r="K1473" s="11" t="s">
        <v>60</v>
      </c>
      <c r="L1473" s="11" t="s">
        <v>57</v>
      </c>
      <c r="M1473" s="11" t="s">
        <v>896</v>
      </c>
      <c r="N1473" s="1" t="e">
        <v>#N/A</v>
      </c>
    </row>
    <row r="1474" spans="1:14">
      <c r="A1474" s="7">
        <v>1473</v>
      </c>
      <c r="B1474" s="8">
        <v>45643</v>
      </c>
      <c r="C1474" s="9">
        <v>3</v>
      </c>
      <c r="D1474" s="28">
        <v>467973540263</v>
      </c>
      <c r="E1474" s="10">
        <v>4966451041898</v>
      </c>
      <c r="F1474" s="9" t="s">
        <v>888</v>
      </c>
      <c r="G1474" s="11" t="s">
        <v>69</v>
      </c>
      <c r="H1474" s="11"/>
      <c r="I1474" s="14"/>
      <c r="J1474" s="11" t="s">
        <v>59</v>
      </c>
      <c r="K1474" s="11" t="s">
        <v>890</v>
      </c>
      <c r="L1474" s="11" t="s">
        <v>61</v>
      </c>
      <c r="M1474" s="11" t="s">
        <v>62</v>
      </c>
      <c r="N1474" s="1" t="e">
        <v>#N/A</v>
      </c>
    </row>
    <row r="1475" spans="1:14">
      <c r="A1475" s="7">
        <v>1474</v>
      </c>
      <c r="B1475" s="8">
        <v>45643</v>
      </c>
      <c r="C1475" s="9">
        <v>5</v>
      </c>
      <c r="D1475" s="28">
        <v>469316924554</v>
      </c>
      <c r="E1475" s="10">
        <v>7115151043524</v>
      </c>
      <c r="F1475" s="9" t="s">
        <v>885</v>
      </c>
      <c r="G1475" s="11" t="s">
        <v>895</v>
      </c>
      <c r="H1475" s="11" t="s">
        <v>53</v>
      </c>
      <c r="I1475" s="14"/>
      <c r="J1475" s="11" t="s">
        <v>56</v>
      </c>
      <c r="K1475" s="11" t="s">
        <v>890</v>
      </c>
      <c r="L1475" s="11" t="s">
        <v>57</v>
      </c>
      <c r="M1475" s="11" t="s">
        <v>896</v>
      </c>
      <c r="N1475" s="1" t="e">
        <v>#N/A</v>
      </c>
    </row>
    <row r="1476" spans="1:14">
      <c r="A1476" s="7">
        <v>1475</v>
      </c>
      <c r="B1476" s="8">
        <v>45643</v>
      </c>
      <c r="C1476" s="9">
        <v>4</v>
      </c>
      <c r="D1476" s="28">
        <v>492567427800</v>
      </c>
      <c r="E1476" s="10">
        <v>9966251058826</v>
      </c>
      <c r="F1476" s="9" t="s">
        <v>58</v>
      </c>
      <c r="G1476" s="11" t="s">
        <v>70</v>
      </c>
      <c r="H1476" s="11" t="s">
        <v>53</v>
      </c>
      <c r="I1476" s="14"/>
      <c r="J1476" s="11" t="s">
        <v>59</v>
      </c>
      <c r="K1476" s="11" t="s">
        <v>890</v>
      </c>
      <c r="L1476" s="11" t="s">
        <v>57</v>
      </c>
      <c r="M1476" s="11" t="s">
        <v>62</v>
      </c>
      <c r="N1476" s="1" t="e">
        <v>#N/A</v>
      </c>
    </row>
    <row r="1477" spans="1:14">
      <c r="A1477" s="7">
        <v>1476</v>
      </c>
      <c r="B1477" s="8">
        <v>45643</v>
      </c>
      <c r="C1477" s="9">
        <v>5</v>
      </c>
      <c r="D1477" s="28">
        <v>494077965673</v>
      </c>
      <c r="E1477" s="10">
        <v>4974351089114</v>
      </c>
      <c r="F1477" s="9" t="s">
        <v>931</v>
      </c>
      <c r="G1477" s="11" t="s">
        <v>55</v>
      </c>
      <c r="H1477" s="11" t="s">
        <v>53</v>
      </c>
      <c r="I1477" s="14"/>
      <c r="J1477" s="11" t="s">
        <v>56</v>
      </c>
      <c r="K1477" s="11" t="s">
        <v>890</v>
      </c>
      <c r="L1477" s="11" t="s">
        <v>57</v>
      </c>
      <c r="M1477" s="11" t="s">
        <v>879</v>
      </c>
      <c r="N1477" s="1" t="e">
        <v>#N/A</v>
      </c>
    </row>
    <row r="1478" spans="1:14">
      <c r="A1478" s="7">
        <v>1477</v>
      </c>
      <c r="B1478" s="8">
        <v>45643</v>
      </c>
      <c r="C1478" s="9">
        <v>5</v>
      </c>
      <c r="D1478" s="28">
        <v>466821533905</v>
      </c>
      <c r="E1478" s="10">
        <v>4974351088102</v>
      </c>
      <c r="F1478" s="9" t="s">
        <v>931</v>
      </c>
      <c r="G1478" s="11" t="s">
        <v>55</v>
      </c>
      <c r="H1478" s="11"/>
      <c r="I1478" s="14"/>
      <c r="J1478" s="11" t="s">
        <v>56</v>
      </c>
      <c r="K1478" s="11" t="s">
        <v>890</v>
      </c>
      <c r="L1478" s="11" t="s">
        <v>61</v>
      </c>
      <c r="M1478" s="11" t="s">
        <v>879</v>
      </c>
      <c r="N1478" s="1" t="e">
        <v>#N/A</v>
      </c>
    </row>
    <row r="1479" spans="1:14">
      <c r="A1479" s="7">
        <v>1478</v>
      </c>
      <c r="B1479" s="8">
        <v>45643</v>
      </c>
      <c r="C1479" s="9">
        <v>5</v>
      </c>
      <c r="D1479" s="28">
        <v>499382642894</v>
      </c>
      <c r="E1479" s="10">
        <v>4974351051894</v>
      </c>
      <c r="F1479" s="9" t="s">
        <v>882</v>
      </c>
      <c r="G1479" s="11" t="s">
        <v>55</v>
      </c>
      <c r="H1479" s="11"/>
      <c r="I1479" s="14"/>
      <c r="J1479" s="11" t="s">
        <v>56</v>
      </c>
      <c r="K1479" s="11" t="s">
        <v>890</v>
      </c>
      <c r="L1479" s="11" t="s">
        <v>61</v>
      </c>
      <c r="M1479" s="11" t="s">
        <v>879</v>
      </c>
      <c r="N1479" s="1" t="e">
        <v>#N/A</v>
      </c>
    </row>
    <row r="1480" spans="1:14">
      <c r="A1480" s="7">
        <v>1479</v>
      </c>
      <c r="B1480" s="8">
        <v>45643</v>
      </c>
      <c r="C1480" s="9">
        <v>5</v>
      </c>
      <c r="D1480" s="28">
        <v>499382642883</v>
      </c>
      <c r="E1480" s="10">
        <v>4936151030626</v>
      </c>
      <c r="F1480" s="9" t="s">
        <v>76</v>
      </c>
      <c r="G1480" s="11" t="s">
        <v>958</v>
      </c>
      <c r="H1480" s="11"/>
      <c r="I1480" s="14"/>
      <c r="J1480" s="11" t="s">
        <v>56</v>
      </c>
      <c r="K1480" s="11" t="s">
        <v>890</v>
      </c>
      <c r="L1480" s="11" t="s">
        <v>61</v>
      </c>
      <c r="M1480" s="11" t="s">
        <v>62</v>
      </c>
      <c r="N1480" s="1" t="e">
        <v>#N/A</v>
      </c>
    </row>
    <row r="1481" spans="1:14">
      <c r="A1481" s="7">
        <v>1480</v>
      </c>
      <c r="B1481" s="8">
        <v>45643</v>
      </c>
      <c r="C1481" s="9">
        <v>5</v>
      </c>
      <c r="D1481" s="28">
        <v>494186152773</v>
      </c>
      <c r="E1481" s="10">
        <v>4974351055193</v>
      </c>
      <c r="F1481" s="9" t="s">
        <v>882</v>
      </c>
      <c r="G1481" s="11" t="s">
        <v>55</v>
      </c>
      <c r="H1481" s="11" t="s">
        <v>53</v>
      </c>
      <c r="I1481" s="14"/>
      <c r="J1481" s="11" t="s">
        <v>56</v>
      </c>
      <c r="K1481" s="11" t="s">
        <v>890</v>
      </c>
      <c r="L1481" s="11" t="s">
        <v>57</v>
      </c>
      <c r="M1481" s="11" t="s">
        <v>879</v>
      </c>
      <c r="N1481" s="1" t="e">
        <v>#N/A</v>
      </c>
    </row>
    <row r="1482" spans="1:14">
      <c r="A1482" s="7">
        <v>1481</v>
      </c>
      <c r="B1482" s="8">
        <v>45643</v>
      </c>
      <c r="C1482" s="9">
        <v>6</v>
      </c>
      <c r="D1482" s="28">
        <v>437249460970</v>
      </c>
      <c r="E1482" s="10">
        <v>4974351053144</v>
      </c>
      <c r="F1482" s="9" t="s">
        <v>882</v>
      </c>
      <c r="G1482" s="11" t="s">
        <v>55</v>
      </c>
      <c r="H1482" s="11" t="s">
        <v>53</v>
      </c>
      <c r="I1482" s="14"/>
      <c r="J1482" s="11" t="s">
        <v>56</v>
      </c>
      <c r="K1482" s="11" t="s">
        <v>890</v>
      </c>
      <c r="L1482" s="11" t="s">
        <v>57</v>
      </c>
      <c r="M1482" s="11" t="s">
        <v>879</v>
      </c>
      <c r="N1482" s="1" t="e">
        <v>#N/A</v>
      </c>
    </row>
    <row r="1483" spans="1:14">
      <c r="A1483" s="7">
        <v>1482</v>
      </c>
      <c r="B1483" s="8">
        <v>45643</v>
      </c>
      <c r="C1483" s="9">
        <v>6</v>
      </c>
      <c r="D1483" s="28">
        <v>437249460970</v>
      </c>
      <c r="E1483" s="10">
        <v>4974351087369</v>
      </c>
      <c r="F1483" s="9" t="s">
        <v>931</v>
      </c>
      <c r="G1483" s="11" t="s">
        <v>55</v>
      </c>
      <c r="H1483" s="11" t="s">
        <v>53</v>
      </c>
      <c r="I1483" s="14"/>
      <c r="J1483" s="11" t="s">
        <v>56</v>
      </c>
      <c r="K1483" s="11" t="s">
        <v>890</v>
      </c>
      <c r="L1483" s="11" t="s">
        <v>57</v>
      </c>
      <c r="M1483" s="11" t="s">
        <v>879</v>
      </c>
      <c r="N1483" s="1" t="e">
        <v>#N/A</v>
      </c>
    </row>
    <row r="1484" spans="1:14">
      <c r="A1484" s="7">
        <v>1483</v>
      </c>
      <c r="B1484" s="8">
        <v>45643</v>
      </c>
      <c r="C1484" s="9">
        <v>6</v>
      </c>
      <c r="D1484" s="28">
        <v>437249460970</v>
      </c>
      <c r="E1484" s="10">
        <v>4974351053145</v>
      </c>
      <c r="F1484" s="9" t="s">
        <v>882</v>
      </c>
      <c r="G1484" s="11" t="s">
        <v>55</v>
      </c>
      <c r="H1484" s="11" t="s">
        <v>53</v>
      </c>
      <c r="I1484" s="14"/>
      <c r="J1484" s="11" t="s">
        <v>56</v>
      </c>
      <c r="K1484" s="11" t="s">
        <v>890</v>
      </c>
      <c r="L1484" s="11" t="s">
        <v>57</v>
      </c>
      <c r="M1484" s="11" t="s">
        <v>879</v>
      </c>
      <c r="N1484" s="1" t="e">
        <v>#N/A</v>
      </c>
    </row>
    <row r="1485" spans="1:14">
      <c r="A1485" s="7">
        <v>1484</v>
      </c>
      <c r="B1485" s="8">
        <v>45643</v>
      </c>
      <c r="C1485" s="9">
        <v>6</v>
      </c>
      <c r="D1485" s="28">
        <v>437249460970</v>
      </c>
      <c r="E1485" s="10">
        <v>4974351053147</v>
      </c>
      <c r="F1485" s="9" t="s">
        <v>882</v>
      </c>
      <c r="G1485" s="11" t="s">
        <v>55</v>
      </c>
      <c r="H1485" s="11" t="s">
        <v>53</v>
      </c>
      <c r="I1485" s="14"/>
      <c r="J1485" s="11" t="s">
        <v>56</v>
      </c>
      <c r="K1485" s="11" t="s">
        <v>890</v>
      </c>
      <c r="L1485" s="11" t="s">
        <v>57</v>
      </c>
      <c r="M1485" s="11" t="s">
        <v>879</v>
      </c>
      <c r="N1485" s="1" t="e">
        <v>#N/A</v>
      </c>
    </row>
    <row r="1486" spans="1:14">
      <c r="A1486" s="7">
        <v>1485</v>
      </c>
      <c r="B1486" s="8">
        <v>45643</v>
      </c>
      <c r="C1486" s="9">
        <v>6</v>
      </c>
      <c r="D1486" s="28">
        <v>437249460970</v>
      </c>
      <c r="E1486" s="10">
        <v>4974351053146</v>
      </c>
      <c r="F1486" s="9" t="s">
        <v>882</v>
      </c>
      <c r="G1486" s="11" t="s">
        <v>55</v>
      </c>
      <c r="H1486" s="11" t="s">
        <v>53</v>
      </c>
      <c r="I1486" s="14"/>
      <c r="J1486" s="11" t="s">
        <v>56</v>
      </c>
      <c r="K1486" s="11" t="s">
        <v>890</v>
      </c>
      <c r="L1486" s="11" t="s">
        <v>57</v>
      </c>
      <c r="M1486" s="11" t="s">
        <v>879</v>
      </c>
      <c r="N1486" s="1" t="e">
        <v>#N/A</v>
      </c>
    </row>
    <row r="1487" spans="1:14">
      <c r="A1487" s="7">
        <v>1486</v>
      </c>
      <c r="B1487" s="8">
        <v>45643</v>
      </c>
      <c r="C1487" s="9">
        <v>6</v>
      </c>
      <c r="D1487" s="28">
        <v>437249460981</v>
      </c>
      <c r="E1487" s="10">
        <v>4974351087366</v>
      </c>
      <c r="F1487" s="9" t="s">
        <v>931</v>
      </c>
      <c r="G1487" s="11" t="s">
        <v>55</v>
      </c>
      <c r="H1487" s="11" t="s">
        <v>53</v>
      </c>
      <c r="I1487" s="14"/>
      <c r="J1487" s="11" t="s">
        <v>56</v>
      </c>
      <c r="K1487" s="11" t="s">
        <v>890</v>
      </c>
      <c r="L1487" s="11" t="s">
        <v>57</v>
      </c>
      <c r="M1487" s="11" t="s">
        <v>879</v>
      </c>
      <c r="N1487" s="1" t="e">
        <v>#N/A</v>
      </c>
    </row>
    <row r="1488" spans="1:14">
      <c r="A1488" s="7">
        <v>1487</v>
      </c>
      <c r="B1488" s="8">
        <v>45643</v>
      </c>
      <c r="C1488" s="9">
        <v>6</v>
      </c>
      <c r="D1488" s="28">
        <v>437249460981</v>
      </c>
      <c r="E1488" s="10">
        <v>4974351087365</v>
      </c>
      <c r="F1488" s="9" t="s">
        <v>931</v>
      </c>
      <c r="G1488" s="11" t="s">
        <v>55</v>
      </c>
      <c r="H1488" s="11" t="s">
        <v>53</v>
      </c>
      <c r="I1488" s="14"/>
      <c r="J1488" s="11" t="s">
        <v>56</v>
      </c>
      <c r="K1488" s="11" t="s">
        <v>890</v>
      </c>
      <c r="L1488" s="11" t="s">
        <v>57</v>
      </c>
      <c r="M1488" s="11" t="s">
        <v>879</v>
      </c>
      <c r="N1488" s="1" t="e">
        <v>#N/A</v>
      </c>
    </row>
    <row r="1489" spans="1:14">
      <c r="A1489" s="7">
        <v>1488</v>
      </c>
      <c r="B1489" s="8">
        <v>45643</v>
      </c>
      <c r="C1489" s="9">
        <v>6</v>
      </c>
      <c r="D1489" s="9">
        <v>437249460981</v>
      </c>
      <c r="E1489" s="10">
        <v>4974351087367</v>
      </c>
      <c r="F1489" s="45" t="s">
        <v>931</v>
      </c>
      <c r="G1489" s="10" t="s">
        <v>55</v>
      </c>
      <c r="H1489" s="11" t="s">
        <v>53</v>
      </c>
      <c r="I1489" s="14"/>
      <c r="J1489" s="11" t="s">
        <v>56</v>
      </c>
      <c r="K1489" s="11" t="s">
        <v>890</v>
      </c>
      <c r="L1489" s="11" t="s">
        <v>57</v>
      </c>
      <c r="M1489" s="11" t="s">
        <v>879</v>
      </c>
      <c r="N1489" s="1" t="e">
        <v>#N/A</v>
      </c>
    </row>
    <row r="1490" spans="1:14">
      <c r="A1490" s="7">
        <v>1489</v>
      </c>
      <c r="B1490" s="8">
        <v>45643</v>
      </c>
      <c r="C1490" s="9">
        <v>6</v>
      </c>
      <c r="D1490" s="9">
        <v>437249460981</v>
      </c>
      <c r="E1490" s="10">
        <v>4974351087368</v>
      </c>
      <c r="F1490" s="45" t="s">
        <v>931</v>
      </c>
      <c r="G1490" s="10" t="s">
        <v>55</v>
      </c>
      <c r="H1490" s="11" t="s">
        <v>53</v>
      </c>
      <c r="I1490" s="14"/>
      <c r="J1490" s="11" t="s">
        <v>56</v>
      </c>
      <c r="K1490" s="11" t="s">
        <v>890</v>
      </c>
      <c r="L1490" s="11" t="s">
        <v>57</v>
      </c>
      <c r="M1490" s="11" t="s">
        <v>879</v>
      </c>
      <c r="N1490" s="1" t="e">
        <v>#N/A</v>
      </c>
    </row>
    <row r="1491" spans="1:14">
      <c r="A1491" s="7">
        <v>1490</v>
      </c>
      <c r="B1491" s="8">
        <v>45643</v>
      </c>
      <c r="C1491" s="9">
        <v>6</v>
      </c>
      <c r="D1491" s="9">
        <v>398316757683</v>
      </c>
      <c r="E1491" s="10">
        <v>4974351058821</v>
      </c>
      <c r="F1491" s="45" t="s">
        <v>912</v>
      </c>
      <c r="G1491" s="10" t="s">
        <v>55</v>
      </c>
      <c r="H1491" s="11" t="s">
        <v>53</v>
      </c>
      <c r="I1491" s="14"/>
      <c r="J1491" s="11" t="s">
        <v>56</v>
      </c>
      <c r="K1491" s="11" t="s">
        <v>890</v>
      </c>
      <c r="L1491" s="11" t="s">
        <v>57</v>
      </c>
      <c r="M1491" s="11" t="s">
        <v>879</v>
      </c>
      <c r="N1491" s="1" t="e">
        <v>#N/A</v>
      </c>
    </row>
    <row r="1492" spans="1:14">
      <c r="A1492" s="7">
        <v>1491</v>
      </c>
      <c r="B1492" s="8">
        <v>45643</v>
      </c>
      <c r="C1492" s="9">
        <v>4</v>
      </c>
      <c r="D1492" s="9">
        <v>482793412124</v>
      </c>
      <c r="E1492" s="10">
        <v>9966451088378</v>
      </c>
      <c r="F1492" s="45" t="s">
        <v>907</v>
      </c>
      <c r="G1492" s="10" t="s">
        <v>68</v>
      </c>
      <c r="H1492" s="11" t="s">
        <v>53</v>
      </c>
      <c r="I1492" s="14"/>
      <c r="J1492" s="11" t="s">
        <v>59</v>
      </c>
      <c r="K1492" s="11" t="s">
        <v>890</v>
      </c>
      <c r="L1492" s="11" t="s">
        <v>57</v>
      </c>
      <c r="M1492" s="11" t="s">
        <v>62</v>
      </c>
      <c r="N1492" s="1" t="e">
        <v>#N/A</v>
      </c>
    </row>
    <row r="1493" spans="1:14">
      <c r="A1493" s="7">
        <v>1492</v>
      </c>
      <c r="B1493" s="8">
        <v>45643</v>
      </c>
      <c r="C1493" s="9">
        <v>4</v>
      </c>
      <c r="D1493" s="9">
        <v>483258845580</v>
      </c>
      <c r="E1493" s="10">
        <v>6052251059993</v>
      </c>
      <c r="F1493" s="45" t="s">
        <v>992</v>
      </c>
      <c r="G1493" s="10" t="s">
        <v>74</v>
      </c>
      <c r="H1493" s="11" t="s">
        <v>53</v>
      </c>
      <c r="I1493" s="14"/>
      <c r="J1493" s="11" t="s">
        <v>56</v>
      </c>
      <c r="K1493" s="11" t="s">
        <v>890</v>
      </c>
      <c r="L1493" s="11" t="s">
        <v>57</v>
      </c>
      <c r="M1493" s="11" t="s">
        <v>879</v>
      </c>
      <c r="N1493" s="1" t="e">
        <v>#N/A</v>
      </c>
    </row>
    <row r="1494" spans="1:14">
      <c r="A1494" s="7">
        <v>1493</v>
      </c>
      <c r="B1494" s="8">
        <v>45643</v>
      </c>
      <c r="C1494" s="9">
        <v>4</v>
      </c>
      <c r="D1494" s="9">
        <v>423635607636</v>
      </c>
      <c r="E1494" s="10">
        <v>9966251014213</v>
      </c>
      <c r="F1494" s="45" t="s">
        <v>907</v>
      </c>
      <c r="G1494" s="10" t="s">
        <v>70</v>
      </c>
      <c r="H1494" s="11" t="s">
        <v>53</v>
      </c>
      <c r="I1494" s="14"/>
      <c r="J1494" s="11" t="s">
        <v>59</v>
      </c>
      <c r="K1494" s="11" t="s">
        <v>890</v>
      </c>
      <c r="L1494" s="11" t="s">
        <v>57</v>
      </c>
      <c r="M1494" s="11" t="s">
        <v>62</v>
      </c>
      <c r="N1494" s="1" t="e">
        <v>#N/A</v>
      </c>
    </row>
    <row r="1495" spans="1:14">
      <c r="A1495" s="7">
        <v>1494</v>
      </c>
      <c r="B1495" s="8">
        <v>45643</v>
      </c>
      <c r="C1495" s="9">
        <v>6</v>
      </c>
      <c r="D1495" s="9">
        <v>307439650700</v>
      </c>
      <c r="E1495" s="10">
        <v>4967951013781</v>
      </c>
      <c r="F1495" s="45" t="s">
        <v>927</v>
      </c>
      <c r="G1495" s="10" t="s">
        <v>933</v>
      </c>
      <c r="H1495" s="11" t="s">
        <v>53</v>
      </c>
      <c r="I1495" s="14"/>
      <c r="J1495" s="11" t="s">
        <v>56</v>
      </c>
      <c r="K1495" s="11" t="s">
        <v>890</v>
      </c>
      <c r="L1495" s="11" t="s">
        <v>57</v>
      </c>
      <c r="M1495" s="11" t="s">
        <v>62</v>
      </c>
      <c r="N1495" s="1" t="e">
        <v>#N/A</v>
      </c>
    </row>
    <row r="1496" spans="1:14">
      <c r="A1496" s="7">
        <v>1495</v>
      </c>
      <c r="B1496" s="8">
        <v>45643</v>
      </c>
      <c r="C1496" s="9">
        <v>6</v>
      </c>
      <c r="D1496" s="9">
        <v>307439650700</v>
      </c>
      <c r="E1496" s="10">
        <v>4967951013782</v>
      </c>
      <c r="F1496" s="45" t="s">
        <v>927</v>
      </c>
      <c r="G1496" s="10" t="s">
        <v>933</v>
      </c>
      <c r="H1496" s="11" t="s">
        <v>53</v>
      </c>
      <c r="I1496" s="14"/>
      <c r="J1496" s="11" t="s">
        <v>56</v>
      </c>
      <c r="K1496" s="11" t="s">
        <v>890</v>
      </c>
      <c r="L1496" s="11" t="s">
        <v>57</v>
      </c>
      <c r="M1496" s="11" t="s">
        <v>62</v>
      </c>
      <c r="N1496" s="1" t="e">
        <v>#N/A</v>
      </c>
    </row>
    <row r="1497" spans="1:14">
      <c r="A1497" s="7">
        <v>1496</v>
      </c>
      <c r="B1497" s="8">
        <v>45643</v>
      </c>
      <c r="C1497" s="9">
        <v>6</v>
      </c>
      <c r="D1497" s="9">
        <v>493040977310</v>
      </c>
      <c r="E1497" s="10">
        <v>3109151028451</v>
      </c>
      <c r="F1497" s="45" t="s">
        <v>76</v>
      </c>
      <c r="G1497" s="10" t="s">
        <v>73</v>
      </c>
      <c r="H1497" s="11" t="s">
        <v>53</v>
      </c>
      <c r="I1497" s="14"/>
      <c r="J1497" s="11" t="s">
        <v>56</v>
      </c>
      <c r="K1497" s="11" t="s">
        <v>890</v>
      </c>
      <c r="L1497" s="11" t="s">
        <v>57</v>
      </c>
      <c r="M1497" s="11" t="s">
        <v>879</v>
      </c>
      <c r="N1497" s="1" t="e">
        <v>#N/A</v>
      </c>
    </row>
    <row r="1498" spans="1:14">
      <c r="A1498" s="7">
        <v>1497</v>
      </c>
      <c r="B1498" s="8">
        <v>45643</v>
      </c>
      <c r="C1498" s="9">
        <v>6</v>
      </c>
      <c r="D1498" s="9">
        <v>330816034942</v>
      </c>
      <c r="E1498" s="10">
        <v>4974351057913</v>
      </c>
      <c r="F1498" s="45" t="s">
        <v>882</v>
      </c>
      <c r="G1498" s="10" t="s">
        <v>55</v>
      </c>
      <c r="H1498" s="11" t="s">
        <v>53</v>
      </c>
      <c r="I1498" s="14"/>
      <c r="J1498" s="11" t="s">
        <v>56</v>
      </c>
      <c r="K1498" s="11" t="s">
        <v>890</v>
      </c>
      <c r="L1498" s="11" t="s">
        <v>57</v>
      </c>
      <c r="M1498" s="11" t="s">
        <v>879</v>
      </c>
      <c r="N1498" s="1" t="e">
        <v>#N/A</v>
      </c>
    </row>
    <row r="1499" spans="1:14">
      <c r="A1499" s="7">
        <v>1498</v>
      </c>
      <c r="B1499" s="8">
        <v>45643</v>
      </c>
      <c r="C1499" s="9">
        <v>6</v>
      </c>
      <c r="D1499" s="9">
        <v>387600758591</v>
      </c>
      <c r="E1499" s="10">
        <v>3109151013454</v>
      </c>
      <c r="F1499" s="45" t="s">
        <v>921</v>
      </c>
      <c r="G1499" s="10" t="s">
        <v>73</v>
      </c>
      <c r="H1499" s="11" t="s">
        <v>53</v>
      </c>
      <c r="I1499" s="14"/>
      <c r="J1499" s="11" t="s">
        <v>56</v>
      </c>
      <c r="K1499" s="11" t="s">
        <v>890</v>
      </c>
      <c r="L1499" s="11" t="s">
        <v>57</v>
      </c>
      <c r="M1499" s="11" t="s">
        <v>879</v>
      </c>
      <c r="N1499" s="1" t="e">
        <v>#N/A</v>
      </c>
    </row>
    <row r="1500" spans="1:14">
      <c r="A1500" s="7">
        <v>1499</v>
      </c>
      <c r="B1500" s="8">
        <v>45643</v>
      </c>
      <c r="C1500" s="9">
        <v>6</v>
      </c>
      <c r="D1500" s="9">
        <v>387600758591</v>
      </c>
      <c r="E1500" s="10">
        <v>3109151013455</v>
      </c>
      <c r="F1500" s="45" t="s">
        <v>921</v>
      </c>
      <c r="G1500" s="10" t="s">
        <v>73</v>
      </c>
      <c r="H1500" s="11" t="s">
        <v>53</v>
      </c>
      <c r="I1500" s="14"/>
      <c r="J1500" s="11" t="s">
        <v>56</v>
      </c>
      <c r="K1500" s="11" t="s">
        <v>890</v>
      </c>
      <c r="L1500" s="11" t="s">
        <v>57</v>
      </c>
      <c r="M1500" s="11" t="s">
        <v>879</v>
      </c>
      <c r="N1500" s="1" t="e">
        <v>#N/A</v>
      </c>
    </row>
    <row r="1501" spans="1:14">
      <c r="A1501" s="7">
        <v>1500</v>
      </c>
      <c r="B1501" s="8">
        <v>45643</v>
      </c>
      <c r="C1501" s="9">
        <v>4</v>
      </c>
      <c r="D1501" s="9">
        <v>504654104231</v>
      </c>
      <c r="E1501" s="10">
        <v>9966251095554</v>
      </c>
      <c r="F1501" s="45" t="s">
        <v>992</v>
      </c>
      <c r="G1501" s="10" t="s">
        <v>70</v>
      </c>
      <c r="H1501" s="11" t="s">
        <v>53</v>
      </c>
      <c r="I1501" s="14"/>
      <c r="J1501" s="11" t="s">
        <v>59</v>
      </c>
      <c r="K1501" s="11" t="s">
        <v>890</v>
      </c>
      <c r="L1501" s="11" t="s">
        <v>57</v>
      </c>
      <c r="M1501" s="11" t="s">
        <v>62</v>
      </c>
      <c r="N1501" s="1" t="e">
        <v>#N/A</v>
      </c>
    </row>
    <row r="1502" spans="1:14">
      <c r="A1502" s="7">
        <v>1501</v>
      </c>
      <c r="B1502" s="8">
        <v>45643</v>
      </c>
      <c r="C1502" s="9">
        <v>6</v>
      </c>
      <c r="D1502" s="9">
        <v>431102623070</v>
      </c>
      <c r="E1502" s="10">
        <v>4968151056278</v>
      </c>
      <c r="F1502" s="45" t="s">
        <v>72</v>
      </c>
      <c r="G1502" s="10" t="s">
        <v>71</v>
      </c>
      <c r="H1502" s="11" t="s">
        <v>53</v>
      </c>
      <c r="I1502" s="14"/>
      <c r="J1502" s="11" t="s">
        <v>56</v>
      </c>
      <c r="K1502" s="11" t="s">
        <v>890</v>
      </c>
      <c r="L1502" s="11" t="s">
        <v>57</v>
      </c>
      <c r="M1502" s="11" t="s">
        <v>879</v>
      </c>
      <c r="N1502" s="1" t="e">
        <v>#N/A</v>
      </c>
    </row>
    <row r="1503" spans="1:14">
      <c r="A1503" s="7">
        <v>1502</v>
      </c>
      <c r="B1503" s="8">
        <v>45643</v>
      </c>
      <c r="C1503" s="9">
        <v>4</v>
      </c>
      <c r="D1503" s="9">
        <v>493040977284</v>
      </c>
      <c r="E1503" s="10">
        <v>9966251095049</v>
      </c>
      <c r="F1503" s="45" t="s">
        <v>992</v>
      </c>
      <c r="G1503" s="10" t="s">
        <v>70</v>
      </c>
      <c r="H1503" s="11" t="s">
        <v>53</v>
      </c>
      <c r="I1503" s="14"/>
      <c r="J1503" s="11" t="s">
        <v>59</v>
      </c>
      <c r="K1503" s="11" t="s">
        <v>890</v>
      </c>
      <c r="L1503" s="11" t="s">
        <v>57</v>
      </c>
      <c r="M1503" s="11" t="s">
        <v>62</v>
      </c>
      <c r="N1503" s="1" t="e">
        <v>#N/A</v>
      </c>
    </row>
    <row r="1504" spans="1:14">
      <c r="A1504" s="7">
        <v>1503</v>
      </c>
      <c r="B1504" s="8">
        <v>45643</v>
      </c>
      <c r="C1504" s="9">
        <v>4</v>
      </c>
      <c r="D1504" s="9">
        <v>493072420735</v>
      </c>
      <c r="E1504" s="10">
        <v>5000156087295</v>
      </c>
      <c r="F1504" s="45" t="s">
        <v>1114</v>
      </c>
      <c r="G1504" s="10" t="s">
        <v>892</v>
      </c>
      <c r="H1504" s="11" t="s">
        <v>53</v>
      </c>
      <c r="I1504" s="14"/>
      <c r="J1504" s="11" t="s">
        <v>59</v>
      </c>
      <c r="K1504" s="11" t="s">
        <v>890</v>
      </c>
      <c r="L1504" s="11" t="s">
        <v>57</v>
      </c>
      <c r="M1504" s="11" t="s">
        <v>62</v>
      </c>
      <c r="N1504" s="1" t="e">
        <v>#N/A</v>
      </c>
    </row>
    <row r="1505" spans="1:14">
      <c r="A1505" s="7">
        <v>1504</v>
      </c>
      <c r="B1505" s="8">
        <v>45643</v>
      </c>
      <c r="C1505" s="9">
        <v>6</v>
      </c>
      <c r="D1505" s="9">
        <v>483232135466</v>
      </c>
      <c r="E1505" s="10">
        <v>4979051013027</v>
      </c>
      <c r="F1505" s="45" t="s">
        <v>992</v>
      </c>
      <c r="G1505" s="10" t="s">
        <v>1000</v>
      </c>
      <c r="H1505" s="11" t="s">
        <v>53</v>
      </c>
      <c r="I1505" s="14"/>
      <c r="J1505" s="11" t="s">
        <v>56</v>
      </c>
      <c r="K1505" s="11" t="s">
        <v>890</v>
      </c>
      <c r="L1505" s="11" t="s">
        <v>57</v>
      </c>
      <c r="M1505" s="11" t="s">
        <v>62</v>
      </c>
      <c r="N1505" s="1" t="e">
        <v>#N/A</v>
      </c>
    </row>
    <row r="1506" spans="1:14">
      <c r="A1506" s="7">
        <v>1505</v>
      </c>
      <c r="B1506" s="8">
        <v>45643</v>
      </c>
      <c r="C1506" s="9">
        <v>4</v>
      </c>
      <c r="D1506" s="9">
        <v>485511210063</v>
      </c>
      <c r="E1506" s="10">
        <v>0</v>
      </c>
      <c r="F1506" s="45" t="s">
        <v>1115</v>
      </c>
      <c r="G1506" s="10" t="s">
        <v>64</v>
      </c>
      <c r="H1506" s="11" t="s">
        <v>53</v>
      </c>
      <c r="I1506" s="14" t="s">
        <v>1116</v>
      </c>
      <c r="J1506" s="11" t="s">
        <v>65</v>
      </c>
      <c r="K1506" s="11" t="s">
        <v>890</v>
      </c>
      <c r="L1506" s="11" t="s">
        <v>57</v>
      </c>
      <c r="M1506" s="11" t="s">
        <v>66</v>
      </c>
      <c r="N1506" s="1" t="e">
        <v>#N/A</v>
      </c>
    </row>
    <row r="1507" spans="1:14">
      <c r="A1507" s="7">
        <v>1506</v>
      </c>
      <c r="B1507" s="8">
        <v>45643</v>
      </c>
      <c r="C1507" s="9">
        <v>4</v>
      </c>
      <c r="D1507" s="9">
        <v>485511210063</v>
      </c>
      <c r="E1507" s="10">
        <v>0</v>
      </c>
      <c r="F1507" s="45" t="s">
        <v>1115</v>
      </c>
      <c r="G1507" s="10" t="s">
        <v>64</v>
      </c>
      <c r="H1507" s="11" t="s">
        <v>53</v>
      </c>
      <c r="I1507" s="14" t="s">
        <v>1116</v>
      </c>
      <c r="J1507" s="11" t="s">
        <v>65</v>
      </c>
      <c r="K1507" s="11" t="s">
        <v>890</v>
      </c>
      <c r="L1507" s="11" t="s">
        <v>57</v>
      </c>
      <c r="M1507" s="11" t="s">
        <v>66</v>
      </c>
      <c r="N1507" s="1" t="e">
        <v>#N/A</v>
      </c>
    </row>
    <row r="1508" spans="1:14">
      <c r="A1508" s="7">
        <v>1507</v>
      </c>
      <c r="B1508" s="8">
        <v>45643</v>
      </c>
      <c r="C1508" s="9">
        <v>6</v>
      </c>
      <c r="D1508" s="9">
        <v>504654104205</v>
      </c>
      <c r="E1508" s="10" t="s">
        <v>1117</v>
      </c>
      <c r="F1508" s="45"/>
      <c r="G1508" s="10" t="s">
        <v>924</v>
      </c>
      <c r="H1508" s="11" t="s">
        <v>53</v>
      </c>
      <c r="I1508" s="14"/>
      <c r="J1508" s="11" t="s">
        <v>56</v>
      </c>
      <c r="K1508" s="11" t="s">
        <v>890</v>
      </c>
      <c r="L1508" s="11" t="s">
        <v>57</v>
      </c>
      <c r="M1508" s="11" t="s">
        <v>62</v>
      </c>
      <c r="N1508" s="1" t="e">
        <v>#N/A</v>
      </c>
    </row>
    <row r="1509" spans="1:14">
      <c r="A1509" s="7">
        <v>1508</v>
      </c>
      <c r="B1509" s="8">
        <v>45643</v>
      </c>
      <c r="C1509" s="9">
        <v>4</v>
      </c>
      <c r="D1509" s="9">
        <v>467312989021</v>
      </c>
      <c r="E1509" s="10">
        <v>5500151096049</v>
      </c>
      <c r="F1509" s="45" t="s">
        <v>58</v>
      </c>
      <c r="G1509" s="10" t="s">
        <v>919</v>
      </c>
      <c r="H1509" s="11"/>
      <c r="I1509" s="14"/>
      <c r="J1509" s="11" t="s">
        <v>59</v>
      </c>
      <c r="K1509" s="11" t="s">
        <v>890</v>
      </c>
      <c r="L1509" s="11" t="s">
        <v>61</v>
      </c>
      <c r="M1509" s="11" t="s">
        <v>62</v>
      </c>
      <c r="N1509" s="1" t="e">
        <v>#N/A</v>
      </c>
    </row>
    <row r="1510" spans="1:14">
      <c r="A1510" s="7">
        <v>1509</v>
      </c>
      <c r="B1510" s="8">
        <v>45643</v>
      </c>
      <c r="C1510" s="9">
        <v>6</v>
      </c>
      <c r="D1510" s="9">
        <v>466706273110</v>
      </c>
      <c r="E1510" s="10">
        <v>4968151052140</v>
      </c>
      <c r="F1510" s="45" t="s">
        <v>58</v>
      </c>
      <c r="G1510" s="10" t="s">
        <v>71</v>
      </c>
      <c r="H1510" s="11"/>
      <c r="I1510" s="14"/>
      <c r="J1510" s="11" t="s">
        <v>56</v>
      </c>
      <c r="K1510" s="11" t="s">
        <v>890</v>
      </c>
      <c r="L1510" s="11" t="s">
        <v>61</v>
      </c>
      <c r="M1510" s="11" t="s">
        <v>879</v>
      </c>
      <c r="N1510" s="1" t="e">
        <v>#N/A</v>
      </c>
    </row>
    <row r="1511" spans="1:14">
      <c r="A1511" s="7">
        <v>1510</v>
      </c>
      <c r="B1511" s="8">
        <v>45643</v>
      </c>
      <c r="C1511" s="9">
        <v>6</v>
      </c>
      <c r="D1511" s="9">
        <v>467973439371</v>
      </c>
      <c r="E1511" s="10">
        <v>4974351062810</v>
      </c>
      <c r="F1511" s="45" t="s">
        <v>58</v>
      </c>
      <c r="G1511" s="10" t="s">
        <v>55</v>
      </c>
      <c r="H1511" s="11"/>
      <c r="I1511" s="14"/>
      <c r="J1511" s="11" t="s">
        <v>56</v>
      </c>
      <c r="K1511" s="11" t="s">
        <v>890</v>
      </c>
      <c r="L1511" s="11" t="s">
        <v>61</v>
      </c>
      <c r="M1511" s="11" t="s">
        <v>879</v>
      </c>
      <c r="N1511" s="1" t="e">
        <v>#N/A</v>
      </c>
    </row>
    <row r="1512" spans="1:14">
      <c r="A1512" s="7">
        <v>1511</v>
      </c>
      <c r="B1512" s="8">
        <v>45643</v>
      </c>
      <c r="C1512" s="9">
        <v>6</v>
      </c>
      <c r="D1512" s="9">
        <v>499343687710</v>
      </c>
      <c r="E1512" s="10">
        <v>4936151056139</v>
      </c>
      <c r="F1512" s="45" t="s">
        <v>67</v>
      </c>
      <c r="G1512" s="10" t="s">
        <v>958</v>
      </c>
      <c r="H1512" s="11"/>
      <c r="I1512" s="14"/>
      <c r="J1512" s="11" t="s">
        <v>56</v>
      </c>
      <c r="K1512" s="11" t="s">
        <v>890</v>
      </c>
      <c r="L1512" s="11" t="s">
        <v>61</v>
      </c>
      <c r="M1512" s="11" t="s">
        <v>62</v>
      </c>
      <c r="N1512" s="1" t="e">
        <v>#N/A</v>
      </c>
    </row>
    <row r="1513" spans="1:14">
      <c r="A1513" s="7">
        <v>1512</v>
      </c>
      <c r="B1513" s="8">
        <v>45643</v>
      </c>
      <c r="C1513" s="9">
        <v>4</v>
      </c>
      <c r="D1513" s="9">
        <v>499343687710</v>
      </c>
      <c r="E1513" s="10">
        <v>4966251035168</v>
      </c>
      <c r="F1513" s="45" t="s">
        <v>58</v>
      </c>
      <c r="G1513" s="10" t="s">
        <v>63</v>
      </c>
      <c r="H1513" s="11"/>
      <c r="I1513" s="14"/>
      <c r="J1513" s="11" t="s">
        <v>59</v>
      </c>
      <c r="K1513" s="11" t="s">
        <v>890</v>
      </c>
      <c r="L1513" s="11" t="s">
        <v>61</v>
      </c>
      <c r="M1513" s="11" t="s">
        <v>62</v>
      </c>
      <c r="N1513" s="1" t="e">
        <v>#N/A</v>
      </c>
    </row>
    <row r="1514" spans="1:14">
      <c r="A1514" s="7">
        <v>1513</v>
      </c>
      <c r="B1514" s="8">
        <v>45643</v>
      </c>
      <c r="C1514" s="9">
        <v>4</v>
      </c>
      <c r="D1514" s="9">
        <v>499343687710</v>
      </c>
      <c r="E1514" s="10">
        <v>4966251035167</v>
      </c>
      <c r="F1514" s="45" t="s">
        <v>58</v>
      </c>
      <c r="G1514" s="10" t="s">
        <v>63</v>
      </c>
      <c r="H1514" s="11"/>
      <c r="I1514" s="14"/>
      <c r="J1514" s="11" t="s">
        <v>59</v>
      </c>
      <c r="K1514" s="11" t="s">
        <v>890</v>
      </c>
      <c r="L1514" s="11" t="s">
        <v>61</v>
      </c>
      <c r="M1514" s="11" t="s">
        <v>62</v>
      </c>
      <c r="N1514" s="1" t="e">
        <v>#N/A</v>
      </c>
    </row>
    <row r="1515" spans="1:14">
      <c r="A1515" s="7">
        <v>1514</v>
      </c>
      <c r="B1515" s="8">
        <v>45643</v>
      </c>
      <c r="C1515" s="9">
        <v>4</v>
      </c>
      <c r="D1515" s="9">
        <v>499598384316</v>
      </c>
      <c r="E1515" s="10">
        <v>5500156085802</v>
      </c>
      <c r="F1515" s="45" t="s">
        <v>1118</v>
      </c>
      <c r="G1515" s="10" t="s">
        <v>919</v>
      </c>
      <c r="H1515" s="11"/>
      <c r="I1515" s="14"/>
      <c r="J1515" s="11" t="s">
        <v>59</v>
      </c>
      <c r="K1515" s="11" t="s">
        <v>890</v>
      </c>
      <c r="L1515" s="11" t="s">
        <v>61</v>
      </c>
      <c r="M1515" s="11" t="s">
        <v>62</v>
      </c>
      <c r="N1515" s="1" t="e">
        <v>#N/A</v>
      </c>
    </row>
    <row r="1516" spans="1:14">
      <c r="A1516" s="7">
        <v>1515</v>
      </c>
      <c r="B1516" s="8">
        <v>45643</v>
      </c>
      <c r="C1516" s="9">
        <v>6</v>
      </c>
      <c r="D1516" s="9">
        <v>467973588320</v>
      </c>
      <c r="E1516" s="10">
        <v>4974351012610</v>
      </c>
      <c r="F1516" s="45" t="s">
        <v>72</v>
      </c>
      <c r="G1516" s="10" t="s">
        <v>55</v>
      </c>
      <c r="H1516" s="11"/>
      <c r="I1516" s="14"/>
      <c r="J1516" s="11" t="s">
        <v>56</v>
      </c>
      <c r="K1516" s="11" t="s">
        <v>890</v>
      </c>
      <c r="L1516" s="11" t="s">
        <v>61</v>
      </c>
      <c r="M1516" s="11" t="s">
        <v>879</v>
      </c>
      <c r="N1516" s="1" t="e">
        <v>#N/A</v>
      </c>
    </row>
    <row r="1517" spans="1:14">
      <c r="A1517" s="7">
        <v>1516</v>
      </c>
      <c r="B1517" s="8">
        <v>45643</v>
      </c>
      <c r="C1517" s="9">
        <v>4</v>
      </c>
      <c r="D1517" s="9">
        <v>499250527694</v>
      </c>
      <c r="E1517" s="10">
        <v>9966251032701</v>
      </c>
      <c r="F1517" s="45" t="s">
        <v>67</v>
      </c>
      <c r="G1517" s="10" t="s">
        <v>70</v>
      </c>
      <c r="H1517" s="11"/>
      <c r="I1517" s="14"/>
      <c r="J1517" s="11" t="s">
        <v>59</v>
      </c>
      <c r="K1517" s="11" t="s">
        <v>890</v>
      </c>
      <c r="L1517" s="11" t="s">
        <v>61</v>
      </c>
      <c r="M1517" s="11" t="s">
        <v>62</v>
      </c>
      <c r="N1517" s="1" t="e">
        <v>#N/A</v>
      </c>
    </row>
    <row r="1518" spans="1:14">
      <c r="A1518" s="7">
        <v>1517</v>
      </c>
      <c r="B1518" s="8">
        <v>45643</v>
      </c>
      <c r="C1518" s="9">
        <v>4</v>
      </c>
      <c r="D1518" s="9">
        <v>498788789671</v>
      </c>
      <c r="E1518" s="10">
        <v>0</v>
      </c>
      <c r="F1518" s="45" t="s">
        <v>1119</v>
      </c>
      <c r="G1518" s="10" t="s">
        <v>64</v>
      </c>
      <c r="H1518" s="11"/>
      <c r="I1518" s="14" t="s">
        <v>1113</v>
      </c>
      <c r="J1518" s="11" t="s">
        <v>65</v>
      </c>
      <c r="K1518" s="11" t="s">
        <v>890</v>
      </c>
      <c r="L1518" s="11" t="s">
        <v>61</v>
      </c>
      <c r="M1518" s="11" t="s">
        <v>66</v>
      </c>
      <c r="N1518" s="1" t="e">
        <v>#N/A</v>
      </c>
    </row>
    <row r="1519" spans="1:14">
      <c r="A1519" s="7">
        <v>1518</v>
      </c>
      <c r="B1519" s="8">
        <v>45643</v>
      </c>
      <c r="C1519" s="9">
        <v>4</v>
      </c>
      <c r="D1519" s="9">
        <v>467973576825</v>
      </c>
      <c r="E1519" s="10">
        <v>4966456037567</v>
      </c>
      <c r="F1519" s="45" t="s">
        <v>912</v>
      </c>
      <c r="G1519" s="10" t="s">
        <v>69</v>
      </c>
      <c r="H1519" s="11"/>
      <c r="I1519" s="14"/>
      <c r="J1519" s="11" t="s">
        <v>59</v>
      </c>
      <c r="K1519" s="11" t="s">
        <v>890</v>
      </c>
      <c r="L1519" s="11" t="s">
        <v>61</v>
      </c>
      <c r="M1519" s="11" t="s">
        <v>62</v>
      </c>
      <c r="N1519" s="1" t="e">
        <v>#N/A</v>
      </c>
    </row>
    <row r="1520" spans="1:14">
      <c r="A1520" s="7">
        <v>1519</v>
      </c>
      <c r="B1520" s="8">
        <v>45643</v>
      </c>
      <c r="C1520" s="9">
        <v>4</v>
      </c>
      <c r="D1520" s="9">
        <v>467973576825</v>
      </c>
      <c r="E1520" s="10">
        <v>4966456037568</v>
      </c>
      <c r="F1520" s="45" t="s">
        <v>912</v>
      </c>
      <c r="G1520" s="10" t="s">
        <v>69</v>
      </c>
      <c r="H1520" s="11"/>
      <c r="I1520" s="14"/>
      <c r="J1520" s="11" t="s">
        <v>59</v>
      </c>
      <c r="K1520" s="11" t="s">
        <v>890</v>
      </c>
      <c r="L1520" s="11" t="s">
        <v>61</v>
      </c>
      <c r="M1520" s="11" t="s">
        <v>62</v>
      </c>
      <c r="N1520" s="1" t="e">
        <v>#N/A</v>
      </c>
    </row>
    <row r="1521" spans="1:14">
      <c r="A1521" s="7">
        <v>1520</v>
      </c>
      <c r="B1521" s="8">
        <v>45643</v>
      </c>
      <c r="C1521" s="9">
        <v>4</v>
      </c>
      <c r="D1521" s="9">
        <v>467973576825</v>
      </c>
      <c r="E1521" s="10">
        <v>4966251068537</v>
      </c>
      <c r="F1521" s="45" t="s">
        <v>72</v>
      </c>
      <c r="G1521" s="10" t="s">
        <v>63</v>
      </c>
      <c r="H1521" s="11"/>
      <c r="I1521" s="14"/>
      <c r="J1521" s="11" t="s">
        <v>59</v>
      </c>
      <c r="K1521" s="11" t="s">
        <v>890</v>
      </c>
      <c r="L1521" s="11" t="s">
        <v>61</v>
      </c>
      <c r="M1521" s="11" t="s">
        <v>62</v>
      </c>
      <c r="N1521" s="1" t="e">
        <v>#N/A</v>
      </c>
    </row>
    <row r="1522" spans="1:14">
      <c r="A1522" s="7">
        <v>1521</v>
      </c>
      <c r="B1522" s="8">
        <v>45643</v>
      </c>
      <c r="C1522" s="9">
        <v>4</v>
      </c>
      <c r="D1522" s="9">
        <v>467973576825</v>
      </c>
      <c r="E1522" s="10">
        <v>4966451088842</v>
      </c>
      <c r="F1522" s="45" t="s">
        <v>912</v>
      </c>
      <c r="G1522" s="10" t="s">
        <v>69</v>
      </c>
      <c r="H1522" s="11"/>
      <c r="I1522" s="14"/>
      <c r="J1522" s="11" t="s">
        <v>59</v>
      </c>
      <c r="K1522" s="11" t="s">
        <v>890</v>
      </c>
      <c r="L1522" s="11" t="s">
        <v>61</v>
      </c>
      <c r="M1522" s="11" t="s">
        <v>62</v>
      </c>
      <c r="N1522" s="1" t="e">
        <v>#N/A</v>
      </c>
    </row>
    <row r="1523" spans="1:14">
      <c r="A1523" s="7">
        <v>1522</v>
      </c>
      <c r="B1523" s="8">
        <v>45643</v>
      </c>
      <c r="C1523" s="9">
        <v>4</v>
      </c>
      <c r="D1523" s="9">
        <v>467973576825</v>
      </c>
      <c r="E1523" s="10">
        <v>5508799013620</v>
      </c>
      <c r="F1523" s="45" t="s">
        <v>912</v>
      </c>
      <c r="G1523" s="10" t="s">
        <v>908</v>
      </c>
      <c r="H1523" s="11"/>
      <c r="I1523" s="14"/>
      <c r="J1523" s="11" t="s">
        <v>59</v>
      </c>
      <c r="K1523" s="11" t="s">
        <v>890</v>
      </c>
      <c r="L1523" s="11" t="s">
        <v>61</v>
      </c>
      <c r="M1523" s="11" t="s">
        <v>896</v>
      </c>
      <c r="N1523" s="1" t="e">
        <v>#N/A</v>
      </c>
    </row>
    <row r="1524" spans="1:14">
      <c r="A1524" s="7">
        <v>1523</v>
      </c>
      <c r="B1524" s="8">
        <v>45643</v>
      </c>
      <c r="C1524" s="9">
        <v>4</v>
      </c>
      <c r="D1524" s="9">
        <v>499253920211</v>
      </c>
      <c r="E1524" s="10">
        <v>5500151013112</v>
      </c>
      <c r="F1524" s="45" t="s">
        <v>912</v>
      </c>
      <c r="G1524" s="10" t="s">
        <v>919</v>
      </c>
      <c r="H1524" s="11"/>
      <c r="I1524" s="14"/>
      <c r="J1524" s="11" t="s">
        <v>59</v>
      </c>
      <c r="K1524" s="11" t="s">
        <v>890</v>
      </c>
      <c r="L1524" s="11" t="s">
        <v>61</v>
      </c>
      <c r="M1524" s="11" t="s">
        <v>62</v>
      </c>
      <c r="N1524" s="1" t="e">
        <v>#N/A</v>
      </c>
    </row>
    <row r="1525" spans="1:14">
      <c r="A1525" s="7">
        <v>1524</v>
      </c>
      <c r="B1525" s="8">
        <v>45643</v>
      </c>
      <c r="C1525" s="9">
        <v>4</v>
      </c>
      <c r="D1525" s="9">
        <v>499253920211</v>
      </c>
      <c r="E1525" s="10">
        <v>5500151013113</v>
      </c>
      <c r="F1525" s="45" t="s">
        <v>912</v>
      </c>
      <c r="G1525" s="10" t="s">
        <v>919</v>
      </c>
      <c r="H1525" s="11"/>
      <c r="I1525" s="14"/>
      <c r="J1525" s="11" t="s">
        <v>59</v>
      </c>
      <c r="K1525" s="11" t="s">
        <v>890</v>
      </c>
      <c r="L1525" s="11" t="s">
        <v>61</v>
      </c>
      <c r="M1525" s="11" t="s">
        <v>62</v>
      </c>
      <c r="N1525" s="1" t="e">
        <v>#N/A</v>
      </c>
    </row>
    <row r="1526" spans="1:14">
      <c r="A1526" s="7">
        <v>1525</v>
      </c>
      <c r="B1526" s="8">
        <v>45643</v>
      </c>
      <c r="C1526" s="9">
        <v>4</v>
      </c>
      <c r="D1526" s="9">
        <v>499253920211</v>
      </c>
      <c r="E1526" s="10">
        <v>4966456037120</v>
      </c>
      <c r="F1526" s="45" t="s">
        <v>912</v>
      </c>
      <c r="G1526" s="10" t="s">
        <v>69</v>
      </c>
      <c r="H1526" s="11"/>
      <c r="I1526" s="14"/>
      <c r="J1526" s="11" t="s">
        <v>59</v>
      </c>
      <c r="K1526" s="11" t="s">
        <v>890</v>
      </c>
      <c r="L1526" s="11" t="s">
        <v>61</v>
      </c>
      <c r="M1526" s="11" t="s">
        <v>62</v>
      </c>
      <c r="N1526" s="1" t="e">
        <v>#N/A</v>
      </c>
    </row>
    <row r="1527" spans="1:14">
      <c r="A1527" s="7">
        <v>1526</v>
      </c>
      <c r="B1527" s="8">
        <v>45643</v>
      </c>
      <c r="C1527" s="9">
        <v>4</v>
      </c>
      <c r="D1527" s="9">
        <v>289315479526</v>
      </c>
      <c r="E1527" s="10">
        <v>4979051013897</v>
      </c>
      <c r="F1527" s="45" t="s">
        <v>992</v>
      </c>
      <c r="G1527" s="10" t="s">
        <v>1000</v>
      </c>
      <c r="H1527" s="11"/>
      <c r="I1527" s="14"/>
      <c r="J1527" s="11" t="s">
        <v>56</v>
      </c>
      <c r="K1527" s="11" t="s">
        <v>890</v>
      </c>
      <c r="L1527" s="11" t="s">
        <v>61</v>
      </c>
      <c r="M1527" s="11" t="s">
        <v>62</v>
      </c>
      <c r="N1527" s="1" t="e">
        <v>#N/A</v>
      </c>
    </row>
    <row r="1528" spans="1:14">
      <c r="A1528" s="7">
        <v>1527</v>
      </c>
      <c r="B1528" s="8">
        <v>45643</v>
      </c>
      <c r="C1528" s="9">
        <v>4</v>
      </c>
      <c r="D1528" s="9">
        <v>289315479526</v>
      </c>
      <c r="E1528" s="10">
        <v>4979051013898</v>
      </c>
      <c r="F1528" s="45" t="s">
        <v>992</v>
      </c>
      <c r="G1528" s="10" t="s">
        <v>1000</v>
      </c>
      <c r="H1528" s="11"/>
      <c r="I1528" s="14"/>
      <c r="J1528" s="11" t="s">
        <v>56</v>
      </c>
      <c r="K1528" s="11" t="s">
        <v>890</v>
      </c>
      <c r="L1528" s="11" t="s">
        <v>61</v>
      </c>
      <c r="M1528" s="11" t="s">
        <v>62</v>
      </c>
      <c r="N1528" s="1" t="e">
        <v>#N/A</v>
      </c>
    </row>
    <row r="1529" spans="1:14">
      <c r="A1529" s="7">
        <v>1528</v>
      </c>
      <c r="B1529" s="8">
        <v>45643</v>
      </c>
      <c r="C1529" s="9">
        <v>4</v>
      </c>
      <c r="D1529" s="9">
        <v>289315479526</v>
      </c>
      <c r="E1529" s="10">
        <v>4979051013901</v>
      </c>
      <c r="F1529" s="45" t="s">
        <v>992</v>
      </c>
      <c r="G1529" s="10" t="s">
        <v>1000</v>
      </c>
      <c r="H1529" s="11"/>
      <c r="I1529" s="14"/>
      <c r="J1529" s="11" t="s">
        <v>56</v>
      </c>
      <c r="K1529" s="11" t="s">
        <v>890</v>
      </c>
      <c r="L1529" s="11" t="s">
        <v>61</v>
      </c>
      <c r="M1529" s="11" t="s">
        <v>62</v>
      </c>
      <c r="N1529" s="1" t="e">
        <v>#N/A</v>
      </c>
    </row>
    <row r="1530" spans="1:14">
      <c r="A1530" s="7">
        <v>1529</v>
      </c>
      <c r="B1530" s="8">
        <v>45643</v>
      </c>
      <c r="C1530" s="9">
        <v>4</v>
      </c>
      <c r="D1530" s="9">
        <v>289315479526</v>
      </c>
      <c r="E1530" s="10">
        <v>4979051013903</v>
      </c>
      <c r="F1530" s="45" t="s">
        <v>992</v>
      </c>
      <c r="G1530" s="10" t="s">
        <v>1000</v>
      </c>
      <c r="H1530" s="11"/>
      <c r="I1530" s="14"/>
      <c r="J1530" s="11" t="s">
        <v>56</v>
      </c>
      <c r="K1530" s="11" t="s">
        <v>890</v>
      </c>
      <c r="L1530" s="11" t="s">
        <v>61</v>
      </c>
      <c r="M1530" s="11" t="s">
        <v>62</v>
      </c>
      <c r="N1530" s="1" t="e">
        <v>#N/A</v>
      </c>
    </row>
    <row r="1531" spans="1:14">
      <c r="A1531" s="7">
        <v>1530</v>
      </c>
      <c r="B1531" s="8">
        <v>45643</v>
      </c>
      <c r="C1531" s="9">
        <v>4</v>
      </c>
      <c r="D1531" s="9">
        <v>289315479526</v>
      </c>
      <c r="E1531" s="10">
        <v>4979051013911</v>
      </c>
      <c r="F1531" s="45" t="s">
        <v>992</v>
      </c>
      <c r="G1531" s="10" t="s">
        <v>1000</v>
      </c>
      <c r="H1531" s="11"/>
      <c r="I1531" s="14"/>
      <c r="J1531" s="11" t="s">
        <v>56</v>
      </c>
      <c r="K1531" s="11" t="s">
        <v>890</v>
      </c>
      <c r="L1531" s="11" t="s">
        <v>61</v>
      </c>
      <c r="M1531" s="11" t="s">
        <v>62</v>
      </c>
      <c r="N1531" s="1" t="e">
        <v>#N/A</v>
      </c>
    </row>
    <row r="1532" spans="1:14">
      <c r="A1532" s="7">
        <v>1531</v>
      </c>
      <c r="B1532" s="8">
        <v>45643</v>
      </c>
      <c r="C1532" s="9">
        <v>4</v>
      </c>
      <c r="D1532" s="9">
        <v>289315479526</v>
      </c>
      <c r="E1532" s="10">
        <v>4979051013899</v>
      </c>
      <c r="F1532" s="45" t="s">
        <v>992</v>
      </c>
      <c r="G1532" s="10" t="s">
        <v>1000</v>
      </c>
      <c r="H1532" s="11"/>
      <c r="I1532" s="14"/>
      <c r="J1532" s="11" t="s">
        <v>56</v>
      </c>
      <c r="K1532" s="11" t="s">
        <v>890</v>
      </c>
      <c r="L1532" s="11" t="s">
        <v>61</v>
      </c>
      <c r="M1532" s="11" t="s">
        <v>62</v>
      </c>
      <c r="N1532" s="1" t="e">
        <v>#N/A</v>
      </c>
    </row>
    <row r="1533" spans="1:14">
      <c r="A1533" s="7">
        <v>1532</v>
      </c>
      <c r="B1533" s="8">
        <v>45643</v>
      </c>
      <c r="C1533" s="9">
        <v>6</v>
      </c>
      <c r="D1533" s="9">
        <v>197361811570</v>
      </c>
      <c r="E1533" s="10">
        <v>3109151027735</v>
      </c>
      <c r="F1533" s="45" t="s">
        <v>882</v>
      </c>
      <c r="G1533" s="10" t="s">
        <v>73</v>
      </c>
      <c r="H1533" s="11" t="s">
        <v>53</v>
      </c>
      <c r="I1533" s="14"/>
      <c r="J1533" s="11" t="s">
        <v>56</v>
      </c>
      <c r="K1533" s="11" t="s">
        <v>75</v>
      </c>
      <c r="L1533" s="11" t="s">
        <v>57</v>
      </c>
      <c r="M1533" s="11" t="s">
        <v>879</v>
      </c>
      <c r="N1533" s="1" t="e">
        <v>#N/A</v>
      </c>
    </row>
    <row r="1534" spans="1:14">
      <c r="A1534" s="7">
        <v>1533</v>
      </c>
      <c r="B1534" s="8">
        <v>45643</v>
      </c>
      <c r="C1534" s="9">
        <v>5</v>
      </c>
      <c r="D1534" s="9">
        <v>454755623206</v>
      </c>
      <c r="E1534" s="10">
        <v>4936151086270</v>
      </c>
      <c r="F1534" s="45" t="s">
        <v>67</v>
      </c>
      <c r="G1534" s="10" t="s">
        <v>958</v>
      </c>
      <c r="H1534" s="11" t="s">
        <v>53</v>
      </c>
      <c r="I1534" s="14"/>
      <c r="J1534" s="11" t="s">
        <v>56</v>
      </c>
      <c r="K1534" s="11" t="s">
        <v>75</v>
      </c>
      <c r="L1534" s="11" t="s">
        <v>57</v>
      </c>
      <c r="M1534" s="11" t="s">
        <v>62</v>
      </c>
      <c r="N1534" s="1" t="e">
        <v>#N/A</v>
      </c>
    </row>
    <row r="1535" spans="1:14">
      <c r="A1535" s="7">
        <v>1534</v>
      </c>
      <c r="B1535" s="8">
        <v>45643</v>
      </c>
      <c r="C1535" s="9">
        <v>6</v>
      </c>
      <c r="D1535" s="9">
        <v>158841952275</v>
      </c>
      <c r="E1535" s="10">
        <v>4968151040694</v>
      </c>
      <c r="F1535" s="45" t="s">
        <v>76</v>
      </c>
      <c r="G1535" s="10" t="s">
        <v>71</v>
      </c>
      <c r="H1535" s="11" t="s">
        <v>53</v>
      </c>
      <c r="I1535" s="14"/>
      <c r="J1535" s="11" t="s">
        <v>56</v>
      </c>
      <c r="K1535" s="11" t="s">
        <v>75</v>
      </c>
      <c r="L1535" s="11" t="s">
        <v>57</v>
      </c>
      <c r="M1535" s="11" t="s">
        <v>879</v>
      </c>
      <c r="N1535" s="1" t="e">
        <v>#N/A</v>
      </c>
    </row>
    <row r="1536" spans="1:14">
      <c r="A1536" s="7">
        <v>1535</v>
      </c>
      <c r="B1536" s="8">
        <v>45643</v>
      </c>
      <c r="C1536" s="9">
        <v>6</v>
      </c>
      <c r="D1536" s="9">
        <v>158841952275</v>
      </c>
      <c r="E1536" s="10">
        <v>4936151032347</v>
      </c>
      <c r="F1536" s="45" t="s">
        <v>76</v>
      </c>
      <c r="G1536" s="10" t="s">
        <v>958</v>
      </c>
      <c r="H1536" s="11" t="s">
        <v>53</v>
      </c>
      <c r="I1536" s="14"/>
      <c r="J1536" s="11" t="s">
        <v>56</v>
      </c>
      <c r="K1536" s="11" t="s">
        <v>75</v>
      </c>
      <c r="L1536" s="11" t="s">
        <v>57</v>
      </c>
      <c r="M1536" s="11" t="s">
        <v>62</v>
      </c>
      <c r="N1536" s="1" t="e">
        <v>#N/A</v>
      </c>
    </row>
    <row r="1537" spans="1:14">
      <c r="A1537" s="7">
        <v>1536</v>
      </c>
      <c r="B1537" s="8">
        <v>45643</v>
      </c>
      <c r="C1537" s="9">
        <v>6</v>
      </c>
      <c r="D1537" s="9">
        <v>158841952275</v>
      </c>
      <c r="E1537" s="10">
        <v>4974351052125</v>
      </c>
      <c r="F1537" s="45" t="s">
        <v>882</v>
      </c>
      <c r="G1537" s="10" t="s">
        <v>55</v>
      </c>
      <c r="H1537" s="11" t="s">
        <v>53</v>
      </c>
      <c r="I1537" s="14"/>
      <c r="J1537" s="11" t="s">
        <v>56</v>
      </c>
      <c r="K1537" s="11" t="s">
        <v>75</v>
      </c>
      <c r="L1537" s="11" t="s">
        <v>57</v>
      </c>
      <c r="M1537" s="11" t="s">
        <v>879</v>
      </c>
      <c r="N1537" s="1" t="e">
        <v>#N/A</v>
      </c>
    </row>
    <row r="1538" spans="1:14">
      <c r="A1538" s="7">
        <v>1537</v>
      </c>
      <c r="B1538" s="8">
        <v>45643</v>
      </c>
      <c r="C1538" s="9">
        <v>6</v>
      </c>
      <c r="D1538" s="9">
        <v>158841952275</v>
      </c>
      <c r="E1538" s="10">
        <v>3109151056313</v>
      </c>
      <c r="F1538" s="45" t="s">
        <v>882</v>
      </c>
      <c r="G1538" s="10" t="s">
        <v>73</v>
      </c>
      <c r="H1538" s="11" t="s">
        <v>53</v>
      </c>
      <c r="I1538" s="14"/>
      <c r="J1538" s="11" t="s">
        <v>56</v>
      </c>
      <c r="K1538" s="11" t="s">
        <v>75</v>
      </c>
      <c r="L1538" s="11" t="s">
        <v>57</v>
      </c>
      <c r="M1538" s="11" t="s">
        <v>879</v>
      </c>
      <c r="N1538" s="1" t="e">
        <v>#N/A</v>
      </c>
    </row>
    <row r="1539" spans="1:14">
      <c r="A1539" s="7">
        <v>1538</v>
      </c>
      <c r="B1539" s="8">
        <v>45643</v>
      </c>
      <c r="C1539" s="9">
        <v>6</v>
      </c>
      <c r="D1539" s="9">
        <v>158841952275</v>
      </c>
      <c r="E1539" s="10">
        <v>6052251093437</v>
      </c>
      <c r="F1539" s="45" t="s">
        <v>1001</v>
      </c>
      <c r="G1539" s="10" t="s">
        <v>74</v>
      </c>
      <c r="H1539" s="11" t="s">
        <v>53</v>
      </c>
      <c r="I1539" s="14"/>
      <c r="J1539" s="11" t="s">
        <v>56</v>
      </c>
      <c r="K1539" s="11" t="s">
        <v>75</v>
      </c>
      <c r="L1539" s="11" t="s">
        <v>57</v>
      </c>
      <c r="M1539" s="11" t="s">
        <v>879</v>
      </c>
      <c r="N1539" s="1" t="e">
        <v>#N/A</v>
      </c>
    </row>
    <row r="1540" spans="1:14">
      <c r="A1540" s="7">
        <v>1539</v>
      </c>
      <c r="B1540" s="8">
        <v>45643</v>
      </c>
      <c r="C1540" s="9">
        <v>6</v>
      </c>
      <c r="D1540" s="9">
        <v>158841952275</v>
      </c>
      <c r="E1540" s="10">
        <v>4968151084879</v>
      </c>
      <c r="F1540" s="45" t="s">
        <v>58</v>
      </c>
      <c r="G1540" s="10" t="s">
        <v>71</v>
      </c>
      <c r="H1540" s="11" t="s">
        <v>53</v>
      </c>
      <c r="I1540" s="14"/>
      <c r="J1540" s="11" t="s">
        <v>56</v>
      </c>
      <c r="K1540" s="11" t="s">
        <v>75</v>
      </c>
      <c r="L1540" s="11" t="s">
        <v>57</v>
      </c>
      <c r="M1540" s="11" t="s">
        <v>879</v>
      </c>
      <c r="N1540" s="1" t="e">
        <v>#N/A</v>
      </c>
    </row>
    <row r="1541" spans="1:14">
      <c r="A1541" s="7">
        <v>1540</v>
      </c>
      <c r="B1541" s="8">
        <v>45643</v>
      </c>
      <c r="C1541" s="9">
        <v>6</v>
      </c>
      <c r="D1541" s="9">
        <v>158841952275</v>
      </c>
      <c r="E1541" s="10">
        <v>3109151064494</v>
      </c>
      <c r="F1541" s="45" t="s">
        <v>912</v>
      </c>
      <c r="G1541" s="10" t="s">
        <v>73</v>
      </c>
      <c r="H1541" s="11" t="s">
        <v>53</v>
      </c>
      <c r="I1541" s="14"/>
      <c r="J1541" s="11" t="s">
        <v>56</v>
      </c>
      <c r="K1541" s="11" t="s">
        <v>75</v>
      </c>
      <c r="L1541" s="11" t="s">
        <v>57</v>
      </c>
      <c r="M1541" s="11" t="s">
        <v>879</v>
      </c>
      <c r="N1541" s="1" t="e">
        <v>#N/A</v>
      </c>
    </row>
    <row r="1542" spans="1:14">
      <c r="A1542" s="7">
        <v>1541</v>
      </c>
      <c r="B1542" s="8">
        <v>45643</v>
      </c>
      <c r="C1542" s="9">
        <v>6</v>
      </c>
      <c r="D1542" s="9">
        <v>197942646016</v>
      </c>
      <c r="E1542" s="10">
        <v>5000151055657</v>
      </c>
      <c r="F1542" s="45" t="s">
        <v>54</v>
      </c>
      <c r="G1542" s="10" t="s">
        <v>892</v>
      </c>
      <c r="H1542" s="11" t="s">
        <v>53</v>
      </c>
      <c r="I1542" s="14"/>
      <c r="J1542" s="11" t="s">
        <v>59</v>
      </c>
      <c r="K1542" s="11" t="s">
        <v>75</v>
      </c>
      <c r="L1542" s="11" t="s">
        <v>57</v>
      </c>
      <c r="M1542" s="11" t="s">
        <v>62</v>
      </c>
      <c r="N1542" s="1" t="e">
        <v>#N/A</v>
      </c>
    </row>
    <row r="1543" spans="1:14">
      <c r="A1543" s="7">
        <v>1542</v>
      </c>
      <c r="B1543" s="8">
        <v>45643</v>
      </c>
      <c r="C1543" s="9">
        <v>6</v>
      </c>
      <c r="D1543" s="9">
        <v>197942646016</v>
      </c>
      <c r="E1543" s="10">
        <v>5000151053470</v>
      </c>
      <c r="F1543" s="45" t="s">
        <v>54</v>
      </c>
      <c r="G1543" s="10" t="s">
        <v>892</v>
      </c>
      <c r="H1543" s="11" t="s">
        <v>53</v>
      </c>
      <c r="I1543" s="14"/>
      <c r="J1543" s="11" t="s">
        <v>59</v>
      </c>
      <c r="K1543" s="11" t="s">
        <v>75</v>
      </c>
      <c r="L1543" s="11" t="s">
        <v>57</v>
      </c>
      <c r="M1543" s="11" t="s">
        <v>62</v>
      </c>
      <c r="N1543" s="1" t="e">
        <v>#N/A</v>
      </c>
    </row>
    <row r="1544" spans="1:14">
      <c r="A1544" s="7">
        <v>1543</v>
      </c>
      <c r="B1544" s="8">
        <v>45643</v>
      </c>
      <c r="C1544" s="9">
        <v>6</v>
      </c>
      <c r="D1544" s="9">
        <v>197942646016</v>
      </c>
      <c r="E1544" s="10">
        <v>5000151055656</v>
      </c>
      <c r="F1544" s="45" t="s">
        <v>54</v>
      </c>
      <c r="G1544" s="10" t="s">
        <v>892</v>
      </c>
      <c r="H1544" s="11" t="s">
        <v>53</v>
      </c>
      <c r="I1544" s="14"/>
      <c r="J1544" s="11" t="s">
        <v>59</v>
      </c>
      <c r="K1544" s="11" t="s">
        <v>75</v>
      </c>
      <c r="L1544" s="11" t="s">
        <v>57</v>
      </c>
      <c r="M1544" s="11" t="s">
        <v>62</v>
      </c>
      <c r="N1544" s="1" t="e">
        <v>#N/A</v>
      </c>
    </row>
    <row r="1545" spans="1:14">
      <c r="A1545" s="7">
        <v>1544</v>
      </c>
      <c r="B1545" s="8">
        <v>45643</v>
      </c>
      <c r="C1545" s="9">
        <v>6</v>
      </c>
      <c r="D1545" s="9">
        <v>197942646016</v>
      </c>
      <c r="E1545" s="10">
        <v>5000151053469</v>
      </c>
      <c r="F1545" s="45" t="s">
        <v>54</v>
      </c>
      <c r="G1545" s="10" t="s">
        <v>892</v>
      </c>
      <c r="H1545" s="11" t="s">
        <v>53</v>
      </c>
      <c r="I1545" s="14"/>
      <c r="J1545" s="11" t="s">
        <v>59</v>
      </c>
      <c r="K1545" s="11" t="s">
        <v>75</v>
      </c>
      <c r="L1545" s="11" t="s">
        <v>57</v>
      </c>
      <c r="M1545" s="11" t="s">
        <v>62</v>
      </c>
      <c r="N1545" s="1" t="e">
        <v>#N/A</v>
      </c>
    </row>
    <row r="1546" spans="1:14">
      <c r="A1546" s="7">
        <v>1545</v>
      </c>
      <c r="B1546" s="8">
        <v>45643</v>
      </c>
      <c r="C1546" s="9">
        <v>6</v>
      </c>
      <c r="D1546" s="9">
        <v>197942646016</v>
      </c>
      <c r="E1546" s="10">
        <v>5000151053468</v>
      </c>
      <c r="F1546" s="45" t="s">
        <v>54</v>
      </c>
      <c r="G1546" s="10" t="s">
        <v>892</v>
      </c>
      <c r="H1546" s="11" t="s">
        <v>53</v>
      </c>
      <c r="I1546" s="14"/>
      <c r="J1546" s="11" t="s">
        <v>59</v>
      </c>
      <c r="K1546" s="11" t="s">
        <v>75</v>
      </c>
      <c r="L1546" s="11" t="s">
        <v>57</v>
      </c>
      <c r="M1546" s="11" t="s">
        <v>62</v>
      </c>
      <c r="N1546" s="1" t="e">
        <v>#N/A</v>
      </c>
    </row>
    <row r="1547" spans="1:14">
      <c r="A1547" s="7">
        <v>1546</v>
      </c>
      <c r="B1547" s="8">
        <v>45643</v>
      </c>
      <c r="C1547" s="9">
        <v>4</v>
      </c>
      <c r="D1547" s="9">
        <v>158841952286</v>
      </c>
      <c r="E1547" s="10">
        <v>4966251015063</v>
      </c>
      <c r="F1547" s="45" t="s">
        <v>58</v>
      </c>
      <c r="G1547" s="10" t="s">
        <v>63</v>
      </c>
      <c r="H1547" s="11" t="s">
        <v>53</v>
      </c>
      <c r="I1547" s="14"/>
      <c r="J1547" s="11" t="s">
        <v>59</v>
      </c>
      <c r="K1547" s="11" t="s">
        <v>75</v>
      </c>
      <c r="L1547" s="11" t="s">
        <v>57</v>
      </c>
      <c r="M1547" s="11" t="s">
        <v>62</v>
      </c>
      <c r="N1547" s="1" t="e">
        <v>#N/A</v>
      </c>
    </row>
    <row r="1548" spans="1:14">
      <c r="A1548" s="7">
        <v>1547</v>
      </c>
      <c r="B1548" s="8">
        <v>45643</v>
      </c>
      <c r="C1548" s="9">
        <v>4</v>
      </c>
      <c r="D1548" s="9">
        <v>158841952286</v>
      </c>
      <c r="E1548" s="10">
        <v>4966251035170</v>
      </c>
      <c r="F1548" s="45" t="s">
        <v>58</v>
      </c>
      <c r="G1548" s="10" t="s">
        <v>63</v>
      </c>
      <c r="H1548" s="11" t="s">
        <v>53</v>
      </c>
      <c r="I1548" s="14"/>
      <c r="J1548" s="11" t="s">
        <v>59</v>
      </c>
      <c r="K1548" s="11" t="s">
        <v>75</v>
      </c>
      <c r="L1548" s="11" t="s">
        <v>57</v>
      </c>
      <c r="M1548" s="11" t="s">
        <v>62</v>
      </c>
      <c r="N1548" s="1" t="e">
        <v>#N/A</v>
      </c>
    </row>
    <row r="1549" spans="1:14">
      <c r="A1549" s="7">
        <v>1548</v>
      </c>
      <c r="B1549" s="8">
        <v>45643</v>
      </c>
      <c r="C1549" s="9">
        <v>4</v>
      </c>
      <c r="D1549" s="28">
        <v>158841952286</v>
      </c>
      <c r="E1549" s="10">
        <v>4966251064570</v>
      </c>
      <c r="F1549" s="9" t="s">
        <v>58</v>
      </c>
      <c r="G1549" s="11" t="s">
        <v>63</v>
      </c>
      <c r="H1549" s="11" t="s">
        <v>53</v>
      </c>
      <c r="I1549" s="14"/>
      <c r="J1549" s="11" t="s">
        <v>59</v>
      </c>
      <c r="K1549" s="11" t="s">
        <v>75</v>
      </c>
      <c r="L1549" s="11" t="s">
        <v>57</v>
      </c>
      <c r="M1549" s="11" t="s">
        <v>62</v>
      </c>
      <c r="N1549" s="1" t="e">
        <v>#N/A</v>
      </c>
    </row>
    <row r="1550" spans="1:14">
      <c r="A1550" s="7">
        <v>1549</v>
      </c>
      <c r="B1550" s="8">
        <v>45643</v>
      </c>
      <c r="C1550" s="9">
        <v>4</v>
      </c>
      <c r="D1550" s="28">
        <v>158841952286</v>
      </c>
      <c r="E1550" s="10">
        <v>4966251044938</v>
      </c>
      <c r="F1550" s="9" t="s">
        <v>58</v>
      </c>
      <c r="G1550" s="11" t="s">
        <v>63</v>
      </c>
      <c r="H1550" s="11" t="s">
        <v>53</v>
      </c>
      <c r="I1550" s="14"/>
      <c r="J1550" s="11" t="s">
        <v>59</v>
      </c>
      <c r="K1550" s="11" t="s">
        <v>75</v>
      </c>
      <c r="L1550" s="11" t="s">
        <v>57</v>
      </c>
      <c r="M1550" s="11" t="s">
        <v>62</v>
      </c>
      <c r="N1550" s="1" t="e">
        <v>#N/A</v>
      </c>
    </row>
    <row r="1551" spans="1:14">
      <c r="A1551" s="7">
        <v>1550</v>
      </c>
      <c r="B1551" s="8">
        <v>45643</v>
      </c>
      <c r="C1551" s="9">
        <v>4</v>
      </c>
      <c r="D1551" s="28">
        <v>158841952286</v>
      </c>
      <c r="E1551" s="10">
        <v>4966251034838</v>
      </c>
      <c r="F1551" s="9" t="s">
        <v>58</v>
      </c>
      <c r="G1551" s="11" t="s">
        <v>63</v>
      </c>
      <c r="H1551" s="11" t="s">
        <v>53</v>
      </c>
      <c r="I1551" s="14"/>
      <c r="J1551" s="11" t="s">
        <v>59</v>
      </c>
      <c r="K1551" s="11" t="s">
        <v>75</v>
      </c>
      <c r="L1551" s="11" t="s">
        <v>57</v>
      </c>
      <c r="M1551" s="11" t="s">
        <v>62</v>
      </c>
      <c r="N1551" s="1" t="e">
        <v>#N/A</v>
      </c>
    </row>
    <row r="1552" spans="1:14">
      <c r="A1552" s="7">
        <v>1551</v>
      </c>
      <c r="B1552" s="8">
        <v>45643</v>
      </c>
      <c r="C1552" s="9">
        <v>4</v>
      </c>
      <c r="D1552" s="28">
        <v>158841952286</v>
      </c>
      <c r="E1552" s="10">
        <v>4966251024482</v>
      </c>
      <c r="F1552" s="9" t="s">
        <v>58</v>
      </c>
      <c r="G1552" s="11" t="s">
        <v>63</v>
      </c>
      <c r="H1552" s="11" t="s">
        <v>53</v>
      </c>
      <c r="I1552" s="14"/>
      <c r="J1552" s="11" t="s">
        <v>59</v>
      </c>
      <c r="K1552" s="11" t="s">
        <v>75</v>
      </c>
      <c r="L1552" s="11" t="s">
        <v>57</v>
      </c>
      <c r="M1552" s="11" t="s">
        <v>62</v>
      </c>
      <c r="N1552" s="1" t="e">
        <v>#N/A</v>
      </c>
    </row>
    <row r="1553" spans="1:14">
      <c r="A1553" s="7">
        <v>1552</v>
      </c>
      <c r="B1553" s="8">
        <v>45643</v>
      </c>
      <c r="C1553" s="9">
        <v>4</v>
      </c>
      <c r="D1553" s="28">
        <v>158841952286</v>
      </c>
      <c r="E1553" s="10">
        <v>9966251062853</v>
      </c>
      <c r="F1553" s="9" t="s">
        <v>58</v>
      </c>
      <c r="G1553" s="11" t="s">
        <v>70</v>
      </c>
      <c r="H1553" s="11" t="s">
        <v>53</v>
      </c>
      <c r="I1553" s="14"/>
      <c r="J1553" s="11" t="s">
        <v>59</v>
      </c>
      <c r="K1553" s="11" t="s">
        <v>75</v>
      </c>
      <c r="L1553" s="11" t="s">
        <v>57</v>
      </c>
      <c r="M1553" s="11" t="s">
        <v>62</v>
      </c>
      <c r="N1553" s="1" t="e">
        <v>#N/A</v>
      </c>
    </row>
    <row r="1554" spans="1:14">
      <c r="A1554" s="7">
        <v>1553</v>
      </c>
      <c r="B1554" s="8">
        <v>45643</v>
      </c>
      <c r="C1554" s="9">
        <v>4</v>
      </c>
      <c r="D1554" s="28">
        <v>158841952286</v>
      </c>
      <c r="E1554" s="10">
        <v>4966251050688</v>
      </c>
      <c r="F1554" s="9" t="s">
        <v>72</v>
      </c>
      <c r="G1554" s="11" t="s">
        <v>63</v>
      </c>
      <c r="H1554" s="11" t="s">
        <v>53</v>
      </c>
      <c r="I1554" s="14"/>
      <c r="J1554" s="11" t="s">
        <v>59</v>
      </c>
      <c r="K1554" s="11" t="s">
        <v>75</v>
      </c>
      <c r="L1554" s="11" t="s">
        <v>57</v>
      </c>
      <c r="M1554" s="11" t="s">
        <v>62</v>
      </c>
      <c r="N1554" s="1" t="e">
        <v>#N/A</v>
      </c>
    </row>
    <row r="1555" spans="1:14">
      <c r="A1555" s="7">
        <v>1554</v>
      </c>
      <c r="B1555" s="8">
        <v>45643</v>
      </c>
      <c r="C1555" s="9">
        <v>4</v>
      </c>
      <c r="D1555" s="28">
        <v>158841952286</v>
      </c>
      <c r="E1555" s="10">
        <v>4966251033121</v>
      </c>
      <c r="F1555" s="9" t="s">
        <v>72</v>
      </c>
      <c r="G1555" s="11" t="s">
        <v>63</v>
      </c>
      <c r="H1555" s="11" t="s">
        <v>53</v>
      </c>
      <c r="I1555" s="14"/>
      <c r="J1555" s="11" t="s">
        <v>59</v>
      </c>
      <c r="K1555" s="11" t="s">
        <v>75</v>
      </c>
      <c r="L1555" s="11" t="s">
        <v>57</v>
      </c>
      <c r="M1555" s="11" t="s">
        <v>62</v>
      </c>
      <c r="N1555" s="1" t="e">
        <v>#N/A</v>
      </c>
    </row>
    <row r="1556" spans="1:14">
      <c r="A1556" s="7">
        <v>1555</v>
      </c>
      <c r="B1556" s="8">
        <v>45643</v>
      </c>
      <c r="C1556" s="9">
        <v>4</v>
      </c>
      <c r="D1556" s="28">
        <v>158841952286</v>
      </c>
      <c r="E1556" s="10">
        <v>4966251063506</v>
      </c>
      <c r="F1556" s="9" t="s">
        <v>72</v>
      </c>
      <c r="G1556" s="11" t="s">
        <v>63</v>
      </c>
      <c r="H1556" s="11" t="s">
        <v>53</v>
      </c>
      <c r="I1556" s="14"/>
      <c r="J1556" s="11" t="s">
        <v>59</v>
      </c>
      <c r="K1556" s="11" t="s">
        <v>75</v>
      </c>
      <c r="L1556" s="11" t="s">
        <v>57</v>
      </c>
      <c r="M1556" s="11" t="s">
        <v>62</v>
      </c>
      <c r="N1556" s="1" t="e">
        <v>#N/A</v>
      </c>
    </row>
    <row r="1557" spans="1:14">
      <c r="A1557" s="7">
        <v>1556</v>
      </c>
      <c r="B1557" s="8">
        <v>45643</v>
      </c>
      <c r="C1557" s="9">
        <v>4</v>
      </c>
      <c r="D1557" s="28">
        <v>158841952286</v>
      </c>
      <c r="E1557" s="10">
        <v>4966251070856</v>
      </c>
      <c r="F1557" s="9" t="s">
        <v>72</v>
      </c>
      <c r="G1557" s="11" t="s">
        <v>63</v>
      </c>
      <c r="H1557" s="11" t="s">
        <v>53</v>
      </c>
      <c r="I1557" s="14"/>
      <c r="J1557" s="11" t="s">
        <v>59</v>
      </c>
      <c r="K1557" s="11" t="s">
        <v>75</v>
      </c>
      <c r="L1557" s="11" t="s">
        <v>57</v>
      </c>
      <c r="M1557" s="11" t="s">
        <v>62</v>
      </c>
      <c r="N1557" s="1" t="e">
        <v>#N/A</v>
      </c>
    </row>
    <row r="1558" spans="1:14">
      <c r="A1558" s="7">
        <v>1557</v>
      </c>
      <c r="B1558" s="8">
        <v>45643</v>
      </c>
      <c r="C1558" s="9">
        <v>4</v>
      </c>
      <c r="D1558" s="28">
        <v>158841952286</v>
      </c>
      <c r="E1558" s="10">
        <v>4966251069978</v>
      </c>
      <c r="F1558" s="9" t="s">
        <v>888</v>
      </c>
      <c r="G1558" s="11" t="s">
        <v>63</v>
      </c>
      <c r="H1558" s="11" t="s">
        <v>53</v>
      </c>
      <c r="I1558" s="14"/>
      <c r="J1558" s="11" t="s">
        <v>59</v>
      </c>
      <c r="K1558" s="11" t="s">
        <v>75</v>
      </c>
      <c r="L1558" s="11" t="s">
        <v>57</v>
      </c>
      <c r="M1558" s="11" t="s">
        <v>62</v>
      </c>
      <c r="N1558" s="1" t="e">
        <v>#N/A</v>
      </c>
    </row>
    <row r="1559" spans="1:14">
      <c r="A1559" s="7">
        <v>1558</v>
      </c>
      <c r="B1559" s="8">
        <v>45643</v>
      </c>
      <c r="C1559" s="9">
        <v>4</v>
      </c>
      <c r="D1559" s="28">
        <v>188370652761</v>
      </c>
      <c r="E1559" s="10">
        <v>0</v>
      </c>
      <c r="F1559" s="9" t="s">
        <v>1120</v>
      </c>
      <c r="G1559" s="11" t="s">
        <v>64</v>
      </c>
      <c r="H1559" s="11"/>
      <c r="I1559" s="14" t="s">
        <v>1112</v>
      </c>
      <c r="J1559" s="11" t="s">
        <v>65</v>
      </c>
      <c r="K1559" s="11" t="s">
        <v>75</v>
      </c>
      <c r="L1559" s="11" t="s">
        <v>61</v>
      </c>
      <c r="M1559" s="11" t="s">
        <v>66</v>
      </c>
      <c r="N1559" s="1" t="e">
        <v>#N/A</v>
      </c>
    </row>
    <row r="1560" spans="1:14">
      <c r="A1560" s="7">
        <v>1559</v>
      </c>
      <c r="B1560" s="8">
        <v>45643</v>
      </c>
      <c r="C1560" s="9">
        <v>5</v>
      </c>
      <c r="D1560" s="28">
        <v>196822912646</v>
      </c>
      <c r="E1560" s="10">
        <v>6052251026144</v>
      </c>
      <c r="F1560" s="9" t="s">
        <v>54</v>
      </c>
      <c r="G1560" s="11" t="s">
        <v>74</v>
      </c>
      <c r="H1560" s="11"/>
      <c r="I1560" s="14"/>
      <c r="J1560" s="11" t="s">
        <v>56</v>
      </c>
      <c r="K1560" s="11" t="s">
        <v>75</v>
      </c>
      <c r="L1560" s="11" t="s">
        <v>61</v>
      </c>
      <c r="M1560" s="11" t="s">
        <v>879</v>
      </c>
      <c r="N1560" s="1" t="e">
        <v>#N/A</v>
      </c>
    </row>
    <row r="1561" spans="1:14">
      <c r="A1561" s="7">
        <v>1560</v>
      </c>
      <c r="B1561" s="8">
        <v>45643</v>
      </c>
      <c r="C1561" s="9">
        <v>4</v>
      </c>
      <c r="D1561" s="28">
        <v>197084231702</v>
      </c>
      <c r="E1561" s="10">
        <v>5000151055669</v>
      </c>
      <c r="F1561" s="9" t="s">
        <v>54</v>
      </c>
      <c r="G1561" s="11" t="s">
        <v>892</v>
      </c>
      <c r="H1561" s="11" t="s">
        <v>53</v>
      </c>
      <c r="I1561" s="14"/>
      <c r="J1561" s="11" t="s">
        <v>59</v>
      </c>
      <c r="K1561" s="11" t="s">
        <v>75</v>
      </c>
      <c r="L1561" s="11" t="s">
        <v>57</v>
      </c>
      <c r="M1561" s="11" t="s">
        <v>62</v>
      </c>
      <c r="N1561" s="1" t="e">
        <v>#N/A</v>
      </c>
    </row>
    <row r="1562" spans="1:14">
      <c r="A1562" s="7">
        <v>1561</v>
      </c>
      <c r="B1562" s="8">
        <v>45643</v>
      </c>
      <c r="C1562" s="9">
        <v>4</v>
      </c>
      <c r="D1562" s="28">
        <v>197084231702</v>
      </c>
      <c r="E1562" s="10">
        <v>5000151055668</v>
      </c>
      <c r="F1562" s="9" t="s">
        <v>54</v>
      </c>
      <c r="G1562" s="11" t="s">
        <v>892</v>
      </c>
      <c r="H1562" s="11" t="s">
        <v>53</v>
      </c>
      <c r="I1562" s="14"/>
      <c r="J1562" s="11" t="s">
        <v>59</v>
      </c>
      <c r="K1562" s="11" t="s">
        <v>75</v>
      </c>
      <c r="L1562" s="11" t="s">
        <v>57</v>
      </c>
      <c r="M1562" s="11" t="s">
        <v>62</v>
      </c>
      <c r="N1562" s="1" t="e">
        <v>#N/A</v>
      </c>
    </row>
    <row r="1563" spans="1:14">
      <c r="A1563" s="7">
        <v>1562</v>
      </c>
      <c r="B1563" s="8">
        <v>45643</v>
      </c>
      <c r="C1563" s="9">
        <v>5</v>
      </c>
      <c r="D1563" s="28">
        <v>186729036093</v>
      </c>
      <c r="E1563" s="10">
        <v>4926151062253</v>
      </c>
      <c r="F1563" s="9" t="s">
        <v>907</v>
      </c>
      <c r="G1563" s="11" t="s">
        <v>925</v>
      </c>
      <c r="H1563" s="11" t="s">
        <v>53</v>
      </c>
      <c r="I1563" s="14"/>
      <c r="J1563" s="11" t="s">
        <v>56</v>
      </c>
      <c r="K1563" s="11" t="s">
        <v>75</v>
      </c>
      <c r="L1563" s="11" t="s">
        <v>57</v>
      </c>
      <c r="M1563" s="11" t="s">
        <v>62</v>
      </c>
      <c r="N1563" s="1" t="e">
        <v>#N/A</v>
      </c>
    </row>
    <row r="1564" spans="1:14">
      <c r="A1564" s="7">
        <v>1563</v>
      </c>
      <c r="B1564" s="8">
        <v>45643</v>
      </c>
      <c r="C1564" s="9">
        <v>6</v>
      </c>
      <c r="D1564" s="28">
        <v>181101627431</v>
      </c>
      <c r="E1564" s="10">
        <v>3109151064504</v>
      </c>
      <c r="F1564" s="9" t="s">
        <v>912</v>
      </c>
      <c r="G1564" s="11" t="s">
        <v>73</v>
      </c>
      <c r="H1564" s="11" t="s">
        <v>53</v>
      </c>
      <c r="I1564" s="14"/>
      <c r="J1564" s="11" t="s">
        <v>56</v>
      </c>
      <c r="K1564" s="11" t="s">
        <v>75</v>
      </c>
      <c r="L1564" s="11" t="s">
        <v>57</v>
      </c>
      <c r="M1564" s="11" t="s">
        <v>879</v>
      </c>
      <c r="N1564" s="1" t="e">
        <v>#N/A</v>
      </c>
    </row>
    <row r="1565" spans="1:14">
      <c r="A1565" s="7">
        <v>1564</v>
      </c>
      <c r="B1565" s="8">
        <v>45643</v>
      </c>
      <c r="C1565" s="9">
        <v>6</v>
      </c>
      <c r="D1565" s="28">
        <v>197084231680</v>
      </c>
      <c r="E1565" s="10">
        <v>5000151052738</v>
      </c>
      <c r="F1565" s="9" t="s">
        <v>891</v>
      </c>
      <c r="G1565" s="11" t="s">
        <v>892</v>
      </c>
      <c r="H1565" s="11" t="s">
        <v>53</v>
      </c>
      <c r="I1565" s="14"/>
      <c r="J1565" s="11" t="s">
        <v>59</v>
      </c>
      <c r="K1565" s="11" t="s">
        <v>75</v>
      </c>
      <c r="L1565" s="11" t="s">
        <v>57</v>
      </c>
      <c r="M1565" s="11" t="s">
        <v>62</v>
      </c>
      <c r="N1565" s="1" t="e">
        <v>#N/A</v>
      </c>
    </row>
    <row r="1566" spans="1:14">
      <c r="A1566" s="7">
        <v>1565</v>
      </c>
      <c r="B1566" s="8">
        <v>45643</v>
      </c>
      <c r="C1566" s="9">
        <v>6</v>
      </c>
      <c r="D1566" s="28">
        <v>197084231680</v>
      </c>
      <c r="E1566" s="10">
        <v>5000151052735</v>
      </c>
      <c r="F1566" s="9" t="s">
        <v>891</v>
      </c>
      <c r="G1566" s="11" t="s">
        <v>892</v>
      </c>
      <c r="H1566" s="11" t="s">
        <v>53</v>
      </c>
      <c r="I1566" s="14"/>
      <c r="J1566" s="11" t="s">
        <v>59</v>
      </c>
      <c r="K1566" s="11" t="s">
        <v>75</v>
      </c>
      <c r="L1566" s="11" t="s">
        <v>57</v>
      </c>
      <c r="M1566" s="11" t="s">
        <v>62</v>
      </c>
      <c r="N1566" s="1" t="e">
        <v>#N/A</v>
      </c>
    </row>
    <row r="1567" spans="1:14">
      <c r="A1567" s="7">
        <v>1566</v>
      </c>
      <c r="B1567" s="8">
        <v>45643</v>
      </c>
      <c r="C1567" s="9">
        <v>6</v>
      </c>
      <c r="D1567" s="28">
        <v>197084231680</v>
      </c>
      <c r="E1567" s="10">
        <v>5000151052736</v>
      </c>
      <c r="F1567" s="9" t="s">
        <v>891</v>
      </c>
      <c r="G1567" s="11" t="s">
        <v>892</v>
      </c>
      <c r="H1567" s="11" t="s">
        <v>53</v>
      </c>
      <c r="I1567" s="14"/>
      <c r="J1567" s="11" t="s">
        <v>59</v>
      </c>
      <c r="K1567" s="11" t="s">
        <v>75</v>
      </c>
      <c r="L1567" s="11" t="s">
        <v>57</v>
      </c>
      <c r="M1567" s="11" t="s">
        <v>62</v>
      </c>
      <c r="N1567" s="1" t="e">
        <v>#N/A</v>
      </c>
    </row>
    <row r="1568" spans="1:14">
      <c r="A1568" s="7">
        <v>1567</v>
      </c>
      <c r="B1568" s="8">
        <v>45643</v>
      </c>
      <c r="C1568" s="9">
        <v>6</v>
      </c>
      <c r="D1568" s="28">
        <v>197084231680</v>
      </c>
      <c r="E1568" s="10">
        <v>5000151052737</v>
      </c>
      <c r="F1568" s="9" t="s">
        <v>891</v>
      </c>
      <c r="G1568" s="11" t="s">
        <v>892</v>
      </c>
      <c r="H1568" s="11" t="s">
        <v>53</v>
      </c>
      <c r="I1568" s="14"/>
      <c r="J1568" s="11" t="s">
        <v>59</v>
      </c>
      <c r="K1568" s="11" t="s">
        <v>75</v>
      </c>
      <c r="L1568" s="11" t="s">
        <v>57</v>
      </c>
      <c r="M1568" s="11" t="s">
        <v>62</v>
      </c>
      <c r="N1568" s="1" t="e">
        <v>#N/A</v>
      </c>
    </row>
    <row r="1569" spans="1:14">
      <c r="A1569" s="7">
        <v>1568</v>
      </c>
      <c r="B1569" s="8">
        <v>45643</v>
      </c>
      <c r="C1569" s="9">
        <v>6</v>
      </c>
      <c r="D1569" s="28">
        <v>197084231680</v>
      </c>
      <c r="E1569" s="10">
        <v>5000151052739</v>
      </c>
      <c r="F1569" s="9" t="s">
        <v>891</v>
      </c>
      <c r="G1569" s="11" t="s">
        <v>892</v>
      </c>
      <c r="H1569" s="11" t="s">
        <v>53</v>
      </c>
      <c r="I1569" s="14"/>
      <c r="J1569" s="11" t="s">
        <v>59</v>
      </c>
      <c r="K1569" s="11" t="s">
        <v>75</v>
      </c>
      <c r="L1569" s="11" t="s">
        <v>57</v>
      </c>
      <c r="M1569" s="11" t="s">
        <v>62</v>
      </c>
      <c r="N1569" s="1" t="e">
        <v>#N/A</v>
      </c>
    </row>
    <row r="1570" spans="1:14">
      <c r="A1570" s="7">
        <v>1569</v>
      </c>
      <c r="B1570" s="8">
        <v>45643</v>
      </c>
      <c r="C1570" s="9">
        <v>6</v>
      </c>
      <c r="D1570" s="28">
        <v>453013287090</v>
      </c>
      <c r="E1570" s="10">
        <v>5000151052764</v>
      </c>
      <c r="F1570" s="9" t="s">
        <v>54</v>
      </c>
      <c r="G1570" s="11" t="s">
        <v>892</v>
      </c>
      <c r="H1570" s="11" t="s">
        <v>53</v>
      </c>
      <c r="I1570" s="14"/>
      <c r="J1570" s="11" t="s">
        <v>59</v>
      </c>
      <c r="K1570" s="11" t="s">
        <v>75</v>
      </c>
      <c r="L1570" s="11" t="s">
        <v>57</v>
      </c>
      <c r="M1570" s="11" t="s">
        <v>62</v>
      </c>
      <c r="N1570" s="1" t="e">
        <v>#N/A</v>
      </c>
    </row>
    <row r="1571" spans="1:14">
      <c r="A1571" s="7">
        <v>1570</v>
      </c>
      <c r="B1571" s="8">
        <v>45643</v>
      </c>
      <c r="C1571" s="9">
        <v>6</v>
      </c>
      <c r="D1571" s="28">
        <v>453013287090</v>
      </c>
      <c r="E1571" s="10">
        <v>5000151052762</v>
      </c>
      <c r="F1571" s="9" t="s">
        <v>54</v>
      </c>
      <c r="G1571" s="11" t="s">
        <v>892</v>
      </c>
      <c r="H1571" s="11" t="s">
        <v>53</v>
      </c>
      <c r="I1571" s="14"/>
      <c r="J1571" s="11" t="s">
        <v>59</v>
      </c>
      <c r="K1571" s="11" t="s">
        <v>75</v>
      </c>
      <c r="L1571" s="11" t="s">
        <v>57</v>
      </c>
      <c r="M1571" s="11" t="s">
        <v>62</v>
      </c>
      <c r="N1571" s="1" t="e">
        <v>#N/A</v>
      </c>
    </row>
    <row r="1572" spans="1:14">
      <c r="A1572" s="7">
        <v>1571</v>
      </c>
      <c r="B1572" s="8">
        <v>45643</v>
      </c>
      <c r="C1572" s="9">
        <v>6</v>
      </c>
      <c r="D1572" s="28">
        <v>453013287090</v>
      </c>
      <c r="E1572" s="10">
        <v>5000151052765</v>
      </c>
      <c r="F1572" s="9" t="s">
        <v>54</v>
      </c>
      <c r="G1572" s="11" t="s">
        <v>892</v>
      </c>
      <c r="H1572" s="11" t="s">
        <v>53</v>
      </c>
      <c r="I1572" s="14"/>
      <c r="J1572" s="11" t="s">
        <v>59</v>
      </c>
      <c r="K1572" s="11" t="s">
        <v>75</v>
      </c>
      <c r="L1572" s="11" t="s">
        <v>57</v>
      </c>
      <c r="M1572" s="11" t="s">
        <v>62</v>
      </c>
      <c r="N1572" s="1" t="e">
        <v>#N/A</v>
      </c>
    </row>
    <row r="1573" spans="1:14">
      <c r="A1573" s="7">
        <v>1572</v>
      </c>
      <c r="B1573" s="8">
        <v>45643</v>
      </c>
      <c r="C1573" s="9">
        <v>6</v>
      </c>
      <c r="D1573" s="28">
        <v>453013287090</v>
      </c>
      <c r="E1573" s="10">
        <v>5500151010376</v>
      </c>
      <c r="F1573" s="9" t="s">
        <v>54</v>
      </c>
      <c r="G1573" s="11" t="s">
        <v>919</v>
      </c>
      <c r="H1573" s="11" t="s">
        <v>53</v>
      </c>
      <c r="I1573" s="14"/>
      <c r="J1573" s="11" t="s">
        <v>59</v>
      </c>
      <c r="K1573" s="11" t="s">
        <v>75</v>
      </c>
      <c r="L1573" s="11" t="s">
        <v>57</v>
      </c>
      <c r="M1573" s="11" t="s">
        <v>62</v>
      </c>
      <c r="N1573" s="1" t="e">
        <v>#N/A</v>
      </c>
    </row>
    <row r="1574" spans="1:14">
      <c r="A1574" s="7">
        <v>1573</v>
      </c>
      <c r="B1574" s="8">
        <v>45643</v>
      </c>
      <c r="C1574" s="9">
        <v>6</v>
      </c>
      <c r="D1574" s="28">
        <v>453013287090</v>
      </c>
      <c r="E1574" s="10">
        <v>5500151010377</v>
      </c>
      <c r="F1574" s="9" t="s">
        <v>54</v>
      </c>
      <c r="G1574" s="11" t="s">
        <v>919</v>
      </c>
      <c r="H1574" s="11" t="s">
        <v>53</v>
      </c>
      <c r="I1574" s="14"/>
      <c r="J1574" s="11" t="s">
        <v>59</v>
      </c>
      <c r="K1574" s="11" t="s">
        <v>75</v>
      </c>
      <c r="L1574" s="11" t="s">
        <v>57</v>
      </c>
      <c r="M1574" s="11" t="s">
        <v>62</v>
      </c>
      <c r="N1574" s="1" t="e">
        <v>#N/A</v>
      </c>
    </row>
    <row r="1575" spans="1:14">
      <c r="A1575" s="7">
        <v>1574</v>
      </c>
      <c r="B1575" s="8">
        <v>45643</v>
      </c>
      <c r="C1575" s="9">
        <v>6</v>
      </c>
      <c r="D1575" s="28">
        <v>453013287090</v>
      </c>
      <c r="E1575" s="10">
        <v>5500151010375</v>
      </c>
      <c r="F1575" s="9" t="s">
        <v>54</v>
      </c>
      <c r="G1575" s="11" t="s">
        <v>919</v>
      </c>
      <c r="H1575" s="11" t="s">
        <v>53</v>
      </c>
      <c r="I1575" s="14"/>
      <c r="J1575" s="11" t="s">
        <v>59</v>
      </c>
      <c r="K1575" s="11" t="s">
        <v>75</v>
      </c>
      <c r="L1575" s="11" t="s">
        <v>57</v>
      </c>
      <c r="M1575" s="11" t="s">
        <v>62</v>
      </c>
      <c r="N1575" s="1" t="e">
        <v>#N/A</v>
      </c>
    </row>
    <row r="1576" spans="1:14">
      <c r="A1576" s="7">
        <v>1575</v>
      </c>
      <c r="B1576" s="8">
        <v>45643</v>
      </c>
      <c r="C1576" s="9">
        <v>6</v>
      </c>
      <c r="D1576" s="28">
        <v>453013287090</v>
      </c>
      <c r="E1576" s="10">
        <v>5000151052766</v>
      </c>
      <c r="F1576" s="9" t="s">
        <v>54</v>
      </c>
      <c r="G1576" s="11" t="s">
        <v>892</v>
      </c>
      <c r="H1576" s="11" t="s">
        <v>53</v>
      </c>
      <c r="I1576" s="14"/>
      <c r="J1576" s="11" t="s">
        <v>59</v>
      </c>
      <c r="K1576" s="11" t="s">
        <v>75</v>
      </c>
      <c r="L1576" s="11" t="s">
        <v>57</v>
      </c>
      <c r="M1576" s="11" t="s">
        <v>62</v>
      </c>
      <c r="N1576" s="1" t="e">
        <v>#N/A</v>
      </c>
    </row>
    <row r="1577" spans="1:14">
      <c r="A1577" s="7">
        <v>1576</v>
      </c>
      <c r="B1577" s="8">
        <v>45643</v>
      </c>
      <c r="C1577" s="9">
        <v>6</v>
      </c>
      <c r="D1577" s="28">
        <v>453013287090</v>
      </c>
      <c r="E1577" s="10">
        <v>5000151052763</v>
      </c>
      <c r="F1577" s="9" t="s">
        <v>54</v>
      </c>
      <c r="G1577" s="11" t="s">
        <v>892</v>
      </c>
      <c r="H1577" s="11" t="s">
        <v>53</v>
      </c>
      <c r="I1577" s="14"/>
      <c r="J1577" s="11" t="s">
        <v>59</v>
      </c>
      <c r="K1577" s="11" t="s">
        <v>75</v>
      </c>
      <c r="L1577" s="11" t="s">
        <v>57</v>
      </c>
      <c r="M1577" s="11" t="s">
        <v>62</v>
      </c>
      <c r="N1577" s="1" t="e">
        <v>#N/A</v>
      </c>
    </row>
    <row r="1578" spans="1:14">
      <c r="A1578" s="7">
        <v>1577</v>
      </c>
      <c r="B1578" s="8">
        <v>45643</v>
      </c>
      <c r="C1578" s="9">
        <v>6</v>
      </c>
      <c r="D1578" s="28">
        <v>453013287090</v>
      </c>
      <c r="E1578" s="10">
        <v>5500151010505</v>
      </c>
      <c r="F1578" s="9" t="s">
        <v>54</v>
      </c>
      <c r="G1578" s="11" t="s">
        <v>919</v>
      </c>
      <c r="H1578" s="11" t="s">
        <v>53</v>
      </c>
      <c r="I1578" s="14"/>
      <c r="J1578" s="11" t="s">
        <v>59</v>
      </c>
      <c r="K1578" s="11" t="s">
        <v>75</v>
      </c>
      <c r="L1578" s="11" t="s">
        <v>57</v>
      </c>
      <c r="M1578" s="11" t="s">
        <v>62</v>
      </c>
      <c r="N1578" s="1" t="e">
        <v>#N/A</v>
      </c>
    </row>
    <row r="1579" spans="1:14">
      <c r="A1579" s="7">
        <v>1578</v>
      </c>
      <c r="B1579" s="8">
        <v>45643</v>
      </c>
      <c r="C1579" s="9">
        <v>6</v>
      </c>
      <c r="D1579" s="28">
        <v>453013287090</v>
      </c>
      <c r="E1579" s="10">
        <v>5500151010506</v>
      </c>
      <c r="F1579" s="9" t="s">
        <v>54</v>
      </c>
      <c r="G1579" s="11" t="s">
        <v>919</v>
      </c>
      <c r="H1579" s="11" t="s">
        <v>53</v>
      </c>
      <c r="I1579" s="14"/>
      <c r="J1579" s="11" t="s">
        <v>59</v>
      </c>
      <c r="K1579" s="11" t="s">
        <v>75</v>
      </c>
      <c r="L1579" s="11" t="s">
        <v>57</v>
      </c>
      <c r="M1579" s="11" t="s">
        <v>62</v>
      </c>
      <c r="N1579" s="1" t="e">
        <v>#N/A</v>
      </c>
    </row>
    <row r="1580" spans="1:14">
      <c r="A1580" s="7">
        <v>1579</v>
      </c>
      <c r="B1580" s="8">
        <v>45643</v>
      </c>
      <c r="C1580" s="9">
        <v>6</v>
      </c>
      <c r="D1580" s="28">
        <v>197838283860</v>
      </c>
      <c r="E1580" s="10">
        <v>4979051013675</v>
      </c>
      <c r="F1580" s="9" t="s">
        <v>992</v>
      </c>
      <c r="G1580" s="11" t="s">
        <v>1000</v>
      </c>
      <c r="H1580" s="11"/>
      <c r="I1580" s="14"/>
      <c r="J1580" s="11" t="s">
        <v>56</v>
      </c>
      <c r="K1580" s="11" t="s">
        <v>75</v>
      </c>
      <c r="L1580" s="11" t="s">
        <v>61</v>
      </c>
      <c r="M1580" s="11" t="s">
        <v>62</v>
      </c>
      <c r="N1580" s="1" t="e">
        <v>#N/A</v>
      </c>
    </row>
    <row r="1581" spans="1:14">
      <c r="A1581" s="7">
        <v>1580</v>
      </c>
      <c r="B1581" s="8">
        <v>45643</v>
      </c>
      <c r="C1581" s="9">
        <v>6</v>
      </c>
      <c r="D1581" s="28">
        <v>197838283860</v>
      </c>
      <c r="E1581" s="10">
        <v>4926151068847</v>
      </c>
      <c r="F1581" s="9" t="s">
        <v>957</v>
      </c>
      <c r="G1581" s="11" t="s">
        <v>925</v>
      </c>
      <c r="H1581" s="11"/>
      <c r="I1581" s="14"/>
      <c r="J1581" s="11" t="s">
        <v>56</v>
      </c>
      <c r="K1581" s="11" t="s">
        <v>75</v>
      </c>
      <c r="L1581" s="11" t="s">
        <v>61</v>
      </c>
      <c r="M1581" s="11" t="s">
        <v>62</v>
      </c>
      <c r="N1581" s="1" t="e">
        <v>#N/A</v>
      </c>
    </row>
    <row r="1582" spans="1:14">
      <c r="A1582" s="7">
        <v>1581</v>
      </c>
      <c r="B1582" s="8">
        <v>45643</v>
      </c>
      <c r="C1582" s="9">
        <v>6</v>
      </c>
      <c r="D1582" s="28">
        <v>197838283860</v>
      </c>
      <c r="E1582" s="10">
        <v>4974351010987</v>
      </c>
      <c r="F1582" s="9" t="s">
        <v>72</v>
      </c>
      <c r="G1582" s="11" t="s">
        <v>55</v>
      </c>
      <c r="H1582" s="11"/>
      <c r="I1582" s="14"/>
      <c r="J1582" s="11" t="s">
        <v>56</v>
      </c>
      <c r="K1582" s="11" t="s">
        <v>75</v>
      </c>
      <c r="L1582" s="11" t="s">
        <v>61</v>
      </c>
      <c r="M1582" s="11" t="s">
        <v>879</v>
      </c>
      <c r="N1582" s="1" t="e">
        <v>#N/A</v>
      </c>
    </row>
    <row r="1583" spans="1:14">
      <c r="A1583" s="7">
        <v>1582</v>
      </c>
      <c r="B1583" s="8">
        <v>45643</v>
      </c>
      <c r="C1583" s="9">
        <v>6</v>
      </c>
      <c r="D1583" s="28">
        <v>197838283860</v>
      </c>
      <c r="E1583" s="10">
        <v>4979051040145</v>
      </c>
      <c r="F1583" s="9" t="s">
        <v>992</v>
      </c>
      <c r="G1583" s="11" t="s">
        <v>1000</v>
      </c>
      <c r="H1583" s="11"/>
      <c r="I1583" s="14"/>
      <c r="J1583" s="11" t="s">
        <v>56</v>
      </c>
      <c r="K1583" s="11" t="s">
        <v>75</v>
      </c>
      <c r="L1583" s="11" t="s">
        <v>61</v>
      </c>
      <c r="M1583" s="11" t="s">
        <v>62</v>
      </c>
      <c r="N1583" s="1" t="e">
        <v>#N/A</v>
      </c>
    </row>
    <row r="1584" spans="1:14">
      <c r="A1584" s="7">
        <v>1583</v>
      </c>
      <c r="B1584" s="8">
        <v>45643</v>
      </c>
      <c r="C1584" s="9">
        <v>6</v>
      </c>
      <c r="D1584" s="28">
        <v>198003179953</v>
      </c>
      <c r="E1584" s="10">
        <v>3109151053556</v>
      </c>
      <c r="F1584" s="9" t="s">
        <v>882</v>
      </c>
      <c r="G1584" s="11" t="s">
        <v>73</v>
      </c>
      <c r="H1584" s="11"/>
      <c r="I1584" s="14"/>
      <c r="J1584" s="11" t="s">
        <v>56</v>
      </c>
      <c r="K1584" s="11" t="s">
        <v>75</v>
      </c>
      <c r="L1584" s="11" t="s">
        <v>61</v>
      </c>
      <c r="M1584" s="11" t="s">
        <v>879</v>
      </c>
      <c r="N1584" s="1" t="e">
        <v>#N/A</v>
      </c>
    </row>
    <row r="1585" spans="1:14">
      <c r="A1585" s="7">
        <v>1584</v>
      </c>
      <c r="B1585" s="8">
        <v>45643</v>
      </c>
      <c r="C1585" s="9">
        <v>6</v>
      </c>
      <c r="D1585" s="28">
        <v>198003179776</v>
      </c>
      <c r="E1585" s="10">
        <v>3109151053439</v>
      </c>
      <c r="F1585" s="9" t="s">
        <v>882</v>
      </c>
      <c r="G1585" s="11" t="s">
        <v>73</v>
      </c>
      <c r="H1585" s="11"/>
      <c r="I1585" s="14"/>
      <c r="J1585" s="11" t="s">
        <v>56</v>
      </c>
      <c r="K1585" s="11" t="s">
        <v>75</v>
      </c>
      <c r="L1585" s="11" t="s">
        <v>61</v>
      </c>
      <c r="M1585" s="11" t="s">
        <v>879</v>
      </c>
      <c r="N1585" s="1" t="e">
        <v>#N/A</v>
      </c>
    </row>
    <row r="1586" spans="1:14">
      <c r="A1586" s="7">
        <v>1585</v>
      </c>
      <c r="B1586" s="8">
        <v>45643</v>
      </c>
      <c r="C1586" s="9">
        <v>6</v>
      </c>
      <c r="D1586" s="28">
        <v>198003179964</v>
      </c>
      <c r="E1586" s="10">
        <v>3109151053450</v>
      </c>
      <c r="F1586" s="9" t="s">
        <v>882</v>
      </c>
      <c r="G1586" s="11" t="s">
        <v>73</v>
      </c>
      <c r="H1586" s="11"/>
      <c r="I1586" s="14"/>
      <c r="J1586" s="11" t="s">
        <v>56</v>
      </c>
      <c r="K1586" s="11" t="s">
        <v>75</v>
      </c>
      <c r="L1586" s="11" t="s">
        <v>61</v>
      </c>
      <c r="M1586" s="11" t="s">
        <v>879</v>
      </c>
      <c r="N1586" s="1" t="e">
        <v>#N/A</v>
      </c>
    </row>
    <row r="1587" spans="1:14">
      <c r="A1587" s="7">
        <v>1586</v>
      </c>
      <c r="B1587" s="8">
        <v>45643</v>
      </c>
      <c r="C1587" s="9">
        <v>6</v>
      </c>
      <c r="D1587" s="28">
        <v>451084175323</v>
      </c>
      <c r="E1587" s="10">
        <v>0</v>
      </c>
      <c r="F1587" s="9" t="s">
        <v>1121</v>
      </c>
      <c r="G1587" s="11" t="s">
        <v>64</v>
      </c>
      <c r="H1587" s="11"/>
      <c r="I1587" s="14" t="s">
        <v>1122</v>
      </c>
      <c r="J1587" s="11" t="s">
        <v>65</v>
      </c>
      <c r="K1587" s="11" t="s">
        <v>75</v>
      </c>
      <c r="L1587" s="11" t="s">
        <v>61</v>
      </c>
      <c r="M1587" s="11" t="s">
        <v>66</v>
      </c>
      <c r="N1587" s="1" t="e">
        <v>#N/A</v>
      </c>
    </row>
    <row r="1588" spans="1:14">
      <c r="A1588" s="7">
        <v>1587</v>
      </c>
      <c r="B1588" s="8">
        <v>45643</v>
      </c>
      <c r="C1588" s="9">
        <v>6</v>
      </c>
      <c r="D1588" s="28">
        <v>196608729203</v>
      </c>
      <c r="E1588" s="10">
        <v>4967951015648</v>
      </c>
      <c r="F1588" s="9" t="s">
        <v>927</v>
      </c>
      <c r="G1588" s="11" t="s">
        <v>933</v>
      </c>
      <c r="H1588" s="11"/>
      <c r="I1588" s="14"/>
      <c r="J1588" s="11" t="s">
        <v>56</v>
      </c>
      <c r="K1588" s="11" t="s">
        <v>75</v>
      </c>
      <c r="L1588" s="11" t="s">
        <v>61</v>
      </c>
      <c r="M1588" s="11" t="s">
        <v>62</v>
      </c>
      <c r="N1588" s="1" t="e">
        <v>#N/A</v>
      </c>
    </row>
    <row r="1589" spans="1:14">
      <c r="A1589" s="7">
        <v>1588</v>
      </c>
      <c r="B1589" s="8">
        <v>45643</v>
      </c>
      <c r="C1589" s="9">
        <v>6</v>
      </c>
      <c r="D1589" s="28">
        <v>193222386851</v>
      </c>
      <c r="E1589" s="10">
        <v>5500151087354</v>
      </c>
      <c r="F1589" s="9" t="s">
        <v>67</v>
      </c>
      <c r="G1589" s="11" t="s">
        <v>919</v>
      </c>
      <c r="H1589" s="11"/>
      <c r="I1589" s="14"/>
      <c r="J1589" s="11" t="s">
        <v>59</v>
      </c>
      <c r="K1589" s="11" t="s">
        <v>75</v>
      </c>
      <c r="L1589" s="11" t="s">
        <v>61</v>
      </c>
      <c r="M1589" s="11" t="s">
        <v>62</v>
      </c>
      <c r="N1589" s="1" t="e">
        <v>#N/A</v>
      </c>
    </row>
    <row r="1590" spans="1:14">
      <c r="A1590" s="7">
        <v>1589</v>
      </c>
      <c r="B1590" s="8">
        <v>45643</v>
      </c>
      <c r="C1590" s="9">
        <v>4</v>
      </c>
      <c r="D1590" s="28">
        <v>4897456013201</v>
      </c>
      <c r="E1590" s="10">
        <v>4966251053161</v>
      </c>
      <c r="F1590" s="9" t="s">
        <v>58</v>
      </c>
      <c r="G1590" s="11" t="s">
        <v>63</v>
      </c>
      <c r="H1590" s="11" t="s">
        <v>53</v>
      </c>
      <c r="I1590" s="14"/>
      <c r="J1590" s="11" t="s">
        <v>59</v>
      </c>
      <c r="K1590" s="11" t="s">
        <v>52</v>
      </c>
      <c r="L1590" s="11" t="s">
        <v>57</v>
      </c>
      <c r="M1590" s="11" t="s">
        <v>62</v>
      </c>
      <c r="N1590" s="1" t="e">
        <v>#N/A</v>
      </c>
    </row>
    <row r="1591" spans="1:14">
      <c r="A1591" s="7">
        <v>1590</v>
      </c>
      <c r="B1591" s="8">
        <v>45643</v>
      </c>
      <c r="C1591" s="9">
        <v>4</v>
      </c>
      <c r="D1591" s="28">
        <v>4897456013201</v>
      </c>
      <c r="E1591" s="10">
        <v>4966251030532</v>
      </c>
      <c r="F1591" s="9" t="s">
        <v>58</v>
      </c>
      <c r="G1591" s="11" t="s">
        <v>63</v>
      </c>
      <c r="H1591" s="11" t="s">
        <v>53</v>
      </c>
      <c r="I1591" s="14"/>
      <c r="J1591" s="11" t="s">
        <v>59</v>
      </c>
      <c r="K1591" s="11" t="s">
        <v>52</v>
      </c>
      <c r="L1591" s="11" t="s">
        <v>57</v>
      </c>
      <c r="M1591" s="11" t="s">
        <v>62</v>
      </c>
      <c r="N1591" s="1" t="e">
        <v>#N/A</v>
      </c>
    </row>
    <row r="1592" spans="1:14">
      <c r="A1592" s="7">
        <v>1591</v>
      </c>
      <c r="B1592" s="8">
        <v>45643</v>
      </c>
      <c r="C1592" s="9">
        <v>4</v>
      </c>
      <c r="D1592" s="28">
        <v>4897456013201</v>
      </c>
      <c r="E1592" s="10">
        <v>4966251052955</v>
      </c>
      <c r="F1592" s="9" t="s">
        <v>58</v>
      </c>
      <c r="G1592" s="11" t="s">
        <v>63</v>
      </c>
      <c r="H1592" s="11" t="s">
        <v>53</v>
      </c>
      <c r="I1592" s="14"/>
      <c r="J1592" s="11" t="s">
        <v>59</v>
      </c>
      <c r="K1592" s="11" t="s">
        <v>52</v>
      </c>
      <c r="L1592" s="11" t="s">
        <v>57</v>
      </c>
      <c r="M1592" s="11" t="s">
        <v>62</v>
      </c>
      <c r="N1592" s="1" t="e">
        <v>#N/A</v>
      </c>
    </row>
    <row r="1593" spans="1:14">
      <c r="A1593" s="7">
        <v>1592</v>
      </c>
      <c r="B1593" s="8">
        <v>45643</v>
      </c>
      <c r="C1593" s="9">
        <v>4</v>
      </c>
      <c r="D1593" s="28">
        <v>66490205751</v>
      </c>
      <c r="E1593" s="10">
        <v>5500151010023</v>
      </c>
      <c r="F1593" s="9" t="s">
        <v>54</v>
      </c>
      <c r="G1593" s="11" t="s">
        <v>919</v>
      </c>
      <c r="H1593" s="11" t="s">
        <v>53</v>
      </c>
      <c r="I1593" s="14"/>
      <c r="J1593" s="11" t="s">
        <v>59</v>
      </c>
      <c r="K1593" s="11" t="s">
        <v>52</v>
      </c>
      <c r="L1593" s="11" t="s">
        <v>57</v>
      </c>
      <c r="M1593" s="11" t="s">
        <v>62</v>
      </c>
      <c r="N1593" s="1" t="e">
        <v>#N/A</v>
      </c>
    </row>
    <row r="1594" spans="1:14">
      <c r="A1594" s="7">
        <v>1593</v>
      </c>
      <c r="B1594" s="8">
        <v>45643</v>
      </c>
      <c r="C1594" s="9">
        <v>4</v>
      </c>
      <c r="D1594" s="28">
        <v>66490205751</v>
      </c>
      <c r="E1594" s="10">
        <v>5500151010022</v>
      </c>
      <c r="F1594" s="9" t="s">
        <v>54</v>
      </c>
      <c r="G1594" s="11" t="s">
        <v>919</v>
      </c>
      <c r="H1594" s="11" t="s">
        <v>53</v>
      </c>
      <c r="I1594" s="14"/>
      <c r="J1594" s="11" t="s">
        <v>59</v>
      </c>
      <c r="K1594" s="11" t="s">
        <v>52</v>
      </c>
      <c r="L1594" s="11" t="s">
        <v>57</v>
      </c>
      <c r="M1594" s="11" t="s">
        <v>62</v>
      </c>
      <c r="N1594" s="1" t="e">
        <v>#N/A</v>
      </c>
    </row>
    <row r="1595" spans="1:14">
      <c r="A1595" s="7">
        <v>1594</v>
      </c>
      <c r="B1595" s="8">
        <v>45643</v>
      </c>
      <c r="C1595" s="9">
        <v>4</v>
      </c>
      <c r="D1595" s="28">
        <v>66490205751</v>
      </c>
      <c r="E1595" s="10">
        <v>5500151010021</v>
      </c>
      <c r="F1595" s="9" t="s">
        <v>54</v>
      </c>
      <c r="G1595" s="11" t="s">
        <v>919</v>
      </c>
      <c r="H1595" s="11" t="s">
        <v>53</v>
      </c>
      <c r="I1595" s="14"/>
      <c r="J1595" s="11" t="s">
        <v>59</v>
      </c>
      <c r="K1595" s="11" t="s">
        <v>52</v>
      </c>
      <c r="L1595" s="11" t="s">
        <v>57</v>
      </c>
      <c r="M1595" s="11" t="s">
        <v>62</v>
      </c>
      <c r="N1595" s="1" t="e">
        <v>#N/A</v>
      </c>
    </row>
    <row r="1596" spans="1:14">
      <c r="A1596" s="7">
        <v>1595</v>
      </c>
      <c r="B1596" s="8">
        <v>45643</v>
      </c>
      <c r="C1596" s="9">
        <v>4</v>
      </c>
      <c r="D1596" s="28">
        <v>66490205751</v>
      </c>
      <c r="E1596" s="10">
        <v>5500151010026</v>
      </c>
      <c r="F1596" s="9" t="s">
        <v>54</v>
      </c>
      <c r="G1596" s="11" t="s">
        <v>919</v>
      </c>
      <c r="H1596" s="11" t="s">
        <v>53</v>
      </c>
      <c r="I1596" s="14"/>
      <c r="J1596" s="11" t="s">
        <v>59</v>
      </c>
      <c r="K1596" s="11" t="s">
        <v>52</v>
      </c>
      <c r="L1596" s="11" t="s">
        <v>57</v>
      </c>
      <c r="M1596" s="11" t="s">
        <v>62</v>
      </c>
      <c r="N1596" s="1" t="e">
        <v>#N/A</v>
      </c>
    </row>
    <row r="1597" spans="1:14">
      <c r="A1597" s="7">
        <v>1596</v>
      </c>
      <c r="B1597" s="8">
        <v>45643</v>
      </c>
      <c r="C1597" s="9">
        <v>4</v>
      </c>
      <c r="D1597" s="28">
        <v>66490205751</v>
      </c>
      <c r="E1597" s="10">
        <v>5500151010028</v>
      </c>
      <c r="F1597" s="9" t="s">
        <v>54</v>
      </c>
      <c r="G1597" s="11" t="s">
        <v>919</v>
      </c>
      <c r="H1597" s="11" t="s">
        <v>53</v>
      </c>
      <c r="I1597" s="14"/>
      <c r="J1597" s="11" t="s">
        <v>59</v>
      </c>
      <c r="K1597" s="11" t="s">
        <v>52</v>
      </c>
      <c r="L1597" s="11" t="s">
        <v>57</v>
      </c>
      <c r="M1597" s="11" t="s">
        <v>62</v>
      </c>
      <c r="N1597" s="1" t="e">
        <v>#N/A</v>
      </c>
    </row>
    <row r="1598" spans="1:14">
      <c r="A1598" s="7">
        <v>1597</v>
      </c>
      <c r="B1598" s="8">
        <v>45643</v>
      </c>
      <c r="C1598" s="9">
        <v>6</v>
      </c>
      <c r="D1598" s="28">
        <v>4844181992601</v>
      </c>
      <c r="E1598" s="10">
        <v>4979051012538</v>
      </c>
      <c r="F1598" s="9" t="s">
        <v>992</v>
      </c>
      <c r="G1598" s="11" t="s">
        <v>1000</v>
      </c>
      <c r="H1598" s="11" t="s">
        <v>53</v>
      </c>
      <c r="I1598" s="14"/>
      <c r="J1598" s="11" t="s">
        <v>56</v>
      </c>
      <c r="K1598" s="11" t="s">
        <v>52</v>
      </c>
      <c r="L1598" s="11" t="s">
        <v>57</v>
      </c>
      <c r="M1598" s="11" t="s">
        <v>62</v>
      </c>
      <c r="N1598" s="1" t="e">
        <v>#N/A</v>
      </c>
    </row>
    <row r="1599" spans="1:14">
      <c r="A1599" s="7">
        <v>1598</v>
      </c>
      <c r="B1599" s="8">
        <v>45643</v>
      </c>
      <c r="C1599" s="9">
        <v>6</v>
      </c>
      <c r="D1599" s="28">
        <v>4844181992601</v>
      </c>
      <c r="E1599" s="10">
        <v>4979051040568</v>
      </c>
      <c r="F1599" s="9" t="s">
        <v>992</v>
      </c>
      <c r="G1599" s="11" t="s">
        <v>1000</v>
      </c>
      <c r="H1599" s="11" t="s">
        <v>53</v>
      </c>
      <c r="I1599" s="14"/>
      <c r="J1599" s="11" t="s">
        <v>56</v>
      </c>
      <c r="K1599" s="11" t="s">
        <v>52</v>
      </c>
      <c r="L1599" s="11" t="s">
        <v>57</v>
      </c>
      <c r="M1599" s="11" t="s">
        <v>62</v>
      </c>
      <c r="N1599" s="1" t="e">
        <v>#N/A</v>
      </c>
    </row>
    <row r="1600" spans="1:14">
      <c r="A1600" s="7">
        <v>1599</v>
      </c>
      <c r="B1600" s="8">
        <v>45649</v>
      </c>
      <c r="C1600" s="9">
        <v>6</v>
      </c>
      <c r="D1600" s="28">
        <v>105359425975</v>
      </c>
      <c r="E1600" s="10">
        <v>5509451060929</v>
      </c>
      <c r="F1600" s="9" t="s">
        <v>912</v>
      </c>
      <c r="G1600" s="11" t="s">
        <v>918</v>
      </c>
      <c r="H1600" s="11"/>
      <c r="I1600" s="14"/>
      <c r="J1600" s="11" t="s">
        <v>59</v>
      </c>
      <c r="K1600" s="11" t="s">
        <v>60</v>
      </c>
      <c r="L1600" s="11" t="s">
        <v>61</v>
      </c>
      <c r="M1600" s="11" t="s">
        <v>896</v>
      </c>
      <c r="N1600" s="1" t="e">
        <v>#N/A</v>
      </c>
    </row>
    <row r="1601" spans="1:14">
      <c r="A1601" s="7">
        <v>1600</v>
      </c>
      <c r="B1601" s="8">
        <v>45649</v>
      </c>
      <c r="C1601" s="9">
        <v>5</v>
      </c>
      <c r="D1601" s="28">
        <v>105301405823</v>
      </c>
      <c r="E1601" s="10">
        <v>4966451094149</v>
      </c>
      <c r="F1601" s="9" t="s">
        <v>912</v>
      </c>
      <c r="G1601" s="11" t="s">
        <v>69</v>
      </c>
      <c r="H1601" s="11"/>
      <c r="I1601" s="14"/>
      <c r="J1601" s="11" t="s">
        <v>59</v>
      </c>
      <c r="K1601" s="11" t="s">
        <v>60</v>
      </c>
      <c r="L1601" s="11" t="s">
        <v>61</v>
      </c>
      <c r="M1601" s="11" t="s">
        <v>62</v>
      </c>
      <c r="N1601" s="1" t="e">
        <v>#N/A</v>
      </c>
    </row>
    <row r="1602" spans="1:14">
      <c r="A1602" s="7">
        <v>1601</v>
      </c>
      <c r="B1602" s="8">
        <v>45649</v>
      </c>
      <c r="C1602" s="9">
        <v>5</v>
      </c>
      <c r="D1602" s="28">
        <v>105344254153</v>
      </c>
      <c r="E1602" s="10">
        <v>5508451027743</v>
      </c>
      <c r="F1602" s="9" t="s">
        <v>78</v>
      </c>
      <c r="G1602" s="11" t="s">
        <v>932</v>
      </c>
      <c r="H1602" s="11"/>
      <c r="I1602" s="14"/>
      <c r="J1602" s="11" t="s">
        <v>59</v>
      </c>
      <c r="K1602" s="11" t="s">
        <v>60</v>
      </c>
      <c r="L1602" s="11" t="s">
        <v>61</v>
      </c>
      <c r="M1602" s="11" t="s">
        <v>896</v>
      </c>
      <c r="N1602" s="1" t="e">
        <v>#N/A</v>
      </c>
    </row>
    <row r="1603" spans="1:14">
      <c r="A1603" s="7">
        <v>1602</v>
      </c>
      <c r="B1603" s="8">
        <v>45649</v>
      </c>
      <c r="C1603" s="9">
        <v>5</v>
      </c>
      <c r="D1603" s="28">
        <v>105344254142</v>
      </c>
      <c r="E1603" s="10">
        <v>9966458067603</v>
      </c>
      <c r="F1603" s="9" t="s">
        <v>899</v>
      </c>
      <c r="G1603" s="11" t="s">
        <v>68</v>
      </c>
      <c r="H1603" s="11"/>
      <c r="I1603" s="14"/>
      <c r="J1603" s="11" t="s">
        <v>59</v>
      </c>
      <c r="K1603" s="11" t="s">
        <v>60</v>
      </c>
      <c r="L1603" s="11" t="s">
        <v>61</v>
      </c>
      <c r="M1603" s="11" t="s">
        <v>62</v>
      </c>
      <c r="N1603" s="1" t="e">
        <v>#N/A</v>
      </c>
    </row>
    <row r="1604" spans="1:14">
      <c r="A1604" s="7">
        <v>1603</v>
      </c>
      <c r="B1604" s="8">
        <v>45649</v>
      </c>
      <c r="C1604" s="9">
        <v>5</v>
      </c>
      <c r="D1604" s="28">
        <v>105365820372</v>
      </c>
      <c r="E1604" s="10">
        <v>5509451062195</v>
      </c>
      <c r="F1604" s="9" t="s">
        <v>912</v>
      </c>
      <c r="G1604" s="11" t="s">
        <v>918</v>
      </c>
      <c r="H1604" s="11"/>
      <c r="I1604" s="14"/>
      <c r="J1604" s="11" t="s">
        <v>59</v>
      </c>
      <c r="K1604" s="11" t="s">
        <v>60</v>
      </c>
      <c r="L1604" s="11" t="s">
        <v>61</v>
      </c>
      <c r="M1604" s="11" t="s">
        <v>896</v>
      </c>
      <c r="N1604" s="1" t="e">
        <v>#N/A</v>
      </c>
    </row>
    <row r="1605" spans="1:14">
      <c r="A1605" s="7">
        <v>1604</v>
      </c>
      <c r="B1605" s="8">
        <v>45649</v>
      </c>
      <c r="C1605" s="9">
        <v>6</v>
      </c>
      <c r="D1605" s="28">
        <v>105359339665</v>
      </c>
      <c r="E1605" s="10">
        <v>4966451067890</v>
      </c>
      <c r="F1605" s="9" t="s">
        <v>912</v>
      </c>
      <c r="G1605" s="11" t="s">
        <v>69</v>
      </c>
      <c r="H1605" s="11"/>
      <c r="I1605" s="14"/>
      <c r="J1605" s="11" t="s">
        <v>59</v>
      </c>
      <c r="K1605" s="11" t="s">
        <v>60</v>
      </c>
      <c r="L1605" s="11" t="s">
        <v>61</v>
      </c>
      <c r="M1605" s="11" t="s">
        <v>62</v>
      </c>
      <c r="N1605" s="1" t="e">
        <v>#N/A</v>
      </c>
    </row>
    <row r="1606" spans="1:14">
      <c r="A1606" s="7">
        <v>1605</v>
      </c>
      <c r="B1606" s="8">
        <v>45649</v>
      </c>
      <c r="C1606" s="9">
        <v>6</v>
      </c>
      <c r="D1606" s="28">
        <v>105359337296</v>
      </c>
      <c r="E1606" s="10">
        <v>4966451091415</v>
      </c>
      <c r="F1606" s="9" t="s">
        <v>912</v>
      </c>
      <c r="G1606" s="11" t="s">
        <v>69</v>
      </c>
      <c r="H1606" s="11"/>
      <c r="I1606" s="14"/>
      <c r="J1606" s="11" t="s">
        <v>59</v>
      </c>
      <c r="K1606" s="11" t="s">
        <v>60</v>
      </c>
      <c r="L1606" s="11" t="s">
        <v>61</v>
      </c>
      <c r="M1606" s="11" t="s">
        <v>62</v>
      </c>
      <c r="N1606" s="1" t="e">
        <v>#N/A</v>
      </c>
    </row>
    <row r="1607" spans="1:14">
      <c r="A1607" s="7">
        <v>1606</v>
      </c>
      <c r="B1607" s="8">
        <v>45649</v>
      </c>
      <c r="C1607" s="9">
        <v>6</v>
      </c>
      <c r="D1607" s="28">
        <v>105359424940</v>
      </c>
      <c r="E1607" s="10">
        <v>5509451060814</v>
      </c>
      <c r="F1607" s="9" t="s">
        <v>912</v>
      </c>
      <c r="G1607" s="11" t="s">
        <v>918</v>
      </c>
      <c r="H1607" s="11"/>
      <c r="I1607" s="14"/>
      <c r="J1607" s="11" t="s">
        <v>59</v>
      </c>
      <c r="K1607" s="11" t="s">
        <v>60</v>
      </c>
      <c r="L1607" s="11" t="s">
        <v>61</v>
      </c>
      <c r="M1607" s="11" t="s">
        <v>896</v>
      </c>
      <c r="N1607" s="1" t="e">
        <v>#N/A</v>
      </c>
    </row>
    <row r="1608" spans="1:14">
      <c r="A1608" s="7">
        <v>1607</v>
      </c>
      <c r="B1608" s="8">
        <v>45649</v>
      </c>
      <c r="C1608" s="9">
        <v>6</v>
      </c>
      <c r="D1608" s="28">
        <v>105359339654</v>
      </c>
      <c r="E1608" s="10">
        <v>9966451047707</v>
      </c>
      <c r="F1608" s="9" t="s">
        <v>912</v>
      </c>
      <c r="G1608" s="11" t="s">
        <v>68</v>
      </c>
      <c r="H1608" s="11"/>
      <c r="I1608" s="14"/>
      <c r="J1608" s="11" t="s">
        <v>59</v>
      </c>
      <c r="K1608" s="11" t="s">
        <v>60</v>
      </c>
      <c r="L1608" s="11" t="s">
        <v>61</v>
      </c>
      <c r="M1608" s="11" t="s">
        <v>62</v>
      </c>
      <c r="N1608" s="1" t="e">
        <v>#N/A</v>
      </c>
    </row>
    <row r="1609" spans="1:14">
      <c r="A1609" s="7">
        <v>1608</v>
      </c>
      <c r="B1609" s="8">
        <v>45649</v>
      </c>
      <c r="C1609" s="9">
        <v>6</v>
      </c>
      <c r="D1609" s="28">
        <v>105260205374</v>
      </c>
      <c r="E1609" s="10">
        <v>9966256078872</v>
      </c>
      <c r="F1609" s="9" t="s">
        <v>912</v>
      </c>
      <c r="G1609" s="11" t="s">
        <v>70</v>
      </c>
      <c r="H1609" s="11"/>
      <c r="I1609" s="14"/>
      <c r="J1609" s="11" t="s">
        <v>59</v>
      </c>
      <c r="K1609" s="11" t="s">
        <v>60</v>
      </c>
      <c r="L1609" s="11" t="s">
        <v>61</v>
      </c>
      <c r="M1609" s="11" t="s">
        <v>62</v>
      </c>
      <c r="N1609" s="1" t="e">
        <v>#N/A</v>
      </c>
    </row>
    <row r="1610" spans="1:14">
      <c r="A1610" s="7">
        <v>1609</v>
      </c>
      <c r="B1610" s="8">
        <v>45651</v>
      </c>
      <c r="C1610" s="9">
        <v>6</v>
      </c>
      <c r="D1610" s="28">
        <v>105317209793</v>
      </c>
      <c r="E1610" s="10">
        <v>5000151053118</v>
      </c>
      <c r="F1610" s="9" t="s">
        <v>964</v>
      </c>
      <c r="G1610" s="11" t="s">
        <v>892</v>
      </c>
      <c r="H1610" s="11"/>
      <c r="I1610" s="14"/>
      <c r="J1610" s="11" t="s">
        <v>59</v>
      </c>
      <c r="K1610" s="11" t="s">
        <v>60</v>
      </c>
      <c r="L1610" s="11" t="s">
        <v>61</v>
      </c>
      <c r="M1610" s="11" t="s">
        <v>62</v>
      </c>
      <c r="N1610" s="1" t="e">
        <v>#N/A</v>
      </c>
    </row>
    <row r="1611" spans="1:14">
      <c r="A1611" s="7">
        <v>1610</v>
      </c>
      <c r="B1611" s="8">
        <v>45651</v>
      </c>
      <c r="C1611" s="9">
        <v>6</v>
      </c>
      <c r="D1611" s="28">
        <v>105317209793</v>
      </c>
      <c r="E1611" s="10">
        <v>5500156075048</v>
      </c>
      <c r="F1611" s="9" t="s">
        <v>1124</v>
      </c>
      <c r="G1611" s="11" t="s">
        <v>919</v>
      </c>
      <c r="H1611" s="11"/>
      <c r="I1611" s="14"/>
      <c r="J1611" s="11" t="s">
        <v>59</v>
      </c>
      <c r="K1611" s="11" t="s">
        <v>60</v>
      </c>
      <c r="L1611" s="11" t="s">
        <v>61</v>
      </c>
      <c r="M1611" s="11" t="s">
        <v>62</v>
      </c>
      <c r="N1611" s="1" t="e">
        <v>#N/A</v>
      </c>
    </row>
    <row r="1612" spans="1:14">
      <c r="A1612" s="7">
        <v>1611</v>
      </c>
      <c r="B1612" s="8">
        <v>45651</v>
      </c>
      <c r="C1612" s="9">
        <v>6</v>
      </c>
      <c r="D1612" s="28">
        <v>105333337546</v>
      </c>
      <c r="E1612" s="10">
        <v>9966458062135</v>
      </c>
      <c r="F1612" s="9" t="s">
        <v>915</v>
      </c>
      <c r="G1612" s="11" t="s">
        <v>68</v>
      </c>
      <c r="H1612" s="11"/>
      <c r="I1612" s="14"/>
      <c r="J1612" s="11" t="s">
        <v>59</v>
      </c>
      <c r="K1612" s="11" t="s">
        <v>60</v>
      </c>
      <c r="L1612" s="11" t="s">
        <v>61</v>
      </c>
      <c r="M1612" s="11" t="s">
        <v>62</v>
      </c>
      <c r="N1612" s="1" t="e">
        <v>#N/A</v>
      </c>
    </row>
    <row r="1613" spans="1:14">
      <c r="A1613" s="7">
        <v>1612</v>
      </c>
      <c r="B1613" s="8">
        <v>45651</v>
      </c>
      <c r="C1613" s="9">
        <v>6</v>
      </c>
      <c r="D1613" s="28">
        <v>105244635823</v>
      </c>
      <c r="E1613" s="10">
        <v>4966456037788</v>
      </c>
      <c r="F1613" s="9" t="s">
        <v>962</v>
      </c>
      <c r="G1613" s="11" t="s">
        <v>69</v>
      </c>
      <c r="H1613" s="11"/>
      <c r="I1613" s="14"/>
      <c r="J1613" s="11" t="s">
        <v>59</v>
      </c>
      <c r="K1613" s="11" t="s">
        <v>60</v>
      </c>
      <c r="L1613" s="11" t="s">
        <v>61</v>
      </c>
      <c r="M1613" s="11" t="s">
        <v>62</v>
      </c>
      <c r="N1613" s="1" t="e">
        <v>#N/A</v>
      </c>
    </row>
    <row r="1614" spans="1:14">
      <c r="A1614" s="7">
        <v>1613</v>
      </c>
      <c r="B1614" s="8">
        <v>45651</v>
      </c>
      <c r="C1614" s="9">
        <v>6</v>
      </c>
      <c r="D1614" s="28">
        <v>105358777930</v>
      </c>
      <c r="E1614" s="10">
        <v>5000158020942</v>
      </c>
      <c r="F1614" s="9" t="s">
        <v>77</v>
      </c>
      <c r="G1614" s="11" t="s">
        <v>892</v>
      </c>
      <c r="H1614" s="11"/>
      <c r="I1614" s="14"/>
      <c r="J1614" s="11" t="s">
        <v>59</v>
      </c>
      <c r="K1614" s="11" t="s">
        <v>60</v>
      </c>
      <c r="L1614" s="11" t="s">
        <v>61</v>
      </c>
      <c r="M1614" s="11" t="s">
        <v>62</v>
      </c>
      <c r="N1614" s="1" t="e">
        <v>#N/A</v>
      </c>
    </row>
    <row r="1615" spans="1:14">
      <c r="A1615" s="7">
        <v>1614</v>
      </c>
      <c r="B1615" s="8">
        <v>45651</v>
      </c>
      <c r="C1615" s="9">
        <v>6</v>
      </c>
      <c r="D1615" s="28">
        <v>105335163452</v>
      </c>
      <c r="E1615" s="10">
        <v>0</v>
      </c>
      <c r="F1615" s="9" t="s">
        <v>1125</v>
      </c>
      <c r="G1615" s="11" t="s">
        <v>64</v>
      </c>
      <c r="H1615" s="11"/>
      <c r="I1615" s="14" t="s">
        <v>1123</v>
      </c>
      <c r="J1615" s="11" t="s">
        <v>65</v>
      </c>
      <c r="K1615" s="11" t="s">
        <v>60</v>
      </c>
      <c r="L1615" s="11" t="s">
        <v>61</v>
      </c>
      <c r="M1615" s="11" t="s">
        <v>66</v>
      </c>
      <c r="N1615" s="1" t="e">
        <v>#N/A</v>
      </c>
    </row>
    <row r="1616" spans="1:14">
      <c r="A1616" s="7">
        <v>1615</v>
      </c>
      <c r="B1616" s="8">
        <v>45651</v>
      </c>
      <c r="C1616" s="9">
        <v>6</v>
      </c>
      <c r="D1616" s="28">
        <v>105335163452</v>
      </c>
      <c r="E1616" s="10">
        <v>0</v>
      </c>
      <c r="F1616" s="9" t="s">
        <v>1125</v>
      </c>
      <c r="G1616" s="11" t="s">
        <v>64</v>
      </c>
      <c r="H1616" s="11"/>
      <c r="I1616" s="14" t="s">
        <v>1123</v>
      </c>
      <c r="J1616" s="11" t="s">
        <v>65</v>
      </c>
      <c r="K1616" s="11" t="s">
        <v>60</v>
      </c>
      <c r="L1616" s="11" t="s">
        <v>61</v>
      </c>
      <c r="M1616" s="11" t="s">
        <v>66</v>
      </c>
      <c r="N1616" s="1" t="e">
        <v>#N/A</v>
      </c>
    </row>
    <row r="1617" spans="1:14">
      <c r="A1617" s="7">
        <v>1616</v>
      </c>
      <c r="B1617" s="8">
        <v>45651</v>
      </c>
      <c r="C1617" s="9">
        <v>6</v>
      </c>
      <c r="D1617" s="28">
        <v>105359426126</v>
      </c>
      <c r="E1617" s="10">
        <v>4966451067767</v>
      </c>
      <c r="F1617" s="9" t="s">
        <v>962</v>
      </c>
      <c r="G1617" s="11" t="s">
        <v>69</v>
      </c>
      <c r="H1617" s="11"/>
      <c r="I1617" s="14"/>
      <c r="J1617" s="11" t="s">
        <v>59</v>
      </c>
      <c r="K1617" s="11" t="s">
        <v>60</v>
      </c>
      <c r="L1617" s="11" t="s">
        <v>61</v>
      </c>
      <c r="M1617" s="11" t="s">
        <v>62</v>
      </c>
      <c r="N1617" s="1" t="e">
        <v>#N/A</v>
      </c>
    </row>
    <row r="1618" spans="1:14">
      <c r="A1618" s="7">
        <v>1617</v>
      </c>
      <c r="B1618" s="8">
        <v>45651</v>
      </c>
      <c r="C1618" s="9">
        <v>6</v>
      </c>
      <c r="D1618" s="28">
        <v>105359426885</v>
      </c>
      <c r="E1618" s="10">
        <v>4966451091361</v>
      </c>
      <c r="F1618" s="9" t="s">
        <v>962</v>
      </c>
      <c r="G1618" s="11" t="s">
        <v>69</v>
      </c>
      <c r="H1618" s="11"/>
      <c r="I1618" s="14"/>
      <c r="J1618" s="11" t="s">
        <v>59</v>
      </c>
      <c r="K1618" s="11" t="s">
        <v>60</v>
      </c>
      <c r="L1618" s="11" t="s">
        <v>61</v>
      </c>
      <c r="M1618" s="11" t="s">
        <v>62</v>
      </c>
      <c r="N1618" s="1" t="e">
        <v>#N/A</v>
      </c>
    </row>
    <row r="1619" spans="1:14">
      <c r="A1619" s="7">
        <v>1618</v>
      </c>
      <c r="B1619" s="8">
        <v>45651</v>
      </c>
      <c r="C1619" s="9">
        <v>6</v>
      </c>
      <c r="D1619" s="28">
        <v>105333338014</v>
      </c>
      <c r="E1619" s="10">
        <v>9966458065766</v>
      </c>
      <c r="F1619" s="9" t="s">
        <v>899</v>
      </c>
      <c r="G1619" s="11" t="s">
        <v>68</v>
      </c>
      <c r="H1619" s="11"/>
      <c r="I1619" s="14"/>
      <c r="J1619" s="11" t="s">
        <v>59</v>
      </c>
      <c r="K1619" s="11" t="s">
        <v>60</v>
      </c>
      <c r="L1619" s="11" t="s">
        <v>61</v>
      </c>
      <c r="M1619" s="11" t="s">
        <v>62</v>
      </c>
      <c r="N1619" s="1" t="e">
        <v>#N/A</v>
      </c>
    </row>
    <row r="1620" spans="1:14">
      <c r="A1620" s="7">
        <v>1619</v>
      </c>
      <c r="B1620" s="8">
        <v>45651</v>
      </c>
      <c r="C1620" s="9">
        <v>6</v>
      </c>
      <c r="D1620" s="28">
        <v>105335163625</v>
      </c>
      <c r="E1620" s="10">
        <v>5509999015261</v>
      </c>
      <c r="F1620" s="9" t="s">
        <v>1020</v>
      </c>
      <c r="G1620" s="11" t="s">
        <v>897</v>
      </c>
      <c r="H1620" s="11"/>
      <c r="I1620" s="14"/>
      <c r="J1620" s="11" t="s">
        <v>59</v>
      </c>
      <c r="K1620" s="11" t="s">
        <v>60</v>
      </c>
      <c r="L1620" s="11" t="s">
        <v>61</v>
      </c>
      <c r="M1620" s="11" t="s">
        <v>896</v>
      </c>
      <c r="N1620" s="1" t="e">
        <v>#N/A</v>
      </c>
    </row>
    <row r="1621" spans="1:14">
      <c r="A1621" s="7">
        <v>1620</v>
      </c>
      <c r="B1621" s="8">
        <v>45651</v>
      </c>
      <c r="C1621" s="9">
        <v>6</v>
      </c>
      <c r="D1621" s="28">
        <v>105365820792</v>
      </c>
      <c r="E1621" s="10">
        <v>4966451067952</v>
      </c>
      <c r="F1621" s="9" t="s">
        <v>962</v>
      </c>
      <c r="G1621" s="11" t="s">
        <v>69</v>
      </c>
      <c r="H1621" s="11"/>
      <c r="I1621" s="14"/>
      <c r="J1621" s="11" t="s">
        <v>59</v>
      </c>
      <c r="K1621" s="11" t="s">
        <v>60</v>
      </c>
      <c r="L1621" s="11" t="s">
        <v>61</v>
      </c>
      <c r="M1621" s="11" t="s">
        <v>62</v>
      </c>
      <c r="N1621" s="1" t="e">
        <v>#N/A</v>
      </c>
    </row>
    <row r="1622" spans="1:14">
      <c r="A1622" s="7">
        <v>1621</v>
      </c>
      <c r="B1622" s="8">
        <v>45651</v>
      </c>
      <c r="C1622" s="9">
        <v>6</v>
      </c>
      <c r="D1622" s="28">
        <v>105359424251</v>
      </c>
      <c r="E1622" s="10">
        <v>5000151053732</v>
      </c>
      <c r="F1622" s="9" t="s">
        <v>888</v>
      </c>
      <c r="G1622" s="11" t="s">
        <v>892</v>
      </c>
      <c r="H1622" s="11"/>
      <c r="I1622" s="14"/>
      <c r="J1622" s="11" t="s">
        <v>59</v>
      </c>
      <c r="K1622" s="11" t="s">
        <v>60</v>
      </c>
      <c r="L1622" s="11" t="s">
        <v>61</v>
      </c>
      <c r="M1622" s="11" t="s">
        <v>62</v>
      </c>
      <c r="N1622" s="1" t="e">
        <v>#N/A</v>
      </c>
    </row>
    <row r="1623" spans="1:14">
      <c r="A1623" s="7">
        <v>1622</v>
      </c>
      <c r="B1623" s="8">
        <v>45651</v>
      </c>
      <c r="C1623" s="9">
        <v>6</v>
      </c>
      <c r="D1623" s="28">
        <v>105359425695</v>
      </c>
      <c r="E1623" s="10">
        <v>5509451060875</v>
      </c>
      <c r="F1623" s="9" t="s">
        <v>962</v>
      </c>
      <c r="G1623" s="11" t="s">
        <v>918</v>
      </c>
      <c r="H1623" s="11"/>
      <c r="I1623" s="14"/>
      <c r="J1623" s="11" t="s">
        <v>59</v>
      </c>
      <c r="K1623" s="11" t="s">
        <v>60</v>
      </c>
      <c r="L1623" s="11" t="s">
        <v>61</v>
      </c>
      <c r="M1623" s="11" t="s">
        <v>896</v>
      </c>
      <c r="N1623" s="1" t="e">
        <v>#N/A</v>
      </c>
    </row>
    <row r="1624" spans="1:14">
      <c r="A1624" s="7">
        <v>1623</v>
      </c>
      <c r="B1624" s="8">
        <v>45651</v>
      </c>
      <c r="C1624" s="9">
        <v>6</v>
      </c>
      <c r="D1624" s="28">
        <v>105359425334</v>
      </c>
      <c r="E1624" s="10">
        <v>5509451060828</v>
      </c>
      <c r="F1624" s="9" t="s">
        <v>962</v>
      </c>
      <c r="G1624" s="11" t="s">
        <v>918</v>
      </c>
      <c r="H1624" s="11"/>
      <c r="I1624" s="14"/>
      <c r="J1624" s="11" t="s">
        <v>59</v>
      </c>
      <c r="K1624" s="11" t="s">
        <v>60</v>
      </c>
      <c r="L1624" s="11" t="s">
        <v>61</v>
      </c>
      <c r="M1624" s="11" t="s">
        <v>896</v>
      </c>
      <c r="N1624" s="1" t="e">
        <v>#N/A</v>
      </c>
    </row>
    <row r="1625" spans="1:14">
      <c r="A1625" s="7">
        <v>1624</v>
      </c>
      <c r="B1625" s="8">
        <v>45651</v>
      </c>
      <c r="C1625" s="9">
        <v>6</v>
      </c>
      <c r="D1625" s="28">
        <v>105359339632</v>
      </c>
      <c r="E1625" s="10">
        <v>5509451073303</v>
      </c>
      <c r="F1625" s="9" t="s">
        <v>1126</v>
      </c>
      <c r="G1625" s="11" t="s">
        <v>918</v>
      </c>
      <c r="H1625" s="11"/>
      <c r="I1625" s="14"/>
      <c r="J1625" s="11" t="s">
        <v>59</v>
      </c>
      <c r="K1625" s="11" t="s">
        <v>60</v>
      </c>
      <c r="L1625" s="11" t="s">
        <v>61</v>
      </c>
      <c r="M1625" s="11" t="s">
        <v>896</v>
      </c>
      <c r="N1625" s="1" t="e">
        <v>#N/A</v>
      </c>
    </row>
    <row r="1626" spans="1:14">
      <c r="A1626" s="7">
        <v>1625</v>
      </c>
      <c r="B1626" s="8">
        <v>45651</v>
      </c>
      <c r="C1626" s="9">
        <v>6</v>
      </c>
      <c r="D1626" s="28">
        <v>752231169465</v>
      </c>
      <c r="E1626" s="10">
        <v>5000156089597</v>
      </c>
      <c r="F1626" s="9" t="s">
        <v>1022</v>
      </c>
      <c r="G1626" s="11" t="s">
        <v>892</v>
      </c>
      <c r="H1626" s="11" t="s">
        <v>53</v>
      </c>
      <c r="I1626" s="14"/>
      <c r="J1626" s="11" t="s">
        <v>59</v>
      </c>
      <c r="K1626" s="11" t="s">
        <v>60</v>
      </c>
      <c r="L1626" s="11" t="s">
        <v>57</v>
      </c>
      <c r="M1626" s="11" t="s">
        <v>62</v>
      </c>
      <c r="N1626" s="1" t="e">
        <v>#N/A</v>
      </c>
    </row>
    <row r="1627" spans="1:14">
      <c r="A1627" s="7">
        <v>1626</v>
      </c>
      <c r="B1627" s="8">
        <v>45651</v>
      </c>
      <c r="C1627" s="9">
        <v>9</v>
      </c>
      <c r="D1627" s="28">
        <v>747079462172</v>
      </c>
      <c r="E1627" s="10">
        <v>4976151028282</v>
      </c>
      <c r="F1627" s="9" t="s">
        <v>1127</v>
      </c>
      <c r="G1627" s="11" t="s">
        <v>1130</v>
      </c>
      <c r="H1627" s="11" t="s">
        <v>53</v>
      </c>
      <c r="I1627" s="14"/>
      <c r="J1627" s="11" t="s">
        <v>56</v>
      </c>
      <c r="K1627" s="11" t="s">
        <v>60</v>
      </c>
      <c r="L1627" s="11" t="s">
        <v>57</v>
      </c>
      <c r="M1627" s="11" t="s">
        <v>62</v>
      </c>
      <c r="N1627" s="1" t="e">
        <v>#N/A</v>
      </c>
    </row>
    <row r="1628" spans="1:14">
      <c r="A1628" s="7">
        <v>1627</v>
      </c>
      <c r="B1628" s="8">
        <v>45651</v>
      </c>
      <c r="C1628" s="9">
        <v>9</v>
      </c>
      <c r="D1628" s="28">
        <v>751022632452</v>
      </c>
      <c r="E1628" s="10">
        <v>4968151081925</v>
      </c>
      <c r="F1628" s="9" t="s">
        <v>58</v>
      </c>
      <c r="G1628" s="11" t="s">
        <v>71</v>
      </c>
      <c r="H1628" s="11" t="s">
        <v>53</v>
      </c>
      <c r="I1628" s="14"/>
      <c r="J1628" s="11" t="s">
        <v>56</v>
      </c>
      <c r="K1628" s="11" t="s">
        <v>60</v>
      </c>
      <c r="L1628" s="11" t="s">
        <v>57</v>
      </c>
      <c r="M1628" s="11" t="s">
        <v>879</v>
      </c>
      <c r="N1628" s="1" t="e">
        <v>#N/A</v>
      </c>
    </row>
    <row r="1629" spans="1:14">
      <c r="A1629" s="7">
        <v>1628</v>
      </c>
      <c r="B1629" s="8">
        <v>45651</v>
      </c>
      <c r="C1629" s="9">
        <v>6</v>
      </c>
      <c r="D1629" s="28">
        <v>566194634961</v>
      </c>
      <c r="E1629" s="10">
        <v>4966251056874</v>
      </c>
      <c r="F1629" s="9" t="s">
        <v>58</v>
      </c>
      <c r="G1629" s="11" t="s">
        <v>63</v>
      </c>
      <c r="H1629" s="11" t="s">
        <v>53</v>
      </c>
      <c r="I1629" s="14"/>
      <c r="J1629" s="11" t="s">
        <v>59</v>
      </c>
      <c r="K1629" s="11" t="s">
        <v>60</v>
      </c>
      <c r="L1629" s="11" t="s">
        <v>57</v>
      </c>
      <c r="M1629" s="11" t="s">
        <v>62</v>
      </c>
      <c r="N1629" s="1" t="e">
        <v>#N/A</v>
      </c>
    </row>
    <row r="1630" spans="1:14">
      <c r="A1630" s="7">
        <v>1629</v>
      </c>
      <c r="B1630" s="8">
        <v>45651</v>
      </c>
      <c r="C1630" s="9">
        <v>6</v>
      </c>
      <c r="D1630" s="28">
        <v>248338455934</v>
      </c>
      <c r="E1630" s="10">
        <v>5509999018145</v>
      </c>
      <c r="F1630" s="9" t="s">
        <v>1020</v>
      </c>
      <c r="G1630" s="11" t="s">
        <v>897</v>
      </c>
      <c r="H1630" s="11" t="s">
        <v>53</v>
      </c>
      <c r="I1630" s="14"/>
      <c r="J1630" s="11" t="s">
        <v>59</v>
      </c>
      <c r="K1630" s="11" t="s">
        <v>60</v>
      </c>
      <c r="L1630" s="11" t="s">
        <v>57</v>
      </c>
      <c r="M1630" s="11" t="s">
        <v>896</v>
      </c>
      <c r="N1630" s="1" t="e">
        <v>#N/A</v>
      </c>
    </row>
    <row r="1631" spans="1:14">
      <c r="A1631" s="7">
        <v>1630</v>
      </c>
      <c r="B1631" s="8">
        <v>45651</v>
      </c>
      <c r="C1631" s="9">
        <v>6</v>
      </c>
      <c r="D1631" s="28">
        <v>248338455934</v>
      </c>
      <c r="E1631" s="10">
        <v>5509999018144</v>
      </c>
      <c r="F1631" s="9" t="s">
        <v>1020</v>
      </c>
      <c r="G1631" s="11" t="s">
        <v>897</v>
      </c>
      <c r="H1631" s="11" t="s">
        <v>53</v>
      </c>
      <c r="I1631" s="14"/>
      <c r="J1631" s="11" t="s">
        <v>59</v>
      </c>
      <c r="K1631" s="11" t="s">
        <v>60</v>
      </c>
      <c r="L1631" s="11" t="s">
        <v>57</v>
      </c>
      <c r="M1631" s="11" t="s">
        <v>896</v>
      </c>
      <c r="N1631" s="1" t="e">
        <v>#N/A</v>
      </c>
    </row>
    <row r="1632" spans="1:14">
      <c r="A1632" s="7">
        <v>1631</v>
      </c>
      <c r="B1632" s="8">
        <v>45651</v>
      </c>
      <c r="C1632" s="9">
        <v>9</v>
      </c>
      <c r="D1632" s="28">
        <v>289000651240</v>
      </c>
      <c r="E1632" s="10">
        <v>4974351050575</v>
      </c>
      <c r="F1632" s="9" t="s">
        <v>882</v>
      </c>
      <c r="G1632" s="11" t="s">
        <v>55</v>
      </c>
      <c r="H1632" s="11"/>
      <c r="I1632" s="14"/>
      <c r="J1632" s="11" t="s">
        <v>56</v>
      </c>
      <c r="K1632" s="11" t="s">
        <v>890</v>
      </c>
      <c r="L1632" s="11" t="s">
        <v>61</v>
      </c>
      <c r="M1632" s="11" t="s">
        <v>879</v>
      </c>
      <c r="N1632" s="1" t="e">
        <v>#N/A</v>
      </c>
    </row>
    <row r="1633" spans="1:14">
      <c r="A1633" s="7">
        <v>1632</v>
      </c>
      <c r="B1633" s="8">
        <v>45651</v>
      </c>
      <c r="C1633" s="9">
        <v>9</v>
      </c>
      <c r="D1633" s="28">
        <v>458752707221</v>
      </c>
      <c r="E1633" s="10">
        <v>4967951013461</v>
      </c>
      <c r="F1633" s="9" t="s">
        <v>1025</v>
      </c>
      <c r="G1633" s="11" t="s">
        <v>933</v>
      </c>
      <c r="H1633" s="11" t="s">
        <v>53</v>
      </c>
      <c r="I1633" s="14"/>
      <c r="J1633" s="11" t="s">
        <v>56</v>
      </c>
      <c r="K1633" s="11" t="s">
        <v>890</v>
      </c>
      <c r="L1633" s="11" t="s">
        <v>57</v>
      </c>
      <c r="M1633" s="11" t="s">
        <v>62</v>
      </c>
      <c r="N1633" s="1" t="e">
        <v>#N/A</v>
      </c>
    </row>
    <row r="1634" spans="1:14">
      <c r="A1634" s="7">
        <v>1633</v>
      </c>
      <c r="B1634" s="8">
        <v>45651</v>
      </c>
      <c r="C1634" s="9">
        <v>9</v>
      </c>
      <c r="D1634" s="28">
        <v>458752703953</v>
      </c>
      <c r="E1634" s="10">
        <v>4967951013466</v>
      </c>
      <c r="F1634" s="9" t="s">
        <v>1025</v>
      </c>
      <c r="G1634" s="11" t="s">
        <v>933</v>
      </c>
      <c r="H1634" s="11" t="s">
        <v>53</v>
      </c>
      <c r="I1634" s="14"/>
      <c r="J1634" s="11" t="s">
        <v>56</v>
      </c>
      <c r="K1634" s="11" t="s">
        <v>890</v>
      </c>
      <c r="L1634" s="11" t="s">
        <v>57</v>
      </c>
      <c r="M1634" s="11" t="s">
        <v>62</v>
      </c>
      <c r="N1634" s="1" t="e">
        <v>#N/A</v>
      </c>
    </row>
    <row r="1635" spans="1:14">
      <c r="A1635" s="7">
        <v>1634</v>
      </c>
      <c r="B1635" s="8">
        <v>45651</v>
      </c>
      <c r="C1635" s="9">
        <v>9</v>
      </c>
      <c r="D1635" s="28">
        <v>493040977413</v>
      </c>
      <c r="E1635" s="10">
        <v>4979051012266</v>
      </c>
      <c r="F1635" s="9" t="s">
        <v>1021</v>
      </c>
      <c r="G1635" s="11" t="s">
        <v>1000</v>
      </c>
      <c r="H1635" s="11" t="s">
        <v>53</v>
      </c>
      <c r="I1635" s="14"/>
      <c r="J1635" s="11" t="s">
        <v>56</v>
      </c>
      <c r="K1635" s="11" t="s">
        <v>890</v>
      </c>
      <c r="L1635" s="11" t="s">
        <v>57</v>
      </c>
      <c r="M1635" s="11" t="s">
        <v>62</v>
      </c>
      <c r="N1635" s="1" t="e">
        <v>#N/A</v>
      </c>
    </row>
    <row r="1636" spans="1:14">
      <c r="A1636" s="7">
        <v>1635</v>
      </c>
      <c r="B1636" s="8">
        <v>45651</v>
      </c>
      <c r="C1636" s="9">
        <v>6</v>
      </c>
      <c r="D1636" s="28">
        <v>493040977354</v>
      </c>
      <c r="E1636" s="10">
        <v>4966251087556</v>
      </c>
      <c r="F1636" s="9" t="s">
        <v>962</v>
      </c>
      <c r="G1636" s="11" t="s">
        <v>63</v>
      </c>
      <c r="H1636" s="11" t="s">
        <v>53</v>
      </c>
      <c r="I1636" s="14"/>
      <c r="J1636" s="11" t="s">
        <v>59</v>
      </c>
      <c r="K1636" s="11" t="s">
        <v>890</v>
      </c>
      <c r="L1636" s="11" t="s">
        <v>57</v>
      </c>
      <c r="M1636" s="11" t="s">
        <v>62</v>
      </c>
      <c r="N1636" s="1" t="e">
        <v>#N/A</v>
      </c>
    </row>
    <row r="1637" spans="1:14">
      <c r="A1637" s="7">
        <v>1636</v>
      </c>
      <c r="B1637" s="8">
        <v>45651</v>
      </c>
      <c r="C1637" s="9">
        <v>9</v>
      </c>
      <c r="D1637" s="28">
        <v>493040977380</v>
      </c>
      <c r="E1637" s="10">
        <v>4974351090070</v>
      </c>
      <c r="F1637" s="9" t="s">
        <v>931</v>
      </c>
      <c r="G1637" s="11" t="s">
        <v>55</v>
      </c>
      <c r="H1637" s="11" t="s">
        <v>53</v>
      </c>
      <c r="I1637" s="14"/>
      <c r="J1637" s="11" t="s">
        <v>56</v>
      </c>
      <c r="K1637" s="11" t="s">
        <v>890</v>
      </c>
      <c r="L1637" s="11" t="s">
        <v>57</v>
      </c>
      <c r="M1637" s="11" t="s">
        <v>879</v>
      </c>
      <c r="N1637" s="1" t="e">
        <v>#N/A</v>
      </c>
    </row>
    <row r="1638" spans="1:14">
      <c r="A1638" s="7">
        <v>1637</v>
      </c>
      <c r="B1638" s="8">
        <v>45651</v>
      </c>
      <c r="C1638" s="9">
        <v>9</v>
      </c>
      <c r="D1638" s="28">
        <v>455564022196</v>
      </c>
      <c r="E1638" s="10">
        <v>3109151021613</v>
      </c>
      <c r="F1638" s="9" t="s">
        <v>76</v>
      </c>
      <c r="G1638" s="11" t="s">
        <v>73</v>
      </c>
      <c r="H1638" s="11" t="s">
        <v>53</v>
      </c>
      <c r="I1638" s="14"/>
      <c r="J1638" s="11" t="s">
        <v>56</v>
      </c>
      <c r="K1638" s="11" t="s">
        <v>890</v>
      </c>
      <c r="L1638" s="11" t="s">
        <v>57</v>
      </c>
      <c r="M1638" s="11" t="s">
        <v>879</v>
      </c>
      <c r="N1638" s="1" t="e">
        <v>#N/A</v>
      </c>
    </row>
    <row r="1639" spans="1:14">
      <c r="A1639" s="7">
        <v>1638</v>
      </c>
      <c r="B1639" s="8">
        <v>45651</v>
      </c>
      <c r="C1639" s="9">
        <v>9</v>
      </c>
      <c r="D1639" s="28">
        <v>504654104194</v>
      </c>
      <c r="E1639" s="10">
        <v>3109151085165</v>
      </c>
      <c r="F1639" s="9" t="s">
        <v>58</v>
      </c>
      <c r="G1639" s="11" t="s">
        <v>73</v>
      </c>
      <c r="H1639" s="11" t="s">
        <v>53</v>
      </c>
      <c r="I1639" s="14"/>
      <c r="J1639" s="11" t="s">
        <v>56</v>
      </c>
      <c r="K1639" s="11" t="s">
        <v>890</v>
      </c>
      <c r="L1639" s="11" t="s">
        <v>57</v>
      </c>
      <c r="M1639" s="11" t="s">
        <v>879</v>
      </c>
      <c r="N1639" s="1" t="e">
        <v>#N/A</v>
      </c>
    </row>
    <row r="1640" spans="1:14">
      <c r="A1640" s="7">
        <v>1639</v>
      </c>
      <c r="B1640" s="8">
        <v>45651</v>
      </c>
      <c r="C1640" s="9">
        <v>6</v>
      </c>
      <c r="D1640" s="28">
        <v>492904816294</v>
      </c>
      <c r="E1640" s="10">
        <v>9966251061957</v>
      </c>
      <c r="F1640" s="9" t="s">
        <v>72</v>
      </c>
      <c r="G1640" s="11" t="s">
        <v>70</v>
      </c>
      <c r="H1640" s="11" t="s">
        <v>53</v>
      </c>
      <c r="I1640" s="14"/>
      <c r="J1640" s="11" t="s">
        <v>59</v>
      </c>
      <c r="K1640" s="11" t="s">
        <v>890</v>
      </c>
      <c r="L1640" s="11" t="s">
        <v>57</v>
      </c>
      <c r="M1640" s="11" t="s">
        <v>62</v>
      </c>
      <c r="N1640" s="1" t="e">
        <v>#N/A</v>
      </c>
    </row>
    <row r="1641" spans="1:14">
      <c r="A1641" s="7">
        <v>1640</v>
      </c>
      <c r="B1641" s="8">
        <v>45651</v>
      </c>
      <c r="C1641" s="9">
        <v>6</v>
      </c>
      <c r="D1641" s="28">
        <v>467976961675</v>
      </c>
      <c r="E1641" s="10">
        <v>5509451091028</v>
      </c>
      <c r="F1641" s="9" t="s">
        <v>1128</v>
      </c>
      <c r="G1641" s="11" t="s">
        <v>918</v>
      </c>
      <c r="H1641" s="11"/>
      <c r="I1641" s="14"/>
      <c r="J1641" s="11" t="s">
        <v>59</v>
      </c>
      <c r="K1641" s="11" t="s">
        <v>890</v>
      </c>
      <c r="L1641" s="11" t="s">
        <v>61</v>
      </c>
      <c r="M1641" s="11" t="s">
        <v>896</v>
      </c>
      <c r="N1641" s="1" t="e">
        <v>#N/A</v>
      </c>
    </row>
    <row r="1642" spans="1:14">
      <c r="A1642" s="7">
        <v>1641</v>
      </c>
      <c r="B1642" s="8">
        <v>45651</v>
      </c>
      <c r="C1642" s="9">
        <v>9</v>
      </c>
      <c r="D1642" s="28">
        <v>499382642640</v>
      </c>
      <c r="E1642" s="10">
        <v>4968151099717</v>
      </c>
      <c r="F1642" s="9" t="s">
        <v>882</v>
      </c>
      <c r="G1642" s="11" t="s">
        <v>71</v>
      </c>
      <c r="H1642" s="11"/>
      <c r="I1642" s="14"/>
      <c r="J1642" s="11" t="s">
        <v>56</v>
      </c>
      <c r="K1642" s="11" t="s">
        <v>890</v>
      </c>
      <c r="L1642" s="11" t="s">
        <v>61</v>
      </c>
      <c r="M1642" s="11" t="s">
        <v>879</v>
      </c>
      <c r="N1642" s="1" t="e">
        <v>#N/A</v>
      </c>
    </row>
    <row r="1643" spans="1:14">
      <c r="A1643" s="7">
        <v>1642</v>
      </c>
      <c r="B1643" s="8">
        <v>45651</v>
      </c>
      <c r="C1643" s="9">
        <v>9</v>
      </c>
      <c r="D1643" s="28">
        <v>499382642636</v>
      </c>
      <c r="E1643" s="10">
        <v>4968151096630</v>
      </c>
      <c r="F1643" s="9" t="s">
        <v>882</v>
      </c>
      <c r="G1643" s="11" t="s">
        <v>71</v>
      </c>
      <c r="H1643" s="11"/>
      <c r="I1643" s="14"/>
      <c r="J1643" s="11" t="s">
        <v>56</v>
      </c>
      <c r="K1643" s="11" t="s">
        <v>890</v>
      </c>
      <c r="L1643" s="11" t="s">
        <v>61</v>
      </c>
      <c r="M1643" s="11" t="s">
        <v>879</v>
      </c>
      <c r="N1643" s="1" t="e">
        <v>#N/A</v>
      </c>
    </row>
    <row r="1644" spans="1:14">
      <c r="A1644" s="7">
        <v>1643</v>
      </c>
      <c r="B1644" s="8">
        <v>45651</v>
      </c>
      <c r="C1644" s="9">
        <v>9</v>
      </c>
      <c r="D1644" s="28">
        <v>392098094953</v>
      </c>
      <c r="E1644" s="10">
        <v>7115151043537</v>
      </c>
      <c r="F1644" s="9" t="s">
        <v>885</v>
      </c>
      <c r="G1644" s="11" t="s">
        <v>895</v>
      </c>
      <c r="H1644" s="11" t="s">
        <v>53</v>
      </c>
      <c r="I1644" s="14"/>
      <c r="J1644" s="11" t="s">
        <v>56</v>
      </c>
      <c r="K1644" s="11" t="s">
        <v>890</v>
      </c>
      <c r="L1644" s="11" t="s">
        <v>57</v>
      </c>
      <c r="M1644" s="11" t="s">
        <v>896</v>
      </c>
      <c r="N1644" s="1" t="e">
        <v>#N/A</v>
      </c>
    </row>
    <row r="1645" spans="1:14">
      <c r="A1645" s="7">
        <v>1644</v>
      </c>
      <c r="B1645" s="8">
        <v>45651</v>
      </c>
      <c r="C1645" s="9">
        <v>9</v>
      </c>
      <c r="D1645" s="28">
        <v>494124751886</v>
      </c>
      <c r="E1645" s="10">
        <v>7115151043538</v>
      </c>
      <c r="F1645" s="9" t="s">
        <v>885</v>
      </c>
      <c r="G1645" s="11" t="s">
        <v>895</v>
      </c>
      <c r="H1645" s="11" t="s">
        <v>53</v>
      </c>
      <c r="I1645" s="14"/>
      <c r="J1645" s="11" t="s">
        <v>56</v>
      </c>
      <c r="K1645" s="11" t="s">
        <v>890</v>
      </c>
      <c r="L1645" s="11" t="s">
        <v>57</v>
      </c>
      <c r="M1645" s="11" t="s">
        <v>896</v>
      </c>
      <c r="N1645" s="1" t="e">
        <v>#N/A</v>
      </c>
    </row>
    <row r="1646" spans="1:14">
      <c r="A1646" s="7">
        <v>1645</v>
      </c>
      <c r="B1646" s="8">
        <v>45651</v>
      </c>
      <c r="C1646" s="9">
        <v>6</v>
      </c>
      <c r="D1646" s="28">
        <v>307442982825</v>
      </c>
      <c r="E1646" s="10">
        <v>9966251060907</v>
      </c>
      <c r="F1646" s="9" t="s">
        <v>72</v>
      </c>
      <c r="G1646" s="11" t="s">
        <v>70</v>
      </c>
      <c r="H1646" s="11" t="s">
        <v>53</v>
      </c>
      <c r="I1646" s="14"/>
      <c r="J1646" s="11" t="s">
        <v>59</v>
      </c>
      <c r="K1646" s="11" t="s">
        <v>890</v>
      </c>
      <c r="L1646" s="11" t="s">
        <v>57</v>
      </c>
      <c r="M1646" s="11" t="s">
        <v>62</v>
      </c>
      <c r="N1646" s="1" t="e">
        <v>#N/A</v>
      </c>
    </row>
    <row r="1647" spans="1:14">
      <c r="A1647" s="7">
        <v>1646</v>
      </c>
      <c r="B1647" s="8">
        <v>45651</v>
      </c>
      <c r="C1647" s="9">
        <v>6</v>
      </c>
      <c r="D1647" s="28">
        <v>392091777803</v>
      </c>
      <c r="E1647" s="10">
        <v>4966251024364</v>
      </c>
      <c r="F1647" s="9" t="s">
        <v>72</v>
      </c>
      <c r="G1647" s="11" t="s">
        <v>63</v>
      </c>
      <c r="H1647" s="11" t="s">
        <v>53</v>
      </c>
      <c r="I1647" s="14"/>
      <c r="J1647" s="11" t="s">
        <v>59</v>
      </c>
      <c r="K1647" s="11" t="s">
        <v>890</v>
      </c>
      <c r="L1647" s="11" t="s">
        <v>57</v>
      </c>
      <c r="M1647" s="11" t="s">
        <v>62</v>
      </c>
      <c r="N1647" s="1" t="e">
        <v>#N/A</v>
      </c>
    </row>
    <row r="1648" spans="1:14">
      <c r="A1648" s="7">
        <v>1647</v>
      </c>
      <c r="B1648" s="8">
        <v>45651</v>
      </c>
      <c r="C1648" s="9">
        <v>9</v>
      </c>
      <c r="D1648" s="28">
        <v>437311955371</v>
      </c>
      <c r="E1648" s="10">
        <v>3109151063378</v>
      </c>
      <c r="F1648" s="9" t="s">
        <v>888</v>
      </c>
      <c r="G1648" s="11" t="s">
        <v>73</v>
      </c>
      <c r="H1648" s="11" t="s">
        <v>53</v>
      </c>
      <c r="I1648" s="14"/>
      <c r="J1648" s="11" t="s">
        <v>56</v>
      </c>
      <c r="K1648" s="11" t="s">
        <v>890</v>
      </c>
      <c r="L1648" s="11" t="s">
        <v>57</v>
      </c>
      <c r="M1648" s="11" t="s">
        <v>879</v>
      </c>
      <c r="N1648" s="1" t="e">
        <v>#N/A</v>
      </c>
    </row>
    <row r="1649" spans="1:14">
      <c r="A1649" s="7">
        <v>1648</v>
      </c>
      <c r="B1649" s="8">
        <v>45651</v>
      </c>
      <c r="C1649" s="9">
        <v>9</v>
      </c>
      <c r="D1649" s="28">
        <v>330819130331</v>
      </c>
      <c r="E1649" s="10">
        <v>3109151054817</v>
      </c>
      <c r="F1649" s="9" t="s">
        <v>882</v>
      </c>
      <c r="G1649" s="11" t="s">
        <v>73</v>
      </c>
      <c r="H1649" s="11" t="s">
        <v>53</v>
      </c>
      <c r="I1649" s="14"/>
      <c r="J1649" s="11" t="s">
        <v>56</v>
      </c>
      <c r="K1649" s="11" t="s">
        <v>890</v>
      </c>
      <c r="L1649" s="11" t="s">
        <v>57</v>
      </c>
      <c r="M1649" s="11" t="s">
        <v>879</v>
      </c>
      <c r="N1649" s="1" t="e">
        <v>#N/A</v>
      </c>
    </row>
    <row r="1650" spans="1:14">
      <c r="A1650" s="7">
        <v>1649</v>
      </c>
      <c r="B1650" s="8">
        <v>45651</v>
      </c>
      <c r="C1650" s="9">
        <v>9</v>
      </c>
      <c r="D1650" s="28">
        <v>437348750171</v>
      </c>
      <c r="E1650" s="10">
        <v>4979051012854</v>
      </c>
      <c r="F1650" s="9" t="s">
        <v>1021</v>
      </c>
      <c r="G1650" s="11" t="s">
        <v>1000</v>
      </c>
      <c r="H1650" s="11" t="s">
        <v>53</v>
      </c>
      <c r="I1650" s="14"/>
      <c r="J1650" s="11" t="s">
        <v>56</v>
      </c>
      <c r="K1650" s="11" t="s">
        <v>890</v>
      </c>
      <c r="L1650" s="11" t="s">
        <v>57</v>
      </c>
      <c r="M1650" s="11" t="s">
        <v>62</v>
      </c>
      <c r="N1650" s="1" t="e">
        <v>#N/A</v>
      </c>
    </row>
    <row r="1651" spans="1:14">
      <c r="A1651" s="7">
        <v>1650</v>
      </c>
      <c r="B1651" s="8">
        <v>45651</v>
      </c>
      <c r="C1651" s="9">
        <v>9</v>
      </c>
      <c r="D1651" s="28">
        <v>437313355706</v>
      </c>
      <c r="E1651" s="10">
        <v>3109151063377</v>
      </c>
      <c r="F1651" s="9" t="s">
        <v>888</v>
      </c>
      <c r="G1651" s="11" t="s">
        <v>73</v>
      </c>
      <c r="H1651" s="11" t="s">
        <v>53</v>
      </c>
      <c r="I1651" s="14"/>
      <c r="J1651" s="11" t="s">
        <v>56</v>
      </c>
      <c r="K1651" s="11" t="s">
        <v>890</v>
      </c>
      <c r="L1651" s="11" t="s">
        <v>57</v>
      </c>
      <c r="M1651" s="11" t="s">
        <v>879</v>
      </c>
      <c r="N1651" s="1" t="e">
        <v>#N/A</v>
      </c>
    </row>
    <row r="1652" spans="1:14">
      <c r="A1652" s="7">
        <v>1651</v>
      </c>
      <c r="B1652" s="8">
        <v>45651</v>
      </c>
      <c r="C1652" s="9">
        <v>12</v>
      </c>
      <c r="D1652" s="28">
        <v>499616897721</v>
      </c>
      <c r="E1652" s="10">
        <v>4966251088563</v>
      </c>
      <c r="F1652" s="9" t="s">
        <v>962</v>
      </c>
      <c r="G1652" s="11" t="s">
        <v>63</v>
      </c>
      <c r="H1652" s="11"/>
      <c r="I1652" s="14"/>
      <c r="J1652" s="11" t="s">
        <v>59</v>
      </c>
      <c r="K1652" s="11" t="s">
        <v>890</v>
      </c>
      <c r="L1652" s="11" t="s">
        <v>61</v>
      </c>
      <c r="M1652" s="11" t="s">
        <v>62</v>
      </c>
      <c r="N1652" s="1" t="e">
        <v>#N/A</v>
      </c>
    </row>
    <row r="1653" spans="1:14">
      <c r="A1653" s="7">
        <v>1652</v>
      </c>
      <c r="B1653" s="8">
        <v>45651</v>
      </c>
      <c r="C1653" s="9">
        <v>12</v>
      </c>
      <c r="D1653" s="28">
        <v>499616897721</v>
      </c>
      <c r="E1653" s="10">
        <v>4966451065586</v>
      </c>
      <c r="F1653" s="9" t="s">
        <v>962</v>
      </c>
      <c r="G1653" s="11" t="s">
        <v>69</v>
      </c>
      <c r="H1653" s="11"/>
      <c r="I1653" s="14"/>
      <c r="J1653" s="11" t="s">
        <v>59</v>
      </c>
      <c r="K1653" s="11" t="s">
        <v>890</v>
      </c>
      <c r="L1653" s="11" t="s">
        <v>61</v>
      </c>
      <c r="M1653" s="11" t="s">
        <v>62</v>
      </c>
      <c r="N1653" s="1" t="e">
        <v>#N/A</v>
      </c>
    </row>
    <row r="1654" spans="1:14">
      <c r="A1654" s="7">
        <v>1653</v>
      </c>
      <c r="B1654" s="8">
        <v>45651</v>
      </c>
      <c r="C1654" s="9">
        <v>12</v>
      </c>
      <c r="D1654" s="28">
        <v>494124751315</v>
      </c>
      <c r="E1654" s="10">
        <v>9966251045423</v>
      </c>
      <c r="F1654" s="9" t="s">
        <v>67</v>
      </c>
      <c r="G1654" s="11" t="s">
        <v>70</v>
      </c>
      <c r="H1654" s="11" t="s">
        <v>53</v>
      </c>
      <c r="I1654" s="14"/>
      <c r="J1654" s="11" t="s">
        <v>59</v>
      </c>
      <c r="K1654" s="11" t="s">
        <v>890</v>
      </c>
      <c r="L1654" s="11" t="s">
        <v>57</v>
      </c>
      <c r="M1654" s="11" t="s">
        <v>62</v>
      </c>
      <c r="N1654" s="1" t="e">
        <v>#N/A</v>
      </c>
    </row>
    <row r="1655" spans="1:14">
      <c r="A1655" s="7">
        <v>1654</v>
      </c>
      <c r="B1655" s="8">
        <v>45651</v>
      </c>
      <c r="C1655" s="9">
        <v>12</v>
      </c>
      <c r="D1655" s="28">
        <v>494124751315</v>
      </c>
      <c r="E1655" s="10">
        <v>4974351051038</v>
      </c>
      <c r="F1655" s="9" t="s">
        <v>882</v>
      </c>
      <c r="G1655" s="11" t="s">
        <v>55</v>
      </c>
      <c r="H1655" s="11" t="s">
        <v>53</v>
      </c>
      <c r="I1655" s="14"/>
      <c r="J1655" s="11" t="s">
        <v>56</v>
      </c>
      <c r="K1655" s="11" t="s">
        <v>890</v>
      </c>
      <c r="L1655" s="11" t="s">
        <v>57</v>
      </c>
      <c r="M1655" s="11" t="s">
        <v>879</v>
      </c>
      <c r="N1655" s="1" t="e">
        <v>#N/A</v>
      </c>
    </row>
    <row r="1656" spans="1:14">
      <c r="A1656" s="7">
        <v>1655</v>
      </c>
      <c r="B1656" s="8">
        <v>45651</v>
      </c>
      <c r="C1656" s="9">
        <v>12</v>
      </c>
      <c r="D1656" s="28">
        <v>494124751315</v>
      </c>
      <c r="E1656" s="10">
        <v>3109151020785</v>
      </c>
      <c r="F1656" s="9" t="s">
        <v>76</v>
      </c>
      <c r="G1656" s="11" t="s">
        <v>73</v>
      </c>
      <c r="H1656" s="11" t="s">
        <v>53</v>
      </c>
      <c r="I1656" s="14"/>
      <c r="J1656" s="11" t="s">
        <v>56</v>
      </c>
      <c r="K1656" s="11" t="s">
        <v>890</v>
      </c>
      <c r="L1656" s="11" t="s">
        <v>57</v>
      </c>
      <c r="M1656" s="11" t="s">
        <v>879</v>
      </c>
      <c r="N1656" s="1" t="e">
        <v>#N/A</v>
      </c>
    </row>
    <row r="1657" spans="1:14">
      <c r="A1657" s="7">
        <v>1656</v>
      </c>
      <c r="B1657" s="8">
        <v>45651</v>
      </c>
      <c r="C1657" s="9">
        <v>12</v>
      </c>
      <c r="D1657" s="28">
        <v>494124751315</v>
      </c>
      <c r="E1657" s="10">
        <v>7115151043539</v>
      </c>
      <c r="F1657" s="9" t="s">
        <v>885</v>
      </c>
      <c r="G1657" s="11" t="s">
        <v>895</v>
      </c>
      <c r="H1657" s="11" t="s">
        <v>53</v>
      </c>
      <c r="I1657" s="14"/>
      <c r="J1657" s="11" t="s">
        <v>56</v>
      </c>
      <c r="K1657" s="11" t="s">
        <v>890</v>
      </c>
      <c r="L1657" s="11" t="s">
        <v>57</v>
      </c>
      <c r="M1657" s="11" t="s">
        <v>896</v>
      </c>
      <c r="N1657" s="1" t="e">
        <v>#N/A</v>
      </c>
    </row>
    <row r="1658" spans="1:14">
      <c r="A1658" s="7">
        <v>1657</v>
      </c>
      <c r="B1658" s="8">
        <v>45651</v>
      </c>
      <c r="C1658" s="9">
        <v>12</v>
      </c>
      <c r="D1658" s="28">
        <v>499468026492</v>
      </c>
      <c r="E1658" s="10">
        <v>6052251020270</v>
      </c>
      <c r="F1658" s="9" t="s">
        <v>1128</v>
      </c>
      <c r="G1658" s="11" t="s">
        <v>74</v>
      </c>
      <c r="H1658" s="11"/>
      <c r="I1658" s="14"/>
      <c r="J1658" s="11" t="s">
        <v>56</v>
      </c>
      <c r="K1658" s="11" t="s">
        <v>890</v>
      </c>
      <c r="L1658" s="11" t="s">
        <v>61</v>
      </c>
      <c r="M1658" s="11" t="s">
        <v>879</v>
      </c>
      <c r="N1658" s="1" t="e">
        <v>#N/A</v>
      </c>
    </row>
    <row r="1659" spans="1:14">
      <c r="A1659" s="7">
        <v>1658</v>
      </c>
      <c r="B1659" s="8">
        <v>45651</v>
      </c>
      <c r="C1659" s="9">
        <v>12</v>
      </c>
      <c r="D1659" s="28">
        <v>467977017373</v>
      </c>
      <c r="E1659" s="10">
        <v>4816151091699</v>
      </c>
      <c r="F1659" s="9" t="s">
        <v>1026</v>
      </c>
      <c r="G1659" s="11" t="s">
        <v>963</v>
      </c>
      <c r="H1659" s="11" t="s">
        <v>53</v>
      </c>
      <c r="I1659" s="14"/>
      <c r="J1659" s="11" t="s">
        <v>56</v>
      </c>
      <c r="K1659" s="11" t="s">
        <v>890</v>
      </c>
      <c r="L1659" s="11" t="s">
        <v>57</v>
      </c>
      <c r="M1659" s="11" t="s">
        <v>62</v>
      </c>
      <c r="N1659" s="1" t="e">
        <v>#N/A</v>
      </c>
    </row>
    <row r="1660" spans="1:14">
      <c r="A1660" s="7">
        <v>1659</v>
      </c>
      <c r="B1660" s="8">
        <v>45651</v>
      </c>
      <c r="C1660" s="9">
        <v>6</v>
      </c>
      <c r="D1660" s="28">
        <v>133935357555</v>
      </c>
      <c r="E1660" s="10">
        <v>5500151076641</v>
      </c>
      <c r="F1660" s="9" t="s">
        <v>58</v>
      </c>
      <c r="G1660" s="11" t="s">
        <v>919</v>
      </c>
      <c r="H1660" s="11"/>
      <c r="I1660" s="14"/>
      <c r="J1660" s="11" t="s">
        <v>59</v>
      </c>
      <c r="K1660" s="11" t="s">
        <v>75</v>
      </c>
      <c r="L1660" s="11" t="s">
        <v>61</v>
      </c>
      <c r="M1660" s="11" t="s">
        <v>62</v>
      </c>
      <c r="N1660" s="1" t="e">
        <v>#N/A</v>
      </c>
    </row>
    <row r="1661" spans="1:14">
      <c r="A1661" s="7">
        <v>1660</v>
      </c>
      <c r="B1661" s="8">
        <v>45651</v>
      </c>
      <c r="C1661" s="9">
        <v>12</v>
      </c>
      <c r="D1661" s="28">
        <v>161440668561</v>
      </c>
      <c r="E1661" s="10">
        <v>4967951010334</v>
      </c>
      <c r="F1661" s="9" t="s">
        <v>1129</v>
      </c>
      <c r="G1661" s="11" t="s">
        <v>933</v>
      </c>
      <c r="H1661" s="11" t="s">
        <v>53</v>
      </c>
      <c r="I1661" s="14"/>
      <c r="J1661" s="11" t="s">
        <v>56</v>
      </c>
      <c r="K1661" s="11" t="s">
        <v>75</v>
      </c>
      <c r="L1661" s="11" t="s">
        <v>57</v>
      </c>
      <c r="M1661" s="11" t="s">
        <v>62</v>
      </c>
      <c r="N1661" s="1" t="e">
        <v>#N/A</v>
      </c>
    </row>
    <row r="1662" spans="1:14">
      <c r="A1662" s="7">
        <v>1661</v>
      </c>
      <c r="B1662" s="8">
        <v>45651</v>
      </c>
      <c r="C1662" s="9">
        <v>12</v>
      </c>
      <c r="D1662" s="28">
        <v>197868755674</v>
      </c>
      <c r="E1662" s="10">
        <v>9966551042838</v>
      </c>
      <c r="F1662" s="9" t="s">
        <v>964</v>
      </c>
      <c r="G1662" s="11" t="s">
        <v>953</v>
      </c>
      <c r="H1662" s="11" t="s">
        <v>53</v>
      </c>
      <c r="I1662" s="14"/>
      <c r="J1662" s="11" t="s">
        <v>56</v>
      </c>
      <c r="K1662" s="11" t="s">
        <v>75</v>
      </c>
      <c r="L1662" s="11" t="s">
        <v>57</v>
      </c>
      <c r="M1662" s="11" t="s">
        <v>896</v>
      </c>
      <c r="N1662" s="1" t="e">
        <v>#N/A</v>
      </c>
    </row>
    <row r="1663" spans="1:14">
      <c r="A1663" s="7">
        <v>1662</v>
      </c>
      <c r="B1663" s="8">
        <v>45651</v>
      </c>
      <c r="C1663" s="9">
        <v>12</v>
      </c>
      <c r="D1663" s="28">
        <v>195544731723</v>
      </c>
      <c r="E1663" s="10">
        <v>4974351090972</v>
      </c>
      <c r="F1663" s="9" t="s">
        <v>931</v>
      </c>
      <c r="G1663" s="11" t="s">
        <v>55</v>
      </c>
      <c r="H1663" s="11" t="s">
        <v>53</v>
      </c>
      <c r="I1663" s="14"/>
      <c r="J1663" s="11" t="s">
        <v>56</v>
      </c>
      <c r="K1663" s="11" t="s">
        <v>75</v>
      </c>
      <c r="L1663" s="11" t="s">
        <v>57</v>
      </c>
      <c r="M1663" s="11" t="s">
        <v>879</v>
      </c>
      <c r="N1663" s="1" t="e">
        <v>#N/A</v>
      </c>
    </row>
    <row r="1664" spans="1:14">
      <c r="A1664" s="7">
        <v>1663</v>
      </c>
      <c r="B1664" s="8">
        <v>45651</v>
      </c>
      <c r="C1664" s="9">
        <v>12</v>
      </c>
      <c r="D1664" s="28">
        <v>195544731723</v>
      </c>
      <c r="E1664" s="10">
        <v>4974351088313</v>
      </c>
      <c r="F1664" s="9" t="s">
        <v>931</v>
      </c>
      <c r="G1664" s="11" t="s">
        <v>55</v>
      </c>
      <c r="H1664" s="11" t="s">
        <v>53</v>
      </c>
      <c r="I1664" s="14"/>
      <c r="J1664" s="11" t="s">
        <v>56</v>
      </c>
      <c r="K1664" s="11" t="s">
        <v>75</v>
      </c>
      <c r="L1664" s="11" t="s">
        <v>57</v>
      </c>
      <c r="M1664" s="11" t="s">
        <v>879</v>
      </c>
      <c r="N1664" s="1" t="e">
        <v>#N/A</v>
      </c>
    </row>
    <row r="1665" spans="1:14">
      <c r="A1665" s="7">
        <v>1664</v>
      </c>
      <c r="B1665" s="8">
        <v>45651</v>
      </c>
      <c r="C1665" s="9">
        <v>12</v>
      </c>
      <c r="D1665" s="28">
        <v>195544731723</v>
      </c>
      <c r="E1665" s="10">
        <v>4974351088287</v>
      </c>
      <c r="F1665" s="9" t="s">
        <v>931</v>
      </c>
      <c r="G1665" s="11" t="s">
        <v>55</v>
      </c>
      <c r="H1665" s="11" t="s">
        <v>53</v>
      </c>
      <c r="I1665" s="14"/>
      <c r="J1665" s="11" t="s">
        <v>56</v>
      </c>
      <c r="K1665" s="11" t="s">
        <v>75</v>
      </c>
      <c r="L1665" s="11" t="s">
        <v>57</v>
      </c>
      <c r="M1665" s="11" t="s">
        <v>879</v>
      </c>
      <c r="N1665" s="1" t="e">
        <v>#N/A</v>
      </c>
    </row>
    <row r="1666" spans="1:14">
      <c r="A1666" s="7">
        <v>1665</v>
      </c>
      <c r="B1666" s="8">
        <v>45651</v>
      </c>
      <c r="C1666" s="9">
        <v>12</v>
      </c>
      <c r="D1666" s="28">
        <v>453025533811</v>
      </c>
      <c r="E1666" s="10">
        <v>6052251041499</v>
      </c>
      <c r="F1666" s="9" t="s">
        <v>931</v>
      </c>
      <c r="G1666" s="11" t="s">
        <v>74</v>
      </c>
      <c r="H1666" s="11" t="s">
        <v>53</v>
      </c>
      <c r="I1666" s="14"/>
      <c r="J1666" s="11" t="s">
        <v>56</v>
      </c>
      <c r="K1666" s="11" t="s">
        <v>75</v>
      </c>
      <c r="L1666" s="11" t="s">
        <v>57</v>
      </c>
      <c r="M1666" s="11" t="s">
        <v>879</v>
      </c>
      <c r="N1666" s="1" t="e">
        <v>#N/A</v>
      </c>
    </row>
    <row r="1667" spans="1:14">
      <c r="A1667" s="7">
        <v>1666</v>
      </c>
      <c r="B1667" s="8">
        <v>45651</v>
      </c>
      <c r="C1667" s="9">
        <v>12</v>
      </c>
      <c r="D1667" s="28">
        <v>453025533811</v>
      </c>
      <c r="E1667" s="10">
        <v>6052251041522</v>
      </c>
      <c r="F1667" s="9" t="s">
        <v>931</v>
      </c>
      <c r="G1667" s="11" t="s">
        <v>74</v>
      </c>
      <c r="H1667" s="11" t="s">
        <v>53</v>
      </c>
      <c r="I1667" s="14"/>
      <c r="J1667" s="11" t="s">
        <v>56</v>
      </c>
      <c r="K1667" s="11" t="s">
        <v>75</v>
      </c>
      <c r="L1667" s="11" t="s">
        <v>57</v>
      </c>
      <c r="M1667" s="11" t="s">
        <v>879</v>
      </c>
      <c r="N1667" s="1" t="e">
        <v>#N/A</v>
      </c>
    </row>
    <row r="1668" spans="1:14">
      <c r="A1668" s="7">
        <v>1667</v>
      </c>
      <c r="B1668" s="8">
        <v>45651</v>
      </c>
      <c r="C1668" s="9">
        <v>12</v>
      </c>
      <c r="D1668" s="28">
        <v>453025533811</v>
      </c>
      <c r="E1668" s="10">
        <v>6052251041500</v>
      </c>
      <c r="F1668" s="9" t="s">
        <v>931</v>
      </c>
      <c r="G1668" s="11" t="s">
        <v>74</v>
      </c>
      <c r="H1668" s="11" t="s">
        <v>53</v>
      </c>
      <c r="I1668" s="14"/>
      <c r="J1668" s="11" t="s">
        <v>56</v>
      </c>
      <c r="K1668" s="11" t="s">
        <v>75</v>
      </c>
      <c r="L1668" s="11" t="s">
        <v>57</v>
      </c>
      <c r="M1668" s="11" t="s">
        <v>879</v>
      </c>
      <c r="N1668" s="1" t="e">
        <v>#N/A</v>
      </c>
    </row>
    <row r="1669" spans="1:14">
      <c r="A1669" s="7">
        <v>1668</v>
      </c>
      <c r="B1669" s="8">
        <v>45651</v>
      </c>
      <c r="C1669" s="9">
        <v>12</v>
      </c>
      <c r="D1669" s="28">
        <v>453025533811</v>
      </c>
      <c r="E1669" s="10">
        <v>6052251041497</v>
      </c>
      <c r="F1669" s="9" t="s">
        <v>931</v>
      </c>
      <c r="G1669" s="11" t="s">
        <v>74</v>
      </c>
      <c r="H1669" s="11" t="s">
        <v>53</v>
      </c>
      <c r="I1669" s="14"/>
      <c r="J1669" s="11" t="s">
        <v>56</v>
      </c>
      <c r="K1669" s="11" t="s">
        <v>75</v>
      </c>
      <c r="L1669" s="11" t="s">
        <v>57</v>
      </c>
      <c r="M1669" s="11" t="s">
        <v>879</v>
      </c>
      <c r="N1669" s="1" t="e">
        <v>#N/A</v>
      </c>
    </row>
    <row r="1670" spans="1:14">
      <c r="A1670" s="7">
        <v>1669</v>
      </c>
      <c r="B1670" s="8">
        <v>45651</v>
      </c>
      <c r="C1670" s="9">
        <v>12</v>
      </c>
      <c r="D1670" s="28">
        <v>453025533811</v>
      </c>
      <c r="E1670" s="10">
        <v>6052251041542</v>
      </c>
      <c r="F1670" s="9" t="s">
        <v>931</v>
      </c>
      <c r="G1670" s="11" t="s">
        <v>74</v>
      </c>
      <c r="H1670" s="11" t="s">
        <v>53</v>
      </c>
      <c r="I1670" s="14"/>
      <c r="J1670" s="11" t="s">
        <v>56</v>
      </c>
      <c r="K1670" s="11" t="s">
        <v>75</v>
      </c>
      <c r="L1670" s="11" t="s">
        <v>57</v>
      </c>
      <c r="M1670" s="11" t="s">
        <v>879</v>
      </c>
      <c r="N1670" s="1" t="e">
        <v>#N/A</v>
      </c>
    </row>
    <row r="1671" spans="1:14">
      <c r="A1671" s="7">
        <v>1670</v>
      </c>
      <c r="B1671" s="8">
        <v>45651</v>
      </c>
      <c r="C1671" s="9">
        <v>12</v>
      </c>
      <c r="D1671" s="28">
        <v>453025533811</v>
      </c>
      <c r="E1671" s="10">
        <v>6052251041524</v>
      </c>
      <c r="F1671" s="9" t="s">
        <v>931</v>
      </c>
      <c r="G1671" s="11" t="s">
        <v>74</v>
      </c>
      <c r="H1671" s="11" t="s">
        <v>53</v>
      </c>
      <c r="I1671" s="14"/>
      <c r="J1671" s="11" t="s">
        <v>56</v>
      </c>
      <c r="K1671" s="11" t="s">
        <v>75</v>
      </c>
      <c r="L1671" s="11" t="s">
        <v>57</v>
      </c>
      <c r="M1671" s="11" t="s">
        <v>879</v>
      </c>
      <c r="N1671" s="1" t="e">
        <v>#N/A</v>
      </c>
    </row>
    <row r="1672" spans="1:14">
      <c r="A1672" s="7">
        <v>1671</v>
      </c>
      <c r="B1672" s="8">
        <v>45651</v>
      </c>
      <c r="C1672" s="9">
        <v>12</v>
      </c>
      <c r="D1672" s="28">
        <v>453025533811</v>
      </c>
      <c r="E1672" s="10">
        <v>6052251041513</v>
      </c>
      <c r="F1672" s="9" t="s">
        <v>931</v>
      </c>
      <c r="G1672" s="11" t="s">
        <v>74</v>
      </c>
      <c r="H1672" s="11" t="s">
        <v>53</v>
      </c>
      <c r="I1672" s="14"/>
      <c r="J1672" s="11" t="s">
        <v>56</v>
      </c>
      <c r="K1672" s="11" t="s">
        <v>75</v>
      </c>
      <c r="L1672" s="11" t="s">
        <v>57</v>
      </c>
      <c r="M1672" s="11" t="s">
        <v>879</v>
      </c>
      <c r="N1672" s="1" t="e">
        <v>#N/A</v>
      </c>
    </row>
    <row r="1673" spans="1:14">
      <c r="A1673" s="7">
        <v>1672</v>
      </c>
      <c r="B1673" s="8">
        <v>45651</v>
      </c>
      <c r="C1673" s="9">
        <v>12</v>
      </c>
      <c r="D1673" s="28">
        <v>453025533811</v>
      </c>
      <c r="E1673" s="10">
        <v>6052251041504</v>
      </c>
      <c r="F1673" s="9" t="s">
        <v>931</v>
      </c>
      <c r="G1673" s="11" t="s">
        <v>74</v>
      </c>
      <c r="H1673" s="11" t="s">
        <v>53</v>
      </c>
      <c r="I1673" s="14"/>
      <c r="J1673" s="11" t="s">
        <v>56</v>
      </c>
      <c r="K1673" s="11" t="s">
        <v>75</v>
      </c>
      <c r="L1673" s="11" t="s">
        <v>57</v>
      </c>
      <c r="M1673" s="11" t="s">
        <v>879</v>
      </c>
      <c r="N1673" s="1" t="e">
        <v>#N/A</v>
      </c>
    </row>
    <row r="1674" spans="1:14">
      <c r="A1674" s="7">
        <v>1673</v>
      </c>
      <c r="B1674" s="8">
        <v>45651</v>
      </c>
      <c r="C1674" s="9">
        <v>12</v>
      </c>
      <c r="D1674" s="28">
        <v>453025533811</v>
      </c>
      <c r="E1674" s="10">
        <v>6052251041493</v>
      </c>
      <c r="F1674" s="9" t="s">
        <v>931</v>
      </c>
      <c r="G1674" s="11" t="s">
        <v>74</v>
      </c>
      <c r="H1674" s="11" t="s">
        <v>53</v>
      </c>
      <c r="I1674" s="14"/>
      <c r="J1674" s="11" t="s">
        <v>56</v>
      </c>
      <c r="K1674" s="11" t="s">
        <v>75</v>
      </c>
      <c r="L1674" s="11" t="s">
        <v>57</v>
      </c>
      <c r="M1674" s="11" t="s">
        <v>879</v>
      </c>
      <c r="N1674" s="1" t="e">
        <v>#N/A</v>
      </c>
    </row>
    <row r="1675" spans="1:14">
      <c r="A1675" s="7">
        <v>1674</v>
      </c>
      <c r="B1675" s="8">
        <v>45651</v>
      </c>
      <c r="C1675" s="9">
        <v>12</v>
      </c>
      <c r="D1675" s="28">
        <v>453025533811</v>
      </c>
      <c r="E1675" s="10">
        <v>4968151094046</v>
      </c>
      <c r="F1675" s="9" t="s">
        <v>882</v>
      </c>
      <c r="G1675" s="11" t="s">
        <v>71</v>
      </c>
      <c r="H1675" s="11" t="s">
        <v>53</v>
      </c>
      <c r="I1675" s="14"/>
      <c r="J1675" s="11" t="s">
        <v>56</v>
      </c>
      <c r="K1675" s="11" t="s">
        <v>75</v>
      </c>
      <c r="L1675" s="11" t="s">
        <v>57</v>
      </c>
      <c r="M1675" s="11" t="s">
        <v>879</v>
      </c>
      <c r="N1675" s="1" t="e">
        <v>#N/A</v>
      </c>
    </row>
    <row r="1676" spans="1:14">
      <c r="A1676" s="7">
        <v>1675</v>
      </c>
      <c r="B1676" s="8">
        <v>45663</v>
      </c>
      <c r="C1676" s="9">
        <v>1</v>
      </c>
      <c r="D1676" s="28">
        <v>105358776261</v>
      </c>
      <c r="E1676" s="10">
        <v>5509451060523</v>
      </c>
      <c r="F1676" s="9" t="s">
        <v>912</v>
      </c>
      <c r="G1676" s="11" t="s">
        <v>918</v>
      </c>
      <c r="H1676" s="11"/>
      <c r="I1676" s="14"/>
      <c r="J1676" s="11" t="s">
        <v>59</v>
      </c>
      <c r="K1676" s="11" t="s">
        <v>60</v>
      </c>
      <c r="L1676" s="11" t="s">
        <v>61</v>
      </c>
      <c r="M1676" s="11" t="s">
        <v>896</v>
      </c>
      <c r="N1676" s="1" t="e">
        <v>#N/A</v>
      </c>
    </row>
    <row r="1677" spans="1:14">
      <c r="A1677" s="7">
        <v>1676</v>
      </c>
      <c r="B1677" s="8">
        <v>45663</v>
      </c>
      <c r="C1677" s="9">
        <v>1</v>
      </c>
      <c r="D1677" s="28">
        <v>105359337193</v>
      </c>
      <c r="E1677" s="10">
        <v>4966451091424</v>
      </c>
      <c r="F1677" s="9" t="s">
        <v>912</v>
      </c>
      <c r="G1677" s="11" t="s">
        <v>69</v>
      </c>
      <c r="H1677" s="11"/>
      <c r="I1677" s="14"/>
      <c r="J1677" s="11" t="s">
        <v>59</v>
      </c>
      <c r="K1677" s="11" t="s">
        <v>60</v>
      </c>
      <c r="L1677" s="11" t="s">
        <v>61</v>
      </c>
      <c r="M1677" s="11" t="s">
        <v>62</v>
      </c>
      <c r="N1677" s="1" t="e">
        <v>#N/A</v>
      </c>
    </row>
    <row r="1678" spans="1:14">
      <c r="A1678" s="7">
        <v>1677</v>
      </c>
      <c r="B1678" s="8">
        <v>45663</v>
      </c>
      <c r="C1678" s="9">
        <v>1</v>
      </c>
      <c r="D1678" s="28">
        <v>105578291151</v>
      </c>
      <c r="E1678" s="10">
        <v>0</v>
      </c>
      <c r="F1678" s="9" t="s">
        <v>910</v>
      </c>
      <c r="G1678" s="11" t="s">
        <v>64</v>
      </c>
      <c r="H1678" s="11"/>
      <c r="I1678" s="14" t="s">
        <v>1131</v>
      </c>
      <c r="J1678" s="11" t="s">
        <v>65</v>
      </c>
      <c r="K1678" s="11" t="s">
        <v>60</v>
      </c>
      <c r="L1678" s="11" t="s">
        <v>61</v>
      </c>
      <c r="M1678" s="11" t="s">
        <v>66</v>
      </c>
      <c r="N1678" s="1" t="e">
        <v>#N/A</v>
      </c>
    </row>
    <row r="1679" spans="1:14">
      <c r="A1679" s="7">
        <v>1678</v>
      </c>
      <c r="B1679" s="8">
        <v>45663</v>
      </c>
      <c r="C1679" s="9">
        <v>1</v>
      </c>
      <c r="D1679" s="28">
        <v>105244634600</v>
      </c>
      <c r="E1679" s="10" t="s">
        <v>1133</v>
      </c>
      <c r="F1679" s="9"/>
      <c r="G1679" s="11" t="s">
        <v>69</v>
      </c>
      <c r="H1679" s="11"/>
      <c r="I1679" s="14"/>
      <c r="J1679" s="11" t="s">
        <v>59</v>
      </c>
      <c r="K1679" s="11" t="s">
        <v>60</v>
      </c>
      <c r="L1679" s="11" t="s">
        <v>61</v>
      </c>
      <c r="M1679" s="11" t="s">
        <v>62</v>
      </c>
      <c r="N1679" s="1" t="e">
        <v>#N/A</v>
      </c>
    </row>
    <row r="1680" spans="1:14">
      <c r="A1680" s="7">
        <v>1679</v>
      </c>
      <c r="B1680" s="8">
        <v>45663</v>
      </c>
      <c r="C1680" s="9">
        <v>1</v>
      </c>
      <c r="D1680" s="28">
        <v>105301336604</v>
      </c>
      <c r="E1680" s="10">
        <v>5500151052081</v>
      </c>
      <c r="F1680" s="9" t="s">
        <v>78</v>
      </c>
      <c r="G1680" s="11" t="s">
        <v>919</v>
      </c>
      <c r="H1680" s="11"/>
      <c r="I1680" s="14"/>
      <c r="J1680" s="11" t="s">
        <v>59</v>
      </c>
      <c r="K1680" s="11" t="s">
        <v>60</v>
      </c>
      <c r="L1680" s="11" t="s">
        <v>61</v>
      </c>
      <c r="M1680" s="11" t="s">
        <v>62</v>
      </c>
      <c r="N1680" s="1" t="e">
        <v>#N/A</v>
      </c>
    </row>
    <row r="1681" spans="1:14">
      <c r="A1681" s="7">
        <v>1680</v>
      </c>
      <c r="B1681" s="8">
        <v>45663</v>
      </c>
      <c r="C1681" s="9">
        <v>1</v>
      </c>
      <c r="D1681" s="28">
        <v>105359426723</v>
      </c>
      <c r="E1681" s="10">
        <v>4966451091379</v>
      </c>
      <c r="F1681" s="9" t="s">
        <v>912</v>
      </c>
      <c r="G1681" s="11" t="s">
        <v>69</v>
      </c>
      <c r="H1681" s="11"/>
      <c r="I1681" s="14"/>
      <c r="J1681" s="11" t="s">
        <v>59</v>
      </c>
      <c r="K1681" s="11" t="s">
        <v>60</v>
      </c>
      <c r="L1681" s="11" t="s">
        <v>61</v>
      </c>
      <c r="M1681" s="11" t="s">
        <v>62</v>
      </c>
      <c r="N1681" s="1" t="e">
        <v>#N/A</v>
      </c>
    </row>
    <row r="1682" spans="1:14">
      <c r="A1682" s="7">
        <v>1681</v>
      </c>
      <c r="B1682" s="8">
        <v>45663</v>
      </c>
      <c r="C1682" s="9">
        <v>1</v>
      </c>
      <c r="D1682" s="28">
        <v>105217172303</v>
      </c>
      <c r="E1682" s="10">
        <v>5509999017994</v>
      </c>
      <c r="F1682" s="9" t="s">
        <v>78</v>
      </c>
      <c r="G1682" s="11" t="s">
        <v>897</v>
      </c>
      <c r="H1682" s="11"/>
      <c r="I1682" s="14"/>
      <c r="J1682" s="11" t="s">
        <v>59</v>
      </c>
      <c r="K1682" s="11" t="s">
        <v>60</v>
      </c>
      <c r="L1682" s="11" t="s">
        <v>61</v>
      </c>
      <c r="M1682" s="11" t="s">
        <v>896</v>
      </c>
      <c r="N1682" s="1" t="e">
        <v>#N/A</v>
      </c>
    </row>
    <row r="1683" spans="1:14">
      <c r="A1683" s="7">
        <v>1682</v>
      </c>
      <c r="B1683" s="8">
        <v>45663</v>
      </c>
      <c r="C1683" s="9">
        <v>1</v>
      </c>
      <c r="D1683" s="28">
        <v>105217172303</v>
      </c>
      <c r="E1683" s="10">
        <v>5509999026449</v>
      </c>
      <c r="F1683" s="9" t="s">
        <v>78</v>
      </c>
      <c r="G1683" s="11" t="s">
        <v>897</v>
      </c>
      <c r="H1683" s="11"/>
      <c r="I1683" s="14"/>
      <c r="J1683" s="11" t="s">
        <v>59</v>
      </c>
      <c r="K1683" s="11" t="s">
        <v>60</v>
      </c>
      <c r="L1683" s="11" t="s">
        <v>61</v>
      </c>
      <c r="M1683" s="11" t="s">
        <v>896</v>
      </c>
      <c r="N1683" s="1" t="e">
        <v>#N/A</v>
      </c>
    </row>
    <row r="1684" spans="1:14">
      <c r="A1684" s="7">
        <v>1683</v>
      </c>
      <c r="B1684" s="8">
        <v>45663</v>
      </c>
      <c r="C1684" s="9">
        <v>1</v>
      </c>
      <c r="D1684" s="28">
        <v>105217172303</v>
      </c>
      <c r="E1684" s="10">
        <v>5509999018017</v>
      </c>
      <c r="F1684" s="9" t="s">
        <v>78</v>
      </c>
      <c r="G1684" s="11" t="s">
        <v>897</v>
      </c>
      <c r="H1684" s="11"/>
      <c r="I1684" s="14"/>
      <c r="J1684" s="11" t="s">
        <v>59</v>
      </c>
      <c r="K1684" s="11" t="s">
        <v>60</v>
      </c>
      <c r="L1684" s="11" t="s">
        <v>61</v>
      </c>
      <c r="M1684" s="11" t="s">
        <v>896</v>
      </c>
      <c r="N1684" s="1" t="e">
        <v>#N/A</v>
      </c>
    </row>
    <row r="1685" spans="1:14">
      <c r="A1685" s="7">
        <v>1684</v>
      </c>
      <c r="B1685" s="8">
        <v>45663</v>
      </c>
      <c r="C1685" s="9">
        <v>1</v>
      </c>
      <c r="D1685" s="28">
        <v>105217172303</v>
      </c>
      <c r="E1685" s="10">
        <v>5509999026444</v>
      </c>
      <c r="F1685" s="9" t="s">
        <v>78</v>
      </c>
      <c r="G1685" s="11" t="s">
        <v>897</v>
      </c>
      <c r="H1685" s="11"/>
      <c r="I1685" s="14"/>
      <c r="J1685" s="11" t="s">
        <v>59</v>
      </c>
      <c r="K1685" s="11" t="s">
        <v>60</v>
      </c>
      <c r="L1685" s="11" t="s">
        <v>61</v>
      </c>
      <c r="M1685" s="11" t="s">
        <v>896</v>
      </c>
      <c r="N1685" s="1" t="e">
        <v>#N/A</v>
      </c>
    </row>
    <row r="1686" spans="1:14">
      <c r="A1686" s="7">
        <v>1685</v>
      </c>
      <c r="B1686" s="8">
        <v>45663</v>
      </c>
      <c r="C1686" s="9">
        <v>1</v>
      </c>
      <c r="D1686" s="28">
        <v>105333337804</v>
      </c>
      <c r="E1686" s="10">
        <v>5508451011242</v>
      </c>
      <c r="F1686" s="9" t="s">
        <v>901</v>
      </c>
      <c r="G1686" s="11" t="s">
        <v>932</v>
      </c>
      <c r="H1686" s="11"/>
      <c r="I1686" s="14"/>
      <c r="J1686" s="11" t="s">
        <v>59</v>
      </c>
      <c r="K1686" s="11" t="s">
        <v>60</v>
      </c>
      <c r="L1686" s="11" t="s">
        <v>61</v>
      </c>
      <c r="M1686" s="11" t="s">
        <v>896</v>
      </c>
      <c r="N1686" s="1" t="e">
        <v>#N/A</v>
      </c>
    </row>
    <row r="1687" spans="1:14">
      <c r="A1687" s="7">
        <v>1686</v>
      </c>
      <c r="B1687" s="8">
        <v>45663</v>
      </c>
      <c r="C1687" s="9">
        <v>1</v>
      </c>
      <c r="D1687" s="28">
        <v>105333338445</v>
      </c>
      <c r="E1687" s="10">
        <v>4966451068575</v>
      </c>
      <c r="F1687" s="9" t="s">
        <v>912</v>
      </c>
      <c r="G1687" s="11" t="s">
        <v>69</v>
      </c>
      <c r="H1687" s="11"/>
      <c r="I1687" s="14"/>
      <c r="J1687" s="11" t="s">
        <v>59</v>
      </c>
      <c r="K1687" s="11" t="s">
        <v>60</v>
      </c>
      <c r="L1687" s="11" t="s">
        <v>61</v>
      </c>
      <c r="M1687" s="11" t="s">
        <v>62</v>
      </c>
      <c r="N1687" s="1" t="e">
        <v>#N/A</v>
      </c>
    </row>
    <row r="1688" spans="1:14">
      <c r="A1688" s="7">
        <v>1687</v>
      </c>
      <c r="B1688" s="8">
        <v>45663</v>
      </c>
      <c r="C1688" s="9">
        <v>1</v>
      </c>
      <c r="D1688" s="28">
        <v>105218418454</v>
      </c>
      <c r="E1688" s="10">
        <v>5509451013364</v>
      </c>
      <c r="F1688" s="9" t="s">
        <v>912</v>
      </c>
      <c r="G1688" s="11" t="s">
        <v>918</v>
      </c>
      <c r="H1688" s="11"/>
      <c r="I1688" s="14"/>
      <c r="J1688" s="11" t="s">
        <v>59</v>
      </c>
      <c r="K1688" s="11" t="s">
        <v>60</v>
      </c>
      <c r="L1688" s="11" t="s">
        <v>61</v>
      </c>
      <c r="M1688" s="11" t="s">
        <v>896</v>
      </c>
      <c r="N1688" s="1" t="e">
        <v>#N/A</v>
      </c>
    </row>
    <row r="1689" spans="1:14">
      <c r="A1689" s="7">
        <v>1688</v>
      </c>
      <c r="B1689" s="8">
        <v>45663</v>
      </c>
      <c r="C1689" s="9">
        <v>1</v>
      </c>
      <c r="D1689" s="28">
        <v>105333337535</v>
      </c>
      <c r="E1689" s="10">
        <v>5509451099035</v>
      </c>
      <c r="F1689" s="9" t="s">
        <v>78</v>
      </c>
      <c r="G1689" s="11" t="s">
        <v>918</v>
      </c>
      <c r="H1689" s="11"/>
      <c r="I1689" s="14"/>
      <c r="J1689" s="11" t="s">
        <v>59</v>
      </c>
      <c r="K1689" s="11" t="s">
        <v>60</v>
      </c>
      <c r="L1689" s="11" t="s">
        <v>61</v>
      </c>
      <c r="M1689" s="11" t="s">
        <v>896</v>
      </c>
      <c r="N1689" s="1" t="e">
        <v>#N/A</v>
      </c>
    </row>
    <row r="1690" spans="1:14">
      <c r="A1690" s="7">
        <v>1689</v>
      </c>
      <c r="B1690" s="8">
        <v>45663</v>
      </c>
      <c r="C1690" s="9">
        <v>1</v>
      </c>
      <c r="D1690" s="28">
        <v>105217172270</v>
      </c>
      <c r="E1690" s="10">
        <v>5509999026445</v>
      </c>
      <c r="F1690" s="9" t="s">
        <v>78</v>
      </c>
      <c r="G1690" s="11" t="s">
        <v>897</v>
      </c>
      <c r="H1690" s="11"/>
      <c r="I1690" s="14"/>
      <c r="J1690" s="11" t="s">
        <v>59</v>
      </c>
      <c r="K1690" s="11" t="s">
        <v>60</v>
      </c>
      <c r="L1690" s="11" t="s">
        <v>61</v>
      </c>
      <c r="M1690" s="11" t="s">
        <v>896</v>
      </c>
      <c r="N1690" s="1" t="e">
        <v>#N/A</v>
      </c>
    </row>
    <row r="1691" spans="1:14">
      <c r="A1691" s="7">
        <v>1690</v>
      </c>
      <c r="B1691" s="8">
        <v>45663</v>
      </c>
      <c r="C1691" s="9">
        <v>1</v>
      </c>
      <c r="D1691" s="28">
        <v>105217172270</v>
      </c>
      <c r="E1691" s="10">
        <v>5509999018003</v>
      </c>
      <c r="F1691" s="9" t="s">
        <v>78</v>
      </c>
      <c r="G1691" s="11" t="s">
        <v>897</v>
      </c>
      <c r="H1691" s="11"/>
      <c r="I1691" s="14"/>
      <c r="J1691" s="11" t="s">
        <v>59</v>
      </c>
      <c r="K1691" s="11" t="s">
        <v>60</v>
      </c>
      <c r="L1691" s="11" t="s">
        <v>61</v>
      </c>
      <c r="M1691" s="11" t="s">
        <v>896</v>
      </c>
      <c r="N1691" s="1" t="e">
        <v>#N/A</v>
      </c>
    </row>
    <row r="1692" spans="1:14">
      <c r="A1692" s="7">
        <v>1691</v>
      </c>
      <c r="B1692" s="8">
        <v>45663</v>
      </c>
      <c r="C1692" s="9">
        <v>1</v>
      </c>
      <c r="D1692" s="28">
        <v>105217172270</v>
      </c>
      <c r="E1692" s="10">
        <v>5509999017996</v>
      </c>
      <c r="F1692" s="9" t="s">
        <v>78</v>
      </c>
      <c r="G1692" s="11" t="s">
        <v>897</v>
      </c>
      <c r="H1692" s="11"/>
      <c r="I1692" s="14"/>
      <c r="J1692" s="11" t="s">
        <v>59</v>
      </c>
      <c r="K1692" s="11" t="s">
        <v>60</v>
      </c>
      <c r="L1692" s="11" t="s">
        <v>61</v>
      </c>
      <c r="M1692" s="11" t="s">
        <v>896</v>
      </c>
      <c r="N1692" s="1" t="e">
        <v>#N/A</v>
      </c>
    </row>
    <row r="1693" spans="1:14">
      <c r="A1693" s="7">
        <v>1692</v>
      </c>
      <c r="B1693" s="8">
        <v>45663</v>
      </c>
      <c r="C1693" s="9">
        <v>1</v>
      </c>
      <c r="D1693" s="28">
        <v>105217172270</v>
      </c>
      <c r="E1693" s="10">
        <v>5509999017997</v>
      </c>
      <c r="F1693" s="9" t="s">
        <v>78</v>
      </c>
      <c r="G1693" s="11" t="s">
        <v>897</v>
      </c>
      <c r="H1693" s="11"/>
      <c r="I1693" s="14"/>
      <c r="J1693" s="11" t="s">
        <v>59</v>
      </c>
      <c r="K1693" s="11" t="s">
        <v>60</v>
      </c>
      <c r="L1693" s="11" t="s">
        <v>61</v>
      </c>
      <c r="M1693" s="11" t="s">
        <v>896</v>
      </c>
      <c r="N1693" s="1" t="e">
        <v>#N/A</v>
      </c>
    </row>
    <row r="1694" spans="1:14">
      <c r="A1694" s="7">
        <v>1693</v>
      </c>
      <c r="B1694" s="8">
        <v>45663</v>
      </c>
      <c r="C1694" s="9">
        <v>1</v>
      </c>
      <c r="D1694" s="28">
        <v>105217172281</v>
      </c>
      <c r="E1694" s="10">
        <v>5509999018000</v>
      </c>
      <c r="F1694" s="9" t="s">
        <v>78</v>
      </c>
      <c r="G1694" s="11" t="s">
        <v>897</v>
      </c>
      <c r="H1694" s="11"/>
      <c r="I1694" s="14"/>
      <c r="J1694" s="11" t="s">
        <v>59</v>
      </c>
      <c r="K1694" s="11" t="s">
        <v>60</v>
      </c>
      <c r="L1694" s="11" t="s">
        <v>61</v>
      </c>
      <c r="M1694" s="11" t="s">
        <v>896</v>
      </c>
      <c r="N1694" s="1" t="e">
        <v>#N/A</v>
      </c>
    </row>
    <row r="1695" spans="1:14">
      <c r="A1695" s="7">
        <v>1694</v>
      </c>
      <c r="B1695" s="8">
        <v>45663</v>
      </c>
      <c r="C1695" s="9">
        <v>1</v>
      </c>
      <c r="D1695" s="28">
        <v>105217172281</v>
      </c>
      <c r="E1695" s="10">
        <v>5509999026448</v>
      </c>
      <c r="F1695" s="9" t="s">
        <v>78</v>
      </c>
      <c r="G1695" s="11" t="s">
        <v>897</v>
      </c>
      <c r="H1695" s="11"/>
      <c r="I1695" s="14"/>
      <c r="J1695" s="11" t="s">
        <v>59</v>
      </c>
      <c r="K1695" s="11" t="s">
        <v>60</v>
      </c>
      <c r="L1695" s="11" t="s">
        <v>61</v>
      </c>
      <c r="M1695" s="11" t="s">
        <v>896</v>
      </c>
      <c r="N1695" s="1" t="e">
        <v>#N/A</v>
      </c>
    </row>
    <row r="1696" spans="1:14">
      <c r="A1696" s="7">
        <v>1695</v>
      </c>
      <c r="B1696" s="8">
        <v>45663</v>
      </c>
      <c r="C1696" s="9">
        <v>1</v>
      </c>
      <c r="D1696" s="28">
        <v>105217172281</v>
      </c>
      <c r="E1696" s="10">
        <v>5509999026446</v>
      </c>
      <c r="F1696" s="9" t="s">
        <v>78</v>
      </c>
      <c r="G1696" s="11" t="s">
        <v>897</v>
      </c>
      <c r="H1696" s="11"/>
      <c r="I1696" s="14"/>
      <c r="J1696" s="11" t="s">
        <v>59</v>
      </c>
      <c r="K1696" s="11" t="s">
        <v>60</v>
      </c>
      <c r="L1696" s="11" t="s">
        <v>61</v>
      </c>
      <c r="M1696" s="11" t="s">
        <v>896</v>
      </c>
      <c r="N1696" s="1" t="e">
        <v>#N/A</v>
      </c>
    </row>
    <row r="1697" spans="1:14">
      <c r="A1697" s="7">
        <v>1696</v>
      </c>
      <c r="B1697" s="8">
        <v>45663</v>
      </c>
      <c r="C1697" s="9">
        <v>1</v>
      </c>
      <c r="D1697" s="28">
        <v>105217172281</v>
      </c>
      <c r="E1697" s="10">
        <v>5509999017998</v>
      </c>
      <c r="F1697" s="9" t="s">
        <v>78</v>
      </c>
      <c r="G1697" s="11" t="s">
        <v>897</v>
      </c>
      <c r="H1697" s="11"/>
      <c r="I1697" s="14"/>
      <c r="J1697" s="11" t="s">
        <v>59</v>
      </c>
      <c r="K1697" s="11" t="s">
        <v>60</v>
      </c>
      <c r="L1697" s="11" t="s">
        <v>61</v>
      </c>
      <c r="M1697" s="11" t="s">
        <v>896</v>
      </c>
      <c r="N1697" s="1" t="e">
        <v>#N/A</v>
      </c>
    </row>
    <row r="1698" spans="1:14">
      <c r="A1698" s="7">
        <v>1697</v>
      </c>
      <c r="B1698" s="8">
        <v>45663</v>
      </c>
      <c r="C1698" s="9">
        <v>1</v>
      </c>
      <c r="D1698" s="28">
        <v>105217172292</v>
      </c>
      <c r="E1698" s="10">
        <v>5509999017995</v>
      </c>
      <c r="F1698" s="9" t="s">
        <v>78</v>
      </c>
      <c r="G1698" s="11" t="s">
        <v>897</v>
      </c>
      <c r="H1698" s="11"/>
      <c r="I1698" s="14"/>
      <c r="J1698" s="11" t="s">
        <v>59</v>
      </c>
      <c r="K1698" s="11" t="s">
        <v>60</v>
      </c>
      <c r="L1698" s="11" t="s">
        <v>61</v>
      </c>
      <c r="M1698" s="11" t="s">
        <v>896</v>
      </c>
      <c r="N1698" s="1" t="e">
        <v>#N/A</v>
      </c>
    </row>
    <row r="1699" spans="1:14">
      <c r="A1699" s="7">
        <v>1698</v>
      </c>
      <c r="B1699" s="8">
        <v>45663</v>
      </c>
      <c r="C1699" s="9">
        <v>1</v>
      </c>
      <c r="D1699" s="28">
        <v>105217172292</v>
      </c>
      <c r="E1699" s="10">
        <v>5509999026447</v>
      </c>
      <c r="F1699" s="9" t="s">
        <v>78</v>
      </c>
      <c r="G1699" s="11" t="s">
        <v>897</v>
      </c>
      <c r="H1699" s="11"/>
      <c r="I1699" s="14"/>
      <c r="J1699" s="11" t="s">
        <v>59</v>
      </c>
      <c r="K1699" s="11" t="s">
        <v>60</v>
      </c>
      <c r="L1699" s="11" t="s">
        <v>61</v>
      </c>
      <c r="M1699" s="11" t="s">
        <v>896</v>
      </c>
      <c r="N1699" s="1" t="e">
        <v>#N/A</v>
      </c>
    </row>
    <row r="1700" spans="1:14">
      <c r="A1700" s="7">
        <v>1699</v>
      </c>
      <c r="B1700" s="8">
        <v>45663</v>
      </c>
      <c r="C1700" s="9">
        <v>1</v>
      </c>
      <c r="D1700" s="28">
        <v>105359424450</v>
      </c>
      <c r="E1700" s="10">
        <v>5509451060787</v>
      </c>
      <c r="F1700" s="9" t="s">
        <v>912</v>
      </c>
      <c r="G1700" s="11" t="s">
        <v>918</v>
      </c>
      <c r="H1700" s="11"/>
      <c r="I1700" s="14"/>
      <c r="J1700" s="11" t="s">
        <v>59</v>
      </c>
      <c r="K1700" s="11" t="s">
        <v>60</v>
      </c>
      <c r="L1700" s="11" t="s">
        <v>61</v>
      </c>
      <c r="M1700" s="11" t="s">
        <v>896</v>
      </c>
      <c r="N1700" s="1" t="e">
        <v>#N/A</v>
      </c>
    </row>
    <row r="1701" spans="1:14">
      <c r="A1701" s="7">
        <v>1700</v>
      </c>
      <c r="B1701" s="8">
        <v>45663</v>
      </c>
      <c r="C1701" s="9">
        <v>1</v>
      </c>
      <c r="D1701" s="28">
        <v>105359425404</v>
      </c>
      <c r="E1701" s="10">
        <v>5509451060983</v>
      </c>
      <c r="F1701" s="9" t="s">
        <v>912</v>
      </c>
      <c r="G1701" s="11" t="s">
        <v>918</v>
      </c>
      <c r="H1701" s="11"/>
      <c r="I1701" s="14"/>
      <c r="J1701" s="11" t="s">
        <v>59</v>
      </c>
      <c r="K1701" s="11" t="s">
        <v>60</v>
      </c>
      <c r="L1701" s="11" t="s">
        <v>61</v>
      </c>
      <c r="M1701" s="11" t="s">
        <v>896</v>
      </c>
      <c r="N1701" s="1" t="e">
        <v>#N/A</v>
      </c>
    </row>
    <row r="1702" spans="1:14">
      <c r="A1702" s="7">
        <v>1701</v>
      </c>
      <c r="B1702" s="8">
        <v>45663</v>
      </c>
      <c r="C1702" s="9">
        <v>1</v>
      </c>
      <c r="D1702" s="28">
        <v>105359424505</v>
      </c>
      <c r="E1702" s="10">
        <v>5509451060798</v>
      </c>
      <c r="F1702" s="9" t="s">
        <v>912</v>
      </c>
      <c r="G1702" s="11" t="s">
        <v>918</v>
      </c>
      <c r="H1702" s="11"/>
      <c r="I1702" s="14"/>
      <c r="J1702" s="11" t="s">
        <v>59</v>
      </c>
      <c r="K1702" s="11" t="s">
        <v>60</v>
      </c>
      <c r="L1702" s="11" t="s">
        <v>61</v>
      </c>
      <c r="M1702" s="11" t="s">
        <v>896</v>
      </c>
      <c r="N1702" s="1" t="e">
        <v>#N/A</v>
      </c>
    </row>
    <row r="1703" spans="1:14">
      <c r="A1703" s="7">
        <v>1702</v>
      </c>
      <c r="B1703" s="8">
        <v>45663</v>
      </c>
      <c r="C1703" s="9">
        <v>1</v>
      </c>
      <c r="D1703" s="28">
        <v>105333337966</v>
      </c>
      <c r="E1703" s="10">
        <v>5509451096270</v>
      </c>
      <c r="F1703" s="9" t="s">
        <v>903</v>
      </c>
      <c r="G1703" s="11" t="s">
        <v>918</v>
      </c>
      <c r="H1703" s="11"/>
      <c r="I1703" s="14"/>
      <c r="J1703" s="11" t="s">
        <v>59</v>
      </c>
      <c r="K1703" s="11" t="s">
        <v>60</v>
      </c>
      <c r="L1703" s="11" t="s">
        <v>61</v>
      </c>
      <c r="M1703" s="11" t="s">
        <v>896</v>
      </c>
      <c r="N1703" s="1" t="e">
        <v>#N/A</v>
      </c>
    </row>
    <row r="1704" spans="1:14">
      <c r="A1704" s="7">
        <v>1703</v>
      </c>
      <c r="B1704" s="8">
        <v>45663</v>
      </c>
      <c r="C1704" s="9">
        <v>1</v>
      </c>
      <c r="D1704" s="28">
        <v>105365821864</v>
      </c>
      <c r="E1704" s="10">
        <v>4966456060104</v>
      </c>
      <c r="F1704" s="9" t="s">
        <v>1111</v>
      </c>
      <c r="G1704" s="11" t="s">
        <v>69</v>
      </c>
      <c r="H1704" s="11"/>
      <c r="I1704" s="14"/>
      <c r="J1704" s="11" t="s">
        <v>59</v>
      </c>
      <c r="K1704" s="11" t="s">
        <v>60</v>
      </c>
      <c r="L1704" s="11" t="s">
        <v>61</v>
      </c>
      <c r="M1704" s="11" t="s">
        <v>62</v>
      </c>
      <c r="N1704" s="1" t="e">
        <v>#N/A</v>
      </c>
    </row>
    <row r="1705" spans="1:14">
      <c r="A1705" s="7">
        <v>1704</v>
      </c>
      <c r="B1705" s="8">
        <v>45663</v>
      </c>
      <c r="C1705" s="9">
        <v>1</v>
      </c>
      <c r="D1705" s="28">
        <v>105333338036</v>
      </c>
      <c r="E1705" s="10">
        <v>5500156028907</v>
      </c>
      <c r="F1705" s="9" t="s">
        <v>1134</v>
      </c>
      <c r="G1705" s="11" t="s">
        <v>919</v>
      </c>
      <c r="H1705" s="11"/>
      <c r="I1705" s="14"/>
      <c r="J1705" s="11" t="s">
        <v>59</v>
      </c>
      <c r="K1705" s="11" t="s">
        <v>60</v>
      </c>
      <c r="L1705" s="11" t="s">
        <v>61</v>
      </c>
      <c r="M1705" s="11" t="s">
        <v>62</v>
      </c>
      <c r="N1705" s="1" t="e">
        <v>#N/A</v>
      </c>
    </row>
    <row r="1706" spans="1:14">
      <c r="A1706" s="7">
        <v>1705</v>
      </c>
      <c r="B1706" s="8">
        <v>45663</v>
      </c>
      <c r="C1706" s="9">
        <v>1</v>
      </c>
      <c r="D1706" s="28">
        <v>105317209690</v>
      </c>
      <c r="E1706" s="10">
        <v>5000158022760</v>
      </c>
      <c r="F1706" s="9" t="s">
        <v>1135</v>
      </c>
      <c r="G1706" s="11" t="s">
        <v>892</v>
      </c>
      <c r="H1706" s="11"/>
      <c r="I1706" s="14"/>
      <c r="J1706" s="11" t="s">
        <v>59</v>
      </c>
      <c r="K1706" s="11" t="s">
        <v>60</v>
      </c>
      <c r="L1706" s="11" t="s">
        <v>61</v>
      </c>
      <c r="M1706" s="11" t="s">
        <v>62</v>
      </c>
      <c r="N1706" s="1" t="e">
        <v>#N/A</v>
      </c>
    </row>
    <row r="1707" spans="1:14">
      <c r="A1707" s="7">
        <v>1706</v>
      </c>
      <c r="B1707" s="8">
        <v>45663</v>
      </c>
      <c r="C1707" s="9">
        <v>1</v>
      </c>
      <c r="D1707" s="28">
        <v>307764710901</v>
      </c>
      <c r="E1707" s="10">
        <v>0</v>
      </c>
      <c r="F1707" s="9" t="s">
        <v>1136</v>
      </c>
      <c r="G1707" s="11" t="s">
        <v>64</v>
      </c>
      <c r="H1707" s="11"/>
      <c r="I1707" s="14" t="s">
        <v>1132</v>
      </c>
      <c r="J1707" s="11" t="s">
        <v>65</v>
      </c>
      <c r="K1707" s="11" t="s">
        <v>60</v>
      </c>
      <c r="L1707" s="11" t="s">
        <v>61</v>
      </c>
      <c r="M1707" s="11" t="s">
        <v>66</v>
      </c>
      <c r="N1707" s="1" t="e">
        <v>#N/A</v>
      </c>
    </row>
    <row r="1708" spans="1:14">
      <c r="A1708" s="7">
        <v>1707</v>
      </c>
      <c r="B1708" s="8">
        <v>45663</v>
      </c>
      <c r="C1708" s="9">
        <v>1</v>
      </c>
      <c r="D1708" s="28">
        <v>105301405322</v>
      </c>
      <c r="E1708" s="10">
        <v>5508899013511</v>
      </c>
      <c r="F1708" s="9" t="s">
        <v>78</v>
      </c>
      <c r="G1708" s="11" t="s">
        <v>920</v>
      </c>
      <c r="H1708" s="11"/>
      <c r="I1708" s="14"/>
      <c r="J1708" s="11" t="s">
        <v>59</v>
      </c>
      <c r="K1708" s="11" t="s">
        <v>60</v>
      </c>
      <c r="L1708" s="11" t="s">
        <v>61</v>
      </c>
      <c r="M1708" s="11" t="s">
        <v>896</v>
      </c>
      <c r="N1708" s="1" t="e">
        <v>#N/A</v>
      </c>
    </row>
    <row r="1709" spans="1:14">
      <c r="A1709" s="7">
        <v>1708</v>
      </c>
      <c r="B1709" s="8">
        <v>45663</v>
      </c>
      <c r="C1709" s="9">
        <v>1</v>
      </c>
      <c r="D1709" s="28">
        <v>105333337970</v>
      </c>
      <c r="E1709" s="10">
        <v>5509451011564</v>
      </c>
      <c r="F1709" s="9" t="s">
        <v>912</v>
      </c>
      <c r="G1709" s="11" t="s">
        <v>918</v>
      </c>
      <c r="H1709" s="11"/>
      <c r="I1709" s="14"/>
      <c r="J1709" s="11" t="s">
        <v>59</v>
      </c>
      <c r="K1709" s="11" t="s">
        <v>60</v>
      </c>
      <c r="L1709" s="11" t="s">
        <v>61</v>
      </c>
      <c r="M1709" s="11" t="s">
        <v>896</v>
      </c>
      <c r="N1709" s="1" t="e">
        <v>#N/A</v>
      </c>
    </row>
    <row r="1710" spans="1:14">
      <c r="A1710" s="7">
        <v>1709</v>
      </c>
      <c r="B1710" s="8">
        <v>45663</v>
      </c>
      <c r="C1710" s="9">
        <v>1</v>
      </c>
      <c r="D1710" s="28">
        <v>105359425150</v>
      </c>
      <c r="E1710" s="10">
        <v>5509451060847</v>
      </c>
      <c r="F1710" s="9" t="s">
        <v>912</v>
      </c>
      <c r="G1710" s="11" t="s">
        <v>918</v>
      </c>
      <c r="H1710" s="11"/>
      <c r="I1710" s="14"/>
      <c r="J1710" s="11" t="s">
        <v>59</v>
      </c>
      <c r="K1710" s="11" t="s">
        <v>60</v>
      </c>
      <c r="L1710" s="11" t="s">
        <v>61</v>
      </c>
      <c r="M1710" s="11" t="s">
        <v>896</v>
      </c>
      <c r="N1710" s="1" t="e">
        <v>#N/A</v>
      </c>
    </row>
    <row r="1711" spans="1:14">
      <c r="A1711" s="7">
        <v>1710</v>
      </c>
      <c r="B1711" s="8">
        <v>45663</v>
      </c>
      <c r="C1711" s="9">
        <v>1</v>
      </c>
      <c r="D1711" s="28">
        <v>105359426712</v>
      </c>
      <c r="E1711" s="10">
        <v>5509451060885</v>
      </c>
      <c r="F1711" s="9" t="s">
        <v>912</v>
      </c>
      <c r="G1711" s="11" t="s">
        <v>918</v>
      </c>
      <c r="H1711" s="11"/>
      <c r="I1711" s="14"/>
      <c r="J1711" s="11" t="s">
        <v>59</v>
      </c>
      <c r="K1711" s="11" t="s">
        <v>60</v>
      </c>
      <c r="L1711" s="11" t="s">
        <v>61</v>
      </c>
      <c r="M1711" s="11" t="s">
        <v>896</v>
      </c>
      <c r="N1711" s="1" t="e">
        <v>#N/A</v>
      </c>
    </row>
    <row r="1712" spans="1:14">
      <c r="A1712" s="7">
        <v>1711</v>
      </c>
      <c r="B1712" s="8">
        <v>45663</v>
      </c>
      <c r="C1712" s="9">
        <v>1</v>
      </c>
      <c r="D1712" s="28">
        <v>105317209804</v>
      </c>
      <c r="E1712" s="10">
        <v>5000151052537</v>
      </c>
      <c r="F1712" s="9" t="s">
        <v>1137</v>
      </c>
      <c r="G1712" s="11" t="s">
        <v>892</v>
      </c>
      <c r="H1712" s="11"/>
      <c r="I1712" s="14"/>
      <c r="J1712" s="11" t="s">
        <v>59</v>
      </c>
      <c r="K1712" s="11" t="s">
        <v>60</v>
      </c>
      <c r="L1712" s="11" t="s">
        <v>61</v>
      </c>
      <c r="M1712" s="11" t="s">
        <v>62</v>
      </c>
      <c r="N1712" s="1" t="e">
        <v>#N/A</v>
      </c>
    </row>
    <row r="1713" spans="1:14">
      <c r="A1713" s="7">
        <v>1712</v>
      </c>
      <c r="B1713" s="8">
        <v>45663</v>
      </c>
      <c r="C1713" s="9">
        <v>1</v>
      </c>
      <c r="D1713" s="28">
        <v>105317209852</v>
      </c>
      <c r="E1713" s="10">
        <v>5000158020667</v>
      </c>
      <c r="F1713" s="9" t="s">
        <v>1138</v>
      </c>
      <c r="G1713" s="11" t="s">
        <v>892</v>
      </c>
      <c r="H1713" s="11"/>
      <c r="I1713" s="14"/>
      <c r="J1713" s="11" t="s">
        <v>59</v>
      </c>
      <c r="K1713" s="11" t="s">
        <v>60</v>
      </c>
      <c r="L1713" s="11" t="s">
        <v>61</v>
      </c>
      <c r="M1713" s="11" t="s">
        <v>62</v>
      </c>
      <c r="N1713" s="1" t="e">
        <v>#N/A</v>
      </c>
    </row>
    <row r="1714" spans="1:14">
      <c r="A1714" s="7">
        <v>1713</v>
      </c>
      <c r="B1714" s="8">
        <v>45663</v>
      </c>
      <c r="C1714" s="9">
        <v>1</v>
      </c>
      <c r="D1714" s="28">
        <v>105600704134</v>
      </c>
      <c r="E1714" s="10">
        <v>4966251019900</v>
      </c>
      <c r="F1714" s="9" t="s">
        <v>58</v>
      </c>
      <c r="G1714" s="11" t="s">
        <v>63</v>
      </c>
      <c r="H1714" s="11"/>
      <c r="I1714" s="14"/>
      <c r="J1714" s="11" t="s">
        <v>59</v>
      </c>
      <c r="K1714" s="11" t="s">
        <v>60</v>
      </c>
      <c r="L1714" s="11" t="s">
        <v>61</v>
      </c>
      <c r="M1714" s="11" t="s">
        <v>62</v>
      </c>
      <c r="N1714" s="1" t="e">
        <v>#N/A</v>
      </c>
    </row>
    <row r="1715" spans="1:14">
      <c r="A1715" s="7">
        <v>1714</v>
      </c>
      <c r="B1715" s="8">
        <v>45663</v>
      </c>
      <c r="C1715" s="9">
        <v>1</v>
      </c>
      <c r="D1715" s="28">
        <v>105333338456</v>
      </c>
      <c r="E1715" s="10">
        <v>5000151047175</v>
      </c>
      <c r="F1715" s="9" t="s">
        <v>67</v>
      </c>
      <c r="G1715" s="11" t="s">
        <v>892</v>
      </c>
      <c r="H1715" s="11"/>
      <c r="I1715" s="14"/>
      <c r="J1715" s="11" t="s">
        <v>59</v>
      </c>
      <c r="K1715" s="11" t="s">
        <v>60</v>
      </c>
      <c r="L1715" s="11" t="s">
        <v>61</v>
      </c>
      <c r="M1715" s="11" t="s">
        <v>62</v>
      </c>
      <c r="N1715" s="1" t="e">
        <v>#N/A</v>
      </c>
    </row>
    <row r="1716" spans="1:14">
      <c r="A1716" s="7">
        <v>1715</v>
      </c>
      <c r="B1716" s="8">
        <v>45663</v>
      </c>
      <c r="C1716" s="9">
        <v>1</v>
      </c>
      <c r="D1716" s="28">
        <v>192324268043</v>
      </c>
      <c r="E1716" s="10">
        <v>4974351077004</v>
      </c>
      <c r="F1716" s="9" t="s">
        <v>54</v>
      </c>
      <c r="G1716" s="11" t="s">
        <v>55</v>
      </c>
      <c r="H1716" s="11"/>
      <c r="I1716" s="14"/>
      <c r="J1716" s="11" t="s">
        <v>56</v>
      </c>
      <c r="K1716" s="11" t="s">
        <v>75</v>
      </c>
      <c r="L1716" s="11" t="s">
        <v>61</v>
      </c>
      <c r="M1716" s="11" t="s">
        <v>879</v>
      </c>
      <c r="N1716" s="1" t="e">
        <v>#N/A</v>
      </c>
    </row>
    <row r="1717" spans="1:14">
      <c r="A1717" s="7">
        <v>1716</v>
      </c>
      <c r="B1717" s="8">
        <v>45663</v>
      </c>
      <c r="C1717" s="9">
        <v>1</v>
      </c>
      <c r="D1717" s="28">
        <v>185876160621</v>
      </c>
      <c r="E1717" s="10">
        <v>4968151081023</v>
      </c>
      <c r="F1717" s="9" t="s">
        <v>72</v>
      </c>
      <c r="G1717" s="11" t="s">
        <v>71</v>
      </c>
      <c r="H1717" s="11"/>
      <c r="I1717" s="14"/>
      <c r="J1717" s="11" t="s">
        <v>56</v>
      </c>
      <c r="K1717" s="11" t="s">
        <v>75</v>
      </c>
      <c r="L1717" s="11" t="s">
        <v>61</v>
      </c>
      <c r="M1717" s="11" t="s">
        <v>879</v>
      </c>
      <c r="N1717" s="1" t="e">
        <v>#N/A</v>
      </c>
    </row>
    <row r="1718" spans="1:14">
      <c r="A1718" s="7">
        <v>1717</v>
      </c>
      <c r="B1718" s="8">
        <v>45663</v>
      </c>
      <c r="C1718" s="9">
        <v>1</v>
      </c>
      <c r="D1718" s="28">
        <v>195883174056</v>
      </c>
      <c r="E1718" s="10">
        <v>4967951012877</v>
      </c>
      <c r="F1718" s="9" t="s">
        <v>927</v>
      </c>
      <c r="G1718" s="11" t="s">
        <v>933</v>
      </c>
      <c r="H1718" s="11" t="s">
        <v>53</v>
      </c>
      <c r="I1718" s="14"/>
      <c r="J1718" s="11" t="s">
        <v>56</v>
      </c>
      <c r="K1718" s="11" t="s">
        <v>75</v>
      </c>
      <c r="L1718" s="11" t="s">
        <v>57</v>
      </c>
      <c r="M1718" s="11" t="s">
        <v>62</v>
      </c>
      <c r="N1718" s="1" t="e">
        <v>#N/A</v>
      </c>
    </row>
    <row r="1719" spans="1:14">
      <c r="A1719" s="7">
        <v>1718</v>
      </c>
      <c r="B1719" s="8">
        <v>45663</v>
      </c>
      <c r="C1719" s="9">
        <v>1</v>
      </c>
      <c r="D1719" s="28">
        <v>197888145011</v>
      </c>
      <c r="E1719" s="10">
        <v>4974351052106</v>
      </c>
      <c r="F1719" s="9" t="s">
        <v>882</v>
      </c>
      <c r="G1719" s="11" t="s">
        <v>55</v>
      </c>
      <c r="H1719" s="11" t="s">
        <v>53</v>
      </c>
      <c r="I1719" s="14"/>
      <c r="J1719" s="11" t="s">
        <v>56</v>
      </c>
      <c r="K1719" s="11" t="s">
        <v>75</v>
      </c>
      <c r="L1719" s="11" t="s">
        <v>57</v>
      </c>
      <c r="M1719" s="11" t="s">
        <v>879</v>
      </c>
      <c r="N1719" s="1" t="e">
        <v>#N/A</v>
      </c>
    </row>
    <row r="1720" spans="1:14">
      <c r="A1720" s="7">
        <v>1719</v>
      </c>
      <c r="B1720" s="8">
        <v>45663</v>
      </c>
      <c r="C1720" s="9">
        <v>1</v>
      </c>
      <c r="D1720" s="28">
        <v>440168380374</v>
      </c>
      <c r="E1720" s="10">
        <v>7115151043540</v>
      </c>
      <c r="F1720" s="9" t="s">
        <v>885</v>
      </c>
      <c r="G1720" s="11" t="s">
        <v>895</v>
      </c>
      <c r="H1720" s="11" t="s">
        <v>53</v>
      </c>
      <c r="I1720" s="14"/>
      <c r="J1720" s="11" t="s">
        <v>56</v>
      </c>
      <c r="K1720" s="11" t="s">
        <v>75</v>
      </c>
      <c r="L1720" s="11" t="s">
        <v>57</v>
      </c>
      <c r="M1720" s="11" t="s">
        <v>896</v>
      </c>
      <c r="N1720" s="1" t="e">
        <v>#N/A</v>
      </c>
    </row>
    <row r="1721" spans="1:14">
      <c r="A1721" s="7">
        <v>1720</v>
      </c>
      <c r="B1721" s="8">
        <v>45663</v>
      </c>
      <c r="C1721" s="9">
        <v>2</v>
      </c>
      <c r="D1721" s="28">
        <v>158841952301</v>
      </c>
      <c r="E1721" s="10">
        <v>4974351088514</v>
      </c>
      <c r="F1721" s="9" t="s">
        <v>931</v>
      </c>
      <c r="G1721" s="11" t="s">
        <v>55</v>
      </c>
      <c r="H1721" s="11" t="s">
        <v>53</v>
      </c>
      <c r="I1721" s="14"/>
      <c r="J1721" s="11" t="s">
        <v>56</v>
      </c>
      <c r="K1721" s="11" t="s">
        <v>75</v>
      </c>
      <c r="L1721" s="11" t="s">
        <v>57</v>
      </c>
      <c r="M1721" s="11" t="s">
        <v>879</v>
      </c>
      <c r="N1721" s="1" t="e">
        <v>#N/A</v>
      </c>
    </row>
    <row r="1722" spans="1:14">
      <c r="A1722" s="7">
        <v>1721</v>
      </c>
      <c r="B1722" s="8">
        <v>45663</v>
      </c>
      <c r="C1722" s="9">
        <v>2</v>
      </c>
      <c r="D1722" s="28">
        <v>158841952301</v>
      </c>
      <c r="E1722" s="10">
        <v>3109151061304</v>
      </c>
      <c r="F1722" s="9" t="s">
        <v>888</v>
      </c>
      <c r="G1722" s="11" t="s">
        <v>73</v>
      </c>
      <c r="H1722" s="11" t="s">
        <v>53</v>
      </c>
      <c r="I1722" s="14"/>
      <c r="J1722" s="11" t="s">
        <v>56</v>
      </c>
      <c r="K1722" s="11" t="s">
        <v>75</v>
      </c>
      <c r="L1722" s="11" t="s">
        <v>57</v>
      </c>
      <c r="M1722" s="11" t="s">
        <v>879</v>
      </c>
      <c r="N1722" s="1" t="e">
        <v>#N/A</v>
      </c>
    </row>
    <row r="1723" spans="1:14">
      <c r="A1723" s="7">
        <v>1722</v>
      </c>
      <c r="B1723" s="8">
        <v>45663</v>
      </c>
      <c r="C1723" s="9">
        <v>2</v>
      </c>
      <c r="D1723" s="28">
        <v>158841952301</v>
      </c>
      <c r="E1723" s="10">
        <v>3109151061305</v>
      </c>
      <c r="F1723" s="9" t="s">
        <v>888</v>
      </c>
      <c r="G1723" s="11" t="s">
        <v>73</v>
      </c>
      <c r="H1723" s="11" t="s">
        <v>53</v>
      </c>
      <c r="I1723" s="14"/>
      <c r="J1723" s="11" t="s">
        <v>56</v>
      </c>
      <c r="K1723" s="11" t="s">
        <v>75</v>
      </c>
      <c r="L1723" s="11" t="s">
        <v>57</v>
      </c>
      <c r="M1723" s="11" t="s">
        <v>879</v>
      </c>
      <c r="N1723" s="1" t="e">
        <v>#N/A</v>
      </c>
    </row>
    <row r="1724" spans="1:14">
      <c r="A1724" s="7">
        <v>1723</v>
      </c>
      <c r="B1724" s="8">
        <v>45663</v>
      </c>
      <c r="C1724" s="9">
        <v>2</v>
      </c>
      <c r="D1724" s="28">
        <v>158841952301</v>
      </c>
      <c r="E1724" s="10">
        <v>3109151061222</v>
      </c>
      <c r="F1724" s="9" t="s">
        <v>888</v>
      </c>
      <c r="G1724" s="11" t="s">
        <v>73</v>
      </c>
      <c r="H1724" s="11" t="s">
        <v>53</v>
      </c>
      <c r="I1724" s="14"/>
      <c r="J1724" s="11" t="s">
        <v>56</v>
      </c>
      <c r="K1724" s="11" t="s">
        <v>75</v>
      </c>
      <c r="L1724" s="11" t="s">
        <v>57</v>
      </c>
      <c r="M1724" s="11" t="s">
        <v>879</v>
      </c>
      <c r="N1724" s="1" t="e">
        <v>#N/A</v>
      </c>
    </row>
    <row r="1725" spans="1:14">
      <c r="A1725" s="7">
        <v>1724</v>
      </c>
      <c r="B1725" s="8">
        <v>45663</v>
      </c>
      <c r="C1725" s="9">
        <v>2</v>
      </c>
      <c r="D1725" s="28">
        <v>158841952301</v>
      </c>
      <c r="E1725" s="10">
        <v>3109151061274</v>
      </c>
      <c r="F1725" s="9" t="s">
        <v>888</v>
      </c>
      <c r="G1725" s="11" t="s">
        <v>73</v>
      </c>
      <c r="H1725" s="11" t="s">
        <v>53</v>
      </c>
      <c r="I1725" s="14"/>
      <c r="J1725" s="11" t="s">
        <v>56</v>
      </c>
      <c r="K1725" s="11" t="s">
        <v>75</v>
      </c>
      <c r="L1725" s="11" t="s">
        <v>57</v>
      </c>
      <c r="M1725" s="11" t="s">
        <v>879</v>
      </c>
      <c r="N1725" s="1" t="e">
        <v>#N/A</v>
      </c>
    </row>
    <row r="1726" spans="1:14">
      <c r="A1726" s="7">
        <v>1725</v>
      </c>
      <c r="B1726" s="8">
        <v>45663</v>
      </c>
      <c r="C1726" s="9">
        <v>2</v>
      </c>
      <c r="D1726" s="28">
        <v>158841952301</v>
      </c>
      <c r="E1726" s="10">
        <v>3109151061306</v>
      </c>
      <c r="F1726" s="9" t="s">
        <v>888</v>
      </c>
      <c r="G1726" s="11" t="s">
        <v>73</v>
      </c>
      <c r="H1726" s="11" t="s">
        <v>53</v>
      </c>
      <c r="I1726" s="14"/>
      <c r="J1726" s="11" t="s">
        <v>56</v>
      </c>
      <c r="K1726" s="11" t="s">
        <v>75</v>
      </c>
      <c r="L1726" s="11" t="s">
        <v>57</v>
      </c>
      <c r="M1726" s="11" t="s">
        <v>879</v>
      </c>
      <c r="N1726" s="1" t="e">
        <v>#N/A</v>
      </c>
    </row>
    <row r="1727" spans="1:14">
      <c r="A1727" s="7">
        <v>1726</v>
      </c>
      <c r="B1727" s="8">
        <v>45663</v>
      </c>
      <c r="C1727" s="9">
        <v>2</v>
      </c>
      <c r="D1727" s="28">
        <v>158841952301</v>
      </c>
      <c r="E1727" s="10">
        <v>3109151061166</v>
      </c>
      <c r="F1727" s="9" t="s">
        <v>888</v>
      </c>
      <c r="G1727" s="11" t="s">
        <v>73</v>
      </c>
      <c r="H1727" s="11" t="s">
        <v>53</v>
      </c>
      <c r="I1727" s="14"/>
      <c r="J1727" s="11" t="s">
        <v>56</v>
      </c>
      <c r="K1727" s="11" t="s">
        <v>75</v>
      </c>
      <c r="L1727" s="11" t="s">
        <v>57</v>
      </c>
      <c r="M1727" s="11" t="s">
        <v>879</v>
      </c>
      <c r="N1727" s="1" t="e">
        <v>#N/A</v>
      </c>
    </row>
    <row r="1728" spans="1:14">
      <c r="A1728" s="7">
        <v>1727</v>
      </c>
      <c r="B1728" s="8">
        <v>45663</v>
      </c>
      <c r="C1728" s="9">
        <v>2</v>
      </c>
      <c r="D1728" s="28">
        <v>158841952312</v>
      </c>
      <c r="E1728" s="10">
        <v>6052251059471</v>
      </c>
      <c r="F1728" s="9" t="s">
        <v>887</v>
      </c>
      <c r="G1728" s="11" t="s">
        <v>74</v>
      </c>
      <c r="H1728" s="11" t="s">
        <v>53</v>
      </c>
      <c r="I1728" s="14"/>
      <c r="J1728" s="11" t="s">
        <v>56</v>
      </c>
      <c r="K1728" s="11" t="s">
        <v>75</v>
      </c>
      <c r="L1728" s="11" t="s">
        <v>57</v>
      </c>
      <c r="M1728" s="11" t="s">
        <v>879</v>
      </c>
      <c r="N1728" s="1" t="e">
        <v>#N/A</v>
      </c>
    </row>
    <row r="1729" spans="1:14">
      <c r="A1729" s="7">
        <v>1728</v>
      </c>
      <c r="B1729" s="8">
        <v>45663</v>
      </c>
      <c r="C1729" s="9">
        <v>2</v>
      </c>
      <c r="D1729" s="28">
        <v>158841952312</v>
      </c>
      <c r="E1729" s="10">
        <v>4974351090563</v>
      </c>
      <c r="F1729" s="9" t="s">
        <v>882</v>
      </c>
      <c r="G1729" s="11" t="s">
        <v>55</v>
      </c>
      <c r="H1729" s="11" t="s">
        <v>53</v>
      </c>
      <c r="I1729" s="14"/>
      <c r="J1729" s="11" t="s">
        <v>56</v>
      </c>
      <c r="K1729" s="11" t="s">
        <v>75</v>
      </c>
      <c r="L1729" s="11" t="s">
        <v>57</v>
      </c>
      <c r="M1729" s="11" t="s">
        <v>879</v>
      </c>
      <c r="N1729" s="1" t="e">
        <v>#N/A</v>
      </c>
    </row>
    <row r="1730" spans="1:14">
      <c r="A1730" s="7">
        <v>1729</v>
      </c>
      <c r="B1730" s="8">
        <v>45663</v>
      </c>
      <c r="C1730" s="9">
        <v>2</v>
      </c>
      <c r="D1730" s="28">
        <v>158841952312</v>
      </c>
      <c r="E1730" s="10">
        <v>3109151058588</v>
      </c>
      <c r="F1730" s="9" t="s">
        <v>882</v>
      </c>
      <c r="G1730" s="11" t="s">
        <v>73</v>
      </c>
      <c r="H1730" s="11" t="s">
        <v>53</v>
      </c>
      <c r="I1730" s="14"/>
      <c r="J1730" s="11" t="s">
        <v>56</v>
      </c>
      <c r="K1730" s="11" t="s">
        <v>75</v>
      </c>
      <c r="L1730" s="11" t="s">
        <v>57</v>
      </c>
      <c r="M1730" s="11" t="s">
        <v>879</v>
      </c>
      <c r="N1730" s="1" t="e">
        <v>#N/A</v>
      </c>
    </row>
    <row r="1731" spans="1:14">
      <c r="A1731" s="7">
        <v>1730</v>
      </c>
      <c r="B1731" s="8">
        <v>45663</v>
      </c>
      <c r="C1731" s="9">
        <v>2</v>
      </c>
      <c r="D1731" s="28">
        <v>158841952312</v>
      </c>
      <c r="E1731" s="10">
        <v>3109151024009</v>
      </c>
      <c r="F1731" s="9" t="s">
        <v>76</v>
      </c>
      <c r="G1731" s="11" t="s">
        <v>73</v>
      </c>
      <c r="H1731" s="11" t="s">
        <v>53</v>
      </c>
      <c r="I1731" s="14"/>
      <c r="J1731" s="11" t="s">
        <v>56</v>
      </c>
      <c r="K1731" s="11" t="s">
        <v>75</v>
      </c>
      <c r="L1731" s="11" t="s">
        <v>57</v>
      </c>
      <c r="M1731" s="11" t="s">
        <v>879</v>
      </c>
      <c r="N1731" s="1" t="e">
        <v>#N/A</v>
      </c>
    </row>
    <row r="1732" spans="1:14">
      <c r="A1732" s="7">
        <v>1731</v>
      </c>
      <c r="B1732" s="8">
        <v>45663</v>
      </c>
      <c r="C1732" s="9">
        <v>2</v>
      </c>
      <c r="D1732" s="28">
        <v>158841952312</v>
      </c>
      <c r="E1732" s="10">
        <v>4974351091071</v>
      </c>
      <c r="F1732" s="9" t="s">
        <v>931</v>
      </c>
      <c r="G1732" s="11" t="s">
        <v>55</v>
      </c>
      <c r="H1732" s="11" t="s">
        <v>53</v>
      </c>
      <c r="I1732" s="14"/>
      <c r="J1732" s="11" t="s">
        <v>56</v>
      </c>
      <c r="K1732" s="11" t="s">
        <v>75</v>
      </c>
      <c r="L1732" s="11" t="s">
        <v>57</v>
      </c>
      <c r="M1732" s="11" t="s">
        <v>879</v>
      </c>
      <c r="N1732" s="1" t="e">
        <v>#N/A</v>
      </c>
    </row>
    <row r="1733" spans="1:14">
      <c r="A1733" s="7">
        <v>1732</v>
      </c>
      <c r="B1733" s="8">
        <v>45663</v>
      </c>
      <c r="C1733" s="9">
        <v>2</v>
      </c>
      <c r="D1733" s="28">
        <v>158841952312</v>
      </c>
      <c r="E1733" s="10">
        <v>3109151061227</v>
      </c>
      <c r="F1733" s="9" t="s">
        <v>888</v>
      </c>
      <c r="G1733" s="10" t="s">
        <v>73</v>
      </c>
      <c r="H1733" s="11" t="s">
        <v>53</v>
      </c>
      <c r="I1733" s="14"/>
      <c r="J1733" s="11" t="s">
        <v>56</v>
      </c>
      <c r="K1733" s="11" t="s">
        <v>75</v>
      </c>
      <c r="L1733" s="11" t="s">
        <v>57</v>
      </c>
      <c r="M1733" s="11" t="s">
        <v>879</v>
      </c>
      <c r="N1733" s="1" t="e">
        <v>#N/A</v>
      </c>
    </row>
    <row r="1734" spans="1:14">
      <c r="A1734" s="7">
        <v>1733</v>
      </c>
      <c r="B1734" s="8">
        <v>45663</v>
      </c>
      <c r="C1734" s="9">
        <v>2</v>
      </c>
      <c r="D1734" s="28">
        <v>158841952312</v>
      </c>
      <c r="E1734" s="10">
        <v>3109151061315</v>
      </c>
      <c r="F1734" s="9" t="s">
        <v>888</v>
      </c>
      <c r="G1734" s="10" t="s">
        <v>73</v>
      </c>
      <c r="H1734" s="11" t="s">
        <v>53</v>
      </c>
      <c r="I1734" s="14"/>
      <c r="J1734" s="11" t="s">
        <v>56</v>
      </c>
      <c r="K1734" s="11" t="s">
        <v>75</v>
      </c>
      <c r="L1734" s="11" t="s">
        <v>57</v>
      </c>
      <c r="M1734" s="11" t="s">
        <v>879</v>
      </c>
      <c r="N1734" s="1" t="e">
        <v>#N/A</v>
      </c>
    </row>
    <row r="1735" spans="1:14">
      <c r="A1735" s="7">
        <v>1734</v>
      </c>
      <c r="B1735" s="8">
        <v>45663</v>
      </c>
      <c r="C1735" s="9">
        <v>2</v>
      </c>
      <c r="D1735" s="28">
        <v>158841952312</v>
      </c>
      <c r="E1735" s="10">
        <v>3109151061183</v>
      </c>
      <c r="F1735" s="9" t="s">
        <v>888</v>
      </c>
      <c r="G1735" s="10" t="s">
        <v>73</v>
      </c>
      <c r="H1735" s="11" t="s">
        <v>53</v>
      </c>
      <c r="I1735" s="14"/>
      <c r="J1735" s="11" t="s">
        <v>56</v>
      </c>
      <c r="K1735" s="11" t="s">
        <v>75</v>
      </c>
      <c r="L1735" s="11" t="s">
        <v>57</v>
      </c>
      <c r="M1735" s="11" t="s">
        <v>879</v>
      </c>
      <c r="N1735" s="1" t="e">
        <v>#N/A</v>
      </c>
    </row>
    <row r="1736" spans="1:14">
      <c r="A1736" s="7">
        <v>1735</v>
      </c>
      <c r="B1736" s="8">
        <v>45663</v>
      </c>
      <c r="C1736" s="9">
        <v>2</v>
      </c>
      <c r="D1736" s="28">
        <v>158841952312</v>
      </c>
      <c r="E1736" s="10">
        <v>3109151048840</v>
      </c>
      <c r="F1736" s="9" t="s">
        <v>72</v>
      </c>
      <c r="G1736" s="10" t="s">
        <v>73</v>
      </c>
      <c r="H1736" s="11" t="s">
        <v>53</v>
      </c>
      <c r="I1736" s="14"/>
      <c r="J1736" s="11" t="s">
        <v>56</v>
      </c>
      <c r="K1736" s="11" t="s">
        <v>75</v>
      </c>
      <c r="L1736" s="11" t="s">
        <v>57</v>
      </c>
      <c r="M1736" s="11" t="s">
        <v>879</v>
      </c>
      <c r="N1736" s="1" t="e">
        <v>#N/A</v>
      </c>
    </row>
    <row r="1737" spans="1:14">
      <c r="A1737" s="7">
        <v>1736</v>
      </c>
      <c r="B1737" s="8">
        <v>45663</v>
      </c>
      <c r="C1737" s="9">
        <v>2</v>
      </c>
      <c r="D1737" s="28">
        <v>158841952312</v>
      </c>
      <c r="E1737" s="10">
        <v>3109151088651</v>
      </c>
      <c r="F1737" s="9" t="s">
        <v>58</v>
      </c>
      <c r="G1737" s="10" t="s">
        <v>73</v>
      </c>
      <c r="H1737" s="11" t="s">
        <v>53</v>
      </c>
      <c r="I1737" s="14"/>
      <c r="J1737" s="11" t="s">
        <v>56</v>
      </c>
      <c r="K1737" s="11" t="s">
        <v>75</v>
      </c>
      <c r="L1737" s="11" t="s">
        <v>57</v>
      </c>
      <c r="M1737" s="11" t="s">
        <v>879</v>
      </c>
      <c r="N1737" s="1" t="e">
        <v>#N/A</v>
      </c>
    </row>
    <row r="1738" spans="1:14">
      <c r="A1738" s="7">
        <v>1737</v>
      </c>
      <c r="B1738" s="8">
        <v>45663</v>
      </c>
      <c r="C1738" s="9">
        <v>2</v>
      </c>
      <c r="D1738" s="28">
        <v>158841952290</v>
      </c>
      <c r="E1738" s="10">
        <v>3109151061324</v>
      </c>
      <c r="F1738" s="9" t="s">
        <v>888</v>
      </c>
      <c r="G1738" s="10" t="s">
        <v>73</v>
      </c>
      <c r="H1738" s="11" t="s">
        <v>53</v>
      </c>
      <c r="I1738" s="14"/>
      <c r="J1738" s="11" t="s">
        <v>56</v>
      </c>
      <c r="K1738" s="11" t="s">
        <v>75</v>
      </c>
      <c r="L1738" s="11" t="s">
        <v>57</v>
      </c>
      <c r="M1738" s="11" t="s">
        <v>879</v>
      </c>
      <c r="N1738" s="1" t="e">
        <v>#N/A</v>
      </c>
    </row>
    <row r="1739" spans="1:14">
      <c r="A1739" s="7">
        <v>1738</v>
      </c>
      <c r="B1739" s="8">
        <v>45663</v>
      </c>
      <c r="C1739" s="9">
        <v>2</v>
      </c>
      <c r="D1739" s="28">
        <v>158841952290</v>
      </c>
      <c r="E1739" s="10">
        <v>3109151061054</v>
      </c>
      <c r="F1739" s="9" t="s">
        <v>888</v>
      </c>
      <c r="G1739" s="10" t="s">
        <v>73</v>
      </c>
      <c r="H1739" s="11" t="s">
        <v>53</v>
      </c>
      <c r="I1739" s="14"/>
      <c r="J1739" s="11" t="s">
        <v>56</v>
      </c>
      <c r="K1739" s="11" t="s">
        <v>75</v>
      </c>
      <c r="L1739" s="11" t="s">
        <v>57</v>
      </c>
      <c r="M1739" s="11" t="s">
        <v>879</v>
      </c>
      <c r="N1739" s="1" t="e">
        <v>#N/A</v>
      </c>
    </row>
    <row r="1740" spans="1:14">
      <c r="A1740" s="7">
        <v>1739</v>
      </c>
      <c r="B1740" s="8">
        <v>45663</v>
      </c>
      <c r="C1740" s="9">
        <v>2</v>
      </c>
      <c r="D1740" s="28">
        <v>158841952290</v>
      </c>
      <c r="E1740" s="10">
        <v>4974351089291</v>
      </c>
      <c r="F1740" s="9" t="s">
        <v>931</v>
      </c>
      <c r="G1740" s="10" t="s">
        <v>55</v>
      </c>
      <c r="H1740" s="11" t="s">
        <v>53</v>
      </c>
      <c r="I1740" s="14"/>
      <c r="J1740" s="11" t="s">
        <v>56</v>
      </c>
      <c r="K1740" s="11" t="s">
        <v>75</v>
      </c>
      <c r="L1740" s="11" t="s">
        <v>57</v>
      </c>
      <c r="M1740" s="11" t="s">
        <v>879</v>
      </c>
      <c r="N1740" s="1" t="e">
        <v>#N/A</v>
      </c>
    </row>
    <row r="1741" spans="1:14">
      <c r="A1741" s="7">
        <v>1740</v>
      </c>
      <c r="B1741" s="8">
        <v>45663</v>
      </c>
      <c r="C1741" s="9">
        <v>2</v>
      </c>
      <c r="D1741" s="28">
        <v>158841952290</v>
      </c>
      <c r="E1741" s="10">
        <v>4974351089189</v>
      </c>
      <c r="F1741" s="9" t="s">
        <v>931</v>
      </c>
      <c r="G1741" s="10" t="s">
        <v>55</v>
      </c>
      <c r="H1741" s="11" t="s">
        <v>53</v>
      </c>
      <c r="I1741" s="14"/>
      <c r="J1741" s="11" t="s">
        <v>56</v>
      </c>
      <c r="K1741" s="11" t="s">
        <v>75</v>
      </c>
      <c r="L1741" s="11" t="s">
        <v>57</v>
      </c>
      <c r="M1741" s="11" t="s">
        <v>879</v>
      </c>
      <c r="N1741" s="1" t="e">
        <v>#N/A</v>
      </c>
    </row>
    <row r="1742" spans="1:14">
      <c r="A1742" s="7">
        <v>1741</v>
      </c>
      <c r="B1742" s="8">
        <v>45663</v>
      </c>
      <c r="C1742" s="9">
        <v>2</v>
      </c>
      <c r="D1742" s="28">
        <v>158841952290</v>
      </c>
      <c r="E1742" s="10">
        <v>4974351089168</v>
      </c>
      <c r="F1742" s="9" t="s">
        <v>931</v>
      </c>
      <c r="G1742" s="10" t="s">
        <v>55</v>
      </c>
      <c r="H1742" s="11" t="s">
        <v>53</v>
      </c>
      <c r="I1742" s="14"/>
      <c r="J1742" s="11" t="s">
        <v>56</v>
      </c>
      <c r="K1742" s="11" t="s">
        <v>75</v>
      </c>
      <c r="L1742" s="11" t="s">
        <v>57</v>
      </c>
      <c r="M1742" s="11" t="s">
        <v>879</v>
      </c>
      <c r="N1742" s="1" t="e">
        <v>#N/A</v>
      </c>
    </row>
    <row r="1743" spans="1:14">
      <c r="A1743" s="7">
        <v>1742</v>
      </c>
      <c r="B1743" s="8">
        <v>45663</v>
      </c>
      <c r="C1743" s="9">
        <v>2</v>
      </c>
      <c r="D1743" s="28">
        <v>158841952290</v>
      </c>
      <c r="E1743" s="10">
        <v>4974351089169</v>
      </c>
      <c r="F1743" s="9" t="s">
        <v>931</v>
      </c>
      <c r="G1743" s="10" t="s">
        <v>55</v>
      </c>
      <c r="H1743" s="11" t="s">
        <v>53</v>
      </c>
      <c r="I1743" s="14"/>
      <c r="J1743" s="11" t="s">
        <v>56</v>
      </c>
      <c r="K1743" s="11" t="s">
        <v>75</v>
      </c>
      <c r="L1743" s="11" t="s">
        <v>57</v>
      </c>
      <c r="M1743" s="11" t="s">
        <v>879</v>
      </c>
      <c r="N1743" s="1" t="e">
        <v>#N/A</v>
      </c>
    </row>
    <row r="1744" spans="1:14">
      <c r="A1744" s="7">
        <v>1743</v>
      </c>
      <c r="B1744" s="8">
        <v>45663</v>
      </c>
      <c r="C1744" s="9">
        <v>2</v>
      </c>
      <c r="D1744" s="28">
        <v>158841952290</v>
      </c>
      <c r="E1744" s="10">
        <v>4974351089173</v>
      </c>
      <c r="F1744" s="9" t="s">
        <v>931</v>
      </c>
      <c r="G1744" s="10" t="s">
        <v>55</v>
      </c>
      <c r="H1744" s="11" t="s">
        <v>53</v>
      </c>
      <c r="I1744" s="14"/>
      <c r="J1744" s="11" t="s">
        <v>56</v>
      </c>
      <c r="K1744" s="11" t="s">
        <v>75</v>
      </c>
      <c r="L1744" s="11" t="s">
        <v>57</v>
      </c>
      <c r="M1744" s="11" t="s">
        <v>879</v>
      </c>
      <c r="N1744" s="1" t="e">
        <v>#N/A</v>
      </c>
    </row>
    <row r="1745" spans="1:14">
      <c r="A1745" s="7">
        <v>1744</v>
      </c>
      <c r="B1745" s="8">
        <v>45663</v>
      </c>
      <c r="C1745" s="9">
        <v>2</v>
      </c>
      <c r="D1745" s="28">
        <v>158841952290</v>
      </c>
      <c r="E1745" s="10">
        <v>4974351089175</v>
      </c>
      <c r="F1745" s="9" t="s">
        <v>931</v>
      </c>
      <c r="G1745" s="10" t="s">
        <v>55</v>
      </c>
      <c r="H1745" s="11" t="s">
        <v>53</v>
      </c>
      <c r="I1745" s="14"/>
      <c r="J1745" s="11" t="s">
        <v>56</v>
      </c>
      <c r="K1745" s="11" t="s">
        <v>75</v>
      </c>
      <c r="L1745" s="11" t="s">
        <v>57</v>
      </c>
      <c r="M1745" s="11" t="s">
        <v>879</v>
      </c>
      <c r="N1745" s="1" t="e">
        <v>#N/A</v>
      </c>
    </row>
    <row r="1746" spans="1:14">
      <c r="A1746" s="7">
        <v>1745</v>
      </c>
      <c r="B1746" s="8">
        <v>45663</v>
      </c>
      <c r="C1746" s="9">
        <v>2</v>
      </c>
      <c r="D1746" s="28">
        <v>158841952290</v>
      </c>
      <c r="E1746" s="10">
        <v>4974351089174</v>
      </c>
      <c r="F1746" s="9" t="s">
        <v>931</v>
      </c>
      <c r="G1746" s="10" t="s">
        <v>55</v>
      </c>
      <c r="H1746" s="11" t="s">
        <v>53</v>
      </c>
      <c r="I1746" s="14"/>
      <c r="J1746" s="11" t="s">
        <v>56</v>
      </c>
      <c r="K1746" s="11" t="s">
        <v>75</v>
      </c>
      <c r="L1746" s="11" t="s">
        <v>57</v>
      </c>
      <c r="M1746" s="11" t="s">
        <v>879</v>
      </c>
      <c r="N1746" s="1" t="e">
        <v>#N/A</v>
      </c>
    </row>
    <row r="1747" spans="1:14">
      <c r="A1747" s="7">
        <v>1746</v>
      </c>
      <c r="B1747" s="8">
        <v>45663</v>
      </c>
      <c r="C1747" s="9">
        <v>2</v>
      </c>
      <c r="D1747" s="28">
        <v>494140576296</v>
      </c>
      <c r="E1747" s="10">
        <v>5000151082693</v>
      </c>
      <c r="F1747" s="9" t="s">
        <v>67</v>
      </c>
      <c r="G1747" s="10" t="s">
        <v>892</v>
      </c>
      <c r="H1747" s="11"/>
      <c r="I1747" s="14"/>
      <c r="J1747" s="11" t="s">
        <v>59</v>
      </c>
      <c r="K1747" s="11" t="s">
        <v>890</v>
      </c>
      <c r="L1747" s="11" t="s">
        <v>53</v>
      </c>
      <c r="M1747" s="11" t="s">
        <v>62</v>
      </c>
      <c r="N1747" s="1" t="e">
        <v>#N/A</v>
      </c>
    </row>
    <row r="1748" spans="1:14">
      <c r="A1748" s="7">
        <v>1747</v>
      </c>
      <c r="B1748" s="8">
        <v>45663</v>
      </c>
      <c r="C1748" s="9">
        <v>2</v>
      </c>
      <c r="D1748" s="28">
        <v>329463284636</v>
      </c>
      <c r="E1748" s="10">
        <v>4974351085397</v>
      </c>
      <c r="F1748" s="9" t="s">
        <v>931</v>
      </c>
      <c r="G1748" s="10" t="s">
        <v>55</v>
      </c>
      <c r="H1748" s="11"/>
      <c r="I1748" s="14"/>
      <c r="J1748" s="11" t="s">
        <v>56</v>
      </c>
      <c r="K1748" s="11" t="s">
        <v>890</v>
      </c>
      <c r="L1748" s="11" t="s">
        <v>53</v>
      </c>
      <c r="M1748" s="11" t="s">
        <v>879</v>
      </c>
      <c r="N1748" s="1" t="e">
        <v>#N/A</v>
      </c>
    </row>
    <row r="1749" spans="1:14">
      <c r="A1749" s="7">
        <v>1748</v>
      </c>
      <c r="B1749" s="8">
        <v>45663</v>
      </c>
      <c r="C1749" s="9">
        <v>2</v>
      </c>
      <c r="D1749" s="28">
        <v>482810283093</v>
      </c>
      <c r="E1749" s="10">
        <v>4966251064949</v>
      </c>
      <c r="F1749" s="9" t="s">
        <v>72</v>
      </c>
      <c r="G1749" s="10" t="s">
        <v>63</v>
      </c>
      <c r="H1749" s="11"/>
      <c r="I1749" s="14"/>
      <c r="J1749" s="11" t="s">
        <v>59</v>
      </c>
      <c r="K1749" s="11" t="s">
        <v>890</v>
      </c>
      <c r="L1749" s="11" t="s">
        <v>53</v>
      </c>
      <c r="M1749" s="11" t="s">
        <v>62</v>
      </c>
      <c r="N1749" s="1" t="e">
        <v>#N/A</v>
      </c>
    </row>
    <row r="1750" spans="1:14">
      <c r="A1750" s="7">
        <v>1749</v>
      </c>
      <c r="B1750" s="8">
        <v>45663</v>
      </c>
      <c r="C1750" s="9">
        <v>2</v>
      </c>
      <c r="D1750" s="28">
        <v>437315815834</v>
      </c>
      <c r="E1750" s="10">
        <v>4966251070979</v>
      </c>
      <c r="F1750" s="9" t="s">
        <v>72</v>
      </c>
      <c r="G1750" s="10" t="s">
        <v>63</v>
      </c>
      <c r="H1750" s="11"/>
      <c r="I1750" s="14"/>
      <c r="J1750" s="11" t="s">
        <v>59</v>
      </c>
      <c r="K1750" s="11" t="s">
        <v>890</v>
      </c>
      <c r="L1750" s="11" t="s">
        <v>53</v>
      </c>
      <c r="M1750" s="11" t="s">
        <v>62</v>
      </c>
      <c r="N1750" s="1" t="e">
        <v>#N/A</v>
      </c>
    </row>
    <row r="1751" spans="1:14">
      <c r="A1751" s="7">
        <v>1750</v>
      </c>
      <c r="B1751" s="8">
        <v>45663</v>
      </c>
      <c r="C1751" s="9">
        <v>2</v>
      </c>
      <c r="D1751" s="28">
        <v>499354784854</v>
      </c>
      <c r="E1751" s="10">
        <v>4966456020610</v>
      </c>
      <c r="F1751" s="9" t="s">
        <v>912</v>
      </c>
      <c r="G1751" s="10" t="s">
        <v>69</v>
      </c>
      <c r="H1751" s="11"/>
      <c r="I1751" s="14"/>
      <c r="J1751" s="11" t="s">
        <v>59</v>
      </c>
      <c r="K1751" s="11" t="s">
        <v>890</v>
      </c>
      <c r="L1751" s="11" t="s">
        <v>61</v>
      </c>
      <c r="M1751" s="11" t="s">
        <v>62</v>
      </c>
      <c r="N1751" s="1" t="e">
        <v>#N/A</v>
      </c>
    </row>
    <row r="1752" spans="1:14">
      <c r="A1752" s="7">
        <v>1751</v>
      </c>
      <c r="B1752" s="8">
        <v>45663</v>
      </c>
      <c r="C1752" s="9">
        <v>2</v>
      </c>
      <c r="D1752" s="28">
        <v>499354784854</v>
      </c>
      <c r="E1752" s="10">
        <v>4966456020606</v>
      </c>
      <c r="F1752" s="9" t="s">
        <v>912</v>
      </c>
      <c r="G1752" s="10" t="s">
        <v>69</v>
      </c>
      <c r="H1752" s="11"/>
      <c r="I1752" s="14"/>
      <c r="J1752" s="11" t="s">
        <v>59</v>
      </c>
      <c r="K1752" s="11" t="s">
        <v>890</v>
      </c>
      <c r="L1752" s="11" t="s">
        <v>61</v>
      </c>
      <c r="M1752" s="11" t="s">
        <v>62</v>
      </c>
      <c r="N1752" s="1" t="e">
        <v>#N/A</v>
      </c>
    </row>
    <row r="1753" spans="1:14">
      <c r="A1753" s="7">
        <v>1752</v>
      </c>
      <c r="B1753" s="8">
        <v>45663</v>
      </c>
      <c r="C1753" s="9">
        <v>2</v>
      </c>
      <c r="D1753" s="28">
        <v>499354784854</v>
      </c>
      <c r="E1753" s="10">
        <v>4966251088791</v>
      </c>
      <c r="F1753" s="9" t="s">
        <v>912</v>
      </c>
      <c r="G1753" s="10" t="s">
        <v>63</v>
      </c>
      <c r="H1753" s="11"/>
      <c r="I1753" s="14"/>
      <c r="J1753" s="11" t="s">
        <v>59</v>
      </c>
      <c r="K1753" s="11" t="s">
        <v>890</v>
      </c>
      <c r="L1753" s="11" t="s">
        <v>61</v>
      </c>
      <c r="M1753" s="11" t="s">
        <v>62</v>
      </c>
      <c r="N1753" s="1" t="e">
        <v>#N/A</v>
      </c>
    </row>
    <row r="1754" spans="1:14">
      <c r="A1754" s="7">
        <v>1753</v>
      </c>
      <c r="B1754" s="8">
        <v>45663</v>
      </c>
      <c r="C1754" s="9">
        <v>2</v>
      </c>
      <c r="D1754" s="28">
        <v>499354784854</v>
      </c>
      <c r="E1754" s="10">
        <v>3109151062421</v>
      </c>
      <c r="F1754" s="9" t="s">
        <v>886</v>
      </c>
      <c r="G1754" s="10" t="s">
        <v>73</v>
      </c>
      <c r="H1754" s="11"/>
      <c r="I1754" s="14"/>
      <c r="J1754" s="11" t="s">
        <v>56</v>
      </c>
      <c r="K1754" s="11" t="s">
        <v>890</v>
      </c>
      <c r="L1754" s="11" t="s">
        <v>61</v>
      </c>
      <c r="M1754" s="11" t="s">
        <v>879</v>
      </c>
      <c r="N1754" s="1" t="e">
        <v>#N/A</v>
      </c>
    </row>
    <row r="1755" spans="1:14">
      <c r="A1755" s="7">
        <v>1754</v>
      </c>
      <c r="B1755" s="8">
        <v>45663</v>
      </c>
      <c r="C1755" s="9">
        <v>2</v>
      </c>
      <c r="D1755" s="28">
        <v>499354784854</v>
      </c>
      <c r="E1755" s="10">
        <v>4966456020607</v>
      </c>
      <c r="F1755" s="9" t="s">
        <v>912</v>
      </c>
      <c r="G1755" s="10" t="s">
        <v>69</v>
      </c>
      <c r="H1755" s="11"/>
      <c r="I1755" s="14"/>
      <c r="J1755" s="11" t="s">
        <v>59</v>
      </c>
      <c r="K1755" s="11" t="s">
        <v>890</v>
      </c>
      <c r="L1755" s="11" t="s">
        <v>61</v>
      </c>
      <c r="M1755" s="11" t="s">
        <v>62</v>
      </c>
      <c r="N1755" s="1" t="e">
        <v>#N/A</v>
      </c>
    </row>
    <row r="1756" spans="1:14">
      <c r="A1756" s="7">
        <v>1755</v>
      </c>
      <c r="B1756" s="8">
        <v>45663</v>
      </c>
      <c r="C1756" s="9">
        <v>2</v>
      </c>
      <c r="D1756" s="28">
        <v>499354784854</v>
      </c>
      <c r="E1756" s="10">
        <v>4966456087036</v>
      </c>
      <c r="F1756" s="9" t="s">
        <v>978</v>
      </c>
      <c r="G1756" s="10" t="s">
        <v>69</v>
      </c>
      <c r="H1756" s="11"/>
      <c r="I1756" s="14"/>
      <c r="J1756" s="11" t="s">
        <v>59</v>
      </c>
      <c r="K1756" s="11" t="s">
        <v>890</v>
      </c>
      <c r="L1756" s="11" t="s">
        <v>61</v>
      </c>
      <c r="M1756" s="11" t="s">
        <v>62</v>
      </c>
      <c r="N1756" s="1" t="e">
        <v>#N/A</v>
      </c>
    </row>
    <row r="1757" spans="1:14">
      <c r="A1757" s="7">
        <v>1756</v>
      </c>
      <c r="B1757" s="8">
        <v>45663</v>
      </c>
      <c r="C1757" s="9">
        <v>2</v>
      </c>
      <c r="D1757" s="28">
        <v>289315479530</v>
      </c>
      <c r="E1757" s="10">
        <v>4968151087639</v>
      </c>
      <c r="F1757" s="9" t="s">
        <v>72</v>
      </c>
      <c r="G1757" s="10" t="s">
        <v>71</v>
      </c>
      <c r="H1757" s="11"/>
      <c r="I1757" s="14"/>
      <c r="J1757" s="11" t="s">
        <v>56</v>
      </c>
      <c r="K1757" s="11" t="s">
        <v>890</v>
      </c>
      <c r="L1757" s="11" t="s">
        <v>61</v>
      </c>
      <c r="M1757" s="11" t="s">
        <v>879</v>
      </c>
      <c r="N1757" s="1" t="e">
        <v>#N/A</v>
      </c>
    </row>
    <row r="1758" spans="1:14">
      <c r="A1758" s="7">
        <v>1757</v>
      </c>
      <c r="B1758" s="8">
        <v>45663</v>
      </c>
      <c r="C1758" s="9">
        <v>2</v>
      </c>
      <c r="D1758" s="28">
        <v>289315479530</v>
      </c>
      <c r="E1758" s="10">
        <v>4979051013902</v>
      </c>
      <c r="F1758" s="9" t="s">
        <v>887</v>
      </c>
      <c r="G1758" s="10" t="s">
        <v>1000</v>
      </c>
      <c r="H1758" s="11"/>
      <c r="I1758" s="14"/>
      <c r="J1758" s="11" t="s">
        <v>1139</v>
      </c>
      <c r="K1758" s="11" t="s">
        <v>890</v>
      </c>
      <c r="L1758" s="11" t="s">
        <v>61</v>
      </c>
      <c r="M1758" s="11" t="s">
        <v>62</v>
      </c>
      <c r="N1758" s="1" t="e">
        <v>#N/A</v>
      </c>
    </row>
    <row r="1759" spans="1:14">
      <c r="A1759" s="7">
        <v>1758</v>
      </c>
      <c r="B1759" s="8">
        <v>45663</v>
      </c>
      <c r="C1759" s="9">
        <v>2</v>
      </c>
      <c r="D1759" s="28">
        <v>289315479530</v>
      </c>
      <c r="E1759" s="10">
        <v>4979051013894</v>
      </c>
      <c r="F1759" s="9" t="s">
        <v>887</v>
      </c>
      <c r="G1759" s="10" t="s">
        <v>1000</v>
      </c>
      <c r="H1759" s="11"/>
      <c r="I1759" s="14"/>
      <c r="J1759" s="11" t="s">
        <v>1139</v>
      </c>
      <c r="K1759" s="11" t="s">
        <v>890</v>
      </c>
      <c r="L1759" s="11" t="s">
        <v>61</v>
      </c>
      <c r="M1759" s="11" t="s">
        <v>62</v>
      </c>
      <c r="N1759" s="1" t="e">
        <v>#N/A</v>
      </c>
    </row>
    <row r="1760" spans="1:14">
      <c r="A1760" s="7">
        <v>1759</v>
      </c>
      <c r="B1760" s="8">
        <v>45663</v>
      </c>
      <c r="C1760" s="9">
        <v>2</v>
      </c>
      <c r="D1760" s="28">
        <v>289315479530</v>
      </c>
      <c r="E1760" s="10">
        <v>4979051013895</v>
      </c>
      <c r="F1760" s="9" t="s">
        <v>887</v>
      </c>
      <c r="G1760" s="10" t="s">
        <v>1000</v>
      </c>
      <c r="H1760" s="11"/>
      <c r="I1760" s="14"/>
      <c r="J1760" s="11" t="s">
        <v>1139</v>
      </c>
      <c r="K1760" s="11" t="s">
        <v>890</v>
      </c>
      <c r="L1760" s="11" t="s">
        <v>61</v>
      </c>
      <c r="M1760" s="11" t="s">
        <v>62</v>
      </c>
      <c r="N1760" s="1" t="e">
        <v>#N/A</v>
      </c>
    </row>
    <row r="1761" spans="1:14">
      <c r="A1761" s="7">
        <v>1760</v>
      </c>
      <c r="B1761" s="8">
        <v>45663</v>
      </c>
      <c r="C1761" s="9">
        <v>2</v>
      </c>
      <c r="D1761" s="28">
        <v>289315479530</v>
      </c>
      <c r="E1761" s="10">
        <v>4979051013900</v>
      </c>
      <c r="F1761" s="9" t="s">
        <v>887</v>
      </c>
      <c r="G1761" s="10" t="s">
        <v>1000</v>
      </c>
      <c r="H1761" s="11"/>
      <c r="I1761" s="14"/>
      <c r="J1761" s="11" t="s">
        <v>1139</v>
      </c>
      <c r="K1761" s="11" t="s">
        <v>890</v>
      </c>
      <c r="L1761" s="11" t="s">
        <v>61</v>
      </c>
      <c r="M1761" s="11" t="s">
        <v>62</v>
      </c>
      <c r="N1761" s="1" t="e">
        <v>#N/A</v>
      </c>
    </row>
    <row r="1762" spans="1:14">
      <c r="A1762" s="7">
        <v>1761</v>
      </c>
      <c r="B1762" s="8">
        <v>45663</v>
      </c>
      <c r="C1762" s="9">
        <v>2</v>
      </c>
      <c r="D1762" s="28">
        <v>289315479530</v>
      </c>
      <c r="E1762" s="10">
        <v>4979051013904</v>
      </c>
      <c r="F1762" s="9" t="s">
        <v>887</v>
      </c>
      <c r="G1762" s="10" t="s">
        <v>1000</v>
      </c>
      <c r="H1762" s="11"/>
      <c r="I1762" s="14"/>
      <c r="J1762" s="11" t="s">
        <v>1139</v>
      </c>
      <c r="K1762" s="11" t="s">
        <v>890</v>
      </c>
      <c r="L1762" s="11" t="s">
        <v>61</v>
      </c>
      <c r="M1762" s="11" t="s">
        <v>62</v>
      </c>
      <c r="N1762" s="1" t="e">
        <v>#N/A</v>
      </c>
    </row>
    <row r="1763" spans="1:14">
      <c r="A1763" s="7">
        <v>1762</v>
      </c>
      <c r="B1763" s="8">
        <v>45663</v>
      </c>
      <c r="C1763" s="9">
        <v>2</v>
      </c>
      <c r="D1763" s="28">
        <v>499195594601</v>
      </c>
      <c r="E1763" s="10">
        <v>4974351088764</v>
      </c>
      <c r="F1763" s="9" t="s">
        <v>931</v>
      </c>
      <c r="G1763" s="10" t="s">
        <v>55</v>
      </c>
      <c r="H1763" s="11"/>
      <c r="I1763" s="14"/>
      <c r="J1763" s="11" t="s">
        <v>56</v>
      </c>
      <c r="K1763" s="11" t="s">
        <v>890</v>
      </c>
      <c r="L1763" s="11" t="s">
        <v>61</v>
      </c>
      <c r="M1763" s="11" t="s">
        <v>879</v>
      </c>
      <c r="N1763" s="1" t="e">
        <v>#N/A</v>
      </c>
    </row>
    <row r="1764" spans="1:14">
      <c r="A1764" s="7">
        <v>1763</v>
      </c>
      <c r="B1764" s="8">
        <v>45663</v>
      </c>
      <c r="C1764" s="9">
        <v>2</v>
      </c>
      <c r="D1764" s="28">
        <v>499195594612</v>
      </c>
      <c r="E1764" s="10">
        <v>3109151033627</v>
      </c>
      <c r="F1764" s="9" t="s">
        <v>931</v>
      </c>
      <c r="G1764" s="10" t="s">
        <v>73</v>
      </c>
      <c r="H1764" s="11"/>
      <c r="I1764" s="14"/>
      <c r="J1764" s="11" t="s">
        <v>56</v>
      </c>
      <c r="K1764" s="11" t="s">
        <v>890</v>
      </c>
      <c r="L1764" s="11" t="s">
        <v>61</v>
      </c>
      <c r="M1764" s="11" t="s">
        <v>879</v>
      </c>
      <c r="N1764" s="1" t="e">
        <v>#N/A</v>
      </c>
    </row>
    <row r="1765" spans="1:14">
      <c r="A1765" s="7">
        <v>1764</v>
      </c>
      <c r="B1765" s="8">
        <v>45663</v>
      </c>
      <c r="C1765" s="9">
        <v>2</v>
      </c>
      <c r="D1765" s="28">
        <v>289000701743</v>
      </c>
      <c r="E1765" s="10">
        <v>3109151057219</v>
      </c>
      <c r="F1765" s="9" t="s">
        <v>882</v>
      </c>
      <c r="G1765" s="10" t="s">
        <v>73</v>
      </c>
      <c r="H1765" s="11"/>
      <c r="I1765" s="14"/>
      <c r="J1765" s="11" t="s">
        <v>56</v>
      </c>
      <c r="K1765" s="11" t="s">
        <v>890</v>
      </c>
      <c r="L1765" s="11" t="s">
        <v>61</v>
      </c>
      <c r="M1765" s="11" t="s">
        <v>879</v>
      </c>
      <c r="N1765" s="1" t="e">
        <v>#N/A</v>
      </c>
    </row>
    <row r="1766" spans="1:14">
      <c r="A1766" s="7">
        <v>1765</v>
      </c>
      <c r="B1766" s="8">
        <v>45663</v>
      </c>
      <c r="C1766" s="9">
        <v>2</v>
      </c>
      <c r="D1766" s="28">
        <v>499354784880</v>
      </c>
      <c r="E1766" s="10">
        <v>4966251087430</v>
      </c>
      <c r="F1766" s="9" t="s">
        <v>912</v>
      </c>
      <c r="G1766" s="10" t="s">
        <v>63</v>
      </c>
      <c r="H1766" s="11"/>
      <c r="I1766" s="14"/>
      <c r="J1766" s="11" t="s">
        <v>59</v>
      </c>
      <c r="K1766" s="11" t="s">
        <v>890</v>
      </c>
      <c r="L1766" s="11" t="s">
        <v>61</v>
      </c>
      <c r="M1766" s="11" t="s">
        <v>62</v>
      </c>
      <c r="N1766" s="1" t="e">
        <v>#N/A</v>
      </c>
    </row>
    <row r="1767" spans="1:14">
      <c r="A1767" s="7">
        <v>1766</v>
      </c>
      <c r="B1767" s="8">
        <v>45663</v>
      </c>
      <c r="C1767" s="9">
        <v>2</v>
      </c>
      <c r="D1767" s="28">
        <v>499354784880</v>
      </c>
      <c r="E1767" s="10">
        <v>9966456034271</v>
      </c>
      <c r="F1767" s="9" t="s">
        <v>978</v>
      </c>
      <c r="G1767" s="10" t="s">
        <v>68</v>
      </c>
      <c r="H1767" s="11"/>
      <c r="I1767" s="14"/>
      <c r="J1767" s="11" t="s">
        <v>59</v>
      </c>
      <c r="K1767" s="11" t="s">
        <v>890</v>
      </c>
      <c r="L1767" s="11" t="s">
        <v>61</v>
      </c>
      <c r="M1767" s="11" t="s">
        <v>62</v>
      </c>
      <c r="N1767" s="1" t="e">
        <v>#N/A</v>
      </c>
    </row>
    <row r="1768" spans="1:14">
      <c r="A1768" s="7">
        <v>1767</v>
      </c>
      <c r="B1768" s="8">
        <v>45663</v>
      </c>
      <c r="C1768" s="9">
        <v>2</v>
      </c>
      <c r="D1768" s="28">
        <v>499354784880</v>
      </c>
      <c r="E1768" s="10">
        <v>5508799012237</v>
      </c>
      <c r="F1768" s="9" t="s">
        <v>912</v>
      </c>
      <c r="G1768" s="10" t="s">
        <v>908</v>
      </c>
      <c r="H1768" s="11"/>
      <c r="I1768" s="14"/>
      <c r="J1768" s="11" t="s">
        <v>59</v>
      </c>
      <c r="K1768" s="11" t="s">
        <v>890</v>
      </c>
      <c r="L1768" s="11" t="s">
        <v>61</v>
      </c>
      <c r="M1768" s="11" t="s">
        <v>896</v>
      </c>
      <c r="N1768" s="1" t="e">
        <v>#N/A</v>
      </c>
    </row>
    <row r="1769" spans="1:14">
      <c r="A1769" s="7">
        <v>1768</v>
      </c>
      <c r="B1769" s="8">
        <v>45663</v>
      </c>
      <c r="C1769" s="9">
        <v>2</v>
      </c>
      <c r="D1769" s="28">
        <v>499354784880</v>
      </c>
      <c r="E1769" s="10">
        <v>5500156027414</v>
      </c>
      <c r="F1769" s="9" t="s">
        <v>914</v>
      </c>
      <c r="G1769" s="10" t="s">
        <v>919</v>
      </c>
      <c r="H1769" s="11"/>
      <c r="I1769" s="14"/>
      <c r="J1769" s="11" t="s">
        <v>59</v>
      </c>
      <c r="K1769" s="11" t="s">
        <v>890</v>
      </c>
      <c r="L1769" s="11" t="s">
        <v>61</v>
      </c>
      <c r="M1769" s="11" t="s">
        <v>62</v>
      </c>
      <c r="N1769" s="1" t="e">
        <v>#N/A</v>
      </c>
    </row>
    <row r="1770" spans="1:14">
      <c r="A1770" s="7">
        <v>1769</v>
      </c>
      <c r="B1770" s="8">
        <v>45663</v>
      </c>
      <c r="C1770" s="9">
        <v>2</v>
      </c>
      <c r="D1770" s="28">
        <v>480043526745</v>
      </c>
      <c r="E1770" s="10">
        <v>0</v>
      </c>
      <c r="F1770" s="9" t="s">
        <v>1142</v>
      </c>
      <c r="G1770" s="10" t="s">
        <v>64</v>
      </c>
      <c r="H1770" s="11" t="s">
        <v>53</v>
      </c>
      <c r="I1770" s="14" t="s">
        <v>1141</v>
      </c>
      <c r="J1770" s="11" t="s">
        <v>65</v>
      </c>
      <c r="K1770" s="11" t="s">
        <v>1140</v>
      </c>
      <c r="L1770" s="11" t="s">
        <v>57</v>
      </c>
      <c r="M1770" s="11" t="s">
        <v>66</v>
      </c>
      <c r="N1770" s="1" t="e">
        <v>#N/A</v>
      </c>
    </row>
    <row r="1771" spans="1:14">
      <c r="A1771" s="7">
        <v>1770</v>
      </c>
      <c r="B1771" s="8">
        <v>45663</v>
      </c>
      <c r="C1771" s="9">
        <v>2</v>
      </c>
      <c r="D1771" s="28">
        <v>480043526745</v>
      </c>
      <c r="E1771" s="10">
        <v>0</v>
      </c>
      <c r="F1771" s="9" t="s">
        <v>1143</v>
      </c>
      <c r="G1771" s="10" t="s">
        <v>64</v>
      </c>
      <c r="H1771" s="11" t="s">
        <v>53</v>
      </c>
      <c r="I1771" s="14" t="s">
        <v>1141</v>
      </c>
      <c r="J1771" s="11" t="s">
        <v>65</v>
      </c>
      <c r="K1771" s="11" t="s">
        <v>1140</v>
      </c>
      <c r="L1771" s="11" t="s">
        <v>57</v>
      </c>
      <c r="M1771" s="11" t="s">
        <v>66</v>
      </c>
      <c r="N1771" s="1" t="e">
        <v>#N/A</v>
      </c>
    </row>
    <row r="1772" spans="1:14">
      <c r="A1772" s="7">
        <v>1771</v>
      </c>
      <c r="B1772" s="8">
        <v>45663</v>
      </c>
      <c r="C1772" s="9">
        <v>2</v>
      </c>
      <c r="D1772" s="28">
        <v>480043526745</v>
      </c>
      <c r="E1772" s="10">
        <v>0</v>
      </c>
      <c r="F1772" s="9" t="s">
        <v>1144</v>
      </c>
      <c r="G1772" s="10" t="s">
        <v>64</v>
      </c>
      <c r="H1772" s="11" t="s">
        <v>53</v>
      </c>
      <c r="I1772" s="14" t="s">
        <v>1141</v>
      </c>
      <c r="J1772" s="11" t="s">
        <v>65</v>
      </c>
      <c r="K1772" s="11" t="s">
        <v>1140</v>
      </c>
      <c r="L1772" s="11" t="s">
        <v>57</v>
      </c>
      <c r="M1772" s="11" t="s">
        <v>66</v>
      </c>
      <c r="N1772" s="1" t="e">
        <v>#N/A</v>
      </c>
    </row>
    <row r="1773" spans="1:14">
      <c r="A1773" s="7">
        <v>1772</v>
      </c>
      <c r="B1773" s="8">
        <v>45663</v>
      </c>
      <c r="C1773" s="9">
        <v>2</v>
      </c>
      <c r="D1773" s="28">
        <v>480043526745</v>
      </c>
      <c r="E1773" s="10">
        <v>4966451031743</v>
      </c>
      <c r="F1773" s="9" t="s">
        <v>888</v>
      </c>
      <c r="G1773" s="10" t="s">
        <v>69</v>
      </c>
      <c r="H1773" s="11" t="s">
        <v>53</v>
      </c>
      <c r="I1773" s="14"/>
      <c r="J1773" s="11" t="s">
        <v>59</v>
      </c>
      <c r="K1773" s="11" t="s">
        <v>1140</v>
      </c>
      <c r="L1773" s="11" t="s">
        <v>57</v>
      </c>
      <c r="M1773" s="11" t="s">
        <v>62</v>
      </c>
      <c r="N1773" s="1" t="e">
        <v>#N/A</v>
      </c>
    </row>
    <row r="1774" spans="1:14">
      <c r="A1774" s="7">
        <v>1773</v>
      </c>
      <c r="B1774" s="8">
        <v>45663</v>
      </c>
      <c r="C1774" s="9">
        <v>2</v>
      </c>
      <c r="D1774" s="28">
        <v>480043526745</v>
      </c>
      <c r="E1774" s="10">
        <v>9966251024394</v>
      </c>
      <c r="F1774" s="9" t="s">
        <v>67</v>
      </c>
      <c r="G1774" s="10" t="s">
        <v>70</v>
      </c>
      <c r="H1774" s="11" t="s">
        <v>53</v>
      </c>
      <c r="I1774" s="14"/>
      <c r="J1774" s="11" t="s">
        <v>59</v>
      </c>
      <c r="K1774" s="11" t="s">
        <v>1140</v>
      </c>
      <c r="L1774" s="11" t="s">
        <v>57</v>
      </c>
      <c r="M1774" s="11" t="s">
        <v>62</v>
      </c>
      <c r="N1774" s="1" t="e">
        <v>#N/A</v>
      </c>
    </row>
    <row r="1775" spans="1:14">
      <c r="A1775" s="7">
        <v>1774</v>
      </c>
      <c r="B1775" s="8">
        <v>45663</v>
      </c>
      <c r="C1775" s="9">
        <v>2</v>
      </c>
      <c r="D1775" s="28">
        <v>480043526756</v>
      </c>
      <c r="E1775" s="10">
        <v>0</v>
      </c>
      <c r="F1775" s="9" t="s">
        <v>1145</v>
      </c>
      <c r="G1775" s="10" t="s">
        <v>64</v>
      </c>
      <c r="H1775" s="11" t="s">
        <v>53</v>
      </c>
      <c r="I1775" s="14" t="s">
        <v>1141</v>
      </c>
      <c r="J1775" s="11" t="s">
        <v>65</v>
      </c>
      <c r="K1775" s="11" t="s">
        <v>1140</v>
      </c>
      <c r="L1775" s="11" t="s">
        <v>57</v>
      </c>
      <c r="M1775" s="11" t="s">
        <v>66</v>
      </c>
      <c r="N1775" s="1" t="e">
        <v>#N/A</v>
      </c>
    </row>
    <row r="1776" spans="1:14">
      <c r="A1776" s="7">
        <v>1775</v>
      </c>
      <c r="B1776" s="8">
        <v>45664</v>
      </c>
      <c r="C1776" s="9">
        <v>2</v>
      </c>
      <c r="D1776" s="28">
        <v>483767638826</v>
      </c>
      <c r="E1776" s="10">
        <v>4966251062355</v>
      </c>
      <c r="F1776" s="9" t="s">
        <v>72</v>
      </c>
      <c r="G1776" s="10" t="s">
        <v>63</v>
      </c>
      <c r="H1776" s="11" t="s">
        <v>53</v>
      </c>
      <c r="I1776" s="14"/>
      <c r="J1776" s="11" t="s">
        <v>59</v>
      </c>
      <c r="K1776" s="11" t="s">
        <v>890</v>
      </c>
      <c r="L1776" s="11" t="s">
        <v>57</v>
      </c>
      <c r="M1776" s="11" t="s">
        <v>62</v>
      </c>
      <c r="N1776" s="1" t="e">
        <v>#N/A</v>
      </c>
    </row>
    <row r="1777" spans="1:14">
      <c r="A1777" s="7">
        <v>1776</v>
      </c>
      <c r="B1777" s="8">
        <v>45664</v>
      </c>
      <c r="C1777" s="9">
        <v>2</v>
      </c>
      <c r="D1777" s="28">
        <v>485719014524</v>
      </c>
      <c r="E1777" s="10">
        <v>4816151055943</v>
      </c>
      <c r="F1777" s="9" t="s">
        <v>58</v>
      </c>
      <c r="G1777" s="10" t="s">
        <v>963</v>
      </c>
      <c r="H1777" s="11" t="s">
        <v>53</v>
      </c>
      <c r="I1777" s="14"/>
      <c r="J1777" s="11" t="s">
        <v>56</v>
      </c>
      <c r="K1777" s="11" t="s">
        <v>890</v>
      </c>
      <c r="L1777" s="11" t="s">
        <v>57</v>
      </c>
      <c r="M1777" s="11" t="s">
        <v>62</v>
      </c>
      <c r="N1777" s="1" t="e">
        <v>#N/A</v>
      </c>
    </row>
    <row r="1778" spans="1:14">
      <c r="A1778" s="7">
        <v>1777</v>
      </c>
      <c r="B1778" s="8">
        <v>45664</v>
      </c>
      <c r="C1778" s="9">
        <v>2</v>
      </c>
      <c r="D1778" s="28">
        <v>485719014524</v>
      </c>
      <c r="E1778" s="10">
        <v>4974351089619</v>
      </c>
      <c r="F1778" s="9" t="s">
        <v>931</v>
      </c>
      <c r="G1778" s="10" t="s">
        <v>55</v>
      </c>
      <c r="H1778" s="11" t="s">
        <v>53</v>
      </c>
      <c r="I1778" s="14"/>
      <c r="J1778" s="11" t="s">
        <v>56</v>
      </c>
      <c r="K1778" s="11" t="s">
        <v>890</v>
      </c>
      <c r="L1778" s="11" t="s">
        <v>57</v>
      </c>
      <c r="M1778" s="11" t="s">
        <v>879</v>
      </c>
      <c r="N1778" s="1" t="e">
        <v>#N/A</v>
      </c>
    </row>
    <row r="1779" spans="1:14">
      <c r="A1779" s="7">
        <v>1778</v>
      </c>
      <c r="B1779" s="8">
        <v>45664</v>
      </c>
      <c r="C1779" s="9">
        <v>2</v>
      </c>
      <c r="D1779" s="28">
        <v>485719014524</v>
      </c>
      <c r="E1779" s="10">
        <v>3109151029809</v>
      </c>
      <c r="F1779" s="9" t="s">
        <v>76</v>
      </c>
      <c r="G1779" s="10" t="s">
        <v>73</v>
      </c>
      <c r="H1779" s="11" t="s">
        <v>53</v>
      </c>
      <c r="I1779" s="14"/>
      <c r="J1779" s="11" t="s">
        <v>56</v>
      </c>
      <c r="K1779" s="11" t="s">
        <v>890</v>
      </c>
      <c r="L1779" s="11" t="s">
        <v>57</v>
      </c>
      <c r="M1779" s="11" t="s">
        <v>879</v>
      </c>
      <c r="N1779" s="1" t="e">
        <v>#N/A</v>
      </c>
    </row>
    <row r="1780" spans="1:14">
      <c r="A1780" s="7">
        <v>1779</v>
      </c>
      <c r="B1780" s="8">
        <v>45664</v>
      </c>
      <c r="C1780" s="9">
        <v>2</v>
      </c>
      <c r="D1780" s="28">
        <v>492571928800</v>
      </c>
      <c r="E1780" s="10">
        <v>4974351013845</v>
      </c>
      <c r="F1780" s="9" t="s">
        <v>72</v>
      </c>
      <c r="G1780" s="10" t="s">
        <v>55</v>
      </c>
      <c r="H1780" s="11" t="s">
        <v>53</v>
      </c>
      <c r="I1780" s="14"/>
      <c r="J1780" s="11" t="s">
        <v>56</v>
      </c>
      <c r="K1780" s="11" t="s">
        <v>890</v>
      </c>
      <c r="L1780" s="11" t="s">
        <v>57</v>
      </c>
      <c r="M1780" s="11" t="s">
        <v>879</v>
      </c>
      <c r="N1780" s="1" t="e">
        <v>#N/A</v>
      </c>
    </row>
    <row r="1781" spans="1:14">
      <c r="A1781" s="7">
        <v>1780</v>
      </c>
      <c r="B1781" s="8">
        <v>45664</v>
      </c>
      <c r="C1781" s="9">
        <v>2</v>
      </c>
      <c r="D1781" s="28">
        <v>494220786636</v>
      </c>
      <c r="E1781" s="10">
        <v>5500151097372</v>
      </c>
      <c r="F1781" s="9" t="s">
        <v>58</v>
      </c>
      <c r="G1781" s="10" t="s">
        <v>919</v>
      </c>
      <c r="H1781" s="11" t="s">
        <v>53</v>
      </c>
      <c r="I1781" s="14"/>
      <c r="J1781" s="11" t="s">
        <v>59</v>
      </c>
      <c r="K1781" s="11" t="s">
        <v>890</v>
      </c>
      <c r="L1781" s="11" t="s">
        <v>57</v>
      </c>
      <c r="M1781" s="11" t="s">
        <v>62</v>
      </c>
      <c r="N1781" s="1" t="e">
        <v>#N/A</v>
      </c>
    </row>
    <row r="1782" spans="1:14">
      <c r="A1782" s="7">
        <v>1781</v>
      </c>
      <c r="B1782" s="8">
        <v>45664</v>
      </c>
      <c r="C1782" s="9">
        <v>2</v>
      </c>
      <c r="D1782" s="28">
        <v>437410968374</v>
      </c>
      <c r="E1782" s="10">
        <v>0</v>
      </c>
      <c r="F1782" s="9" t="s">
        <v>937</v>
      </c>
      <c r="G1782" s="10" t="s">
        <v>64</v>
      </c>
      <c r="H1782" s="11" t="s">
        <v>53</v>
      </c>
      <c r="I1782" s="14" t="s">
        <v>1146</v>
      </c>
      <c r="J1782" s="11" t="s">
        <v>65</v>
      </c>
      <c r="K1782" s="11" t="s">
        <v>890</v>
      </c>
      <c r="L1782" s="11" t="s">
        <v>57</v>
      </c>
      <c r="M1782" s="11" t="s">
        <v>66</v>
      </c>
      <c r="N1782" s="1" t="e">
        <v>#N/A</v>
      </c>
    </row>
    <row r="1783" spans="1:14">
      <c r="A1783" s="7">
        <v>1782</v>
      </c>
      <c r="B1783" s="8">
        <v>45664</v>
      </c>
      <c r="C1783" s="9">
        <v>2</v>
      </c>
      <c r="D1783" s="28">
        <v>499479014156</v>
      </c>
      <c r="E1783" s="10">
        <v>4966251034544</v>
      </c>
      <c r="F1783" s="9" t="s">
        <v>58</v>
      </c>
      <c r="G1783" s="10" t="s">
        <v>63</v>
      </c>
      <c r="H1783" s="11"/>
      <c r="I1783" s="14"/>
      <c r="J1783" s="11" t="s">
        <v>59</v>
      </c>
      <c r="K1783" s="11" t="s">
        <v>890</v>
      </c>
      <c r="L1783" s="11" t="s">
        <v>61</v>
      </c>
      <c r="M1783" s="11" t="s">
        <v>62</v>
      </c>
      <c r="N1783" s="1" t="e">
        <v>#N/A</v>
      </c>
    </row>
    <row r="1784" spans="1:14">
      <c r="A1784" s="7">
        <v>1783</v>
      </c>
      <c r="B1784" s="8">
        <v>45664</v>
      </c>
      <c r="C1784" s="9">
        <v>2</v>
      </c>
      <c r="D1784" s="28">
        <v>499590774896</v>
      </c>
      <c r="E1784" s="10" t="s">
        <v>1147</v>
      </c>
      <c r="F1784" s="9"/>
      <c r="G1784" s="10" t="s">
        <v>69</v>
      </c>
      <c r="H1784" s="11"/>
      <c r="I1784" s="14"/>
      <c r="J1784" s="11" t="s">
        <v>59</v>
      </c>
      <c r="K1784" s="11" t="s">
        <v>890</v>
      </c>
      <c r="L1784" s="11" t="s">
        <v>61</v>
      </c>
      <c r="M1784" s="11" t="s">
        <v>62</v>
      </c>
      <c r="N1784" s="1" t="e">
        <v>#N/A</v>
      </c>
    </row>
    <row r="1785" spans="1:14">
      <c r="A1785" s="7">
        <v>1784</v>
      </c>
      <c r="B1785" s="8">
        <v>45664</v>
      </c>
      <c r="C1785" s="9">
        <v>2</v>
      </c>
      <c r="D1785" s="28">
        <v>289298692900</v>
      </c>
      <c r="E1785" s="10">
        <v>4966251031516</v>
      </c>
      <c r="F1785" s="9" t="s">
        <v>58</v>
      </c>
      <c r="G1785" s="10" t="s">
        <v>63</v>
      </c>
      <c r="H1785" s="11"/>
      <c r="I1785" s="14"/>
      <c r="J1785" s="11" t="s">
        <v>59</v>
      </c>
      <c r="K1785" s="11" t="s">
        <v>890</v>
      </c>
      <c r="L1785" s="11" t="s">
        <v>61</v>
      </c>
      <c r="M1785" s="11" t="s">
        <v>62</v>
      </c>
      <c r="N1785" s="1" t="e">
        <v>#N/A</v>
      </c>
    </row>
    <row r="1786" spans="1:14">
      <c r="A1786" s="7">
        <v>1785</v>
      </c>
      <c r="B1786" s="8">
        <v>45664</v>
      </c>
      <c r="C1786" s="9">
        <v>2</v>
      </c>
      <c r="D1786" s="28">
        <v>499325265515</v>
      </c>
      <c r="E1786" s="10">
        <v>4816151045247</v>
      </c>
      <c r="F1786" s="9" t="s">
        <v>58</v>
      </c>
      <c r="G1786" s="10" t="s">
        <v>963</v>
      </c>
      <c r="H1786" s="11"/>
      <c r="I1786" s="14"/>
      <c r="J1786" s="11" t="s">
        <v>56</v>
      </c>
      <c r="K1786" s="11" t="s">
        <v>890</v>
      </c>
      <c r="L1786" s="11" t="s">
        <v>61</v>
      </c>
      <c r="M1786" s="11" t="s">
        <v>62</v>
      </c>
      <c r="N1786" s="1" t="e">
        <v>#N/A</v>
      </c>
    </row>
    <row r="1787" spans="1:14">
      <c r="A1787" s="7">
        <v>1786</v>
      </c>
      <c r="B1787" s="8">
        <v>45664</v>
      </c>
      <c r="C1787" s="9">
        <v>2</v>
      </c>
      <c r="D1787" s="28">
        <v>7527429373212</v>
      </c>
      <c r="E1787" s="10">
        <v>5508451020915</v>
      </c>
      <c r="F1787" s="9" t="s">
        <v>992</v>
      </c>
      <c r="G1787" s="10" t="s">
        <v>932</v>
      </c>
      <c r="H1787" s="11"/>
      <c r="I1787" s="14"/>
      <c r="J1787" s="11" t="s">
        <v>59</v>
      </c>
      <c r="K1787" s="11" t="s">
        <v>890</v>
      </c>
      <c r="L1787" s="11" t="s">
        <v>61</v>
      </c>
      <c r="M1787" s="11" t="s">
        <v>896</v>
      </c>
      <c r="N1787" s="1" t="e">
        <v>#N/A</v>
      </c>
    </row>
    <row r="1788" spans="1:14">
      <c r="A1788" s="7">
        <v>1787</v>
      </c>
      <c r="B1788" s="8">
        <v>45664</v>
      </c>
      <c r="C1788" s="9">
        <v>2</v>
      </c>
      <c r="D1788" s="28">
        <v>7527429373212</v>
      </c>
      <c r="E1788" s="10">
        <v>5508451014142</v>
      </c>
      <c r="F1788" s="9" t="s">
        <v>992</v>
      </c>
      <c r="G1788" s="10" t="s">
        <v>932</v>
      </c>
      <c r="H1788" s="11"/>
      <c r="I1788" s="14"/>
      <c r="J1788" s="11" t="s">
        <v>59</v>
      </c>
      <c r="K1788" s="11" t="s">
        <v>890</v>
      </c>
      <c r="L1788" s="11" t="s">
        <v>61</v>
      </c>
      <c r="M1788" s="11" t="s">
        <v>896</v>
      </c>
      <c r="N1788" s="1" t="e">
        <v>#N/A</v>
      </c>
    </row>
    <row r="1789" spans="1:14">
      <c r="A1789" s="7">
        <v>1788</v>
      </c>
      <c r="B1789" s="8">
        <v>45664</v>
      </c>
      <c r="C1789" s="9">
        <v>2</v>
      </c>
      <c r="D1789" s="28">
        <v>7527429373212</v>
      </c>
      <c r="E1789" s="10">
        <v>5508451015159</v>
      </c>
      <c r="F1789" s="9" t="s">
        <v>992</v>
      </c>
      <c r="G1789" s="10" t="s">
        <v>932</v>
      </c>
      <c r="H1789" s="11"/>
      <c r="I1789" s="14"/>
      <c r="J1789" s="11" t="s">
        <v>59</v>
      </c>
      <c r="K1789" s="11" t="s">
        <v>890</v>
      </c>
      <c r="L1789" s="11" t="s">
        <v>61</v>
      </c>
      <c r="M1789" s="11" t="s">
        <v>896</v>
      </c>
      <c r="N1789" s="1" t="e">
        <v>#N/A</v>
      </c>
    </row>
    <row r="1790" spans="1:14">
      <c r="A1790" s="7">
        <v>1789</v>
      </c>
      <c r="B1790" s="8">
        <v>45664</v>
      </c>
      <c r="C1790" s="9">
        <v>2</v>
      </c>
      <c r="D1790" s="28">
        <v>7527429373212</v>
      </c>
      <c r="E1790" s="10">
        <v>5508451037917</v>
      </c>
      <c r="F1790" s="9" t="s">
        <v>992</v>
      </c>
      <c r="G1790" s="10" t="s">
        <v>932</v>
      </c>
      <c r="H1790" s="11"/>
      <c r="I1790" s="14"/>
      <c r="J1790" s="11" t="s">
        <v>59</v>
      </c>
      <c r="K1790" s="11" t="s">
        <v>890</v>
      </c>
      <c r="L1790" s="11" t="s">
        <v>61</v>
      </c>
      <c r="M1790" s="11" t="s">
        <v>896</v>
      </c>
      <c r="N1790" s="1" t="e">
        <v>#N/A</v>
      </c>
    </row>
    <row r="1791" spans="1:14">
      <c r="A1791" s="7">
        <v>1790</v>
      </c>
      <c r="B1791" s="8">
        <v>45664</v>
      </c>
      <c r="C1791" s="9">
        <v>2</v>
      </c>
      <c r="D1791" s="28">
        <v>7527429373212</v>
      </c>
      <c r="E1791" s="10">
        <v>5508451015186</v>
      </c>
      <c r="F1791" s="9" t="s">
        <v>992</v>
      </c>
      <c r="G1791" s="10" t="s">
        <v>932</v>
      </c>
      <c r="H1791" s="11"/>
      <c r="I1791" s="14"/>
      <c r="J1791" s="11" t="s">
        <v>59</v>
      </c>
      <c r="K1791" s="11" t="s">
        <v>890</v>
      </c>
      <c r="L1791" s="11" t="s">
        <v>61</v>
      </c>
      <c r="M1791" s="11" t="s">
        <v>896</v>
      </c>
      <c r="N1791" s="1" t="e">
        <v>#N/A</v>
      </c>
    </row>
    <row r="1792" spans="1:14">
      <c r="A1792" s="7">
        <v>1791</v>
      </c>
      <c r="B1792" s="8">
        <v>45664</v>
      </c>
      <c r="C1792" s="9">
        <v>2</v>
      </c>
      <c r="D1792" s="28">
        <v>7527429373212</v>
      </c>
      <c r="E1792" s="10">
        <v>5508451015168</v>
      </c>
      <c r="F1792" s="9" t="s">
        <v>992</v>
      </c>
      <c r="G1792" s="10" t="s">
        <v>932</v>
      </c>
      <c r="H1792" s="11"/>
      <c r="I1792" s="14"/>
      <c r="J1792" s="11" t="s">
        <v>59</v>
      </c>
      <c r="K1792" s="11" t="s">
        <v>890</v>
      </c>
      <c r="L1792" s="11" t="s">
        <v>61</v>
      </c>
      <c r="M1792" s="11" t="s">
        <v>896</v>
      </c>
      <c r="N1792" s="1" t="e">
        <v>#N/A</v>
      </c>
    </row>
    <row r="1793" spans="1:14">
      <c r="A1793" s="7">
        <v>1792</v>
      </c>
      <c r="B1793" s="8">
        <v>45664</v>
      </c>
      <c r="C1793" s="9">
        <v>2</v>
      </c>
      <c r="D1793" s="28">
        <v>7527429373222</v>
      </c>
      <c r="E1793" s="10">
        <v>5508451014953</v>
      </c>
      <c r="F1793" s="9" t="s">
        <v>992</v>
      </c>
      <c r="G1793" s="10" t="s">
        <v>932</v>
      </c>
      <c r="H1793" s="11"/>
      <c r="I1793" s="14"/>
      <c r="J1793" s="11" t="s">
        <v>59</v>
      </c>
      <c r="K1793" s="11" t="s">
        <v>890</v>
      </c>
      <c r="L1793" s="11" t="s">
        <v>61</v>
      </c>
      <c r="M1793" s="11" t="s">
        <v>896</v>
      </c>
      <c r="N1793" s="1" t="e">
        <v>#N/A</v>
      </c>
    </row>
    <row r="1794" spans="1:14">
      <c r="A1794" s="7">
        <v>1793</v>
      </c>
      <c r="B1794" s="8">
        <v>45664</v>
      </c>
      <c r="C1794" s="9">
        <v>2</v>
      </c>
      <c r="D1794" s="28">
        <v>7527429373222</v>
      </c>
      <c r="E1794" s="10">
        <v>5508451014935</v>
      </c>
      <c r="F1794" s="9" t="s">
        <v>992</v>
      </c>
      <c r="G1794" s="10" t="s">
        <v>932</v>
      </c>
      <c r="H1794" s="11"/>
      <c r="I1794" s="14"/>
      <c r="J1794" s="11" t="s">
        <v>59</v>
      </c>
      <c r="K1794" s="11" t="s">
        <v>890</v>
      </c>
      <c r="L1794" s="11" t="s">
        <v>61</v>
      </c>
      <c r="M1794" s="11" t="s">
        <v>896</v>
      </c>
      <c r="N1794" s="1" t="e">
        <v>#N/A</v>
      </c>
    </row>
    <row r="1795" spans="1:14">
      <c r="A1795" s="7">
        <v>1794</v>
      </c>
      <c r="B1795" s="8">
        <v>45664</v>
      </c>
      <c r="C1795" s="9">
        <v>2</v>
      </c>
      <c r="D1795" s="28">
        <v>7527429373222</v>
      </c>
      <c r="E1795" s="10">
        <v>5508451015048</v>
      </c>
      <c r="F1795" s="9" t="s">
        <v>992</v>
      </c>
      <c r="G1795" s="10" t="s">
        <v>932</v>
      </c>
      <c r="H1795" s="11"/>
      <c r="I1795" s="14"/>
      <c r="J1795" s="11" t="s">
        <v>59</v>
      </c>
      <c r="K1795" s="11" t="s">
        <v>890</v>
      </c>
      <c r="L1795" s="11" t="s">
        <v>61</v>
      </c>
      <c r="M1795" s="11" t="s">
        <v>896</v>
      </c>
      <c r="N1795" s="1" t="e">
        <v>#N/A</v>
      </c>
    </row>
    <row r="1796" spans="1:14">
      <c r="A1796" s="7">
        <v>1795</v>
      </c>
      <c r="B1796" s="8">
        <v>45664</v>
      </c>
      <c r="C1796" s="9">
        <v>2</v>
      </c>
      <c r="D1796" s="28">
        <v>7527429373222</v>
      </c>
      <c r="E1796" s="10">
        <v>5508451014966</v>
      </c>
      <c r="F1796" s="9" t="s">
        <v>992</v>
      </c>
      <c r="G1796" s="10" t="s">
        <v>932</v>
      </c>
      <c r="H1796" s="11"/>
      <c r="I1796" s="14"/>
      <c r="J1796" s="11" t="s">
        <v>59</v>
      </c>
      <c r="K1796" s="11" t="s">
        <v>890</v>
      </c>
      <c r="L1796" s="11" t="s">
        <v>61</v>
      </c>
      <c r="M1796" s="11" t="s">
        <v>896</v>
      </c>
      <c r="N1796" s="1" t="e">
        <v>#N/A</v>
      </c>
    </row>
    <row r="1797" spans="1:14">
      <c r="A1797" s="7">
        <v>1796</v>
      </c>
      <c r="B1797" s="8">
        <v>45664</v>
      </c>
      <c r="C1797" s="9">
        <v>2</v>
      </c>
      <c r="D1797" s="28">
        <v>7527429373222</v>
      </c>
      <c r="E1797" s="10">
        <v>5508451014941</v>
      </c>
      <c r="F1797" s="9" t="s">
        <v>992</v>
      </c>
      <c r="G1797" s="10" t="s">
        <v>932</v>
      </c>
      <c r="H1797" s="11"/>
      <c r="I1797" s="14"/>
      <c r="J1797" s="11" t="s">
        <v>59</v>
      </c>
      <c r="K1797" s="11" t="s">
        <v>890</v>
      </c>
      <c r="L1797" s="11" t="s">
        <v>61</v>
      </c>
      <c r="M1797" s="11" t="s">
        <v>896</v>
      </c>
      <c r="N1797" s="1" t="e">
        <v>#N/A</v>
      </c>
    </row>
    <row r="1798" spans="1:14">
      <c r="A1798" s="7">
        <v>1797</v>
      </c>
      <c r="B1798" s="8">
        <v>45664</v>
      </c>
      <c r="C1798" s="9">
        <v>2</v>
      </c>
      <c r="D1798" s="28">
        <v>7527429373222</v>
      </c>
      <c r="E1798" s="10">
        <v>5508451015120</v>
      </c>
      <c r="F1798" s="9" t="s">
        <v>992</v>
      </c>
      <c r="G1798" s="10" t="s">
        <v>932</v>
      </c>
      <c r="H1798" s="11"/>
      <c r="I1798" s="14"/>
      <c r="J1798" s="11" t="s">
        <v>59</v>
      </c>
      <c r="K1798" s="11" t="s">
        <v>890</v>
      </c>
      <c r="L1798" s="11" t="s">
        <v>61</v>
      </c>
      <c r="M1798" s="11" t="s">
        <v>896</v>
      </c>
      <c r="N1798" s="1" t="e">
        <v>#N/A</v>
      </c>
    </row>
    <row r="1799" spans="1:14">
      <c r="A1799" s="7">
        <v>1798</v>
      </c>
      <c r="B1799" s="8">
        <v>45664</v>
      </c>
      <c r="C1799" s="9">
        <v>2</v>
      </c>
      <c r="D1799" s="28">
        <v>7527429373222</v>
      </c>
      <c r="E1799" s="10">
        <v>5508451014997</v>
      </c>
      <c r="F1799" s="9" t="s">
        <v>992</v>
      </c>
      <c r="G1799" s="10" t="s">
        <v>932</v>
      </c>
      <c r="H1799" s="11"/>
      <c r="I1799" s="14"/>
      <c r="J1799" s="11" t="s">
        <v>59</v>
      </c>
      <c r="K1799" s="11" t="s">
        <v>890</v>
      </c>
      <c r="L1799" s="11" t="s">
        <v>61</v>
      </c>
      <c r="M1799" s="11" t="s">
        <v>896</v>
      </c>
      <c r="N1799" s="1" t="e">
        <v>#N/A</v>
      </c>
    </row>
    <row r="1800" spans="1:14">
      <c r="A1800" s="7">
        <v>1799</v>
      </c>
      <c r="B1800" s="8">
        <v>45664</v>
      </c>
      <c r="C1800" s="9">
        <v>2</v>
      </c>
      <c r="D1800" s="28">
        <v>193878552195</v>
      </c>
      <c r="E1800" s="10">
        <v>3108165041159</v>
      </c>
      <c r="F1800" s="9" t="s">
        <v>969</v>
      </c>
      <c r="G1800" s="10" t="s">
        <v>970</v>
      </c>
      <c r="H1800" s="11" t="s">
        <v>53</v>
      </c>
      <c r="I1800" s="14"/>
      <c r="J1800" s="11" t="s">
        <v>56</v>
      </c>
      <c r="K1800" s="11" t="s">
        <v>75</v>
      </c>
      <c r="L1800" s="11" t="s">
        <v>57</v>
      </c>
      <c r="M1800" s="11" t="s">
        <v>896</v>
      </c>
      <c r="N1800" s="1" t="e">
        <v>#N/A</v>
      </c>
    </row>
    <row r="1801" spans="1:14">
      <c r="A1801" s="7">
        <v>1800</v>
      </c>
      <c r="B1801" s="8">
        <v>45664</v>
      </c>
      <c r="C1801" s="9">
        <v>2</v>
      </c>
      <c r="D1801" s="28">
        <v>198010544351</v>
      </c>
      <c r="E1801" s="10">
        <v>5000151055707</v>
      </c>
      <c r="F1801" s="9" t="s">
        <v>54</v>
      </c>
      <c r="G1801" s="10" t="s">
        <v>892</v>
      </c>
      <c r="H1801" s="11" t="s">
        <v>53</v>
      </c>
      <c r="I1801" s="14"/>
      <c r="J1801" s="11" t="s">
        <v>59</v>
      </c>
      <c r="K1801" s="11" t="s">
        <v>75</v>
      </c>
      <c r="L1801" s="11" t="s">
        <v>57</v>
      </c>
      <c r="M1801" s="11" t="s">
        <v>62</v>
      </c>
      <c r="N1801" s="1" t="e">
        <v>#N/A</v>
      </c>
    </row>
    <row r="1802" spans="1:14">
      <c r="A1802" s="7">
        <v>1801</v>
      </c>
      <c r="B1802" s="8">
        <v>45664</v>
      </c>
      <c r="C1802" s="9">
        <v>2</v>
      </c>
      <c r="D1802" s="28">
        <v>198063565475</v>
      </c>
      <c r="E1802" s="10">
        <v>4926151084314</v>
      </c>
      <c r="F1802" s="9" t="s">
        <v>907</v>
      </c>
      <c r="G1802" s="10" t="s">
        <v>925</v>
      </c>
      <c r="H1802" s="11" t="s">
        <v>53</v>
      </c>
      <c r="I1802" s="14"/>
      <c r="J1802" s="11" t="s">
        <v>56</v>
      </c>
      <c r="K1802" s="11" t="s">
        <v>75</v>
      </c>
      <c r="L1802" s="11" t="s">
        <v>57</v>
      </c>
      <c r="M1802" s="11" t="s">
        <v>62</v>
      </c>
      <c r="N1802" s="1" t="e">
        <v>#N/A</v>
      </c>
    </row>
    <row r="1803" spans="1:14">
      <c r="A1803" s="7">
        <v>1802</v>
      </c>
      <c r="B1803" s="8">
        <v>45664</v>
      </c>
      <c r="C1803" s="9">
        <v>2</v>
      </c>
      <c r="D1803" s="28">
        <v>197769745283</v>
      </c>
      <c r="E1803" s="10">
        <v>3109151021814</v>
      </c>
      <c r="F1803" s="9" t="s">
        <v>76</v>
      </c>
      <c r="G1803" s="10" t="s">
        <v>73</v>
      </c>
      <c r="H1803" s="11" t="s">
        <v>53</v>
      </c>
      <c r="I1803" s="14"/>
      <c r="J1803" s="11" t="s">
        <v>56</v>
      </c>
      <c r="K1803" s="11" t="s">
        <v>75</v>
      </c>
      <c r="L1803" s="11" t="s">
        <v>57</v>
      </c>
      <c r="M1803" s="11" t="s">
        <v>879</v>
      </c>
      <c r="N1803" s="1" t="e">
        <v>#N/A</v>
      </c>
    </row>
    <row r="1804" spans="1:14">
      <c r="A1804" s="7">
        <v>1803</v>
      </c>
      <c r="B1804" s="8">
        <v>45664</v>
      </c>
      <c r="C1804" s="9">
        <v>2</v>
      </c>
      <c r="D1804" s="28">
        <v>197068830302</v>
      </c>
      <c r="E1804" s="10">
        <v>9966256076946</v>
      </c>
      <c r="F1804" s="9" t="s">
        <v>914</v>
      </c>
      <c r="G1804" s="10" t="s">
        <v>70</v>
      </c>
      <c r="H1804" s="11"/>
      <c r="I1804" s="14"/>
      <c r="J1804" s="11" t="s">
        <v>59</v>
      </c>
      <c r="K1804" s="11" t="s">
        <v>75</v>
      </c>
      <c r="L1804" s="11" t="s">
        <v>61</v>
      </c>
      <c r="M1804" s="11" t="s">
        <v>62</v>
      </c>
      <c r="N1804" s="1" t="e">
        <v>#N/A</v>
      </c>
    </row>
    <row r="1805" spans="1:14">
      <c r="A1805" s="7">
        <v>1804</v>
      </c>
      <c r="B1805" s="8">
        <v>45664</v>
      </c>
      <c r="C1805" s="9">
        <v>2</v>
      </c>
      <c r="D1805" s="28">
        <v>185262974444</v>
      </c>
      <c r="E1805" s="10">
        <v>4974351085421</v>
      </c>
      <c r="F1805" s="9" t="s">
        <v>931</v>
      </c>
      <c r="G1805" s="10" t="s">
        <v>55</v>
      </c>
      <c r="H1805" s="11"/>
      <c r="I1805" s="14"/>
      <c r="J1805" s="11" t="s">
        <v>56</v>
      </c>
      <c r="K1805" s="11" t="s">
        <v>75</v>
      </c>
      <c r="L1805" s="11" t="s">
        <v>61</v>
      </c>
      <c r="M1805" s="11" t="s">
        <v>879</v>
      </c>
      <c r="N1805" s="1" t="e">
        <v>#N/A</v>
      </c>
    </row>
    <row r="1806" spans="1:14">
      <c r="A1806" s="7">
        <v>1805</v>
      </c>
      <c r="B1806" s="8">
        <v>45664</v>
      </c>
      <c r="C1806" s="9">
        <v>2</v>
      </c>
      <c r="D1806" s="28">
        <v>6722572516202</v>
      </c>
      <c r="E1806" s="10">
        <v>4974351031082</v>
      </c>
      <c r="F1806" s="9" t="s">
        <v>54</v>
      </c>
      <c r="G1806" s="10" t="s">
        <v>55</v>
      </c>
      <c r="H1806" s="11" t="s">
        <v>53</v>
      </c>
      <c r="I1806" s="14"/>
      <c r="J1806" s="11" t="s">
        <v>56</v>
      </c>
      <c r="K1806" s="11" t="s">
        <v>52</v>
      </c>
      <c r="L1806" s="11" t="s">
        <v>57</v>
      </c>
      <c r="M1806" s="11" t="s">
        <v>879</v>
      </c>
      <c r="N1806" s="1" t="e">
        <v>#N/A</v>
      </c>
    </row>
    <row r="1807" spans="1:14">
      <c r="A1807" s="7">
        <v>1806</v>
      </c>
      <c r="B1807" s="8">
        <v>45664</v>
      </c>
      <c r="C1807" s="9">
        <v>2</v>
      </c>
      <c r="D1807" s="28">
        <v>6722572516202</v>
      </c>
      <c r="E1807" s="10">
        <v>4974351031033</v>
      </c>
      <c r="F1807" s="9" t="s">
        <v>54</v>
      </c>
      <c r="G1807" s="10" t="s">
        <v>55</v>
      </c>
      <c r="H1807" s="11" t="s">
        <v>53</v>
      </c>
      <c r="I1807" s="14"/>
      <c r="J1807" s="11" t="s">
        <v>56</v>
      </c>
      <c r="K1807" s="11" t="s">
        <v>52</v>
      </c>
      <c r="L1807" s="11" t="s">
        <v>57</v>
      </c>
      <c r="M1807" s="11" t="s">
        <v>879</v>
      </c>
      <c r="N1807" s="1" t="e">
        <v>#N/A</v>
      </c>
    </row>
    <row r="1808" spans="1:14">
      <c r="A1808" s="7">
        <v>1807</v>
      </c>
      <c r="B1808" s="8">
        <v>45664</v>
      </c>
      <c r="C1808" s="9">
        <v>2</v>
      </c>
      <c r="D1808" s="28">
        <v>6722572516202</v>
      </c>
      <c r="E1808" s="10">
        <v>3109151070860</v>
      </c>
      <c r="F1808" s="9" t="s">
        <v>54</v>
      </c>
      <c r="G1808" s="10" t="s">
        <v>73</v>
      </c>
      <c r="H1808" s="11" t="s">
        <v>53</v>
      </c>
      <c r="I1808" s="14"/>
      <c r="J1808" s="11" t="s">
        <v>56</v>
      </c>
      <c r="K1808" s="11" t="s">
        <v>52</v>
      </c>
      <c r="L1808" s="11" t="s">
        <v>57</v>
      </c>
      <c r="M1808" s="11" t="s">
        <v>879</v>
      </c>
      <c r="N1808" s="1" t="e">
        <v>#N/A</v>
      </c>
    </row>
    <row r="1809" spans="1:14">
      <c r="A1809" s="7">
        <v>1808</v>
      </c>
      <c r="B1809" s="8">
        <v>45664</v>
      </c>
      <c r="C1809" s="9">
        <v>2</v>
      </c>
      <c r="D1809" s="28">
        <v>1296145498</v>
      </c>
      <c r="E1809" s="10">
        <v>4974351090285</v>
      </c>
      <c r="F1809" s="9" t="s">
        <v>882</v>
      </c>
      <c r="G1809" s="10" t="s">
        <v>55</v>
      </c>
      <c r="H1809" s="11" t="s">
        <v>53</v>
      </c>
      <c r="I1809" s="14"/>
      <c r="J1809" s="11" t="s">
        <v>56</v>
      </c>
      <c r="K1809" s="11" t="s">
        <v>954</v>
      </c>
      <c r="L1809" s="11" t="s">
        <v>57</v>
      </c>
      <c r="M1809" s="11" t="s">
        <v>879</v>
      </c>
      <c r="N1809" s="1" t="e">
        <v>#N/A</v>
      </c>
    </row>
    <row r="1810" spans="1:14">
      <c r="A1810" s="7">
        <v>1809</v>
      </c>
      <c r="B1810" s="8">
        <v>45664</v>
      </c>
      <c r="C1810" s="9">
        <v>2</v>
      </c>
      <c r="D1810" s="28">
        <v>0</v>
      </c>
      <c r="E1810" s="10">
        <v>0</v>
      </c>
      <c r="F1810" s="9" t="s">
        <v>1149</v>
      </c>
      <c r="G1810" s="10" t="s">
        <v>64</v>
      </c>
      <c r="H1810" s="11" t="s">
        <v>53</v>
      </c>
      <c r="I1810" s="14" t="s">
        <v>1148</v>
      </c>
      <c r="J1810" s="11" t="s">
        <v>65</v>
      </c>
      <c r="K1810" s="11" t="s">
        <v>60</v>
      </c>
      <c r="L1810" s="11" t="s">
        <v>57</v>
      </c>
      <c r="M1810" s="11" t="s">
        <v>66</v>
      </c>
      <c r="N1810" s="1" t="e">
        <v>#N/A</v>
      </c>
    </row>
    <row r="1811" spans="1:14">
      <c r="A1811" s="7">
        <v>1810</v>
      </c>
      <c r="B1811" s="8">
        <v>45664</v>
      </c>
      <c r="C1811" s="9">
        <v>2</v>
      </c>
      <c r="D1811" s="28">
        <v>485491667135</v>
      </c>
      <c r="E1811" s="10">
        <v>4974351099869</v>
      </c>
      <c r="F1811" s="9" t="s">
        <v>54</v>
      </c>
      <c r="G1811" s="10" t="s">
        <v>55</v>
      </c>
      <c r="H1811" s="11" t="s">
        <v>53</v>
      </c>
      <c r="I1811" s="14"/>
      <c r="J1811" s="11" t="s">
        <v>56</v>
      </c>
      <c r="K1811" s="11" t="s">
        <v>890</v>
      </c>
      <c r="L1811" s="11" t="s">
        <v>57</v>
      </c>
      <c r="M1811" s="11" t="s">
        <v>879</v>
      </c>
      <c r="N1811" s="1" t="e">
        <v>#N/A</v>
      </c>
    </row>
    <row r="1812" spans="1:14">
      <c r="A1812" s="7">
        <v>1811</v>
      </c>
      <c r="B1812" s="8">
        <v>45664</v>
      </c>
      <c r="C1812" s="9">
        <v>2</v>
      </c>
      <c r="D1812" s="28">
        <v>279037267386</v>
      </c>
      <c r="E1812" s="10">
        <v>4966251028498</v>
      </c>
      <c r="F1812" s="9" t="s">
        <v>58</v>
      </c>
      <c r="G1812" s="10" t="s">
        <v>63</v>
      </c>
      <c r="H1812" s="11" t="s">
        <v>53</v>
      </c>
      <c r="I1812" s="14"/>
      <c r="J1812" s="11" t="s">
        <v>59</v>
      </c>
      <c r="K1812" s="11" t="s">
        <v>890</v>
      </c>
      <c r="L1812" s="11" t="s">
        <v>57</v>
      </c>
      <c r="M1812" s="11" t="s">
        <v>62</v>
      </c>
      <c r="N1812" s="1" t="e">
        <v>#N/A</v>
      </c>
    </row>
    <row r="1813" spans="1:14">
      <c r="A1813" s="7">
        <v>1812</v>
      </c>
      <c r="B1813" s="8">
        <v>45664</v>
      </c>
      <c r="C1813" s="9">
        <v>2</v>
      </c>
      <c r="D1813" s="28">
        <v>498712101941</v>
      </c>
      <c r="E1813" s="10">
        <v>0</v>
      </c>
      <c r="F1813" s="9" t="s">
        <v>930</v>
      </c>
      <c r="G1813" s="10" t="s">
        <v>64</v>
      </c>
      <c r="H1813" s="11"/>
      <c r="I1813" s="14" t="s">
        <v>1150</v>
      </c>
      <c r="J1813" s="11" t="s">
        <v>65</v>
      </c>
      <c r="K1813" s="11" t="s">
        <v>890</v>
      </c>
      <c r="L1813" s="11" t="s">
        <v>61</v>
      </c>
      <c r="M1813" s="11" t="s">
        <v>66</v>
      </c>
      <c r="N1813" s="1" t="e">
        <v>#N/A</v>
      </c>
    </row>
    <row r="1814" spans="1:14">
      <c r="A1814" s="7">
        <v>1813</v>
      </c>
      <c r="B1814" s="8">
        <v>45665</v>
      </c>
      <c r="C1814" s="9">
        <v>2</v>
      </c>
      <c r="D1814" s="28">
        <v>494180985292</v>
      </c>
      <c r="E1814" s="10">
        <v>6052251095343</v>
      </c>
      <c r="F1814" s="9" t="s">
        <v>968</v>
      </c>
      <c r="G1814" s="10" t="s">
        <v>74</v>
      </c>
      <c r="H1814" s="11" t="s">
        <v>53</v>
      </c>
      <c r="I1814" s="14"/>
      <c r="J1814" s="11" t="s">
        <v>56</v>
      </c>
      <c r="K1814" s="11" t="s">
        <v>890</v>
      </c>
      <c r="L1814" s="11" t="s">
        <v>57</v>
      </c>
      <c r="M1814" s="11" t="s">
        <v>879</v>
      </c>
      <c r="N1814" s="1" t="e">
        <v>#N/A</v>
      </c>
    </row>
    <row r="1815" spans="1:14">
      <c r="A1815" s="7">
        <v>1814</v>
      </c>
      <c r="B1815" s="8">
        <v>45665</v>
      </c>
      <c r="C1815" s="9">
        <v>2</v>
      </c>
      <c r="D1815" s="28">
        <v>494005454316</v>
      </c>
      <c r="E1815" s="10">
        <v>4968151044185</v>
      </c>
      <c r="F1815" s="9" t="s">
        <v>76</v>
      </c>
      <c r="G1815" s="10" t="s">
        <v>71</v>
      </c>
      <c r="H1815" s="11" t="s">
        <v>53</v>
      </c>
      <c r="I1815" s="14"/>
      <c r="J1815" s="11" t="s">
        <v>56</v>
      </c>
      <c r="K1815" s="11" t="s">
        <v>890</v>
      </c>
      <c r="L1815" s="11" t="s">
        <v>57</v>
      </c>
      <c r="M1815" s="11" t="s">
        <v>879</v>
      </c>
      <c r="N1815" s="1" t="e">
        <v>#N/A</v>
      </c>
    </row>
    <row r="1816" spans="1:14">
      <c r="A1816" s="7">
        <v>1815</v>
      </c>
      <c r="B1816" s="8">
        <v>45665</v>
      </c>
      <c r="C1816" s="9">
        <v>2</v>
      </c>
      <c r="D1816" s="28">
        <v>494008108565</v>
      </c>
      <c r="E1816" s="10">
        <v>4966251066295</v>
      </c>
      <c r="F1816" s="9" t="s">
        <v>72</v>
      </c>
      <c r="G1816" s="10" t="s">
        <v>63</v>
      </c>
      <c r="H1816" s="11" t="s">
        <v>53</v>
      </c>
      <c r="I1816" s="14"/>
      <c r="J1816" s="11" t="s">
        <v>59</v>
      </c>
      <c r="K1816" s="11" t="s">
        <v>890</v>
      </c>
      <c r="L1816" s="11" t="s">
        <v>57</v>
      </c>
      <c r="M1816" s="11" t="s">
        <v>62</v>
      </c>
      <c r="N1816" s="1" t="e">
        <v>#N/A</v>
      </c>
    </row>
    <row r="1817" spans="1:14">
      <c r="A1817" s="7">
        <v>1816</v>
      </c>
      <c r="B1817" s="8">
        <v>45665</v>
      </c>
      <c r="C1817" s="9">
        <v>2</v>
      </c>
      <c r="D1817" s="28">
        <v>503212693292</v>
      </c>
      <c r="E1817" s="10">
        <v>4966251028187</v>
      </c>
      <c r="F1817" s="9" t="s">
        <v>72</v>
      </c>
      <c r="G1817" s="10" t="s">
        <v>63</v>
      </c>
      <c r="H1817" s="11" t="s">
        <v>53</v>
      </c>
      <c r="I1817" s="14"/>
      <c r="J1817" s="11" t="s">
        <v>59</v>
      </c>
      <c r="K1817" s="11" t="s">
        <v>890</v>
      </c>
      <c r="L1817" s="11" t="s">
        <v>57</v>
      </c>
      <c r="M1817" s="11" t="s">
        <v>62</v>
      </c>
      <c r="N1817" s="1" t="e">
        <v>#N/A</v>
      </c>
    </row>
    <row r="1818" spans="1:14">
      <c r="A1818" s="7">
        <v>1817</v>
      </c>
      <c r="B1818" s="8">
        <v>45665</v>
      </c>
      <c r="C1818" s="9">
        <v>2</v>
      </c>
      <c r="D1818" s="28">
        <v>458318883050</v>
      </c>
      <c r="E1818" s="10">
        <v>4974351056088</v>
      </c>
      <c r="F1818" s="9" t="s">
        <v>882</v>
      </c>
      <c r="G1818" s="10" t="s">
        <v>55</v>
      </c>
      <c r="H1818" s="11" t="s">
        <v>53</v>
      </c>
      <c r="I1818" s="14"/>
      <c r="J1818" s="11" t="s">
        <v>56</v>
      </c>
      <c r="K1818" s="11" t="s">
        <v>890</v>
      </c>
      <c r="L1818" s="11" t="s">
        <v>57</v>
      </c>
      <c r="M1818" s="11" t="s">
        <v>879</v>
      </c>
      <c r="N1818" s="1" t="e">
        <v>#N/A</v>
      </c>
    </row>
    <row r="1819" spans="1:14">
      <c r="A1819" s="7">
        <v>1818</v>
      </c>
      <c r="B1819" s="8">
        <v>45665</v>
      </c>
      <c r="C1819" s="9">
        <v>2</v>
      </c>
      <c r="D1819" s="28">
        <v>485494334426</v>
      </c>
      <c r="E1819" s="10">
        <v>9966251095047</v>
      </c>
      <c r="F1819" s="9" t="s">
        <v>78</v>
      </c>
      <c r="G1819" s="10" t="s">
        <v>70</v>
      </c>
      <c r="H1819" s="11" t="s">
        <v>53</v>
      </c>
      <c r="I1819" s="14"/>
      <c r="J1819" s="11" t="s">
        <v>59</v>
      </c>
      <c r="K1819" s="11" t="s">
        <v>890</v>
      </c>
      <c r="L1819" s="11" t="s">
        <v>57</v>
      </c>
      <c r="M1819" s="11" t="s">
        <v>62</v>
      </c>
      <c r="N1819" s="1" t="e">
        <v>#N/A</v>
      </c>
    </row>
    <row r="1820" spans="1:14">
      <c r="A1820" s="7">
        <v>1819</v>
      </c>
      <c r="B1820" s="8">
        <v>45665</v>
      </c>
      <c r="C1820" s="9">
        <v>2</v>
      </c>
      <c r="D1820" s="28">
        <v>280332301211</v>
      </c>
      <c r="E1820" s="10">
        <v>7115151043543</v>
      </c>
      <c r="F1820" s="9" t="s">
        <v>885</v>
      </c>
      <c r="G1820" s="10" t="s">
        <v>895</v>
      </c>
      <c r="H1820" s="11" t="s">
        <v>53</v>
      </c>
      <c r="I1820" s="14"/>
      <c r="J1820" s="11" t="s">
        <v>56</v>
      </c>
      <c r="K1820" s="11" t="s">
        <v>890</v>
      </c>
      <c r="L1820" s="11" t="s">
        <v>57</v>
      </c>
      <c r="M1820" s="11" t="s">
        <v>896</v>
      </c>
      <c r="N1820" s="1" t="e">
        <v>#N/A</v>
      </c>
    </row>
    <row r="1821" spans="1:14">
      <c r="A1821" s="7">
        <v>1820</v>
      </c>
      <c r="B1821" s="8">
        <v>45665</v>
      </c>
      <c r="C1821" s="9">
        <v>2</v>
      </c>
      <c r="D1821" s="28">
        <v>437435757850</v>
      </c>
      <c r="E1821" s="10">
        <v>3109151054862</v>
      </c>
      <c r="F1821" s="9" t="s">
        <v>882</v>
      </c>
      <c r="G1821" s="10" t="s">
        <v>73</v>
      </c>
      <c r="H1821" s="11" t="s">
        <v>53</v>
      </c>
      <c r="I1821" s="14"/>
      <c r="J1821" s="11" t="s">
        <v>56</v>
      </c>
      <c r="K1821" s="11" t="s">
        <v>890</v>
      </c>
      <c r="L1821" s="11" t="s">
        <v>57</v>
      </c>
      <c r="M1821" s="11" t="s">
        <v>879</v>
      </c>
      <c r="N1821" s="1" t="e">
        <v>#N/A</v>
      </c>
    </row>
    <row r="1822" spans="1:14">
      <c r="A1822" s="7">
        <v>1821</v>
      </c>
      <c r="B1822" s="8">
        <v>45665</v>
      </c>
      <c r="C1822" s="9">
        <v>2</v>
      </c>
      <c r="D1822" s="28">
        <v>466969147853</v>
      </c>
      <c r="E1822" s="10">
        <v>4966251019998</v>
      </c>
      <c r="F1822" s="9" t="s">
        <v>58</v>
      </c>
      <c r="G1822" s="10" t="s">
        <v>63</v>
      </c>
      <c r="H1822" s="11"/>
      <c r="I1822" s="14"/>
      <c r="J1822" s="11" t="s">
        <v>59</v>
      </c>
      <c r="K1822" s="11" t="s">
        <v>890</v>
      </c>
      <c r="L1822" s="11" t="s">
        <v>61</v>
      </c>
      <c r="M1822" s="11" t="s">
        <v>62</v>
      </c>
      <c r="N1822" s="1" t="e">
        <v>#N/A</v>
      </c>
    </row>
    <row r="1823" spans="1:14">
      <c r="A1823" s="7">
        <v>1822</v>
      </c>
      <c r="B1823" s="8">
        <v>45665</v>
      </c>
      <c r="C1823" s="9">
        <v>2</v>
      </c>
      <c r="D1823" s="28">
        <v>466969148450</v>
      </c>
      <c r="E1823" s="10">
        <v>3109151046805</v>
      </c>
      <c r="F1823" s="9" t="s">
        <v>58</v>
      </c>
      <c r="G1823" s="10" t="s">
        <v>73</v>
      </c>
      <c r="H1823" s="11"/>
      <c r="I1823" s="14"/>
      <c r="J1823" s="11" t="s">
        <v>56</v>
      </c>
      <c r="K1823" s="11" t="s">
        <v>890</v>
      </c>
      <c r="L1823" s="11" t="s">
        <v>61</v>
      </c>
      <c r="M1823" s="11" t="s">
        <v>879</v>
      </c>
      <c r="N1823" s="1" t="e">
        <v>#N/A</v>
      </c>
    </row>
    <row r="1824" spans="1:14">
      <c r="A1824" s="7">
        <v>1823</v>
      </c>
      <c r="B1824" s="8">
        <v>45665</v>
      </c>
      <c r="C1824" s="9">
        <v>2</v>
      </c>
      <c r="D1824" s="28">
        <v>499417135851</v>
      </c>
      <c r="E1824" s="10">
        <v>3109151020585</v>
      </c>
      <c r="F1824" s="9" t="s">
        <v>76</v>
      </c>
      <c r="G1824" s="10" t="s">
        <v>73</v>
      </c>
      <c r="H1824" s="11"/>
      <c r="I1824" s="14"/>
      <c r="J1824" s="11" t="s">
        <v>56</v>
      </c>
      <c r="K1824" s="11" t="s">
        <v>890</v>
      </c>
      <c r="L1824" s="11" t="s">
        <v>61</v>
      </c>
      <c r="M1824" s="11" t="s">
        <v>879</v>
      </c>
      <c r="N1824" s="1" t="e">
        <v>#N/A</v>
      </c>
    </row>
    <row r="1825" spans="1:14">
      <c r="A1825" s="7">
        <v>1824</v>
      </c>
      <c r="B1825" s="8">
        <v>45665</v>
      </c>
      <c r="C1825" s="9">
        <v>2</v>
      </c>
      <c r="D1825" s="28">
        <v>499417135873</v>
      </c>
      <c r="E1825" s="10">
        <v>3109151020603</v>
      </c>
      <c r="F1825" s="9" t="s">
        <v>76</v>
      </c>
      <c r="G1825" s="10" t="s">
        <v>73</v>
      </c>
      <c r="H1825" s="11"/>
      <c r="I1825" s="14"/>
      <c r="J1825" s="11" t="s">
        <v>56</v>
      </c>
      <c r="K1825" s="11" t="s">
        <v>890</v>
      </c>
      <c r="L1825" s="11" t="s">
        <v>61</v>
      </c>
      <c r="M1825" s="11" t="s">
        <v>879</v>
      </c>
      <c r="N1825" s="1" t="e">
        <v>#N/A</v>
      </c>
    </row>
    <row r="1826" spans="1:14">
      <c r="A1826" s="7">
        <v>1825</v>
      </c>
      <c r="B1826" s="8">
        <v>45665</v>
      </c>
      <c r="C1826" s="9">
        <v>2</v>
      </c>
      <c r="D1826" s="28">
        <v>499417135862</v>
      </c>
      <c r="E1826" s="10">
        <v>3109151020584</v>
      </c>
      <c r="F1826" s="9" t="s">
        <v>76</v>
      </c>
      <c r="G1826" s="10" t="s">
        <v>73</v>
      </c>
      <c r="H1826" s="11"/>
      <c r="I1826" s="14"/>
      <c r="J1826" s="11" t="s">
        <v>56</v>
      </c>
      <c r="K1826" s="11" t="s">
        <v>890</v>
      </c>
      <c r="L1826" s="11" t="s">
        <v>61</v>
      </c>
      <c r="M1826" s="11" t="s">
        <v>879</v>
      </c>
      <c r="N1826" s="1" t="e">
        <v>#N/A</v>
      </c>
    </row>
    <row r="1827" spans="1:14">
      <c r="A1827" s="7">
        <v>1826</v>
      </c>
      <c r="B1827" s="8">
        <v>45665</v>
      </c>
      <c r="C1827" s="9">
        <v>2</v>
      </c>
      <c r="D1827" s="28">
        <v>499322063726</v>
      </c>
      <c r="E1827" s="10">
        <v>4974351055233</v>
      </c>
      <c r="F1827" s="9" t="s">
        <v>882</v>
      </c>
      <c r="G1827" s="10" t="s">
        <v>55</v>
      </c>
      <c r="H1827" s="11"/>
      <c r="I1827" s="14"/>
      <c r="J1827" s="11" t="s">
        <v>56</v>
      </c>
      <c r="K1827" s="11" t="s">
        <v>890</v>
      </c>
      <c r="L1827" s="11" t="s">
        <v>61</v>
      </c>
      <c r="M1827" s="11" t="s">
        <v>879</v>
      </c>
      <c r="N1827" s="1" t="e">
        <v>#N/A</v>
      </c>
    </row>
    <row r="1828" spans="1:14">
      <c r="A1828" s="7">
        <v>1827</v>
      </c>
      <c r="B1828" s="8">
        <v>45665</v>
      </c>
      <c r="C1828" s="9">
        <v>2</v>
      </c>
      <c r="D1828" s="28">
        <v>499382642835</v>
      </c>
      <c r="E1828" s="10">
        <v>4974351054383</v>
      </c>
      <c r="F1828" s="9" t="s">
        <v>882</v>
      </c>
      <c r="G1828" s="10" t="s">
        <v>55</v>
      </c>
      <c r="H1828" s="11"/>
      <c r="I1828" s="14"/>
      <c r="J1828" s="11" t="s">
        <v>56</v>
      </c>
      <c r="K1828" s="11" t="s">
        <v>890</v>
      </c>
      <c r="L1828" s="11" t="s">
        <v>61</v>
      </c>
      <c r="M1828" s="11" t="s">
        <v>879</v>
      </c>
      <c r="N1828" s="1" t="e">
        <v>#N/A</v>
      </c>
    </row>
    <row r="1829" spans="1:14">
      <c r="A1829" s="7">
        <v>1828</v>
      </c>
      <c r="B1829" s="8">
        <v>45665</v>
      </c>
      <c r="C1829" s="9">
        <v>2</v>
      </c>
      <c r="D1829" s="28">
        <v>499382642824</v>
      </c>
      <c r="E1829" s="10">
        <v>4974351052513</v>
      </c>
      <c r="F1829" s="9" t="s">
        <v>882</v>
      </c>
      <c r="G1829" s="10" t="s">
        <v>55</v>
      </c>
      <c r="H1829" s="11"/>
      <c r="I1829" s="14"/>
      <c r="J1829" s="11" t="s">
        <v>56</v>
      </c>
      <c r="K1829" s="11" t="s">
        <v>890</v>
      </c>
      <c r="L1829" s="11" t="s">
        <v>61</v>
      </c>
      <c r="M1829" s="11" t="s">
        <v>879</v>
      </c>
      <c r="N1829" s="1" t="e">
        <v>#N/A</v>
      </c>
    </row>
    <row r="1830" spans="1:14">
      <c r="A1830" s="7">
        <v>1829</v>
      </c>
      <c r="B1830" s="8">
        <v>45665</v>
      </c>
      <c r="C1830" s="9">
        <v>2</v>
      </c>
      <c r="D1830" s="28">
        <v>499382642813</v>
      </c>
      <c r="E1830" s="10">
        <v>4974351052247</v>
      </c>
      <c r="F1830" s="9" t="s">
        <v>882</v>
      </c>
      <c r="G1830" s="10" t="s">
        <v>55</v>
      </c>
      <c r="H1830" s="11"/>
      <c r="I1830" s="14"/>
      <c r="J1830" s="11" t="s">
        <v>56</v>
      </c>
      <c r="K1830" s="11" t="s">
        <v>890</v>
      </c>
      <c r="L1830" s="11" t="s">
        <v>61</v>
      </c>
      <c r="M1830" s="11" t="s">
        <v>879</v>
      </c>
      <c r="N1830" s="1" t="e">
        <v>#N/A</v>
      </c>
    </row>
    <row r="1831" spans="1:14">
      <c r="A1831" s="7">
        <v>1830</v>
      </c>
      <c r="B1831" s="8">
        <v>45665</v>
      </c>
      <c r="C1831" s="9">
        <v>2</v>
      </c>
      <c r="D1831" s="28">
        <v>499253920200</v>
      </c>
      <c r="E1831" s="10">
        <v>5500151010545</v>
      </c>
      <c r="F1831" s="9" t="s">
        <v>888</v>
      </c>
      <c r="G1831" s="10" t="s">
        <v>919</v>
      </c>
      <c r="H1831" s="11"/>
      <c r="I1831" s="14"/>
      <c r="J1831" s="11" t="s">
        <v>59</v>
      </c>
      <c r="K1831" s="11" t="s">
        <v>890</v>
      </c>
      <c r="L1831" s="11" t="s">
        <v>61</v>
      </c>
      <c r="M1831" s="11" t="s">
        <v>62</v>
      </c>
      <c r="N1831" s="1" t="e">
        <v>#N/A</v>
      </c>
    </row>
    <row r="1832" spans="1:14">
      <c r="A1832" s="7">
        <v>1831</v>
      </c>
      <c r="B1832" s="8">
        <v>45665</v>
      </c>
      <c r="C1832" s="9">
        <v>2</v>
      </c>
      <c r="D1832" s="28">
        <v>499253920200</v>
      </c>
      <c r="E1832" s="10">
        <v>5500151010546</v>
      </c>
      <c r="F1832" s="9" t="s">
        <v>888</v>
      </c>
      <c r="G1832" s="10" t="s">
        <v>919</v>
      </c>
      <c r="H1832" s="11"/>
      <c r="I1832" s="14"/>
      <c r="J1832" s="11" t="s">
        <v>59</v>
      </c>
      <c r="K1832" s="11" t="s">
        <v>890</v>
      </c>
      <c r="L1832" s="11" t="s">
        <v>61</v>
      </c>
      <c r="M1832" s="11" t="s">
        <v>62</v>
      </c>
      <c r="N1832" s="1" t="e">
        <v>#N/A</v>
      </c>
    </row>
    <row r="1833" spans="1:14">
      <c r="A1833" s="7">
        <v>1832</v>
      </c>
      <c r="B1833" s="8">
        <v>45665</v>
      </c>
      <c r="C1833" s="9">
        <v>2</v>
      </c>
      <c r="D1833" s="28">
        <v>499253920200</v>
      </c>
      <c r="E1833" s="10">
        <v>5500151010547</v>
      </c>
      <c r="F1833" s="9" t="s">
        <v>888</v>
      </c>
      <c r="G1833" s="10" t="s">
        <v>919</v>
      </c>
      <c r="H1833" s="11"/>
      <c r="I1833" s="14"/>
      <c r="J1833" s="11" t="s">
        <v>59</v>
      </c>
      <c r="K1833" s="11" t="s">
        <v>890</v>
      </c>
      <c r="L1833" s="11" t="s">
        <v>61</v>
      </c>
      <c r="M1833" s="11" t="s">
        <v>62</v>
      </c>
      <c r="N1833" s="1" t="e">
        <v>#N/A</v>
      </c>
    </row>
    <row r="1834" spans="1:14">
      <c r="A1834" s="7">
        <v>1833</v>
      </c>
      <c r="B1834" s="8">
        <v>45665</v>
      </c>
      <c r="C1834" s="9">
        <v>2</v>
      </c>
      <c r="D1834" s="28">
        <v>499253920200</v>
      </c>
      <c r="E1834" s="10">
        <v>4966456051300</v>
      </c>
      <c r="F1834" s="9" t="s">
        <v>912</v>
      </c>
      <c r="G1834" s="10" t="s">
        <v>69</v>
      </c>
      <c r="H1834" s="11"/>
      <c r="I1834" s="14"/>
      <c r="J1834" s="11" t="s">
        <v>59</v>
      </c>
      <c r="K1834" s="11" t="s">
        <v>890</v>
      </c>
      <c r="L1834" s="11" t="s">
        <v>61</v>
      </c>
      <c r="M1834" s="11" t="s">
        <v>62</v>
      </c>
      <c r="N1834" s="1" t="e">
        <v>#N/A</v>
      </c>
    </row>
    <row r="1835" spans="1:14">
      <c r="A1835" s="7">
        <v>1834</v>
      </c>
      <c r="B1835" s="8">
        <v>45665</v>
      </c>
      <c r="C1835" s="9">
        <v>2</v>
      </c>
      <c r="D1835" s="28">
        <v>198064127866</v>
      </c>
      <c r="E1835" s="10">
        <v>4967951012423</v>
      </c>
      <c r="F1835" s="9" t="s">
        <v>927</v>
      </c>
      <c r="G1835" s="10" t="s">
        <v>933</v>
      </c>
      <c r="H1835" s="11" t="s">
        <v>53</v>
      </c>
      <c r="I1835" s="14"/>
      <c r="J1835" s="11" t="s">
        <v>56</v>
      </c>
      <c r="K1835" s="11" t="s">
        <v>75</v>
      </c>
      <c r="L1835" s="11" t="s">
        <v>57</v>
      </c>
      <c r="M1835" s="11" t="s">
        <v>62</v>
      </c>
      <c r="N1835" s="1" t="e">
        <v>#N/A</v>
      </c>
    </row>
    <row r="1836" spans="1:14">
      <c r="A1836" s="7">
        <v>1835</v>
      </c>
      <c r="B1836" s="8">
        <v>45665</v>
      </c>
      <c r="C1836" s="9">
        <v>2</v>
      </c>
      <c r="D1836" s="28">
        <v>195883174093</v>
      </c>
      <c r="E1836" s="10">
        <v>4967951012876</v>
      </c>
      <c r="F1836" s="9" t="s">
        <v>927</v>
      </c>
      <c r="G1836" s="10" t="s">
        <v>933</v>
      </c>
      <c r="H1836" s="11" t="s">
        <v>53</v>
      </c>
      <c r="I1836" s="14"/>
      <c r="J1836" s="11" t="s">
        <v>56</v>
      </c>
      <c r="K1836" s="11" t="s">
        <v>75</v>
      </c>
      <c r="L1836" s="11" t="s">
        <v>57</v>
      </c>
      <c r="M1836" s="11" t="s">
        <v>62</v>
      </c>
      <c r="N1836" s="1" t="e">
        <v>#N/A</v>
      </c>
    </row>
    <row r="1837" spans="1:14">
      <c r="A1837" s="7">
        <v>1836</v>
      </c>
      <c r="B1837" s="8">
        <v>45665</v>
      </c>
      <c r="C1837" s="9">
        <v>2</v>
      </c>
      <c r="D1837" s="28">
        <v>195090296096</v>
      </c>
      <c r="E1837" s="10">
        <v>4968151082815</v>
      </c>
      <c r="F1837" s="9" t="s">
        <v>72</v>
      </c>
      <c r="G1837" s="10" t="s">
        <v>71</v>
      </c>
      <c r="H1837" s="11" t="s">
        <v>53</v>
      </c>
      <c r="I1837" s="14"/>
      <c r="J1837" s="11" t="s">
        <v>56</v>
      </c>
      <c r="K1837" s="11" t="s">
        <v>75</v>
      </c>
      <c r="L1837" s="11" t="s">
        <v>57</v>
      </c>
      <c r="M1837" s="11" t="s">
        <v>879</v>
      </c>
      <c r="N1837" s="1" t="e">
        <v>#N/A</v>
      </c>
    </row>
    <row r="1838" spans="1:14">
      <c r="A1838" s="7">
        <v>1837</v>
      </c>
      <c r="B1838" s="8">
        <v>45665</v>
      </c>
      <c r="C1838" s="9">
        <v>2</v>
      </c>
      <c r="D1838" s="28">
        <v>197042346060</v>
      </c>
      <c r="E1838" s="10">
        <v>4974351085239</v>
      </c>
      <c r="F1838" s="9" t="s">
        <v>931</v>
      </c>
      <c r="G1838" s="10" t="s">
        <v>55</v>
      </c>
      <c r="H1838" s="11" t="s">
        <v>53</v>
      </c>
      <c r="I1838" s="14"/>
      <c r="J1838" s="11" t="s">
        <v>56</v>
      </c>
      <c r="K1838" s="11" t="s">
        <v>75</v>
      </c>
      <c r="L1838" s="11" t="s">
        <v>57</v>
      </c>
      <c r="M1838" s="11" t="s">
        <v>879</v>
      </c>
      <c r="N1838" s="1" t="e">
        <v>#N/A</v>
      </c>
    </row>
    <row r="1839" spans="1:14">
      <c r="A1839" s="7">
        <v>1838</v>
      </c>
      <c r="B1839" s="8">
        <v>45665</v>
      </c>
      <c r="C1839" s="9">
        <v>2</v>
      </c>
      <c r="D1839" s="28">
        <v>197909861096</v>
      </c>
      <c r="E1839" s="10">
        <v>4936151089426</v>
      </c>
      <c r="F1839" s="9" t="s">
        <v>67</v>
      </c>
      <c r="G1839" s="10" t="s">
        <v>958</v>
      </c>
      <c r="H1839" s="11" t="s">
        <v>53</v>
      </c>
      <c r="I1839" s="14"/>
      <c r="J1839" s="11" t="s">
        <v>56</v>
      </c>
      <c r="K1839" s="11" t="s">
        <v>75</v>
      </c>
      <c r="L1839" s="11" t="s">
        <v>57</v>
      </c>
      <c r="M1839" s="11" t="s">
        <v>62</v>
      </c>
      <c r="N1839" s="1" t="e">
        <v>#N/A</v>
      </c>
    </row>
    <row r="1840" spans="1:14">
      <c r="A1840" s="7">
        <v>1839</v>
      </c>
      <c r="B1840" s="8">
        <v>45665</v>
      </c>
      <c r="C1840" s="9">
        <v>2</v>
      </c>
      <c r="D1840" s="28">
        <v>197909861096</v>
      </c>
      <c r="E1840" s="10">
        <v>4926151084787</v>
      </c>
      <c r="F1840" s="9" t="s">
        <v>907</v>
      </c>
      <c r="G1840" s="10" t="s">
        <v>925</v>
      </c>
      <c r="H1840" s="11" t="s">
        <v>53</v>
      </c>
      <c r="I1840" s="14"/>
      <c r="J1840" s="11" t="s">
        <v>56</v>
      </c>
      <c r="K1840" s="11" t="s">
        <v>75</v>
      </c>
      <c r="L1840" s="11" t="s">
        <v>57</v>
      </c>
      <c r="M1840" s="11" t="s">
        <v>62</v>
      </c>
      <c r="N1840" s="1" t="e">
        <v>#N/A</v>
      </c>
    </row>
    <row r="1841" spans="1:14">
      <c r="A1841" s="7">
        <v>1840</v>
      </c>
      <c r="B1841" s="8">
        <v>45665</v>
      </c>
      <c r="C1841" s="9">
        <v>2</v>
      </c>
      <c r="D1841" s="28">
        <v>9867150736</v>
      </c>
      <c r="E1841" s="10">
        <v>4974351035486</v>
      </c>
      <c r="F1841" s="9" t="s">
        <v>888</v>
      </c>
      <c r="G1841" s="10" t="s">
        <v>55</v>
      </c>
      <c r="H1841" s="11"/>
      <c r="I1841" s="14"/>
      <c r="J1841" s="11" t="s">
        <v>56</v>
      </c>
      <c r="K1841" s="11" t="s">
        <v>954</v>
      </c>
      <c r="L1841" s="11" t="s">
        <v>61</v>
      </c>
      <c r="M1841" s="11" t="s">
        <v>879</v>
      </c>
      <c r="N1841" s="1" t="e">
        <v>#N/A</v>
      </c>
    </row>
    <row r="1842" spans="1:14">
      <c r="A1842" s="7">
        <v>1841</v>
      </c>
      <c r="B1842" s="8">
        <v>45665</v>
      </c>
      <c r="C1842" s="9">
        <v>2</v>
      </c>
      <c r="D1842" s="28">
        <v>747114379292</v>
      </c>
      <c r="E1842" s="10">
        <v>4974351085261</v>
      </c>
      <c r="F1842" s="9" t="s">
        <v>931</v>
      </c>
      <c r="G1842" s="10" t="s">
        <v>55</v>
      </c>
      <c r="H1842" s="11" t="s">
        <v>53</v>
      </c>
      <c r="I1842" s="14"/>
      <c r="J1842" s="11" t="s">
        <v>56</v>
      </c>
      <c r="K1842" s="11" t="s">
        <v>60</v>
      </c>
      <c r="L1842" s="11" t="s">
        <v>57</v>
      </c>
      <c r="M1842" s="11" t="s">
        <v>879</v>
      </c>
      <c r="N1842" s="1" t="e">
        <v>#N/A</v>
      </c>
    </row>
    <row r="1843" spans="1:14">
      <c r="A1843" s="7">
        <v>1842</v>
      </c>
      <c r="B1843" s="8">
        <v>45665</v>
      </c>
      <c r="C1843" s="9">
        <v>2</v>
      </c>
      <c r="D1843" s="28">
        <v>747100444156</v>
      </c>
      <c r="E1843" s="10">
        <v>4974351097200</v>
      </c>
      <c r="F1843" s="9" t="s">
        <v>54</v>
      </c>
      <c r="G1843" s="10" t="s">
        <v>55</v>
      </c>
      <c r="H1843" s="11" t="s">
        <v>53</v>
      </c>
      <c r="I1843" s="14"/>
      <c r="J1843" s="11" t="s">
        <v>56</v>
      </c>
      <c r="K1843" s="11" t="s">
        <v>60</v>
      </c>
      <c r="L1843" s="11" t="s">
        <v>57</v>
      </c>
      <c r="M1843" s="11" t="s">
        <v>879</v>
      </c>
      <c r="N1843" s="1" t="e">
        <v>#N/A</v>
      </c>
    </row>
    <row r="1844" spans="1:14">
      <c r="A1844" s="7">
        <v>1843</v>
      </c>
      <c r="B1844" s="8">
        <v>45665</v>
      </c>
      <c r="C1844" s="9">
        <v>2</v>
      </c>
      <c r="D1844" s="28">
        <v>747050132905</v>
      </c>
      <c r="E1844" s="10">
        <v>4966251027713</v>
      </c>
      <c r="F1844" s="9" t="s">
        <v>72</v>
      </c>
      <c r="G1844" s="10" t="s">
        <v>63</v>
      </c>
      <c r="H1844" s="11" t="s">
        <v>53</v>
      </c>
      <c r="I1844" s="14"/>
      <c r="J1844" s="11" t="s">
        <v>59</v>
      </c>
      <c r="K1844" s="11" t="s">
        <v>60</v>
      </c>
      <c r="L1844" s="11" t="s">
        <v>57</v>
      </c>
      <c r="M1844" s="11" t="s">
        <v>62</v>
      </c>
      <c r="N1844" s="1" t="e">
        <v>#N/A</v>
      </c>
    </row>
    <row r="1845" spans="1:14">
      <c r="A1845" s="7">
        <v>1844</v>
      </c>
      <c r="B1845" s="8">
        <v>45665</v>
      </c>
      <c r="C1845" s="9">
        <v>2</v>
      </c>
      <c r="D1845" s="28">
        <v>747060835065</v>
      </c>
      <c r="E1845" s="10">
        <v>4966251068439</v>
      </c>
      <c r="F1845" s="9" t="s">
        <v>72</v>
      </c>
      <c r="G1845" s="10" t="s">
        <v>63</v>
      </c>
      <c r="H1845" s="11" t="s">
        <v>53</v>
      </c>
      <c r="I1845" s="14"/>
      <c r="J1845" s="11" t="s">
        <v>59</v>
      </c>
      <c r="K1845" s="11" t="s">
        <v>60</v>
      </c>
      <c r="L1845" s="11" t="s">
        <v>57</v>
      </c>
      <c r="M1845" s="11" t="s">
        <v>62</v>
      </c>
      <c r="N1845" s="1" t="e">
        <v>#N/A</v>
      </c>
    </row>
    <row r="1846" spans="1:14">
      <c r="A1846" s="7">
        <v>1845</v>
      </c>
      <c r="B1846" s="8">
        <v>45665</v>
      </c>
      <c r="C1846" s="9">
        <v>2</v>
      </c>
      <c r="D1846" s="28">
        <v>747111919610</v>
      </c>
      <c r="E1846" s="10">
        <v>4974351062280</v>
      </c>
      <c r="F1846" s="9" t="s">
        <v>72</v>
      </c>
      <c r="G1846" s="10" t="s">
        <v>55</v>
      </c>
      <c r="H1846" s="11" t="s">
        <v>53</v>
      </c>
      <c r="I1846" s="14"/>
      <c r="J1846" s="11" t="s">
        <v>56</v>
      </c>
      <c r="K1846" s="11" t="s">
        <v>60</v>
      </c>
      <c r="L1846" s="11" t="s">
        <v>57</v>
      </c>
      <c r="M1846" s="11" t="s">
        <v>879</v>
      </c>
      <c r="N1846" s="1" t="e">
        <v>#N/A</v>
      </c>
    </row>
    <row r="1847" spans="1:14">
      <c r="A1847" s="7">
        <v>1846</v>
      </c>
      <c r="B1847" s="8">
        <v>45665</v>
      </c>
      <c r="C1847" s="9">
        <v>2</v>
      </c>
      <c r="D1847" s="28">
        <v>105359337171</v>
      </c>
      <c r="E1847" s="10">
        <v>4966451091428</v>
      </c>
      <c r="F1847" s="9" t="s">
        <v>912</v>
      </c>
      <c r="G1847" s="10" t="s">
        <v>69</v>
      </c>
      <c r="H1847" s="11" t="s">
        <v>53</v>
      </c>
      <c r="I1847" s="14"/>
      <c r="J1847" s="11" t="s">
        <v>59</v>
      </c>
      <c r="K1847" s="11" t="s">
        <v>60</v>
      </c>
      <c r="L1847" s="11" t="s">
        <v>57</v>
      </c>
      <c r="M1847" s="11" t="s">
        <v>62</v>
      </c>
      <c r="N1847" s="1" t="e">
        <v>#N/A</v>
      </c>
    </row>
    <row r="1848" spans="1:14">
      <c r="A1848" s="7">
        <v>1847</v>
      </c>
      <c r="B1848" s="8">
        <v>45665</v>
      </c>
      <c r="C1848" s="9">
        <v>2</v>
      </c>
      <c r="D1848" s="28">
        <v>105359424225</v>
      </c>
      <c r="E1848" s="10">
        <v>5500151075955</v>
      </c>
      <c r="F1848" s="9" t="s">
        <v>903</v>
      </c>
      <c r="G1848" s="10" t="s">
        <v>919</v>
      </c>
      <c r="H1848" s="11"/>
      <c r="I1848" s="14"/>
      <c r="J1848" s="11" t="s">
        <v>59</v>
      </c>
      <c r="K1848" s="11" t="s">
        <v>60</v>
      </c>
      <c r="L1848" s="11" t="s">
        <v>61</v>
      </c>
      <c r="M1848" s="11" t="s">
        <v>62</v>
      </c>
      <c r="N1848" s="1" t="e">
        <v>#N/A</v>
      </c>
    </row>
    <row r="1849" spans="1:14">
      <c r="A1849" s="7">
        <v>1848</v>
      </c>
      <c r="B1849" s="8">
        <v>45665</v>
      </c>
      <c r="C1849" s="9">
        <v>2</v>
      </c>
      <c r="D1849" s="28">
        <v>105359426760</v>
      </c>
      <c r="E1849" s="10">
        <v>4966451091383</v>
      </c>
      <c r="F1849" s="9" t="s">
        <v>912</v>
      </c>
      <c r="G1849" s="10" t="s">
        <v>69</v>
      </c>
      <c r="H1849" s="11"/>
      <c r="I1849" s="14"/>
      <c r="J1849" s="11" t="s">
        <v>59</v>
      </c>
      <c r="K1849" s="11" t="s">
        <v>60</v>
      </c>
      <c r="L1849" s="11" t="s">
        <v>61</v>
      </c>
      <c r="M1849" s="11" t="s">
        <v>62</v>
      </c>
      <c r="N1849" s="1" t="e">
        <v>#N/A</v>
      </c>
    </row>
    <row r="1850" spans="1:14">
      <c r="A1850" s="7">
        <v>1849</v>
      </c>
      <c r="B1850" s="8">
        <v>45665</v>
      </c>
      <c r="C1850" s="9">
        <v>2</v>
      </c>
      <c r="D1850" s="28">
        <v>105359425146</v>
      </c>
      <c r="E1850" s="10">
        <v>5509451060850</v>
      </c>
      <c r="F1850" s="9" t="s">
        <v>912</v>
      </c>
      <c r="G1850" s="10" t="s">
        <v>918</v>
      </c>
      <c r="H1850" s="11"/>
      <c r="I1850" s="14"/>
      <c r="J1850" s="11" t="s">
        <v>59</v>
      </c>
      <c r="K1850" s="11" t="s">
        <v>60</v>
      </c>
      <c r="L1850" s="11" t="s">
        <v>61</v>
      </c>
      <c r="M1850" s="11" t="s">
        <v>896</v>
      </c>
      <c r="N1850" s="1" t="e">
        <v>#N/A</v>
      </c>
    </row>
    <row r="1851" spans="1:14">
      <c r="A1851" s="7">
        <v>1850</v>
      </c>
      <c r="B1851" s="8">
        <v>45665</v>
      </c>
      <c r="C1851" s="9">
        <v>2</v>
      </c>
      <c r="D1851" s="28">
        <v>105333338515</v>
      </c>
      <c r="E1851" s="10">
        <v>5509451015057</v>
      </c>
      <c r="F1851" s="9" t="s">
        <v>912</v>
      </c>
      <c r="G1851" s="10" t="s">
        <v>918</v>
      </c>
      <c r="H1851" s="11"/>
      <c r="I1851" s="14"/>
      <c r="J1851" s="11" t="s">
        <v>59</v>
      </c>
      <c r="K1851" s="11" t="s">
        <v>60</v>
      </c>
      <c r="L1851" s="11" t="s">
        <v>61</v>
      </c>
      <c r="M1851" s="11" t="s">
        <v>896</v>
      </c>
      <c r="N1851" s="1" t="e">
        <v>#N/A</v>
      </c>
    </row>
    <row r="1852" spans="1:14">
      <c r="A1852" s="7">
        <v>1851</v>
      </c>
      <c r="B1852" s="8">
        <v>45665</v>
      </c>
      <c r="C1852" s="9">
        <v>2</v>
      </c>
      <c r="D1852" s="28">
        <v>105368500473</v>
      </c>
      <c r="E1852" s="10">
        <v>5508799033236</v>
      </c>
      <c r="F1852" s="9" t="s">
        <v>992</v>
      </c>
      <c r="G1852" s="10" t="s">
        <v>908</v>
      </c>
      <c r="H1852" s="11"/>
      <c r="I1852" s="14"/>
      <c r="J1852" s="11" t="s">
        <v>59</v>
      </c>
      <c r="K1852" s="11" t="s">
        <v>60</v>
      </c>
      <c r="L1852" s="11" t="s">
        <v>61</v>
      </c>
      <c r="M1852" s="11" t="s">
        <v>896</v>
      </c>
      <c r="N1852" s="1" t="e">
        <v>#N/A</v>
      </c>
    </row>
    <row r="1853" spans="1:14">
      <c r="A1853" s="7">
        <v>1852</v>
      </c>
      <c r="B1853" s="8">
        <v>45665</v>
      </c>
      <c r="C1853" s="9">
        <v>2</v>
      </c>
      <c r="D1853" s="28">
        <v>105335163570</v>
      </c>
      <c r="E1853" s="10">
        <v>5509999026245</v>
      </c>
      <c r="F1853" s="9" t="s">
        <v>78</v>
      </c>
      <c r="G1853" s="10" t="s">
        <v>897</v>
      </c>
      <c r="H1853" s="11"/>
      <c r="I1853" s="14"/>
      <c r="J1853" s="11" t="s">
        <v>59</v>
      </c>
      <c r="K1853" s="11" t="s">
        <v>60</v>
      </c>
      <c r="L1853" s="11" t="s">
        <v>61</v>
      </c>
      <c r="M1853" s="11" t="s">
        <v>896</v>
      </c>
      <c r="N1853" s="1" t="e">
        <v>#N/A</v>
      </c>
    </row>
    <row r="1854" spans="1:14">
      <c r="A1854" s="7">
        <v>1853</v>
      </c>
      <c r="B1854" s="8">
        <v>45665</v>
      </c>
      <c r="C1854" s="9">
        <v>2</v>
      </c>
      <c r="D1854" s="28">
        <v>105620313396</v>
      </c>
      <c r="E1854" s="10">
        <v>5500156031108</v>
      </c>
      <c r="F1854" s="9" t="s">
        <v>912</v>
      </c>
      <c r="G1854" s="10" t="s">
        <v>919</v>
      </c>
      <c r="H1854" s="11"/>
      <c r="I1854" s="14"/>
      <c r="J1854" s="11" t="s">
        <v>59</v>
      </c>
      <c r="K1854" s="11" t="s">
        <v>60</v>
      </c>
      <c r="L1854" s="11" t="s">
        <v>61</v>
      </c>
      <c r="M1854" s="11" t="s">
        <v>62</v>
      </c>
      <c r="N1854" s="1" t="e">
        <v>#N/A</v>
      </c>
    </row>
    <row r="1855" spans="1:14">
      <c r="A1855" s="7">
        <v>1854</v>
      </c>
      <c r="B1855" s="8">
        <v>45665</v>
      </c>
      <c r="C1855" s="9">
        <v>2</v>
      </c>
      <c r="D1855" s="28">
        <v>105620313396</v>
      </c>
      <c r="E1855" s="10">
        <v>5500156031100</v>
      </c>
      <c r="F1855" s="9" t="s">
        <v>912</v>
      </c>
      <c r="G1855" s="10" t="s">
        <v>919</v>
      </c>
      <c r="H1855" s="11"/>
      <c r="I1855" s="14"/>
      <c r="J1855" s="11" t="s">
        <v>59</v>
      </c>
      <c r="K1855" s="11" t="s">
        <v>60</v>
      </c>
      <c r="L1855" s="11" t="s">
        <v>61</v>
      </c>
      <c r="M1855" s="11" t="s">
        <v>62</v>
      </c>
      <c r="N1855" s="1" t="e">
        <v>#N/A</v>
      </c>
    </row>
    <row r="1856" spans="1:14">
      <c r="A1856" s="7">
        <v>1855</v>
      </c>
      <c r="B1856" s="8">
        <v>45665</v>
      </c>
      <c r="C1856" s="9">
        <v>2</v>
      </c>
      <c r="D1856" s="28">
        <v>105620313396</v>
      </c>
      <c r="E1856" s="10">
        <v>5500156031107</v>
      </c>
      <c r="F1856" s="9" t="s">
        <v>912</v>
      </c>
      <c r="G1856" s="10" t="s">
        <v>919</v>
      </c>
      <c r="H1856" s="11"/>
      <c r="I1856" s="14"/>
      <c r="J1856" s="11" t="s">
        <v>59</v>
      </c>
      <c r="K1856" s="11" t="s">
        <v>60</v>
      </c>
      <c r="L1856" s="11" t="s">
        <v>61</v>
      </c>
      <c r="M1856" s="11" t="s">
        <v>62</v>
      </c>
      <c r="N1856" s="1" t="e">
        <v>#N/A</v>
      </c>
    </row>
    <row r="1857" spans="1:14">
      <c r="A1857" s="7">
        <v>1856</v>
      </c>
      <c r="B1857" s="8">
        <v>45665</v>
      </c>
      <c r="C1857" s="9">
        <v>2</v>
      </c>
      <c r="D1857" s="28">
        <v>105620313396</v>
      </c>
      <c r="E1857" s="10">
        <v>5500156032268</v>
      </c>
      <c r="F1857" s="9" t="s">
        <v>912</v>
      </c>
      <c r="G1857" s="10" t="s">
        <v>919</v>
      </c>
      <c r="H1857" s="11"/>
      <c r="I1857" s="14"/>
      <c r="J1857" s="11" t="s">
        <v>59</v>
      </c>
      <c r="K1857" s="11" t="s">
        <v>60</v>
      </c>
      <c r="L1857" s="11" t="s">
        <v>61</v>
      </c>
      <c r="M1857" s="11" t="s">
        <v>62</v>
      </c>
      <c r="N1857" s="1" t="e">
        <v>#N/A</v>
      </c>
    </row>
    <row r="1858" spans="1:14">
      <c r="A1858" s="7">
        <v>1857</v>
      </c>
      <c r="B1858" s="8">
        <v>45665</v>
      </c>
      <c r="C1858" s="9">
        <v>2</v>
      </c>
      <c r="D1858" s="28">
        <v>105620313396</v>
      </c>
      <c r="E1858" s="10">
        <v>5500156033197</v>
      </c>
      <c r="F1858" s="9" t="s">
        <v>912</v>
      </c>
      <c r="G1858" s="10" t="s">
        <v>919</v>
      </c>
      <c r="H1858" s="11"/>
      <c r="I1858" s="14"/>
      <c r="J1858" s="11" t="s">
        <v>59</v>
      </c>
      <c r="K1858" s="11" t="s">
        <v>60</v>
      </c>
      <c r="L1858" s="11" t="s">
        <v>61</v>
      </c>
      <c r="M1858" s="11" t="s">
        <v>62</v>
      </c>
      <c r="N1858" s="1" t="e">
        <v>#N/A</v>
      </c>
    </row>
    <row r="1859" spans="1:14">
      <c r="A1859" s="7">
        <v>1858</v>
      </c>
      <c r="B1859" s="8">
        <v>45665</v>
      </c>
      <c r="C1859" s="9">
        <v>2</v>
      </c>
      <c r="D1859" s="28">
        <v>105620313396</v>
      </c>
      <c r="E1859" s="10">
        <v>5500156031149</v>
      </c>
      <c r="F1859" s="9" t="s">
        <v>973</v>
      </c>
      <c r="G1859" s="10" t="s">
        <v>919</v>
      </c>
      <c r="H1859" s="11"/>
      <c r="I1859" s="14"/>
      <c r="J1859" s="11" t="s">
        <v>59</v>
      </c>
      <c r="K1859" s="11" t="s">
        <v>60</v>
      </c>
      <c r="L1859" s="11" t="s">
        <v>61</v>
      </c>
      <c r="M1859" s="11" t="s">
        <v>62</v>
      </c>
      <c r="N1859" s="1" t="e">
        <v>#N/A</v>
      </c>
    </row>
    <row r="1860" spans="1:14">
      <c r="A1860" s="7">
        <v>1859</v>
      </c>
      <c r="B1860" s="8">
        <v>45665</v>
      </c>
      <c r="C1860" s="9">
        <v>2</v>
      </c>
      <c r="D1860" s="28">
        <v>105359424052</v>
      </c>
      <c r="E1860" s="10">
        <v>4966451061100</v>
      </c>
      <c r="F1860" s="9" t="s">
        <v>922</v>
      </c>
      <c r="G1860" s="10" t="s">
        <v>69</v>
      </c>
      <c r="H1860" s="11"/>
      <c r="I1860" s="14"/>
      <c r="J1860" s="11" t="s">
        <v>59</v>
      </c>
      <c r="K1860" s="11" t="s">
        <v>60</v>
      </c>
      <c r="L1860" s="11" t="s">
        <v>61</v>
      </c>
      <c r="M1860" s="11" t="s">
        <v>62</v>
      </c>
      <c r="N1860" s="1" t="e">
        <v>#N/A</v>
      </c>
    </row>
    <row r="1861" spans="1:14">
      <c r="A1861" s="7">
        <v>1860</v>
      </c>
      <c r="B1861" s="8">
        <v>45665</v>
      </c>
      <c r="C1861" s="9">
        <v>2</v>
      </c>
      <c r="D1861" s="28">
        <v>105333338471</v>
      </c>
      <c r="E1861" s="10">
        <v>5000158021269</v>
      </c>
      <c r="F1861" s="9" t="s">
        <v>915</v>
      </c>
      <c r="G1861" s="10" t="s">
        <v>892</v>
      </c>
      <c r="H1861" s="11"/>
      <c r="I1861" s="14"/>
      <c r="J1861" s="11" t="s">
        <v>59</v>
      </c>
      <c r="K1861" s="11" t="s">
        <v>60</v>
      </c>
      <c r="L1861" s="11" t="s">
        <v>61</v>
      </c>
      <c r="M1861" s="11" t="s">
        <v>62</v>
      </c>
      <c r="N1861" s="1" t="e">
        <v>#N/A</v>
      </c>
    </row>
    <row r="1862" spans="1:14">
      <c r="A1862" s="7">
        <v>1861</v>
      </c>
      <c r="B1862" s="8">
        <v>45665</v>
      </c>
      <c r="C1862" s="9">
        <v>2</v>
      </c>
      <c r="D1862" s="28">
        <v>105333338471</v>
      </c>
      <c r="E1862" s="10">
        <v>5000158021272</v>
      </c>
      <c r="F1862" s="9" t="s">
        <v>915</v>
      </c>
      <c r="G1862" s="10" t="s">
        <v>892</v>
      </c>
      <c r="H1862" s="11"/>
      <c r="I1862" s="14"/>
      <c r="J1862" s="11" t="s">
        <v>59</v>
      </c>
      <c r="K1862" s="11" t="s">
        <v>60</v>
      </c>
      <c r="L1862" s="11" t="s">
        <v>61</v>
      </c>
      <c r="M1862" s="11" t="s">
        <v>62</v>
      </c>
      <c r="N1862" s="1" t="e">
        <v>#N/A</v>
      </c>
    </row>
    <row r="1863" spans="1:14">
      <c r="A1863" s="7">
        <v>1862</v>
      </c>
      <c r="B1863" s="8">
        <v>45665</v>
      </c>
      <c r="C1863" s="9">
        <v>2</v>
      </c>
      <c r="D1863" s="28">
        <v>105333338471</v>
      </c>
      <c r="E1863" s="10">
        <v>5000158021270</v>
      </c>
      <c r="F1863" s="9" t="s">
        <v>915</v>
      </c>
      <c r="G1863" s="10" t="s">
        <v>892</v>
      </c>
      <c r="H1863" s="11"/>
      <c r="I1863" s="14"/>
      <c r="J1863" s="11" t="s">
        <v>59</v>
      </c>
      <c r="K1863" s="11" t="s">
        <v>60</v>
      </c>
      <c r="L1863" s="11" t="s">
        <v>61</v>
      </c>
      <c r="M1863" s="11" t="s">
        <v>62</v>
      </c>
      <c r="N1863" s="1" t="e">
        <v>#N/A</v>
      </c>
    </row>
    <row r="1864" spans="1:14">
      <c r="A1864" s="7">
        <v>1863</v>
      </c>
      <c r="B1864" s="8">
        <v>45665</v>
      </c>
      <c r="C1864" s="9">
        <v>2</v>
      </c>
      <c r="D1864" s="28">
        <v>105333338471</v>
      </c>
      <c r="E1864" s="10">
        <v>5000158021271</v>
      </c>
      <c r="F1864" s="9" t="s">
        <v>915</v>
      </c>
      <c r="G1864" s="10" t="s">
        <v>892</v>
      </c>
      <c r="H1864" s="11"/>
      <c r="I1864" s="14"/>
      <c r="J1864" s="11" t="s">
        <v>59</v>
      </c>
      <c r="K1864" s="11" t="s">
        <v>60</v>
      </c>
      <c r="L1864" s="11" t="s">
        <v>61</v>
      </c>
      <c r="M1864" s="11" t="s">
        <v>62</v>
      </c>
      <c r="N1864" s="1" t="e">
        <v>#N/A</v>
      </c>
    </row>
    <row r="1865" spans="1:14">
      <c r="A1865" s="7">
        <v>1864</v>
      </c>
      <c r="B1865" s="8">
        <v>45665</v>
      </c>
      <c r="C1865" s="9">
        <v>2</v>
      </c>
      <c r="D1865" s="28">
        <v>105333338471</v>
      </c>
      <c r="E1865" s="10">
        <v>5000158021273</v>
      </c>
      <c r="F1865" s="9" t="s">
        <v>915</v>
      </c>
      <c r="G1865" s="10" t="s">
        <v>892</v>
      </c>
      <c r="H1865" s="11"/>
      <c r="I1865" s="14"/>
      <c r="J1865" s="11" t="s">
        <v>59</v>
      </c>
      <c r="K1865" s="11" t="s">
        <v>60</v>
      </c>
      <c r="L1865" s="11" t="s">
        <v>61</v>
      </c>
      <c r="M1865" s="11" t="s">
        <v>62</v>
      </c>
      <c r="N1865" s="1" t="e">
        <v>#N/A</v>
      </c>
    </row>
    <row r="1866" spans="1:14">
      <c r="A1866" s="7">
        <v>1865</v>
      </c>
      <c r="B1866" s="8">
        <v>45665</v>
      </c>
      <c r="C1866" s="9">
        <v>2</v>
      </c>
      <c r="D1866" s="28">
        <v>105333338460</v>
      </c>
      <c r="E1866" s="10">
        <v>5000158021267</v>
      </c>
      <c r="F1866" s="9" t="s">
        <v>915</v>
      </c>
      <c r="G1866" s="10" t="s">
        <v>892</v>
      </c>
      <c r="H1866" s="11"/>
      <c r="I1866" s="14"/>
      <c r="J1866" s="11" t="s">
        <v>59</v>
      </c>
      <c r="K1866" s="11" t="s">
        <v>60</v>
      </c>
      <c r="L1866" s="11" t="s">
        <v>61</v>
      </c>
      <c r="M1866" s="11" t="s">
        <v>62</v>
      </c>
      <c r="N1866" s="1" t="e">
        <v>#N/A</v>
      </c>
    </row>
    <row r="1867" spans="1:14">
      <c r="A1867" s="7">
        <v>1866</v>
      </c>
      <c r="B1867" s="8">
        <v>45665</v>
      </c>
      <c r="C1867" s="9">
        <v>2</v>
      </c>
      <c r="D1867" s="28">
        <v>105333338460</v>
      </c>
      <c r="E1867" s="10">
        <v>5000158021268</v>
      </c>
      <c r="F1867" s="9" t="s">
        <v>915</v>
      </c>
      <c r="G1867" s="10" t="s">
        <v>892</v>
      </c>
      <c r="H1867" s="11"/>
      <c r="I1867" s="14"/>
      <c r="J1867" s="11" t="s">
        <v>59</v>
      </c>
      <c r="K1867" s="11" t="s">
        <v>60</v>
      </c>
      <c r="L1867" s="11" t="s">
        <v>61</v>
      </c>
      <c r="M1867" s="11" t="s">
        <v>62</v>
      </c>
      <c r="N1867" s="1" t="e">
        <v>#N/A</v>
      </c>
    </row>
    <row r="1868" spans="1:14">
      <c r="A1868" s="7">
        <v>1867</v>
      </c>
      <c r="B1868" s="8">
        <v>45665</v>
      </c>
      <c r="C1868" s="9">
        <v>2</v>
      </c>
      <c r="D1868" s="28">
        <v>105333338460</v>
      </c>
      <c r="E1868" s="10">
        <v>5000158021274</v>
      </c>
      <c r="F1868" s="9" t="s">
        <v>915</v>
      </c>
      <c r="G1868" s="10" t="s">
        <v>892</v>
      </c>
      <c r="H1868" s="11"/>
      <c r="I1868" s="14"/>
      <c r="J1868" s="11" t="s">
        <v>59</v>
      </c>
      <c r="K1868" s="11" t="s">
        <v>60</v>
      </c>
      <c r="L1868" s="11" t="s">
        <v>61</v>
      </c>
      <c r="M1868" s="11" t="s">
        <v>62</v>
      </c>
      <c r="N1868" s="1" t="e">
        <v>#N/A</v>
      </c>
    </row>
    <row r="1869" spans="1:14">
      <c r="A1869" s="7">
        <v>1868</v>
      </c>
      <c r="B1869" s="8">
        <v>45665</v>
      </c>
      <c r="C1869" s="9">
        <v>2</v>
      </c>
      <c r="D1869" s="28">
        <v>105333338460</v>
      </c>
      <c r="E1869" s="10">
        <v>5000158021322</v>
      </c>
      <c r="F1869" s="9" t="s">
        <v>915</v>
      </c>
      <c r="G1869" s="10" t="s">
        <v>892</v>
      </c>
      <c r="H1869" s="11"/>
      <c r="I1869" s="14"/>
      <c r="J1869" s="11" t="s">
        <v>59</v>
      </c>
      <c r="K1869" s="11" t="s">
        <v>60</v>
      </c>
      <c r="L1869" s="11" t="s">
        <v>61</v>
      </c>
      <c r="M1869" s="11" t="s">
        <v>62</v>
      </c>
      <c r="N1869" s="1" t="e">
        <v>#N/A</v>
      </c>
    </row>
    <row r="1870" spans="1:14">
      <c r="A1870" s="7">
        <v>1869</v>
      </c>
      <c r="B1870" s="8">
        <v>45665</v>
      </c>
      <c r="C1870" s="9">
        <v>2</v>
      </c>
      <c r="D1870" s="28">
        <v>105359338512</v>
      </c>
      <c r="E1870" s="10">
        <v>5509451060890</v>
      </c>
      <c r="F1870" s="9" t="s">
        <v>912</v>
      </c>
      <c r="G1870" s="10" t="s">
        <v>918</v>
      </c>
      <c r="H1870" s="11"/>
      <c r="I1870" s="14"/>
      <c r="J1870" s="11" t="s">
        <v>59</v>
      </c>
      <c r="K1870" s="11" t="s">
        <v>60</v>
      </c>
      <c r="L1870" s="11" t="s">
        <v>61</v>
      </c>
      <c r="M1870" s="11" t="s">
        <v>896</v>
      </c>
      <c r="N1870" s="1" t="e">
        <v>#N/A</v>
      </c>
    </row>
    <row r="1871" spans="1:14">
      <c r="A1871" s="7">
        <v>1870</v>
      </c>
      <c r="B1871" s="8">
        <v>45665</v>
      </c>
      <c r="C1871" s="9">
        <v>2</v>
      </c>
      <c r="D1871" s="28">
        <v>105359338512</v>
      </c>
      <c r="E1871" s="10">
        <v>5509451060987</v>
      </c>
      <c r="F1871" s="9" t="s">
        <v>912</v>
      </c>
      <c r="G1871" s="10" t="s">
        <v>918</v>
      </c>
      <c r="H1871" s="11"/>
      <c r="I1871" s="14"/>
      <c r="J1871" s="11" t="s">
        <v>59</v>
      </c>
      <c r="K1871" s="11" t="s">
        <v>60</v>
      </c>
      <c r="L1871" s="11" t="s">
        <v>61</v>
      </c>
      <c r="M1871" s="11" t="s">
        <v>896</v>
      </c>
      <c r="N1871" s="1" t="e">
        <v>#N/A</v>
      </c>
    </row>
    <row r="1872" spans="1:14">
      <c r="A1872" s="7">
        <v>1871</v>
      </c>
      <c r="B1872" s="8">
        <v>45665</v>
      </c>
      <c r="C1872" s="9">
        <v>2</v>
      </c>
      <c r="D1872" s="28">
        <v>105359338512</v>
      </c>
      <c r="E1872" s="10">
        <v>4966451091395</v>
      </c>
      <c r="F1872" s="9" t="s">
        <v>912</v>
      </c>
      <c r="G1872" s="10" t="s">
        <v>69</v>
      </c>
      <c r="H1872" s="11"/>
      <c r="I1872" s="14"/>
      <c r="J1872" s="11" t="s">
        <v>59</v>
      </c>
      <c r="K1872" s="11" t="s">
        <v>60</v>
      </c>
      <c r="L1872" s="11" t="s">
        <v>61</v>
      </c>
      <c r="M1872" s="11" t="s">
        <v>62</v>
      </c>
      <c r="N1872" s="1" t="e">
        <v>#N/A</v>
      </c>
    </row>
    <row r="1873" spans="1:14">
      <c r="A1873" s="7">
        <v>1872</v>
      </c>
      <c r="B1873" s="8">
        <v>45665</v>
      </c>
      <c r="C1873" s="9">
        <v>2</v>
      </c>
      <c r="D1873" s="28">
        <v>105359338512</v>
      </c>
      <c r="E1873" s="10">
        <v>5509451060771</v>
      </c>
      <c r="F1873" s="9" t="s">
        <v>912</v>
      </c>
      <c r="G1873" s="10" t="s">
        <v>918</v>
      </c>
      <c r="H1873" s="11"/>
      <c r="I1873" s="14"/>
      <c r="J1873" s="11" t="s">
        <v>59</v>
      </c>
      <c r="K1873" s="11" t="s">
        <v>60</v>
      </c>
      <c r="L1873" s="11" t="s">
        <v>61</v>
      </c>
      <c r="M1873" s="11" t="s">
        <v>896</v>
      </c>
      <c r="N1873" s="1" t="e">
        <v>#N/A</v>
      </c>
    </row>
    <row r="1874" spans="1:14">
      <c r="A1874" s="7">
        <v>1873</v>
      </c>
      <c r="B1874" s="8">
        <v>45665</v>
      </c>
      <c r="C1874" s="9">
        <v>2</v>
      </c>
      <c r="D1874" s="28" t="s">
        <v>25</v>
      </c>
      <c r="E1874" s="10">
        <v>4968151098780</v>
      </c>
      <c r="F1874" s="9" t="s">
        <v>882</v>
      </c>
      <c r="G1874" s="10" t="s">
        <v>71</v>
      </c>
      <c r="H1874" s="11"/>
      <c r="I1874" s="14"/>
      <c r="J1874" s="11" t="s">
        <v>56</v>
      </c>
      <c r="K1874" s="11" t="s">
        <v>60</v>
      </c>
      <c r="L1874" s="11" t="s">
        <v>61</v>
      </c>
      <c r="M1874" s="11" t="s">
        <v>879</v>
      </c>
      <c r="N1874" s="1" t="e">
        <v>#N/A</v>
      </c>
    </row>
    <row r="1875" spans="1:14">
      <c r="A1875" s="7">
        <v>1874</v>
      </c>
      <c r="B1875" s="8">
        <v>45665</v>
      </c>
      <c r="C1875" s="9">
        <v>2</v>
      </c>
      <c r="D1875" s="28">
        <v>105368500020</v>
      </c>
      <c r="E1875" s="10">
        <v>4966451063891</v>
      </c>
      <c r="F1875" s="9" t="s">
        <v>76</v>
      </c>
      <c r="G1875" s="10" t="s">
        <v>69</v>
      </c>
      <c r="H1875" s="11"/>
      <c r="I1875" s="14"/>
      <c r="J1875" s="11" t="s">
        <v>59</v>
      </c>
      <c r="K1875" s="11" t="s">
        <v>60</v>
      </c>
      <c r="L1875" s="11" t="s">
        <v>61</v>
      </c>
      <c r="M1875" s="11" t="s">
        <v>62</v>
      </c>
      <c r="N1875" s="1" t="e">
        <v>#N/A</v>
      </c>
    </row>
    <row r="1876" spans="1:14">
      <c r="A1876" s="7">
        <v>1875</v>
      </c>
      <c r="B1876" s="8">
        <v>45665</v>
      </c>
      <c r="C1876" s="9">
        <v>2</v>
      </c>
      <c r="D1876" s="28">
        <v>105368500020</v>
      </c>
      <c r="E1876" s="10">
        <v>4966451063849</v>
      </c>
      <c r="F1876" s="9" t="s">
        <v>76</v>
      </c>
      <c r="G1876" s="10" t="s">
        <v>69</v>
      </c>
      <c r="H1876" s="11"/>
      <c r="I1876" s="14"/>
      <c r="J1876" s="11" t="s">
        <v>59</v>
      </c>
      <c r="K1876" s="11" t="s">
        <v>60</v>
      </c>
      <c r="L1876" s="11" t="s">
        <v>61</v>
      </c>
      <c r="M1876" s="11" t="s">
        <v>62</v>
      </c>
      <c r="N1876" s="1" t="e">
        <v>#N/A</v>
      </c>
    </row>
    <row r="1877" spans="1:14">
      <c r="A1877" s="7">
        <v>1876</v>
      </c>
      <c r="B1877" s="8">
        <v>45665</v>
      </c>
      <c r="C1877" s="9">
        <v>2</v>
      </c>
      <c r="D1877" s="28">
        <v>105368500020</v>
      </c>
      <c r="E1877" s="10">
        <v>4966451063878</v>
      </c>
      <c r="F1877" s="9" t="s">
        <v>76</v>
      </c>
      <c r="G1877" s="10" t="s">
        <v>69</v>
      </c>
      <c r="H1877" s="11"/>
      <c r="I1877" s="14"/>
      <c r="J1877" s="11" t="s">
        <v>59</v>
      </c>
      <c r="K1877" s="11" t="s">
        <v>60</v>
      </c>
      <c r="L1877" s="11" t="s">
        <v>61</v>
      </c>
      <c r="M1877" s="11" t="s">
        <v>62</v>
      </c>
      <c r="N1877" s="1" t="e">
        <v>#N/A</v>
      </c>
    </row>
    <row r="1878" spans="1:14">
      <c r="A1878" s="7">
        <v>1877</v>
      </c>
      <c r="B1878" s="8">
        <v>45665</v>
      </c>
      <c r="C1878" s="9">
        <v>2</v>
      </c>
      <c r="D1878" s="28">
        <v>105368500020</v>
      </c>
      <c r="E1878" s="10">
        <v>4966451063892</v>
      </c>
      <c r="F1878" s="9" t="s">
        <v>76</v>
      </c>
      <c r="G1878" s="10" t="s">
        <v>69</v>
      </c>
      <c r="H1878" s="11"/>
      <c r="I1878" s="14"/>
      <c r="J1878" s="11" t="s">
        <v>59</v>
      </c>
      <c r="K1878" s="11" t="s">
        <v>60</v>
      </c>
      <c r="L1878" s="11" t="s">
        <v>61</v>
      </c>
      <c r="M1878" s="11" t="s">
        <v>62</v>
      </c>
      <c r="N1878" s="1" t="e">
        <v>#N/A</v>
      </c>
    </row>
    <row r="1879" spans="1:14">
      <c r="A1879" s="7">
        <v>1878</v>
      </c>
      <c r="B1879" s="8">
        <v>45665</v>
      </c>
      <c r="C1879" s="9">
        <v>2</v>
      </c>
      <c r="D1879" s="28">
        <v>105368500020</v>
      </c>
      <c r="E1879" s="10">
        <v>4966451063893</v>
      </c>
      <c r="F1879" s="9" t="s">
        <v>76</v>
      </c>
      <c r="G1879" s="10" t="s">
        <v>69</v>
      </c>
      <c r="H1879" s="11"/>
      <c r="I1879" s="14"/>
      <c r="J1879" s="11" t="s">
        <v>59</v>
      </c>
      <c r="K1879" s="11" t="s">
        <v>60</v>
      </c>
      <c r="L1879" s="11" t="s">
        <v>61</v>
      </c>
      <c r="M1879" s="11" t="s">
        <v>62</v>
      </c>
      <c r="N1879" s="1" t="e">
        <v>#N/A</v>
      </c>
    </row>
    <row r="1880" spans="1:14">
      <c r="A1880" s="7">
        <v>1879</v>
      </c>
      <c r="B1880" s="8">
        <v>45665</v>
      </c>
      <c r="C1880" s="9">
        <v>2</v>
      </c>
      <c r="D1880" s="28">
        <v>105368500020</v>
      </c>
      <c r="E1880" s="10">
        <v>4966451063851</v>
      </c>
      <c r="F1880" s="9" t="s">
        <v>76</v>
      </c>
      <c r="G1880" s="10" t="s">
        <v>69</v>
      </c>
      <c r="H1880" s="11"/>
      <c r="I1880" s="14"/>
      <c r="J1880" s="11" t="s">
        <v>59</v>
      </c>
      <c r="K1880" s="11" t="s">
        <v>60</v>
      </c>
      <c r="L1880" s="11" t="s">
        <v>61</v>
      </c>
      <c r="M1880" s="11" t="s">
        <v>62</v>
      </c>
      <c r="N1880" s="1" t="e">
        <v>#N/A</v>
      </c>
    </row>
    <row r="1881" spans="1:14">
      <c r="A1881" s="7">
        <v>1880</v>
      </c>
      <c r="B1881" s="8">
        <v>45665</v>
      </c>
      <c r="C1881" s="9">
        <v>2</v>
      </c>
      <c r="D1881" s="28">
        <v>105368500020</v>
      </c>
      <c r="E1881" s="10">
        <v>4966451063895</v>
      </c>
      <c r="F1881" s="9" t="s">
        <v>76</v>
      </c>
      <c r="G1881" s="10" t="s">
        <v>69</v>
      </c>
      <c r="H1881" s="11"/>
      <c r="I1881" s="14"/>
      <c r="J1881" s="11" t="s">
        <v>59</v>
      </c>
      <c r="K1881" s="11" t="s">
        <v>60</v>
      </c>
      <c r="L1881" s="11" t="s">
        <v>61</v>
      </c>
      <c r="M1881" s="11" t="s">
        <v>62</v>
      </c>
      <c r="N1881" s="1" t="e">
        <v>#N/A</v>
      </c>
    </row>
    <row r="1882" spans="1:14">
      <c r="A1882" s="7">
        <v>1881</v>
      </c>
      <c r="B1882" s="8">
        <v>45665</v>
      </c>
      <c r="C1882" s="9">
        <v>2</v>
      </c>
      <c r="D1882" s="28">
        <v>105368500020</v>
      </c>
      <c r="E1882" s="10">
        <v>4966451063875</v>
      </c>
      <c r="F1882" s="9" t="s">
        <v>76</v>
      </c>
      <c r="G1882" s="10" t="s">
        <v>69</v>
      </c>
      <c r="H1882" s="11"/>
      <c r="I1882" s="14"/>
      <c r="J1882" s="11" t="s">
        <v>59</v>
      </c>
      <c r="K1882" s="11" t="s">
        <v>60</v>
      </c>
      <c r="L1882" s="11" t="s">
        <v>61</v>
      </c>
      <c r="M1882" s="11" t="s">
        <v>62</v>
      </c>
      <c r="N1882" s="1" t="e">
        <v>#N/A</v>
      </c>
    </row>
    <row r="1883" spans="1:14">
      <c r="A1883" s="7">
        <v>1882</v>
      </c>
      <c r="B1883" s="8">
        <v>45665</v>
      </c>
      <c r="C1883" s="9">
        <v>2</v>
      </c>
      <c r="D1883" s="28">
        <v>105368500020</v>
      </c>
      <c r="E1883" s="10">
        <v>4966451063877</v>
      </c>
      <c r="F1883" s="9" t="s">
        <v>76</v>
      </c>
      <c r="G1883" s="10" t="s">
        <v>69</v>
      </c>
      <c r="H1883" s="11"/>
      <c r="I1883" s="14"/>
      <c r="J1883" s="11" t="s">
        <v>59</v>
      </c>
      <c r="K1883" s="11" t="s">
        <v>60</v>
      </c>
      <c r="L1883" s="11" t="s">
        <v>61</v>
      </c>
      <c r="M1883" s="11" t="s">
        <v>62</v>
      </c>
      <c r="N1883" s="1" t="e">
        <v>#N/A</v>
      </c>
    </row>
    <row r="1884" spans="1:14">
      <c r="A1884" s="7">
        <v>1883</v>
      </c>
      <c r="B1884" s="8">
        <v>45665</v>
      </c>
      <c r="C1884" s="9">
        <v>2</v>
      </c>
      <c r="D1884" s="28">
        <v>105368500020</v>
      </c>
      <c r="E1884" s="10">
        <v>4966451063894</v>
      </c>
      <c r="F1884" s="9" t="s">
        <v>76</v>
      </c>
      <c r="G1884" s="10" t="s">
        <v>69</v>
      </c>
      <c r="H1884" s="11"/>
      <c r="I1884" s="14"/>
      <c r="J1884" s="11" t="s">
        <v>59</v>
      </c>
      <c r="K1884" s="11" t="s">
        <v>60</v>
      </c>
      <c r="L1884" s="11" t="s">
        <v>61</v>
      </c>
      <c r="M1884" s="11" t="s">
        <v>62</v>
      </c>
      <c r="N1884" s="1" t="e">
        <v>#N/A</v>
      </c>
    </row>
    <row r="1885" spans="1:14">
      <c r="A1885" s="7">
        <v>1884</v>
      </c>
      <c r="B1885" s="8">
        <v>45665</v>
      </c>
      <c r="C1885" s="9">
        <v>2</v>
      </c>
      <c r="D1885" s="28">
        <v>105368500020</v>
      </c>
      <c r="E1885" s="10">
        <v>4966451063876</v>
      </c>
      <c r="F1885" s="9" t="s">
        <v>76</v>
      </c>
      <c r="G1885" s="10" t="s">
        <v>69</v>
      </c>
      <c r="H1885" s="11"/>
      <c r="I1885" s="14"/>
      <c r="J1885" s="11" t="s">
        <v>59</v>
      </c>
      <c r="K1885" s="11" t="s">
        <v>60</v>
      </c>
      <c r="L1885" s="11" t="s">
        <v>61</v>
      </c>
      <c r="M1885" s="11" t="s">
        <v>62</v>
      </c>
      <c r="N1885" s="1" t="e">
        <v>#N/A</v>
      </c>
    </row>
    <row r="1886" spans="1:14">
      <c r="A1886" s="7">
        <v>1885</v>
      </c>
      <c r="B1886" s="8">
        <v>45665</v>
      </c>
      <c r="C1886" s="9">
        <v>2</v>
      </c>
      <c r="D1886" s="28">
        <v>105330567414</v>
      </c>
      <c r="E1886" s="10">
        <v>4966451026426</v>
      </c>
      <c r="F1886" s="9" t="s">
        <v>58</v>
      </c>
      <c r="G1886" s="10" t="s">
        <v>69</v>
      </c>
      <c r="H1886" s="11"/>
      <c r="I1886" s="14"/>
      <c r="J1886" s="11" t="s">
        <v>59</v>
      </c>
      <c r="K1886" s="11" t="s">
        <v>60</v>
      </c>
      <c r="L1886" s="11" t="s">
        <v>61</v>
      </c>
      <c r="M1886" s="11" t="s">
        <v>62</v>
      </c>
      <c r="N1886" s="1" t="e">
        <v>#N/A</v>
      </c>
    </row>
    <row r="1887" spans="1:14">
      <c r="A1887" s="7">
        <v>1886</v>
      </c>
      <c r="B1887" s="8">
        <v>45665</v>
      </c>
      <c r="C1887" s="9">
        <v>2</v>
      </c>
      <c r="D1887" s="28">
        <v>105330567414</v>
      </c>
      <c r="E1887" s="10">
        <v>4966451022996</v>
      </c>
      <c r="F1887" s="9" t="s">
        <v>58</v>
      </c>
      <c r="G1887" s="10" t="s">
        <v>69</v>
      </c>
      <c r="H1887" s="11"/>
      <c r="I1887" s="14"/>
      <c r="J1887" s="11" t="s">
        <v>59</v>
      </c>
      <c r="K1887" s="11" t="s">
        <v>60</v>
      </c>
      <c r="L1887" s="11" t="s">
        <v>61</v>
      </c>
      <c r="M1887" s="11" t="s">
        <v>62</v>
      </c>
      <c r="N1887" s="1" t="e">
        <v>#N/A</v>
      </c>
    </row>
    <row r="1888" spans="1:14">
      <c r="A1888" s="7">
        <v>1887</v>
      </c>
      <c r="B1888" s="8">
        <v>45665</v>
      </c>
      <c r="C1888" s="9">
        <v>2</v>
      </c>
      <c r="D1888" s="28">
        <v>105330567414</v>
      </c>
      <c r="E1888" s="10">
        <v>5500151077007</v>
      </c>
      <c r="F1888" s="9" t="s">
        <v>58</v>
      </c>
      <c r="G1888" s="10" t="s">
        <v>919</v>
      </c>
      <c r="H1888" s="11"/>
      <c r="I1888" s="14"/>
      <c r="J1888" s="11" t="s">
        <v>59</v>
      </c>
      <c r="K1888" s="11" t="s">
        <v>60</v>
      </c>
      <c r="L1888" s="11" t="s">
        <v>61</v>
      </c>
      <c r="M1888" s="11" t="s">
        <v>62</v>
      </c>
      <c r="N1888" s="1" t="e">
        <v>#N/A</v>
      </c>
    </row>
    <row r="1889" spans="1:14">
      <c r="A1889" s="7">
        <v>1888</v>
      </c>
      <c r="B1889" s="8">
        <v>45665</v>
      </c>
      <c r="C1889" s="9">
        <v>2</v>
      </c>
      <c r="D1889" s="28">
        <v>105330567414</v>
      </c>
      <c r="E1889" s="10">
        <v>5509451060251</v>
      </c>
      <c r="F1889" s="9" t="s">
        <v>912</v>
      </c>
      <c r="G1889" s="10" t="s">
        <v>918</v>
      </c>
      <c r="H1889" s="11"/>
      <c r="I1889" s="14"/>
      <c r="J1889" s="11" t="s">
        <v>59</v>
      </c>
      <c r="K1889" s="11" t="s">
        <v>60</v>
      </c>
      <c r="L1889" s="11" t="s">
        <v>61</v>
      </c>
      <c r="M1889" s="11" t="s">
        <v>896</v>
      </c>
      <c r="N1889" s="1" t="e">
        <v>#N/A</v>
      </c>
    </row>
    <row r="1890" spans="1:14">
      <c r="A1890" s="7">
        <v>1889</v>
      </c>
      <c r="B1890" s="8">
        <v>45665</v>
      </c>
      <c r="C1890" s="9">
        <v>2</v>
      </c>
      <c r="D1890" s="28">
        <v>105330567414</v>
      </c>
      <c r="E1890" s="10">
        <v>4966451038380</v>
      </c>
      <c r="F1890" s="9" t="s">
        <v>888</v>
      </c>
      <c r="G1890" s="10" t="s">
        <v>69</v>
      </c>
      <c r="H1890" s="11"/>
      <c r="I1890" s="14"/>
      <c r="J1890" s="11" t="s">
        <v>59</v>
      </c>
      <c r="K1890" s="11" t="s">
        <v>60</v>
      </c>
      <c r="L1890" s="11" t="s">
        <v>61</v>
      </c>
      <c r="M1890" s="11" t="s">
        <v>62</v>
      </c>
      <c r="N1890" s="1" t="e">
        <v>#N/A</v>
      </c>
    </row>
    <row r="1891" spans="1:14">
      <c r="A1891" s="7">
        <v>1890</v>
      </c>
      <c r="B1891" s="8">
        <v>45665</v>
      </c>
      <c r="C1891" s="9">
        <v>2</v>
      </c>
      <c r="D1891" s="28">
        <v>105330567414</v>
      </c>
      <c r="E1891" s="10">
        <v>5508451014115</v>
      </c>
      <c r="F1891" s="9" t="s">
        <v>992</v>
      </c>
      <c r="G1891" s="10" t="s">
        <v>932</v>
      </c>
      <c r="H1891" s="11"/>
      <c r="I1891" s="14"/>
      <c r="J1891" s="11" t="s">
        <v>59</v>
      </c>
      <c r="K1891" s="11" t="s">
        <v>60</v>
      </c>
      <c r="L1891" s="11" t="s">
        <v>61</v>
      </c>
      <c r="M1891" s="11" t="s">
        <v>896</v>
      </c>
      <c r="N1891" s="1" t="e">
        <v>#N/A</v>
      </c>
    </row>
    <row r="1892" spans="1:14">
      <c r="A1892" s="7">
        <v>1891</v>
      </c>
      <c r="B1892" s="8">
        <v>45665</v>
      </c>
      <c r="C1892" s="9">
        <v>2</v>
      </c>
      <c r="D1892" s="28">
        <v>105330567414</v>
      </c>
      <c r="E1892" s="10">
        <v>5508451016330</v>
      </c>
      <c r="F1892" s="9" t="s">
        <v>992</v>
      </c>
      <c r="G1892" s="10" t="s">
        <v>932</v>
      </c>
      <c r="H1892" s="11"/>
      <c r="I1892" s="14"/>
      <c r="J1892" s="11" t="s">
        <v>59</v>
      </c>
      <c r="K1892" s="11" t="s">
        <v>60</v>
      </c>
      <c r="L1892" s="11" t="s">
        <v>61</v>
      </c>
      <c r="M1892" s="11" t="s">
        <v>896</v>
      </c>
      <c r="N1892" s="1" t="e">
        <v>#N/A</v>
      </c>
    </row>
    <row r="1893" spans="1:14">
      <c r="A1893" s="7">
        <v>1892</v>
      </c>
      <c r="B1893" s="8">
        <v>45665</v>
      </c>
      <c r="C1893" s="9">
        <v>2</v>
      </c>
      <c r="D1893" s="28">
        <v>105330567414</v>
      </c>
      <c r="E1893" s="10">
        <v>5508451016329</v>
      </c>
      <c r="F1893" s="9" t="s">
        <v>992</v>
      </c>
      <c r="G1893" s="10" t="s">
        <v>932</v>
      </c>
      <c r="H1893" s="11"/>
      <c r="I1893" s="14"/>
      <c r="J1893" s="11" t="s">
        <v>59</v>
      </c>
      <c r="K1893" s="11" t="s">
        <v>60</v>
      </c>
      <c r="L1893" s="11" t="s">
        <v>61</v>
      </c>
      <c r="M1893" s="11" t="s">
        <v>896</v>
      </c>
      <c r="N1893" s="1" t="e">
        <v>#N/A</v>
      </c>
    </row>
    <row r="1894" spans="1:14">
      <c r="A1894" s="7">
        <v>1893</v>
      </c>
      <c r="B1894" s="8">
        <v>45665</v>
      </c>
      <c r="C1894" s="9">
        <v>2</v>
      </c>
      <c r="D1894" s="28">
        <v>105330567414</v>
      </c>
      <c r="E1894" s="10">
        <v>5508451035874</v>
      </c>
      <c r="F1894" s="9" t="s">
        <v>992</v>
      </c>
      <c r="G1894" s="10" t="s">
        <v>932</v>
      </c>
      <c r="H1894" s="11"/>
      <c r="I1894" s="14"/>
      <c r="J1894" s="11" t="s">
        <v>59</v>
      </c>
      <c r="K1894" s="11" t="s">
        <v>60</v>
      </c>
      <c r="L1894" s="11" t="s">
        <v>61</v>
      </c>
      <c r="M1894" s="11" t="s">
        <v>896</v>
      </c>
      <c r="N1894" s="1" t="e">
        <v>#N/A</v>
      </c>
    </row>
    <row r="1895" spans="1:14">
      <c r="A1895" s="7">
        <v>1894</v>
      </c>
      <c r="B1895" s="8">
        <v>45665</v>
      </c>
      <c r="C1895" s="9">
        <v>2</v>
      </c>
      <c r="D1895" s="28">
        <v>105330567414</v>
      </c>
      <c r="E1895" s="10">
        <v>5508451013539</v>
      </c>
      <c r="F1895" s="9" t="s">
        <v>992</v>
      </c>
      <c r="G1895" s="10" t="s">
        <v>932</v>
      </c>
      <c r="H1895" s="11"/>
      <c r="I1895" s="14"/>
      <c r="J1895" s="11" t="s">
        <v>59</v>
      </c>
      <c r="K1895" s="11" t="s">
        <v>60</v>
      </c>
      <c r="L1895" s="11" t="s">
        <v>61</v>
      </c>
      <c r="M1895" s="11" t="s">
        <v>896</v>
      </c>
      <c r="N1895" s="1" t="e">
        <v>#N/A</v>
      </c>
    </row>
    <row r="1896" spans="1:14">
      <c r="A1896" s="7">
        <v>1895</v>
      </c>
      <c r="B1896" s="8">
        <v>45665</v>
      </c>
      <c r="C1896" s="9">
        <v>2</v>
      </c>
      <c r="D1896" s="28">
        <v>105330567414</v>
      </c>
      <c r="E1896" s="10">
        <v>5509451075134</v>
      </c>
      <c r="F1896" s="9" t="s">
        <v>992</v>
      </c>
      <c r="G1896" s="10" t="s">
        <v>918</v>
      </c>
      <c r="H1896" s="11"/>
      <c r="I1896" s="14"/>
      <c r="J1896" s="11" t="s">
        <v>59</v>
      </c>
      <c r="K1896" s="11" t="s">
        <v>60</v>
      </c>
      <c r="L1896" s="11" t="s">
        <v>61</v>
      </c>
      <c r="M1896" s="11" t="s">
        <v>896</v>
      </c>
      <c r="N1896" s="1" t="e">
        <v>#N/A</v>
      </c>
    </row>
    <row r="1897" spans="1:14">
      <c r="A1897" s="7">
        <v>1896</v>
      </c>
      <c r="B1897" s="8">
        <v>45665</v>
      </c>
      <c r="C1897" s="9">
        <v>2</v>
      </c>
      <c r="D1897" s="28">
        <v>105330567414</v>
      </c>
      <c r="E1897" s="10">
        <v>5509451074730</v>
      </c>
      <c r="F1897" s="9" t="s">
        <v>992</v>
      </c>
      <c r="G1897" s="10" t="s">
        <v>918</v>
      </c>
      <c r="H1897" s="11"/>
      <c r="I1897" s="14"/>
      <c r="J1897" s="11" t="s">
        <v>59</v>
      </c>
      <c r="K1897" s="11" t="s">
        <v>60</v>
      </c>
      <c r="L1897" s="11" t="s">
        <v>61</v>
      </c>
      <c r="M1897" s="11" t="s">
        <v>896</v>
      </c>
      <c r="N1897" s="1" t="e">
        <v>#N/A</v>
      </c>
    </row>
    <row r="1898" spans="1:14">
      <c r="A1898" s="7">
        <v>1897</v>
      </c>
      <c r="B1898" s="8">
        <v>45666</v>
      </c>
      <c r="C1898" s="9">
        <v>2</v>
      </c>
      <c r="D1898" s="28">
        <v>747172130504</v>
      </c>
      <c r="E1898" s="10">
        <v>3109151085133</v>
      </c>
      <c r="F1898" s="9" t="s">
        <v>58</v>
      </c>
      <c r="G1898" s="10" t="s">
        <v>73</v>
      </c>
      <c r="H1898" s="11" t="s">
        <v>53</v>
      </c>
      <c r="I1898" s="14"/>
      <c r="J1898" s="11" t="s">
        <v>56</v>
      </c>
      <c r="K1898" s="11" t="s">
        <v>60</v>
      </c>
      <c r="L1898" s="11" t="s">
        <v>57</v>
      </c>
      <c r="M1898" s="11" t="s">
        <v>879</v>
      </c>
      <c r="N1898" s="1" t="e">
        <v>#N/A</v>
      </c>
    </row>
    <row r="1899" spans="1:14">
      <c r="A1899" s="7">
        <v>1898</v>
      </c>
      <c r="B1899" s="8">
        <v>45666</v>
      </c>
      <c r="C1899" s="9">
        <v>2</v>
      </c>
      <c r="D1899" s="28">
        <v>186179654555</v>
      </c>
      <c r="E1899" s="10">
        <v>4926151050049</v>
      </c>
      <c r="F1899" s="9" t="s">
        <v>907</v>
      </c>
      <c r="G1899" s="10" t="s">
        <v>925</v>
      </c>
      <c r="H1899" s="11" t="s">
        <v>53</v>
      </c>
      <c r="I1899" s="14"/>
      <c r="J1899" s="11" t="s">
        <v>56</v>
      </c>
      <c r="K1899" s="11" t="s">
        <v>60</v>
      </c>
      <c r="L1899" s="11" t="s">
        <v>57</v>
      </c>
      <c r="M1899" s="11" t="s">
        <v>62</v>
      </c>
      <c r="N1899" s="1" t="e">
        <v>#N/A</v>
      </c>
    </row>
    <row r="1900" spans="1:14">
      <c r="A1900" s="7">
        <v>1899</v>
      </c>
      <c r="B1900" s="8">
        <v>45666</v>
      </c>
      <c r="C1900" s="9">
        <v>2</v>
      </c>
      <c r="D1900" s="28">
        <v>747119780993</v>
      </c>
      <c r="E1900" s="10" t="s">
        <v>1151</v>
      </c>
      <c r="F1900" s="9"/>
      <c r="G1900" s="10" t="s">
        <v>1019</v>
      </c>
      <c r="H1900" s="11" t="s">
        <v>53</v>
      </c>
      <c r="I1900" s="14"/>
      <c r="J1900" s="11" t="s">
        <v>56</v>
      </c>
      <c r="K1900" s="11" t="s">
        <v>60</v>
      </c>
      <c r="L1900" s="11" t="s">
        <v>57</v>
      </c>
      <c r="M1900" s="11" t="s">
        <v>896</v>
      </c>
      <c r="N1900" s="1" t="e">
        <v>#N/A</v>
      </c>
    </row>
    <row r="1901" spans="1:14">
      <c r="A1901" s="7">
        <v>1900</v>
      </c>
      <c r="B1901" s="8">
        <v>45666</v>
      </c>
      <c r="C1901" s="9">
        <v>2</v>
      </c>
      <c r="D1901" s="28">
        <v>747166419344</v>
      </c>
      <c r="E1901" s="10">
        <v>3109151058412</v>
      </c>
      <c r="F1901" s="9" t="s">
        <v>882</v>
      </c>
      <c r="G1901" s="10" t="s">
        <v>73</v>
      </c>
      <c r="H1901" s="11" t="s">
        <v>53</v>
      </c>
      <c r="I1901" s="14"/>
      <c r="J1901" s="11" t="s">
        <v>56</v>
      </c>
      <c r="K1901" s="11" t="s">
        <v>60</v>
      </c>
      <c r="L1901" s="11" t="s">
        <v>57</v>
      </c>
      <c r="M1901" s="11" t="s">
        <v>879</v>
      </c>
      <c r="N1901" s="1" t="e">
        <v>#N/A</v>
      </c>
    </row>
    <row r="1902" spans="1:14">
      <c r="A1902" s="7">
        <v>1901</v>
      </c>
      <c r="B1902" s="8">
        <v>45666</v>
      </c>
      <c r="C1902" s="9">
        <v>2</v>
      </c>
      <c r="D1902" s="28">
        <v>105217162746</v>
      </c>
      <c r="E1902" s="10">
        <v>5509999015343</v>
      </c>
      <c r="F1902" s="9" t="s">
        <v>78</v>
      </c>
      <c r="G1902" s="10" t="s">
        <v>897</v>
      </c>
      <c r="H1902" s="11"/>
      <c r="I1902" s="14"/>
      <c r="J1902" s="11" t="s">
        <v>59</v>
      </c>
      <c r="K1902" s="11" t="s">
        <v>60</v>
      </c>
      <c r="L1902" s="11" t="s">
        <v>61</v>
      </c>
      <c r="M1902" s="11" t="s">
        <v>896</v>
      </c>
      <c r="N1902" s="1" t="e">
        <v>#N/A</v>
      </c>
    </row>
    <row r="1903" spans="1:14">
      <c r="A1903" s="7">
        <v>1902</v>
      </c>
      <c r="B1903" s="8">
        <v>45666</v>
      </c>
      <c r="C1903" s="9">
        <v>2</v>
      </c>
      <c r="D1903" s="28">
        <v>105365821562</v>
      </c>
      <c r="E1903" s="10">
        <v>4966456039961</v>
      </c>
      <c r="F1903" s="9" t="s">
        <v>1111</v>
      </c>
      <c r="G1903" s="10" t="s">
        <v>69</v>
      </c>
      <c r="H1903" s="11"/>
      <c r="I1903" s="14"/>
      <c r="J1903" s="11" t="s">
        <v>59</v>
      </c>
      <c r="K1903" s="11" t="s">
        <v>60</v>
      </c>
      <c r="L1903" s="11" t="s">
        <v>61</v>
      </c>
      <c r="M1903" s="11" t="s">
        <v>62</v>
      </c>
      <c r="N1903" s="1" t="e">
        <v>#N/A</v>
      </c>
    </row>
    <row r="1904" spans="1:14">
      <c r="A1904" s="7">
        <v>1903</v>
      </c>
      <c r="B1904" s="8">
        <v>45666</v>
      </c>
      <c r="C1904" s="9">
        <v>2</v>
      </c>
      <c r="D1904" s="28">
        <v>105359255330</v>
      </c>
      <c r="E1904" s="10">
        <v>5509451075579</v>
      </c>
      <c r="F1904" s="9" t="s">
        <v>992</v>
      </c>
      <c r="G1904" s="10" t="s">
        <v>918</v>
      </c>
      <c r="H1904" s="11"/>
      <c r="I1904" s="14"/>
      <c r="J1904" s="11" t="s">
        <v>59</v>
      </c>
      <c r="K1904" s="11" t="s">
        <v>60</v>
      </c>
      <c r="L1904" s="11" t="s">
        <v>61</v>
      </c>
      <c r="M1904" s="11" t="s">
        <v>896</v>
      </c>
      <c r="N1904" s="1" t="e">
        <v>#N/A</v>
      </c>
    </row>
    <row r="1905" spans="1:14">
      <c r="A1905" s="7">
        <v>1904</v>
      </c>
      <c r="B1905" s="8">
        <v>45666</v>
      </c>
      <c r="C1905" s="9">
        <v>2</v>
      </c>
      <c r="D1905" s="28">
        <v>105596120070</v>
      </c>
      <c r="E1905" s="10">
        <v>4966451043396</v>
      </c>
      <c r="F1905" s="9" t="s">
        <v>888</v>
      </c>
      <c r="G1905" s="10" t="s">
        <v>69</v>
      </c>
      <c r="H1905" s="11"/>
      <c r="I1905" s="14"/>
      <c r="J1905" s="11" t="s">
        <v>59</v>
      </c>
      <c r="K1905" s="11" t="s">
        <v>60</v>
      </c>
      <c r="L1905" s="11" t="s">
        <v>61</v>
      </c>
      <c r="M1905" s="11" t="s">
        <v>62</v>
      </c>
      <c r="N1905" s="1" t="e">
        <v>#N/A</v>
      </c>
    </row>
    <row r="1906" spans="1:14">
      <c r="A1906" s="7">
        <v>1905</v>
      </c>
      <c r="B1906" s="8">
        <v>45666</v>
      </c>
      <c r="C1906" s="9">
        <v>2</v>
      </c>
      <c r="D1906" s="28">
        <v>105358777344</v>
      </c>
      <c r="E1906" s="10">
        <v>5000151055952</v>
      </c>
      <c r="F1906" s="9" t="s">
        <v>54</v>
      </c>
      <c r="G1906" s="10" t="s">
        <v>892</v>
      </c>
      <c r="H1906" s="11"/>
      <c r="I1906" s="14"/>
      <c r="J1906" s="11" t="s">
        <v>59</v>
      </c>
      <c r="K1906" s="11" t="s">
        <v>60</v>
      </c>
      <c r="L1906" s="11" t="s">
        <v>61</v>
      </c>
      <c r="M1906" s="11" t="s">
        <v>62</v>
      </c>
      <c r="N1906" s="1" t="e">
        <v>#N/A</v>
      </c>
    </row>
    <row r="1907" spans="1:14">
      <c r="A1907" s="7">
        <v>1906</v>
      </c>
      <c r="B1907" s="8">
        <v>45666</v>
      </c>
      <c r="C1907" s="9">
        <v>2</v>
      </c>
      <c r="D1907" s="28">
        <v>105333337734</v>
      </c>
      <c r="E1907" s="10">
        <v>5500151075646</v>
      </c>
      <c r="F1907" s="9" t="s">
        <v>901</v>
      </c>
      <c r="G1907" s="10" t="s">
        <v>919</v>
      </c>
      <c r="H1907" s="11"/>
      <c r="I1907" s="14"/>
      <c r="J1907" s="11" t="s">
        <v>59</v>
      </c>
      <c r="K1907" s="11" t="s">
        <v>60</v>
      </c>
      <c r="L1907" s="11" t="s">
        <v>61</v>
      </c>
      <c r="M1907" s="11" t="s">
        <v>62</v>
      </c>
      <c r="N1907" s="1" t="e">
        <v>#N/A</v>
      </c>
    </row>
    <row r="1908" spans="1:14">
      <c r="A1908" s="7">
        <v>1907</v>
      </c>
      <c r="B1908" s="8">
        <v>45666</v>
      </c>
      <c r="C1908" s="9">
        <v>2</v>
      </c>
      <c r="D1908" s="28">
        <v>105359426572</v>
      </c>
      <c r="E1908" s="10">
        <v>5509451060778</v>
      </c>
      <c r="F1908" s="9" t="s">
        <v>912</v>
      </c>
      <c r="G1908" s="10" t="s">
        <v>918</v>
      </c>
      <c r="H1908" s="11"/>
      <c r="I1908" s="14"/>
      <c r="J1908" s="11" t="s">
        <v>59</v>
      </c>
      <c r="K1908" s="11" t="s">
        <v>60</v>
      </c>
      <c r="L1908" s="11" t="s">
        <v>61</v>
      </c>
      <c r="M1908" s="11" t="s">
        <v>896</v>
      </c>
      <c r="N1908" s="1" t="e">
        <v>#N/A</v>
      </c>
    </row>
    <row r="1909" spans="1:14">
      <c r="A1909" s="7">
        <v>1908</v>
      </c>
      <c r="B1909" s="8">
        <v>45666</v>
      </c>
      <c r="C1909" s="9">
        <v>2</v>
      </c>
      <c r="D1909" s="28">
        <v>105335226371</v>
      </c>
      <c r="E1909" s="10">
        <v>5509999016192</v>
      </c>
      <c r="F1909" s="9" t="s">
        <v>78</v>
      </c>
      <c r="G1909" s="10" t="s">
        <v>897</v>
      </c>
      <c r="H1909" s="11"/>
      <c r="I1909" s="14"/>
      <c r="J1909" s="11" t="s">
        <v>59</v>
      </c>
      <c r="K1909" s="11" t="s">
        <v>60</v>
      </c>
      <c r="L1909" s="11" t="s">
        <v>61</v>
      </c>
      <c r="M1909" s="11" t="s">
        <v>896</v>
      </c>
      <c r="N1909" s="1" t="e">
        <v>#N/A</v>
      </c>
    </row>
    <row r="1910" spans="1:14">
      <c r="A1910" s="7">
        <v>1909</v>
      </c>
      <c r="B1910" s="8">
        <v>45666</v>
      </c>
      <c r="C1910" s="9">
        <v>2</v>
      </c>
      <c r="D1910" s="28">
        <v>105359425183</v>
      </c>
      <c r="E1910" s="10">
        <v>5509451060842</v>
      </c>
      <c r="F1910" s="9" t="s">
        <v>912</v>
      </c>
      <c r="G1910" s="10" t="s">
        <v>918</v>
      </c>
      <c r="H1910" s="11"/>
      <c r="I1910" s="14"/>
      <c r="J1910" s="11" t="s">
        <v>59</v>
      </c>
      <c r="K1910" s="11" t="s">
        <v>60</v>
      </c>
      <c r="L1910" s="11" t="s">
        <v>61</v>
      </c>
      <c r="M1910" s="11" t="s">
        <v>896</v>
      </c>
      <c r="N1910" s="1" t="e">
        <v>#N/A</v>
      </c>
    </row>
    <row r="1911" spans="1:14">
      <c r="A1911" s="7">
        <v>1910</v>
      </c>
      <c r="B1911" s="8">
        <v>45666</v>
      </c>
      <c r="C1911" s="9">
        <v>2</v>
      </c>
      <c r="D1911" s="28">
        <v>307698016496</v>
      </c>
      <c r="E1911" s="10">
        <v>9966256043983</v>
      </c>
      <c r="F1911" s="9" t="s">
        <v>894</v>
      </c>
      <c r="G1911" s="10" t="s">
        <v>70</v>
      </c>
      <c r="H1911" s="11"/>
      <c r="I1911" s="14"/>
      <c r="J1911" s="11" t="s">
        <v>59</v>
      </c>
      <c r="K1911" s="11" t="s">
        <v>60</v>
      </c>
      <c r="L1911" s="11" t="s">
        <v>61</v>
      </c>
      <c r="M1911" s="11" t="s">
        <v>62</v>
      </c>
      <c r="N1911" s="1" t="e">
        <v>#N/A</v>
      </c>
    </row>
    <row r="1912" spans="1:14">
      <c r="A1912" s="7">
        <v>1911</v>
      </c>
      <c r="B1912" s="8">
        <v>45666</v>
      </c>
      <c r="C1912" s="9">
        <v>2</v>
      </c>
      <c r="D1912" s="28">
        <v>105359426163</v>
      </c>
      <c r="E1912" s="10">
        <v>5509451060988</v>
      </c>
      <c r="F1912" s="9" t="s">
        <v>912</v>
      </c>
      <c r="G1912" s="10" t="s">
        <v>918</v>
      </c>
      <c r="H1912" s="11"/>
      <c r="I1912" s="14"/>
      <c r="J1912" s="11" t="s">
        <v>59</v>
      </c>
      <c r="K1912" s="11" t="s">
        <v>60</v>
      </c>
      <c r="L1912" s="11" t="s">
        <v>61</v>
      </c>
      <c r="M1912" s="11" t="s">
        <v>896</v>
      </c>
      <c r="N1912" s="1" t="e">
        <v>#N/A</v>
      </c>
    </row>
    <row r="1913" spans="1:14">
      <c r="A1913" s="7">
        <v>1912</v>
      </c>
      <c r="B1913" s="8">
        <v>45666</v>
      </c>
      <c r="C1913" s="9">
        <v>2</v>
      </c>
      <c r="D1913" s="28">
        <v>105359425485</v>
      </c>
      <c r="E1913" s="10">
        <v>5509451060979</v>
      </c>
      <c r="F1913" s="9" t="s">
        <v>912</v>
      </c>
      <c r="G1913" s="10" t="s">
        <v>918</v>
      </c>
      <c r="H1913" s="11"/>
      <c r="I1913" s="14"/>
      <c r="J1913" s="11" t="s">
        <v>59</v>
      </c>
      <c r="K1913" s="11" t="s">
        <v>60</v>
      </c>
      <c r="L1913" s="11" t="s">
        <v>61</v>
      </c>
      <c r="M1913" s="11" t="s">
        <v>896</v>
      </c>
      <c r="N1913" s="1" t="e">
        <v>#N/A</v>
      </c>
    </row>
    <row r="1914" spans="1:14">
      <c r="A1914" s="7">
        <v>1913</v>
      </c>
      <c r="B1914" s="8">
        <v>45666</v>
      </c>
      <c r="C1914" s="9">
        <v>2</v>
      </c>
      <c r="D1914" s="28">
        <v>105365820825</v>
      </c>
      <c r="E1914" s="10">
        <v>5508451013488</v>
      </c>
      <c r="F1914" s="9" t="s">
        <v>78</v>
      </c>
      <c r="G1914" s="10" t="s">
        <v>932</v>
      </c>
      <c r="H1914" s="11"/>
      <c r="I1914" s="14"/>
      <c r="J1914" s="11" t="s">
        <v>59</v>
      </c>
      <c r="K1914" s="11" t="s">
        <v>60</v>
      </c>
      <c r="L1914" s="11" t="s">
        <v>61</v>
      </c>
      <c r="M1914" s="11" t="s">
        <v>896</v>
      </c>
      <c r="N1914" s="1" t="e">
        <v>#N/A</v>
      </c>
    </row>
    <row r="1915" spans="1:14">
      <c r="A1915" s="7">
        <v>1914</v>
      </c>
      <c r="B1915" s="8">
        <v>45666</v>
      </c>
      <c r="C1915" s="9">
        <v>2</v>
      </c>
      <c r="D1915" s="28">
        <v>105365820825</v>
      </c>
      <c r="E1915" s="10">
        <v>5509451075014</v>
      </c>
      <c r="F1915" s="9" t="s">
        <v>78</v>
      </c>
      <c r="G1915" s="10" t="s">
        <v>918</v>
      </c>
      <c r="H1915" s="11"/>
      <c r="I1915" s="14"/>
      <c r="J1915" s="11" t="s">
        <v>59</v>
      </c>
      <c r="K1915" s="11" t="s">
        <v>60</v>
      </c>
      <c r="L1915" s="11" t="s">
        <v>61</v>
      </c>
      <c r="M1915" s="11" t="s">
        <v>896</v>
      </c>
      <c r="N1915" s="1" t="e">
        <v>#N/A</v>
      </c>
    </row>
    <row r="1916" spans="1:14">
      <c r="A1916" s="7">
        <v>1915</v>
      </c>
      <c r="B1916" s="8">
        <v>45666</v>
      </c>
      <c r="C1916" s="9">
        <v>2</v>
      </c>
      <c r="D1916" s="28">
        <v>105365820825</v>
      </c>
      <c r="E1916" s="10">
        <v>5508899023041</v>
      </c>
      <c r="F1916" s="9" t="s">
        <v>78</v>
      </c>
      <c r="G1916" s="10" t="s">
        <v>920</v>
      </c>
      <c r="H1916" s="11"/>
      <c r="I1916" s="14"/>
      <c r="J1916" s="11" t="s">
        <v>59</v>
      </c>
      <c r="K1916" s="11" t="s">
        <v>60</v>
      </c>
      <c r="L1916" s="11" t="s">
        <v>61</v>
      </c>
      <c r="M1916" s="11" t="s">
        <v>896</v>
      </c>
      <c r="N1916" s="1" t="e">
        <v>#N/A</v>
      </c>
    </row>
    <row r="1917" spans="1:14">
      <c r="A1917" s="7">
        <v>1916</v>
      </c>
      <c r="B1917" s="8">
        <v>45666</v>
      </c>
      <c r="C1917" s="9">
        <v>2</v>
      </c>
      <c r="D1917" s="28">
        <v>105365820825</v>
      </c>
      <c r="E1917" s="10">
        <v>5508899023583</v>
      </c>
      <c r="F1917" s="9" t="s">
        <v>78</v>
      </c>
      <c r="G1917" s="10" t="s">
        <v>920</v>
      </c>
      <c r="H1917" s="11"/>
      <c r="I1917" s="14"/>
      <c r="J1917" s="11" t="s">
        <v>59</v>
      </c>
      <c r="K1917" s="11" t="s">
        <v>60</v>
      </c>
      <c r="L1917" s="11" t="s">
        <v>61</v>
      </c>
      <c r="M1917" s="11" t="s">
        <v>896</v>
      </c>
      <c r="N1917" s="1" t="e">
        <v>#N/A</v>
      </c>
    </row>
    <row r="1918" spans="1:14">
      <c r="A1918" s="7">
        <v>1917</v>
      </c>
      <c r="B1918" s="8">
        <v>45666</v>
      </c>
      <c r="C1918" s="9">
        <v>2</v>
      </c>
      <c r="D1918" s="28">
        <v>105344207975</v>
      </c>
      <c r="E1918" s="10" t="s">
        <v>900</v>
      </c>
      <c r="F1918" s="9"/>
      <c r="G1918" s="10" t="s">
        <v>892</v>
      </c>
      <c r="H1918" s="11"/>
      <c r="I1918" s="14"/>
      <c r="J1918" s="11" t="s">
        <v>59</v>
      </c>
      <c r="K1918" s="11" t="s">
        <v>60</v>
      </c>
      <c r="L1918" s="11" t="s">
        <v>61</v>
      </c>
      <c r="M1918" s="11" t="s">
        <v>62</v>
      </c>
      <c r="N1918" s="1" t="e">
        <v>#N/A</v>
      </c>
    </row>
    <row r="1919" spans="1:14">
      <c r="A1919" s="7">
        <v>1918</v>
      </c>
      <c r="B1919" s="8">
        <v>45666</v>
      </c>
      <c r="C1919" s="9">
        <v>2</v>
      </c>
      <c r="D1919" s="28">
        <v>105344203425</v>
      </c>
      <c r="E1919" s="10" t="s">
        <v>900</v>
      </c>
      <c r="F1919" s="9"/>
      <c r="G1919" s="10" t="s">
        <v>892</v>
      </c>
      <c r="H1919" s="11"/>
      <c r="I1919" s="14"/>
      <c r="J1919" s="11" t="s">
        <v>59</v>
      </c>
      <c r="K1919" s="11" t="s">
        <v>60</v>
      </c>
      <c r="L1919" s="11" t="s">
        <v>61</v>
      </c>
      <c r="M1919" s="11" t="s">
        <v>62</v>
      </c>
      <c r="N1919" s="1" t="e">
        <v>#N/A</v>
      </c>
    </row>
    <row r="1920" spans="1:14">
      <c r="A1920" s="7">
        <v>1919</v>
      </c>
      <c r="B1920" s="8">
        <v>45666</v>
      </c>
      <c r="C1920" s="9">
        <v>3</v>
      </c>
      <c r="D1920" s="28">
        <v>437444496090</v>
      </c>
      <c r="E1920" s="10">
        <v>5509999018308</v>
      </c>
      <c r="F1920" s="9" t="s">
        <v>992</v>
      </c>
      <c r="G1920" s="10" t="s">
        <v>897</v>
      </c>
      <c r="H1920" s="11" t="s">
        <v>53</v>
      </c>
      <c r="I1920" s="14"/>
      <c r="J1920" s="11" t="s">
        <v>59</v>
      </c>
      <c r="K1920" s="11" t="s">
        <v>890</v>
      </c>
      <c r="L1920" s="11" t="s">
        <v>57</v>
      </c>
      <c r="M1920" s="11" t="s">
        <v>896</v>
      </c>
      <c r="N1920" s="1" t="e">
        <v>#N/A</v>
      </c>
    </row>
    <row r="1921" spans="1:14">
      <c r="A1921" s="7">
        <v>1920</v>
      </c>
      <c r="B1921" s="8">
        <v>45666</v>
      </c>
      <c r="C1921" s="9">
        <v>3</v>
      </c>
      <c r="D1921" s="28">
        <v>437444496090</v>
      </c>
      <c r="E1921" s="10">
        <v>5509999018309</v>
      </c>
      <c r="F1921" s="9" t="s">
        <v>992</v>
      </c>
      <c r="G1921" s="10" t="s">
        <v>897</v>
      </c>
      <c r="H1921" s="11" t="s">
        <v>53</v>
      </c>
      <c r="I1921" s="14"/>
      <c r="J1921" s="11" t="s">
        <v>59</v>
      </c>
      <c r="K1921" s="11" t="s">
        <v>890</v>
      </c>
      <c r="L1921" s="11" t="s">
        <v>57</v>
      </c>
      <c r="M1921" s="11" t="s">
        <v>896</v>
      </c>
      <c r="N1921" s="1" t="e">
        <v>#N/A</v>
      </c>
    </row>
    <row r="1922" spans="1:14">
      <c r="A1922" s="7">
        <v>1921</v>
      </c>
      <c r="B1922" s="8">
        <v>45666</v>
      </c>
      <c r="C1922" s="9">
        <v>3</v>
      </c>
      <c r="D1922" s="28">
        <v>437444496090</v>
      </c>
      <c r="E1922" s="10">
        <v>5509999018312</v>
      </c>
      <c r="F1922" s="9" t="s">
        <v>992</v>
      </c>
      <c r="G1922" s="10" t="s">
        <v>897</v>
      </c>
      <c r="H1922" s="11" t="s">
        <v>53</v>
      </c>
      <c r="I1922" s="14"/>
      <c r="J1922" s="11" t="s">
        <v>59</v>
      </c>
      <c r="K1922" s="11" t="s">
        <v>890</v>
      </c>
      <c r="L1922" s="11" t="s">
        <v>57</v>
      </c>
      <c r="M1922" s="11" t="s">
        <v>896</v>
      </c>
      <c r="N1922" s="1" t="e">
        <v>#N/A</v>
      </c>
    </row>
    <row r="1923" spans="1:14">
      <c r="A1923" s="7">
        <v>1922</v>
      </c>
      <c r="B1923" s="8">
        <v>45666</v>
      </c>
      <c r="C1923" s="9">
        <v>3</v>
      </c>
      <c r="D1923" s="28">
        <v>437444496090</v>
      </c>
      <c r="E1923" s="10">
        <v>5509999018311</v>
      </c>
      <c r="F1923" s="9" t="s">
        <v>992</v>
      </c>
      <c r="G1923" s="10" t="s">
        <v>897</v>
      </c>
      <c r="H1923" s="11" t="s">
        <v>53</v>
      </c>
      <c r="I1923" s="14"/>
      <c r="J1923" s="11" t="s">
        <v>59</v>
      </c>
      <c r="K1923" s="11" t="s">
        <v>890</v>
      </c>
      <c r="L1923" s="11" t="s">
        <v>57</v>
      </c>
      <c r="M1923" s="11" t="s">
        <v>896</v>
      </c>
      <c r="N1923" s="1" t="e">
        <v>#N/A</v>
      </c>
    </row>
    <row r="1924" spans="1:14">
      <c r="A1924" s="7">
        <v>1923</v>
      </c>
      <c r="B1924" s="8">
        <v>45666</v>
      </c>
      <c r="C1924" s="9">
        <v>3</v>
      </c>
      <c r="D1924" s="28">
        <v>437444496090</v>
      </c>
      <c r="E1924" s="10">
        <v>5509999018290</v>
      </c>
      <c r="F1924" s="9" t="s">
        <v>992</v>
      </c>
      <c r="G1924" s="10" t="s">
        <v>897</v>
      </c>
      <c r="H1924" s="11" t="s">
        <v>53</v>
      </c>
      <c r="I1924" s="14"/>
      <c r="J1924" s="11" t="s">
        <v>59</v>
      </c>
      <c r="K1924" s="11" t="s">
        <v>890</v>
      </c>
      <c r="L1924" s="11" t="s">
        <v>57</v>
      </c>
      <c r="M1924" s="11" t="s">
        <v>896</v>
      </c>
      <c r="N1924" s="1" t="e">
        <v>#N/A</v>
      </c>
    </row>
    <row r="1925" spans="1:14">
      <c r="A1925" s="7">
        <v>1924</v>
      </c>
      <c r="B1925" s="8">
        <v>45666</v>
      </c>
      <c r="C1925" s="9">
        <v>3</v>
      </c>
      <c r="D1925" s="28">
        <v>437444496090</v>
      </c>
      <c r="E1925" s="10">
        <v>5509999018289</v>
      </c>
      <c r="F1925" s="9" t="s">
        <v>992</v>
      </c>
      <c r="G1925" s="10" t="s">
        <v>897</v>
      </c>
      <c r="H1925" s="11" t="s">
        <v>53</v>
      </c>
      <c r="I1925" s="14"/>
      <c r="J1925" s="11" t="s">
        <v>59</v>
      </c>
      <c r="K1925" s="11" t="s">
        <v>890</v>
      </c>
      <c r="L1925" s="11" t="s">
        <v>57</v>
      </c>
      <c r="M1925" s="11" t="s">
        <v>896</v>
      </c>
      <c r="N1925" s="1" t="e">
        <v>#N/A</v>
      </c>
    </row>
    <row r="1926" spans="1:14">
      <c r="A1926" s="7">
        <v>1925</v>
      </c>
      <c r="B1926" s="8">
        <v>45666</v>
      </c>
      <c r="C1926" s="9">
        <v>3</v>
      </c>
      <c r="D1926" s="28">
        <v>437444496086</v>
      </c>
      <c r="E1926" s="10">
        <v>5509999018302</v>
      </c>
      <c r="F1926" s="9" t="s">
        <v>992</v>
      </c>
      <c r="G1926" s="10" t="s">
        <v>897</v>
      </c>
      <c r="H1926" s="11" t="s">
        <v>53</v>
      </c>
      <c r="I1926" s="14"/>
      <c r="J1926" s="11" t="s">
        <v>59</v>
      </c>
      <c r="K1926" s="11" t="s">
        <v>890</v>
      </c>
      <c r="L1926" s="11" t="s">
        <v>57</v>
      </c>
      <c r="M1926" s="11" t="s">
        <v>896</v>
      </c>
      <c r="N1926" s="1" t="e">
        <v>#N/A</v>
      </c>
    </row>
    <row r="1927" spans="1:14">
      <c r="A1927" s="7">
        <v>1926</v>
      </c>
      <c r="B1927" s="8">
        <v>45666</v>
      </c>
      <c r="C1927" s="9">
        <v>3</v>
      </c>
      <c r="D1927" s="28">
        <v>437444496086</v>
      </c>
      <c r="E1927" s="10">
        <v>5509999018297</v>
      </c>
      <c r="F1927" s="9" t="s">
        <v>992</v>
      </c>
      <c r="G1927" s="10" t="s">
        <v>897</v>
      </c>
      <c r="H1927" s="11" t="s">
        <v>53</v>
      </c>
      <c r="I1927" s="14"/>
      <c r="J1927" s="11" t="s">
        <v>59</v>
      </c>
      <c r="K1927" s="11" t="s">
        <v>890</v>
      </c>
      <c r="L1927" s="11" t="s">
        <v>57</v>
      </c>
      <c r="M1927" s="11" t="s">
        <v>896</v>
      </c>
      <c r="N1927" s="1" t="e">
        <v>#N/A</v>
      </c>
    </row>
    <row r="1928" spans="1:14">
      <c r="A1928" s="7">
        <v>1927</v>
      </c>
      <c r="B1928" s="8">
        <v>45666</v>
      </c>
      <c r="C1928" s="9">
        <v>3</v>
      </c>
      <c r="D1928" s="28">
        <v>437444496086</v>
      </c>
      <c r="E1928" s="10">
        <v>5509999018288</v>
      </c>
      <c r="F1928" s="9" t="s">
        <v>992</v>
      </c>
      <c r="G1928" s="10" t="s">
        <v>897</v>
      </c>
      <c r="H1928" s="11" t="s">
        <v>53</v>
      </c>
      <c r="I1928" s="14"/>
      <c r="J1928" s="11" t="s">
        <v>59</v>
      </c>
      <c r="K1928" s="11" t="s">
        <v>890</v>
      </c>
      <c r="L1928" s="11" t="s">
        <v>57</v>
      </c>
      <c r="M1928" s="11" t="s">
        <v>896</v>
      </c>
      <c r="N1928" s="1" t="e">
        <v>#N/A</v>
      </c>
    </row>
    <row r="1929" spans="1:14">
      <c r="A1929" s="7">
        <v>1928</v>
      </c>
      <c r="B1929" s="8">
        <v>45666</v>
      </c>
      <c r="C1929" s="9">
        <v>3</v>
      </c>
      <c r="D1929" s="28">
        <v>437444496086</v>
      </c>
      <c r="E1929" s="10">
        <v>5509999018289</v>
      </c>
      <c r="F1929" s="9" t="s">
        <v>992</v>
      </c>
      <c r="G1929" s="10" t="s">
        <v>897</v>
      </c>
      <c r="H1929" s="11" t="s">
        <v>53</v>
      </c>
      <c r="I1929" s="14"/>
      <c r="J1929" s="11" t="s">
        <v>59</v>
      </c>
      <c r="K1929" s="11" t="s">
        <v>890</v>
      </c>
      <c r="L1929" s="11" t="s">
        <v>57</v>
      </c>
      <c r="M1929" s="11" t="s">
        <v>896</v>
      </c>
      <c r="N1929" s="1" t="e">
        <v>#N/A</v>
      </c>
    </row>
    <row r="1930" spans="1:14">
      <c r="A1930" s="7">
        <v>1929</v>
      </c>
      <c r="B1930" s="8">
        <v>45666</v>
      </c>
      <c r="C1930" s="9">
        <v>3</v>
      </c>
      <c r="D1930" s="28">
        <v>437444496075</v>
      </c>
      <c r="E1930" s="10">
        <v>5509999018315</v>
      </c>
      <c r="F1930" s="9" t="s">
        <v>992</v>
      </c>
      <c r="G1930" s="10" t="s">
        <v>897</v>
      </c>
      <c r="H1930" s="11" t="s">
        <v>53</v>
      </c>
      <c r="I1930" s="14"/>
      <c r="J1930" s="11" t="s">
        <v>59</v>
      </c>
      <c r="K1930" s="11" t="s">
        <v>890</v>
      </c>
      <c r="L1930" s="11" t="s">
        <v>57</v>
      </c>
      <c r="M1930" s="11" t="s">
        <v>896</v>
      </c>
      <c r="N1930" s="1" t="e">
        <v>#N/A</v>
      </c>
    </row>
    <row r="1931" spans="1:14">
      <c r="A1931" s="7">
        <v>1930</v>
      </c>
      <c r="B1931" s="8">
        <v>45666</v>
      </c>
      <c r="C1931" s="9">
        <v>3</v>
      </c>
      <c r="D1931" s="28">
        <v>437444496075</v>
      </c>
      <c r="E1931" s="10">
        <v>5509999018310</v>
      </c>
      <c r="F1931" s="9" t="s">
        <v>992</v>
      </c>
      <c r="G1931" s="10" t="s">
        <v>897</v>
      </c>
      <c r="H1931" s="11" t="s">
        <v>53</v>
      </c>
      <c r="I1931" s="14"/>
      <c r="J1931" s="11" t="s">
        <v>59</v>
      </c>
      <c r="K1931" s="11" t="s">
        <v>890</v>
      </c>
      <c r="L1931" s="11" t="s">
        <v>57</v>
      </c>
      <c r="M1931" s="11" t="s">
        <v>896</v>
      </c>
      <c r="N1931" s="1" t="e">
        <v>#N/A</v>
      </c>
    </row>
    <row r="1932" spans="1:14">
      <c r="A1932" s="7">
        <v>1931</v>
      </c>
      <c r="B1932" s="8">
        <v>45666</v>
      </c>
      <c r="C1932" s="9">
        <v>3</v>
      </c>
      <c r="D1932" s="28">
        <v>437444496075</v>
      </c>
      <c r="E1932" s="10">
        <v>5509999018314</v>
      </c>
      <c r="F1932" s="9" t="s">
        <v>992</v>
      </c>
      <c r="G1932" s="10" t="s">
        <v>897</v>
      </c>
      <c r="H1932" s="11" t="s">
        <v>53</v>
      </c>
      <c r="I1932" s="14"/>
      <c r="J1932" s="11" t="s">
        <v>59</v>
      </c>
      <c r="K1932" s="11" t="s">
        <v>890</v>
      </c>
      <c r="L1932" s="11" t="s">
        <v>57</v>
      </c>
      <c r="M1932" s="11" t="s">
        <v>896</v>
      </c>
      <c r="N1932" s="1" t="e">
        <v>#N/A</v>
      </c>
    </row>
    <row r="1933" spans="1:14">
      <c r="A1933" s="7">
        <v>1932</v>
      </c>
      <c r="B1933" s="8">
        <v>45666</v>
      </c>
      <c r="C1933" s="9">
        <v>3</v>
      </c>
      <c r="D1933" s="28">
        <v>437444496075</v>
      </c>
      <c r="E1933" s="10">
        <v>5509999018307</v>
      </c>
      <c r="F1933" s="9" t="s">
        <v>992</v>
      </c>
      <c r="G1933" s="10" t="s">
        <v>897</v>
      </c>
      <c r="H1933" s="11" t="s">
        <v>53</v>
      </c>
      <c r="I1933" s="14"/>
      <c r="J1933" s="11" t="s">
        <v>59</v>
      </c>
      <c r="K1933" s="11" t="s">
        <v>890</v>
      </c>
      <c r="L1933" s="11" t="s">
        <v>57</v>
      </c>
      <c r="M1933" s="11" t="s">
        <v>896</v>
      </c>
      <c r="N1933" s="1" t="e">
        <v>#N/A</v>
      </c>
    </row>
    <row r="1934" spans="1:14">
      <c r="A1934" s="7">
        <v>1933</v>
      </c>
      <c r="B1934" s="8">
        <v>45666</v>
      </c>
      <c r="C1934" s="9">
        <v>3</v>
      </c>
      <c r="D1934" s="28">
        <v>437444496075</v>
      </c>
      <c r="E1934" s="10">
        <v>5509999018287</v>
      </c>
      <c r="F1934" s="9" t="s">
        <v>992</v>
      </c>
      <c r="G1934" s="10" t="s">
        <v>897</v>
      </c>
      <c r="H1934" s="11" t="s">
        <v>53</v>
      </c>
      <c r="I1934" s="14"/>
      <c r="J1934" s="11" t="s">
        <v>59</v>
      </c>
      <c r="K1934" s="11" t="s">
        <v>890</v>
      </c>
      <c r="L1934" s="11" t="s">
        <v>57</v>
      </c>
      <c r="M1934" s="11" t="s">
        <v>896</v>
      </c>
      <c r="N1934" s="1" t="e">
        <v>#N/A</v>
      </c>
    </row>
    <row r="1935" spans="1:14">
      <c r="A1935" s="7">
        <v>1934</v>
      </c>
      <c r="B1935" s="8">
        <v>45666</v>
      </c>
      <c r="C1935" s="9">
        <v>3</v>
      </c>
      <c r="D1935" s="28">
        <v>437444496075</v>
      </c>
      <c r="E1935" s="10">
        <v>5509999018294</v>
      </c>
      <c r="F1935" s="9" t="s">
        <v>992</v>
      </c>
      <c r="G1935" s="10" t="s">
        <v>897</v>
      </c>
      <c r="H1935" s="11" t="s">
        <v>53</v>
      </c>
      <c r="I1935" s="14"/>
      <c r="J1935" s="11" t="s">
        <v>59</v>
      </c>
      <c r="K1935" s="11" t="s">
        <v>890</v>
      </c>
      <c r="L1935" s="11" t="s">
        <v>57</v>
      </c>
      <c r="M1935" s="11" t="s">
        <v>896</v>
      </c>
      <c r="N1935" s="1" t="e">
        <v>#N/A</v>
      </c>
    </row>
    <row r="1936" spans="1:14">
      <c r="A1936" s="7">
        <v>1935</v>
      </c>
      <c r="B1936" s="8">
        <v>45666</v>
      </c>
      <c r="C1936" s="9">
        <v>3</v>
      </c>
      <c r="D1936" s="28">
        <v>437444496075</v>
      </c>
      <c r="E1936" s="10">
        <v>5509999018292</v>
      </c>
      <c r="F1936" s="9" t="s">
        <v>992</v>
      </c>
      <c r="G1936" s="10" t="s">
        <v>897</v>
      </c>
      <c r="H1936" s="11" t="s">
        <v>53</v>
      </c>
      <c r="I1936" s="14"/>
      <c r="J1936" s="11" t="s">
        <v>59</v>
      </c>
      <c r="K1936" s="11" t="s">
        <v>890</v>
      </c>
      <c r="L1936" s="11" t="s">
        <v>57</v>
      </c>
      <c r="M1936" s="11" t="s">
        <v>896</v>
      </c>
      <c r="N1936" s="1" t="e">
        <v>#N/A</v>
      </c>
    </row>
    <row r="1937" spans="1:14">
      <c r="A1937" s="7">
        <v>1936</v>
      </c>
      <c r="B1937" s="8">
        <v>45666</v>
      </c>
      <c r="C1937" s="9">
        <v>3</v>
      </c>
      <c r="D1937" s="28">
        <v>437444496075</v>
      </c>
      <c r="E1937" s="10">
        <v>5509999018295</v>
      </c>
      <c r="F1937" s="9" t="s">
        <v>992</v>
      </c>
      <c r="G1937" s="10" t="s">
        <v>897</v>
      </c>
      <c r="H1937" s="11" t="s">
        <v>53</v>
      </c>
      <c r="I1937" s="14"/>
      <c r="J1937" s="11" t="s">
        <v>59</v>
      </c>
      <c r="K1937" s="11" t="s">
        <v>890</v>
      </c>
      <c r="L1937" s="11" t="s">
        <v>57</v>
      </c>
      <c r="M1937" s="11" t="s">
        <v>896</v>
      </c>
      <c r="N1937" s="1" t="e">
        <v>#N/A</v>
      </c>
    </row>
    <row r="1938" spans="1:14">
      <c r="A1938" s="7">
        <v>1937</v>
      </c>
      <c r="B1938" s="8">
        <v>45666</v>
      </c>
      <c r="C1938" s="9">
        <v>3</v>
      </c>
      <c r="D1938" s="28">
        <v>437444496064</v>
      </c>
      <c r="E1938" s="10">
        <v>5509999018301</v>
      </c>
      <c r="F1938" s="9" t="s">
        <v>992</v>
      </c>
      <c r="G1938" s="10" t="s">
        <v>897</v>
      </c>
      <c r="H1938" s="11" t="s">
        <v>53</v>
      </c>
      <c r="I1938" s="14"/>
      <c r="J1938" s="11" t="s">
        <v>59</v>
      </c>
      <c r="K1938" s="11" t="s">
        <v>890</v>
      </c>
      <c r="L1938" s="11" t="s">
        <v>57</v>
      </c>
      <c r="M1938" s="11" t="s">
        <v>896</v>
      </c>
      <c r="N1938" s="1" t="e">
        <v>#N/A</v>
      </c>
    </row>
    <row r="1939" spans="1:14">
      <c r="A1939" s="7">
        <v>1938</v>
      </c>
      <c r="B1939" s="8">
        <v>45666</v>
      </c>
      <c r="C1939" s="9">
        <v>3</v>
      </c>
      <c r="D1939" s="28">
        <v>437444496064</v>
      </c>
      <c r="E1939" s="10">
        <v>5509999018300</v>
      </c>
      <c r="F1939" s="9" t="s">
        <v>992</v>
      </c>
      <c r="G1939" s="10" t="s">
        <v>897</v>
      </c>
      <c r="H1939" s="11" t="s">
        <v>53</v>
      </c>
      <c r="I1939" s="14"/>
      <c r="J1939" s="11" t="s">
        <v>59</v>
      </c>
      <c r="K1939" s="11" t="s">
        <v>890</v>
      </c>
      <c r="L1939" s="11" t="s">
        <v>57</v>
      </c>
      <c r="M1939" s="11" t="s">
        <v>896</v>
      </c>
      <c r="N1939" s="1" t="e">
        <v>#N/A</v>
      </c>
    </row>
    <row r="1940" spans="1:14">
      <c r="A1940" s="7">
        <v>1939</v>
      </c>
      <c r="B1940" s="8">
        <v>45666</v>
      </c>
      <c r="C1940" s="9">
        <v>3</v>
      </c>
      <c r="D1940" s="28">
        <v>437444496064</v>
      </c>
      <c r="E1940" s="10">
        <v>5509999018293</v>
      </c>
      <c r="F1940" s="9" t="s">
        <v>992</v>
      </c>
      <c r="G1940" s="10" t="s">
        <v>897</v>
      </c>
      <c r="H1940" s="11" t="s">
        <v>53</v>
      </c>
      <c r="I1940" s="14"/>
      <c r="J1940" s="11" t="s">
        <v>59</v>
      </c>
      <c r="K1940" s="11" t="s">
        <v>890</v>
      </c>
      <c r="L1940" s="11" t="s">
        <v>57</v>
      </c>
      <c r="M1940" s="11" t="s">
        <v>896</v>
      </c>
      <c r="N1940" s="1" t="e">
        <v>#N/A</v>
      </c>
    </row>
    <row r="1941" spans="1:14">
      <c r="A1941" s="7">
        <v>1940</v>
      </c>
      <c r="B1941" s="8">
        <v>45666</v>
      </c>
      <c r="C1941" s="9">
        <v>3</v>
      </c>
      <c r="D1941" s="28">
        <v>437444496064</v>
      </c>
      <c r="E1941" s="10">
        <v>5509999018291</v>
      </c>
      <c r="F1941" s="9" t="s">
        <v>992</v>
      </c>
      <c r="G1941" s="10" t="s">
        <v>897</v>
      </c>
      <c r="H1941" s="11" t="s">
        <v>53</v>
      </c>
      <c r="I1941" s="14"/>
      <c r="J1941" s="11" t="s">
        <v>59</v>
      </c>
      <c r="K1941" s="11" t="s">
        <v>890</v>
      </c>
      <c r="L1941" s="11" t="s">
        <v>57</v>
      </c>
      <c r="M1941" s="11" t="s">
        <v>896</v>
      </c>
      <c r="N1941" s="1" t="e">
        <v>#N/A</v>
      </c>
    </row>
    <row r="1942" spans="1:14">
      <c r="A1942" s="7">
        <v>1941</v>
      </c>
      <c r="B1942" s="8">
        <v>45666</v>
      </c>
      <c r="C1942" s="9">
        <v>3</v>
      </c>
      <c r="D1942" s="28">
        <v>437444496064</v>
      </c>
      <c r="E1942" s="10">
        <v>5509999018304</v>
      </c>
      <c r="F1942" s="9" t="s">
        <v>992</v>
      </c>
      <c r="G1942" s="10" t="s">
        <v>897</v>
      </c>
      <c r="H1942" s="11" t="s">
        <v>53</v>
      </c>
      <c r="I1942" s="14"/>
      <c r="J1942" s="11" t="s">
        <v>59</v>
      </c>
      <c r="K1942" s="11" t="s">
        <v>890</v>
      </c>
      <c r="L1942" s="11" t="s">
        <v>57</v>
      </c>
      <c r="M1942" s="11" t="s">
        <v>896</v>
      </c>
      <c r="N1942" s="1" t="e">
        <v>#N/A</v>
      </c>
    </row>
    <row r="1943" spans="1:14">
      <c r="A1943" s="7">
        <v>1942</v>
      </c>
      <c r="B1943" s="8">
        <v>45666</v>
      </c>
      <c r="C1943" s="9">
        <v>3</v>
      </c>
      <c r="D1943" s="28">
        <v>437444496064</v>
      </c>
      <c r="E1943" s="10">
        <v>5509999018299</v>
      </c>
      <c r="F1943" s="9" t="s">
        <v>992</v>
      </c>
      <c r="G1943" s="10" t="s">
        <v>897</v>
      </c>
      <c r="H1943" s="11" t="s">
        <v>53</v>
      </c>
      <c r="I1943" s="14"/>
      <c r="J1943" s="11" t="s">
        <v>59</v>
      </c>
      <c r="K1943" s="11" t="s">
        <v>890</v>
      </c>
      <c r="L1943" s="11" t="s">
        <v>57</v>
      </c>
      <c r="M1943" s="11" t="s">
        <v>896</v>
      </c>
      <c r="N1943" s="1" t="e">
        <v>#N/A</v>
      </c>
    </row>
    <row r="1944" spans="1:14">
      <c r="A1944" s="7">
        <v>1943</v>
      </c>
      <c r="B1944" s="8">
        <v>45666</v>
      </c>
      <c r="C1944" s="9">
        <v>3</v>
      </c>
      <c r="D1944" s="28">
        <v>437444496064</v>
      </c>
      <c r="E1944" s="10">
        <v>5509999018296</v>
      </c>
      <c r="F1944" s="9" t="s">
        <v>992</v>
      </c>
      <c r="G1944" s="10" t="s">
        <v>897</v>
      </c>
      <c r="H1944" s="11" t="s">
        <v>53</v>
      </c>
      <c r="I1944" s="14"/>
      <c r="J1944" s="11" t="s">
        <v>59</v>
      </c>
      <c r="K1944" s="11" t="s">
        <v>890</v>
      </c>
      <c r="L1944" s="11" t="s">
        <v>57</v>
      </c>
      <c r="M1944" s="11" t="s">
        <v>896</v>
      </c>
      <c r="N1944" s="1" t="e">
        <v>#N/A</v>
      </c>
    </row>
    <row r="1945" spans="1:14">
      <c r="A1945" s="7">
        <v>1944</v>
      </c>
      <c r="B1945" s="8">
        <v>45666</v>
      </c>
      <c r="C1945" s="9">
        <v>3</v>
      </c>
      <c r="D1945" s="28">
        <v>437444496064</v>
      </c>
      <c r="E1945" s="10">
        <v>5509999018303</v>
      </c>
      <c r="F1945" s="9" t="s">
        <v>992</v>
      </c>
      <c r="G1945" s="10" t="s">
        <v>897</v>
      </c>
      <c r="H1945" s="11" t="s">
        <v>53</v>
      </c>
      <c r="I1945" s="14"/>
      <c r="J1945" s="11" t="s">
        <v>59</v>
      </c>
      <c r="K1945" s="11" t="s">
        <v>890</v>
      </c>
      <c r="L1945" s="11" t="s">
        <v>57</v>
      </c>
      <c r="M1945" s="11" t="s">
        <v>896</v>
      </c>
      <c r="N1945" s="1" t="e">
        <v>#N/A</v>
      </c>
    </row>
    <row r="1946" spans="1:14">
      <c r="A1946" s="7">
        <v>1945</v>
      </c>
      <c r="B1946" s="8">
        <v>45666</v>
      </c>
      <c r="C1946" s="9">
        <v>3</v>
      </c>
      <c r="D1946" s="28">
        <v>494255079091</v>
      </c>
      <c r="E1946" s="10">
        <v>5508799012153</v>
      </c>
      <c r="F1946" s="9" t="s">
        <v>912</v>
      </c>
      <c r="G1946" s="10" t="s">
        <v>908</v>
      </c>
      <c r="H1946" s="11" t="s">
        <v>53</v>
      </c>
      <c r="I1946" s="14"/>
      <c r="J1946" s="11" t="s">
        <v>59</v>
      </c>
      <c r="K1946" s="11" t="s">
        <v>890</v>
      </c>
      <c r="L1946" s="11" t="s">
        <v>57</v>
      </c>
      <c r="M1946" s="11" t="s">
        <v>896</v>
      </c>
      <c r="N1946" s="1" t="e">
        <v>#N/A</v>
      </c>
    </row>
    <row r="1947" spans="1:14">
      <c r="A1947" s="7">
        <v>1946</v>
      </c>
      <c r="B1947" s="8">
        <v>45666</v>
      </c>
      <c r="C1947" s="9">
        <v>3</v>
      </c>
      <c r="D1947" s="28">
        <v>494255079091</v>
      </c>
      <c r="E1947" s="10">
        <v>5508799012154</v>
      </c>
      <c r="F1947" s="9" t="s">
        <v>912</v>
      </c>
      <c r="G1947" s="10" t="s">
        <v>908</v>
      </c>
      <c r="H1947" s="11" t="s">
        <v>53</v>
      </c>
      <c r="I1947" s="14"/>
      <c r="J1947" s="11" t="s">
        <v>59</v>
      </c>
      <c r="K1947" s="11" t="s">
        <v>890</v>
      </c>
      <c r="L1947" s="11" t="s">
        <v>57</v>
      </c>
      <c r="M1947" s="11" t="s">
        <v>896</v>
      </c>
      <c r="N1947" s="1" t="e">
        <v>#N/A</v>
      </c>
    </row>
    <row r="1948" spans="1:14">
      <c r="A1948" s="7">
        <v>1947</v>
      </c>
      <c r="B1948" s="8">
        <v>45666</v>
      </c>
      <c r="C1948" s="9">
        <v>3</v>
      </c>
      <c r="D1948" s="28">
        <v>494255079091</v>
      </c>
      <c r="E1948" s="10">
        <v>5508799012155</v>
      </c>
      <c r="F1948" s="9" t="s">
        <v>912</v>
      </c>
      <c r="G1948" s="10" t="s">
        <v>908</v>
      </c>
      <c r="H1948" s="11" t="s">
        <v>53</v>
      </c>
      <c r="I1948" s="14"/>
      <c r="J1948" s="11" t="s">
        <v>59</v>
      </c>
      <c r="K1948" s="11" t="s">
        <v>890</v>
      </c>
      <c r="L1948" s="11" t="s">
        <v>57</v>
      </c>
      <c r="M1948" s="11" t="s">
        <v>896</v>
      </c>
      <c r="N1948" s="1" t="e">
        <v>#N/A</v>
      </c>
    </row>
    <row r="1949" spans="1:14">
      <c r="A1949" s="7">
        <v>1948</v>
      </c>
      <c r="B1949" s="8">
        <v>45666</v>
      </c>
      <c r="C1949" s="9">
        <v>3</v>
      </c>
      <c r="D1949" s="28">
        <v>494255079091</v>
      </c>
      <c r="E1949" s="10">
        <v>5508799012156</v>
      </c>
      <c r="F1949" s="9" t="s">
        <v>912</v>
      </c>
      <c r="G1949" s="10" t="s">
        <v>908</v>
      </c>
      <c r="H1949" s="11" t="s">
        <v>53</v>
      </c>
      <c r="I1949" s="14"/>
      <c r="J1949" s="11" t="s">
        <v>59</v>
      </c>
      <c r="K1949" s="11" t="s">
        <v>890</v>
      </c>
      <c r="L1949" s="11" t="s">
        <v>57</v>
      </c>
      <c r="M1949" s="11" t="s">
        <v>896</v>
      </c>
      <c r="N1949" s="1" t="e">
        <v>#N/A</v>
      </c>
    </row>
    <row r="1950" spans="1:14">
      <c r="A1950" s="7">
        <v>1949</v>
      </c>
      <c r="B1950" s="8">
        <v>45666</v>
      </c>
      <c r="C1950" s="9">
        <v>3</v>
      </c>
      <c r="D1950" s="28">
        <v>494255079091</v>
      </c>
      <c r="E1950" s="10">
        <v>5508799090246</v>
      </c>
      <c r="F1950" s="9" t="s">
        <v>912</v>
      </c>
      <c r="G1950" s="10" t="s">
        <v>908</v>
      </c>
      <c r="H1950" s="11" t="s">
        <v>53</v>
      </c>
      <c r="I1950" s="14"/>
      <c r="J1950" s="11" t="s">
        <v>59</v>
      </c>
      <c r="K1950" s="11" t="s">
        <v>890</v>
      </c>
      <c r="L1950" s="11" t="s">
        <v>57</v>
      </c>
      <c r="M1950" s="11" t="s">
        <v>896</v>
      </c>
      <c r="N1950" s="1" t="e">
        <v>#N/A</v>
      </c>
    </row>
    <row r="1951" spans="1:14">
      <c r="A1951" s="7">
        <v>1950</v>
      </c>
      <c r="B1951" s="8">
        <v>45666</v>
      </c>
      <c r="C1951" s="9">
        <v>3</v>
      </c>
      <c r="D1951" s="28">
        <v>485303520203</v>
      </c>
      <c r="E1951" s="10">
        <v>4966251043282</v>
      </c>
      <c r="F1951" s="9" t="s">
        <v>58</v>
      </c>
      <c r="G1951" s="10" t="s">
        <v>63</v>
      </c>
      <c r="H1951" s="11" t="s">
        <v>53</v>
      </c>
      <c r="I1951" s="14"/>
      <c r="J1951" s="11" t="s">
        <v>59</v>
      </c>
      <c r="K1951" s="11" t="s">
        <v>890</v>
      </c>
      <c r="L1951" s="11" t="s">
        <v>57</v>
      </c>
      <c r="M1951" s="11" t="s">
        <v>62</v>
      </c>
      <c r="N1951" s="1" t="e">
        <v>#N/A</v>
      </c>
    </row>
    <row r="1952" spans="1:14">
      <c r="A1952" s="7">
        <v>1951</v>
      </c>
      <c r="B1952" s="8">
        <v>45666</v>
      </c>
      <c r="C1952" s="9">
        <v>3</v>
      </c>
      <c r="D1952" s="28">
        <v>485303520203</v>
      </c>
      <c r="E1952" s="10">
        <v>4966251034018</v>
      </c>
      <c r="F1952" s="9" t="s">
        <v>72</v>
      </c>
      <c r="G1952" s="10" t="s">
        <v>63</v>
      </c>
      <c r="H1952" s="11" t="s">
        <v>53</v>
      </c>
      <c r="I1952" s="14"/>
      <c r="J1952" s="11" t="s">
        <v>59</v>
      </c>
      <c r="K1952" s="11" t="s">
        <v>890</v>
      </c>
      <c r="L1952" s="11" t="s">
        <v>57</v>
      </c>
      <c r="M1952" s="11" t="s">
        <v>62</v>
      </c>
      <c r="N1952" s="1" t="e">
        <v>#N/A</v>
      </c>
    </row>
    <row r="1953" spans="1:14">
      <c r="A1953" s="7">
        <v>1952</v>
      </c>
      <c r="B1953" s="8">
        <v>45666</v>
      </c>
      <c r="C1953" s="9">
        <v>3</v>
      </c>
      <c r="D1953" s="28">
        <v>485303520203</v>
      </c>
      <c r="E1953" s="10">
        <v>4966251010924</v>
      </c>
      <c r="F1953" s="9" t="s">
        <v>58</v>
      </c>
      <c r="G1953" s="10" t="s">
        <v>63</v>
      </c>
      <c r="H1953" s="11" t="s">
        <v>53</v>
      </c>
      <c r="I1953" s="14"/>
      <c r="J1953" s="11" t="s">
        <v>59</v>
      </c>
      <c r="K1953" s="11" t="s">
        <v>890</v>
      </c>
      <c r="L1953" s="11" t="s">
        <v>57</v>
      </c>
      <c r="M1953" s="11" t="s">
        <v>62</v>
      </c>
      <c r="N1953" s="1" t="e">
        <v>#N/A</v>
      </c>
    </row>
    <row r="1954" spans="1:14">
      <c r="A1954" s="7">
        <v>1953</v>
      </c>
      <c r="B1954" s="8">
        <v>45666</v>
      </c>
      <c r="C1954" s="9">
        <v>3</v>
      </c>
      <c r="D1954" s="28">
        <v>485303520203</v>
      </c>
      <c r="E1954" s="10">
        <v>9966251061548</v>
      </c>
      <c r="F1954" s="9" t="s">
        <v>58</v>
      </c>
      <c r="G1954" s="10" t="s">
        <v>70</v>
      </c>
      <c r="H1954" s="11" t="s">
        <v>53</v>
      </c>
      <c r="I1954" s="14"/>
      <c r="J1954" s="11" t="s">
        <v>59</v>
      </c>
      <c r="K1954" s="11" t="s">
        <v>890</v>
      </c>
      <c r="L1954" s="11" t="s">
        <v>57</v>
      </c>
      <c r="M1954" s="11" t="s">
        <v>62</v>
      </c>
      <c r="N1954" s="1" t="e">
        <v>#N/A</v>
      </c>
    </row>
    <row r="1955" spans="1:14">
      <c r="A1955" s="7">
        <v>1954</v>
      </c>
      <c r="B1955" s="8">
        <v>45666</v>
      </c>
      <c r="C1955" s="9">
        <v>3</v>
      </c>
      <c r="D1955" s="28">
        <v>485303520203</v>
      </c>
      <c r="E1955" s="10">
        <v>4974351090030</v>
      </c>
      <c r="F1955" s="9" t="s">
        <v>882</v>
      </c>
      <c r="G1955" s="10" t="s">
        <v>55</v>
      </c>
      <c r="H1955" s="11" t="s">
        <v>53</v>
      </c>
      <c r="I1955" s="14"/>
      <c r="J1955" s="11" t="s">
        <v>56</v>
      </c>
      <c r="K1955" s="11" t="s">
        <v>890</v>
      </c>
      <c r="L1955" s="11" t="s">
        <v>57</v>
      </c>
      <c r="M1955" s="11" t="s">
        <v>879</v>
      </c>
      <c r="N1955" s="1" t="s">
        <v>62</v>
      </c>
    </row>
    <row r="1956" spans="1:14">
      <c r="A1956" s="7">
        <v>1955</v>
      </c>
      <c r="B1956" s="8">
        <v>45666</v>
      </c>
      <c r="C1956" s="9">
        <v>3</v>
      </c>
      <c r="D1956" s="28">
        <v>485303520203</v>
      </c>
      <c r="E1956" s="10">
        <v>3109151052468</v>
      </c>
      <c r="F1956" s="9" t="s">
        <v>882</v>
      </c>
      <c r="G1956" s="10" t="s">
        <v>73</v>
      </c>
      <c r="H1956" s="11" t="s">
        <v>53</v>
      </c>
      <c r="I1956" s="14"/>
      <c r="J1956" s="11" t="s">
        <v>56</v>
      </c>
      <c r="K1956" s="11" t="s">
        <v>890</v>
      </c>
      <c r="L1956" s="11" t="s">
        <v>57</v>
      </c>
      <c r="M1956" s="11" t="s">
        <v>879</v>
      </c>
      <c r="N1956" s="1" t="e">
        <v>#N/A</v>
      </c>
    </row>
    <row r="1957" spans="1:14">
      <c r="A1957" s="7">
        <v>1956</v>
      </c>
      <c r="B1957" s="8">
        <v>45666</v>
      </c>
      <c r="C1957" s="9">
        <v>3</v>
      </c>
      <c r="D1957" s="28">
        <v>485303520203</v>
      </c>
      <c r="E1957" s="10">
        <v>3109151056803</v>
      </c>
      <c r="F1957" s="9" t="s">
        <v>882</v>
      </c>
      <c r="G1957" s="10" t="s">
        <v>73</v>
      </c>
      <c r="H1957" s="11" t="s">
        <v>53</v>
      </c>
      <c r="I1957" s="14"/>
      <c r="J1957" s="11" t="s">
        <v>56</v>
      </c>
      <c r="K1957" s="11" t="s">
        <v>890</v>
      </c>
      <c r="L1957" s="11" t="s">
        <v>57</v>
      </c>
      <c r="M1957" s="11" t="s">
        <v>879</v>
      </c>
      <c r="N1957" s="1" t="e">
        <v>#N/A</v>
      </c>
    </row>
    <row r="1958" spans="1:14">
      <c r="A1958" s="7">
        <v>1957</v>
      </c>
      <c r="B1958" s="8">
        <v>45666</v>
      </c>
      <c r="C1958" s="9">
        <v>3</v>
      </c>
      <c r="D1958" s="28">
        <v>485303520203</v>
      </c>
      <c r="E1958" s="10">
        <v>4968151046866</v>
      </c>
      <c r="F1958" s="9" t="s">
        <v>76</v>
      </c>
      <c r="G1958" s="10" t="s">
        <v>71</v>
      </c>
      <c r="H1958" s="11" t="s">
        <v>53</v>
      </c>
      <c r="I1958" s="14"/>
      <c r="J1958" s="11" t="s">
        <v>56</v>
      </c>
      <c r="K1958" s="11" t="s">
        <v>890</v>
      </c>
      <c r="L1958" s="11" t="s">
        <v>57</v>
      </c>
      <c r="M1958" s="11" t="s">
        <v>879</v>
      </c>
      <c r="N1958" s="1" t="e">
        <v>#N/A</v>
      </c>
    </row>
    <row r="1959" spans="1:14">
      <c r="A1959" s="7">
        <v>1958</v>
      </c>
      <c r="B1959" s="8">
        <v>45666</v>
      </c>
      <c r="C1959" s="9">
        <v>3</v>
      </c>
      <c r="D1959" s="28">
        <v>485303520203</v>
      </c>
      <c r="E1959" s="10">
        <v>4968151059289</v>
      </c>
      <c r="F1959" s="9" t="s">
        <v>72</v>
      </c>
      <c r="G1959" s="10" t="s">
        <v>71</v>
      </c>
      <c r="H1959" s="11" t="s">
        <v>53</v>
      </c>
      <c r="I1959" s="14"/>
      <c r="J1959" s="11" t="s">
        <v>56</v>
      </c>
      <c r="K1959" s="11" t="s">
        <v>890</v>
      </c>
      <c r="L1959" s="11" t="s">
        <v>57</v>
      </c>
      <c r="M1959" s="11" t="s">
        <v>879</v>
      </c>
      <c r="N1959" s="1" t="e">
        <v>#N/A</v>
      </c>
    </row>
    <row r="1960" spans="1:14">
      <c r="A1960" s="7">
        <v>1959</v>
      </c>
      <c r="B1960" s="8">
        <v>45666</v>
      </c>
      <c r="C1960" s="9">
        <v>3</v>
      </c>
      <c r="D1960" s="28">
        <v>485303520203</v>
      </c>
      <c r="E1960" s="10">
        <v>6052251095604</v>
      </c>
      <c r="F1960" s="9" t="s">
        <v>968</v>
      </c>
      <c r="G1960" s="10" t="s">
        <v>74</v>
      </c>
      <c r="H1960" s="11" t="s">
        <v>53</v>
      </c>
      <c r="I1960" s="14"/>
      <c r="J1960" s="11" t="s">
        <v>56</v>
      </c>
      <c r="K1960" s="11" t="s">
        <v>890</v>
      </c>
      <c r="L1960" s="11" t="s">
        <v>57</v>
      </c>
      <c r="M1960" s="11" t="s">
        <v>879</v>
      </c>
      <c r="N1960" s="1" t="e">
        <v>#N/A</v>
      </c>
    </row>
    <row r="1961" spans="1:14">
      <c r="A1961" s="7">
        <v>1960</v>
      </c>
      <c r="B1961" s="8">
        <v>45666</v>
      </c>
      <c r="C1961" s="9">
        <v>2</v>
      </c>
      <c r="D1961" s="28">
        <v>504654104290</v>
      </c>
      <c r="E1961" s="10">
        <v>4966251068334</v>
      </c>
      <c r="F1961" s="9" t="s">
        <v>72</v>
      </c>
      <c r="G1961" s="10" t="s">
        <v>63</v>
      </c>
      <c r="H1961" s="11" t="s">
        <v>53</v>
      </c>
      <c r="I1961" s="14"/>
      <c r="J1961" s="11" t="s">
        <v>59</v>
      </c>
      <c r="K1961" s="11" t="s">
        <v>890</v>
      </c>
      <c r="L1961" s="11" t="s">
        <v>57</v>
      </c>
      <c r="M1961" s="11" t="s">
        <v>62</v>
      </c>
      <c r="N1961" s="1" t="e">
        <v>#N/A</v>
      </c>
    </row>
    <row r="1962" spans="1:14">
      <c r="A1962" s="7">
        <v>1961</v>
      </c>
      <c r="B1962" s="8">
        <v>45666</v>
      </c>
      <c r="C1962" s="9">
        <v>2</v>
      </c>
      <c r="D1962" s="28">
        <v>483224040913</v>
      </c>
      <c r="E1962" s="10">
        <v>6052251059424</v>
      </c>
      <c r="F1962" s="9" t="s">
        <v>992</v>
      </c>
      <c r="G1962" s="10" t="s">
        <v>74</v>
      </c>
      <c r="H1962" s="11" t="s">
        <v>53</v>
      </c>
      <c r="I1962" s="14"/>
      <c r="J1962" s="11" t="s">
        <v>56</v>
      </c>
      <c r="K1962" s="11" t="s">
        <v>890</v>
      </c>
      <c r="L1962" s="11" t="s">
        <v>57</v>
      </c>
      <c r="M1962" s="11" t="s">
        <v>879</v>
      </c>
      <c r="N1962" s="1" t="e">
        <v>#N/A</v>
      </c>
    </row>
    <row r="1963" spans="1:14">
      <c r="A1963" s="7">
        <v>1962</v>
      </c>
      <c r="B1963" s="8">
        <v>45666</v>
      </c>
      <c r="C1963" s="9">
        <v>3</v>
      </c>
      <c r="D1963" s="28">
        <v>499314344362</v>
      </c>
      <c r="E1963" s="10">
        <v>5508799012165</v>
      </c>
      <c r="F1963" s="9" t="s">
        <v>912</v>
      </c>
      <c r="G1963" s="10" t="s">
        <v>908</v>
      </c>
      <c r="H1963" s="11"/>
      <c r="I1963" s="14"/>
      <c r="J1963" s="11" t="s">
        <v>59</v>
      </c>
      <c r="K1963" s="11" t="s">
        <v>890</v>
      </c>
      <c r="L1963" s="11" t="s">
        <v>61</v>
      </c>
      <c r="M1963" s="11" t="s">
        <v>896</v>
      </c>
      <c r="N1963" s="1" t="e">
        <v>#N/A</v>
      </c>
    </row>
    <row r="1964" spans="1:14">
      <c r="A1964" s="7">
        <v>1963</v>
      </c>
      <c r="B1964" s="8">
        <v>45666</v>
      </c>
      <c r="C1964" s="9">
        <v>3</v>
      </c>
      <c r="D1964" s="28">
        <v>499314344362</v>
      </c>
      <c r="E1964" s="10">
        <v>5508799012166</v>
      </c>
      <c r="F1964" s="9" t="s">
        <v>912</v>
      </c>
      <c r="G1964" s="10" t="s">
        <v>908</v>
      </c>
      <c r="H1964" s="11"/>
      <c r="I1964" s="14"/>
      <c r="J1964" s="11" t="s">
        <v>59</v>
      </c>
      <c r="K1964" s="11" t="s">
        <v>890</v>
      </c>
      <c r="L1964" s="11" t="s">
        <v>61</v>
      </c>
      <c r="M1964" s="11" t="s">
        <v>896</v>
      </c>
      <c r="N1964" s="1" t="e">
        <v>#N/A</v>
      </c>
    </row>
    <row r="1965" spans="1:14">
      <c r="A1965" s="7">
        <v>1964</v>
      </c>
      <c r="B1965" s="8">
        <v>45666</v>
      </c>
      <c r="C1965" s="9">
        <v>3</v>
      </c>
      <c r="D1965" s="28">
        <v>499314344362</v>
      </c>
      <c r="E1965" s="10">
        <v>5508799012167</v>
      </c>
      <c r="F1965" s="9" t="s">
        <v>912</v>
      </c>
      <c r="G1965" s="10" t="s">
        <v>908</v>
      </c>
      <c r="H1965" s="11"/>
      <c r="I1965" s="14"/>
      <c r="J1965" s="11" t="s">
        <v>59</v>
      </c>
      <c r="K1965" s="11" t="s">
        <v>890</v>
      </c>
      <c r="L1965" s="11" t="s">
        <v>61</v>
      </c>
      <c r="M1965" s="11" t="s">
        <v>896</v>
      </c>
      <c r="N1965" s="1" t="e">
        <v>#N/A</v>
      </c>
    </row>
    <row r="1966" spans="1:14">
      <c r="A1966" s="7">
        <v>1965</v>
      </c>
      <c r="B1966" s="8">
        <v>45666</v>
      </c>
      <c r="C1966" s="9">
        <v>3</v>
      </c>
      <c r="D1966" s="28">
        <v>499314344362</v>
      </c>
      <c r="E1966" s="10">
        <v>5508799012168</v>
      </c>
      <c r="F1966" s="9" t="s">
        <v>912</v>
      </c>
      <c r="G1966" s="10" t="s">
        <v>908</v>
      </c>
      <c r="H1966" s="11"/>
      <c r="I1966" s="14"/>
      <c r="J1966" s="11" t="s">
        <v>59</v>
      </c>
      <c r="K1966" s="11" t="s">
        <v>890</v>
      </c>
      <c r="L1966" s="11" t="s">
        <v>61</v>
      </c>
      <c r="M1966" s="11" t="s">
        <v>896</v>
      </c>
      <c r="N1966" s="1" t="e">
        <v>#N/A</v>
      </c>
    </row>
    <row r="1967" spans="1:14">
      <c r="A1967" s="7">
        <v>1966</v>
      </c>
      <c r="B1967" s="8">
        <v>45666</v>
      </c>
      <c r="C1967" s="9">
        <v>3</v>
      </c>
      <c r="D1967" s="28">
        <v>499314344362</v>
      </c>
      <c r="E1967" s="10">
        <v>5508799090239</v>
      </c>
      <c r="F1967" s="9" t="s">
        <v>912</v>
      </c>
      <c r="G1967" s="10" t="s">
        <v>908</v>
      </c>
      <c r="H1967" s="11"/>
      <c r="I1967" s="14"/>
      <c r="J1967" s="11" t="s">
        <v>59</v>
      </c>
      <c r="K1967" s="11" t="s">
        <v>890</v>
      </c>
      <c r="L1967" s="11" t="s">
        <v>61</v>
      </c>
      <c r="M1967" s="11" t="s">
        <v>896</v>
      </c>
      <c r="N1967" s="1" t="e">
        <v>#N/A</v>
      </c>
    </row>
    <row r="1968" spans="1:14">
      <c r="A1968" s="7">
        <v>1967</v>
      </c>
      <c r="B1968" s="8">
        <v>45666</v>
      </c>
      <c r="C1968" s="9">
        <v>2</v>
      </c>
      <c r="D1968" s="28">
        <v>499382642802</v>
      </c>
      <c r="E1968" s="10">
        <v>4926151069218</v>
      </c>
      <c r="F1968" s="9" t="s">
        <v>76</v>
      </c>
      <c r="G1968" s="10" t="s">
        <v>925</v>
      </c>
      <c r="H1968" s="11"/>
      <c r="I1968" s="14"/>
      <c r="J1968" s="11" t="s">
        <v>56</v>
      </c>
      <c r="K1968" s="11" t="s">
        <v>890</v>
      </c>
      <c r="L1968" s="11" t="s">
        <v>61</v>
      </c>
      <c r="M1968" s="11" t="s">
        <v>62</v>
      </c>
      <c r="N1968" s="1" t="e">
        <v>#N/A</v>
      </c>
    </row>
    <row r="1969" spans="1:14">
      <c r="A1969" s="7">
        <v>1968</v>
      </c>
      <c r="B1969" s="8">
        <v>45666</v>
      </c>
      <c r="C1969" s="9">
        <v>2</v>
      </c>
      <c r="D1969" s="28">
        <v>289594220915</v>
      </c>
      <c r="E1969" s="10">
        <v>3109151055913</v>
      </c>
      <c r="F1969" s="9" t="s">
        <v>882</v>
      </c>
      <c r="G1969" s="10" t="s">
        <v>73</v>
      </c>
      <c r="H1969" s="11"/>
      <c r="I1969" s="14"/>
      <c r="J1969" s="11" t="s">
        <v>56</v>
      </c>
      <c r="K1969" s="11" t="s">
        <v>890</v>
      </c>
      <c r="L1969" s="11" t="s">
        <v>61</v>
      </c>
      <c r="M1969" s="11" t="s">
        <v>879</v>
      </c>
      <c r="N1969" s="1" t="e">
        <v>#N/A</v>
      </c>
    </row>
    <row r="1970" spans="1:14">
      <c r="A1970" s="7">
        <v>1969</v>
      </c>
      <c r="B1970" s="8">
        <v>45666</v>
      </c>
      <c r="C1970" s="9">
        <v>2</v>
      </c>
      <c r="D1970" s="28">
        <v>499382642791</v>
      </c>
      <c r="E1970" s="10">
        <v>3109151053103</v>
      </c>
      <c r="F1970" s="9" t="s">
        <v>882</v>
      </c>
      <c r="G1970" s="10" t="s">
        <v>73</v>
      </c>
      <c r="H1970" s="11"/>
      <c r="I1970" s="14"/>
      <c r="J1970" s="11" t="s">
        <v>56</v>
      </c>
      <c r="K1970" s="11" t="s">
        <v>890</v>
      </c>
      <c r="L1970" s="11" t="s">
        <v>61</v>
      </c>
      <c r="M1970" s="11" t="s">
        <v>879</v>
      </c>
      <c r="N1970" s="1" t="e">
        <v>#N/A</v>
      </c>
    </row>
    <row r="1971" spans="1:14">
      <c r="A1971" s="7">
        <v>1970</v>
      </c>
      <c r="B1971" s="8">
        <v>45666</v>
      </c>
      <c r="C1971" s="9">
        <v>2</v>
      </c>
      <c r="D1971" s="28">
        <v>467975838831</v>
      </c>
      <c r="E1971" s="10">
        <v>4966251052408</v>
      </c>
      <c r="F1971" s="9" t="s">
        <v>72</v>
      </c>
      <c r="G1971" s="10" t="s">
        <v>63</v>
      </c>
      <c r="H1971" s="11"/>
      <c r="I1971" s="14"/>
      <c r="J1971" s="11" t="s">
        <v>59</v>
      </c>
      <c r="K1971" s="11" t="s">
        <v>890</v>
      </c>
      <c r="L1971" s="11" t="s">
        <v>61</v>
      </c>
      <c r="M1971" s="11" t="s">
        <v>62</v>
      </c>
      <c r="N1971" s="1" t="e">
        <v>#N/A</v>
      </c>
    </row>
    <row r="1972" spans="1:14">
      <c r="A1972" s="7">
        <v>1971</v>
      </c>
      <c r="B1972" s="8">
        <v>45666</v>
      </c>
      <c r="C1972" s="9">
        <v>2</v>
      </c>
      <c r="D1972" s="28">
        <v>289302330634</v>
      </c>
      <c r="E1972" s="10">
        <v>0</v>
      </c>
      <c r="F1972" s="9" t="s">
        <v>1154</v>
      </c>
      <c r="G1972" s="10" t="s">
        <v>64</v>
      </c>
      <c r="H1972" s="11"/>
      <c r="I1972" s="14" t="s">
        <v>1152</v>
      </c>
      <c r="J1972" s="11" t="s">
        <v>65</v>
      </c>
      <c r="K1972" s="11" t="s">
        <v>890</v>
      </c>
      <c r="L1972" s="11" t="s">
        <v>61</v>
      </c>
      <c r="M1972" s="11" t="s">
        <v>66</v>
      </c>
      <c r="N1972" s="1" t="e">
        <v>#N/A</v>
      </c>
    </row>
    <row r="1973" spans="1:14">
      <c r="A1973" s="7">
        <v>1972</v>
      </c>
      <c r="B1973" s="8">
        <v>45666</v>
      </c>
      <c r="C1973" s="9">
        <v>2</v>
      </c>
      <c r="D1973" s="28">
        <v>499159043014</v>
      </c>
      <c r="E1973" s="10">
        <v>0</v>
      </c>
      <c r="F1973" s="9" t="s">
        <v>1098</v>
      </c>
      <c r="G1973" s="10" t="s">
        <v>64</v>
      </c>
      <c r="H1973" s="11"/>
      <c r="I1973" s="14" t="s">
        <v>1153</v>
      </c>
      <c r="J1973" s="11" t="s">
        <v>65</v>
      </c>
      <c r="K1973" s="11" t="s">
        <v>890</v>
      </c>
      <c r="L1973" s="11" t="s">
        <v>61</v>
      </c>
      <c r="M1973" s="11" t="s">
        <v>66</v>
      </c>
      <c r="N1973" s="1" t="e">
        <v>#N/A</v>
      </c>
    </row>
    <row r="1974" spans="1:14">
      <c r="A1974" s="7">
        <v>1973</v>
      </c>
      <c r="B1974" s="8">
        <v>45666</v>
      </c>
      <c r="C1974" s="9">
        <v>2</v>
      </c>
      <c r="D1974" s="28">
        <v>499355269232</v>
      </c>
      <c r="E1974" s="10">
        <v>4974351055859</v>
      </c>
      <c r="F1974" s="9" t="s">
        <v>912</v>
      </c>
      <c r="G1974" s="10" t="s">
        <v>55</v>
      </c>
      <c r="H1974" s="11"/>
      <c r="I1974" s="14"/>
      <c r="J1974" s="11" t="s">
        <v>56</v>
      </c>
      <c r="K1974" s="11" t="s">
        <v>890</v>
      </c>
      <c r="L1974" s="11" t="s">
        <v>61</v>
      </c>
      <c r="M1974" s="11" t="s">
        <v>879</v>
      </c>
      <c r="N1974" s="1" t="e">
        <v>#N/A</v>
      </c>
    </row>
    <row r="1975" spans="1:14">
      <c r="A1975" s="7">
        <v>1974</v>
      </c>
      <c r="B1975" s="8">
        <v>45666</v>
      </c>
      <c r="C1975" s="9">
        <v>2</v>
      </c>
      <c r="D1975" s="28">
        <v>499355269232</v>
      </c>
      <c r="E1975" s="10">
        <v>4974351013622</v>
      </c>
      <c r="F1975" s="9" t="s">
        <v>72</v>
      </c>
      <c r="G1975" s="10" t="s">
        <v>55</v>
      </c>
      <c r="H1975" s="11"/>
      <c r="I1975" s="14"/>
      <c r="J1975" s="11" t="s">
        <v>56</v>
      </c>
      <c r="K1975" s="11" t="s">
        <v>890</v>
      </c>
      <c r="L1975" s="11" t="s">
        <v>61</v>
      </c>
      <c r="M1975" s="11" t="s">
        <v>879</v>
      </c>
      <c r="N1975" s="1" t="e">
        <v>#N/A</v>
      </c>
    </row>
    <row r="1976" spans="1:14">
      <c r="A1976" s="7">
        <v>1975</v>
      </c>
      <c r="B1976" s="8">
        <v>45666</v>
      </c>
      <c r="C1976" s="9">
        <v>2</v>
      </c>
      <c r="D1976" s="28">
        <v>499468026761</v>
      </c>
      <c r="E1976" s="10">
        <v>5508451029934</v>
      </c>
      <c r="F1976" s="9" t="s">
        <v>961</v>
      </c>
      <c r="G1976" s="10" t="s">
        <v>932</v>
      </c>
      <c r="H1976" s="11"/>
      <c r="I1976" s="14"/>
      <c r="J1976" s="11" t="s">
        <v>59</v>
      </c>
      <c r="K1976" s="11" t="s">
        <v>890</v>
      </c>
      <c r="L1976" s="11" t="s">
        <v>61</v>
      </c>
      <c r="M1976" s="11" t="s">
        <v>896</v>
      </c>
      <c r="N1976" s="1" t="e">
        <v>#N/A</v>
      </c>
    </row>
    <row r="1977" spans="1:14">
      <c r="A1977" s="7">
        <v>1976</v>
      </c>
      <c r="B1977" s="8">
        <v>45666</v>
      </c>
      <c r="C1977" s="9">
        <v>2</v>
      </c>
      <c r="D1977" s="28">
        <v>499438701510</v>
      </c>
      <c r="E1977" s="10">
        <v>4956151055493</v>
      </c>
      <c r="F1977" s="9" t="s">
        <v>1155</v>
      </c>
      <c r="G1977" s="10" t="s">
        <v>924</v>
      </c>
      <c r="H1977" s="11"/>
      <c r="I1977" s="14"/>
      <c r="J1977" s="11" t="s">
        <v>56</v>
      </c>
      <c r="K1977" s="11" t="s">
        <v>890</v>
      </c>
      <c r="L1977" s="11" t="s">
        <v>61</v>
      </c>
      <c r="M1977" s="11" t="s">
        <v>62</v>
      </c>
      <c r="N1977" s="1" t="e">
        <v>#N/A</v>
      </c>
    </row>
    <row r="1978" spans="1:14">
      <c r="A1978" s="7">
        <v>1977</v>
      </c>
      <c r="B1978" s="8">
        <v>45666</v>
      </c>
      <c r="C1978" s="9">
        <v>2</v>
      </c>
      <c r="D1978" s="28">
        <v>469241009462</v>
      </c>
      <c r="E1978" s="10">
        <v>7115151043546</v>
      </c>
      <c r="F1978" s="9" t="s">
        <v>885</v>
      </c>
      <c r="G1978" s="10" t="s">
        <v>895</v>
      </c>
      <c r="H1978" s="11" t="s">
        <v>53</v>
      </c>
      <c r="I1978" s="14"/>
      <c r="J1978" s="11" t="s">
        <v>56</v>
      </c>
      <c r="K1978" s="11" t="s">
        <v>890</v>
      </c>
      <c r="L1978" s="11" t="s">
        <v>57</v>
      </c>
      <c r="M1978" s="11" t="s">
        <v>896</v>
      </c>
      <c r="N1978" s="1" t="e">
        <v>#N/A</v>
      </c>
    </row>
    <row r="1979" spans="1:14">
      <c r="A1979" s="7">
        <v>1978</v>
      </c>
      <c r="B1979" s="8">
        <v>45666</v>
      </c>
      <c r="C1979" s="9">
        <v>2</v>
      </c>
      <c r="D1979" s="28">
        <v>437446386322</v>
      </c>
      <c r="E1979" s="10">
        <v>5500151099134</v>
      </c>
      <c r="F1979" s="9" t="s">
        <v>67</v>
      </c>
      <c r="G1979" s="10" t="s">
        <v>919</v>
      </c>
      <c r="H1979" s="11" t="s">
        <v>53</v>
      </c>
      <c r="I1979" s="14"/>
      <c r="J1979" s="11" t="s">
        <v>59</v>
      </c>
      <c r="K1979" s="11" t="s">
        <v>890</v>
      </c>
      <c r="L1979" s="11" t="s">
        <v>57</v>
      </c>
      <c r="M1979" s="11" t="s">
        <v>62</v>
      </c>
      <c r="N1979" s="1" t="e">
        <v>#N/A</v>
      </c>
    </row>
    <row r="1980" spans="1:14">
      <c r="A1980" s="7">
        <v>1979</v>
      </c>
      <c r="B1980" s="8">
        <v>45666</v>
      </c>
      <c r="C1980" s="9">
        <v>2</v>
      </c>
      <c r="D1980" s="28">
        <v>190678267673</v>
      </c>
      <c r="E1980" s="10">
        <v>4966251026782</v>
      </c>
      <c r="F1980" s="9" t="s">
        <v>72</v>
      </c>
      <c r="G1980" s="10" t="s">
        <v>63</v>
      </c>
      <c r="H1980" s="11" t="s">
        <v>53</v>
      </c>
      <c r="I1980" s="14"/>
      <c r="J1980" s="11" t="s">
        <v>59</v>
      </c>
      <c r="K1980" s="11" t="s">
        <v>75</v>
      </c>
      <c r="L1980" s="11" t="s">
        <v>57</v>
      </c>
      <c r="M1980" s="11" t="s">
        <v>62</v>
      </c>
      <c r="N1980" s="1" t="e">
        <v>#N/A</v>
      </c>
    </row>
    <row r="1981" spans="1:14">
      <c r="A1981" s="7">
        <v>1980</v>
      </c>
      <c r="B1981" s="8">
        <v>45666</v>
      </c>
      <c r="C1981" s="9">
        <v>2</v>
      </c>
      <c r="D1981" s="28">
        <v>452446410430</v>
      </c>
      <c r="E1981" s="10">
        <v>0</v>
      </c>
      <c r="F1981" s="9" t="s">
        <v>1156</v>
      </c>
      <c r="G1981" s="10" t="s">
        <v>64</v>
      </c>
      <c r="H1981" s="11" t="s">
        <v>53</v>
      </c>
      <c r="I1981" s="14" t="s">
        <v>1157</v>
      </c>
      <c r="J1981" s="11" t="s">
        <v>65</v>
      </c>
      <c r="K1981" s="11" t="s">
        <v>75</v>
      </c>
      <c r="L1981" s="11" t="s">
        <v>57</v>
      </c>
      <c r="M1981" s="11" t="s">
        <v>66</v>
      </c>
      <c r="N1981" s="1" t="e">
        <v>#N/A</v>
      </c>
    </row>
    <row r="1982" spans="1:14">
      <c r="A1982" s="7">
        <v>1981</v>
      </c>
      <c r="B1982" s="8">
        <v>45666</v>
      </c>
      <c r="C1982" s="9">
        <v>2</v>
      </c>
      <c r="D1982" s="28">
        <v>198234684174</v>
      </c>
      <c r="E1982" s="10">
        <v>7115151043541</v>
      </c>
      <c r="F1982" s="9" t="s">
        <v>885</v>
      </c>
      <c r="G1982" s="10" t="s">
        <v>895</v>
      </c>
      <c r="H1982" s="11" t="s">
        <v>53</v>
      </c>
      <c r="I1982" s="14"/>
      <c r="J1982" s="11" t="s">
        <v>56</v>
      </c>
      <c r="K1982" s="11" t="s">
        <v>75</v>
      </c>
      <c r="L1982" s="11" t="s">
        <v>57</v>
      </c>
      <c r="M1982" s="11" t="s">
        <v>896</v>
      </c>
      <c r="N1982" s="1" t="e">
        <v>#N/A</v>
      </c>
    </row>
    <row r="1983" spans="1:14">
      <c r="A1983" s="7">
        <v>1982</v>
      </c>
      <c r="B1983" s="8">
        <v>45666</v>
      </c>
      <c r="C1983" s="9">
        <v>2</v>
      </c>
      <c r="D1983" s="28">
        <v>198234684174</v>
      </c>
      <c r="E1983" s="10">
        <v>7115151043542</v>
      </c>
      <c r="F1983" s="9" t="s">
        <v>885</v>
      </c>
      <c r="G1983" s="10" t="s">
        <v>895</v>
      </c>
      <c r="H1983" s="11" t="s">
        <v>53</v>
      </c>
      <c r="I1983" s="14"/>
      <c r="J1983" s="11" t="s">
        <v>56</v>
      </c>
      <c r="K1983" s="11" t="s">
        <v>75</v>
      </c>
      <c r="L1983" s="11" t="s">
        <v>57</v>
      </c>
      <c r="M1983" s="11" t="s">
        <v>896</v>
      </c>
      <c r="N1983" s="1" t="e">
        <v>#N/A</v>
      </c>
    </row>
    <row r="1984" spans="1:14">
      <c r="A1984" s="7">
        <v>1983</v>
      </c>
      <c r="B1984" s="8">
        <v>45666</v>
      </c>
      <c r="C1984" s="9">
        <v>2</v>
      </c>
      <c r="D1984" s="28">
        <v>197060089645</v>
      </c>
      <c r="E1984" s="10">
        <v>6052251053649</v>
      </c>
      <c r="F1984" s="9" t="s">
        <v>992</v>
      </c>
      <c r="G1984" s="10" t="s">
        <v>74</v>
      </c>
      <c r="H1984" s="11"/>
      <c r="I1984" s="14"/>
      <c r="J1984" s="11" t="s">
        <v>56</v>
      </c>
      <c r="K1984" s="11" t="s">
        <v>75</v>
      </c>
      <c r="L1984" s="11" t="s">
        <v>61</v>
      </c>
      <c r="M1984" s="11" t="s">
        <v>879</v>
      </c>
      <c r="N1984" s="1" t="e">
        <v>#N/A</v>
      </c>
    </row>
    <row r="1985" spans="1:14">
      <c r="A1985" s="7">
        <v>1984</v>
      </c>
      <c r="B1985" s="8">
        <v>45666</v>
      </c>
      <c r="C1985" s="9">
        <v>2</v>
      </c>
      <c r="D1985" s="28">
        <v>197060089645</v>
      </c>
      <c r="E1985" s="10">
        <v>4974351067298</v>
      </c>
      <c r="F1985" s="9" t="s">
        <v>912</v>
      </c>
      <c r="G1985" s="10" t="s">
        <v>55</v>
      </c>
      <c r="H1985" s="11"/>
      <c r="I1985" s="14"/>
      <c r="J1985" s="11" t="s">
        <v>56</v>
      </c>
      <c r="K1985" s="11" t="s">
        <v>75</v>
      </c>
      <c r="L1985" s="11" t="s">
        <v>61</v>
      </c>
      <c r="M1985" s="11" t="s">
        <v>879</v>
      </c>
      <c r="N1985" s="1" t="e">
        <v>#N/A</v>
      </c>
    </row>
    <row r="1986" spans="1:14">
      <c r="A1986" s="7">
        <v>1985</v>
      </c>
      <c r="B1986" s="8">
        <v>45666</v>
      </c>
      <c r="C1986" s="9">
        <v>2</v>
      </c>
      <c r="D1986" s="28">
        <v>3181833796101</v>
      </c>
      <c r="E1986" s="10">
        <v>4968151099546</v>
      </c>
      <c r="F1986" s="9" t="s">
        <v>882</v>
      </c>
      <c r="G1986" s="10" t="s">
        <v>71</v>
      </c>
      <c r="H1986" s="11"/>
      <c r="I1986" s="14"/>
      <c r="J1986" s="11" t="s">
        <v>56</v>
      </c>
      <c r="K1986" s="11" t="s">
        <v>52</v>
      </c>
      <c r="L1986" s="11" t="s">
        <v>61</v>
      </c>
      <c r="M1986" s="11" t="s">
        <v>879</v>
      </c>
      <c r="N1986" s="1" t="e">
        <v>#N/A</v>
      </c>
    </row>
    <row r="1987" spans="1:14">
      <c r="A1987" s="7">
        <v>1986</v>
      </c>
      <c r="B1987" s="8">
        <v>45666</v>
      </c>
      <c r="C1987" s="9">
        <v>2</v>
      </c>
      <c r="D1987" s="28">
        <v>3181833797201</v>
      </c>
      <c r="E1987" s="10">
        <v>4968151099555</v>
      </c>
      <c r="F1987" s="9" t="s">
        <v>882</v>
      </c>
      <c r="G1987" s="10" t="s">
        <v>71</v>
      </c>
      <c r="H1987" s="11"/>
      <c r="I1987" s="14"/>
      <c r="J1987" s="11" t="s">
        <v>56</v>
      </c>
      <c r="K1987" s="11" t="s">
        <v>52</v>
      </c>
      <c r="L1987" s="11" t="s">
        <v>61</v>
      </c>
      <c r="M1987" s="11" t="s">
        <v>879</v>
      </c>
      <c r="N1987" s="1" t="e">
        <v>#N/A</v>
      </c>
    </row>
    <row r="1988" spans="1:14">
      <c r="A1988" s="7">
        <v>1987</v>
      </c>
      <c r="B1988" s="8">
        <v>45666</v>
      </c>
      <c r="C1988" s="9">
        <v>2</v>
      </c>
      <c r="D1988" s="28">
        <v>3181833793501</v>
      </c>
      <c r="E1988" s="10">
        <v>3109151091546</v>
      </c>
      <c r="F1988" s="9" t="s">
        <v>882</v>
      </c>
      <c r="G1988" s="10" t="s">
        <v>73</v>
      </c>
      <c r="H1988" s="11"/>
      <c r="I1988" s="14"/>
      <c r="J1988" s="11" t="s">
        <v>56</v>
      </c>
      <c r="K1988" s="11" t="s">
        <v>52</v>
      </c>
      <c r="L1988" s="11" t="s">
        <v>61</v>
      </c>
      <c r="M1988" s="11" t="s">
        <v>879</v>
      </c>
      <c r="N1988" s="1" t="e">
        <v>#N/A</v>
      </c>
    </row>
    <row r="1989" spans="1:14">
      <c r="A1989" s="7">
        <v>1988</v>
      </c>
      <c r="B1989" s="8">
        <v>45667</v>
      </c>
      <c r="C1989" s="9">
        <v>2</v>
      </c>
      <c r="D1989" s="28">
        <v>747116242294</v>
      </c>
      <c r="E1989" s="10">
        <v>4974351058534</v>
      </c>
      <c r="F1989" s="9" t="s">
        <v>882</v>
      </c>
      <c r="G1989" s="10" t="s">
        <v>55</v>
      </c>
      <c r="H1989" s="11" t="s">
        <v>53</v>
      </c>
      <c r="I1989" s="14"/>
      <c r="J1989" s="11" t="s">
        <v>56</v>
      </c>
      <c r="K1989" s="11" t="s">
        <v>60</v>
      </c>
      <c r="L1989" s="11" t="s">
        <v>57</v>
      </c>
      <c r="M1989" s="11" t="s">
        <v>879</v>
      </c>
      <c r="N1989" s="1" t="e">
        <v>#N/A</v>
      </c>
    </row>
    <row r="1990" spans="1:14">
      <c r="A1990" s="7">
        <v>1989</v>
      </c>
      <c r="B1990" s="8">
        <v>45667</v>
      </c>
      <c r="C1990" s="9">
        <v>2</v>
      </c>
      <c r="D1990" s="28">
        <v>747116242294</v>
      </c>
      <c r="E1990" s="10">
        <v>4974351058535</v>
      </c>
      <c r="F1990" s="9" t="s">
        <v>882</v>
      </c>
      <c r="G1990" s="10" t="s">
        <v>55</v>
      </c>
      <c r="H1990" s="11" t="s">
        <v>53</v>
      </c>
      <c r="I1990" s="14"/>
      <c r="J1990" s="11" t="s">
        <v>56</v>
      </c>
      <c r="K1990" s="11" t="s">
        <v>60</v>
      </c>
      <c r="L1990" s="11" t="s">
        <v>57</v>
      </c>
      <c r="M1990" s="11" t="s">
        <v>879</v>
      </c>
      <c r="N1990" s="1" t="e">
        <v>#N/A</v>
      </c>
    </row>
    <row r="1991" spans="1:14">
      <c r="A1991" s="7">
        <v>1990</v>
      </c>
      <c r="B1991" s="8">
        <v>45667</v>
      </c>
      <c r="C1991" s="9">
        <v>2</v>
      </c>
      <c r="D1991" s="28">
        <v>747085337305</v>
      </c>
      <c r="E1991" s="10">
        <v>4974351061904</v>
      </c>
      <c r="F1991" s="9" t="s">
        <v>72</v>
      </c>
      <c r="G1991" s="10" t="s">
        <v>55</v>
      </c>
      <c r="H1991" s="11" t="s">
        <v>53</v>
      </c>
      <c r="I1991" s="14"/>
      <c r="J1991" s="11" t="s">
        <v>56</v>
      </c>
      <c r="K1991" s="11" t="s">
        <v>60</v>
      </c>
      <c r="L1991" s="11" t="s">
        <v>57</v>
      </c>
      <c r="M1991" s="11" t="s">
        <v>879</v>
      </c>
      <c r="N1991" s="1" t="e">
        <v>#N/A</v>
      </c>
    </row>
    <row r="1992" spans="1:14">
      <c r="A1992" s="7">
        <v>1991</v>
      </c>
      <c r="B1992" s="8">
        <v>45667</v>
      </c>
      <c r="C1992" s="9">
        <v>2</v>
      </c>
      <c r="D1992" s="28">
        <v>747129228576</v>
      </c>
      <c r="E1992" s="10">
        <v>4974351051942</v>
      </c>
      <c r="F1992" s="9" t="s">
        <v>882</v>
      </c>
      <c r="G1992" s="10" t="s">
        <v>55</v>
      </c>
      <c r="H1992" s="11" t="s">
        <v>53</v>
      </c>
      <c r="I1992" s="14"/>
      <c r="J1992" s="11" t="s">
        <v>56</v>
      </c>
      <c r="K1992" s="11" t="s">
        <v>60</v>
      </c>
      <c r="L1992" s="11" t="s">
        <v>57</v>
      </c>
      <c r="M1992" s="11" t="s">
        <v>879</v>
      </c>
      <c r="N1992" s="1" t="e">
        <v>#N/A</v>
      </c>
    </row>
    <row r="1993" spans="1:14">
      <c r="A1993" s="7">
        <v>1992</v>
      </c>
      <c r="B1993" s="8">
        <v>45667</v>
      </c>
      <c r="C1993" s="9">
        <v>2</v>
      </c>
      <c r="D1993" s="28">
        <v>747129228576</v>
      </c>
      <c r="E1993" s="10">
        <v>4967951013377</v>
      </c>
      <c r="F1993" s="9" t="s">
        <v>1159</v>
      </c>
      <c r="G1993" s="10" t="s">
        <v>933</v>
      </c>
      <c r="H1993" s="11" t="s">
        <v>53</v>
      </c>
      <c r="I1993" s="14"/>
      <c r="J1993" s="11" t="s">
        <v>56</v>
      </c>
      <c r="K1993" s="11" t="s">
        <v>60</v>
      </c>
      <c r="L1993" s="11" t="s">
        <v>57</v>
      </c>
      <c r="M1993" s="11" t="s">
        <v>62</v>
      </c>
      <c r="N1993" s="1" t="e">
        <v>#N/A</v>
      </c>
    </row>
    <row r="1994" spans="1:14">
      <c r="A1994" s="7">
        <v>1993</v>
      </c>
      <c r="B1994" s="8">
        <v>45667</v>
      </c>
      <c r="C1994" s="9">
        <v>2</v>
      </c>
      <c r="D1994" s="28">
        <v>752233143163</v>
      </c>
      <c r="E1994" s="10">
        <v>4966251026557</v>
      </c>
      <c r="F1994" s="9" t="s">
        <v>58</v>
      </c>
      <c r="G1994" s="10" t="s">
        <v>63</v>
      </c>
      <c r="H1994" s="11" t="s">
        <v>53</v>
      </c>
      <c r="I1994" s="14"/>
      <c r="J1994" s="11" t="s">
        <v>59</v>
      </c>
      <c r="K1994" s="11" t="s">
        <v>60</v>
      </c>
      <c r="L1994" s="11" t="s">
        <v>57</v>
      </c>
      <c r="M1994" s="11" t="s">
        <v>62</v>
      </c>
      <c r="N1994" s="1" t="e">
        <v>#N/A</v>
      </c>
    </row>
    <row r="1995" spans="1:14">
      <c r="A1995" s="7">
        <v>1994</v>
      </c>
      <c r="B1995" s="8">
        <v>45667</v>
      </c>
      <c r="C1995" s="9">
        <v>2</v>
      </c>
      <c r="D1995" s="28">
        <v>747100523411</v>
      </c>
      <c r="E1995" s="10">
        <v>4966251061702</v>
      </c>
      <c r="F1995" s="9" t="s">
        <v>58</v>
      </c>
      <c r="G1995" s="10" t="s">
        <v>63</v>
      </c>
      <c r="H1995" s="11"/>
      <c r="I1995" s="14"/>
      <c r="J1995" s="11" t="s">
        <v>59</v>
      </c>
      <c r="K1995" s="11" t="s">
        <v>60</v>
      </c>
      <c r="L1995" s="11" t="s">
        <v>61</v>
      </c>
      <c r="M1995" s="11" t="s">
        <v>62</v>
      </c>
      <c r="N1995" s="1" t="e">
        <v>#N/A</v>
      </c>
    </row>
    <row r="1996" spans="1:14">
      <c r="A1996" s="7">
        <v>1995</v>
      </c>
      <c r="B1996" s="8">
        <v>45667</v>
      </c>
      <c r="C1996" s="9">
        <v>2</v>
      </c>
      <c r="D1996" s="28">
        <v>105333338272</v>
      </c>
      <c r="E1996" s="10">
        <v>5000158020636</v>
      </c>
      <c r="F1996" s="9" t="s">
        <v>77</v>
      </c>
      <c r="G1996" s="10" t="s">
        <v>892</v>
      </c>
      <c r="H1996" s="11"/>
      <c r="I1996" s="14"/>
      <c r="J1996" s="11" t="s">
        <v>59</v>
      </c>
      <c r="K1996" s="11" t="s">
        <v>60</v>
      </c>
      <c r="L1996" s="11" t="s">
        <v>61</v>
      </c>
      <c r="M1996" s="11" t="s">
        <v>62</v>
      </c>
      <c r="N1996" s="1" t="e">
        <v>#N/A</v>
      </c>
    </row>
    <row r="1997" spans="1:14">
      <c r="A1997" s="7">
        <v>1996</v>
      </c>
      <c r="B1997" s="8">
        <v>45667</v>
      </c>
      <c r="C1997" s="9">
        <v>2</v>
      </c>
      <c r="D1997" s="28">
        <v>105368425256</v>
      </c>
      <c r="E1997" s="10">
        <v>4966251059640</v>
      </c>
      <c r="F1997" s="9" t="s">
        <v>58</v>
      </c>
      <c r="G1997" s="10" t="s">
        <v>63</v>
      </c>
      <c r="H1997" s="11"/>
      <c r="I1997" s="14"/>
      <c r="J1997" s="11" t="s">
        <v>59</v>
      </c>
      <c r="K1997" s="11" t="s">
        <v>60</v>
      </c>
      <c r="L1997" s="11" t="s">
        <v>61</v>
      </c>
      <c r="M1997" s="11" t="s">
        <v>62</v>
      </c>
      <c r="N1997" s="1" t="e">
        <v>#N/A</v>
      </c>
    </row>
    <row r="1998" spans="1:14">
      <c r="A1998" s="7">
        <v>1997</v>
      </c>
      <c r="B1998" s="8">
        <v>45667</v>
      </c>
      <c r="C1998" s="9">
        <v>2</v>
      </c>
      <c r="D1998" s="28">
        <v>105359425662</v>
      </c>
      <c r="E1998" s="10">
        <v>5509451060940</v>
      </c>
      <c r="F1998" s="9" t="s">
        <v>912</v>
      </c>
      <c r="G1998" s="10" t="s">
        <v>918</v>
      </c>
      <c r="H1998" s="11"/>
      <c r="I1998" s="14"/>
      <c r="J1998" s="11" t="s">
        <v>59</v>
      </c>
      <c r="K1998" s="11" t="s">
        <v>60</v>
      </c>
      <c r="L1998" s="11" t="s">
        <v>61</v>
      </c>
      <c r="M1998" s="11" t="s">
        <v>896</v>
      </c>
      <c r="N1998" s="1" t="e">
        <v>#N/A</v>
      </c>
    </row>
    <row r="1999" spans="1:14">
      <c r="A1999" s="7">
        <v>1998</v>
      </c>
      <c r="B1999" s="8">
        <v>45667</v>
      </c>
      <c r="C1999" s="9">
        <v>2</v>
      </c>
      <c r="D1999" s="28">
        <v>105359426023</v>
      </c>
      <c r="E1999" s="10">
        <v>5509451060924</v>
      </c>
      <c r="F1999" s="9" t="s">
        <v>912</v>
      </c>
      <c r="G1999" s="10" t="s">
        <v>918</v>
      </c>
      <c r="H1999" s="11"/>
      <c r="I1999" s="14"/>
      <c r="J1999" s="11" t="s">
        <v>59</v>
      </c>
      <c r="K1999" s="11" t="s">
        <v>60</v>
      </c>
      <c r="L1999" s="11" t="s">
        <v>61</v>
      </c>
      <c r="M1999" s="11" t="s">
        <v>896</v>
      </c>
      <c r="N1999" s="1" t="e">
        <v>#N/A</v>
      </c>
    </row>
    <row r="2000" spans="1:14">
      <c r="A2000" s="7">
        <v>1999</v>
      </c>
      <c r="B2000" s="8">
        <v>45667</v>
      </c>
      <c r="C2000" s="9">
        <v>2</v>
      </c>
      <c r="D2000" s="28">
        <v>305931375164</v>
      </c>
      <c r="E2000" s="10">
        <v>5500156032816</v>
      </c>
      <c r="F2000" s="9" t="s">
        <v>912</v>
      </c>
      <c r="G2000" s="10" t="s">
        <v>919</v>
      </c>
      <c r="H2000" s="11"/>
      <c r="I2000" s="14"/>
      <c r="J2000" s="11" t="s">
        <v>59</v>
      </c>
      <c r="K2000" s="11" t="s">
        <v>60</v>
      </c>
      <c r="L2000" s="11" t="s">
        <v>61</v>
      </c>
      <c r="M2000" s="11" t="s">
        <v>62</v>
      </c>
      <c r="N2000" s="1" t="e">
        <v>#N/A</v>
      </c>
    </row>
    <row r="2001" spans="1:14">
      <c r="A2001" s="7">
        <v>2000</v>
      </c>
      <c r="B2001" s="8">
        <v>45667</v>
      </c>
      <c r="C2001" s="9">
        <v>2</v>
      </c>
      <c r="D2001" s="28">
        <v>105368500344</v>
      </c>
      <c r="E2001" s="10">
        <v>5508799010772</v>
      </c>
      <c r="F2001" s="9" t="s">
        <v>912</v>
      </c>
      <c r="G2001" s="10" t="s">
        <v>908</v>
      </c>
      <c r="H2001" s="11"/>
      <c r="I2001" s="14"/>
      <c r="J2001" s="11" t="s">
        <v>59</v>
      </c>
      <c r="K2001" s="11" t="s">
        <v>60</v>
      </c>
      <c r="L2001" s="11" t="s">
        <v>61</v>
      </c>
      <c r="M2001" s="11" t="s">
        <v>896</v>
      </c>
      <c r="N2001" s="1" t="e">
        <v>#N/A</v>
      </c>
    </row>
    <row r="2002" spans="1:14">
      <c r="A2002" s="7">
        <v>2001</v>
      </c>
      <c r="B2002" s="8">
        <v>45667</v>
      </c>
      <c r="C2002" s="9">
        <v>3</v>
      </c>
      <c r="D2002" s="28">
        <v>105359338685</v>
      </c>
      <c r="E2002" s="10">
        <v>5509451060526</v>
      </c>
      <c r="F2002" s="9" t="s">
        <v>912</v>
      </c>
      <c r="G2002" s="10" t="s">
        <v>918</v>
      </c>
      <c r="H2002" s="11"/>
      <c r="I2002" s="14"/>
      <c r="J2002" s="11" t="s">
        <v>59</v>
      </c>
      <c r="K2002" s="11" t="s">
        <v>60</v>
      </c>
      <c r="L2002" s="11" t="s">
        <v>61</v>
      </c>
      <c r="M2002" s="11" t="s">
        <v>896</v>
      </c>
      <c r="N2002" s="1" t="e">
        <v>#N/A</v>
      </c>
    </row>
    <row r="2003" spans="1:14">
      <c r="A2003" s="7">
        <v>2002</v>
      </c>
      <c r="B2003" s="8">
        <v>45667</v>
      </c>
      <c r="C2003" s="9">
        <v>3</v>
      </c>
      <c r="D2003" s="28">
        <v>105359338685</v>
      </c>
      <c r="E2003" s="10">
        <v>5509451060979</v>
      </c>
      <c r="F2003" s="9" t="s">
        <v>912</v>
      </c>
      <c r="G2003" s="10" t="s">
        <v>918</v>
      </c>
      <c r="H2003" s="11"/>
      <c r="I2003" s="14"/>
      <c r="J2003" s="11" t="s">
        <v>59</v>
      </c>
      <c r="K2003" s="11" t="s">
        <v>60</v>
      </c>
      <c r="L2003" s="11" t="s">
        <v>61</v>
      </c>
      <c r="M2003" s="11" t="s">
        <v>896</v>
      </c>
      <c r="N2003" s="1" t="e">
        <v>#N/A</v>
      </c>
    </row>
    <row r="2004" spans="1:14">
      <c r="A2004" s="7">
        <v>2003</v>
      </c>
      <c r="B2004" s="8">
        <v>45667</v>
      </c>
      <c r="C2004" s="9">
        <v>3</v>
      </c>
      <c r="D2004" s="28">
        <v>105359338685</v>
      </c>
      <c r="E2004" s="10">
        <v>5509451095725</v>
      </c>
      <c r="F2004" s="9" t="s">
        <v>992</v>
      </c>
      <c r="G2004" s="10" t="s">
        <v>918</v>
      </c>
      <c r="H2004" s="11"/>
      <c r="I2004" s="14"/>
      <c r="J2004" s="11" t="s">
        <v>59</v>
      </c>
      <c r="K2004" s="11" t="s">
        <v>60</v>
      </c>
      <c r="L2004" s="11" t="s">
        <v>61</v>
      </c>
      <c r="M2004" s="11" t="s">
        <v>896</v>
      </c>
      <c r="N2004" s="1" t="e">
        <v>#N/A</v>
      </c>
    </row>
    <row r="2005" spans="1:14">
      <c r="A2005" s="7">
        <v>2004</v>
      </c>
      <c r="B2005" s="8">
        <v>45667</v>
      </c>
      <c r="C2005" s="9">
        <v>3</v>
      </c>
      <c r="D2005" s="28">
        <v>105359338685</v>
      </c>
      <c r="E2005" s="10">
        <v>5509451060752</v>
      </c>
      <c r="F2005" s="9" t="s">
        <v>912</v>
      </c>
      <c r="G2005" s="10" t="s">
        <v>918</v>
      </c>
      <c r="H2005" s="11"/>
      <c r="I2005" s="14"/>
      <c r="J2005" s="11" t="s">
        <v>59</v>
      </c>
      <c r="K2005" s="11" t="s">
        <v>60</v>
      </c>
      <c r="L2005" s="11" t="s">
        <v>61</v>
      </c>
      <c r="M2005" s="11" t="s">
        <v>896</v>
      </c>
      <c r="N2005" s="1" t="e">
        <v>#N/A</v>
      </c>
    </row>
    <row r="2006" spans="1:14">
      <c r="A2006" s="7">
        <v>2005</v>
      </c>
      <c r="B2006" s="8">
        <v>45667</v>
      </c>
      <c r="C2006" s="9">
        <v>3</v>
      </c>
      <c r="D2006" s="28">
        <v>105359338700</v>
      </c>
      <c r="E2006" s="10">
        <v>5509451060795</v>
      </c>
      <c r="F2006" s="9" t="s">
        <v>912</v>
      </c>
      <c r="G2006" s="10" t="s">
        <v>918</v>
      </c>
      <c r="H2006" s="11"/>
      <c r="I2006" s="14"/>
      <c r="J2006" s="11" t="s">
        <v>59</v>
      </c>
      <c r="K2006" s="11" t="s">
        <v>60</v>
      </c>
      <c r="L2006" s="11" t="s">
        <v>61</v>
      </c>
      <c r="M2006" s="11" t="s">
        <v>896</v>
      </c>
      <c r="N2006" s="1" t="e">
        <v>#N/A</v>
      </c>
    </row>
    <row r="2007" spans="1:14">
      <c r="A2007" s="7">
        <v>2006</v>
      </c>
      <c r="B2007" s="8">
        <v>45667</v>
      </c>
      <c r="C2007" s="9">
        <v>3</v>
      </c>
      <c r="D2007" s="28">
        <v>105359338700</v>
      </c>
      <c r="E2007" s="10">
        <v>5509451073300</v>
      </c>
      <c r="F2007" s="9" t="s">
        <v>992</v>
      </c>
      <c r="G2007" s="10" t="s">
        <v>918</v>
      </c>
      <c r="H2007" s="11"/>
      <c r="I2007" s="14"/>
      <c r="J2007" s="11" t="s">
        <v>59</v>
      </c>
      <c r="K2007" s="11" t="s">
        <v>60</v>
      </c>
      <c r="L2007" s="11" t="s">
        <v>61</v>
      </c>
      <c r="M2007" s="11" t="s">
        <v>896</v>
      </c>
      <c r="N2007" s="1" t="e">
        <v>#N/A</v>
      </c>
    </row>
    <row r="2008" spans="1:14">
      <c r="A2008" s="7">
        <v>2007</v>
      </c>
      <c r="B2008" s="8">
        <v>45667</v>
      </c>
      <c r="C2008" s="9">
        <v>3</v>
      </c>
      <c r="D2008" s="28">
        <v>105359338700</v>
      </c>
      <c r="E2008" s="10">
        <v>5509451097851</v>
      </c>
      <c r="F2008" s="9" t="s">
        <v>992</v>
      </c>
      <c r="G2008" s="10" t="s">
        <v>918</v>
      </c>
      <c r="H2008" s="11"/>
      <c r="I2008" s="14"/>
      <c r="J2008" s="11" t="s">
        <v>59</v>
      </c>
      <c r="K2008" s="11" t="s">
        <v>60</v>
      </c>
      <c r="L2008" s="11" t="s">
        <v>61</v>
      </c>
      <c r="M2008" s="11" t="s">
        <v>896</v>
      </c>
      <c r="N2008" s="1" t="e">
        <v>#N/A</v>
      </c>
    </row>
    <row r="2009" spans="1:14">
      <c r="A2009" s="7">
        <v>2008</v>
      </c>
      <c r="B2009" s="8">
        <v>45667</v>
      </c>
      <c r="C2009" s="9">
        <v>3</v>
      </c>
      <c r="D2009" s="28">
        <v>105359338700</v>
      </c>
      <c r="E2009" s="10">
        <v>5509451060804</v>
      </c>
      <c r="F2009" s="9" t="s">
        <v>912</v>
      </c>
      <c r="G2009" s="10" t="s">
        <v>918</v>
      </c>
      <c r="H2009" s="11"/>
      <c r="I2009" s="14"/>
      <c r="J2009" s="11" t="s">
        <v>59</v>
      </c>
      <c r="K2009" s="11" t="s">
        <v>60</v>
      </c>
      <c r="L2009" s="11" t="s">
        <v>61</v>
      </c>
      <c r="M2009" s="11" t="s">
        <v>896</v>
      </c>
      <c r="N2009" s="1" t="e">
        <v>#N/A</v>
      </c>
    </row>
    <row r="2010" spans="1:14">
      <c r="A2010" s="7">
        <v>2009</v>
      </c>
      <c r="B2010" s="8">
        <v>45667</v>
      </c>
      <c r="C2010" s="9">
        <v>2</v>
      </c>
      <c r="D2010" s="28">
        <v>105359338711</v>
      </c>
      <c r="E2010" s="10">
        <v>5509451060937</v>
      </c>
      <c r="F2010" s="9" t="s">
        <v>912</v>
      </c>
      <c r="G2010" s="10" t="s">
        <v>918</v>
      </c>
      <c r="H2010" s="11"/>
      <c r="I2010" s="14"/>
      <c r="J2010" s="11" t="s">
        <v>59</v>
      </c>
      <c r="K2010" s="11" t="s">
        <v>60</v>
      </c>
      <c r="L2010" s="11" t="s">
        <v>61</v>
      </c>
      <c r="M2010" s="11" t="s">
        <v>896</v>
      </c>
      <c r="N2010" s="1" t="e">
        <v>#N/A</v>
      </c>
    </row>
    <row r="2011" spans="1:14">
      <c r="A2011" s="7">
        <v>2010</v>
      </c>
      <c r="B2011" s="8">
        <v>45667</v>
      </c>
      <c r="C2011" s="9">
        <v>2</v>
      </c>
      <c r="D2011" s="28">
        <v>105359338711</v>
      </c>
      <c r="E2011" s="10">
        <v>5509451060919</v>
      </c>
      <c r="F2011" s="9" t="s">
        <v>912</v>
      </c>
      <c r="G2011" s="10" t="s">
        <v>918</v>
      </c>
      <c r="H2011" s="11"/>
      <c r="I2011" s="14"/>
      <c r="J2011" s="11" t="s">
        <v>59</v>
      </c>
      <c r="K2011" s="11" t="s">
        <v>60</v>
      </c>
      <c r="L2011" s="11" t="s">
        <v>61</v>
      </c>
      <c r="M2011" s="11" t="s">
        <v>896</v>
      </c>
      <c r="N2011" s="1" t="e">
        <v>#N/A</v>
      </c>
    </row>
    <row r="2012" spans="1:14">
      <c r="A2012" s="7">
        <v>2011</v>
      </c>
      <c r="B2012" s="8">
        <v>45667</v>
      </c>
      <c r="C2012" s="9">
        <v>2</v>
      </c>
      <c r="D2012" s="28">
        <v>105359338711</v>
      </c>
      <c r="E2012" s="10">
        <v>5509451096572</v>
      </c>
      <c r="F2012" s="9" t="s">
        <v>992</v>
      </c>
      <c r="G2012" s="10" t="s">
        <v>918</v>
      </c>
      <c r="H2012" s="11"/>
      <c r="I2012" s="14"/>
      <c r="J2012" s="11" t="s">
        <v>59</v>
      </c>
      <c r="K2012" s="11" t="s">
        <v>60</v>
      </c>
      <c r="L2012" s="11" t="s">
        <v>61</v>
      </c>
      <c r="M2012" s="11" t="s">
        <v>896</v>
      </c>
      <c r="N2012" s="1" t="e">
        <v>#N/A</v>
      </c>
    </row>
    <row r="2013" spans="1:14">
      <c r="A2013" s="7">
        <v>2012</v>
      </c>
      <c r="B2013" s="8">
        <v>45667</v>
      </c>
      <c r="C2013" s="9">
        <v>2</v>
      </c>
      <c r="D2013" s="28">
        <v>105359338711</v>
      </c>
      <c r="E2013" s="10">
        <v>5509451060919</v>
      </c>
      <c r="F2013" s="9" t="s">
        <v>912</v>
      </c>
      <c r="G2013" s="10" t="s">
        <v>918</v>
      </c>
      <c r="H2013" s="11"/>
      <c r="I2013" s="14"/>
      <c r="J2013" s="11" t="s">
        <v>59</v>
      </c>
      <c r="K2013" s="11" t="s">
        <v>60</v>
      </c>
      <c r="L2013" s="11" t="s">
        <v>61</v>
      </c>
      <c r="M2013" s="11" t="s">
        <v>896</v>
      </c>
      <c r="N2013" s="1" t="e">
        <v>#N/A</v>
      </c>
    </row>
    <row r="2014" spans="1:14">
      <c r="A2014" s="7">
        <v>2013</v>
      </c>
      <c r="B2014" s="8">
        <v>45667</v>
      </c>
      <c r="C2014" s="9">
        <v>2</v>
      </c>
      <c r="D2014" s="28">
        <v>105359338711</v>
      </c>
      <c r="E2014" s="10">
        <v>9966451047699</v>
      </c>
      <c r="F2014" s="9" t="s">
        <v>912</v>
      </c>
      <c r="G2014" s="10" t="s">
        <v>68</v>
      </c>
      <c r="H2014" s="11"/>
      <c r="I2014" s="14"/>
      <c r="J2014" s="11" t="s">
        <v>59</v>
      </c>
      <c r="K2014" s="11" t="s">
        <v>60</v>
      </c>
      <c r="L2014" s="11" t="s">
        <v>61</v>
      </c>
      <c r="M2014" s="11" t="s">
        <v>62</v>
      </c>
      <c r="N2014" s="1" t="e">
        <v>#N/A</v>
      </c>
    </row>
    <row r="2015" spans="1:14">
      <c r="A2015" s="7">
        <v>2014</v>
      </c>
      <c r="B2015" s="8">
        <v>45667</v>
      </c>
      <c r="C2015" s="9">
        <v>2</v>
      </c>
      <c r="D2015" s="28">
        <v>105359338711</v>
      </c>
      <c r="E2015" s="10">
        <v>5509451060900</v>
      </c>
      <c r="F2015" s="9" t="s">
        <v>912</v>
      </c>
      <c r="G2015" s="10" t="s">
        <v>918</v>
      </c>
      <c r="H2015" s="11"/>
      <c r="I2015" s="14"/>
      <c r="J2015" s="11" t="s">
        <v>59</v>
      </c>
      <c r="K2015" s="11" t="s">
        <v>60</v>
      </c>
      <c r="L2015" s="11" t="s">
        <v>61</v>
      </c>
      <c r="M2015" s="11" t="s">
        <v>896</v>
      </c>
      <c r="N2015" s="1" t="e">
        <v>#N/A</v>
      </c>
    </row>
    <row r="2016" spans="1:14">
      <c r="A2016" s="7">
        <v>2015</v>
      </c>
      <c r="B2016" s="8">
        <v>45667</v>
      </c>
      <c r="C2016" s="9">
        <v>2</v>
      </c>
      <c r="D2016" s="28">
        <v>105359338711</v>
      </c>
      <c r="E2016" s="10">
        <v>4966451091422</v>
      </c>
      <c r="F2016" s="9" t="s">
        <v>912</v>
      </c>
      <c r="G2016" s="10" t="s">
        <v>69</v>
      </c>
      <c r="H2016" s="11"/>
      <c r="I2016" s="14"/>
      <c r="J2016" s="11" t="s">
        <v>59</v>
      </c>
      <c r="K2016" s="11" t="s">
        <v>60</v>
      </c>
      <c r="L2016" s="11" t="s">
        <v>61</v>
      </c>
      <c r="M2016" s="11" t="s">
        <v>62</v>
      </c>
      <c r="N2016" s="1" t="e">
        <v>#N/A</v>
      </c>
    </row>
    <row r="2017" spans="1:14">
      <c r="A2017" s="7">
        <v>2016</v>
      </c>
      <c r="B2017" s="8">
        <v>45667</v>
      </c>
      <c r="C2017" s="9">
        <v>2</v>
      </c>
      <c r="D2017" s="28">
        <v>105359338711</v>
      </c>
      <c r="E2017" s="10">
        <v>5509451060882</v>
      </c>
      <c r="F2017" s="9" t="s">
        <v>912</v>
      </c>
      <c r="G2017" s="10" t="s">
        <v>918</v>
      </c>
      <c r="H2017" s="11"/>
      <c r="I2017" s="14"/>
      <c r="J2017" s="11" t="s">
        <v>59</v>
      </c>
      <c r="K2017" s="11" t="s">
        <v>60</v>
      </c>
      <c r="L2017" s="11" t="s">
        <v>61</v>
      </c>
      <c r="M2017" s="11" t="s">
        <v>896</v>
      </c>
      <c r="N2017" s="1" t="e">
        <v>#N/A</v>
      </c>
    </row>
    <row r="2018" spans="1:14">
      <c r="A2018" s="7">
        <v>2017</v>
      </c>
      <c r="B2018" s="8">
        <v>45667</v>
      </c>
      <c r="C2018" s="9">
        <v>2</v>
      </c>
      <c r="D2018" s="28">
        <v>105359338711</v>
      </c>
      <c r="E2018" s="10">
        <v>4966451091406</v>
      </c>
      <c r="F2018" s="9" t="s">
        <v>912</v>
      </c>
      <c r="G2018" s="10" t="s">
        <v>69</v>
      </c>
      <c r="H2018" s="11"/>
      <c r="I2018" s="14"/>
      <c r="J2018" s="11" t="s">
        <v>59</v>
      </c>
      <c r="K2018" s="11" t="s">
        <v>60</v>
      </c>
      <c r="L2018" s="11" t="s">
        <v>61</v>
      </c>
      <c r="M2018" s="11" t="s">
        <v>62</v>
      </c>
      <c r="N2018" s="1" t="e">
        <v>#N/A</v>
      </c>
    </row>
    <row r="2019" spans="1:14">
      <c r="A2019" s="7">
        <v>2018</v>
      </c>
      <c r="B2019" s="8">
        <v>45667</v>
      </c>
      <c r="C2019" s="9">
        <v>2</v>
      </c>
      <c r="D2019" s="28">
        <v>105333337524</v>
      </c>
      <c r="E2019" s="10">
        <v>5509451091271</v>
      </c>
      <c r="F2019" s="9" t="s">
        <v>903</v>
      </c>
      <c r="G2019" s="10" t="s">
        <v>918</v>
      </c>
      <c r="H2019" s="11"/>
      <c r="I2019" s="14"/>
      <c r="J2019" s="11" t="s">
        <v>59</v>
      </c>
      <c r="K2019" s="11" t="s">
        <v>60</v>
      </c>
      <c r="L2019" s="11" t="s">
        <v>61</v>
      </c>
      <c r="M2019" s="11" t="s">
        <v>896</v>
      </c>
      <c r="N2019" s="1" t="e">
        <v>#N/A</v>
      </c>
    </row>
    <row r="2020" spans="1:14">
      <c r="A2020" s="7">
        <v>2019</v>
      </c>
      <c r="B2020" s="8">
        <v>45667</v>
      </c>
      <c r="C2020" s="9">
        <v>2</v>
      </c>
      <c r="D2020" s="28">
        <v>105359254313</v>
      </c>
      <c r="E2020" s="10">
        <v>4966456018259</v>
      </c>
      <c r="F2020" s="9" t="s">
        <v>978</v>
      </c>
      <c r="G2020" s="10" t="s">
        <v>69</v>
      </c>
      <c r="H2020" s="11"/>
      <c r="I2020" s="14"/>
      <c r="J2020" s="11" t="s">
        <v>59</v>
      </c>
      <c r="K2020" s="11" t="s">
        <v>60</v>
      </c>
      <c r="L2020" s="11" t="s">
        <v>61</v>
      </c>
      <c r="M2020" s="11" t="s">
        <v>62</v>
      </c>
      <c r="N2020" s="1" t="e">
        <v>#N/A</v>
      </c>
    </row>
    <row r="2021" spans="1:14">
      <c r="A2021" s="7">
        <v>2020</v>
      </c>
      <c r="B2021" s="8">
        <v>45667</v>
      </c>
      <c r="C2021" s="9">
        <v>2</v>
      </c>
      <c r="D2021" s="28">
        <v>105359254313</v>
      </c>
      <c r="E2021" s="10">
        <v>4966456018149</v>
      </c>
      <c r="F2021" s="9" t="s">
        <v>978</v>
      </c>
      <c r="G2021" s="10" t="s">
        <v>69</v>
      </c>
      <c r="H2021" s="11"/>
      <c r="I2021" s="14"/>
      <c r="J2021" s="11" t="s">
        <v>59</v>
      </c>
      <c r="K2021" s="11" t="s">
        <v>60</v>
      </c>
      <c r="L2021" s="11" t="s">
        <v>61</v>
      </c>
      <c r="M2021" s="11" t="s">
        <v>62</v>
      </c>
      <c r="N2021" s="1" t="e">
        <v>#N/A</v>
      </c>
    </row>
    <row r="2022" spans="1:14">
      <c r="A2022" s="7">
        <v>2021</v>
      </c>
      <c r="B2022" s="8">
        <v>45667</v>
      </c>
      <c r="C2022" s="9">
        <v>2</v>
      </c>
      <c r="D2022" s="28">
        <v>105359254313</v>
      </c>
      <c r="E2022" s="10">
        <v>4966456018151</v>
      </c>
      <c r="F2022" s="9" t="s">
        <v>978</v>
      </c>
      <c r="G2022" s="10" t="s">
        <v>69</v>
      </c>
      <c r="H2022" s="11"/>
      <c r="I2022" s="14"/>
      <c r="J2022" s="11" t="s">
        <v>59</v>
      </c>
      <c r="K2022" s="11" t="s">
        <v>60</v>
      </c>
      <c r="L2022" s="11" t="s">
        <v>61</v>
      </c>
      <c r="M2022" s="11" t="s">
        <v>62</v>
      </c>
      <c r="N2022" s="1" t="e">
        <v>#N/A</v>
      </c>
    </row>
    <row r="2023" spans="1:14">
      <c r="A2023" s="7">
        <v>2022</v>
      </c>
      <c r="B2023" s="8">
        <v>45667</v>
      </c>
      <c r="C2023" s="9">
        <v>2</v>
      </c>
      <c r="D2023" s="28">
        <v>105359254313</v>
      </c>
      <c r="E2023" s="10">
        <v>4966456018837</v>
      </c>
      <c r="F2023" s="9" t="s">
        <v>978</v>
      </c>
      <c r="G2023" s="10" t="s">
        <v>69</v>
      </c>
      <c r="H2023" s="11"/>
      <c r="I2023" s="14"/>
      <c r="J2023" s="11" t="s">
        <v>59</v>
      </c>
      <c r="K2023" s="11" t="s">
        <v>60</v>
      </c>
      <c r="L2023" s="11" t="s">
        <v>61</v>
      </c>
      <c r="M2023" s="11" t="s">
        <v>62</v>
      </c>
      <c r="N2023" s="1" t="e">
        <v>#N/A</v>
      </c>
    </row>
    <row r="2024" spans="1:14">
      <c r="A2024" s="7">
        <v>2023</v>
      </c>
      <c r="B2024" s="8">
        <v>45667</v>
      </c>
      <c r="C2024" s="9">
        <v>2</v>
      </c>
      <c r="D2024" s="28">
        <v>105359254313</v>
      </c>
      <c r="E2024" s="10">
        <v>4966456018154</v>
      </c>
      <c r="F2024" s="9" t="s">
        <v>978</v>
      </c>
      <c r="G2024" s="10" t="s">
        <v>69</v>
      </c>
      <c r="H2024" s="11"/>
      <c r="I2024" s="14"/>
      <c r="J2024" s="11" t="s">
        <v>59</v>
      </c>
      <c r="K2024" s="11" t="s">
        <v>60</v>
      </c>
      <c r="L2024" s="11" t="s">
        <v>61</v>
      </c>
      <c r="M2024" s="11" t="s">
        <v>62</v>
      </c>
      <c r="N2024" s="1" t="e">
        <v>#N/A</v>
      </c>
    </row>
    <row r="2025" spans="1:14">
      <c r="A2025" s="7">
        <v>2024</v>
      </c>
      <c r="B2025" s="8">
        <v>45667</v>
      </c>
      <c r="C2025" s="9">
        <v>2</v>
      </c>
      <c r="D2025" s="28">
        <v>105359254313</v>
      </c>
      <c r="E2025" s="10">
        <v>4966456018148</v>
      </c>
      <c r="F2025" s="9" t="s">
        <v>978</v>
      </c>
      <c r="G2025" s="10" t="s">
        <v>69</v>
      </c>
      <c r="H2025" s="11"/>
      <c r="I2025" s="14"/>
      <c r="J2025" s="11" t="s">
        <v>59</v>
      </c>
      <c r="K2025" s="11" t="s">
        <v>60</v>
      </c>
      <c r="L2025" s="11" t="s">
        <v>61</v>
      </c>
      <c r="M2025" s="11" t="s">
        <v>62</v>
      </c>
      <c r="N2025" s="1" t="e">
        <v>#N/A</v>
      </c>
    </row>
    <row r="2026" spans="1:14">
      <c r="A2026" s="7">
        <v>2025</v>
      </c>
      <c r="B2026" s="8">
        <v>45667</v>
      </c>
      <c r="C2026" s="9">
        <v>2</v>
      </c>
      <c r="D2026" s="28">
        <v>105359254313</v>
      </c>
      <c r="E2026" s="10">
        <v>4966456018257</v>
      </c>
      <c r="F2026" s="9" t="s">
        <v>978</v>
      </c>
      <c r="G2026" s="10" t="s">
        <v>69</v>
      </c>
      <c r="H2026" s="11"/>
      <c r="I2026" s="14"/>
      <c r="J2026" s="11" t="s">
        <v>59</v>
      </c>
      <c r="K2026" s="11" t="s">
        <v>60</v>
      </c>
      <c r="L2026" s="11" t="s">
        <v>61</v>
      </c>
      <c r="M2026" s="11" t="s">
        <v>62</v>
      </c>
      <c r="N2026" s="1" t="e">
        <v>#N/A</v>
      </c>
    </row>
    <row r="2027" spans="1:14">
      <c r="A2027" s="7">
        <v>2026</v>
      </c>
      <c r="B2027" s="8">
        <v>45667</v>
      </c>
      <c r="C2027" s="9">
        <v>2</v>
      </c>
      <c r="D2027" s="28">
        <v>105359254313</v>
      </c>
      <c r="E2027" s="10">
        <v>4966456018146</v>
      </c>
      <c r="F2027" s="9" t="s">
        <v>978</v>
      </c>
      <c r="G2027" s="10" t="s">
        <v>69</v>
      </c>
      <c r="H2027" s="11"/>
      <c r="I2027" s="14"/>
      <c r="J2027" s="11" t="s">
        <v>59</v>
      </c>
      <c r="K2027" s="11" t="s">
        <v>60</v>
      </c>
      <c r="L2027" s="11" t="s">
        <v>61</v>
      </c>
      <c r="M2027" s="11" t="s">
        <v>62</v>
      </c>
      <c r="N2027" s="1" t="e">
        <v>#N/A</v>
      </c>
    </row>
    <row r="2028" spans="1:14">
      <c r="A2028" s="7">
        <v>2027</v>
      </c>
      <c r="B2028" s="8">
        <v>45667</v>
      </c>
      <c r="C2028" s="9">
        <v>2</v>
      </c>
      <c r="D2028" s="28">
        <v>105359254313</v>
      </c>
      <c r="E2028" s="10">
        <v>4966456018150</v>
      </c>
      <c r="F2028" s="9" t="s">
        <v>978</v>
      </c>
      <c r="G2028" s="10" t="s">
        <v>69</v>
      </c>
      <c r="H2028" s="11"/>
      <c r="I2028" s="14"/>
      <c r="J2028" s="11" t="s">
        <v>59</v>
      </c>
      <c r="K2028" s="11" t="s">
        <v>60</v>
      </c>
      <c r="L2028" s="11" t="s">
        <v>61</v>
      </c>
      <c r="M2028" s="11" t="s">
        <v>62</v>
      </c>
      <c r="N2028" s="1" t="e">
        <v>#N/A</v>
      </c>
    </row>
    <row r="2029" spans="1:14">
      <c r="A2029" s="7">
        <v>2028</v>
      </c>
      <c r="B2029" s="8">
        <v>45667</v>
      </c>
      <c r="C2029" s="9">
        <v>2</v>
      </c>
      <c r="D2029" s="28">
        <v>105359254313</v>
      </c>
      <c r="E2029" s="10">
        <v>4966456018839</v>
      </c>
      <c r="F2029" s="9" t="s">
        <v>978</v>
      </c>
      <c r="G2029" s="10" t="s">
        <v>69</v>
      </c>
      <c r="H2029" s="11"/>
      <c r="I2029" s="14"/>
      <c r="J2029" s="11" t="s">
        <v>59</v>
      </c>
      <c r="K2029" s="11" t="s">
        <v>60</v>
      </c>
      <c r="L2029" s="11" t="s">
        <v>61</v>
      </c>
      <c r="M2029" s="11" t="s">
        <v>62</v>
      </c>
      <c r="N2029" s="1" t="e">
        <v>#N/A</v>
      </c>
    </row>
    <row r="2030" spans="1:14">
      <c r="A2030" s="7">
        <v>2029</v>
      </c>
      <c r="B2030" s="8">
        <v>45667</v>
      </c>
      <c r="C2030" s="9">
        <v>2</v>
      </c>
      <c r="D2030" s="28">
        <v>105359254313</v>
      </c>
      <c r="E2030" s="10">
        <v>4966456018835</v>
      </c>
      <c r="F2030" s="9" t="s">
        <v>978</v>
      </c>
      <c r="G2030" s="10" t="s">
        <v>69</v>
      </c>
      <c r="H2030" s="11"/>
      <c r="I2030" s="14"/>
      <c r="J2030" s="11" t="s">
        <v>59</v>
      </c>
      <c r="K2030" s="11" t="s">
        <v>60</v>
      </c>
      <c r="L2030" s="11" t="s">
        <v>61</v>
      </c>
      <c r="M2030" s="11" t="s">
        <v>62</v>
      </c>
      <c r="N2030" s="1" t="e">
        <v>#N/A</v>
      </c>
    </row>
    <row r="2031" spans="1:14">
      <c r="A2031" s="7">
        <v>2030</v>
      </c>
      <c r="B2031" s="8">
        <v>45667</v>
      </c>
      <c r="C2031" s="9">
        <v>2</v>
      </c>
      <c r="D2031" s="28">
        <v>105359254313</v>
      </c>
      <c r="E2031" s="10">
        <v>4966456018156</v>
      </c>
      <c r="F2031" s="9" t="s">
        <v>978</v>
      </c>
      <c r="G2031" s="10" t="s">
        <v>69</v>
      </c>
      <c r="H2031" s="11"/>
      <c r="I2031" s="14"/>
      <c r="J2031" s="11" t="s">
        <v>59</v>
      </c>
      <c r="K2031" s="11" t="s">
        <v>60</v>
      </c>
      <c r="L2031" s="11" t="s">
        <v>61</v>
      </c>
      <c r="M2031" s="11" t="s">
        <v>62</v>
      </c>
      <c r="N2031" s="1" t="e">
        <v>#N/A</v>
      </c>
    </row>
    <row r="2032" spans="1:14">
      <c r="A2032" s="7">
        <v>2031</v>
      </c>
      <c r="B2032" s="8">
        <v>45667</v>
      </c>
      <c r="C2032" s="9">
        <v>2</v>
      </c>
      <c r="D2032" s="28">
        <v>105359254291</v>
      </c>
      <c r="E2032" s="10">
        <v>4966456018155</v>
      </c>
      <c r="F2032" s="9" t="s">
        <v>978</v>
      </c>
      <c r="G2032" s="10" t="s">
        <v>69</v>
      </c>
      <c r="H2032" s="11"/>
      <c r="I2032" s="14"/>
      <c r="J2032" s="11" t="s">
        <v>59</v>
      </c>
      <c r="K2032" s="11" t="s">
        <v>60</v>
      </c>
      <c r="L2032" s="11" t="s">
        <v>61</v>
      </c>
      <c r="M2032" s="11" t="s">
        <v>62</v>
      </c>
      <c r="N2032" s="1" t="e">
        <v>#N/A</v>
      </c>
    </row>
    <row r="2033" spans="1:14">
      <c r="A2033" s="7">
        <v>2032</v>
      </c>
      <c r="B2033" s="8">
        <v>45667</v>
      </c>
      <c r="C2033" s="9">
        <v>2</v>
      </c>
      <c r="D2033" s="28">
        <v>105359254291</v>
      </c>
      <c r="E2033" s="10">
        <v>4966456018258</v>
      </c>
      <c r="F2033" s="9" t="s">
        <v>978</v>
      </c>
      <c r="G2033" s="10" t="s">
        <v>69</v>
      </c>
      <c r="H2033" s="11"/>
      <c r="I2033" s="14"/>
      <c r="J2033" s="11" t="s">
        <v>59</v>
      </c>
      <c r="K2033" s="11" t="s">
        <v>60</v>
      </c>
      <c r="L2033" s="11" t="s">
        <v>61</v>
      </c>
      <c r="M2033" s="11" t="s">
        <v>62</v>
      </c>
      <c r="N2033" s="1" t="e">
        <v>#N/A</v>
      </c>
    </row>
    <row r="2034" spans="1:14">
      <c r="A2034" s="7">
        <v>2033</v>
      </c>
      <c r="B2034" s="8">
        <v>45667</v>
      </c>
      <c r="C2034" s="9">
        <v>2</v>
      </c>
      <c r="D2034" s="28">
        <v>105359254291</v>
      </c>
      <c r="E2034" s="10">
        <v>4966456018838</v>
      </c>
      <c r="F2034" s="9" t="s">
        <v>978</v>
      </c>
      <c r="G2034" s="10" t="s">
        <v>69</v>
      </c>
      <c r="H2034" s="11"/>
      <c r="I2034" s="14"/>
      <c r="J2034" s="11" t="s">
        <v>59</v>
      </c>
      <c r="K2034" s="11" t="s">
        <v>60</v>
      </c>
      <c r="L2034" s="11" t="s">
        <v>61</v>
      </c>
      <c r="M2034" s="11" t="s">
        <v>62</v>
      </c>
      <c r="N2034" s="1" t="e">
        <v>#N/A</v>
      </c>
    </row>
    <row r="2035" spans="1:14">
      <c r="A2035" s="7">
        <v>2034</v>
      </c>
      <c r="B2035" s="8">
        <v>45667</v>
      </c>
      <c r="C2035" s="9">
        <v>2</v>
      </c>
      <c r="D2035" s="28">
        <v>105359254291</v>
      </c>
      <c r="E2035" s="10">
        <v>4966456018152</v>
      </c>
      <c r="F2035" s="9" t="s">
        <v>978</v>
      </c>
      <c r="G2035" s="10" t="s">
        <v>69</v>
      </c>
      <c r="H2035" s="11"/>
      <c r="I2035" s="14"/>
      <c r="J2035" s="11" t="s">
        <v>59</v>
      </c>
      <c r="K2035" s="11" t="s">
        <v>60</v>
      </c>
      <c r="L2035" s="11" t="s">
        <v>61</v>
      </c>
      <c r="M2035" s="11" t="s">
        <v>62</v>
      </c>
      <c r="N2035" s="1" t="e">
        <v>#N/A</v>
      </c>
    </row>
    <row r="2036" spans="1:14">
      <c r="A2036" s="7">
        <v>2035</v>
      </c>
      <c r="B2036" s="8">
        <v>45667</v>
      </c>
      <c r="C2036" s="9">
        <v>2</v>
      </c>
      <c r="D2036" s="28">
        <v>105359254291</v>
      </c>
      <c r="E2036" s="10">
        <v>4966456018372</v>
      </c>
      <c r="F2036" s="9" t="s">
        <v>978</v>
      </c>
      <c r="G2036" s="10" t="s">
        <v>69</v>
      </c>
      <c r="H2036" s="11"/>
      <c r="I2036" s="14"/>
      <c r="J2036" s="11" t="s">
        <v>59</v>
      </c>
      <c r="K2036" s="11" t="s">
        <v>60</v>
      </c>
      <c r="L2036" s="11" t="s">
        <v>61</v>
      </c>
      <c r="M2036" s="11" t="s">
        <v>62</v>
      </c>
      <c r="N2036" s="1" t="e">
        <v>#N/A</v>
      </c>
    </row>
    <row r="2037" spans="1:14">
      <c r="A2037" s="7">
        <v>2036</v>
      </c>
      <c r="B2037" s="8">
        <v>45667</v>
      </c>
      <c r="C2037" s="9">
        <v>2</v>
      </c>
      <c r="D2037" s="28">
        <v>105359254291</v>
      </c>
      <c r="E2037" s="10">
        <v>4966456018153</v>
      </c>
      <c r="F2037" s="9" t="s">
        <v>978</v>
      </c>
      <c r="G2037" s="10" t="s">
        <v>69</v>
      </c>
      <c r="H2037" s="11"/>
      <c r="I2037" s="14"/>
      <c r="J2037" s="11" t="s">
        <v>59</v>
      </c>
      <c r="K2037" s="11" t="s">
        <v>60</v>
      </c>
      <c r="L2037" s="11" t="s">
        <v>61</v>
      </c>
      <c r="M2037" s="11" t="s">
        <v>62</v>
      </c>
      <c r="N2037" s="1" t="e">
        <v>#N/A</v>
      </c>
    </row>
    <row r="2038" spans="1:14">
      <c r="A2038" s="7">
        <v>2037</v>
      </c>
      <c r="B2038" s="8">
        <v>45667</v>
      </c>
      <c r="C2038" s="9">
        <v>2</v>
      </c>
      <c r="D2038" s="28">
        <v>105359254291</v>
      </c>
      <c r="E2038" s="10">
        <v>4966456087101</v>
      </c>
      <c r="F2038" s="9" t="s">
        <v>978</v>
      </c>
      <c r="G2038" s="10" t="s">
        <v>69</v>
      </c>
      <c r="H2038" s="11"/>
      <c r="I2038" s="14"/>
      <c r="J2038" s="11" t="s">
        <v>59</v>
      </c>
      <c r="K2038" s="11" t="s">
        <v>60</v>
      </c>
      <c r="L2038" s="11" t="s">
        <v>61</v>
      </c>
      <c r="M2038" s="11" t="s">
        <v>62</v>
      </c>
      <c r="N2038" s="1" t="e">
        <v>#N/A</v>
      </c>
    </row>
    <row r="2039" spans="1:14">
      <c r="A2039" s="7">
        <v>2038</v>
      </c>
      <c r="B2039" s="8">
        <v>45667</v>
      </c>
      <c r="C2039" s="9">
        <v>2</v>
      </c>
      <c r="D2039" s="28">
        <v>105359254291</v>
      </c>
      <c r="E2039" s="10">
        <v>4966456087095</v>
      </c>
      <c r="F2039" s="9" t="s">
        <v>978</v>
      </c>
      <c r="G2039" s="10" t="s">
        <v>69</v>
      </c>
      <c r="H2039" s="11"/>
      <c r="I2039" s="14"/>
      <c r="J2039" s="11" t="s">
        <v>59</v>
      </c>
      <c r="K2039" s="11" t="s">
        <v>60</v>
      </c>
      <c r="L2039" s="11" t="s">
        <v>61</v>
      </c>
      <c r="M2039" s="11" t="s">
        <v>62</v>
      </c>
      <c r="N2039" s="1" t="e">
        <v>#N/A</v>
      </c>
    </row>
    <row r="2040" spans="1:14">
      <c r="A2040" s="7">
        <v>2039</v>
      </c>
      <c r="B2040" s="8">
        <v>45667</v>
      </c>
      <c r="C2040" s="9">
        <v>2</v>
      </c>
      <c r="D2040" s="28">
        <v>105359254291</v>
      </c>
      <c r="E2040" s="10">
        <v>4966456087097</v>
      </c>
      <c r="F2040" s="9" t="s">
        <v>978</v>
      </c>
      <c r="G2040" s="10" t="s">
        <v>69</v>
      </c>
      <c r="H2040" s="11"/>
      <c r="I2040" s="14"/>
      <c r="J2040" s="11" t="s">
        <v>59</v>
      </c>
      <c r="K2040" s="11" t="s">
        <v>60</v>
      </c>
      <c r="L2040" s="11" t="s">
        <v>61</v>
      </c>
      <c r="M2040" s="11" t="s">
        <v>62</v>
      </c>
      <c r="N2040" s="1" t="e">
        <v>#N/A</v>
      </c>
    </row>
    <row r="2041" spans="1:14">
      <c r="A2041" s="7">
        <v>2040</v>
      </c>
      <c r="B2041" s="8">
        <v>45667</v>
      </c>
      <c r="C2041" s="9">
        <v>2</v>
      </c>
      <c r="D2041" s="28">
        <v>105359254291</v>
      </c>
      <c r="E2041" s="10">
        <v>4966456087100</v>
      </c>
      <c r="F2041" s="9" t="s">
        <v>978</v>
      </c>
      <c r="G2041" s="10" t="s">
        <v>69</v>
      </c>
      <c r="H2041" s="11"/>
      <c r="I2041" s="14"/>
      <c r="J2041" s="11" t="s">
        <v>59</v>
      </c>
      <c r="K2041" s="11" t="s">
        <v>60</v>
      </c>
      <c r="L2041" s="11" t="s">
        <v>61</v>
      </c>
      <c r="M2041" s="11" t="s">
        <v>62</v>
      </c>
      <c r="N2041" s="1" t="e">
        <v>#N/A</v>
      </c>
    </row>
    <row r="2042" spans="1:14">
      <c r="A2042" s="7">
        <v>2041</v>
      </c>
      <c r="B2042" s="8">
        <v>45667</v>
      </c>
      <c r="C2042" s="9">
        <v>2</v>
      </c>
      <c r="D2042" s="28">
        <v>105359254291</v>
      </c>
      <c r="E2042" s="10">
        <v>4966456087099</v>
      </c>
      <c r="F2042" s="9" t="s">
        <v>978</v>
      </c>
      <c r="G2042" s="10" t="s">
        <v>69</v>
      </c>
      <c r="H2042" s="11"/>
      <c r="I2042" s="14"/>
      <c r="J2042" s="11" t="s">
        <v>59</v>
      </c>
      <c r="K2042" s="11" t="s">
        <v>60</v>
      </c>
      <c r="L2042" s="11" t="s">
        <v>61</v>
      </c>
      <c r="M2042" s="11" t="s">
        <v>62</v>
      </c>
      <c r="N2042" s="1" t="e">
        <v>#N/A</v>
      </c>
    </row>
    <row r="2043" spans="1:14">
      <c r="A2043" s="7">
        <v>2042</v>
      </c>
      <c r="B2043" s="8">
        <v>45667</v>
      </c>
      <c r="C2043" s="9">
        <v>2</v>
      </c>
      <c r="D2043" s="28">
        <v>105359254291</v>
      </c>
      <c r="E2043" s="10">
        <v>4966456087094</v>
      </c>
      <c r="F2043" s="9" t="s">
        <v>978</v>
      </c>
      <c r="G2043" s="10" t="s">
        <v>69</v>
      </c>
      <c r="H2043" s="11"/>
      <c r="I2043" s="14"/>
      <c r="J2043" s="11" t="s">
        <v>59</v>
      </c>
      <c r="K2043" s="11" t="s">
        <v>60</v>
      </c>
      <c r="L2043" s="11" t="s">
        <v>61</v>
      </c>
      <c r="M2043" s="11" t="s">
        <v>62</v>
      </c>
      <c r="N2043" s="1" t="e">
        <v>#N/A</v>
      </c>
    </row>
    <row r="2044" spans="1:14">
      <c r="A2044" s="7">
        <v>2043</v>
      </c>
      <c r="B2044" s="8">
        <v>45667</v>
      </c>
      <c r="C2044" s="9">
        <v>2</v>
      </c>
      <c r="D2044" s="28">
        <v>105368499622</v>
      </c>
      <c r="E2044" s="10">
        <v>5508799038172</v>
      </c>
      <c r="F2044" s="9" t="s">
        <v>992</v>
      </c>
      <c r="G2044" s="10" t="s">
        <v>908</v>
      </c>
      <c r="H2044" s="11"/>
      <c r="I2044" s="14"/>
      <c r="J2044" s="11" t="s">
        <v>59</v>
      </c>
      <c r="K2044" s="11" t="s">
        <v>60</v>
      </c>
      <c r="L2044" s="11" t="s">
        <v>61</v>
      </c>
      <c r="M2044" s="11" t="s">
        <v>896</v>
      </c>
      <c r="N2044" s="1" t="e">
        <v>#N/A</v>
      </c>
    </row>
    <row r="2045" spans="1:14">
      <c r="A2045" s="7">
        <v>2044</v>
      </c>
      <c r="B2045" s="8">
        <v>45667</v>
      </c>
      <c r="C2045" s="9">
        <v>2</v>
      </c>
      <c r="D2045" s="28">
        <v>105368499622</v>
      </c>
      <c r="E2045" s="10">
        <v>5508799038168</v>
      </c>
      <c r="F2045" s="9" t="s">
        <v>992</v>
      </c>
      <c r="G2045" s="10" t="s">
        <v>908</v>
      </c>
      <c r="H2045" s="11"/>
      <c r="I2045" s="14"/>
      <c r="J2045" s="11" t="s">
        <v>59</v>
      </c>
      <c r="K2045" s="11" t="s">
        <v>60</v>
      </c>
      <c r="L2045" s="11" t="s">
        <v>61</v>
      </c>
      <c r="M2045" s="11" t="s">
        <v>896</v>
      </c>
      <c r="N2045" s="1" t="e">
        <v>#N/A</v>
      </c>
    </row>
    <row r="2046" spans="1:14">
      <c r="A2046" s="7">
        <v>2045</v>
      </c>
      <c r="B2046" s="8">
        <v>45667</v>
      </c>
      <c r="C2046" s="9">
        <v>2</v>
      </c>
      <c r="D2046" s="28">
        <v>105368499622</v>
      </c>
      <c r="E2046" s="10">
        <v>5508799038177</v>
      </c>
      <c r="F2046" s="9" t="s">
        <v>992</v>
      </c>
      <c r="G2046" s="10" t="s">
        <v>908</v>
      </c>
      <c r="H2046" s="11"/>
      <c r="I2046" s="14"/>
      <c r="J2046" s="11" t="s">
        <v>59</v>
      </c>
      <c r="K2046" s="11" t="s">
        <v>60</v>
      </c>
      <c r="L2046" s="11" t="s">
        <v>61</v>
      </c>
      <c r="M2046" s="11" t="s">
        <v>896</v>
      </c>
      <c r="N2046" s="1" t="e">
        <v>#N/A</v>
      </c>
    </row>
    <row r="2047" spans="1:14">
      <c r="A2047" s="7">
        <v>2046</v>
      </c>
      <c r="B2047" s="8">
        <v>45667</v>
      </c>
      <c r="C2047" s="9">
        <v>2</v>
      </c>
      <c r="D2047" s="28">
        <v>105368499622</v>
      </c>
      <c r="E2047" s="10">
        <v>5509451098348</v>
      </c>
      <c r="F2047" s="9" t="s">
        <v>903</v>
      </c>
      <c r="G2047" s="10" t="s">
        <v>918</v>
      </c>
      <c r="H2047" s="11"/>
      <c r="I2047" s="14"/>
      <c r="J2047" s="11" t="s">
        <v>59</v>
      </c>
      <c r="K2047" s="11" t="s">
        <v>60</v>
      </c>
      <c r="L2047" s="11" t="s">
        <v>61</v>
      </c>
      <c r="M2047" s="11" t="s">
        <v>896</v>
      </c>
      <c r="N2047" s="1" t="e">
        <v>#N/A</v>
      </c>
    </row>
    <row r="2048" spans="1:14">
      <c r="A2048" s="7">
        <v>2047</v>
      </c>
      <c r="B2048" s="8">
        <v>45667</v>
      </c>
      <c r="C2048" s="9">
        <v>2</v>
      </c>
      <c r="D2048" s="28">
        <v>105368499622</v>
      </c>
      <c r="E2048" s="10">
        <v>0</v>
      </c>
      <c r="F2048" s="9" t="s">
        <v>1160</v>
      </c>
      <c r="G2048" s="10" t="s">
        <v>64</v>
      </c>
      <c r="H2048" s="11"/>
      <c r="I2048" s="14" t="s">
        <v>1158</v>
      </c>
      <c r="J2048" s="11" t="s">
        <v>65</v>
      </c>
      <c r="K2048" s="11" t="s">
        <v>60</v>
      </c>
      <c r="L2048" s="11" t="s">
        <v>61</v>
      </c>
      <c r="M2048" s="11" t="s">
        <v>66</v>
      </c>
      <c r="N2048" s="1" t="e">
        <v>#N/A</v>
      </c>
    </row>
    <row r="2049" spans="1:14">
      <c r="A2049" s="7">
        <v>2048</v>
      </c>
      <c r="B2049" s="8">
        <v>45667</v>
      </c>
      <c r="C2049" s="9">
        <v>2</v>
      </c>
      <c r="D2049" s="28">
        <v>105333341363</v>
      </c>
      <c r="E2049" s="10">
        <v>5508799038169</v>
      </c>
      <c r="F2049" s="9" t="s">
        <v>992</v>
      </c>
      <c r="G2049" s="10" t="s">
        <v>908</v>
      </c>
      <c r="H2049" s="11"/>
      <c r="I2049" s="14"/>
      <c r="J2049" s="11" t="s">
        <v>59</v>
      </c>
      <c r="K2049" s="11" t="s">
        <v>60</v>
      </c>
      <c r="L2049" s="11" t="s">
        <v>61</v>
      </c>
      <c r="M2049" s="11" t="s">
        <v>896</v>
      </c>
      <c r="N2049" s="1" t="e">
        <v>#N/A</v>
      </c>
    </row>
    <row r="2050" spans="1:14">
      <c r="A2050" s="7">
        <v>2049</v>
      </c>
      <c r="B2050" s="8">
        <v>45667</v>
      </c>
      <c r="C2050" s="9">
        <v>2</v>
      </c>
      <c r="D2050" s="28">
        <v>105333341363</v>
      </c>
      <c r="E2050" s="10">
        <v>5508799038174</v>
      </c>
      <c r="F2050" s="9" t="s">
        <v>992</v>
      </c>
      <c r="G2050" s="10" t="s">
        <v>908</v>
      </c>
      <c r="H2050" s="11"/>
      <c r="I2050" s="14"/>
      <c r="J2050" s="11" t="s">
        <v>59</v>
      </c>
      <c r="K2050" s="11" t="s">
        <v>60</v>
      </c>
      <c r="L2050" s="11" t="s">
        <v>61</v>
      </c>
      <c r="M2050" s="11" t="s">
        <v>896</v>
      </c>
      <c r="N2050" s="1" t="e">
        <v>#N/A</v>
      </c>
    </row>
    <row r="2051" spans="1:14">
      <c r="A2051" s="7">
        <v>2050</v>
      </c>
      <c r="B2051" s="8">
        <v>45667</v>
      </c>
      <c r="C2051" s="9">
        <v>2</v>
      </c>
      <c r="D2051" s="28">
        <v>105333341363</v>
      </c>
      <c r="E2051" s="10">
        <v>5508799038167</v>
      </c>
      <c r="F2051" s="9" t="s">
        <v>992</v>
      </c>
      <c r="G2051" s="10" t="s">
        <v>908</v>
      </c>
      <c r="H2051" s="11"/>
      <c r="I2051" s="14"/>
      <c r="J2051" s="11" t="s">
        <v>59</v>
      </c>
      <c r="K2051" s="11" t="s">
        <v>60</v>
      </c>
      <c r="L2051" s="11" t="s">
        <v>61</v>
      </c>
      <c r="M2051" s="11" t="s">
        <v>896</v>
      </c>
      <c r="N2051" s="1" t="e">
        <v>#N/A</v>
      </c>
    </row>
    <row r="2052" spans="1:14">
      <c r="A2052" s="7">
        <v>2051</v>
      </c>
      <c r="B2052" s="8">
        <v>45667</v>
      </c>
      <c r="C2052" s="9">
        <v>2</v>
      </c>
      <c r="D2052" s="28">
        <v>105333341363</v>
      </c>
      <c r="E2052" s="10">
        <v>5508799038173</v>
      </c>
      <c r="F2052" s="9" t="s">
        <v>992</v>
      </c>
      <c r="G2052" s="10" t="s">
        <v>908</v>
      </c>
      <c r="H2052" s="11"/>
      <c r="I2052" s="14"/>
      <c r="J2052" s="11" t="s">
        <v>59</v>
      </c>
      <c r="K2052" s="11" t="s">
        <v>60</v>
      </c>
      <c r="L2052" s="11" t="s">
        <v>61</v>
      </c>
      <c r="M2052" s="11" t="s">
        <v>896</v>
      </c>
      <c r="N2052" s="1" t="e">
        <v>#N/A</v>
      </c>
    </row>
    <row r="2053" spans="1:14">
      <c r="A2053" s="7">
        <v>2052</v>
      </c>
      <c r="B2053" s="8">
        <v>45667</v>
      </c>
      <c r="C2053" s="9">
        <v>2</v>
      </c>
      <c r="D2053" s="28">
        <v>105333341363</v>
      </c>
      <c r="E2053" s="10">
        <v>5508799038176</v>
      </c>
      <c r="F2053" s="9" t="s">
        <v>992</v>
      </c>
      <c r="G2053" s="10" t="s">
        <v>908</v>
      </c>
      <c r="H2053" s="11"/>
      <c r="I2053" s="14"/>
      <c r="J2053" s="11" t="s">
        <v>59</v>
      </c>
      <c r="K2053" s="11" t="s">
        <v>60</v>
      </c>
      <c r="L2053" s="11" t="s">
        <v>61</v>
      </c>
      <c r="M2053" s="11" t="s">
        <v>896</v>
      </c>
      <c r="N2053" s="1" t="e">
        <v>#N/A</v>
      </c>
    </row>
    <row r="2054" spans="1:14">
      <c r="A2054" s="7">
        <v>2053</v>
      </c>
      <c r="B2054" s="8">
        <v>45667</v>
      </c>
      <c r="C2054" s="9">
        <v>2</v>
      </c>
      <c r="D2054" s="28">
        <v>105333341363</v>
      </c>
      <c r="E2054" s="10">
        <v>5508799038172</v>
      </c>
      <c r="F2054" s="9" t="s">
        <v>992</v>
      </c>
      <c r="G2054" s="10" t="s">
        <v>908</v>
      </c>
      <c r="H2054" s="11"/>
      <c r="I2054" s="14"/>
      <c r="J2054" s="11" t="s">
        <v>59</v>
      </c>
      <c r="K2054" s="11" t="s">
        <v>60</v>
      </c>
      <c r="L2054" s="11" t="s">
        <v>61</v>
      </c>
      <c r="M2054" s="11" t="s">
        <v>896</v>
      </c>
      <c r="N2054" s="1" t="e">
        <v>#N/A</v>
      </c>
    </row>
    <row r="2055" spans="1:14">
      <c r="A2055" s="7">
        <v>2054</v>
      </c>
      <c r="B2055" s="8">
        <v>45667</v>
      </c>
      <c r="C2055" s="9">
        <v>2</v>
      </c>
      <c r="D2055" s="28">
        <v>105333341363</v>
      </c>
      <c r="E2055" s="10">
        <v>5508799038170</v>
      </c>
      <c r="F2055" s="9" t="s">
        <v>992</v>
      </c>
      <c r="G2055" s="10" t="s">
        <v>908</v>
      </c>
      <c r="H2055" s="11"/>
      <c r="I2055" s="14"/>
      <c r="J2055" s="11" t="s">
        <v>59</v>
      </c>
      <c r="K2055" s="11" t="s">
        <v>60</v>
      </c>
      <c r="L2055" s="11" t="s">
        <v>61</v>
      </c>
      <c r="M2055" s="11" t="s">
        <v>896</v>
      </c>
      <c r="N2055" s="1" t="e">
        <v>#N/A</v>
      </c>
    </row>
    <row r="2056" spans="1:14">
      <c r="A2056" s="7">
        <v>2055</v>
      </c>
      <c r="B2056" s="8">
        <v>45667</v>
      </c>
      <c r="C2056" s="9">
        <v>2</v>
      </c>
      <c r="D2056" s="28">
        <v>105333341363</v>
      </c>
      <c r="E2056" s="10">
        <v>5508799038175</v>
      </c>
      <c r="F2056" s="9" t="s">
        <v>992</v>
      </c>
      <c r="G2056" s="10" t="s">
        <v>908</v>
      </c>
      <c r="H2056" s="11"/>
      <c r="I2056" s="14"/>
      <c r="J2056" s="11" t="s">
        <v>59</v>
      </c>
      <c r="K2056" s="11" t="s">
        <v>60</v>
      </c>
      <c r="L2056" s="11" t="s">
        <v>61</v>
      </c>
      <c r="M2056" s="11" t="s">
        <v>896</v>
      </c>
      <c r="N2056" s="1" t="e">
        <v>#N/A</v>
      </c>
    </row>
    <row r="2057" spans="1:14">
      <c r="A2057" s="7">
        <v>2056</v>
      </c>
      <c r="B2057" s="8">
        <v>45667</v>
      </c>
      <c r="C2057" s="9">
        <v>2</v>
      </c>
      <c r="D2057" s="28">
        <v>105330567392</v>
      </c>
      <c r="E2057" s="10">
        <v>5509451076057</v>
      </c>
      <c r="F2057" s="9" t="s">
        <v>992</v>
      </c>
      <c r="G2057" s="10" t="s">
        <v>918</v>
      </c>
      <c r="H2057" s="11"/>
      <c r="I2057" s="14"/>
      <c r="J2057" s="11" t="s">
        <v>59</v>
      </c>
      <c r="K2057" s="11" t="s">
        <v>60</v>
      </c>
      <c r="L2057" s="11" t="s">
        <v>61</v>
      </c>
      <c r="M2057" s="11" t="s">
        <v>896</v>
      </c>
      <c r="N2057" s="1" t="e">
        <v>#N/A</v>
      </c>
    </row>
    <row r="2058" spans="1:14">
      <c r="A2058" s="7">
        <v>2057</v>
      </c>
      <c r="B2058" s="8">
        <v>45667</v>
      </c>
      <c r="C2058" s="9">
        <v>2</v>
      </c>
      <c r="D2058" s="28">
        <v>105330567392</v>
      </c>
      <c r="E2058" s="10">
        <v>5509451072235</v>
      </c>
      <c r="F2058" s="9" t="s">
        <v>992</v>
      </c>
      <c r="G2058" s="10" t="s">
        <v>918</v>
      </c>
      <c r="H2058" s="11"/>
      <c r="I2058" s="14"/>
      <c r="J2058" s="11" t="s">
        <v>59</v>
      </c>
      <c r="K2058" s="11" t="s">
        <v>60</v>
      </c>
      <c r="L2058" s="11" t="s">
        <v>61</v>
      </c>
      <c r="M2058" s="11" t="s">
        <v>896</v>
      </c>
      <c r="N2058" s="1" t="e">
        <v>#N/A</v>
      </c>
    </row>
    <row r="2059" spans="1:14">
      <c r="A2059" s="7">
        <v>2058</v>
      </c>
      <c r="B2059" s="8">
        <v>45667</v>
      </c>
      <c r="C2059" s="9">
        <v>2</v>
      </c>
      <c r="D2059" s="28">
        <v>105330567392</v>
      </c>
      <c r="E2059" s="10">
        <v>5509451072234</v>
      </c>
      <c r="F2059" s="9" t="s">
        <v>992</v>
      </c>
      <c r="G2059" s="10" t="s">
        <v>918</v>
      </c>
      <c r="H2059" s="11"/>
      <c r="I2059" s="14"/>
      <c r="J2059" s="11" t="s">
        <v>59</v>
      </c>
      <c r="K2059" s="11" t="s">
        <v>60</v>
      </c>
      <c r="L2059" s="11" t="s">
        <v>61</v>
      </c>
      <c r="M2059" s="11" t="s">
        <v>896</v>
      </c>
      <c r="N2059" s="1" t="e">
        <v>#N/A</v>
      </c>
    </row>
    <row r="2060" spans="1:14">
      <c r="A2060" s="7">
        <v>2059</v>
      </c>
      <c r="B2060" s="8">
        <v>45667</v>
      </c>
      <c r="C2060" s="9">
        <v>2</v>
      </c>
      <c r="D2060" s="28">
        <v>105330567392</v>
      </c>
      <c r="E2060" s="10">
        <v>5508451026140</v>
      </c>
      <c r="F2060" s="9" t="s">
        <v>992</v>
      </c>
      <c r="G2060" s="10" t="s">
        <v>932</v>
      </c>
      <c r="H2060" s="11"/>
      <c r="I2060" s="14"/>
      <c r="J2060" s="11" t="s">
        <v>59</v>
      </c>
      <c r="K2060" s="11" t="s">
        <v>60</v>
      </c>
      <c r="L2060" s="11" t="s">
        <v>61</v>
      </c>
      <c r="M2060" s="11" t="s">
        <v>896</v>
      </c>
      <c r="N2060" s="1" t="e">
        <v>#N/A</v>
      </c>
    </row>
    <row r="2061" spans="1:14">
      <c r="A2061" s="7">
        <v>2060</v>
      </c>
      <c r="B2061" s="8">
        <v>45667</v>
      </c>
      <c r="C2061" s="9">
        <v>2</v>
      </c>
      <c r="D2061" s="28">
        <v>105330567392</v>
      </c>
      <c r="E2061" s="10">
        <v>5508451015757</v>
      </c>
      <c r="F2061" s="9" t="s">
        <v>992</v>
      </c>
      <c r="G2061" s="10" t="s">
        <v>932</v>
      </c>
      <c r="H2061" s="11"/>
      <c r="I2061" s="14"/>
      <c r="J2061" s="11" t="s">
        <v>59</v>
      </c>
      <c r="K2061" s="11" t="s">
        <v>60</v>
      </c>
      <c r="L2061" s="11" t="s">
        <v>61</v>
      </c>
      <c r="M2061" s="11" t="s">
        <v>896</v>
      </c>
      <c r="N2061" s="1" t="e">
        <v>#N/A</v>
      </c>
    </row>
    <row r="2062" spans="1:14">
      <c r="A2062" s="7">
        <v>2061</v>
      </c>
      <c r="B2062" s="8">
        <v>45667</v>
      </c>
      <c r="C2062" s="9">
        <v>2</v>
      </c>
      <c r="D2062" s="28">
        <v>105330567392</v>
      </c>
      <c r="E2062" s="10">
        <v>5508451014471</v>
      </c>
      <c r="F2062" s="9" t="s">
        <v>992</v>
      </c>
      <c r="G2062" s="10" t="s">
        <v>932</v>
      </c>
      <c r="H2062" s="11"/>
      <c r="I2062" s="14"/>
      <c r="J2062" s="11" t="s">
        <v>59</v>
      </c>
      <c r="K2062" s="11" t="s">
        <v>60</v>
      </c>
      <c r="L2062" s="11" t="s">
        <v>61</v>
      </c>
      <c r="M2062" s="11" t="s">
        <v>896</v>
      </c>
      <c r="N2062" s="1" t="e">
        <v>#N/A</v>
      </c>
    </row>
    <row r="2063" spans="1:14">
      <c r="A2063" s="7">
        <v>2062</v>
      </c>
      <c r="B2063" s="8">
        <v>45667</v>
      </c>
      <c r="C2063" s="9">
        <v>2</v>
      </c>
      <c r="D2063" s="28">
        <v>105330567392</v>
      </c>
      <c r="E2063" s="10">
        <v>4966456086941</v>
      </c>
      <c r="F2063" s="9" t="s">
        <v>912</v>
      </c>
      <c r="G2063" s="10" t="s">
        <v>69</v>
      </c>
      <c r="H2063" s="11"/>
      <c r="I2063" s="14"/>
      <c r="J2063" s="11" t="s">
        <v>59</v>
      </c>
      <c r="K2063" s="11" t="s">
        <v>60</v>
      </c>
      <c r="L2063" s="11" t="s">
        <v>61</v>
      </c>
      <c r="M2063" s="11" t="s">
        <v>62</v>
      </c>
      <c r="N2063" s="1" t="e">
        <v>#N/A</v>
      </c>
    </row>
    <row r="2064" spans="1:14">
      <c r="A2064" s="7">
        <v>2063</v>
      </c>
      <c r="B2064" s="8">
        <v>45667</v>
      </c>
      <c r="C2064" s="9">
        <v>2</v>
      </c>
      <c r="D2064" s="28">
        <v>105330567392</v>
      </c>
      <c r="E2064" s="10">
        <v>4966456014913</v>
      </c>
      <c r="F2064" s="9" t="s">
        <v>1114</v>
      </c>
      <c r="G2064" s="10" t="s">
        <v>69</v>
      </c>
      <c r="H2064" s="11"/>
      <c r="I2064" s="14"/>
      <c r="J2064" s="11" t="s">
        <v>59</v>
      </c>
      <c r="K2064" s="11" t="s">
        <v>60</v>
      </c>
      <c r="L2064" s="11" t="s">
        <v>61</v>
      </c>
      <c r="M2064" s="11" t="s">
        <v>62</v>
      </c>
      <c r="N2064" s="1" t="e">
        <v>#N/A</v>
      </c>
    </row>
    <row r="2065" spans="1:14">
      <c r="A2065" s="7">
        <v>2064</v>
      </c>
      <c r="B2065" s="8">
        <v>45667</v>
      </c>
      <c r="C2065" s="9">
        <v>2</v>
      </c>
      <c r="D2065" s="28">
        <v>105330567392</v>
      </c>
      <c r="E2065" s="10">
        <v>4966456093854</v>
      </c>
      <c r="F2065" s="9" t="s">
        <v>1161</v>
      </c>
      <c r="G2065" s="10" t="s">
        <v>69</v>
      </c>
      <c r="H2065" s="11"/>
      <c r="I2065" s="14"/>
      <c r="J2065" s="11" t="s">
        <v>59</v>
      </c>
      <c r="K2065" s="11" t="s">
        <v>60</v>
      </c>
      <c r="L2065" s="11" t="s">
        <v>61</v>
      </c>
      <c r="M2065" s="11" t="s">
        <v>62</v>
      </c>
      <c r="N2065" s="1" t="e">
        <v>#N/A</v>
      </c>
    </row>
    <row r="2066" spans="1:14">
      <c r="A2066" s="7">
        <v>2065</v>
      </c>
      <c r="B2066" s="8">
        <v>45667</v>
      </c>
      <c r="C2066" s="9">
        <v>2</v>
      </c>
      <c r="D2066" s="28">
        <v>105330567392</v>
      </c>
      <c r="E2066" s="10">
        <v>4966451024760</v>
      </c>
      <c r="F2066" s="9" t="s">
        <v>58</v>
      </c>
      <c r="G2066" s="10" t="s">
        <v>69</v>
      </c>
      <c r="H2066" s="11"/>
      <c r="I2066" s="14"/>
      <c r="J2066" s="11" t="s">
        <v>59</v>
      </c>
      <c r="K2066" s="11" t="s">
        <v>60</v>
      </c>
      <c r="L2066" s="11" t="s">
        <v>61</v>
      </c>
      <c r="M2066" s="11" t="s">
        <v>62</v>
      </c>
      <c r="N2066" s="1" t="e">
        <v>#N/A</v>
      </c>
    </row>
    <row r="2067" spans="1:14">
      <c r="A2067" s="7">
        <v>2066</v>
      </c>
      <c r="B2067" s="8">
        <v>45667</v>
      </c>
      <c r="C2067" s="9">
        <v>2</v>
      </c>
      <c r="D2067" s="28">
        <v>105585212865</v>
      </c>
      <c r="E2067" s="10" t="s">
        <v>977</v>
      </c>
      <c r="F2067" s="9"/>
      <c r="G2067" s="10" t="s">
        <v>918</v>
      </c>
      <c r="H2067" s="11"/>
      <c r="I2067" s="14"/>
      <c r="J2067" s="11" t="s">
        <v>59</v>
      </c>
      <c r="K2067" s="11" t="s">
        <v>60</v>
      </c>
      <c r="L2067" s="11" t="s">
        <v>61</v>
      </c>
      <c r="M2067" s="11" t="s">
        <v>896</v>
      </c>
      <c r="N2067" s="1" t="e">
        <v>#N/A</v>
      </c>
    </row>
    <row r="2068" spans="1:14">
      <c r="A2068" s="7">
        <v>2067</v>
      </c>
      <c r="B2068" s="8">
        <v>45667</v>
      </c>
      <c r="C2068" s="9">
        <v>2</v>
      </c>
      <c r="D2068" s="28">
        <v>485718778602</v>
      </c>
      <c r="E2068" s="10">
        <v>4966251036095</v>
      </c>
      <c r="F2068" s="9" t="s">
        <v>72</v>
      </c>
      <c r="G2068" s="10" t="s">
        <v>63</v>
      </c>
      <c r="H2068" s="11" t="s">
        <v>53</v>
      </c>
      <c r="I2068" s="14"/>
      <c r="J2068" s="11" t="s">
        <v>59</v>
      </c>
      <c r="K2068" s="11" t="s">
        <v>890</v>
      </c>
      <c r="L2068" s="11" t="s">
        <v>57</v>
      </c>
      <c r="M2068" s="11" t="s">
        <v>62</v>
      </c>
      <c r="N2068" s="1" t="e">
        <v>#N/A</v>
      </c>
    </row>
    <row r="2069" spans="1:14">
      <c r="A2069" s="7">
        <v>2068</v>
      </c>
      <c r="B2069" s="8">
        <v>45667</v>
      </c>
      <c r="C2069" s="9">
        <v>2</v>
      </c>
      <c r="D2069" s="28">
        <v>492908680961</v>
      </c>
      <c r="E2069" s="10">
        <v>4966251016914</v>
      </c>
      <c r="F2069" s="9" t="s">
        <v>72</v>
      </c>
      <c r="G2069" s="10" t="s">
        <v>63</v>
      </c>
      <c r="H2069" s="11" t="s">
        <v>53</v>
      </c>
      <c r="I2069" s="14"/>
      <c r="J2069" s="11" t="s">
        <v>59</v>
      </c>
      <c r="K2069" s="11" t="s">
        <v>890</v>
      </c>
      <c r="L2069" s="11" t="s">
        <v>57</v>
      </c>
      <c r="M2069" s="11" t="s">
        <v>62</v>
      </c>
      <c r="N2069" s="1" t="e">
        <v>#N/A</v>
      </c>
    </row>
    <row r="2070" spans="1:14">
      <c r="A2070" s="7">
        <v>2069</v>
      </c>
      <c r="B2070" s="8">
        <v>45667</v>
      </c>
      <c r="C2070" s="9">
        <v>4</v>
      </c>
      <c r="D2070" s="28">
        <v>437458549194</v>
      </c>
      <c r="E2070" s="10">
        <v>4974351055945</v>
      </c>
      <c r="F2070" s="9" t="s">
        <v>882</v>
      </c>
      <c r="G2070" s="10" t="s">
        <v>55</v>
      </c>
      <c r="H2070" s="11" t="s">
        <v>53</v>
      </c>
      <c r="I2070" s="14"/>
      <c r="J2070" s="11" t="s">
        <v>56</v>
      </c>
      <c r="K2070" s="11" t="s">
        <v>890</v>
      </c>
      <c r="L2070" s="11" t="s">
        <v>57</v>
      </c>
      <c r="M2070" s="11" t="s">
        <v>879</v>
      </c>
      <c r="N2070" s="1" t="e">
        <v>#N/A</v>
      </c>
    </row>
    <row r="2071" spans="1:14">
      <c r="A2071" s="7">
        <v>2070</v>
      </c>
      <c r="B2071" s="8">
        <v>45667</v>
      </c>
      <c r="C2071" s="9">
        <v>4</v>
      </c>
      <c r="D2071" s="28">
        <v>484865726391</v>
      </c>
      <c r="E2071" s="10">
        <v>4974351054300</v>
      </c>
      <c r="F2071" s="9" t="s">
        <v>882</v>
      </c>
      <c r="G2071" s="10" t="s">
        <v>55</v>
      </c>
      <c r="H2071" s="11" t="s">
        <v>53</v>
      </c>
      <c r="I2071" s="14"/>
      <c r="J2071" s="11" t="s">
        <v>56</v>
      </c>
      <c r="K2071" s="11" t="s">
        <v>890</v>
      </c>
      <c r="L2071" s="11" t="s">
        <v>57</v>
      </c>
      <c r="M2071" s="11" t="s">
        <v>879</v>
      </c>
      <c r="N2071" s="1" t="e">
        <v>#N/A</v>
      </c>
    </row>
    <row r="2072" spans="1:14">
      <c r="A2072" s="7">
        <v>2071</v>
      </c>
      <c r="B2072" s="8">
        <v>45667</v>
      </c>
      <c r="C2072" s="9">
        <v>4</v>
      </c>
      <c r="D2072" s="28">
        <v>467977794163</v>
      </c>
      <c r="E2072" s="10">
        <v>3109151051029</v>
      </c>
      <c r="F2072" s="9" t="s">
        <v>882</v>
      </c>
      <c r="G2072" s="10" t="s">
        <v>73</v>
      </c>
      <c r="H2072" s="11"/>
      <c r="I2072" s="14"/>
      <c r="J2072" s="11" t="s">
        <v>56</v>
      </c>
      <c r="K2072" s="11" t="s">
        <v>890</v>
      </c>
      <c r="L2072" s="11" t="s">
        <v>61</v>
      </c>
      <c r="M2072" s="11" t="s">
        <v>879</v>
      </c>
      <c r="N2072" s="1" t="e">
        <v>#N/A</v>
      </c>
    </row>
    <row r="2073" spans="1:14">
      <c r="A2073" s="7">
        <v>2072</v>
      </c>
      <c r="B2073" s="8">
        <v>45667</v>
      </c>
      <c r="C2073" s="9">
        <v>4</v>
      </c>
      <c r="D2073" s="28">
        <v>499382642695</v>
      </c>
      <c r="E2073" s="10">
        <v>6052251040971</v>
      </c>
      <c r="F2073" s="9" t="s">
        <v>931</v>
      </c>
      <c r="G2073" s="10" t="s">
        <v>74</v>
      </c>
      <c r="H2073" s="11"/>
      <c r="I2073" s="14"/>
      <c r="J2073" s="11" t="s">
        <v>56</v>
      </c>
      <c r="K2073" s="11" t="s">
        <v>890</v>
      </c>
      <c r="L2073" s="11" t="s">
        <v>61</v>
      </c>
      <c r="M2073" s="11" t="s">
        <v>879</v>
      </c>
      <c r="N2073" s="1" t="s">
        <v>62</v>
      </c>
    </row>
    <row r="2074" spans="1:14">
      <c r="A2074" s="7">
        <v>2073</v>
      </c>
      <c r="B2074" s="8">
        <v>45667</v>
      </c>
      <c r="C2074" s="9">
        <v>4</v>
      </c>
      <c r="D2074" s="28">
        <v>499087858301</v>
      </c>
      <c r="E2074" s="10">
        <v>4816151056310</v>
      </c>
      <c r="F2074" s="9" t="s">
        <v>72</v>
      </c>
      <c r="G2074" s="10" t="s">
        <v>963</v>
      </c>
      <c r="H2074" s="11"/>
      <c r="I2074" s="14"/>
      <c r="J2074" s="11" t="s">
        <v>56</v>
      </c>
      <c r="K2074" s="11" t="s">
        <v>890</v>
      </c>
      <c r="L2074" s="11" t="s">
        <v>61</v>
      </c>
      <c r="M2074" s="11" t="s">
        <v>62</v>
      </c>
      <c r="N2074" s="1" t="e">
        <v>#N/A</v>
      </c>
    </row>
    <row r="2075" spans="1:14">
      <c r="A2075" s="7">
        <v>2074</v>
      </c>
      <c r="B2075" s="8">
        <v>45667</v>
      </c>
      <c r="C2075" s="9">
        <v>4</v>
      </c>
      <c r="D2075" s="28">
        <v>499087858301</v>
      </c>
      <c r="E2075" s="10">
        <v>4974351088873</v>
      </c>
      <c r="F2075" s="9" t="s">
        <v>931</v>
      </c>
      <c r="G2075" s="10" t="s">
        <v>55</v>
      </c>
      <c r="H2075" s="11"/>
      <c r="I2075" s="14"/>
      <c r="J2075" s="11" t="s">
        <v>56</v>
      </c>
      <c r="K2075" s="11" t="s">
        <v>890</v>
      </c>
      <c r="L2075" s="11" t="s">
        <v>61</v>
      </c>
      <c r="M2075" s="11" t="s">
        <v>879</v>
      </c>
      <c r="N2075" s="1" t="e">
        <v>#N/A</v>
      </c>
    </row>
    <row r="2076" spans="1:14">
      <c r="A2076" s="7">
        <v>2075</v>
      </c>
      <c r="B2076" s="8">
        <v>45667</v>
      </c>
      <c r="C2076" s="9">
        <v>4</v>
      </c>
      <c r="D2076" s="28">
        <v>498705323340</v>
      </c>
      <c r="E2076" s="10">
        <v>4968151043591</v>
      </c>
      <c r="F2076" s="9" t="s">
        <v>76</v>
      </c>
      <c r="G2076" s="10" t="s">
        <v>71</v>
      </c>
      <c r="H2076" s="11"/>
      <c r="I2076" s="14"/>
      <c r="J2076" s="11" t="s">
        <v>56</v>
      </c>
      <c r="K2076" s="11" t="s">
        <v>890</v>
      </c>
      <c r="L2076" s="11" t="s">
        <v>61</v>
      </c>
      <c r="M2076" s="11" t="s">
        <v>879</v>
      </c>
      <c r="N2076" s="1" t="e">
        <v>#N/A</v>
      </c>
    </row>
    <row r="2077" spans="1:14">
      <c r="A2077" s="7">
        <v>2076</v>
      </c>
      <c r="B2077" s="8">
        <v>45667</v>
      </c>
      <c r="C2077" s="9">
        <v>3</v>
      </c>
      <c r="D2077" s="28">
        <v>504654104264</v>
      </c>
      <c r="E2077" s="10">
        <v>7115151043545</v>
      </c>
      <c r="F2077" s="9" t="s">
        <v>885</v>
      </c>
      <c r="G2077" s="10" t="s">
        <v>895</v>
      </c>
      <c r="H2077" s="11" t="s">
        <v>53</v>
      </c>
      <c r="I2077" s="14"/>
      <c r="J2077" s="11" t="s">
        <v>56</v>
      </c>
      <c r="K2077" s="11" t="s">
        <v>890</v>
      </c>
      <c r="L2077" s="11" t="s">
        <v>57</v>
      </c>
      <c r="M2077" s="11" t="s">
        <v>896</v>
      </c>
      <c r="N2077" s="1" t="e">
        <v>#N/A</v>
      </c>
    </row>
    <row r="2078" spans="1:14">
      <c r="A2078" s="7">
        <v>2077</v>
      </c>
      <c r="B2078" s="8">
        <v>45667</v>
      </c>
      <c r="C2078" s="9">
        <v>2</v>
      </c>
      <c r="D2078" s="28">
        <v>499342507451</v>
      </c>
      <c r="E2078" s="10">
        <v>5500156011127</v>
      </c>
      <c r="F2078" s="9" t="s">
        <v>1092</v>
      </c>
      <c r="G2078" s="10" t="s">
        <v>919</v>
      </c>
      <c r="H2078" s="11"/>
      <c r="I2078" s="14"/>
      <c r="J2078" s="11" t="s">
        <v>59</v>
      </c>
      <c r="K2078" s="11" t="s">
        <v>890</v>
      </c>
      <c r="L2078" s="11" t="s">
        <v>61</v>
      </c>
      <c r="M2078" s="11" t="s">
        <v>62</v>
      </c>
      <c r="N2078" s="1" t="e">
        <v>#N/A</v>
      </c>
    </row>
    <row r="2079" spans="1:14">
      <c r="A2079" s="7">
        <v>2078</v>
      </c>
      <c r="B2079" s="8">
        <v>45667</v>
      </c>
      <c r="C2079" s="9">
        <v>2</v>
      </c>
      <c r="D2079" s="28">
        <v>499342507462</v>
      </c>
      <c r="E2079" s="10">
        <v>4966251062926</v>
      </c>
      <c r="F2079" s="9" t="s">
        <v>888</v>
      </c>
      <c r="G2079" s="10" t="s">
        <v>63</v>
      </c>
      <c r="H2079" s="11"/>
      <c r="I2079" s="14"/>
      <c r="J2079" s="11" t="s">
        <v>59</v>
      </c>
      <c r="K2079" s="11" t="s">
        <v>890</v>
      </c>
      <c r="L2079" s="11" t="s">
        <v>61</v>
      </c>
      <c r="M2079" s="11" t="s">
        <v>62</v>
      </c>
      <c r="N2079" s="1" t="e">
        <v>#N/A</v>
      </c>
    </row>
    <row r="2080" spans="1:14">
      <c r="A2080" s="7">
        <v>2079</v>
      </c>
      <c r="B2080" s="8">
        <v>45667</v>
      </c>
      <c r="C2080" s="9">
        <v>4</v>
      </c>
      <c r="D2080" s="28">
        <v>499361850820</v>
      </c>
      <c r="E2080" s="10">
        <v>3109151051414</v>
      </c>
      <c r="F2080" s="9" t="s">
        <v>882</v>
      </c>
      <c r="G2080" s="10" t="s">
        <v>73</v>
      </c>
      <c r="H2080" s="11"/>
      <c r="I2080" s="14"/>
      <c r="J2080" s="11" t="s">
        <v>56</v>
      </c>
      <c r="K2080" s="11" t="s">
        <v>890</v>
      </c>
      <c r="L2080" s="11" t="s">
        <v>61</v>
      </c>
      <c r="M2080" s="11" t="s">
        <v>879</v>
      </c>
      <c r="N2080" s="1" t="e">
        <v>#N/A</v>
      </c>
    </row>
    <row r="2081" spans="1:14">
      <c r="A2081" s="7">
        <v>2080</v>
      </c>
      <c r="B2081" s="8">
        <v>45667</v>
      </c>
      <c r="C2081" s="9">
        <v>4</v>
      </c>
      <c r="D2081" s="28">
        <v>499361850820</v>
      </c>
      <c r="E2081" s="10">
        <v>3109151050947</v>
      </c>
      <c r="F2081" s="9" t="s">
        <v>882</v>
      </c>
      <c r="G2081" s="10" t="s">
        <v>73</v>
      </c>
      <c r="H2081" s="11"/>
      <c r="I2081" s="14"/>
      <c r="J2081" s="11" t="s">
        <v>56</v>
      </c>
      <c r="K2081" s="11" t="s">
        <v>890</v>
      </c>
      <c r="L2081" s="11" t="s">
        <v>61</v>
      </c>
      <c r="M2081" s="11" t="s">
        <v>879</v>
      </c>
      <c r="N2081" s="1" t="e">
        <v>#N/A</v>
      </c>
    </row>
    <row r="2082" spans="1:14">
      <c r="A2082" s="7">
        <v>2081</v>
      </c>
      <c r="B2082" s="8">
        <v>45667</v>
      </c>
      <c r="C2082" s="9">
        <v>2</v>
      </c>
      <c r="D2082" s="28">
        <v>499361850820</v>
      </c>
      <c r="E2082" s="10">
        <v>4966456039221</v>
      </c>
      <c r="F2082" s="9" t="s">
        <v>912</v>
      </c>
      <c r="G2082" s="10" t="s">
        <v>69</v>
      </c>
      <c r="H2082" s="11"/>
      <c r="I2082" s="14"/>
      <c r="J2082" s="11" t="s">
        <v>59</v>
      </c>
      <c r="K2082" s="11" t="s">
        <v>890</v>
      </c>
      <c r="L2082" s="11" t="s">
        <v>61</v>
      </c>
      <c r="M2082" s="11" t="s">
        <v>62</v>
      </c>
      <c r="N2082" s="1" t="e">
        <v>#N/A</v>
      </c>
    </row>
    <row r="2083" spans="1:14">
      <c r="A2083" s="7">
        <v>2082</v>
      </c>
      <c r="B2083" s="8">
        <v>45667</v>
      </c>
      <c r="C2083" s="9">
        <v>3</v>
      </c>
      <c r="D2083" s="28">
        <v>498684283473</v>
      </c>
      <c r="E2083" s="10">
        <v>5000151054976</v>
      </c>
      <c r="F2083" s="9" t="s">
        <v>888</v>
      </c>
      <c r="G2083" s="10" t="s">
        <v>892</v>
      </c>
      <c r="H2083" s="11"/>
      <c r="I2083" s="14"/>
      <c r="J2083" s="11" t="s">
        <v>59</v>
      </c>
      <c r="K2083" s="11" t="s">
        <v>890</v>
      </c>
      <c r="L2083" s="11" t="s">
        <v>61</v>
      </c>
      <c r="M2083" s="11" t="s">
        <v>62</v>
      </c>
      <c r="N2083" s="1" t="e">
        <v>#N/A</v>
      </c>
    </row>
    <row r="2084" spans="1:14">
      <c r="A2084" s="7">
        <v>2083</v>
      </c>
      <c r="B2084" s="8">
        <v>45667</v>
      </c>
      <c r="C2084" s="9">
        <v>3</v>
      </c>
      <c r="D2084" s="28">
        <v>498684283473</v>
      </c>
      <c r="E2084" s="10">
        <v>5000151054977</v>
      </c>
      <c r="F2084" s="9" t="s">
        <v>888</v>
      </c>
      <c r="G2084" s="10" t="s">
        <v>892</v>
      </c>
      <c r="H2084" s="11"/>
      <c r="I2084" s="14"/>
      <c r="J2084" s="11" t="s">
        <v>59</v>
      </c>
      <c r="K2084" s="11" t="s">
        <v>890</v>
      </c>
      <c r="L2084" s="11" t="s">
        <v>61</v>
      </c>
      <c r="M2084" s="11" t="s">
        <v>62</v>
      </c>
      <c r="N2084" s="1" t="e">
        <v>#N/A</v>
      </c>
    </row>
    <row r="2085" spans="1:14">
      <c r="A2085" s="7">
        <v>2084</v>
      </c>
      <c r="B2085" s="8">
        <v>45667</v>
      </c>
      <c r="C2085" s="9">
        <v>3</v>
      </c>
      <c r="D2085" s="28">
        <v>498684283473</v>
      </c>
      <c r="E2085" s="10">
        <v>5000151055472</v>
      </c>
      <c r="F2085" s="9" t="s">
        <v>888</v>
      </c>
      <c r="G2085" s="10" t="s">
        <v>892</v>
      </c>
      <c r="H2085" s="11"/>
      <c r="I2085" s="14"/>
      <c r="J2085" s="11" t="s">
        <v>59</v>
      </c>
      <c r="K2085" s="11" t="s">
        <v>890</v>
      </c>
      <c r="L2085" s="11" t="s">
        <v>61</v>
      </c>
      <c r="M2085" s="11" t="s">
        <v>62</v>
      </c>
      <c r="N2085" s="1" t="e">
        <v>#N/A</v>
      </c>
    </row>
    <row r="2086" spans="1:14">
      <c r="A2086" s="7">
        <v>2085</v>
      </c>
      <c r="B2086" s="8">
        <v>45667</v>
      </c>
      <c r="C2086" s="9">
        <v>3</v>
      </c>
      <c r="D2086" s="28">
        <v>498684283473</v>
      </c>
      <c r="E2086" s="10">
        <v>5000151055847</v>
      </c>
      <c r="F2086" s="9" t="s">
        <v>888</v>
      </c>
      <c r="G2086" s="10" t="s">
        <v>892</v>
      </c>
      <c r="H2086" s="11"/>
      <c r="I2086" s="14"/>
      <c r="J2086" s="11" t="s">
        <v>59</v>
      </c>
      <c r="K2086" s="11" t="s">
        <v>890</v>
      </c>
      <c r="L2086" s="11" t="s">
        <v>61</v>
      </c>
      <c r="M2086" s="11" t="s">
        <v>62</v>
      </c>
      <c r="N2086" s="1" t="e">
        <v>#N/A</v>
      </c>
    </row>
    <row r="2087" spans="1:14">
      <c r="A2087" s="7">
        <v>2086</v>
      </c>
      <c r="B2087" s="8">
        <v>45667</v>
      </c>
      <c r="C2087" s="9">
        <v>3</v>
      </c>
      <c r="D2087" s="28">
        <v>498684283473</v>
      </c>
      <c r="E2087" s="10">
        <v>5000151055490</v>
      </c>
      <c r="F2087" s="9" t="s">
        <v>888</v>
      </c>
      <c r="G2087" s="10" t="s">
        <v>892</v>
      </c>
      <c r="H2087" s="11"/>
      <c r="I2087" s="14"/>
      <c r="J2087" s="11" t="s">
        <v>59</v>
      </c>
      <c r="K2087" s="11" t="s">
        <v>890</v>
      </c>
      <c r="L2087" s="11" t="s">
        <v>61</v>
      </c>
      <c r="M2087" s="11" t="s">
        <v>62</v>
      </c>
      <c r="N2087" s="1" t="e">
        <v>#N/A</v>
      </c>
    </row>
    <row r="2088" spans="1:14">
      <c r="A2088" s="7">
        <v>2087</v>
      </c>
      <c r="B2088" s="8">
        <v>45667</v>
      </c>
      <c r="C2088" s="9">
        <v>3</v>
      </c>
      <c r="D2088" s="28">
        <v>499361850680</v>
      </c>
      <c r="E2088" s="10">
        <v>0</v>
      </c>
      <c r="F2088" s="9" t="s">
        <v>912</v>
      </c>
      <c r="G2088" s="10" t="s">
        <v>64</v>
      </c>
      <c r="H2088" s="11"/>
      <c r="I2088" s="14"/>
      <c r="J2088" s="11" t="s">
        <v>65</v>
      </c>
      <c r="K2088" s="11" t="s">
        <v>890</v>
      </c>
      <c r="L2088" s="11" t="s">
        <v>61</v>
      </c>
      <c r="M2088" s="11" t="s">
        <v>66</v>
      </c>
      <c r="N2088" s="1" t="e">
        <v>#N/A</v>
      </c>
    </row>
    <row r="2089" spans="1:14">
      <c r="A2089" s="7">
        <v>2088</v>
      </c>
      <c r="B2089" s="8">
        <v>45667</v>
      </c>
      <c r="C2089" s="9">
        <v>3</v>
      </c>
      <c r="D2089" s="28">
        <v>499361850680</v>
      </c>
      <c r="E2089" s="10">
        <v>5508799015551</v>
      </c>
      <c r="F2089" s="9" t="s">
        <v>912</v>
      </c>
      <c r="G2089" s="10" t="s">
        <v>908</v>
      </c>
      <c r="H2089" s="11"/>
      <c r="I2089" s="14"/>
      <c r="J2089" s="11" t="s">
        <v>59</v>
      </c>
      <c r="K2089" s="11" t="s">
        <v>890</v>
      </c>
      <c r="L2089" s="11" t="s">
        <v>61</v>
      </c>
      <c r="M2089" s="11" t="s">
        <v>896</v>
      </c>
      <c r="N2089" s="1" t="e">
        <v>#N/A</v>
      </c>
    </row>
    <row r="2090" spans="1:14">
      <c r="A2090" s="7">
        <v>2089</v>
      </c>
      <c r="B2090" s="8">
        <v>45667</v>
      </c>
      <c r="C2090" s="9">
        <v>3</v>
      </c>
      <c r="D2090" s="28">
        <v>499361850680</v>
      </c>
      <c r="E2090" s="10">
        <v>5508799015552</v>
      </c>
      <c r="F2090" s="9" t="s">
        <v>912</v>
      </c>
      <c r="G2090" s="10" t="s">
        <v>908</v>
      </c>
      <c r="H2090" s="11"/>
      <c r="I2090" s="14"/>
      <c r="J2090" s="11" t="s">
        <v>59</v>
      </c>
      <c r="K2090" s="11" t="s">
        <v>890</v>
      </c>
      <c r="L2090" s="11" t="s">
        <v>61</v>
      </c>
      <c r="M2090" s="11" t="s">
        <v>896</v>
      </c>
      <c r="N2090" s="1" t="e">
        <v>#N/A</v>
      </c>
    </row>
    <row r="2091" spans="1:14">
      <c r="A2091" s="7">
        <v>2090</v>
      </c>
      <c r="B2091" s="8">
        <v>45667</v>
      </c>
      <c r="C2091" s="9">
        <v>3</v>
      </c>
      <c r="D2091" s="28">
        <v>499361850680</v>
      </c>
      <c r="E2091" s="10">
        <v>5508799015553</v>
      </c>
      <c r="F2091" s="9" t="s">
        <v>912</v>
      </c>
      <c r="G2091" s="10" t="s">
        <v>908</v>
      </c>
      <c r="H2091" s="11"/>
      <c r="I2091" s="14"/>
      <c r="J2091" s="11" t="s">
        <v>59</v>
      </c>
      <c r="K2091" s="11" t="s">
        <v>890</v>
      </c>
      <c r="L2091" s="11" t="s">
        <v>61</v>
      </c>
      <c r="M2091" s="11" t="s">
        <v>896</v>
      </c>
      <c r="N2091" s="1" t="e">
        <v>#N/A</v>
      </c>
    </row>
    <row r="2092" spans="1:14">
      <c r="A2092" s="7">
        <v>2091</v>
      </c>
      <c r="B2092" s="8">
        <v>45667</v>
      </c>
      <c r="C2092" s="9">
        <v>3</v>
      </c>
      <c r="D2092" s="28">
        <v>499361850680</v>
      </c>
      <c r="E2092" s="10">
        <v>5508799015554</v>
      </c>
      <c r="F2092" s="9" t="s">
        <v>912</v>
      </c>
      <c r="G2092" s="10" t="s">
        <v>908</v>
      </c>
      <c r="H2092" s="11"/>
      <c r="I2092" s="14"/>
      <c r="J2092" s="11" t="s">
        <v>59</v>
      </c>
      <c r="K2092" s="11" t="s">
        <v>890</v>
      </c>
      <c r="L2092" s="11" t="s">
        <v>61</v>
      </c>
      <c r="M2092" s="11" t="s">
        <v>896</v>
      </c>
      <c r="N2092" s="1" t="e">
        <v>#N/A</v>
      </c>
    </row>
    <row r="2093" spans="1:14">
      <c r="A2093" s="7">
        <v>2092</v>
      </c>
      <c r="B2093" s="8">
        <v>45667</v>
      </c>
      <c r="C2093" s="9">
        <v>3</v>
      </c>
      <c r="D2093" s="28">
        <v>499361850680</v>
      </c>
      <c r="E2093" s="10">
        <v>4966251057572</v>
      </c>
      <c r="F2093" s="9" t="s">
        <v>72</v>
      </c>
      <c r="G2093" s="10" t="s">
        <v>63</v>
      </c>
      <c r="H2093" s="11"/>
      <c r="I2093" s="14"/>
      <c r="J2093" s="11" t="s">
        <v>59</v>
      </c>
      <c r="K2093" s="11" t="s">
        <v>890</v>
      </c>
      <c r="L2093" s="11" t="s">
        <v>61</v>
      </c>
      <c r="M2093" s="11" t="s">
        <v>62</v>
      </c>
      <c r="N2093" s="1" t="e">
        <v>#N/A</v>
      </c>
    </row>
    <row r="2094" spans="1:14">
      <c r="A2094" s="7">
        <v>2093</v>
      </c>
      <c r="B2094" s="8">
        <v>45667</v>
      </c>
      <c r="C2094" s="9">
        <v>3</v>
      </c>
      <c r="D2094" s="28">
        <v>498684283484</v>
      </c>
      <c r="E2094" s="10">
        <v>5000151055804</v>
      </c>
      <c r="F2094" s="9" t="s">
        <v>888</v>
      </c>
      <c r="G2094" s="10" t="s">
        <v>892</v>
      </c>
      <c r="H2094" s="11"/>
      <c r="I2094" s="14"/>
      <c r="J2094" s="11" t="s">
        <v>59</v>
      </c>
      <c r="K2094" s="11" t="s">
        <v>890</v>
      </c>
      <c r="L2094" s="11" t="s">
        <v>61</v>
      </c>
      <c r="M2094" s="11" t="s">
        <v>62</v>
      </c>
      <c r="N2094" s="1" t="e">
        <v>#N/A</v>
      </c>
    </row>
    <row r="2095" spans="1:14">
      <c r="A2095" s="7">
        <v>2094</v>
      </c>
      <c r="B2095" s="8">
        <v>45667</v>
      </c>
      <c r="C2095" s="9">
        <v>3</v>
      </c>
      <c r="D2095" s="28">
        <v>498684283484</v>
      </c>
      <c r="E2095" s="10">
        <v>5000151054765</v>
      </c>
      <c r="F2095" s="9" t="s">
        <v>888</v>
      </c>
      <c r="G2095" s="10" t="s">
        <v>892</v>
      </c>
      <c r="H2095" s="11"/>
      <c r="I2095" s="14"/>
      <c r="J2095" s="11" t="s">
        <v>59</v>
      </c>
      <c r="K2095" s="11" t="s">
        <v>890</v>
      </c>
      <c r="L2095" s="11" t="s">
        <v>61</v>
      </c>
      <c r="M2095" s="11" t="s">
        <v>62</v>
      </c>
      <c r="N2095" s="1" t="e">
        <v>#N/A</v>
      </c>
    </row>
    <row r="2096" spans="1:14">
      <c r="A2096" s="7">
        <v>2095</v>
      </c>
      <c r="B2096" s="8">
        <v>45667</v>
      </c>
      <c r="C2096" s="9">
        <v>3</v>
      </c>
      <c r="D2096" s="28">
        <v>498684283484</v>
      </c>
      <c r="E2096" s="10">
        <v>5000151055757</v>
      </c>
      <c r="F2096" s="9" t="s">
        <v>888</v>
      </c>
      <c r="G2096" s="10" t="s">
        <v>892</v>
      </c>
      <c r="H2096" s="11"/>
      <c r="I2096" s="14"/>
      <c r="J2096" s="11" t="s">
        <v>59</v>
      </c>
      <c r="K2096" s="11" t="s">
        <v>890</v>
      </c>
      <c r="L2096" s="11" t="s">
        <v>61</v>
      </c>
      <c r="M2096" s="11" t="s">
        <v>62</v>
      </c>
      <c r="N2096" s="1" t="e">
        <v>#N/A</v>
      </c>
    </row>
    <row r="2097" spans="1:14">
      <c r="A2097" s="7">
        <v>2096</v>
      </c>
      <c r="B2097" s="8">
        <v>45667</v>
      </c>
      <c r="C2097" s="9">
        <v>3</v>
      </c>
      <c r="D2097" s="28">
        <v>498684283484</v>
      </c>
      <c r="E2097" s="10">
        <v>5000151055805</v>
      </c>
      <c r="F2097" s="9" t="s">
        <v>888</v>
      </c>
      <c r="G2097" s="10" t="s">
        <v>892</v>
      </c>
      <c r="H2097" s="11"/>
      <c r="I2097" s="14"/>
      <c r="J2097" s="11" t="s">
        <v>59</v>
      </c>
      <c r="K2097" s="11" t="s">
        <v>890</v>
      </c>
      <c r="L2097" s="11" t="s">
        <v>61</v>
      </c>
      <c r="M2097" s="11" t="s">
        <v>62</v>
      </c>
      <c r="N2097" s="1" t="e">
        <v>#N/A</v>
      </c>
    </row>
    <row r="2098" spans="1:14">
      <c r="A2098" s="7">
        <v>2097</v>
      </c>
      <c r="B2098" s="8">
        <v>45667</v>
      </c>
      <c r="C2098" s="9">
        <v>3</v>
      </c>
      <c r="D2098" s="28">
        <v>498684283484</v>
      </c>
      <c r="E2098" s="10">
        <v>4966451088864</v>
      </c>
      <c r="F2098" s="9" t="s">
        <v>912</v>
      </c>
      <c r="G2098" s="10" t="s">
        <v>69</v>
      </c>
      <c r="H2098" s="11"/>
      <c r="I2098" s="14"/>
      <c r="J2098" s="11" t="s">
        <v>59</v>
      </c>
      <c r="K2098" s="11" t="s">
        <v>890</v>
      </c>
      <c r="L2098" s="11" t="s">
        <v>61</v>
      </c>
      <c r="M2098" s="11" t="s">
        <v>62</v>
      </c>
      <c r="N2098" s="1" t="e">
        <v>#N/A</v>
      </c>
    </row>
    <row r="2099" spans="1:14">
      <c r="A2099" s="7">
        <v>2098</v>
      </c>
      <c r="B2099" s="8">
        <v>45667</v>
      </c>
      <c r="C2099" s="9">
        <v>3</v>
      </c>
      <c r="D2099" s="28">
        <v>498684283436</v>
      </c>
      <c r="E2099" s="10">
        <v>5000151055808</v>
      </c>
      <c r="F2099" s="9" t="s">
        <v>888</v>
      </c>
      <c r="G2099" s="10" t="s">
        <v>892</v>
      </c>
      <c r="H2099" s="11"/>
      <c r="I2099" s="14"/>
      <c r="J2099" s="11" t="s">
        <v>59</v>
      </c>
      <c r="K2099" s="11" t="s">
        <v>890</v>
      </c>
      <c r="L2099" s="11" t="s">
        <v>61</v>
      </c>
      <c r="M2099" s="11" t="s">
        <v>62</v>
      </c>
      <c r="N2099" s="1" t="e">
        <v>#N/A</v>
      </c>
    </row>
    <row r="2100" spans="1:14">
      <c r="A2100" s="7">
        <v>2099</v>
      </c>
      <c r="B2100" s="8">
        <v>45667</v>
      </c>
      <c r="C2100" s="9">
        <v>3</v>
      </c>
      <c r="D2100" s="28">
        <v>498684283436</v>
      </c>
      <c r="E2100" s="10">
        <v>5000151055809</v>
      </c>
      <c r="F2100" s="9" t="s">
        <v>888</v>
      </c>
      <c r="G2100" s="10" t="s">
        <v>892</v>
      </c>
      <c r="H2100" s="11"/>
      <c r="I2100" s="14"/>
      <c r="J2100" s="11" t="s">
        <v>59</v>
      </c>
      <c r="K2100" s="11" t="s">
        <v>890</v>
      </c>
      <c r="L2100" s="11" t="s">
        <v>61</v>
      </c>
      <c r="M2100" s="11" t="s">
        <v>62</v>
      </c>
      <c r="N2100" s="1" t="e">
        <v>#N/A</v>
      </c>
    </row>
    <row r="2101" spans="1:14">
      <c r="A2101" s="7">
        <v>2100</v>
      </c>
      <c r="B2101" s="8">
        <v>45667</v>
      </c>
      <c r="C2101" s="9">
        <v>3</v>
      </c>
      <c r="D2101" s="28">
        <v>498684283436</v>
      </c>
      <c r="E2101" s="10">
        <v>5000151052332</v>
      </c>
      <c r="F2101" s="9" t="s">
        <v>888</v>
      </c>
      <c r="G2101" s="10" t="s">
        <v>892</v>
      </c>
      <c r="H2101" s="11"/>
      <c r="I2101" s="14"/>
      <c r="J2101" s="11" t="s">
        <v>59</v>
      </c>
      <c r="K2101" s="11" t="s">
        <v>890</v>
      </c>
      <c r="L2101" s="11" t="s">
        <v>61</v>
      </c>
      <c r="M2101" s="11" t="s">
        <v>62</v>
      </c>
      <c r="N2101" s="1" t="e">
        <v>#N/A</v>
      </c>
    </row>
    <row r="2102" spans="1:14">
      <c r="A2102" s="7">
        <v>2101</v>
      </c>
      <c r="B2102" s="8">
        <v>45667</v>
      </c>
      <c r="C2102" s="9">
        <v>3</v>
      </c>
      <c r="D2102" s="28">
        <v>498684283436</v>
      </c>
      <c r="E2102" s="10">
        <v>5000151055848</v>
      </c>
      <c r="F2102" s="9" t="s">
        <v>888</v>
      </c>
      <c r="G2102" s="10" t="s">
        <v>892</v>
      </c>
      <c r="H2102" s="11"/>
      <c r="I2102" s="14"/>
      <c r="J2102" s="11" t="s">
        <v>59</v>
      </c>
      <c r="K2102" s="11" t="s">
        <v>890</v>
      </c>
      <c r="L2102" s="11" t="s">
        <v>61</v>
      </c>
      <c r="M2102" s="11" t="s">
        <v>62</v>
      </c>
      <c r="N2102" s="1" t="e">
        <v>#N/A</v>
      </c>
    </row>
    <row r="2103" spans="1:14">
      <c r="A2103" s="7">
        <v>2102</v>
      </c>
      <c r="B2103" s="8">
        <v>45667</v>
      </c>
      <c r="C2103" s="9">
        <v>3</v>
      </c>
      <c r="D2103" s="28">
        <v>498684283436</v>
      </c>
      <c r="E2103" s="10">
        <v>5000151055849</v>
      </c>
      <c r="F2103" s="9" t="s">
        <v>888</v>
      </c>
      <c r="G2103" s="10" t="s">
        <v>892</v>
      </c>
      <c r="H2103" s="11"/>
      <c r="I2103" s="14"/>
      <c r="J2103" s="11" t="s">
        <v>59</v>
      </c>
      <c r="K2103" s="11" t="s">
        <v>890</v>
      </c>
      <c r="L2103" s="11" t="s">
        <v>61</v>
      </c>
      <c r="M2103" s="11" t="s">
        <v>62</v>
      </c>
      <c r="N2103" s="1" t="e">
        <v>#N/A</v>
      </c>
    </row>
    <row r="2104" spans="1:14">
      <c r="A2104" s="7">
        <v>2103</v>
      </c>
      <c r="B2104" s="8">
        <v>45667</v>
      </c>
      <c r="C2104" s="9">
        <v>3</v>
      </c>
      <c r="D2104" s="28">
        <v>498684283436</v>
      </c>
      <c r="E2104" s="10">
        <v>5500156032789</v>
      </c>
      <c r="F2104" s="9" t="s">
        <v>912</v>
      </c>
      <c r="G2104" s="10" t="s">
        <v>919</v>
      </c>
      <c r="H2104" s="11"/>
      <c r="I2104" s="14"/>
      <c r="J2104" s="11" t="s">
        <v>59</v>
      </c>
      <c r="K2104" s="11" t="s">
        <v>890</v>
      </c>
      <c r="L2104" s="11" t="s">
        <v>61</v>
      </c>
      <c r="M2104" s="11" t="s">
        <v>62</v>
      </c>
      <c r="N2104" s="1" t="e">
        <v>#N/A</v>
      </c>
    </row>
    <row r="2105" spans="1:14">
      <c r="A2105" s="7">
        <v>2104</v>
      </c>
      <c r="B2105" s="8">
        <v>45667</v>
      </c>
      <c r="C2105" s="9">
        <v>4</v>
      </c>
      <c r="D2105" s="28">
        <v>494320036033</v>
      </c>
      <c r="E2105" s="10">
        <v>9966158058274</v>
      </c>
      <c r="F2105" s="9" t="s">
        <v>899</v>
      </c>
      <c r="G2105" s="10" t="s">
        <v>1163</v>
      </c>
      <c r="H2105" s="11" t="s">
        <v>53</v>
      </c>
      <c r="I2105" s="14"/>
      <c r="J2105" s="11" t="s">
        <v>56</v>
      </c>
      <c r="K2105" s="11" t="s">
        <v>890</v>
      </c>
      <c r="L2105" s="11" t="s">
        <v>57</v>
      </c>
      <c r="M2105" s="11" t="s">
        <v>62</v>
      </c>
      <c r="N2105" s="1" t="e">
        <v>#N/A</v>
      </c>
    </row>
    <row r="2106" spans="1:14">
      <c r="A2106" s="7">
        <v>2105</v>
      </c>
      <c r="B2106" s="8">
        <v>45667</v>
      </c>
      <c r="C2106" s="9">
        <v>4</v>
      </c>
      <c r="D2106" s="28">
        <v>192950014541</v>
      </c>
      <c r="E2106" s="10">
        <v>4968151056728</v>
      </c>
      <c r="F2106" s="9" t="s">
        <v>72</v>
      </c>
      <c r="G2106" s="10" t="s">
        <v>71</v>
      </c>
      <c r="H2106" s="11"/>
      <c r="I2106" s="14"/>
      <c r="J2106" s="11" t="s">
        <v>56</v>
      </c>
      <c r="K2106" s="11" t="s">
        <v>75</v>
      </c>
      <c r="L2106" s="11" t="s">
        <v>57</v>
      </c>
      <c r="M2106" s="11" t="s">
        <v>879</v>
      </c>
      <c r="N2106" s="1" t="e">
        <v>#N/A</v>
      </c>
    </row>
    <row r="2107" spans="1:14">
      <c r="A2107" s="7">
        <v>2106</v>
      </c>
      <c r="B2107" s="8">
        <v>45667</v>
      </c>
      <c r="C2107" s="9">
        <v>4</v>
      </c>
      <c r="D2107" s="28">
        <v>197404176141</v>
      </c>
      <c r="E2107" s="10" t="s">
        <v>1162</v>
      </c>
      <c r="F2107" s="9"/>
      <c r="G2107" s="10" t="s">
        <v>1162</v>
      </c>
      <c r="H2107" s="11"/>
      <c r="I2107" s="14"/>
      <c r="J2107" s="11" t="e">
        <v>#VALUE!</v>
      </c>
      <c r="K2107" s="11" t="s">
        <v>75</v>
      </c>
      <c r="L2107" s="11" t="s">
        <v>57</v>
      </c>
      <c r="M2107" s="11" t="e">
        <v>#VALUE!</v>
      </c>
      <c r="N2107" s="1" t="e">
        <v>#N/A</v>
      </c>
    </row>
    <row r="2108" spans="1:14">
      <c r="A2108" s="7">
        <v>2107</v>
      </c>
      <c r="B2108" s="8">
        <v>45667</v>
      </c>
      <c r="C2108" s="9">
        <v>4</v>
      </c>
      <c r="D2108" s="28">
        <v>452172111016</v>
      </c>
      <c r="E2108" s="10">
        <v>4974351047204</v>
      </c>
      <c r="F2108" s="9" t="s">
        <v>54</v>
      </c>
      <c r="G2108" s="10" t="s">
        <v>55</v>
      </c>
      <c r="H2108" s="11"/>
      <c r="I2108" s="14"/>
      <c r="J2108" s="11" t="s">
        <v>56</v>
      </c>
      <c r="K2108" s="11" t="s">
        <v>75</v>
      </c>
      <c r="L2108" s="11" t="s">
        <v>57</v>
      </c>
      <c r="M2108" s="11" t="s">
        <v>879</v>
      </c>
      <c r="N2108" s="1" t="e">
        <v>#N/A</v>
      </c>
    </row>
    <row r="2109" spans="1:14">
      <c r="A2109" s="7">
        <v>2108</v>
      </c>
      <c r="B2109" s="8">
        <v>45667</v>
      </c>
      <c r="C2109" s="9">
        <v>4</v>
      </c>
      <c r="D2109" s="28">
        <v>452172111016</v>
      </c>
      <c r="E2109" s="10">
        <v>4974351071677</v>
      </c>
      <c r="F2109" s="9" t="s">
        <v>54</v>
      </c>
      <c r="G2109" s="10" t="s">
        <v>55</v>
      </c>
      <c r="H2109" s="11"/>
      <c r="I2109" s="14"/>
      <c r="J2109" s="11" t="s">
        <v>56</v>
      </c>
      <c r="K2109" s="11" t="s">
        <v>75</v>
      </c>
      <c r="L2109" s="11" t="s">
        <v>57</v>
      </c>
      <c r="M2109" s="11" t="s">
        <v>879</v>
      </c>
      <c r="N2109" s="1" t="e">
        <v>#N/A</v>
      </c>
    </row>
    <row r="2110" spans="1:14">
      <c r="A2110" s="7">
        <v>2109</v>
      </c>
      <c r="B2110" s="8">
        <v>45667</v>
      </c>
      <c r="C2110" s="9">
        <v>4</v>
      </c>
      <c r="D2110" s="28">
        <v>452172111016</v>
      </c>
      <c r="E2110" s="10">
        <v>6052251033105</v>
      </c>
      <c r="F2110" s="9" t="s">
        <v>54</v>
      </c>
      <c r="G2110" s="10" t="s">
        <v>74</v>
      </c>
      <c r="H2110" s="11"/>
      <c r="I2110" s="14"/>
      <c r="J2110" s="11" t="s">
        <v>56</v>
      </c>
      <c r="K2110" s="11" t="s">
        <v>75</v>
      </c>
      <c r="L2110" s="11" t="s">
        <v>57</v>
      </c>
      <c r="M2110" s="11" t="s">
        <v>879</v>
      </c>
      <c r="N2110" s="1" t="e">
        <v>#N/A</v>
      </c>
    </row>
    <row r="2111" spans="1:14">
      <c r="A2111" s="7">
        <v>2110</v>
      </c>
      <c r="B2111" s="8">
        <v>45667</v>
      </c>
      <c r="C2111" s="9">
        <v>4</v>
      </c>
      <c r="D2111" s="28">
        <v>452172111016</v>
      </c>
      <c r="E2111" s="10">
        <v>6052251033106</v>
      </c>
      <c r="F2111" s="9" t="s">
        <v>54</v>
      </c>
      <c r="G2111" s="10" t="s">
        <v>74</v>
      </c>
      <c r="H2111" s="11"/>
      <c r="I2111" s="14"/>
      <c r="J2111" s="11" t="s">
        <v>56</v>
      </c>
      <c r="K2111" s="11" t="s">
        <v>75</v>
      </c>
      <c r="L2111" s="11" t="s">
        <v>57</v>
      </c>
      <c r="M2111" s="11" t="s">
        <v>879</v>
      </c>
      <c r="N2111" s="1" t="e">
        <v>#N/A</v>
      </c>
    </row>
    <row r="2112" spans="1:14">
      <c r="A2112" s="7">
        <v>2111</v>
      </c>
      <c r="B2112" s="8">
        <v>45667</v>
      </c>
      <c r="C2112" s="9">
        <v>4</v>
      </c>
      <c r="D2112" s="28">
        <v>452172111016</v>
      </c>
      <c r="E2112" s="10">
        <v>4974351071693</v>
      </c>
      <c r="F2112" s="9" t="s">
        <v>54</v>
      </c>
      <c r="G2112" s="10" t="s">
        <v>55</v>
      </c>
      <c r="H2112" s="11"/>
      <c r="I2112" s="14"/>
      <c r="J2112" s="11" t="s">
        <v>56</v>
      </c>
      <c r="K2112" s="11" t="s">
        <v>75</v>
      </c>
      <c r="L2112" s="11" t="s">
        <v>57</v>
      </c>
      <c r="M2112" s="11" t="s">
        <v>879</v>
      </c>
      <c r="N2112" s="1" t="e">
        <v>#N/A</v>
      </c>
    </row>
    <row r="2113" spans="1:14">
      <c r="A2113" s="7">
        <v>2112</v>
      </c>
      <c r="B2113" s="8">
        <v>45667</v>
      </c>
      <c r="C2113" s="9">
        <v>4</v>
      </c>
      <c r="D2113" s="28">
        <v>452172111016</v>
      </c>
      <c r="E2113" s="10">
        <v>4974351071687</v>
      </c>
      <c r="F2113" s="9" t="s">
        <v>54</v>
      </c>
      <c r="G2113" s="10" t="s">
        <v>55</v>
      </c>
      <c r="H2113" s="11"/>
      <c r="I2113" s="14"/>
      <c r="J2113" s="11" t="s">
        <v>56</v>
      </c>
      <c r="K2113" s="11" t="s">
        <v>75</v>
      </c>
      <c r="L2113" s="11" t="s">
        <v>57</v>
      </c>
      <c r="M2113" s="11" t="s">
        <v>879</v>
      </c>
      <c r="N2113" s="1" t="e">
        <v>#N/A</v>
      </c>
    </row>
    <row r="2114" spans="1:14">
      <c r="A2114" s="7">
        <v>2113</v>
      </c>
      <c r="B2114" s="8">
        <v>45667</v>
      </c>
      <c r="C2114" s="9">
        <v>4</v>
      </c>
      <c r="D2114" s="28">
        <v>452172111016</v>
      </c>
      <c r="E2114" s="10">
        <v>4974351047203</v>
      </c>
      <c r="F2114" s="9" t="s">
        <v>54</v>
      </c>
      <c r="G2114" s="10" t="s">
        <v>55</v>
      </c>
      <c r="H2114" s="11"/>
      <c r="I2114" s="14"/>
      <c r="J2114" s="11" t="s">
        <v>56</v>
      </c>
      <c r="K2114" s="11" t="s">
        <v>75</v>
      </c>
      <c r="L2114" s="11" t="s">
        <v>57</v>
      </c>
      <c r="M2114" s="11" t="s">
        <v>879</v>
      </c>
      <c r="N2114" s="1" t="e">
        <v>#N/A</v>
      </c>
    </row>
    <row r="2115" spans="1:14">
      <c r="A2115" s="7">
        <v>2114</v>
      </c>
      <c r="B2115" s="8">
        <v>45667</v>
      </c>
      <c r="C2115" s="9">
        <v>4</v>
      </c>
      <c r="D2115" s="28">
        <v>452172111016</v>
      </c>
      <c r="E2115" s="10">
        <v>4974351071685</v>
      </c>
      <c r="F2115" s="9" t="s">
        <v>54</v>
      </c>
      <c r="G2115" s="10" t="s">
        <v>55</v>
      </c>
      <c r="H2115" s="11"/>
      <c r="I2115" s="14"/>
      <c r="J2115" s="11" t="s">
        <v>56</v>
      </c>
      <c r="K2115" s="11" t="s">
        <v>75</v>
      </c>
      <c r="L2115" s="11" t="s">
        <v>57</v>
      </c>
      <c r="M2115" s="11" t="s">
        <v>879</v>
      </c>
      <c r="N2115" s="1" t="e">
        <v>#N/A</v>
      </c>
    </row>
    <row r="2116" spans="1:14">
      <c r="A2116" s="7">
        <v>2115</v>
      </c>
      <c r="B2116" s="8">
        <v>45667</v>
      </c>
      <c r="C2116" s="9">
        <v>4</v>
      </c>
      <c r="D2116" s="28">
        <v>452172111016</v>
      </c>
      <c r="E2116" s="10">
        <v>4974351071679</v>
      </c>
      <c r="F2116" s="9" t="s">
        <v>54</v>
      </c>
      <c r="G2116" s="10" t="s">
        <v>55</v>
      </c>
      <c r="H2116" s="11"/>
      <c r="I2116" s="14"/>
      <c r="J2116" s="11" t="s">
        <v>56</v>
      </c>
      <c r="K2116" s="11" t="s">
        <v>75</v>
      </c>
      <c r="L2116" s="11" t="s">
        <v>57</v>
      </c>
      <c r="M2116" s="11" t="s">
        <v>879</v>
      </c>
      <c r="N2116" s="1" t="e">
        <v>#N/A</v>
      </c>
    </row>
    <row r="2117" spans="1:14">
      <c r="A2117" s="7">
        <v>2116</v>
      </c>
      <c r="B2117" s="8">
        <v>45667</v>
      </c>
      <c r="C2117" s="9">
        <v>2</v>
      </c>
      <c r="D2117" s="28">
        <v>197084231621</v>
      </c>
      <c r="E2117" s="10">
        <v>5000151053123</v>
      </c>
      <c r="F2117" s="9" t="s">
        <v>54</v>
      </c>
      <c r="G2117" s="10" t="s">
        <v>892</v>
      </c>
      <c r="H2117" s="11"/>
      <c r="I2117" s="14"/>
      <c r="J2117" s="11" t="s">
        <v>59</v>
      </c>
      <c r="K2117" s="11" t="s">
        <v>75</v>
      </c>
      <c r="L2117" s="11" t="s">
        <v>57</v>
      </c>
      <c r="M2117" s="11" t="s">
        <v>62</v>
      </c>
      <c r="N2117" s="1" t="e">
        <v>#N/A</v>
      </c>
    </row>
    <row r="2118" spans="1:14">
      <c r="A2118" s="7">
        <v>2117</v>
      </c>
      <c r="B2118" s="8">
        <v>45671</v>
      </c>
      <c r="C2118" s="9">
        <v>3</v>
      </c>
      <c r="D2118" s="28">
        <v>181887507356</v>
      </c>
      <c r="E2118" s="10">
        <v>9966251096348</v>
      </c>
      <c r="F2118" s="9" t="s">
        <v>992</v>
      </c>
      <c r="G2118" s="10" t="s">
        <v>70</v>
      </c>
      <c r="H2118" s="11" t="s">
        <v>53</v>
      </c>
      <c r="I2118" s="14"/>
      <c r="J2118" s="11" t="s">
        <v>59</v>
      </c>
      <c r="K2118" s="11" t="s">
        <v>60</v>
      </c>
      <c r="L2118" s="11" t="s">
        <v>57</v>
      </c>
      <c r="M2118" s="11" t="s">
        <v>62</v>
      </c>
      <c r="N2118" s="1" t="e">
        <v>#N/A</v>
      </c>
    </row>
    <row r="2119" spans="1:14">
      <c r="A2119" s="7">
        <v>2118</v>
      </c>
      <c r="B2119" s="8">
        <v>45671</v>
      </c>
      <c r="C2119" s="9">
        <v>3</v>
      </c>
      <c r="D2119" s="28">
        <v>181887507356</v>
      </c>
      <c r="E2119" s="10">
        <v>9966251096171</v>
      </c>
      <c r="F2119" s="9" t="s">
        <v>992</v>
      </c>
      <c r="G2119" s="10" t="s">
        <v>70</v>
      </c>
      <c r="H2119" s="11" t="s">
        <v>53</v>
      </c>
      <c r="I2119" s="14"/>
      <c r="J2119" s="11" t="s">
        <v>59</v>
      </c>
      <c r="K2119" s="11" t="s">
        <v>60</v>
      </c>
      <c r="L2119" s="11" t="s">
        <v>57</v>
      </c>
      <c r="M2119" s="11" t="s">
        <v>62</v>
      </c>
      <c r="N2119" s="1" t="e">
        <v>#N/A</v>
      </c>
    </row>
    <row r="2120" spans="1:14">
      <c r="A2120" s="7">
        <v>2119</v>
      </c>
      <c r="B2120" s="8">
        <v>45671</v>
      </c>
      <c r="C2120" s="9">
        <v>4</v>
      </c>
      <c r="D2120" s="28">
        <v>747108965503</v>
      </c>
      <c r="E2120" s="10">
        <v>3109151087771</v>
      </c>
      <c r="F2120" s="9" t="s">
        <v>72</v>
      </c>
      <c r="G2120" s="10" t="s">
        <v>73</v>
      </c>
      <c r="H2120" s="11" t="s">
        <v>53</v>
      </c>
      <c r="I2120" s="14"/>
      <c r="J2120" s="11" t="s">
        <v>56</v>
      </c>
      <c r="K2120" s="11" t="s">
        <v>60</v>
      </c>
      <c r="L2120" s="11" t="s">
        <v>57</v>
      </c>
      <c r="M2120" s="11" t="s">
        <v>879</v>
      </c>
      <c r="N2120" s="1" t="e">
        <v>#N/A</v>
      </c>
    </row>
    <row r="2121" spans="1:14">
      <c r="A2121" s="7">
        <v>2120</v>
      </c>
      <c r="B2121" s="8">
        <v>45671</v>
      </c>
      <c r="C2121" s="9">
        <v>4</v>
      </c>
      <c r="D2121" s="28">
        <v>747113344493</v>
      </c>
      <c r="E2121" s="10">
        <v>4974351013943</v>
      </c>
      <c r="F2121" s="9" t="s">
        <v>72</v>
      </c>
      <c r="G2121" s="10" t="s">
        <v>55</v>
      </c>
      <c r="H2121" s="11" t="s">
        <v>53</v>
      </c>
      <c r="I2121" s="14"/>
      <c r="J2121" s="11" t="s">
        <v>56</v>
      </c>
      <c r="K2121" s="11" t="s">
        <v>60</v>
      </c>
      <c r="L2121" s="11" t="s">
        <v>57</v>
      </c>
      <c r="M2121" s="11" t="s">
        <v>879</v>
      </c>
      <c r="N2121" s="1" t="e">
        <v>#N/A</v>
      </c>
    </row>
    <row r="2122" spans="1:14">
      <c r="A2122" s="7">
        <v>2121</v>
      </c>
      <c r="B2122" s="8">
        <v>45671</v>
      </c>
      <c r="C2122" s="9">
        <v>4</v>
      </c>
      <c r="D2122" s="28">
        <v>747162973465</v>
      </c>
      <c r="E2122" s="10">
        <v>3109151088812</v>
      </c>
      <c r="F2122" s="9" t="s">
        <v>72</v>
      </c>
      <c r="G2122" s="10" t="s">
        <v>73</v>
      </c>
      <c r="H2122" s="11" t="s">
        <v>53</v>
      </c>
      <c r="I2122" s="14"/>
      <c r="J2122" s="11" t="s">
        <v>56</v>
      </c>
      <c r="K2122" s="11" t="s">
        <v>60</v>
      </c>
      <c r="L2122" s="11" t="s">
        <v>57</v>
      </c>
      <c r="M2122" s="11" t="s">
        <v>879</v>
      </c>
      <c r="N2122" s="1" t="e">
        <v>#N/A</v>
      </c>
    </row>
    <row r="2123" spans="1:14">
      <c r="A2123" s="7">
        <v>2122</v>
      </c>
      <c r="B2123" s="8">
        <v>45671</v>
      </c>
      <c r="C2123" s="9">
        <v>3</v>
      </c>
      <c r="D2123" s="28">
        <v>105335163581</v>
      </c>
      <c r="E2123" s="10">
        <v>5509999018429</v>
      </c>
      <c r="F2123" s="9" t="s">
        <v>78</v>
      </c>
      <c r="G2123" s="10" t="s">
        <v>897</v>
      </c>
      <c r="H2123" s="11"/>
      <c r="I2123" s="14"/>
      <c r="J2123" s="11" t="s">
        <v>59</v>
      </c>
      <c r="K2123" s="11" t="s">
        <v>60</v>
      </c>
      <c r="L2123" s="11" t="s">
        <v>61</v>
      </c>
      <c r="M2123" s="11" t="s">
        <v>896</v>
      </c>
      <c r="N2123" s="1" t="e">
        <v>#N/A</v>
      </c>
    </row>
    <row r="2124" spans="1:14">
      <c r="A2124" s="7">
        <v>2123</v>
      </c>
      <c r="B2124" s="8">
        <v>45671</v>
      </c>
      <c r="C2124" s="9">
        <v>2</v>
      </c>
      <c r="D2124" s="28">
        <v>105359339352</v>
      </c>
      <c r="E2124" s="10">
        <v>4966451091360</v>
      </c>
      <c r="F2124" s="9" t="s">
        <v>912</v>
      </c>
      <c r="G2124" s="10" t="s">
        <v>69</v>
      </c>
      <c r="H2124" s="11"/>
      <c r="I2124" s="14"/>
      <c r="J2124" s="11" t="s">
        <v>59</v>
      </c>
      <c r="K2124" s="11" t="s">
        <v>60</v>
      </c>
      <c r="L2124" s="11" t="s">
        <v>61</v>
      </c>
      <c r="M2124" s="11" t="s">
        <v>62</v>
      </c>
      <c r="N2124" s="1" t="e">
        <v>#N/A</v>
      </c>
    </row>
    <row r="2125" spans="1:14">
      <c r="A2125" s="7">
        <v>2124</v>
      </c>
      <c r="B2125" s="8">
        <v>45671</v>
      </c>
      <c r="C2125" s="9">
        <v>2</v>
      </c>
      <c r="D2125" s="28">
        <v>105359426222</v>
      </c>
      <c r="E2125" s="10">
        <v>5509451060789</v>
      </c>
      <c r="F2125" s="9" t="s">
        <v>912</v>
      </c>
      <c r="G2125" s="10" t="s">
        <v>918</v>
      </c>
      <c r="H2125" s="11"/>
      <c r="I2125" s="14"/>
      <c r="J2125" s="11" t="s">
        <v>59</v>
      </c>
      <c r="K2125" s="11" t="s">
        <v>60</v>
      </c>
      <c r="L2125" s="11" t="s">
        <v>61</v>
      </c>
      <c r="M2125" s="11" t="s">
        <v>896</v>
      </c>
      <c r="N2125" s="1" t="e">
        <v>#N/A</v>
      </c>
    </row>
    <row r="2126" spans="1:14">
      <c r="A2126" s="7">
        <v>2125</v>
      </c>
      <c r="B2126" s="8">
        <v>45671</v>
      </c>
      <c r="C2126" s="9">
        <v>2</v>
      </c>
      <c r="D2126" s="28">
        <v>105260206785</v>
      </c>
      <c r="E2126" s="10">
        <v>5500156030393</v>
      </c>
      <c r="F2126" s="9" t="s">
        <v>978</v>
      </c>
      <c r="G2126" s="10" t="s">
        <v>919</v>
      </c>
      <c r="H2126" s="11"/>
      <c r="I2126" s="14"/>
      <c r="J2126" s="11" t="s">
        <v>59</v>
      </c>
      <c r="K2126" s="11" t="s">
        <v>60</v>
      </c>
      <c r="L2126" s="11" t="s">
        <v>61</v>
      </c>
      <c r="M2126" s="11" t="s">
        <v>62</v>
      </c>
      <c r="N2126" s="1" t="e">
        <v>#N/A</v>
      </c>
    </row>
    <row r="2127" spans="1:14">
      <c r="A2127" s="7">
        <v>2126</v>
      </c>
      <c r="B2127" s="8">
        <v>45671</v>
      </c>
      <c r="C2127" s="9">
        <v>2</v>
      </c>
      <c r="D2127" s="28">
        <v>105620313363</v>
      </c>
      <c r="E2127" s="10">
        <v>5508799030185</v>
      </c>
      <c r="F2127" s="9" t="s">
        <v>992</v>
      </c>
      <c r="G2127" s="10" t="s">
        <v>908</v>
      </c>
      <c r="H2127" s="11"/>
      <c r="I2127" s="14"/>
      <c r="J2127" s="11" t="s">
        <v>59</v>
      </c>
      <c r="K2127" s="11" t="s">
        <v>60</v>
      </c>
      <c r="L2127" s="11" t="s">
        <v>61</v>
      </c>
      <c r="M2127" s="11" t="s">
        <v>896</v>
      </c>
      <c r="N2127" s="1" t="e">
        <v>#N/A</v>
      </c>
    </row>
    <row r="2128" spans="1:14">
      <c r="A2128" s="7">
        <v>2127</v>
      </c>
      <c r="B2128" s="8">
        <v>45671</v>
      </c>
      <c r="C2128" s="9">
        <v>2</v>
      </c>
      <c r="D2128" s="28">
        <v>105539309971</v>
      </c>
      <c r="E2128" s="10">
        <v>0</v>
      </c>
      <c r="F2128" s="9" t="s">
        <v>1166</v>
      </c>
      <c r="G2128" s="10" t="s">
        <v>64</v>
      </c>
      <c r="H2128" s="11"/>
      <c r="I2128" s="14" t="s">
        <v>1164</v>
      </c>
      <c r="J2128" s="11" t="s">
        <v>65</v>
      </c>
      <c r="K2128" s="11" t="s">
        <v>60</v>
      </c>
      <c r="L2128" s="11" t="s">
        <v>61</v>
      </c>
      <c r="M2128" s="11" t="s">
        <v>66</v>
      </c>
      <c r="N2128" s="1" t="e">
        <v>#N/A</v>
      </c>
    </row>
    <row r="2129" spans="1:14">
      <c r="A2129" s="7">
        <v>2128</v>
      </c>
      <c r="B2129" s="8">
        <v>45671</v>
      </c>
      <c r="C2129" s="9">
        <v>2</v>
      </c>
      <c r="D2129" s="28">
        <v>105620313271</v>
      </c>
      <c r="E2129" s="10">
        <v>9966256078629</v>
      </c>
      <c r="F2129" s="9" t="s">
        <v>973</v>
      </c>
      <c r="G2129" s="10" t="s">
        <v>70</v>
      </c>
      <c r="H2129" s="11"/>
      <c r="I2129" s="14"/>
      <c r="J2129" s="11" t="s">
        <v>59</v>
      </c>
      <c r="K2129" s="11" t="s">
        <v>60</v>
      </c>
      <c r="L2129" s="11" t="s">
        <v>61</v>
      </c>
      <c r="M2129" s="11" t="s">
        <v>62</v>
      </c>
      <c r="N2129" s="1" t="e">
        <v>#N/A</v>
      </c>
    </row>
    <row r="2130" spans="1:14">
      <c r="A2130" s="7">
        <v>2129</v>
      </c>
      <c r="B2130" s="8">
        <v>45671</v>
      </c>
      <c r="C2130" s="9">
        <v>2</v>
      </c>
      <c r="D2130" s="28">
        <v>105620313271</v>
      </c>
      <c r="E2130" s="10">
        <v>9966256078928</v>
      </c>
      <c r="F2130" s="9" t="s">
        <v>973</v>
      </c>
      <c r="G2130" s="10" t="s">
        <v>70</v>
      </c>
      <c r="H2130" s="11"/>
      <c r="I2130" s="14"/>
      <c r="J2130" s="11" t="s">
        <v>59</v>
      </c>
      <c r="K2130" s="11" t="s">
        <v>60</v>
      </c>
      <c r="L2130" s="11" t="s">
        <v>61</v>
      </c>
      <c r="M2130" s="11" t="s">
        <v>62</v>
      </c>
      <c r="N2130" s="1" t="e">
        <v>#N/A</v>
      </c>
    </row>
    <row r="2131" spans="1:14">
      <c r="A2131" s="7">
        <v>2130</v>
      </c>
      <c r="B2131" s="8">
        <v>45671</v>
      </c>
      <c r="C2131" s="9">
        <v>2</v>
      </c>
      <c r="D2131" s="28">
        <v>105335163603</v>
      </c>
      <c r="E2131" s="10">
        <v>5509999018431</v>
      </c>
      <c r="F2131" s="9" t="s">
        <v>78</v>
      </c>
      <c r="G2131" s="10" t="s">
        <v>897</v>
      </c>
      <c r="H2131" s="11"/>
      <c r="I2131" s="14"/>
      <c r="J2131" s="11" t="s">
        <v>59</v>
      </c>
      <c r="K2131" s="11" t="s">
        <v>60</v>
      </c>
      <c r="L2131" s="11" t="s">
        <v>61</v>
      </c>
      <c r="M2131" s="11" t="s">
        <v>896</v>
      </c>
      <c r="N2131" s="1" t="e">
        <v>#N/A</v>
      </c>
    </row>
    <row r="2132" spans="1:14">
      <c r="A2132" s="7">
        <v>2131</v>
      </c>
      <c r="B2132" s="8">
        <v>45671</v>
      </c>
      <c r="C2132" s="9">
        <v>3</v>
      </c>
      <c r="D2132" s="28">
        <v>105359424321</v>
      </c>
      <c r="E2132" s="10">
        <v>5509451060765</v>
      </c>
      <c r="F2132" s="9" t="s">
        <v>912</v>
      </c>
      <c r="G2132" s="10" t="s">
        <v>918</v>
      </c>
      <c r="H2132" s="11"/>
      <c r="I2132" s="14"/>
      <c r="J2132" s="11" t="s">
        <v>59</v>
      </c>
      <c r="K2132" s="11" t="s">
        <v>60</v>
      </c>
      <c r="L2132" s="11" t="s">
        <v>61</v>
      </c>
      <c r="M2132" s="11" t="s">
        <v>896</v>
      </c>
      <c r="N2132" s="1" t="e">
        <v>#N/A</v>
      </c>
    </row>
    <row r="2133" spans="1:14">
      <c r="A2133" s="7">
        <v>2132</v>
      </c>
      <c r="B2133" s="8">
        <v>45671</v>
      </c>
      <c r="C2133" s="9">
        <v>2</v>
      </c>
      <c r="D2133" s="28">
        <v>105335163964</v>
      </c>
      <c r="E2133" s="10">
        <v>9966251041619</v>
      </c>
      <c r="F2133" s="9" t="s">
        <v>907</v>
      </c>
      <c r="G2133" s="10" t="s">
        <v>70</v>
      </c>
      <c r="H2133" s="11"/>
      <c r="I2133" s="14"/>
      <c r="J2133" s="11" t="s">
        <v>59</v>
      </c>
      <c r="K2133" s="11" t="s">
        <v>60</v>
      </c>
      <c r="L2133" s="11" t="s">
        <v>61</v>
      </c>
      <c r="M2133" s="11" t="s">
        <v>62</v>
      </c>
      <c r="N2133" s="1" t="e">
        <v>#N/A</v>
      </c>
    </row>
    <row r="2134" spans="1:14">
      <c r="A2134" s="7">
        <v>2133</v>
      </c>
      <c r="B2134" s="8">
        <v>45671</v>
      </c>
      <c r="C2134" s="9">
        <v>3</v>
      </c>
      <c r="D2134" s="28">
        <v>105335163544</v>
      </c>
      <c r="E2134" s="10">
        <v>5509999027239</v>
      </c>
      <c r="F2134" s="9" t="s">
        <v>992</v>
      </c>
      <c r="G2134" s="10" t="s">
        <v>897</v>
      </c>
      <c r="H2134" s="11"/>
      <c r="I2134" s="14"/>
      <c r="J2134" s="11" t="s">
        <v>59</v>
      </c>
      <c r="K2134" s="11" t="s">
        <v>60</v>
      </c>
      <c r="L2134" s="11" t="s">
        <v>61</v>
      </c>
      <c r="M2134" s="11" t="s">
        <v>896</v>
      </c>
      <c r="N2134" s="1" t="e">
        <v>#N/A</v>
      </c>
    </row>
    <row r="2135" spans="1:14">
      <c r="A2135" s="7">
        <v>2134</v>
      </c>
      <c r="B2135" s="8">
        <v>45671</v>
      </c>
      <c r="C2135" s="9">
        <v>2</v>
      </c>
      <c r="D2135" s="28">
        <v>405644071022</v>
      </c>
      <c r="E2135" s="10" t="s">
        <v>1133</v>
      </c>
      <c r="F2135" s="9"/>
      <c r="G2135" s="10" t="s">
        <v>69</v>
      </c>
      <c r="H2135" s="11"/>
      <c r="I2135" s="14"/>
      <c r="J2135" s="11" t="s">
        <v>59</v>
      </c>
      <c r="K2135" s="11" t="s">
        <v>60</v>
      </c>
      <c r="L2135" s="11" t="s">
        <v>61</v>
      </c>
      <c r="M2135" s="11" t="s">
        <v>62</v>
      </c>
      <c r="N2135" s="1" t="e">
        <v>#N/A</v>
      </c>
    </row>
    <row r="2136" spans="1:14">
      <c r="A2136" s="7">
        <v>2135</v>
      </c>
      <c r="B2136" s="8">
        <v>45671</v>
      </c>
      <c r="C2136" s="9">
        <v>2</v>
      </c>
      <c r="D2136" s="28">
        <v>105333338504</v>
      </c>
      <c r="E2136" s="10">
        <v>5000158018550</v>
      </c>
      <c r="F2136" s="9" t="s">
        <v>77</v>
      </c>
      <c r="G2136" s="10" t="s">
        <v>892</v>
      </c>
      <c r="H2136" s="11"/>
      <c r="I2136" s="14"/>
      <c r="J2136" s="11" t="s">
        <v>59</v>
      </c>
      <c r="K2136" s="11" t="s">
        <v>60</v>
      </c>
      <c r="L2136" s="11" t="s">
        <v>61</v>
      </c>
      <c r="M2136" s="11" t="s">
        <v>62</v>
      </c>
      <c r="N2136" s="1" t="e">
        <v>#N/A</v>
      </c>
    </row>
    <row r="2137" spans="1:14">
      <c r="A2137" s="7">
        <v>2136</v>
      </c>
      <c r="B2137" s="8">
        <v>45671</v>
      </c>
      <c r="C2137" s="9">
        <v>2</v>
      </c>
      <c r="D2137" s="28">
        <v>105283228816</v>
      </c>
      <c r="E2137" s="10" t="s">
        <v>1133</v>
      </c>
      <c r="F2137" s="9"/>
      <c r="G2137" s="10" t="s">
        <v>69</v>
      </c>
      <c r="H2137" s="11"/>
      <c r="I2137" s="14"/>
      <c r="J2137" s="11" t="s">
        <v>59</v>
      </c>
      <c r="K2137" s="11" t="s">
        <v>60</v>
      </c>
      <c r="L2137" s="11" t="s">
        <v>61</v>
      </c>
      <c r="M2137" s="11" t="s">
        <v>62</v>
      </c>
      <c r="N2137" s="1" t="e">
        <v>#N/A</v>
      </c>
    </row>
    <row r="2138" spans="1:14">
      <c r="A2138" s="7">
        <v>2137</v>
      </c>
      <c r="B2138" s="8">
        <v>45671</v>
      </c>
      <c r="C2138" s="9">
        <v>2</v>
      </c>
      <c r="D2138" s="28">
        <v>105333337513</v>
      </c>
      <c r="E2138" s="10">
        <v>4966451082052</v>
      </c>
      <c r="F2138" s="9" t="s">
        <v>907</v>
      </c>
      <c r="G2138" s="10" t="s">
        <v>69</v>
      </c>
      <c r="H2138" s="11"/>
      <c r="I2138" s="14"/>
      <c r="J2138" s="11" t="s">
        <v>59</v>
      </c>
      <c r="K2138" s="11" t="s">
        <v>60</v>
      </c>
      <c r="L2138" s="11" t="s">
        <v>61</v>
      </c>
      <c r="M2138" s="11" t="s">
        <v>62</v>
      </c>
      <c r="N2138" s="1" t="e">
        <v>#N/A</v>
      </c>
    </row>
    <row r="2139" spans="1:14">
      <c r="A2139" s="7">
        <v>2138</v>
      </c>
      <c r="B2139" s="8">
        <v>45671</v>
      </c>
      <c r="C2139" s="9">
        <v>2</v>
      </c>
      <c r="D2139" s="28">
        <v>105333337513</v>
      </c>
      <c r="E2139" s="10">
        <v>4966451082053</v>
      </c>
      <c r="F2139" s="9" t="s">
        <v>907</v>
      </c>
      <c r="G2139" s="10" t="s">
        <v>69</v>
      </c>
      <c r="H2139" s="11"/>
      <c r="I2139" s="14"/>
      <c r="J2139" s="11" t="s">
        <v>59</v>
      </c>
      <c r="K2139" s="11" t="s">
        <v>60</v>
      </c>
      <c r="L2139" s="11" t="s">
        <v>61</v>
      </c>
      <c r="M2139" s="11" t="s">
        <v>62</v>
      </c>
      <c r="N2139" s="1" t="e">
        <v>#N/A</v>
      </c>
    </row>
    <row r="2140" spans="1:14">
      <c r="A2140" s="7">
        <v>2139</v>
      </c>
      <c r="B2140" s="8">
        <v>45671</v>
      </c>
      <c r="C2140" s="9">
        <v>2</v>
      </c>
      <c r="D2140" s="28">
        <v>307156635984</v>
      </c>
      <c r="E2140" s="10">
        <v>9966251080039</v>
      </c>
      <c r="F2140" s="9" t="s">
        <v>58</v>
      </c>
      <c r="G2140" s="10" t="s">
        <v>70</v>
      </c>
      <c r="H2140" s="11"/>
      <c r="I2140" s="14"/>
      <c r="J2140" s="11" t="s">
        <v>59</v>
      </c>
      <c r="K2140" s="11" t="s">
        <v>60</v>
      </c>
      <c r="L2140" s="11" t="s">
        <v>61</v>
      </c>
      <c r="M2140" s="11" t="s">
        <v>62</v>
      </c>
      <c r="N2140" s="1" t="e">
        <v>#N/A</v>
      </c>
    </row>
    <row r="2141" spans="1:14">
      <c r="A2141" s="7">
        <v>2140</v>
      </c>
      <c r="B2141" s="8">
        <v>45671</v>
      </c>
      <c r="C2141" s="9">
        <v>2</v>
      </c>
      <c r="D2141" s="28">
        <v>105358776246</v>
      </c>
      <c r="E2141" s="10">
        <v>5509451060517</v>
      </c>
      <c r="F2141" s="9" t="s">
        <v>912</v>
      </c>
      <c r="G2141" s="10" t="s">
        <v>918</v>
      </c>
      <c r="H2141" s="11"/>
      <c r="I2141" s="14"/>
      <c r="J2141" s="11" t="s">
        <v>59</v>
      </c>
      <c r="K2141" s="11" t="s">
        <v>60</v>
      </c>
      <c r="L2141" s="11" t="s">
        <v>61</v>
      </c>
      <c r="M2141" s="11" t="s">
        <v>896</v>
      </c>
      <c r="N2141" s="1" t="e">
        <v>#N/A</v>
      </c>
    </row>
    <row r="2142" spans="1:14">
      <c r="A2142" s="7">
        <v>2141</v>
      </c>
      <c r="B2142" s="8">
        <v>45671</v>
      </c>
      <c r="C2142" s="9">
        <v>2</v>
      </c>
      <c r="D2142" s="28">
        <v>305843874490</v>
      </c>
      <c r="E2142" s="10">
        <v>9966251011266</v>
      </c>
      <c r="F2142" s="9" t="s">
        <v>907</v>
      </c>
      <c r="G2142" s="10" t="s">
        <v>70</v>
      </c>
      <c r="H2142" s="11"/>
      <c r="I2142" s="14"/>
      <c r="J2142" s="11" t="s">
        <v>59</v>
      </c>
      <c r="K2142" s="11" t="s">
        <v>60</v>
      </c>
      <c r="L2142" s="11" t="s">
        <v>61</v>
      </c>
      <c r="M2142" s="11" t="s">
        <v>62</v>
      </c>
      <c r="N2142" s="1" t="e">
        <v>#N/A</v>
      </c>
    </row>
    <row r="2143" spans="1:14">
      <c r="A2143" s="7">
        <v>2142</v>
      </c>
      <c r="B2143" s="8">
        <v>45671</v>
      </c>
      <c r="C2143" s="9">
        <v>2</v>
      </c>
      <c r="D2143" s="28">
        <v>607321099022</v>
      </c>
      <c r="E2143" s="10">
        <v>0</v>
      </c>
      <c r="F2143" s="9" t="s">
        <v>1167</v>
      </c>
      <c r="G2143" s="10" t="s">
        <v>64</v>
      </c>
      <c r="H2143" s="11"/>
      <c r="I2143" s="14" t="s">
        <v>1169</v>
      </c>
      <c r="J2143" s="11" t="s">
        <v>65</v>
      </c>
      <c r="K2143" s="11" t="s">
        <v>60</v>
      </c>
      <c r="L2143" s="11" t="s">
        <v>61</v>
      </c>
      <c r="M2143" s="11" t="s">
        <v>66</v>
      </c>
      <c r="N2143" s="1" t="e">
        <v>#N/A</v>
      </c>
    </row>
    <row r="2144" spans="1:14">
      <c r="A2144" s="7">
        <v>2143</v>
      </c>
      <c r="B2144" s="8">
        <v>45671</v>
      </c>
      <c r="C2144" s="9">
        <v>2</v>
      </c>
      <c r="D2144" s="28">
        <v>105333338611</v>
      </c>
      <c r="E2144" s="10">
        <v>5000151053525</v>
      </c>
      <c r="F2144" s="9" t="s">
        <v>888</v>
      </c>
      <c r="G2144" s="10" t="s">
        <v>892</v>
      </c>
      <c r="H2144" s="11"/>
      <c r="I2144" s="14"/>
      <c r="J2144" s="11" t="s">
        <v>59</v>
      </c>
      <c r="K2144" s="11" t="s">
        <v>60</v>
      </c>
      <c r="L2144" s="11" t="s">
        <v>61</v>
      </c>
      <c r="M2144" s="11" t="s">
        <v>62</v>
      </c>
      <c r="N2144" s="1" t="e">
        <v>#N/A</v>
      </c>
    </row>
    <row r="2145" spans="1:14">
      <c r="A2145" s="7">
        <v>2144</v>
      </c>
      <c r="B2145" s="8">
        <v>45671</v>
      </c>
      <c r="C2145" s="9">
        <v>3</v>
      </c>
      <c r="D2145" s="28">
        <v>105620313256</v>
      </c>
      <c r="E2145" s="10">
        <v>4966456051475</v>
      </c>
      <c r="F2145" s="9" t="s">
        <v>973</v>
      </c>
      <c r="G2145" s="10" t="s">
        <v>69</v>
      </c>
      <c r="H2145" s="11"/>
      <c r="I2145" s="14"/>
      <c r="J2145" s="11" t="s">
        <v>59</v>
      </c>
      <c r="K2145" s="11" t="s">
        <v>60</v>
      </c>
      <c r="L2145" s="11" t="s">
        <v>61</v>
      </c>
      <c r="M2145" s="11" t="s">
        <v>62</v>
      </c>
      <c r="N2145" s="1" t="e">
        <v>#N/A</v>
      </c>
    </row>
    <row r="2146" spans="1:14">
      <c r="A2146" s="7">
        <v>2145</v>
      </c>
      <c r="B2146" s="8">
        <v>45671</v>
      </c>
      <c r="C2146" s="9">
        <v>3</v>
      </c>
      <c r="D2146" s="28">
        <v>105620313256</v>
      </c>
      <c r="E2146" s="10">
        <v>4966456051474</v>
      </c>
      <c r="F2146" s="9" t="s">
        <v>973</v>
      </c>
      <c r="G2146" s="10" t="s">
        <v>69</v>
      </c>
      <c r="H2146" s="11"/>
      <c r="I2146" s="14"/>
      <c r="J2146" s="11" t="s">
        <v>59</v>
      </c>
      <c r="K2146" s="11" t="s">
        <v>60</v>
      </c>
      <c r="L2146" s="11" t="s">
        <v>61</v>
      </c>
      <c r="M2146" s="11" t="s">
        <v>62</v>
      </c>
      <c r="N2146" s="1" t="e">
        <v>#N/A</v>
      </c>
    </row>
    <row r="2147" spans="1:14">
      <c r="A2147" s="7">
        <v>2146</v>
      </c>
      <c r="B2147" s="8">
        <v>45671</v>
      </c>
      <c r="C2147" s="9">
        <v>3</v>
      </c>
      <c r="D2147" s="28">
        <v>105620313256</v>
      </c>
      <c r="E2147" s="10">
        <v>4966456051471</v>
      </c>
      <c r="F2147" s="9" t="s">
        <v>973</v>
      </c>
      <c r="G2147" s="10" t="s">
        <v>69</v>
      </c>
      <c r="H2147" s="11"/>
      <c r="I2147" s="14"/>
      <c r="J2147" s="11" t="s">
        <v>59</v>
      </c>
      <c r="K2147" s="11" t="s">
        <v>60</v>
      </c>
      <c r="L2147" s="11" t="s">
        <v>61</v>
      </c>
      <c r="M2147" s="11" t="s">
        <v>62</v>
      </c>
      <c r="N2147" s="1" t="e">
        <v>#N/A</v>
      </c>
    </row>
    <row r="2148" spans="1:14">
      <c r="A2148" s="7">
        <v>2147</v>
      </c>
      <c r="B2148" s="8">
        <v>45671</v>
      </c>
      <c r="C2148" s="9">
        <v>3</v>
      </c>
      <c r="D2148" s="28">
        <v>105620313256</v>
      </c>
      <c r="E2148" s="10">
        <v>4966456051431</v>
      </c>
      <c r="F2148" s="9" t="s">
        <v>973</v>
      </c>
      <c r="G2148" s="10" t="s">
        <v>69</v>
      </c>
      <c r="H2148" s="11"/>
      <c r="I2148" s="14"/>
      <c r="J2148" s="11" t="s">
        <v>59</v>
      </c>
      <c r="K2148" s="11" t="s">
        <v>60</v>
      </c>
      <c r="L2148" s="11" t="s">
        <v>61</v>
      </c>
      <c r="M2148" s="11" t="s">
        <v>62</v>
      </c>
      <c r="N2148" s="1" t="e">
        <v>#N/A</v>
      </c>
    </row>
    <row r="2149" spans="1:14">
      <c r="A2149" s="7">
        <v>2148</v>
      </c>
      <c r="B2149" s="8">
        <v>45671</v>
      </c>
      <c r="C2149" s="9">
        <v>3</v>
      </c>
      <c r="D2149" s="28">
        <v>105620313256</v>
      </c>
      <c r="E2149" s="10">
        <v>4966456051469</v>
      </c>
      <c r="F2149" s="9" t="s">
        <v>973</v>
      </c>
      <c r="G2149" s="10" t="s">
        <v>69</v>
      </c>
      <c r="H2149" s="11"/>
      <c r="I2149" s="14"/>
      <c r="J2149" s="11" t="s">
        <v>59</v>
      </c>
      <c r="K2149" s="11" t="s">
        <v>60</v>
      </c>
      <c r="L2149" s="11" t="s">
        <v>61</v>
      </c>
      <c r="M2149" s="11" t="s">
        <v>62</v>
      </c>
      <c r="N2149" s="1" t="e">
        <v>#N/A</v>
      </c>
    </row>
    <row r="2150" spans="1:14">
      <c r="A2150" s="7">
        <v>2149</v>
      </c>
      <c r="B2150" s="8">
        <v>45671</v>
      </c>
      <c r="C2150" s="9">
        <v>3</v>
      </c>
      <c r="D2150" s="28">
        <v>105620313245</v>
      </c>
      <c r="E2150" s="10">
        <v>4966456051463</v>
      </c>
      <c r="F2150" s="9" t="s">
        <v>973</v>
      </c>
      <c r="G2150" s="10" t="s">
        <v>69</v>
      </c>
      <c r="H2150" s="11"/>
      <c r="I2150" s="14"/>
      <c r="J2150" s="11" t="s">
        <v>59</v>
      </c>
      <c r="K2150" s="11" t="s">
        <v>60</v>
      </c>
      <c r="L2150" s="11" t="s">
        <v>61</v>
      </c>
      <c r="M2150" s="11" t="s">
        <v>62</v>
      </c>
      <c r="N2150" s="1" t="e">
        <v>#N/A</v>
      </c>
    </row>
    <row r="2151" spans="1:14">
      <c r="A2151" s="7">
        <v>2150</v>
      </c>
      <c r="B2151" s="8">
        <v>45671</v>
      </c>
      <c r="C2151" s="9">
        <v>3</v>
      </c>
      <c r="D2151" s="28">
        <v>105620313245</v>
      </c>
      <c r="E2151" s="10">
        <v>4966456051466</v>
      </c>
      <c r="F2151" s="9" t="s">
        <v>973</v>
      </c>
      <c r="G2151" s="10" t="s">
        <v>69</v>
      </c>
      <c r="H2151" s="11"/>
      <c r="I2151" s="14"/>
      <c r="J2151" s="11" t="s">
        <v>59</v>
      </c>
      <c r="K2151" s="11" t="s">
        <v>60</v>
      </c>
      <c r="L2151" s="11" t="s">
        <v>61</v>
      </c>
      <c r="M2151" s="11" t="s">
        <v>62</v>
      </c>
      <c r="N2151" s="1" t="e">
        <v>#N/A</v>
      </c>
    </row>
    <row r="2152" spans="1:14">
      <c r="A2152" s="7">
        <v>2151</v>
      </c>
      <c r="B2152" s="8">
        <v>45671</v>
      </c>
      <c r="C2152" s="9">
        <v>3</v>
      </c>
      <c r="D2152" s="28">
        <v>105620313245</v>
      </c>
      <c r="E2152" s="10">
        <v>4966456051484</v>
      </c>
      <c r="F2152" s="9" t="s">
        <v>973</v>
      </c>
      <c r="G2152" s="10" t="s">
        <v>69</v>
      </c>
      <c r="H2152" s="11"/>
      <c r="I2152" s="14"/>
      <c r="J2152" s="11" t="s">
        <v>59</v>
      </c>
      <c r="K2152" s="11" t="s">
        <v>60</v>
      </c>
      <c r="L2152" s="11" t="s">
        <v>61</v>
      </c>
      <c r="M2152" s="11" t="s">
        <v>62</v>
      </c>
      <c r="N2152" s="1" t="e">
        <v>#N/A</v>
      </c>
    </row>
    <row r="2153" spans="1:14">
      <c r="A2153" s="7">
        <v>2152</v>
      </c>
      <c r="B2153" s="8">
        <v>45671</v>
      </c>
      <c r="C2153" s="9">
        <v>3</v>
      </c>
      <c r="D2153" s="28">
        <v>105620313245</v>
      </c>
      <c r="E2153" s="10">
        <v>4966456051485</v>
      </c>
      <c r="F2153" s="9" t="s">
        <v>973</v>
      </c>
      <c r="G2153" s="10" t="s">
        <v>69</v>
      </c>
      <c r="H2153" s="11"/>
      <c r="I2153" s="14"/>
      <c r="J2153" s="11" t="s">
        <v>59</v>
      </c>
      <c r="K2153" s="11" t="s">
        <v>60</v>
      </c>
      <c r="L2153" s="11" t="s">
        <v>61</v>
      </c>
      <c r="M2153" s="11" t="s">
        <v>62</v>
      </c>
      <c r="N2153" s="1" t="e">
        <v>#N/A</v>
      </c>
    </row>
    <row r="2154" spans="1:14">
      <c r="A2154" s="7">
        <v>2153</v>
      </c>
      <c r="B2154" s="8">
        <v>45671</v>
      </c>
      <c r="C2154" s="9">
        <v>3</v>
      </c>
      <c r="D2154" s="28">
        <v>105620313245</v>
      </c>
      <c r="E2154" s="10">
        <v>4966456051426</v>
      </c>
      <c r="F2154" s="9" t="s">
        <v>973</v>
      </c>
      <c r="G2154" s="10" t="s">
        <v>69</v>
      </c>
      <c r="H2154" s="11"/>
      <c r="I2154" s="14"/>
      <c r="J2154" s="11" t="s">
        <v>59</v>
      </c>
      <c r="K2154" s="11" t="s">
        <v>60</v>
      </c>
      <c r="L2154" s="11" t="s">
        <v>61</v>
      </c>
      <c r="M2154" s="11" t="s">
        <v>62</v>
      </c>
      <c r="N2154" s="1" t="e">
        <v>#N/A</v>
      </c>
    </row>
    <row r="2155" spans="1:14">
      <c r="A2155" s="7">
        <v>2154</v>
      </c>
      <c r="B2155" s="8">
        <v>45671</v>
      </c>
      <c r="C2155" s="9">
        <v>3</v>
      </c>
      <c r="D2155" s="28">
        <v>105620313245</v>
      </c>
      <c r="E2155" s="10">
        <v>4966456051532</v>
      </c>
      <c r="F2155" s="9" t="s">
        <v>973</v>
      </c>
      <c r="G2155" s="10" t="s">
        <v>69</v>
      </c>
      <c r="H2155" s="11"/>
      <c r="I2155" s="14"/>
      <c r="J2155" s="11" t="s">
        <v>59</v>
      </c>
      <c r="K2155" s="11" t="s">
        <v>60</v>
      </c>
      <c r="L2155" s="11" t="s">
        <v>61</v>
      </c>
      <c r="M2155" s="11" t="s">
        <v>62</v>
      </c>
      <c r="N2155" s="1" t="e">
        <v>#N/A</v>
      </c>
    </row>
    <row r="2156" spans="1:14">
      <c r="A2156" s="7">
        <v>2155</v>
      </c>
      <c r="B2156" s="8">
        <v>45671</v>
      </c>
      <c r="C2156" s="9">
        <v>3</v>
      </c>
      <c r="D2156" s="28">
        <v>105620313245</v>
      </c>
      <c r="E2156" s="10">
        <v>4966456051530</v>
      </c>
      <c r="F2156" s="9" t="s">
        <v>973</v>
      </c>
      <c r="G2156" s="10" t="s">
        <v>69</v>
      </c>
      <c r="H2156" s="11"/>
      <c r="I2156" s="14"/>
      <c r="J2156" s="11" t="s">
        <v>59</v>
      </c>
      <c r="K2156" s="11" t="s">
        <v>60</v>
      </c>
      <c r="L2156" s="11" t="s">
        <v>61</v>
      </c>
      <c r="M2156" s="11" t="s">
        <v>62</v>
      </c>
      <c r="N2156" s="1" t="e">
        <v>#N/A</v>
      </c>
    </row>
    <row r="2157" spans="1:14">
      <c r="A2157" s="7">
        <v>2156</v>
      </c>
      <c r="B2157" s="8">
        <v>45671</v>
      </c>
      <c r="C2157" s="9">
        <v>3</v>
      </c>
      <c r="D2157" s="28">
        <v>105620313245</v>
      </c>
      <c r="E2157" s="10">
        <v>4966456060733</v>
      </c>
      <c r="F2157" s="9" t="s">
        <v>973</v>
      </c>
      <c r="G2157" s="10" t="s">
        <v>69</v>
      </c>
      <c r="H2157" s="11"/>
      <c r="I2157" s="14"/>
      <c r="J2157" s="11" t="s">
        <v>59</v>
      </c>
      <c r="K2157" s="11" t="s">
        <v>60</v>
      </c>
      <c r="L2157" s="11" t="s">
        <v>61</v>
      </c>
      <c r="M2157" s="11" t="s">
        <v>62</v>
      </c>
      <c r="N2157" s="1" t="e">
        <v>#N/A</v>
      </c>
    </row>
    <row r="2158" spans="1:14">
      <c r="A2158" s="7">
        <v>2157</v>
      </c>
      <c r="B2158" s="8">
        <v>45671</v>
      </c>
      <c r="C2158" s="9">
        <v>3</v>
      </c>
      <c r="D2158" s="28">
        <v>105620313245</v>
      </c>
      <c r="E2158" s="10">
        <v>4966456060732</v>
      </c>
      <c r="F2158" s="9" t="s">
        <v>973</v>
      </c>
      <c r="G2158" s="10" t="s">
        <v>69</v>
      </c>
      <c r="H2158" s="11"/>
      <c r="I2158" s="14"/>
      <c r="J2158" s="11" t="s">
        <v>59</v>
      </c>
      <c r="K2158" s="11" t="s">
        <v>60</v>
      </c>
      <c r="L2158" s="11" t="s">
        <v>61</v>
      </c>
      <c r="M2158" s="11" t="s">
        <v>62</v>
      </c>
      <c r="N2158" s="1" t="e">
        <v>#N/A</v>
      </c>
    </row>
    <row r="2159" spans="1:14">
      <c r="A2159" s="7">
        <v>2158</v>
      </c>
      <c r="B2159" s="8">
        <v>45671</v>
      </c>
      <c r="C2159" s="9">
        <v>3</v>
      </c>
      <c r="D2159" s="28">
        <v>105317209782</v>
      </c>
      <c r="E2159" s="10">
        <v>5000158022759</v>
      </c>
      <c r="F2159" s="9" t="s">
        <v>899</v>
      </c>
      <c r="G2159" s="10" t="s">
        <v>892</v>
      </c>
      <c r="H2159" s="11"/>
      <c r="I2159" s="14"/>
      <c r="J2159" s="11" t="s">
        <v>59</v>
      </c>
      <c r="K2159" s="11" t="s">
        <v>60</v>
      </c>
      <c r="L2159" s="11" t="s">
        <v>61</v>
      </c>
      <c r="M2159" s="11" t="s">
        <v>62</v>
      </c>
      <c r="N2159" s="1" t="e">
        <v>#N/A</v>
      </c>
    </row>
    <row r="2160" spans="1:14">
      <c r="A2160" s="7">
        <v>2159</v>
      </c>
      <c r="B2160" s="8">
        <v>45671</v>
      </c>
      <c r="C2160" s="9">
        <v>3</v>
      </c>
      <c r="D2160" s="28">
        <v>105317209782</v>
      </c>
      <c r="E2160" s="10">
        <v>5000158022758</v>
      </c>
      <c r="F2160" s="9" t="s">
        <v>899</v>
      </c>
      <c r="G2160" s="10" t="s">
        <v>892</v>
      </c>
      <c r="H2160" s="11"/>
      <c r="I2160" s="14"/>
      <c r="J2160" s="11" t="s">
        <v>59</v>
      </c>
      <c r="K2160" s="11" t="s">
        <v>60</v>
      </c>
      <c r="L2160" s="11" t="s">
        <v>61</v>
      </c>
      <c r="M2160" s="11" t="s">
        <v>62</v>
      </c>
      <c r="N2160" s="1" t="e">
        <v>#N/A</v>
      </c>
    </row>
    <row r="2161" spans="1:14">
      <c r="A2161" s="7">
        <v>2160</v>
      </c>
      <c r="B2161" s="8">
        <v>45671</v>
      </c>
      <c r="C2161" s="9">
        <v>3</v>
      </c>
      <c r="D2161" s="28">
        <v>105317209782</v>
      </c>
      <c r="E2161" s="10">
        <v>5000158022899</v>
      </c>
      <c r="F2161" s="9" t="s">
        <v>899</v>
      </c>
      <c r="G2161" s="10" t="s">
        <v>892</v>
      </c>
      <c r="H2161" s="11"/>
      <c r="I2161" s="14"/>
      <c r="J2161" s="11" t="s">
        <v>59</v>
      </c>
      <c r="K2161" s="11" t="s">
        <v>60</v>
      </c>
      <c r="L2161" s="11" t="s">
        <v>61</v>
      </c>
      <c r="M2161" s="11" t="s">
        <v>62</v>
      </c>
      <c r="N2161" s="1" t="e">
        <v>#N/A</v>
      </c>
    </row>
    <row r="2162" spans="1:14">
      <c r="A2162" s="7">
        <v>2161</v>
      </c>
      <c r="B2162" s="8">
        <v>45671</v>
      </c>
      <c r="C2162" s="9">
        <v>3</v>
      </c>
      <c r="D2162" s="28">
        <v>105302394234</v>
      </c>
      <c r="E2162" s="10">
        <v>4966451057464</v>
      </c>
      <c r="F2162" s="9" t="s">
        <v>54</v>
      </c>
      <c r="G2162" s="10" t="s">
        <v>69</v>
      </c>
      <c r="H2162" s="11"/>
      <c r="I2162" s="14"/>
      <c r="J2162" s="11" t="s">
        <v>59</v>
      </c>
      <c r="K2162" s="11" t="s">
        <v>60</v>
      </c>
      <c r="L2162" s="11" t="s">
        <v>61</v>
      </c>
      <c r="M2162" s="11" t="s">
        <v>62</v>
      </c>
      <c r="N2162" s="1" t="e">
        <v>#N/A</v>
      </c>
    </row>
    <row r="2163" spans="1:14">
      <c r="A2163" s="7">
        <v>2162</v>
      </c>
      <c r="B2163" s="8">
        <v>45671</v>
      </c>
      <c r="C2163" s="9">
        <v>3</v>
      </c>
      <c r="D2163" s="28">
        <v>105302394234</v>
      </c>
      <c r="E2163" s="10">
        <v>4966451012276</v>
      </c>
      <c r="F2163" s="9" t="s">
        <v>54</v>
      </c>
      <c r="G2163" s="10" t="s">
        <v>69</v>
      </c>
      <c r="H2163" s="11"/>
      <c r="I2163" s="14"/>
      <c r="J2163" s="11" t="s">
        <v>59</v>
      </c>
      <c r="K2163" s="11" t="s">
        <v>60</v>
      </c>
      <c r="L2163" s="11" t="s">
        <v>61</v>
      </c>
      <c r="M2163" s="11" t="s">
        <v>62</v>
      </c>
      <c r="N2163" s="1" t="e">
        <v>#N/A</v>
      </c>
    </row>
    <row r="2164" spans="1:14">
      <c r="A2164" s="7">
        <v>2163</v>
      </c>
      <c r="B2164" s="8">
        <v>45671</v>
      </c>
      <c r="C2164" s="9">
        <v>3</v>
      </c>
      <c r="D2164" s="28">
        <v>105302394234</v>
      </c>
      <c r="E2164" s="10">
        <v>4966451057353</v>
      </c>
      <c r="F2164" s="9" t="s">
        <v>54</v>
      </c>
      <c r="G2164" s="10" t="s">
        <v>69</v>
      </c>
      <c r="H2164" s="11"/>
      <c r="I2164" s="14"/>
      <c r="J2164" s="11" t="s">
        <v>59</v>
      </c>
      <c r="K2164" s="11" t="s">
        <v>60</v>
      </c>
      <c r="L2164" s="11" t="s">
        <v>61</v>
      </c>
      <c r="M2164" s="11" t="s">
        <v>62</v>
      </c>
      <c r="N2164" s="1" t="e">
        <v>#N/A</v>
      </c>
    </row>
    <row r="2165" spans="1:14">
      <c r="A2165" s="7">
        <v>2164</v>
      </c>
      <c r="B2165" s="8">
        <v>45671</v>
      </c>
      <c r="C2165" s="9">
        <v>3</v>
      </c>
      <c r="D2165" s="28">
        <v>105302394234</v>
      </c>
      <c r="E2165" s="10">
        <v>4966451012293</v>
      </c>
      <c r="F2165" s="9" t="s">
        <v>54</v>
      </c>
      <c r="G2165" s="10" t="s">
        <v>69</v>
      </c>
      <c r="H2165" s="11"/>
      <c r="I2165" s="14"/>
      <c r="J2165" s="11" t="s">
        <v>59</v>
      </c>
      <c r="K2165" s="11" t="s">
        <v>60</v>
      </c>
      <c r="L2165" s="11" t="s">
        <v>61</v>
      </c>
      <c r="M2165" s="11" t="s">
        <v>62</v>
      </c>
      <c r="N2165" s="1" t="e">
        <v>#N/A</v>
      </c>
    </row>
    <row r="2166" spans="1:14">
      <c r="A2166" s="7">
        <v>2165</v>
      </c>
      <c r="B2166" s="8">
        <v>45671</v>
      </c>
      <c r="C2166" s="9">
        <v>3</v>
      </c>
      <c r="D2166" s="28">
        <v>105302394234</v>
      </c>
      <c r="E2166" s="10">
        <v>4966451047250</v>
      </c>
      <c r="F2166" s="9" t="s">
        <v>54</v>
      </c>
      <c r="G2166" s="10" t="s">
        <v>69</v>
      </c>
      <c r="H2166" s="11"/>
      <c r="I2166" s="14"/>
      <c r="J2166" s="11" t="s">
        <v>59</v>
      </c>
      <c r="K2166" s="11" t="s">
        <v>60</v>
      </c>
      <c r="L2166" s="11" t="s">
        <v>61</v>
      </c>
      <c r="M2166" s="11" t="s">
        <v>62</v>
      </c>
      <c r="N2166" s="1" t="e">
        <v>#N/A</v>
      </c>
    </row>
    <row r="2167" spans="1:14">
      <c r="A2167" s="7">
        <v>2166</v>
      </c>
      <c r="B2167" s="8">
        <v>45671</v>
      </c>
      <c r="C2167" s="9">
        <v>3</v>
      </c>
      <c r="D2167" s="28">
        <v>105302394234</v>
      </c>
      <c r="E2167" s="10">
        <v>4966451048949</v>
      </c>
      <c r="F2167" s="9" t="s">
        <v>54</v>
      </c>
      <c r="G2167" s="10" t="s">
        <v>69</v>
      </c>
      <c r="H2167" s="11"/>
      <c r="I2167" s="14"/>
      <c r="J2167" s="11" t="s">
        <v>59</v>
      </c>
      <c r="K2167" s="11" t="s">
        <v>60</v>
      </c>
      <c r="L2167" s="11" t="s">
        <v>61</v>
      </c>
      <c r="M2167" s="11" t="s">
        <v>62</v>
      </c>
      <c r="N2167" s="1" t="e">
        <v>#N/A</v>
      </c>
    </row>
    <row r="2168" spans="1:14">
      <c r="A2168" s="7">
        <v>2167</v>
      </c>
      <c r="B2168" s="8">
        <v>45671</v>
      </c>
      <c r="C2168" s="9">
        <v>3</v>
      </c>
      <c r="D2168" s="28">
        <v>105302394282</v>
      </c>
      <c r="E2168" s="10">
        <v>4966451057548</v>
      </c>
      <c r="F2168" s="9" t="s">
        <v>54</v>
      </c>
      <c r="G2168" s="10" t="s">
        <v>69</v>
      </c>
      <c r="H2168" s="11"/>
      <c r="I2168" s="14"/>
      <c r="J2168" s="11" t="s">
        <v>59</v>
      </c>
      <c r="K2168" s="11" t="s">
        <v>60</v>
      </c>
      <c r="L2168" s="11" t="s">
        <v>61</v>
      </c>
      <c r="M2168" s="11" t="s">
        <v>62</v>
      </c>
      <c r="N2168" s="1" t="e">
        <v>#N/A</v>
      </c>
    </row>
    <row r="2169" spans="1:14">
      <c r="A2169" s="7">
        <v>2168</v>
      </c>
      <c r="B2169" s="8">
        <v>45671</v>
      </c>
      <c r="C2169" s="9">
        <v>3</v>
      </c>
      <c r="D2169" s="28">
        <v>105302394282</v>
      </c>
      <c r="E2169" s="10">
        <v>4966451057697</v>
      </c>
      <c r="F2169" s="9" t="s">
        <v>54</v>
      </c>
      <c r="G2169" s="10" t="s">
        <v>69</v>
      </c>
      <c r="H2169" s="11"/>
      <c r="I2169" s="14"/>
      <c r="J2169" s="11" t="s">
        <v>59</v>
      </c>
      <c r="K2169" s="11" t="s">
        <v>60</v>
      </c>
      <c r="L2169" s="11" t="s">
        <v>61</v>
      </c>
      <c r="M2169" s="11" t="s">
        <v>62</v>
      </c>
      <c r="N2169" s="1" t="e">
        <v>#N/A</v>
      </c>
    </row>
    <row r="2170" spans="1:14">
      <c r="A2170" s="7">
        <v>2169</v>
      </c>
      <c r="B2170" s="8">
        <v>45671</v>
      </c>
      <c r="C2170" s="9">
        <v>3</v>
      </c>
      <c r="D2170" s="28">
        <v>105302394282</v>
      </c>
      <c r="E2170" s="10">
        <v>4966451057463</v>
      </c>
      <c r="F2170" s="9" t="s">
        <v>54</v>
      </c>
      <c r="G2170" s="10" t="s">
        <v>69</v>
      </c>
      <c r="H2170" s="11"/>
      <c r="I2170" s="14"/>
      <c r="J2170" s="11" t="s">
        <v>59</v>
      </c>
      <c r="K2170" s="11" t="s">
        <v>60</v>
      </c>
      <c r="L2170" s="11" t="s">
        <v>61</v>
      </c>
      <c r="M2170" s="11" t="s">
        <v>62</v>
      </c>
      <c r="N2170" s="1" t="e">
        <v>#N/A</v>
      </c>
    </row>
    <row r="2171" spans="1:14">
      <c r="A2171" s="7">
        <v>2170</v>
      </c>
      <c r="B2171" s="8">
        <v>45671</v>
      </c>
      <c r="C2171" s="9">
        <v>3</v>
      </c>
      <c r="D2171" s="28">
        <v>105302394282</v>
      </c>
      <c r="E2171" s="10">
        <v>4966451057354</v>
      </c>
      <c r="F2171" s="9" t="s">
        <v>54</v>
      </c>
      <c r="G2171" s="10" t="s">
        <v>69</v>
      </c>
      <c r="H2171" s="11"/>
      <c r="I2171" s="14"/>
      <c r="J2171" s="11" t="s">
        <v>59</v>
      </c>
      <c r="K2171" s="11" t="s">
        <v>60</v>
      </c>
      <c r="L2171" s="11" t="s">
        <v>61</v>
      </c>
      <c r="M2171" s="11" t="s">
        <v>62</v>
      </c>
      <c r="N2171" s="1" t="e">
        <v>#N/A</v>
      </c>
    </row>
    <row r="2172" spans="1:14">
      <c r="A2172" s="7">
        <v>2171</v>
      </c>
      <c r="B2172" s="8">
        <v>45671</v>
      </c>
      <c r="C2172" s="9">
        <v>3</v>
      </c>
      <c r="D2172" s="28">
        <v>105302394282</v>
      </c>
      <c r="E2172" s="10">
        <v>4966451012292</v>
      </c>
      <c r="F2172" s="9" t="s">
        <v>54</v>
      </c>
      <c r="G2172" s="10" t="s">
        <v>69</v>
      </c>
      <c r="H2172" s="11"/>
      <c r="I2172" s="14"/>
      <c r="J2172" s="11" t="s">
        <v>59</v>
      </c>
      <c r="K2172" s="11" t="s">
        <v>60</v>
      </c>
      <c r="L2172" s="11" t="s">
        <v>61</v>
      </c>
      <c r="M2172" s="11" t="s">
        <v>62</v>
      </c>
      <c r="N2172" s="1" t="e">
        <v>#N/A</v>
      </c>
    </row>
    <row r="2173" spans="1:14">
      <c r="A2173" s="7">
        <v>2172</v>
      </c>
      <c r="B2173" s="8">
        <v>45671</v>
      </c>
      <c r="C2173" s="9">
        <v>3</v>
      </c>
      <c r="D2173" s="28">
        <v>105302394282</v>
      </c>
      <c r="E2173" s="10">
        <v>4966451057339</v>
      </c>
      <c r="F2173" s="9" t="s">
        <v>54</v>
      </c>
      <c r="G2173" s="10" t="s">
        <v>69</v>
      </c>
      <c r="H2173" s="11"/>
      <c r="I2173" s="14"/>
      <c r="J2173" s="11" t="s">
        <v>59</v>
      </c>
      <c r="K2173" s="11" t="s">
        <v>60</v>
      </c>
      <c r="L2173" s="11" t="s">
        <v>61</v>
      </c>
      <c r="M2173" s="11" t="s">
        <v>62</v>
      </c>
      <c r="N2173" s="1" t="e">
        <v>#N/A</v>
      </c>
    </row>
    <row r="2174" spans="1:14">
      <c r="A2174" s="7">
        <v>2173</v>
      </c>
      <c r="B2174" s="8">
        <v>45671</v>
      </c>
      <c r="C2174" s="9">
        <v>3</v>
      </c>
      <c r="D2174" s="28">
        <v>105302394282</v>
      </c>
      <c r="E2174" s="10">
        <v>4966451057351</v>
      </c>
      <c r="F2174" s="9" t="s">
        <v>54</v>
      </c>
      <c r="G2174" s="10" t="s">
        <v>69</v>
      </c>
      <c r="H2174" s="11"/>
      <c r="I2174" s="14"/>
      <c r="J2174" s="11" t="s">
        <v>59</v>
      </c>
      <c r="K2174" s="11" t="s">
        <v>60</v>
      </c>
      <c r="L2174" s="11" t="s">
        <v>61</v>
      </c>
      <c r="M2174" s="11" t="s">
        <v>62</v>
      </c>
      <c r="N2174" s="1" t="e">
        <v>#N/A</v>
      </c>
    </row>
    <row r="2175" spans="1:14">
      <c r="A2175" s="7">
        <v>2174</v>
      </c>
      <c r="B2175" s="8">
        <v>45671</v>
      </c>
      <c r="C2175" s="9">
        <v>3</v>
      </c>
      <c r="D2175" s="28">
        <v>105335163614</v>
      </c>
      <c r="E2175" s="10">
        <v>5509999018432</v>
      </c>
      <c r="F2175" s="9" t="s">
        <v>78</v>
      </c>
      <c r="G2175" s="10" t="s">
        <v>897</v>
      </c>
      <c r="H2175" s="11"/>
      <c r="I2175" s="14"/>
      <c r="J2175" s="11" t="s">
        <v>59</v>
      </c>
      <c r="K2175" s="11" t="s">
        <v>60</v>
      </c>
      <c r="L2175" s="11" t="s">
        <v>61</v>
      </c>
      <c r="M2175" s="11" t="s">
        <v>896</v>
      </c>
      <c r="N2175" s="1" t="e">
        <v>#N/A</v>
      </c>
    </row>
    <row r="2176" spans="1:14">
      <c r="A2176" s="7">
        <v>2175</v>
      </c>
      <c r="B2176" s="8">
        <v>45671</v>
      </c>
      <c r="C2176" s="9">
        <v>3</v>
      </c>
      <c r="D2176" s="28">
        <v>105335163592</v>
      </c>
      <c r="E2176" s="10">
        <v>5509999018430</v>
      </c>
      <c r="F2176" s="9" t="s">
        <v>78</v>
      </c>
      <c r="G2176" s="10" t="s">
        <v>897</v>
      </c>
      <c r="H2176" s="11"/>
      <c r="I2176" s="14"/>
      <c r="J2176" s="11" t="s">
        <v>59</v>
      </c>
      <c r="K2176" s="11" t="s">
        <v>60</v>
      </c>
      <c r="L2176" s="11" t="s">
        <v>61</v>
      </c>
      <c r="M2176" s="11" t="s">
        <v>896</v>
      </c>
      <c r="N2176" s="1" t="e">
        <v>#N/A</v>
      </c>
    </row>
    <row r="2177" spans="1:14">
      <c r="A2177" s="7">
        <v>2176</v>
      </c>
      <c r="B2177" s="8">
        <v>45671</v>
      </c>
      <c r="C2177" s="9">
        <v>3</v>
      </c>
      <c r="D2177" s="28">
        <v>105368500576</v>
      </c>
      <c r="E2177" s="10">
        <v>0</v>
      </c>
      <c r="F2177" s="9" t="s">
        <v>1168</v>
      </c>
      <c r="G2177" s="10" t="s">
        <v>64</v>
      </c>
      <c r="H2177" s="11"/>
      <c r="I2177" s="14" t="s">
        <v>1165</v>
      </c>
      <c r="J2177" s="11" t="s">
        <v>65</v>
      </c>
      <c r="K2177" s="11" t="s">
        <v>60</v>
      </c>
      <c r="L2177" s="11" t="s">
        <v>61</v>
      </c>
      <c r="M2177" s="11" t="s">
        <v>66</v>
      </c>
      <c r="N2177" s="1" t="e">
        <v>#N/A</v>
      </c>
    </row>
    <row r="2178" spans="1:14">
      <c r="A2178" s="7">
        <v>2177</v>
      </c>
      <c r="B2178" s="8">
        <v>45671</v>
      </c>
      <c r="C2178" s="9">
        <v>3</v>
      </c>
      <c r="D2178" s="28">
        <v>105368500576</v>
      </c>
      <c r="E2178" s="10">
        <v>0</v>
      </c>
      <c r="F2178" s="9" t="s">
        <v>1168</v>
      </c>
      <c r="G2178" s="10" t="s">
        <v>64</v>
      </c>
      <c r="H2178" s="11"/>
      <c r="I2178" s="14" t="s">
        <v>1165</v>
      </c>
      <c r="J2178" s="11" t="s">
        <v>65</v>
      </c>
      <c r="K2178" s="11" t="s">
        <v>60</v>
      </c>
      <c r="L2178" s="11" t="s">
        <v>61</v>
      </c>
      <c r="M2178" s="11" t="s">
        <v>66</v>
      </c>
      <c r="N2178" s="1" t="e">
        <v>#N/A</v>
      </c>
    </row>
    <row r="2179" spans="1:14">
      <c r="A2179" s="7">
        <v>2178</v>
      </c>
      <c r="B2179" s="8">
        <v>45671</v>
      </c>
      <c r="C2179" s="9">
        <v>3</v>
      </c>
      <c r="D2179" s="28">
        <v>105368500576</v>
      </c>
      <c r="E2179" s="10">
        <v>0</v>
      </c>
      <c r="F2179" s="9" t="s">
        <v>1168</v>
      </c>
      <c r="G2179" s="10" t="s">
        <v>64</v>
      </c>
      <c r="H2179" s="11"/>
      <c r="I2179" s="14" t="s">
        <v>1165</v>
      </c>
      <c r="J2179" s="11" t="s">
        <v>65</v>
      </c>
      <c r="K2179" s="11" t="s">
        <v>60</v>
      </c>
      <c r="L2179" s="11" t="s">
        <v>61</v>
      </c>
      <c r="M2179" s="11" t="s">
        <v>66</v>
      </c>
      <c r="N2179" s="1" t="e">
        <v>#N/A</v>
      </c>
    </row>
    <row r="2180" spans="1:14">
      <c r="A2180" s="7">
        <v>2179</v>
      </c>
      <c r="B2180" s="8">
        <v>45671</v>
      </c>
      <c r="C2180" s="9">
        <v>3</v>
      </c>
      <c r="D2180" s="28">
        <v>105317209701</v>
      </c>
      <c r="E2180" s="10">
        <v>5000151050154</v>
      </c>
      <c r="F2180" s="9" t="s">
        <v>891</v>
      </c>
      <c r="G2180" s="10" t="s">
        <v>892</v>
      </c>
      <c r="H2180" s="11"/>
      <c r="I2180" s="14"/>
      <c r="J2180" s="11" t="s">
        <v>59</v>
      </c>
      <c r="K2180" s="11" t="s">
        <v>60</v>
      </c>
      <c r="L2180" s="11" t="s">
        <v>61</v>
      </c>
      <c r="M2180" s="11" t="s">
        <v>62</v>
      </c>
      <c r="N2180" s="1" t="e">
        <v>#N/A</v>
      </c>
    </row>
    <row r="2181" spans="1:14">
      <c r="A2181" s="7">
        <v>2180</v>
      </c>
      <c r="B2181" s="8">
        <v>45671</v>
      </c>
      <c r="C2181" s="9">
        <v>3</v>
      </c>
      <c r="D2181" s="28">
        <v>105317209701</v>
      </c>
      <c r="E2181" s="10">
        <v>5000151050155</v>
      </c>
      <c r="F2181" s="9" t="s">
        <v>891</v>
      </c>
      <c r="G2181" s="10" t="s">
        <v>892</v>
      </c>
      <c r="H2181" s="11"/>
      <c r="I2181" s="14"/>
      <c r="J2181" s="11" t="s">
        <v>59</v>
      </c>
      <c r="K2181" s="11" t="s">
        <v>60</v>
      </c>
      <c r="L2181" s="11" t="s">
        <v>61</v>
      </c>
      <c r="M2181" s="11" t="s">
        <v>62</v>
      </c>
      <c r="N2181" s="1" t="e">
        <v>#N/A</v>
      </c>
    </row>
    <row r="2182" spans="1:14">
      <c r="A2182" s="7">
        <v>2181</v>
      </c>
      <c r="B2182" s="8">
        <v>45671</v>
      </c>
      <c r="C2182" s="9">
        <v>3</v>
      </c>
      <c r="D2182" s="28">
        <v>105317209701</v>
      </c>
      <c r="E2182" s="10">
        <v>5000151050090</v>
      </c>
      <c r="F2182" s="9" t="s">
        <v>891</v>
      </c>
      <c r="G2182" s="10" t="s">
        <v>892</v>
      </c>
      <c r="H2182" s="11"/>
      <c r="I2182" s="14"/>
      <c r="J2182" s="11" t="s">
        <v>59</v>
      </c>
      <c r="K2182" s="11" t="s">
        <v>60</v>
      </c>
      <c r="L2182" s="11" t="s">
        <v>61</v>
      </c>
      <c r="M2182" s="11" t="s">
        <v>62</v>
      </c>
      <c r="N2182" s="1" t="e">
        <v>#N/A</v>
      </c>
    </row>
    <row r="2183" spans="1:14">
      <c r="A2183" s="7">
        <v>2182</v>
      </c>
      <c r="B2183" s="8">
        <v>45671</v>
      </c>
      <c r="C2183" s="9">
        <v>3</v>
      </c>
      <c r="D2183" s="28">
        <v>105317209701</v>
      </c>
      <c r="E2183" s="10">
        <v>5000151050150</v>
      </c>
      <c r="F2183" s="9" t="s">
        <v>891</v>
      </c>
      <c r="G2183" s="10" t="s">
        <v>892</v>
      </c>
      <c r="H2183" s="11"/>
      <c r="I2183" s="14"/>
      <c r="J2183" s="11" t="s">
        <v>59</v>
      </c>
      <c r="K2183" s="11" t="s">
        <v>60</v>
      </c>
      <c r="L2183" s="11" t="s">
        <v>61</v>
      </c>
      <c r="M2183" s="11" t="s">
        <v>62</v>
      </c>
      <c r="N2183" s="1" t="e">
        <v>#N/A</v>
      </c>
    </row>
    <row r="2184" spans="1:14">
      <c r="A2184" s="7">
        <v>2183</v>
      </c>
      <c r="B2184" s="8">
        <v>45671</v>
      </c>
      <c r="C2184" s="9">
        <v>3</v>
      </c>
      <c r="D2184" s="28">
        <v>105317209701</v>
      </c>
      <c r="E2184" s="10">
        <v>5000151050097</v>
      </c>
      <c r="F2184" s="9" t="s">
        <v>891</v>
      </c>
      <c r="G2184" s="10" t="s">
        <v>892</v>
      </c>
      <c r="H2184" s="11"/>
      <c r="I2184" s="14"/>
      <c r="J2184" s="11" t="s">
        <v>59</v>
      </c>
      <c r="K2184" s="11" t="s">
        <v>60</v>
      </c>
      <c r="L2184" s="11" t="s">
        <v>61</v>
      </c>
      <c r="M2184" s="11" t="s">
        <v>62</v>
      </c>
      <c r="N2184" s="1" t="e">
        <v>#N/A</v>
      </c>
    </row>
    <row r="2185" spans="1:14">
      <c r="A2185" s="7">
        <v>2184</v>
      </c>
      <c r="B2185" s="8">
        <v>45671</v>
      </c>
      <c r="C2185" s="9">
        <v>3</v>
      </c>
      <c r="D2185" s="28">
        <v>105317209701</v>
      </c>
      <c r="E2185" s="10">
        <v>5000151050103</v>
      </c>
      <c r="F2185" s="9" t="s">
        <v>891</v>
      </c>
      <c r="G2185" s="10" t="s">
        <v>892</v>
      </c>
      <c r="H2185" s="11"/>
      <c r="I2185" s="14"/>
      <c r="J2185" s="11" t="s">
        <v>59</v>
      </c>
      <c r="K2185" s="11" t="s">
        <v>60</v>
      </c>
      <c r="L2185" s="11" t="s">
        <v>61</v>
      </c>
      <c r="M2185" s="11" t="s">
        <v>62</v>
      </c>
      <c r="N2185" s="1" t="e">
        <v>#N/A</v>
      </c>
    </row>
    <row r="2186" spans="1:14">
      <c r="A2186" s="7">
        <v>2185</v>
      </c>
      <c r="B2186" s="8">
        <v>45671</v>
      </c>
      <c r="C2186" s="9">
        <v>3</v>
      </c>
      <c r="D2186" s="28">
        <v>105317209701</v>
      </c>
      <c r="E2186" s="10">
        <v>5000151050098</v>
      </c>
      <c r="F2186" s="9" t="s">
        <v>891</v>
      </c>
      <c r="G2186" s="10" t="s">
        <v>892</v>
      </c>
      <c r="H2186" s="11"/>
      <c r="I2186" s="14"/>
      <c r="J2186" s="11" t="s">
        <v>59</v>
      </c>
      <c r="K2186" s="11" t="s">
        <v>60</v>
      </c>
      <c r="L2186" s="11" t="s">
        <v>61</v>
      </c>
      <c r="M2186" s="11" t="s">
        <v>62</v>
      </c>
      <c r="N2186" s="1" t="e">
        <v>#N/A</v>
      </c>
    </row>
    <row r="2187" spans="1:14">
      <c r="A2187" s="7">
        <v>2186</v>
      </c>
      <c r="B2187" s="8">
        <v>45671</v>
      </c>
      <c r="C2187" s="9">
        <v>3</v>
      </c>
      <c r="D2187" s="28">
        <v>105317209701</v>
      </c>
      <c r="E2187" s="10">
        <v>5000151050148</v>
      </c>
      <c r="F2187" s="9" t="s">
        <v>891</v>
      </c>
      <c r="G2187" s="10" t="s">
        <v>892</v>
      </c>
      <c r="H2187" s="11"/>
      <c r="I2187" s="14"/>
      <c r="J2187" s="11" t="s">
        <v>59</v>
      </c>
      <c r="K2187" s="11" t="s">
        <v>60</v>
      </c>
      <c r="L2187" s="11" t="s">
        <v>61</v>
      </c>
      <c r="M2187" s="11" t="s">
        <v>62</v>
      </c>
      <c r="N2187" s="1" t="e">
        <v>#N/A</v>
      </c>
    </row>
    <row r="2188" spans="1:14">
      <c r="A2188" s="7">
        <v>2187</v>
      </c>
      <c r="B2188" s="8">
        <v>45671</v>
      </c>
      <c r="C2188" s="9">
        <v>3</v>
      </c>
      <c r="D2188" s="28">
        <v>105317209712</v>
      </c>
      <c r="E2188" s="10">
        <v>5000151050096</v>
      </c>
      <c r="F2188" s="9" t="s">
        <v>891</v>
      </c>
      <c r="G2188" s="10" t="s">
        <v>892</v>
      </c>
      <c r="H2188" s="11"/>
      <c r="I2188" s="14"/>
      <c r="J2188" s="11" t="s">
        <v>59</v>
      </c>
      <c r="K2188" s="11" t="s">
        <v>60</v>
      </c>
      <c r="L2188" s="11" t="s">
        <v>61</v>
      </c>
      <c r="M2188" s="11" t="s">
        <v>62</v>
      </c>
      <c r="N2188" s="1" t="e">
        <v>#N/A</v>
      </c>
    </row>
    <row r="2189" spans="1:14">
      <c r="A2189" s="7">
        <v>2188</v>
      </c>
      <c r="B2189" s="8">
        <v>45671</v>
      </c>
      <c r="C2189" s="9">
        <v>3</v>
      </c>
      <c r="D2189" s="28">
        <v>105317209712</v>
      </c>
      <c r="E2189" s="10">
        <v>5000151050147</v>
      </c>
      <c r="F2189" s="9" t="s">
        <v>891</v>
      </c>
      <c r="G2189" s="10" t="s">
        <v>892</v>
      </c>
      <c r="H2189" s="11"/>
      <c r="I2189" s="14"/>
      <c r="J2189" s="11" t="s">
        <v>59</v>
      </c>
      <c r="K2189" s="11" t="s">
        <v>60</v>
      </c>
      <c r="L2189" s="11" t="s">
        <v>61</v>
      </c>
      <c r="M2189" s="11" t="s">
        <v>62</v>
      </c>
      <c r="N2189" s="1" t="e">
        <v>#N/A</v>
      </c>
    </row>
    <row r="2190" spans="1:14">
      <c r="A2190" s="7">
        <v>2189</v>
      </c>
      <c r="B2190" s="8">
        <v>45671</v>
      </c>
      <c r="C2190" s="9">
        <v>3</v>
      </c>
      <c r="D2190" s="28">
        <v>105317209712</v>
      </c>
      <c r="E2190" s="10">
        <v>5000151050127</v>
      </c>
      <c r="F2190" s="9" t="s">
        <v>891</v>
      </c>
      <c r="G2190" s="10" t="s">
        <v>892</v>
      </c>
      <c r="H2190" s="11"/>
      <c r="I2190" s="14"/>
      <c r="J2190" s="11" t="s">
        <v>59</v>
      </c>
      <c r="K2190" s="11" t="s">
        <v>60</v>
      </c>
      <c r="L2190" s="11" t="s">
        <v>61</v>
      </c>
      <c r="M2190" s="11" t="s">
        <v>62</v>
      </c>
      <c r="N2190" s="1" t="e">
        <v>#N/A</v>
      </c>
    </row>
    <row r="2191" spans="1:14">
      <c r="A2191" s="7">
        <v>2190</v>
      </c>
      <c r="B2191" s="8">
        <v>45671</v>
      </c>
      <c r="C2191" s="9">
        <v>4</v>
      </c>
      <c r="D2191" s="28">
        <v>494288632902</v>
      </c>
      <c r="E2191" s="10">
        <v>3109151052847</v>
      </c>
      <c r="F2191" s="9" t="s">
        <v>882</v>
      </c>
      <c r="G2191" s="10" t="s">
        <v>73</v>
      </c>
      <c r="H2191" s="11" t="s">
        <v>53</v>
      </c>
      <c r="I2191" s="14"/>
      <c r="J2191" s="11" t="s">
        <v>56</v>
      </c>
      <c r="K2191" s="11" t="s">
        <v>890</v>
      </c>
      <c r="L2191" s="11" t="s">
        <v>57</v>
      </c>
      <c r="M2191" s="11" t="s">
        <v>879</v>
      </c>
      <c r="N2191" s="1" t="e">
        <v>#N/A</v>
      </c>
    </row>
    <row r="2192" spans="1:14">
      <c r="A2192" s="7">
        <v>2191</v>
      </c>
      <c r="B2192" s="8">
        <v>45671</v>
      </c>
      <c r="C2192" s="9">
        <v>4</v>
      </c>
      <c r="D2192" s="28">
        <v>503184934066</v>
      </c>
      <c r="E2192" s="10">
        <v>4974351013118</v>
      </c>
      <c r="F2192" s="9" t="s">
        <v>72</v>
      </c>
      <c r="G2192" s="10" t="s">
        <v>55</v>
      </c>
      <c r="H2192" s="11" t="s">
        <v>53</v>
      </c>
      <c r="I2192" s="14"/>
      <c r="J2192" s="11" t="s">
        <v>56</v>
      </c>
      <c r="K2192" s="11" t="s">
        <v>890</v>
      </c>
      <c r="L2192" s="11" t="s">
        <v>57</v>
      </c>
      <c r="M2192" s="11" t="s">
        <v>879</v>
      </c>
      <c r="N2192" s="1" t="e">
        <v>#N/A</v>
      </c>
    </row>
    <row r="2193" spans="1:14">
      <c r="A2193" s="7">
        <v>2192</v>
      </c>
      <c r="B2193" s="8">
        <v>45671</v>
      </c>
      <c r="C2193" s="9">
        <v>4</v>
      </c>
      <c r="D2193" s="28">
        <v>330415693510</v>
      </c>
      <c r="E2193" s="10" t="s">
        <v>1170</v>
      </c>
      <c r="F2193" s="9"/>
      <c r="G2193" s="10" t="s">
        <v>935</v>
      </c>
      <c r="H2193" s="11" t="s">
        <v>53</v>
      </c>
      <c r="I2193" s="14"/>
      <c r="J2193" s="11"/>
      <c r="K2193" s="11" t="s">
        <v>890</v>
      </c>
      <c r="L2193" s="11" t="s">
        <v>57</v>
      </c>
      <c r="M2193" s="11" t="s">
        <v>62</v>
      </c>
      <c r="N2193" s="1" t="e">
        <v>#N/A</v>
      </c>
    </row>
    <row r="2194" spans="1:14">
      <c r="A2194" s="7">
        <v>2193</v>
      </c>
      <c r="B2194" s="8">
        <v>45671</v>
      </c>
      <c r="C2194" s="9">
        <v>2</v>
      </c>
      <c r="D2194" s="28">
        <v>428660625514</v>
      </c>
      <c r="E2194" s="10">
        <v>4966251031569</v>
      </c>
      <c r="F2194" s="9" t="s">
        <v>72</v>
      </c>
      <c r="G2194" s="10" t="s">
        <v>63</v>
      </c>
      <c r="H2194" s="11" t="s">
        <v>53</v>
      </c>
      <c r="I2194" s="14"/>
      <c r="J2194" s="11" t="s">
        <v>59</v>
      </c>
      <c r="K2194" s="11" t="s">
        <v>890</v>
      </c>
      <c r="L2194" s="11" t="s">
        <v>57</v>
      </c>
      <c r="M2194" s="11" t="s">
        <v>62</v>
      </c>
      <c r="N2194" s="1" t="e">
        <v>#N/A</v>
      </c>
    </row>
    <row r="2195" spans="1:14">
      <c r="A2195" s="7">
        <v>2194</v>
      </c>
      <c r="B2195" s="8">
        <v>45671</v>
      </c>
      <c r="C2195" s="9">
        <v>4</v>
      </c>
      <c r="D2195" s="28">
        <v>493903955786</v>
      </c>
      <c r="E2195" s="10">
        <v>4926151043119</v>
      </c>
      <c r="F2195" s="9" t="s">
        <v>67</v>
      </c>
      <c r="G2195" s="10" t="s">
        <v>925</v>
      </c>
      <c r="H2195" s="11" t="s">
        <v>53</v>
      </c>
      <c r="I2195" s="14"/>
      <c r="J2195" s="11" t="s">
        <v>56</v>
      </c>
      <c r="K2195" s="11" t="s">
        <v>890</v>
      </c>
      <c r="L2195" s="11" t="s">
        <v>57</v>
      </c>
      <c r="M2195" s="11" t="s">
        <v>62</v>
      </c>
      <c r="N2195" s="1" t="e">
        <v>#N/A</v>
      </c>
    </row>
    <row r="2196" spans="1:14">
      <c r="A2196" s="7">
        <v>2195</v>
      </c>
      <c r="B2196" s="8">
        <v>45671</v>
      </c>
      <c r="C2196" s="9">
        <v>4</v>
      </c>
      <c r="D2196" s="28">
        <v>493903955786</v>
      </c>
      <c r="E2196" s="10">
        <v>4926151044270</v>
      </c>
      <c r="F2196" s="9" t="s">
        <v>67</v>
      </c>
      <c r="G2196" s="10" t="s">
        <v>925</v>
      </c>
      <c r="H2196" s="11" t="s">
        <v>53</v>
      </c>
      <c r="I2196" s="14"/>
      <c r="J2196" s="11" t="s">
        <v>56</v>
      </c>
      <c r="K2196" s="11" t="s">
        <v>890</v>
      </c>
      <c r="L2196" s="11" t="s">
        <v>57</v>
      </c>
      <c r="M2196" s="11" t="s">
        <v>62</v>
      </c>
      <c r="N2196" s="1" t="e">
        <v>#N/A</v>
      </c>
    </row>
    <row r="2197" spans="1:14">
      <c r="A2197" s="7">
        <v>2196</v>
      </c>
      <c r="B2197" s="8">
        <v>45671</v>
      </c>
      <c r="C2197" s="9">
        <v>4</v>
      </c>
      <c r="D2197" s="28">
        <v>493903955786</v>
      </c>
      <c r="E2197" s="10">
        <v>4974351041883</v>
      </c>
      <c r="F2197" s="9" t="s">
        <v>54</v>
      </c>
      <c r="G2197" s="10" t="s">
        <v>55</v>
      </c>
      <c r="H2197" s="11" t="s">
        <v>53</v>
      </c>
      <c r="I2197" s="14"/>
      <c r="J2197" s="11" t="s">
        <v>56</v>
      </c>
      <c r="K2197" s="11" t="s">
        <v>890</v>
      </c>
      <c r="L2197" s="11" t="s">
        <v>57</v>
      </c>
      <c r="M2197" s="11" t="s">
        <v>879</v>
      </c>
      <c r="N2197" s="1" t="e">
        <v>#N/A</v>
      </c>
    </row>
    <row r="2198" spans="1:14">
      <c r="A2198" s="7">
        <v>2197</v>
      </c>
      <c r="B2198" s="8">
        <v>45671</v>
      </c>
      <c r="C2198" s="9">
        <v>4</v>
      </c>
      <c r="D2198" s="28">
        <v>493903955786</v>
      </c>
      <c r="E2198" s="10">
        <v>4974351041882</v>
      </c>
      <c r="F2198" s="9" t="s">
        <v>54</v>
      </c>
      <c r="G2198" s="10" t="s">
        <v>55</v>
      </c>
      <c r="H2198" s="11" t="s">
        <v>53</v>
      </c>
      <c r="I2198" s="14"/>
      <c r="J2198" s="11" t="s">
        <v>56</v>
      </c>
      <c r="K2198" s="11" t="s">
        <v>890</v>
      </c>
      <c r="L2198" s="11" t="s">
        <v>57</v>
      </c>
      <c r="M2198" s="11" t="s">
        <v>879</v>
      </c>
      <c r="N2198" s="1" t="e">
        <v>#N/A</v>
      </c>
    </row>
    <row r="2199" spans="1:14">
      <c r="A2199" s="7">
        <v>2198</v>
      </c>
      <c r="B2199" s="8">
        <v>45671</v>
      </c>
      <c r="C2199" s="9">
        <v>2</v>
      </c>
      <c r="D2199" s="28">
        <v>453953958570</v>
      </c>
      <c r="E2199" s="10">
        <v>4966251047360</v>
      </c>
      <c r="F2199" s="9" t="s">
        <v>72</v>
      </c>
      <c r="G2199" s="10" t="s">
        <v>63</v>
      </c>
      <c r="H2199" s="11" t="s">
        <v>53</v>
      </c>
      <c r="I2199" s="14"/>
      <c r="J2199" s="11" t="s">
        <v>59</v>
      </c>
      <c r="K2199" s="11" t="s">
        <v>890</v>
      </c>
      <c r="L2199" s="11" t="s">
        <v>57</v>
      </c>
      <c r="M2199" s="11" t="s">
        <v>62</v>
      </c>
      <c r="N2199" s="1" t="e">
        <v>#N/A</v>
      </c>
    </row>
    <row r="2200" spans="1:14">
      <c r="A2200" s="7">
        <v>2199</v>
      </c>
      <c r="B2200" s="8">
        <v>45671</v>
      </c>
      <c r="C2200" s="9">
        <v>2</v>
      </c>
      <c r="D2200" s="28">
        <v>392173663490</v>
      </c>
      <c r="E2200" s="10">
        <v>4966251040623</v>
      </c>
      <c r="F2200" s="9" t="s">
        <v>72</v>
      </c>
      <c r="G2200" s="10" t="s">
        <v>63</v>
      </c>
      <c r="H2200" s="11" t="s">
        <v>53</v>
      </c>
      <c r="I2200" s="14"/>
      <c r="J2200" s="11" t="s">
        <v>59</v>
      </c>
      <c r="K2200" s="11" t="s">
        <v>890</v>
      </c>
      <c r="L2200" s="11" t="s">
        <v>57</v>
      </c>
      <c r="M2200" s="11" t="s">
        <v>62</v>
      </c>
      <c r="N2200" s="1" t="e">
        <v>#N/A</v>
      </c>
    </row>
    <row r="2201" spans="1:14">
      <c r="A2201" s="7">
        <v>2200</v>
      </c>
      <c r="B2201" s="8">
        <v>45671</v>
      </c>
      <c r="C2201" s="9">
        <v>4</v>
      </c>
      <c r="D2201" s="28">
        <v>503070666652</v>
      </c>
      <c r="E2201" s="10">
        <v>4974351041878</v>
      </c>
      <c r="F2201" s="9" t="s">
        <v>54</v>
      </c>
      <c r="G2201" s="10" t="s">
        <v>55</v>
      </c>
      <c r="H2201" s="11" t="s">
        <v>53</v>
      </c>
      <c r="I2201" s="14"/>
      <c r="J2201" s="11" t="s">
        <v>56</v>
      </c>
      <c r="K2201" s="11" t="s">
        <v>890</v>
      </c>
      <c r="L2201" s="11" t="s">
        <v>57</v>
      </c>
      <c r="M2201" s="11" t="s">
        <v>879</v>
      </c>
      <c r="N2201" s="1" t="e">
        <v>#N/A</v>
      </c>
    </row>
    <row r="2202" spans="1:14">
      <c r="A2202" s="7">
        <v>2201</v>
      </c>
      <c r="B2202" s="8">
        <v>45671</v>
      </c>
      <c r="C2202" s="9">
        <v>4</v>
      </c>
      <c r="D2202" s="28">
        <v>503070666652</v>
      </c>
      <c r="E2202" s="10">
        <v>4974351041877</v>
      </c>
      <c r="F2202" s="9" t="s">
        <v>54</v>
      </c>
      <c r="G2202" s="10" t="s">
        <v>55</v>
      </c>
      <c r="H2202" s="11" t="s">
        <v>53</v>
      </c>
      <c r="I2202" s="14"/>
      <c r="J2202" s="11" t="s">
        <v>56</v>
      </c>
      <c r="K2202" s="11" t="s">
        <v>890</v>
      </c>
      <c r="L2202" s="11" t="s">
        <v>57</v>
      </c>
      <c r="M2202" s="11" t="s">
        <v>879</v>
      </c>
      <c r="N2202" s="1" t="e">
        <v>#N/A</v>
      </c>
    </row>
    <row r="2203" spans="1:14">
      <c r="A2203" s="7">
        <v>2202</v>
      </c>
      <c r="B2203" s="8">
        <v>45671</v>
      </c>
      <c r="C2203" s="9">
        <v>2</v>
      </c>
      <c r="D2203" s="28">
        <v>504654104286</v>
      </c>
      <c r="E2203" s="10">
        <v>4966251053063</v>
      </c>
      <c r="F2203" s="9" t="s">
        <v>58</v>
      </c>
      <c r="G2203" s="10" t="s">
        <v>63</v>
      </c>
      <c r="H2203" s="11" t="s">
        <v>53</v>
      </c>
      <c r="I2203" s="14"/>
      <c r="J2203" s="11" t="s">
        <v>59</v>
      </c>
      <c r="K2203" s="11" t="s">
        <v>890</v>
      </c>
      <c r="L2203" s="11" t="s">
        <v>57</v>
      </c>
      <c r="M2203" s="11" t="s">
        <v>62</v>
      </c>
      <c r="N2203" s="1" t="e">
        <v>#N/A</v>
      </c>
    </row>
    <row r="2204" spans="1:14">
      <c r="A2204" s="7">
        <v>2203</v>
      </c>
      <c r="B2204" s="8">
        <v>45671</v>
      </c>
      <c r="C2204" s="9">
        <v>2</v>
      </c>
      <c r="D2204" s="28">
        <v>437468616793</v>
      </c>
      <c r="E2204" s="10">
        <v>4966251057445</v>
      </c>
      <c r="F2204" s="9" t="s">
        <v>58</v>
      </c>
      <c r="G2204" s="10" t="s">
        <v>63</v>
      </c>
      <c r="H2204" s="11" t="s">
        <v>53</v>
      </c>
      <c r="I2204" s="14"/>
      <c r="J2204" s="11" t="s">
        <v>59</v>
      </c>
      <c r="K2204" s="11" t="s">
        <v>890</v>
      </c>
      <c r="L2204" s="11" t="s">
        <v>57</v>
      </c>
      <c r="M2204" s="11" t="s">
        <v>62</v>
      </c>
      <c r="N2204" s="1" t="e">
        <v>#N/A</v>
      </c>
    </row>
    <row r="2205" spans="1:14">
      <c r="A2205" s="7">
        <v>2204</v>
      </c>
      <c r="B2205" s="8">
        <v>45671</v>
      </c>
      <c r="C2205" s="9">
        <v>2</v>
      </c>
      <c r="D2205" s="28">
        <v>437468616793</v>
      </c>
      <c r="E2205" s="10">
        <v>4966251057446</v>
      </c>
      <c r="F2205" s="9" t="s">
        <v>58</v>
      </c>
      <c r="G2205" s="10" t="s">
        <v>63</v>
      </c>
      <c r="H2205" s="11" t="s">
        <v>53</v>
      </c>
      <c r="I2205" s="14"/>
      <c r="J2205" s="11" t="s">
        <v>59</v>
      </c>
      <c r="K2205" s="11" t="s">
        <v>890</v>
      </c>
      <c r="L2205" s="11" t="s">
        <v>57</v>
      </c>
      <c r="M2205" s="11" t="s">
        <v>62</v>
      </c>
      <c r="N2205" s="1" t="e">
        <v>#N/A</v>
      </c>
    </row>
    <row r="2206" spans="1:14">
      <c r="A2206" s="7">
        <v>2205</v>
      </c>
      <c r="B2206" s="8">
        <v>45671</v>
      </c>
      <c r="C2206" s="9">
        <v>4</v>
      </c>
      <c r="D2206" s="28">
        <v>494124751120</v>
      </c>
      <c r="E2206" s="10">
        <v>4979051040366</v>
      </c>
      <c r="F2206" s="9" t="s">
        <v>992</v>
      </c>
      <c r="G2206" s="10" t="s">
        <v>1000</v>
      </c>
      <c r="H2206" s="11" t="s">
        <v>53</v>
      </c>
      <c r="I2206" s="14"/>
      <c r="J2206" s="11" t="s">
        <v>56</v>
      </c>
      <c r="K2206" s="11" t="s">
        <v>890</v>
      </c>
      <c r="L2206" s="11" t="s">
        <v>57</v>
      </c>
      <c r="M2206" s="11" t="s">
        <v>62</v>
      </c>
      <c r="N2206" s="1" t="e">
        <v>#N/A</v>
      </c>
    </row>
    <row r="2207" spans="1:14">
      <c r="A2207" s="7">
        <v>2206</v>
      </c>
      <c r="B2207" s="8">
        <v>45671</v>
      </c>
      <c r="C2207" s="9">
        <v>4</v>
      </c>
      <c r="D2207" s="28">
        <v>494107269191</v>
      </c>
      <c r="E2207" s="10">
        <v>4974351087660</v>
      </c>
      <c r="F2207" s="9" t="s">
        <v>931</v>
      </c>
      <c r="G2207" s="10" t="s">
        <v>55</v>
      </c>
      <c r="H2207" s="11" t="s">
        <v>53</v>
      </c>
      <c r="I2207" s="14"/>
      <c r="J2207" s="11" t="s">
        <v>56</v>
      </c>
      <c r="K2207" s="11" t="s">
        <v>890</v>
      </c>
      <c r="L2207" s="11" t="s">
        <v>57</v>
      </c>
      <c r="M2207" s="11" t="s">
        <v>879</v>
      </c>
      <c r="N2207" s="1" t="e">
        <v>#N/A</v>
      </c>
    </row>
    <row r="2208" spans="1:14">
      <c r="A2208" s="7">
        <v>2207</v>
      </c>
      <c r="B2208" s="8">
        <v>45671</v>
      </c>
      <c r="C2208" s="9">
        <v>4</v>
      </c>
      <c r="D2208" s="28">
        <v>499382642706</v>
      </c>
      <c r="E2208" s="10">
        <v>3109151055009</v>
      </c>
      <c r="F2208" s="9" t="s">
        <v>882</v>
      </c>
      <c r="G2208" s="10" t="s">
        <v>73</v>
      </c>
      <c r="H2208" s="11"/>
      <c r="I2208" s="14"/>
      <c r="J2208" s="11" t="s">
        <v>56</v>
      </c>
      <c r="K2208" s="11" t="s">
        <v>890</v>
      </c>
      <c r="L2208" s="11" t="s">
        <v>61</v>
      </c>
      <c r="M2208" s="11" t="s">
        <v>879</v>
      </c>
      <c r="N2208" s="1" t="e">
        <v>#N/A</v>
      </c>
    </row>
    <row r="2209" spans="1:14">
      <c r="A2209" s="7">
        <v>2208</v>
      </c>
      <c r="B2209" s="8">
        <v>45671</v>
      </c>
      <c r="C2209" s="9">
        <v>4</v>
      </c>
      <c r="D2209" s="28">
        <v>499624988693</v>
      </c>
      <c r="E2209" s="10">
        <v>4974351089369</v>
      </c>
      <c r="F2209" s="9" t="s">
        <v>931</v>
      </c>
      <c r="G2209" s="10" t="s">
        <v>55</v>
      </c>
      <c r="H2209" s="11"/>
      <c r="I2209" s="14"/>
      <c r="J2209" s="11" t="s">
        <v>56</v>
      </c>
      <c r="K2209" s="11" t="s">
        <v>890</v>
      </c>
      <c r="L2209" s="11" t="s">
        <v>61</v>
      </c>
      <c r="M2209" s="11" t="s">
        <v>879</v>
      </c>
      <c r="N2209" s="1" t="e">
        <v>#N/A</v>
      </c>
    </row>
    <row r="2210" spans="1:14">
      <c r="A2210" s="7">
        <v>2209</v>
      </c>
      <c r="B2210" s="8">
        <v>45671</v>
      </c>
      <c r="C2210" s="9">
        <v>4</v>
      </c>
      <c r="D2210" s="28">
        <v>289001234502</v>
      </c>
      <c r="E2210" s="10">
        <v>4974351087867</v>
      </c>
      <c r="F2210" s="9" t="s">
        <v>931</v>
      </c>
      <c r="G2210" s="10" t="s">
        <v>55</v>
      </c>
      <c r="H2210" s="11"/>
      <c r="I2210" s="14"/>
      <c r="J2210" s="11" t="s">
        <v>56</v>
      </c>
      <c r="K2210" s="11" t="s">
        <v>890</v>
      </c>
      <c r="L2210" s="11" t="s">
        <v>61</v>
      </c>
      <c r="M2210" s="11" t="s">
        <v>879</v>
      </c>
      <c r="N2210" s="1" t="e">
        <v>#N/A</v>
      </c>
    </row>
    <row r="2211" spans="1:14">
      <c r="A2211" s="7">
        <v>2210</v>
      </c>
      <c r="B2211" s="8">
        <v>45671</v>
      </c>
      <c r="C2211" s="9">
        <v>2</v>
      </c>
      <c r="D2211" s="28">
        <v>499076043480</v>
      </c>
      <c r="E2211" s="10">
        <v>0</v>
      </c>
      <c r="F2211" s="9" t="s">
        <v>1171</v>
      </c>
      <c r="G2211" s="10" t="s">
        <v>64</v>
      </c>
      <c r="H2211" s="11"/>
      <c r="I2211" s="14" t="s">
        <v>1172</v>
      </c>
      <c r="J2211" s="11" t="s">
        <v>65</v>
      </c>
      <c r="K2211" s="11" t="s">
        <v>890</v>
      </c>
      <c r="L2211" s="11" t="s">
        <v>61</v>
      </c>
      <c r="M2211" s="11" t="s">
        <v>66</v>
      </c>
      <c r="N2211" s="1" t="e">
        <v>#N/A</v>
      </c>
    </row>
    <row r="2212" spans="1:14">
      <c r="A2212" s="7">
        <v>2211</v>
      </c>
      <c r="B2212" s="8">
        <v>45671</v>
      </c>
      <c r="C2212" s="9">
        <v>2</v>
      </c>
      <c r="D2212" s="28">
        <v>289205373424</v>
      </c>
      <c r="E2212" s="10">
        <v>0</v>
      </c>
      <c r="F2212" s="9" t="s">
        <v>1173</v>
      </c>
      <c r="G2212" s="10" t="s">
        <v>64</v>
      </c>
      <c r="H2212" s="11"/>
      <c r="I2212" s="14" t="s">
        <v>1174</v>
      </c>
      <c r="J2212" s="11" t="s">
        <v>65</v>
      </c>
      <c r="K2212" s="11" t="s">
        <v>890</v>
      </c>
      <c r="L2212" s="11" t="s">
        <v>61</v>
      </c>
      <c r="M2212" s="11" t="s">
        <v>66</v>
      </c>
      <c r="N2212" s="1" t="e">
        <v>#N/A</v>
      </c>
    </row>
    <row r="2213" spans="1:14">
      <c r="A2213" s="7">
        <v>2212</v>
      </c>
      <c r="B2213" s="8">
        <v>45671</v>
      </c>
      <c r="C2213" s="9">
        <v>2</v>
      </c>
      <c r="D2213" s="28">
        <v>499362257155</v>
      </c>
      <c r="E2213" s="10">
        <v>5000151055400</v>
      </c>
      <c r="F2213" s="9" t="s">
        <v>54</v>
      </c>
      <c r="G2213" s="10" t="s">
        <v>892</v>
      </c>
      <c r="H2213" s="11"/>
      <c r="I2213" s="14"/>
      <c r="J2213" s="11" t="s">
        <v>59</v>
      </c>
      <c r="K2213" s="11" t="s">
        <v>890</v>
      </c>
      <c r="L2213" s="11" t="s">
        <v>61</v>
      </c>
      <c r="M2213" s="11" t="s">
        <v>62</v>
      </c>
      <c r="N2213" s="1" t="e">
        <v>#N/A</v>
      </c>
    </row>
    <row r="2214" spans="1:14">
      <c r="A2214" s="7">
        <v>2213</v>
      </c>
      <c r="B2214" s="8">
        <v>45671</v>
      </c>
      <c r="C2214" s="9">
        <v>2</v>
      </c>
      <c r="D2214" s="28">
        <v>499474020345</v>
      </c>
      <c r="E2214" s="10">
        <v>9966251057738</v>
      </c>
      <c r="F2214" s="9" t="s">
        <v>58</v>
      </c>
      <c r="G2214" s="10" t="s">
        <v>70</v>
      </c>
      <c r="H2214" s="11"/>
      <c r="I2214" s="14"/>
      <c r="J2214" s="11" t="s">
        <v>59</v>
      </c>
      <c r="K2214" s="11" t="s">
        <v>890</v>
      </c>
      <c r="L2214" s="11" t="s">
        <v>61</v>
      </c>
      <c r="M2214" s="11" t="s">
        <v>62</v>
      </c>
      <c r="N2214" s="1" t="e">
        <v>#N/A</v>
      </c>
    </row>
    <row r="2215" spans="1:14">
      <c r="A2215" s="7">
        <v>2214</v>
      </c>
      <c r="B2215" s="8">
        <v>45671</v>
      </c>
      <c r="C2215" s="9">
        <v>3</v>
      </c>
      <c r="D2215" s="28">
        <v>494166820976</v>
      </c>
      <c r="E2215" s="10">
        <v>5500151095356</v>
      </c>
      <c r="F2215" s="9" t="s">
        <v>58</v>
      </c>
      <c r="G2215" s="10" t="s">
        <v>919</v>
      </c>
      <c r="H2215" s="11" t="s">
        <v>53</v>
      </c>
      <c r="I2215" s="14"/>
      <c r="J2215" s="11" t="s">
        <v>59</v>
      </c>
      <c r="K2215" s="11" t="s">
        <v>890</v>
      </c>
      <c r="L2215" s="11" t="s">
        <v>57</v>
      </c>
      <c r="M2215" s="11" t="s">
        <v>62</v>
      </c>
      <c r="N2215" s="1" t="e">
        <v>#N/A</v>
      </c>
    </row>
    <row r="2216" spans="1:14">
      <c r="A2216" s="7">
        <v>2215</v>
      </c>
      <c r="B2216" s="8">
        <v>45671</v>
      </c>
      <c r="C2216" s="9">
        <v>3</v>
      </c>
      <c r="D2216" s="28">
        <v>494166820976</v>
      </c>
      <c r="E2216" s="10">
        <v>9966251072796</v>
      </c>
      <c r="F2216" s="9" t="s">
        <v>67</v>
      </c>
      <c r="G2216" s="10" t="s">
        <v>70</v>
      </c>
      <c r="H2216" s="11" t="s">
        <v>53</v>
      </c>
      <c r="I2216" s="14"/>
      <c r="J2216" s="11" t="s">
        <v>59</v>
      </c>
      <c r="K2216" s="11" t="s">
        <v>890</v>
      </c>
      <c r="L2216" s="11" t="s">
        <v>57</v>
      </c>
      <c r="M2216" s="11" t="s">
        <v>62</v>
      </c>
      <c r="N2216" s="1" t="e">
        <v>#N/A</v>
      </c>
    </row>
    <row r="2217" spans="1:14">
      <c r="A2217" s="7">
        <v>2216</v>
      </c>
      <c r="B2217" s="8">
        <v>45671</v>
      </c>
      <c r="C2217" s="9">
        <v>4</v>
      </c>
      <c r="D2217" s="28">
        <v>499435144994</v>
      </c>
      <c r="E2217" s="10">
        <v>4976151082960</v>
      </c>
      <c r="F2217" s="9" t="s">
        <v>1175</v>
      </c>
      <c r="G2217" s="10" t="s">
        <v>1130</v>
      </c>
      <c r="H2217" s="11"/>
      <c r="I2217" s="14"/>
      <c r="J2217" s="11" t="s">
        <v>56</v>
      </c>
      <c r="K2217" s="11" t="s">
        <v>890</v>
      </c>
      <c r="L2217" s="11" t="s">
        <v>61</v>
      </c>
      <c r="M2217" s="11" t="s">
        <v>62</v>
      </c>
      <c r="N2217" s="1" t="e">
        <v>#N/A</v>
      </c>
    </row>
    <row r="2218" spans="1:14">
      <c r="A2218" s="7">
        <v>2217</v>
      </c>
      <c r="B2218" s="8">
        <v>45671</v>
      </c>
      <c r="C2218" s="9">
        <v>2</v>
      </c>
      <c r="D2218" s="28">
        <v>289597472732</v>
      </c>
      <c r="E2218" s="10">
        <v>4966251051717</v>
      </c>
      <c r="F2218" s="9" t="s">
        <v>58</v>
      </c>
      <c r="G2218" s="10" t="s">
        <v>63</v>
      </c>
      <c r="H2218" s="11"/>
      <c r="I2218" s="14"/>
      <c r="J2218" s="11" t="s">
        <v>59</v>
      </c>
      <c r="K2218" s="11" t="s">
        <v>890</v>
      </c>
      <c r="L2218" s="11" t="s">
        <v>61</v>
      </c>
      <c r="M2218" s="11" t="s">
        <v>62</v>
      </c>
      <c r="N2218" s="1" t="e">
        <v>#N/A</v>
      </c>
    </row>
    <row r="2219" spans="1:14">
      <c r="A2219" s="7">
        <v>2218</v>
      </c>
      <c r="B2219" s="8">
        <v>45671</v>
      </c>
      <c r="C2219" s="9">
        <v>4</v>
      </c>
      <c r="D2219" s="28">
        <v>196135399924</v>
      </c>
      <c r="E2219" s="10">
        <v>4974351054310</v>
      </c>
      <c r="F2219" s="9" t="s">
        <v>882</v>
      </c>
      <c r="G2219" s="10" t="s">
        <v>55</v>
      </c>
      <c r="H2219" s="11" t="s">
        <v>53</v>
      </c>
      <c r="I2219" s="14"/>
      <c r="J2219" s="11" t="s">
        <v>56</v>
      </c>
      <c r="K2219" s="11" t="s">
        <v>75</v>
      </c>
      <c r="L2219" s="11" t="s">
        <v>57</v>
      </c>
      <c r="M2219" s="11" t="s">
        <v>879</v>
      </c>
      <c r="N2219" s="1" t="e">
        <v>#N/A</v>
      </c>
    </row>
    <row r="2220" spans="1:14">
      <c r="A2220" s="7">
        <v>2219</v>
      </c>
      <c r="B2220" s="8">
        <v>45671</v>
      </c>
      <c r="C2220" s="9">
        <v>4</v>
      </c>
      <c r="D2220" s="28">
        <v>196502392763</v>
      </c>
      <c r="E2220" s="10">
        <v>3109151017300</v>
      </c>
      <c r="F2220" s="9" t="s">
        <v>921</v>
      </c>
      <c r="G2220" s="10" t="s">
        <v>73</v>
      </c>
      <c r="H2220" s="11" t="s">
        <v>53</v>
      </c>
      <c r="I2220" s="14"/>
      <c r="J2220" s="11" t="s">
        <v>56</v>
      </c>
      <c r="K2220" s="11" t="s">
        <v>75</v>
      </c>
      <c r="L2220" s="11" t="s">
        <v>57</v>
      </c>
      <c r="M2220" s="11" t="s">
        <v>879</v>
      </c>
      <c r="N2220" s="1" t="e">
        <v>#N/A</v>
      </c>
    </row>
    <row r="2221" spans="1:14">
      <c r="A2221" s="7">
        <v>2220</v>
      </c>
      <c r="B2221" s="8">
        <v>45671</v>
      </c>
      <c r="C2221" s="9">
        <v>4</v>
      </c>
      <c r="D2221" s="28">
        <v>195684791396</v>
      </c>
      <c r="E2221" s="10">
        <v>7115151043544</v>
      </c>
      <c r="F2221" s="9" t="s">
        <v>885</v>
      </c>
      <c r="G2221" s="10" t="s">
        <v>895</v>
      </c>
      <c r="H2221" s="11" t="s">
        <v>53</v>
      </c>
      <c r="I2221" s="14"/>
      <c r="J2221" s="11" t="s">
        <v>56</v>
      </c>
      <c r="K2221" s="11" t="s">
        <v>75</v>
      </c>
      <c r="L2221" s="11" t="s">
        <v>57</v>
      </c>
      <c r="M2221" s="11" t="s">
        <v>896</v>
      </c>
      <c r="N2221" s="1" t="e">
        <v>#N/A</v>
      </c>
    </row>
    <row r="2222" spans="1:14">
      <c r="A2222" s="7">
        <v>2221</v>
      </c>
      <c r="B2222" s="8">
        <v>45671</v>
      </c>
      <c r="C2222" s="9">
        <v>4</v>
      </c>
      <c r="D2222" s="28">
        <v>198370451672</v>
      </c>
      <c r="E2222" s="10">
        <v>7115151043547</v>
      </c>
      <c r="F2222" s="9" t="s">
        <v>885</v>
      </c>
      <c r="G2222" s="10" t="s">
        <v>895</v>
      </c>
      <c r="H2222" s="11"/>
      <c r="I2222" s="14"/>
      <c r="J2222" s="11" t="s">
        <v>56</v>
      </c>
      <c r="K2222" s="11" t="s">
        <v>75</v>
      </c>
      <c r="L2222" s="11" t="s">
        <v>61</v>
      </c>
      <c r="M2222" s="11" t="s">
        <v>896</v>
      </c>
      <c r="N2222" s="1" t="e">
        <v>#N/A</v>
      </c>
    </row>
    <row r="2223" spans="1:14">
      <c r="A2223" s="7">
        <v>2222</v>
      </c>
      <c r="B2223" s="8">
        <v>45671</v>
      </c>
      <c r="C2223" s="9">
        <v>3</v>
      </c>
      <c r="D2223" s="28">
        <v>454351914380</v>
      </c>
      <c r="E2223" s="10">
        <v>5000151054081</v>
      </c>
      <c r="F2223" s="9" t="s">
        <v>54</v>
      </c>
      <c r="G2223" s="10" t="s">
        <v>892</v>
      </c>
      <c r="H2223" s="11" t="s">
        <v>53</v>
      </c>
      <c r="I2223" s="14"/>
      <c r="J2223" s="11" t="s">
        <v>59</v>
      </c>
      <c r="K2223" s="11" t="s">
        <v>75</v>
      </c>
      <c r="L2223" s="11" t="s">
        <v>57</v>
      </c>
      <c r="M2223" s="11" t="s">
        <v>62</v>
      </c>
      <c r="N2223" s="1" t="e">
        <v>#N/A</v>
      </c>
    </row>
    <row r="2224" spans="1:14">
      <c r="A2224" s="7">
        <v>2223</v>
      </c>
      <c r="B2224" s="8">
        <v>45671</v>
      </c>
      <c r="C2224" s="9">
        <v>3</v>
      </c>
      <c r="D2224" s="28">
        <v>454351914380</v>
      </c>
      <c r="E2224" s="10">
        <v>5000151054083</v>
      </c>
      <c r="F2224" s="9" t="s">
        <v>54</v>
      </c>
      <c r="G2224" s="10" t="s">
        <v>892</v>
      </c>
      <c r="H2224" s="11" t="s">
        <v>53</v>
      </c>
      <c r="I2224" s="14"/>
      <c r="J2224" s="11" t="s">
        <v>59</v>
      </c>
      <c r="K2224" s="11" t="s">
        <v>75</v>
      </c>
      <c r="L2224" s="11" t="s">
        <v>57</v>
      </c>
      <c r="M2224" s="11" t="s">
        <v>62</v>
      </c>
      <c r="N2224" s="1" t="e">
        <v>#N/A</v>
      </c>
    </row>
    <row r="2225" spans="1:14">
      <c r="A2225" s="7">
        <v>2224</v>
      </c>
      <c r="B2225" s="8">
        <v>45671</v>
      </c>
      <c r="C2225" s="9">
        <v>3</v>
      </c>
      <c r="D2225" s="28">
        <v>454351914380</v>
      </c>
      <c r="E2225" s="10">
        <v>5000151054084</v>
      </c>
      <c r="F2225" s="9" t="s">
        <v>54</v>
      </c>
      <c r="G2225" s="10" t="s">
        <v>892</v>
      </c>
      <c r="H2225" s="11" t="s">
        <v>53</v>
      </c>
      <c r="I2225" s="14"/>
      <c r="J2225" s="11" t="s">
        <v>59</v>
      </c>
      <c r="K2225" s="11" t="s">
        <v>75</v>
      </c>
      <c r="L2225" s="11" t="s">
        <v>57</v>
      </c>
      <c r="M2225" s="11" t="s">
        <v>62</v>
      </c>
      <c r="N2225" s="1" t="e">
        <v>#N/A</v>
      </c>
    </row>
    <row r="2226" spans="1:14">
      <c r="A2226" s="7">
        <v>2225</v>
      </c>
      <c r="B2226" s="8">
        <v>45671</v>
      </c>
      <c r="C2226" s="9">
        <v>3</v>
      </c>
      <c r="D2226" s="28">
        <v>454351914380</v>
      </c>
      <c r="E2226" s="10">
        <v>5000151055564</v>
      </c>
      <c r="F2226" s="9" t="s">
        <v>54</v>
      </c>
      <c r="G2226" s="10" t="s">
        <v>892</v>
      </c>
      <c r="H2226" s="11" t="s">
        <v>53</v>
      </c>
      <c r="I2226" s="14"/>
      <c r="J2226" s="11" t="s">
        <v>59</v>
      </c>
      <c r="K2226" s="11" t="s">
        <v>75</v>
      </c>
      <c r="L2226" s="11" t="s">
        <v>57</v>
      </c>
      <c r="M2226" s="11" t="s">
        <v>62</v>
      </c>
      <c r="N2226" s="1" t="e">
        <v>#N/A</v>
      </c>
    </row>
    <row r="2227" spans="1:14">
      <c r="A2227" s="7">
        <v>2226</v>
      </c>
      <c r="B2227" s="8">
        <v>45671</v>
      </c>
      <c r="C2227" s="9">
        <v>3</v>
      </c>
      <c r="D2227" s="28">
        <v>454351914380</v>
      </c>
      <c r="E2227" s="10">
        <v>5000151054082</v>
      </c>
      <c r="F2227" s="9" t="s">
        <v>54</v>
      </c>
      <c r="G2227" s="10" t="s">
        <v>892</v>
      </c>
      <c r="H2227" s="11" t="s">
        <v>53</v>
      </c>
      <c r="I2227" s="14"/>
      <c r="J2227" s="11" t="s">
        <v>59</v>
      </c>
      <c r="K2227" s="11" t="s">
        <v>75</v>
      </c>
      <c r="L2227" s="11" t="s">
        <v>57</v>
      </c>
      <c r="M2227" s="11" t="s">
        <v>62</v>
      </c>
      <c r="N2227" s="1" t="e">
        <v>#N/A</v>
      </c>
    </row>
    <row r="2228" spans="1:14">
      <c r="A2228" s="7">
        <v>2227</v>
      </c>
      <c r="B2228" s="8">
        <v>45671</v>
      </c>
      <c r="C2228" s="9">
        <v>4</v>
      </c>
      <c r="D2228" s="28">
        <v>198171694733</v>
      </c>
      <c r="E2228" s="10">
        <v>4974351087128</v>
      </c>
      <c r="F2228" s="9" t="s">
        <v>931</v>
      </c>
      <c r="G2228" s="10" t="s">
        <v>55</v>
      </c>
      <c r="H2228" s="11" t="s">
        <v>53</v>
      </c>
      <c r="I2228" s="14"/>
      <c r="J2228" s="11" t="s">
        <v>56</v>
      </c>
      <c r="K2228" s="11" t="s">
        <v>75</v>
      </c>
      <c r="L2228" s="11" t="s">
        <v>57</v>
      </c>
      <c r="M2228" s="11" t="s">
        <v>879</v>
      </c>
      <c r="N2228" s="1" t="e">
        <v>#N/A</v>
      </c>
    </row>
    <row r="2229" spans="1:14">
      <c r="A2229" s="7">
        <v>2228</v>
      </c>
      <c r="B2229" s="8">
        <v>45671</v>
      </c>
      <c r="C2229" s="9">
        <v>2</v>
      </c>
      <c r="D2229" s="28">
        <v>197880727881</v>
      </c>
      <c r="E2229" s="10">
        <v>4966251065389</v>
      </c>
      <c r="F2229" s="9" t="s">
        <v>72</v>
      </c>
      <c r="G2229" s="10" t="s">
        <v>63</v>
      </c>
      <c r="H2229" s="11" t="s">
        <v>53</v>
      </c>
      <c r="I2229" s="14"/>
      <c r="J2229" s="11" t="s">
        <v>59</v>
      </c>
      <c r="K2229" s="11" t="s">
        <v>75</v>
      </c>
      <c r="L2229" s="11" t="s">
        <v>57</v>
      </c>
      <c r="M2229" s="11" t="s">
        <v>62</v>
      </c>
      <c r="N2229" s="1" t="e">
        <v>#N/A</v>
      </c>
    </row>
    <row r="2230" spans="1:14">
      <c r="A2230" s="7">
        <v>2229</v>
      </c>
      <c r="B2230" s="8">
        <v>45671</v>
      </c>
      <c r="C2230" s="9">
        <v>4</v>
      </c>
      <c r="D2230" s="28">
        <v>197176292983</v>
      </c>
      <c r="E2230" s="10">
        <v>4936151086370</v>
      </c>
      <c r="F2230" s="9" t="s">
        <v>67</v>
      </c>
      <c r="G2230" s="10" t="s">
        <v>958</v>
      </c>
      <c r="H2230" s="11"/>
      <c r="I2230" s="14"/>
      <c r="J2230" s="11" t="s">
        <v>56</v>
      </c>
      <c r="K2230" s="11" t="s">
        <v>75</v>
      </c>
      <c r="L2230" s="11" t="s">
        <v>61</v>
      </c>
      <c r="M2230" s="11" t="s">
        <v>62</v>
      </c>
      <c r="N2230" s="1" t="e">
        <v>#N/A</v>
      </c>
    </row>
    <row r="2231" spans="1:14">
      <c r="A2231" s="7">
        <v>2230</v>
      </c>
      <c r="B2231" s="8">
        <v>45671</v>
      </c>
      <c r="C2231" s="9">
        <v>4</v>
      </c>
      <c r="D2231" s="28">
        <v>197194318134</v>
      </c>
      <c r="E2231" s="10">
        <v>4968151010167</v>
      </c>
      <c r="F2231" s="9" t="s">
        <v>882</v>
      </c>
      <c r="G2231" s="10" t="s">
        <v>71</v>
      </c>
      <c r="H2231" s="11"/>
      <c r="I2231" s="14"/>
      <c r="J2231" s="11" t="s">
        <v>56</v>
      </c>
      <c r="K2231" s="11" t="s">
        <v>75</v>
      </c>
      <c r="L2231" s="11" t="s">
        <v>61</v>
      </c>
      <c r="M2231" s="11" t="s">
        <v>879</v>
      </c>
      <c r="N2231" s="1" t="e">
        <v>#N/A</v>
      </c>
    </row>
    <row r="2232" spans="1:14">
      <c r="A2232" s="7">
        <v>2231</v>
      </c>
      <c r="B2232" s="8">
        <v>45671</v>
      </c>
      <c r="C2232" s="9">
        <v>4</v>
      </c>
      <c r="D2232" s="28">
        <v>3181833795001</v>
      </c>
      <c r="E2232" s="10">
        <v>3109151093257</v>
      </c>
      <c r="F2232" s="9" t="s">
        <v>882</v>
      </c>
      <c r="G2232" s="10" t="s">
        <v>73</v>
      </c>
      <c r="H2232" s="11"/>
      <c r="I2232" s="14"/>
      <c r="J2232" s="11" t="s">
        <v>56</v>
      </c>
      <c r="K2232" s="11" t="s">
        <v>52</v>
      </c>
      <c r="L2232" s="11" t="s">
        <v>61</v>
      </c>
      <c r="M2232" s="11" t="s">
        <v>879</v>
      </c>
      <c r="N2232" s="1" t="e">
        <v>#N/A</v>
      </c>
    </row>
    <row r="2233" spans="1:14">
      <c r="A2233" s="7">
        <v>2232</v>
      </c>
      <c r="B2233" s="8">
        <v>45671</v>
      </c>
      <c r="C2233" s="9">
        <v>4</v>
      </c>
      <c r="D2233" s="28">
        <v>3181833794601</v>
      </c>
      <c r="E2233" s="10">
        <v>4968151091699</v>
      </c>
      <c r="F2233" s="9" t="s">
        <v>882</v>
      </c>
      <c r="G2233" s="10" t="s">
        <v>71</v>
      </c>
      <c r="H2233" s="11"/>
      <c r="I2233" s="14"/>
      <c r="J2233" s="11" t="s">
        <v>56</v>
      </c>
      <c r="K2233" s="11" t="s">
        <v>52</v>
      </c>
      <c r="L2233" s="11" t="s">
        <v>61</v>
      </c>
      <c r="M2233" s="11" t="s">
        <v>879</v>
      </c>
      <c r="N2233" s="1" t="e">
        <v>#N/A</v>
      </c>
    </row>
    <row r="2234" spans="1:14">
      <c r="A2234" s="7">
        <v>2233</v>
      </c>
      <c r="B2234" s="8">
        <v>45671</v>
      </c>
      <c r="C2234" s="9">
        <v>2</v>
      </c>
      <c r="D2234" s="28">
        <v>4728964661101</v>
      </c>
      <c r="E2234" s="10">
        <v>4966251052169</v>
      </c>
      <c r="F2234" s="9" t="s">
        <v>888</v>
      </c>
      <c r="G2234" s="10" t="s">
        <v>63</v>
      </c>
      <c r="H2234" s="11" t="s">
        <v>53</v>
      </c>
      <c r="I2234" s="14"/>
      <c r="J2234" s="11" t="s">
        <v>59</v>
      </c>
      <c r="K2234" s="11" t="s">
        <v>52</v>
      </c>
      <c r="L2234" s="11" t="s">
        <v>57</v>
      </c>
      <c r="M2234" s="11" t="s">
        <v>62</v>
      </c>
      <c r="N2234" s="1" t="e">
        <v>#N/A</v>
      </c>
    </row>
    <row r="2235" spans="1:14">
      <c r="A2235" s="7">
        <v>2234</v>
      </c>
      <c r="B2235" s="8">
        <v>45673</v>
      </c>
      <c r="C2235" s="9">
        <v>4</v>
      </c>
      <c r="D2235" s="28">
        <v>750660136800</v>
      </c>
      <c r="E2235" s="10">
        <v>4979051040305</v>
      </c>
      <c r="F2235" s="9" t="s">
        <v>1021</v>
      </c>
      <c r="G2235" s="10" t="s">
        <v>1000</v>
      </c>
      <c r="H2235" s="11" t="s">
        <v>53</v>
      </c>
      <c r="I2235" s="14"/>
      <c r="J2235" s="11" t="s">
        <v>56</v>
      </c>
      <c r="K2235" s="11" t="s">
        <v>60</v>
      </c>
      <c r="L2235" s="11" t="s">
        <v>57</v>
      </c>
      <c r="M2235" s="11" t="s">
        <v>62</v>
      </c>
      <c r="N2235" s="1" t="e">
        <v>#N/A</v>
      </c>
    </row>
    <row r="2236" spans="1:14">
      <c r="A2236" s="7">
        <v>2235</v>
      </c>
      <c r="B2236" s="8">
        <v>45673</v>
      </c>
      <c r="C2236" s="9">
        <v>4</v>
      </c>
      <c r="D2236" s="28">
        <v>747085603121</v>
      </c>
      <c r="E2236" s="10">
        <v>7115151043629</v>
      </c>
      <c r="F2236" s="9" t="s">
        <v>885</v>
      </c>
      <c r="G2236" s="10" t="s">
        <v>895</v>
      </c>
      <c r="H2236" s="11" t="s">
        <v>53</v>
      </c>
      <c r="I2236" s="14"/>
      <c r="J2236" s="11" t="s">
        <v>56</v>
      </c>
      <c r="K2236" s="11" t="s">
        <v>60</v>
      </c>
      <c r="L2236" s="11" t="s">
        <v>57</v>
      </c>
      <c r="M2236" s="11" t="s">
        <v>896</v>
      </c>
      <c r="N2236" s="1" t="e">
        <v>#N/A</v>
      </c>
    </row>
    <row r="2237" spans="1:14">
      <c r="A2237" s="7">
        <v>2236</v>
      </c>
      <c r="B2237" s="8">
        <v>45673</v>
      </c>
      <c r="C2237" s="9">
        <v>4</v>
      </c>
      <c r="D2237" s="28">
        <v>747161884630</v>
      </c>
      <c r="E2237" s="10">
        <v>3109151036909</v>
      </c>
      <c r="F2237" s="9" t="s">
        <v>1176</v>
      </c>
      <c r="G2237" s="10" t="s">
        <v>73</v>
      </c>
      <c r="H2237" s="11" t="s">
        <v>53</v>
      </c>
      <c r="I2237" s="14"/>
      <c r="J2237" s="11" t="s">
        <v>56</v>
      </c>
      <c r="K2237" s="11" t="s">
        <v>60</v>
      </c>
      <c r="L2237" s="11" t="s">
        <v>57</v>
      </c>
      <c r="M2237" s="11" t="s">
        <v>879</v>
      </c>
      <c r="N2237" s="1" t="e">
        <v>#N/A</v>
      </c>
    </row>
    <row r="2238" spans="1:14">
      <c r="A2238" s="7">
        <v>2237</v>
      </c>
      <c r="B2238" s="8">
        <v>45673</v>
      </c>
      <c r="C2238" s="9">
        <v>4</v>
      </c>
      <c r="D2238" s="28">
        <v>751234383222</v>
      </c>
      <c r="E2238" s="10">
        <v>4974351014068</v>
      </c>
      <c r="F2238" s="9" t="s">
        <v>72</v>
      </c>
      <c r="G2238" s="10" t="s">
        <v>55</v>
      </c>
      <c r="H2238" s="11" t="s">
        <v>53</v>
      </c>
      <c r="I2238" s="14"/>
      <c r="J2238" s="11" t="s">
        <v>56</v>
      </c>
      <c r="K2238" s="11" t="s">
        <v>60</v>
      </c>
      <c r="L2238" s="11" t="s">
        <v>57</v>
      </c>
      <c r="M2238" s="11" t="s">
        <v>879</v>
      </c>
      <c r="N2238" s="1" t="e">
        <v>#N/A</v>
      </c>
    </row>
    <row r="2239" spans="1:14">
      <c r="A2239" s="7">
        <v>2238</v>
      </c>
      <c r="B2239" s="8">
        <v>45673</v>
      </c>
      <c r="C2239" s="9">
        <v>4</v>
      </c>
      <c r="D2239" s="28">
        <v>566742919912</v>
      </c>
      <c r="E2239" s="10">
        <v>4974351057110</v>
      </c>
      <c r="F2239" s="9" t="s">
        <v>882</v>
      </c>
      <c r="G2239" s="10" t="s">
        <v>55</v>
      </c>
      <c r="H2239" s="11" t="s">
        <v>53</v>
      </c>
      <c r="I2239" s="14"/>
      <c r="J2239" s="11" t="s">
        <v>56</v>
      </c>
      <c r="K2239" s="11" t="s">
        <v>60</v>
      </c>
      <c r="L2239" s="11" t="s">
        <v>57</v>
      </c>
      <c r="M2239" s="11" t="s">
        <v>879</v>
      </c>
      <c r="N2239" s="1" t="e">
        <v>#N/A</v>
      </c>
    </row>
    <row r="2240" spans="1:14">
      <c r="A2240" s="7">
        <v>2239</v>
      </c>
      <c r="B2240" s="8">
        <v>45673</v>
      </c>
      <c r="C2240" s="9">
        <v>4</v>
      </c>
      <c r="D2240" s="28">
        <v>747035960156</v>
      </c>
      <c r="E2240" s="10">
        <v>5509999017500</v>
      </c>
      <c r="F2240" s="9" t="s">
        <v>1023</v>
      </c>
      <c r="G2240" s="10" t="s">
        <v>897</v>
      </c>
      <c r="H2240" s="11" t="s">
        <v>53</v>
      </c>
      <c r="I2240" s="14"/>
      <c r="J2240" s="11" t="s">
        <v>59</v>
      </c>
      <c r="K2240" s="11" t="s">
        <v>60</v>
      </c>
      <c r="L2240" s="11" t="s">
        <v>57</v>
      </c>
      <c r="M2240" s="11" t="s">
        <v>896</v>
      </c>
      <c r="N2240" s="1" t="e">
        <v>#N/A</v>
      </c>
    </row>
    <row r="2241" spans="1:14">
      <c r="A2241" s="7">
        <v>2240</v>
      </c>
      <c r="B2241" s="8">
        <v>45673</v>
      </c>
      <c r="C2241" s="9">
        <v>3</v>
      </c>
      <c r="D2241" s="28">
        <v>747127975720</v>
      </c>
      <c r="E2241" s="10">
        <v>4966251059190</v>
      </c>
      <c r="F2241" s="9" t="s">
        <v>72</v>
      </c>
      <c r="G2241" s="10" t="s">
        <v>63</v>
      </c>
      <c r="H2241" s="11" t="s">
        <v>53</v>
      </c>
      <c r="I2241" s="14"/>
      <c r="J2241" s="11" t="s">
        <v>59</v>
      </c>
      <c r="K2241" s="11" t="s">
        <v>60</v>
      </c>
      <c r="L2241" s="11" t="s">
        <v>57</v>
      </c>
      <c r="M2241" s="11" t="s">
        <v>62</v>
      </c>
      <c r="N2241" s="1" t="e">
        <v>#N/A</v>
      </c>
    </row>
    <row r="2242" spans="1:14">
      <c r="A2242" s="7">
        <v>2241</v>
      </c>
      <c r="B2242" s="8">
        <v>45673</v>
      </c>
      <c r="C2242" s="9">
        <v>4</v>
      </c>
      <c r="D2242" s="28">
        <v>186129709636</v>
      </c>
      <c r="E2242" s="10">
        <v>4974351058257</v>
      </c>
      <c r="F2242" s="9" t="s">
        <v>882</v>
      </c>
      <c r="G2242" s="10" t="s">
        <v>55</v>
      </c>
      <c r="H2242" s="11" t="s">
        <v>53</v>
      </c>
      <c r="I2242" s="14"/>
      <c r="J2242" s="11" t="s">
        <v>56</v>
      </c>
      <c r="K2242" s="11" t="s">
        <v>60</v>
      </c>
      <c r="L2242" s="11" t="s">
        <v>57</v>
      </c>
      <c r="M2242" s="11" t="s">
        <v>879</v>
      </c>
      <c r="N2242" s="1" t="e">
        <v>#N/A</v>
      </c>
    </row>
    <row r="2243" spans="1:14">
      <c r="A2243" s="7">
        <v>2242</v>
      </c>
      <c r="B2243" s="8">
        <v>45673</v>
      </c>
      <c r="C2243" s="9">
        <v>4</v>
      </c>
      <c r="D2243" s="28">
        <v>747152225886</v>
      </c>
      <c r="E2243" s="10">
        <v>6052251095168</v>
      </c>
      <c r="F2243" s="9" t="s">
        <v>968</v>
      </c>
      <c r="G2243" s="10" t="s">
        <v>74</v>
      </c>
      <c r="H2243" s="11" t="s">
        <v>53</v>
      </c>
      <c r="I2243" s="14"/>
      <c r="J2243" s="11" t="s">
        <v>56</v>
      </c>
      <c r="K2243" s="11" t="s">
        <v>60</v>
      </c>
      <c r="L2243" s="11" t="s">
        <v>57</v>
      </c>
      <c r="M2243" s="11" t="s">
        <v>879</v>
      </c>
      <c r="N2243" s="1" t="e">
        <v>#N/A</v>
      </c>
    </row>
    <row r="2244" spans="1:14">
      <c r="A2244" s="7">
        <v>2243</v>
      </c>
      <c r="B2244" s="8">
        <v>45673</v>
      </c>
      <c r="C2244" s="9">
        <v>3</v>
      </c>
      <c r="D2244" s="28">
        <v>105335163673</v>
      </c>
      <c r="E2244" s="10">
        <v>5509999072302</v>
      </c>
      <c r="F2244" s="9" t="s">
        <v>1021</v>
      </c>
      <c r="G2244" s="10" t="s">
        <v>897</v>
      </c>
      <c r="H2244" s="11"/>
      <c r="I2244" s="14"/>
      <c r="J2244" s="11" t="s">
        <v>59</v>
      </c>
      <c r="K2244" s="11" t="s">
        <v>60</v>
      </c>
      <c r="L2244" s="11" t="s">
        <v>61</v>
      </c>
      <c r="M2244" s="11" t="s">
        <v>896</v>
      </c>
      <c r="N2244" s="1" t="e">
        <v>#N/A</v>
      </c>
    </row>
    <row r="2245" spans="1:14">
      <c r="A2245" s="7">
        <v>2244</v>
      </c>
      <c r="B2245" s="8">
        <v>45673</v>
      </c>
      <c r="C2245" s="9">
        <v>3</v>
      </c>
      <c r="D2245" s="28">
        <v>105358777602</v>
      </c>
      <c r="E2245" s="10">
        <v>5500258000535</v>
      </c>
      <c r="F2245" s="9" t="s">
        <v>899</v>
      </c>
      <c r="G2245" s="10" t="s">
        <v>1024</v>
      </c>
      <c r="H2245" s="11"/>
      <c r="I2245" s="14"/>
      <c r="J2245" s="11" t="s">
        <v>59</v>
      </c>
      <c r="K2245" s="11" t="s">
        <v>60</v>
      </c>
      <c r="L2245" s="11" t="s">
        <v>61</v>
      </c>
      <c r="M2245" s="11" t="s">
        <v>62</v>
      </c>
      <c r="N2245" s="1" t="e">
        <v>#N/A</v>
      </c>
    </row>
    <row r="2246" spans="1:14">
      <c r="A2246" s="7">
        <v>2245</v>
      </c>
      <c r="B2246" s="8">
        <v>45673</v>
      </c>
      <c r="C2246" s="9">
        <v>3</v>
      </c>
      <c r="D2246" s="28">
        <v>105359339746</v>
      </c>
      <c r="E2246" s="10">
        <v>4966451091433</v>
      </c>
      <c r="F2246" s="9" t="s">
        <v>967</v>
      </c>
      <c r="G2246" s="10" t="s">
        <v>69</v>
      </c>
      <c r="H2246" s="11"/>
      <c r="I2246" s="14"/>
      <c r="J2246" s="11" t="s">
        <v>59</v>
      </c>
      <c r="K2246" s="11" t="s">
        <v>60</v>
      </c>
      <c r="L2246" s="11" t="s">
        <v>61</v>
      </c>
      <c r="M2246" s="11" t="s">
        <v>62</v>
      </c>
      <c r="N2246" s="1" t="e">
        <v>#N/A</v>
      </c>
    </row>
    <row r="2247" spans="1:14">
      <c r="A2247" s="7">
        <v>2246</v>
      </c>
      <c r="B2247" s="8">
        <v>45673</v>
      </c>
      <c r="C2247" s="9">
        <v>3</v>
      </c>
      <c r="D2247" s="28">
        <v>105333336463</v>
      </c>
      <c r="E2247" s="10">
        <v>5509451035344</v>
      </c>
      <c r="F2247" s="9" t="s">
        <v>1020</v>
      </c>
      <c r="G2247" s="10" t="s">
        <v>918</v>
      </c>
      <c r="H2247" s="11"/>
      <c r="I2247" s="14"/>
      <c r="J2247" s="11" t="s">
        <v>59</v>
      </c>
      <c r="K2247" s="11" t="s">
        <v>60</v>
      </c>
      <c r="L2247" s="11" t="s">
        <v>61</v>
      </c>
      <c r="M2247" s="11" t="s">
        <v>896</v>
      </c>
      <c r="N2247" s="1" t="e">
        <v>#N/A</v>
      </c>
    </row>
    <row r="2248" spans="1:14">
      <c r="A2248" s="7">
        <v>2247</v>
      </c>
      <c r="B2248" s="8">
        <v>45673</v>
      </c>
      <c r="C2248" s="9">
        <v>3</v>
      </c>
      <c r="D2248" s="28">
        <v>105333336463</v>
      </c>
      <c r="E2248" s="10">
        <v>5509451035345</v>
      </c>
      <c r="F2248" s="9" t="s">
        <v>1020</v>
      </c>
      <c r="G2248" s="10" t="s">
        <v>918</v>
      </c>
      <c r="H2248" s="11"/>
      <c r="I2248" s="14"/>
      <c r="J2248" s="11" t="s">
        <v>59</v>
      </c>
      <c r="K2248" s="11" t="s">
        <v>60</v>
      </c>
      <c r="L2248" s="11" t="s">
        <v>61</v>
      </c>
      <c r="M2248" s="11" t="s">
        <v>896</v>
      </c>
      <c r="N2248" s="1" t="e">
        <v>#N/A</v>
      </c>
    </row>
    <row r="2249" spans="1:14">
      <c r="A2249" s="7">
        <v>2248</v>
      </c>
      <c r="B2249" s="8">
        <v>45673</v>
      </c>
      <c r="C2249" s="9">
        <v>3</v>
      </c>
      <c r="D2249" s="28">
        <v>105619971796</v>
      </c>
      <c r="E2249" s="10">
        <v>5508799010736</v>
      </c>
      <c r="F2249" s="9" t="s">
        <v>967</v>
      </c>
      <c r="G2249" s="10" t="s">
        <v>908</v>
      </c>
      <c r="H2249" s="11"/>
      <c r="I2249" s="14"/>
      <c r="J2249" s="11" t="s">
        <v>59</v>
      </c>
      <c r="K2249" s="11" t="s">
        <v>60</v>
      </c>
      <c r="L2249" s="11" t="s">
        <v>61</v>
      </c>
      <c r="M2249" s="11" t="s">
        <v>896</v>
      </c>
      <c r="N2249" s="1" t="e">
        <v>#N/A</v>
      </c>
    </row>
    <row r="2250" spans="1:14">
      <c r="A2250" s="7">
        <v>2249</v>
      </c>
      <c r="B2250" s="8">
        <v>45673</v>
      </c>
      <c r="C2250" s="9">
        <v>3</v>
      </c>
      <c r="D2250" s="28">
        <v>607116151961</v>
      </c>
      <c r="E2250" s="10">
        <v>0</v>
      </c>
      <c r="F2250" s="9" t="s">
        <v>1177</v>
      </c>
      <c r="G2250" s="10" t="s">
        <v>64</v>
      </c>
      <c r="H2250" s="11"/>
      <c r="I2250" s="14" t="s">
        <v>1178</v>
      </c>
      <c r="J2250" s="11" t="s">
        <v>65</v>
      </c>
      <c r="K2250" s="11" t="s">
        <v>60</v>
      </c>
      <c r="L2250" s="11" t="s">
        <v>61</v>
      </c>
      <c r="M2250" s="11" t="s">
        <v>66</v>
      </c>
      <c r="N2250" s="1" t="e">
        <v>#N/A</v>
      </c>
    </row>
    <row r="2251" spans="1:14">
      <c r="A2251" s="7">
        <v>2250</v>
      </c>
      <c r="B2251" s="8">
        <v>45673</v>
      </c>
      <c r="C2251" s="9">
        <v>3</v>
      </c>
      <c r="D2251" s="28">
        <v>105358776401</v>
      </c>
      <c r="E2251" s="10">
        <v>5509451060513</v>
      </c>
      <c r="F2251" s="9" t="s">
        <v>967</v>
      </c>
      <c r="G2251" s="10" t="s">
        <v>918</v>
      </c>
      <c r="H2251" s="11"/>
      <c r="I2251" s="14"/>
      <c r="J2251" s="11" t="s">
        <v>59</v>
      </c>
      <c r="K2251" s="11" t="s">
        <v>60</v>
      </c>
      <c r="L2251" s="11" t="s">
        <v>61</v>
      </c>
      <c r="M2251" s="11" t="s">
        <v>896</v>
      </c>
      <c r="N2251" s="1" t="e">
        <v>#N/A</v>
      </c>
    </row>
    <row r="2252" spans="1:14">
      <c r="A2252" s="7">
        <v>2251</v>
      </c>
      <c r="B2252" s="8">
        <v>45673</v>
      </c>
      <c r="C2252" s="9">
        <v>3</v>
      </c>
      <c r="D2252" s="28">
        <v>105359425415</v>
      </c>
      <c r="E2252" s="10">
        <v>5509451060984</v>
      </c>
      <c r="F2252" s="9" t="s">
        <v>967</v>
      </c>
      <c r="G2252" s="10" t="s">
        <v>918</v>
      </c>
      <c r="H2252" s="11"/>
      <c r="I2252" s="14"/>
      <c r="J2252" s="11" t="s">
        <v>59</v>
      </c>
      <c r="K2252" s="11" t="s">
        <v>60</v>
      </c>
      <c r="L2252" s="11" t="s">
        <v>61</v>
      </c>
      <c r="M2252" s="11" t="s">
        <v>896</v>
      </c>
      <c r="N2252" s="1" t="e">
        <v>#N/A</v>
      </c>
    </row>
    <row r="2253" spans="1:14">
      <c r="A2253" s="7">
        <v>2252</v>
      </c>
      <c r="B2253" s="8">
        <v>45673</v>
      </c>
      <c r="C2253" s="9">
        <v>4</v>
      </c>
      <c r="D2253" s="28">
        <v>307765188953</v>
      </c>
      <c r="E2253" s="10">
        <v>4966256013134</v>
      </c>
      <c r="F2253" s="9" t="s">
        <v>995</v>
      </c>
      <c r="G2253" s="10" t="s">
        <v>63</v>
      </c>
      <c r="H2253" s="11"/>
      <c r="I2253" s="14"/>
      <c r="J2253" s="11" t="s">
        <v>59</v>
      </c>
      <c r="K2253" s="11" t="s">
        <v>60</v>
      </c>
      <c r="L2253" s="11" t="s">
        <v>61</v>
      </c>
      <c r="M2253" s="11" t="s">
        <v>62</v>
      </c>
      <c r="N2253" s="1" t="e">
        <v>#N/A</v>
      </c>
    </row>
    <row r="2254" spans="1:14">
      <c r="A2254" s="7">
        <v>2253</v>
      </c>
      <c r="B2254" s="8">
        <v>45673</v>
      </c>
      <c r="C2254" s="9">
        <v>4</v>
      </c>
      <c r="D2254" s="28">
        <v>307765188953</v>
      </c>
      <c r="E2254" s="10">
        <v>5509451063233</v>
      </c>
      <c r="F2254" s="9" t="s">
        <v>967</v>
      </c>
      <c r="G2254" s="10" t="s">
        <v>918</v>
      </c>
      <c r="H2254" s="11"/>
      <c r="I2254" s="14"/>
      <c r="J2254" s="11" t="s">
        <v>59</v>
      </c>
      <c r="K2254" s="11" t="s">
        <v>60</v>
      </c>
      <c r="L2254" s="11" t="s">
        <v>61</v>
      </c>
      <c r="M2254" s="11" t="s">
        <v>896</v>
      </c>
      <c r="N2254" s="1" t="e">
        <v>#N/A</v>
      </c>
    </row>
    <row r="2255" spans="1:14">
      <c r="A2255" s="7">
        <v>2254</v>
      </c>
      <c r="B2255" s="8">
        <v>45673</v>
      </c>
      <c r="C2255" s="9">
        <v>4</v>
      </c>
      <c r="D2255" s="28">
        <v>307765188953</v>
      </c>
      <c r="E2255" s="10">
        <v>4966256013140</v>
      </c>
      <c r="F2255" s="9" t="s">
        <v>978</v>
      </c>
      <c r="G2255" s="10" t="s">
        <v>63</v>
      </c>
      <c r="H2255" s="11"/>
      <c r="I2255" s="14"/>
      <c r="J2255" s="11" t="s">
        <v>59</v>
      </c>
      <c r="K2255" s="11" t="s">
        <v>60</v>
      </c>
      <c r="L2255" s="11" t="s">
        <v>61</v>
      </c>
      <c r="M2255" s="11" t="s">
        <v>62</v>
      </c>
      <c r="N2255" s="1" t="e">
        <v>#N/A</v>
      </c>
    </row>
    <row r="2256" spans="1:14">
      <c r="A2256" s="7">
        <v>2255</v>
      </c>
      <c r="B2256" s="8">
        <v>45673</v>
      </c>
      <c r="C2256" s="9">
        <v>4</v>
      </c>
      <c r="D2256" s="28">
        <v>307765188953</v>
      </c>
      <c r="E2256" s="10">
        <v>9966256077614</v>
      </c>
      <c r="F2256" s="9" t="s">
        <v>1179</v>
      </c>
      <c r="G2256" s="10" t="s">
        <v>70</v>
      </c>
      <c r="H2256" s="11"/>
      <c r="I2256" s="14"/>
      <c r="J2256" s="11" t="s">
        <v>59</v>
      </c>
      <c r="K2256" s="11" t="s">
        <v>60</v>
      </c>
      <c r="L2256" s="11" t="s">
        <v>61</v>
      </c>
      <c r="M2256" s="11" t="s">
        <v>62</v>
      </c>
      <c r="N2256" s="1" t="e">
        <v>#N/A</v>
      </c>
    </row>
    <row r="2257" spans="1:14">
      <c r="A2257" s="7">
        <v>2256</v>
      </c>
      <c r="B2257" s="8">
        <v>45673</v>
      </c>
      <c r="C2257" s="9">
        <v>4</v>
      </c>
      <c r="D2257" s="28">
        <v>307765188953</v>
      </c>
      <c r="E2257" s="10">
        <v>9966256078821</v>
      </c>
      <c r="F2257" s="9" t="s">
        <v>995</v>
      </c>
      <c r="G2257" s="10" t="s">
        <v>70</v>
      </c>
      <c r="H2257" s="11"/>
      <c r="I2257" s="14"/>
      <c r="J2257" s="11" t="s">
        <v>59</v>
      </c>
      <c r="K2257" s="11" t="s">
        <v>60</v>
      </c>
      <c r="L2257" s="11" t="s">
        <v>61</v>
      </c>
      <c r="M2257" s="11" t="s">
        <v>62</v>
      </c>
      <c r="N2257" s="1" t="e">
        <v>#N/A</v>
      </c>
    </row>
    <row r="2258" spans="1:14">
      <c r="A2258" s="7">
        <v>2257</v>
      </c>
      <c r="B2258" s="8">
        <v>45673</v>
      </c>
      <c r="C2258" s="9">
        <v>4</v>
      </c>
      <c r="D2258" s="28">
        <v>307765188953</v>
      </c>
      <c r="E2258" s="10">
        <v>9966256078956</v>
      </c>
      <c r="F2258" s="9" t="s">
        <v>995</v>
      </c>
      <c r="G2258" s="10" t="s">
        <v>70</v>
      </c>
      <c r="H2258" s="11"/>
      <c r="I2258" s="14"/>
      <c r="J2258" s="11" t="s">
        <v>59</v>
      </c>
      <c r="K2258" s="11" t="s">
        <v>60</v>
      </c>
      <c r="L2258" s="11" t="s">
        <v>61</v>
      </c>
      <c r="M2258" s="11" t="s">
        <v>62</v>
      </c>
      <c r="N2258" s="1" t="e">
        <v>#N/A</v>
      </c>
    </row>
    <row r="2259" spans="1:14">
      <c r="A2259" s="7">
        <v>2258</v>
      </c>
      <c r="B2259" s="8">
        <v>45673</v>
      </c>
      <c r="C2259" s="9">
        <v>4</v>
      </c>
      <c r="D2259" s="28">
        <v>307765188953</v>
      </c>
      <c r="E2259" s="10">
        <v>9966256077391</v>
      </c>
      <c r="F2259" s="9" t="s">
        <v>978</v>
      </c>
      <c r="G2259" s="10" t="s">
        <v>70</v>
      </c>
      <c r="H2259" s="11"/>
      <c r="I2259" s="14"/>
      <c r="J2259" s="11" t="s">
        <v>59</v>
      </c>
      <c r="K2259" s="11" t="s">
        <v>60</v>
      </c>
      <c r="L2259" s="11" t="s">
        <v>61</v>
      </c>
      <c r="M2259" s="11" t="s">
        <v>62</v>
      </c>
      <c r="N2259" s="1" t="e">
        <v>#N/A</v>
      </c>
    </row>
    <row r="2260" spans="1:14">
      <c r="A2260" s="7">
        <v>2259</v>
      </c>
      <c r="B2260" s="8">
        <v>45673</v>
      </c>
      <c r="C2260" s="9">
        <v>4</v>
      </c>
      <c r="D2260" s="28">
        <v>307765188953</v>
      </c>
      <c r="E2260" s="10">
        <v>4966456053519</v>
      </c>
      <c r="F2260" s="9" t="s">
        <v>967</v>
      </c>
      <c r="G2260" s="10" t="s">
        <v>69</v>
      </c>
      <c r="H2260" s="11"/>
      <c r="I2260" s="14"/>
      <c r="J2260" s="11" t="s">
        <v>59</v>
      </c>
      <c r="K2260" s="11" t="s">
        <v>60</v>
      </c>
      <c r="L2260" s="11" t="s">
        <v>61</v>
      </c>
      <c r="M2260" s="11" t="s">
        <v>62</v>
      </c>
      <c r="N2260" s="1" t="e">
        <v>#N/A</v>
      </c>
    </row>
    <row r="2261" spans="1:14">
      <c r="A2261" s="7">
        <v>2260</v>
      </c>
      <c r="B2261" s="8">
        <v>45673</v>
      </c>
      <c r="C2261" s="9">
        <v>4</v>
      </c>
      <c r="D2261" s="28">
        <v>307765188953</v>
      </c>
      <c r="E2261" s="10">
        <v>9966256078167</v>
      </c>
      <c r="F2261" s="9" t="s">
        <v>995</v>
      </c>
      <c r="G2261" s="10" t="s">
        <v>70</v>
      </c>
      <c r="H2261" s="11"/>
      <c r="I2261" s="14"/>
      <c r="J2261" s="11" t="s">
        <v>59</v>
      </c>
      <c r="K2261" s="11" t="s">
        <v>60</v>
      </c>
      <c r="L2261" s="11" t="s">
        <v>61</v>
      </c>
      <c r="M2261" s="11" t="s">
        <v>62</v>
      </c>
      <c r="N2261" s="1" t="e">
        <v>#N/A</v>
      </c>
    </row>
    <row r="2262" spans="1:14">
      <c r="A2262" s="7">
        <v>2261</v>
      </c>
      <c r="B2262" s="8">
        <v>45673</v>
      </c>
      <c r="C2262" s="9">
        <v>4</v>
      </c>
      <c r="D2262" s="28">
        <v>105344207942</v>
      </c>
      <c r="E2262" s="10">
        <v>5500156086529</v>
      </c>
      <c r="F2262" s="9" t="s">
        <v>1180</v>
      </c>
      <c r="G2262" s="10" t="s">
        <v>919</v>
      </c>
      <c r="H2262" s="11"/>
      <c r="I2262" s="14"/>
      <c r="J2262" s="11" t="s">
        <v>59</v>
      </c>
      <c r="K2262" s="11" t="s">
        <v>60</v>
      </c>
      <c r="L2262" s="11" t="s">
        <v>61</v>
      </c>
      <c r="M2262" s="11" t="s">
        <v>62</v>
      </c>
      <c r="N2262" s="1" t="e">
        <v>#N/A</v>
      </c>
    </row>
    <row r="2263" spans="1:14">
      <c r="A2263" s="7">
        <v>2262</v>
      </c>
      <c r="B2263" s="8">
        <v>45673</v>
      </c>
      <c r="C2263" s="9">
        <v>4</v>
      </c>
      <c r="D2263" s="28">
        <v>105344207942</v>
      </c>
      <c r="E2263" s="10">
        <v>5500156086523</v>
      </c>
      <c r="F2263" s="9" t="s">
        <v>1180</v>
      </c>
      <c r="G2263" s="10" t="s">
        <v>919</v>
      </c>
      <c r="H2263" s="11"/>
      <c r="I2263" s="14"/>
      <c r="J2263" s="11" t="s">
        <v>59</v>
      </c>
      <c r="K2263" s="11" t="s">
        <v>60</v>
      </c>
      <c r="L2263" s="11" t="s">
        <v>61</v>
      </c>
      <c r="M2263" s="11" t="s">
        <v>62</v>
      </c>
      <c r="N2263" s="1" t="e">
        <v>#N/A</v>
      </c>
    </row>
    <row r="2264" spans="1:14">
      <c r="A2264" s="7">
        <v>2263</v>
      </c>
      <c r="B2264" s="8">
        <v>45673</v>
      </c>
      <c r="C2264" s="9">
        <v>4</v>
      </c>
      <c r="D2264" s="28">
        <v>105344207942</v>
      </c>
      <c r="E2264" s="10">
        <v>4966456089894</v>
      </c>
      <c r="F2264" s="9" t="s">
        <v>1180</v>
      </c>
      <c r="G2264" s="11" t="s">
        <v>69</v>
      </c>
      <c r="H2264" s="11"/>
      <c r="I2264" s="14"/>
      <c r="J2264" s="11" t="s">
        <v>59</v>
      </c>
      <c r="K2264" s="11" t="s">
        <v>60</v>
      </c>
      <c r="L2264" s="11" t="s">
        <v>61</v>
      </c>
      <c r="M2264" s="11" t="s">
        <v>62</v>
      </c>
      <c r="N2264" s="1" t="e">
        <v>#N/A</v>
      </c>
    </row>
    <row r="2265" spans="1:14">
      <c r="A2265" s="7">
        <v>2264</v>
      </c>
      <c r="B2265" s="8">
        <v>45673</v>
      </c>
      <c r="C2265" s="9">
        <v>4</v>
      </c>
      <c r="D2265" s="28">
        <v>105344207942</v>
      </c>
      <c r="E2265" s="10">
        <v>4966456094424</v>
      </c>
      <c r="F2265" s="9" t="s">
        <v>1180</v>
      </c>
      <c r="G2265" s="11" t="s">
        <v>69</v>
      </c>
      <c r="H2265" s="11"/>
      <c r="I2265" s="14"/>
      <c r="J2265" s="11" t="s">
        <v>59</v>
      </c>
      <c r="K2265" s="11" t="s">
        <v>60</v>
      </c>
      <c r="L2265" s="11" t="s">
        <v>61</v>
      </c>
      <c r="M2265" s="11" t="s">
        <v>62</v>
      </c>
      <c r="N2265" s="1" t="e">
        <v>#N/A</v>
      </c>
    </row>
    <row r="2266" spans="1:14">
      <c r="A2266" s="7">
        <v>2265</v>
      </c>
      <c r="B2266" s="8">
        <v>45673</v>
      </c>
      <c r="C2266" s="9">
        <v>4</v>
      </c>
      <c r="D2266" s="28">
        <v>105344207942</v>
      </c>
      <c r="E2266" s="10">
        <v>5000156088020</v>
      </c>
      <c r="F2266" s="9" t="s">
        <v>1022</v>
      </c>
      <c r="G2266" s="11" t="s">
        <v>892</v>
      </c>
      <c r="H2266" s="11"/>
      <c r="I2266" s="14"/>
      <c r="J2266" s="11" t="s">
        <v>59</v>
      </c>
      <c r="K2266" s="11" t="s">
        <v>60</v>
      </c>
      <c r="L2266" s="11" t="s">
        <v>61</v>
      </c>
      <c r="M2266" s="11" t="s">
        <v>62</v>
      </c>
      <c r="N2266" s="1" t="e">
        <v>#N/A</v>
      </c>
    </row>
    <row r="2267" spans="1:14">
      <c r="A2267" s="7">
        <v>2266</v>
      </c>
      <c r="B2267" s="8">
        <v>45673</v>
      </c>
      <c r="C2267" s="9">
        <v>4</v>
      </c>
      <c r="D2267" s="28">
        <v>105344207942</v>
      </c>
      <c r="E2267" s="10">
        <v>4966456015884</v>
      </c>
      <c r="F2267" s="9" t="s">
        <v>978</v>
      </c>
      <c r="G2267" s="11" t="s">
        <v>69</v>
      </c>
      <c r="H2267" s="11"/>
      <c r="I2267" s="14"/>
      <c r="J2267" s="11" t="s">
        <v>59</v>
      </c>
      <c r="K2267" s="11" t="s">
        <v>60</v>
      </c>
      <c r="L2267" s="11" t="s">
        <v>61</v>
      </c>
      <c r="M2267" s="11" t="s">
        <v>62</v>
      </c>
      <c r="N2267" s="1" t="e">
        <v>#N/A</v>
      </c>
    </row>
    <row r="2268" spans="1:14">
      <c r="A2268" s="7">
        <v>2267</v>
      </c>
      <c r="B2268" s="8">
        <v>45673</v>
      </c>
      <c r="C2268" s="9">
        <v>4</v>
      </c>
      <c r="D2268" s="28">
        <v>105344207942</v>
      </c>
      <c r="E2268" s="10">
        <v>4966456012424</v>
      </c>
      <c r="F2268" s="9" t="s">
        <v>978</v>
      </c>
      <c r="G2268" s="11" t="s">
        <v>69</v>
      </c>
      <c r="H2268" s="11"/>
      <c r="I2268" s="14"/>
      <c r="J2268" s="11" t="s">
        <v>59</v>
      </c>
      <c r="K2268" s="11" t="s">
        <v>60</v>
      </c>
      <c r="L2268" s="11" t="s">
        <v>61</v>
      </c>
      <c r="M2268" s="11" t="s">
        <v>62</v>
      </c>
      <c r="N2268" s="1" t="e">
        <v>#N/A</v>
      </c>
    </row>
    <row r="2269" spans="1:14">
      <c r="A2269" s="7">
        <v>2268</v>
      </c>
      <c r="B2269" s="8">
        <v>45673</v>
      </c>
      <c r="C2269" s="9">
        <v>4</v>
      </c>
      <c r="D2269" s="28">
        <v>105344207942</v>
      </c>
      <c r="E2269" s="10">
        <v>5000156088019</v>
      </c>
      <c r="F2269" s="9" t="s">
        <v>1181</v>
      </c>
      <c r="G2269" s="11" t="s">
        <v>892</v>
      </c>
      <c r="H2269" s="11"/>
      <c r="I2269" s="14"/>
      <c r="J2269" s="11" t="s">
        <v>59</v>
      </c>
      <c r="K2269" s="11" t="s">
        <v>60</v>
      </c>
      <c r="L2269" s="11" t="s">
        <v>61</v>
      </c>
      <c r="M2269" s="11" t="s">
        <v>62</v>
      </c>
      <c r="N2269" s="1" t="e">
        <v>#N/A</v>
      </c>
    </row>
    <row r="2270" spans="1:14">
      <c r="A2270" s="7">
        <v>2269</v>
      </c>
      <c r="B2270" s="8">
        <v>45673</v>
      </c>
      <c r="C2270" s="9">
        <v>4</v>
      </c>
      <c r="D2270" s="28">
        <v>105344207942</v>
      </c>
      <c r="E2270" s="10">
        <v>496646086239</v>
      </c>
      <c r="F2270" s="9" t="s">
        <v>967</v>
      </c>
      <c r="G2270" s="11" t="s">
        <v>69</v>
      </c>
      <c r="H2270" s="11"/>
      <c r="I2270" s="14"/>
      <c r="J2270" s="11" t="s">
        <v>59</v>
      </c>
      <c r="K2270" s="11" t="s">
        <v>60</v>
      </c>
      <c r="L2270" s="11" t="s">
        <v>61</v>
      </c>
      <c r="M2270" s="11" t="s">
        <v>62</v>
      </c>
      <c r="N2270" s="1" t="e">
        <v>#N/A</v>
      </c>
    </row>
    <row r="2271" spans="1:14">
      <c r="A2271" s="7">
        <v>2270</v>
      </c>
      <c r="B2271" s="8">
        <v>45673</v>
      </c>
      <c r="C2271" s="9">
        <v>4</v>
      </c>
      <c r="D2271" s="28">
        <v>105344207942</v>
      </c>
      <c r="E2271" s="10">
        <v>4966456028549</v>
      </c>
      <c r="F2271" s="9" t="s">
        <v>967</v>
      </c>
      <c r="G2271" s="11" t="s">
        <v>69</v>
      </c>
      <c r="H2271" s="11"/>
      <c r="I2271" s="14"/>
      <c r="J2271" s="11" t="s">
        <v>59</v>
      </c>
      <c r="K2271" s="11" t="s">
        <v>60</v>
      </c>
      <c r="L2271" s="11" t="s">
        <v>61</v>
      </c>
      <c r="M2271" s="11" t="s">
        <v>62</v>
      </c>
      <c r="N2271" s="1" t="e">
        <v>#N/A</v>
      </c>
    </row>
    <row r="2272" spans="1:14">
      <c r="A2272" s="7">
        <v>2271</v>
      </c>
      <c r="B2272" s="8">
        <v>45673</v>
      </c>
      <c r="C2272" s="9">
        <v>4</v>
      </c>
      <c r="D2272" s="28">
        <v>105344207942</v>
      </c>
      <c r="E2272" s="10">
        <v>4966456085006</v>
      </c>
      <c r="F2272" s="9" t="s">
        <v>967</v>
      </c>
      <c r="G2272" s="11" t="s">
        <v>69</v>
      </c>
      <c r="H2272" s="11"/>
      <c r="I2272" s="14"/>
      <c r="J2272" s="11" t="s">
        <v>59</v>
      </c>
      <c r="K2272" s="11" t="s">
        <v>60</v>
      </c>
      <c r="L2272" s="11" t="s">
        <v>61</v>
      </c>
      <c r="M2272" s="11" t="s">
        <v>62</v>
      </c>
      <c r="N2272" s="1" t="e">
        <v>#N/A</v>
      </c>
    </row>
    <row r="2273" spans="1:14">
      <c r="A2273" s="7">
        <v>2272</v>
      </c>
      <c r="B2273" s="8">
        <v>45673</v>
      </c>
      <c r="C2273" s="9">
        <v>4</v>
      </c>
      <c r="D2273" s="28">
        <v>105344207942</v>
      </c>
      <c r="E2273" s="10">
        <v>4966456085578</v>
      </c>
      <c r="F2273" s="9" t="s">
        <v>967</v>
      </c>
      <c r="G2273" s="11" t="s">
        <v>69</v>
      </c>
      <c r="H2273" s="11"/>
      <c r="I2273" s="14"/>
      <c r="J2273" s="11" t="s">
        <v>59</v>
      </c>
      <c r="K2273" s="11" t="s">
        <v>60</v>
      </c>
      <c r="L2273" s="11" t="s">
        <v>61</v>
      </c>
      <c r="M2273" s="11" t="s">
        <v>62</v>
      </c>
      <c r="N2273" s="1" t="e">
        <v>#N/A</v>
      </c>
    </row>
    <row r="2274" spans="1:14">
      <c r="A2274" s="7">
        <v>2273</v>
      </c>
      <c r="B2274" s="8">
        <v>45673</v>
      </c>
      <c r="C2274" s="9">
        <v>4</v>
      </c>
      <c r="D2274" s="28">
        <v>105344207942</v>
      </c>
      <c r="E2274" s="10">
        <v>4966456028254</v>
      </c>
      <c r="F2274" s="9" t="s">
        <v>967</v>
      </c>
      <c r="G2274" s="11" t="s">
        <v>69</v>
      </c>
      <c r="H2274" s="11"/>
      <c r="I2274" s="14"/>
      <c r="J2274" s="11" t="s">
        <v>59</v>
      </c>
      <c r="K2274" s="11" t="s">
        <v>60</v>
      </c>
      <c r="L2274" s="11" t="s">
        <v>61</v>
      </c>
      <c r="M2274" s="11" t="s">
        <v>62</v>
      </c>
      <c r="N2274" s="1" t="e">
        <v>#N/A</v>
      </c>
    </row>
    <row r="2275" spans="1:14">
      <c r="A2275" s="7">
        <v>2274</v>
      </c>
      <c r="B2275" s="8">
        <v>45673</v>
      </c>
      <c r="C2275" s="9">
        <v>4</v>
      </c>
      <c r="D2275" s="28">
        <v>105344207942</v>
      </c>
      <c r="E2275" s="10">
        <v>4966456085594</v>
      </c>
      <c r="F2275" s="9" t="s">
        <v>967</v>
      </c>
      <c r="G2275" s="11" t="s">
        <v>69</v>
      </c>
      <c r="H2275" s="11"/>
      <c r="I2275" s="14"/>
      <c r="J2275" s="11" t="s">
        <v>59</v>
      </c>
      <c r="K2275" s="11" t="s">
        <v>60</v>
      </c>
      <c r="L2275" s="11" t="s">
        <v>61</v>
      </c>
      <c r="M2275" s="11" t="s">
        <v>62</v>
      </c>
      <c r="N2275" s="1" t="e">
        <v>#N/A</v>
      </c>
    </row>
    <row r="2276" spans="1:14">
      <c r="A2276" s="7">
        <v>2275</v>
      </c>
      <c r="B2276" s="8">
        <v>45673</v>
      </c>
      <c r="C2276" s="9">
        <v>4</v>
      </c>
      <c r="D2276" s="28">
        <v>105344207942</v>
      </c>
      <c r="E2276" s="10">
        <v>4966456086029</v>
      </c>
      <c r="F2276" s="9" t="s">
        <v>967</v>
      </c>
      <c r="G2276" s="11" t="s">
        <v>69</v>
      </c>
      <c r="H2276" s="11"/>
      <c r="I2276" s="14"/>
      <c r="J2276" s="11" t="s">
        <v>59</v>
      </c>
      <c r="K2276" s="11" t="s">
        <v>60</v>
      </c>
      <c r="L2276" s="11" t="s">
        <v>61</v>
      </c>
      <c r="M2276" s="11" t="s">
        <v>62</v>
      </c>
      <c r="N2276" s="1" t="e">
        <v>#N/A</v>
      </c>
    </row>
    <row r="2277" spans="1:14">
      <c r="A2277" s="7">
        <v>2276</v>
      </c>
      <c r="B2277" s="8">
        <v>45673</v>
      </c>
      <c r="C2277" s="9">
        <v>4</v>
      </c>
      <c r="D2277" s="28">
        <v>105344207942</v>
      </c>
      <c r="E2277" s="10">
        <v>4966456085007</v>
      </c>
      <c r="F2277" s="9" t="s">
        <v>967</v>
      </c>
      <c r="G2277" s="11" t="s">
        <v>69</v>
      </c>
      <c r="H2277" s="11"/>
      <c r="I2277" s="14"/>
      <c r="J2277" s="11" t="s">
        <v>59</v>
      </c>
      <c r="K2277" s="11" t="s">
        <v>60</v>
      </c>
      <c r="L2277" s="11" t="s">
        <v>61</v>
      </c>
      <c r="M2277" s="11" t="s">
        <v>62</v>
      </c>
      <c r="N2277" s="1" t="e">
        <v>#N/A</v>
      </c>
    </row>
    <row r="2278" spans="1:14">
      <c r="A2278" s="7">
        <v>2277</v>
      </c>
      <c r="B2278" s="8">
        <v>45673</v>
      </c>
      <c r="C2278" s="9">
        <v>4</v>
      </c>
      <c r="D2278" s="28">
        <v>105344207942</v>
      </c>
      <c r="E2278" s="10">
        <v>4966456085131</v>
      </c>
      <c r="F2278" s="9" t="s">
        <v>967</v>
      </c>
      <c r="G2278" s="11" t="s">
        <v>69</v>
      </c>
      <c r="H2278" s="11"/>
      <c r="I2278" s="14"/>
      <c r="J2278" s="11" t="s">
        <v>59</v>
      </c>
      <c r="K2278" s="11" t="s">
        <v>60</v>
      </c>
      <c r="L2278" s="11" t="s">
        <v>61</v>
      </c>
      <c r="M2278" s="11" t="s">
        <v>62</v>
      </c>
      <c r="N2278" s="1" t="e">
        <v>#N/A</v>
      </c>
    </row>
    <row r="2279" spans="1:14">
      <c r="A2279" s="7">
        <v>2278</v>
      </c>
      <c r="B2279" s="8">
        <v>45673</v>
      </c>
      <c r="C2279" s="9">
        <v>4</v>
      </c>
      <c r="D2279" s="28">
        <v>105344207942</v>
      </c>
      <c r="E2279" s="10">
        <v>4966456085640</v>
      </c>
      <c r="F2279" s="9" t="s">
        <v>967</v>
      </c>
      <c r="G2279" s="11" t="s">
        <v>69</v>
      </c>
      <c r="H2279" s="11"/>
      <c r="I2279" s="14"/>
      <c r="J2279" s="11" t="s">
        <v>59</v>
      </c>
      <c r="K2279" s="11" t="s">
        <v>60</v>
      </c>
      <c r="L2279" s="11" t="s">
        <v>61</v>
      </c>
      <c r="M2279" s="11" t="s">
        <v>62</v>
      </c>
      <c r="N2279" s="1" t="e">
        <v>#N/A</v>
      </c>
    </row>
    <row r="2280" spans="1:14">
      <c r="A2280" s="7">
        <v>2279</v>
      </c>
      <c r="B2280" s="8">
        <v>45673</v>
      </c>
      <c r="C2280" s="9">
        <v>3</v>
      </c>
      <c r="D2280" s="28">
        <v>466969504271</v>
      </c>
      <c r="E2280" s="10">
        <v>4966251085695</v>
      </c>
      <c r="F2280" s="9" t="s">
        <v>967</v>
      </c>
      <c r="G2280" s="11" t="s">
        <v>63</v>
      </c>
      <c r="H2280" s="11"/>
      <c r="I2280" s="14"/>
      <c r="J2280" s="11" t="s">
        <v>59</v>
      </c>
      <c r="K2280" s="11" t="s">
        <v>890</v>
      </c>
      <c r="L2280" s="11" t="s">
        <v>61</v>
      </c>
      <c r="M2280" s="11" t="s">
        <v>62</v>
      </c>
      <c r="N2280" s="1" t="e">
        <v>#N/A</v>
      </c>
    </row>
    <row r="2281" spans="1:14">
      <c r="A2281" s="7">
        <v>2280</v>
      </c>
      <c r="B2281" s="8">
        <v>45673</v>
      </c>
      <c r="C2281" s="9">
        <v>3</v>
      </c>
      <c r="D2281" s="28">
        <v>494006322375</v>
      </c>
      <c r="E2281" s="10">
        <v>4966551070793</v>
      </c>
      <c r="F2281" s="9" t="s">
        <v>58</v>
      </c>
      <c r="G2281" s="11" t="s">
        <v>1019</v>
      </c>
      <c r="H2281" s="11" t="s">
        <v>53</v>
      </c>
      <c r="I2281" s="14"/>
      <c r="J2281" s="11" t="s">
        <v>56</v>
      </c>
      <c r="K2281" s="11" t="s">
        <v>890</v>
      </c>
      <c r="L2281" s="11" t="s">
        <v>57</v>
      </c>
      <c r="M2281" s="11" t="s">
        <v>896</v>
      </c>
      <c r="N2281" s="1" t="e">
        <v>#N/A</v>
      </c>
    </row>
    <row r="2282" spans="1:14">
      <c r="A2282" s="7">
        <v>2281</v>
      </c>
      <c r="B2282" s="8">
        <v>45673</v>
      </c>
      <c r="C2282" s="9">
        <v>3</v>
      </c>
      <c r="D2282" s="28">
        <v>498580621162</v>
      </c>
      <c r="E2282" s="10">
        <v>4966451028386</v>
      </c>
      <c r="F2282" s="9" t="s">
        <v>888</v>
      </c>
      <c r="G2282" s="11" t="s">
        <v>69</v>
      </c>
      <c r="H2282" s="11"/>
      <c r="I2282" s="14"/>
      <c r="J2282" s="11" t="s">
        <v>59</v>
      </c>
      <c r="K2282" s="11" t="s">
        <v>890</v>
      </c>
      <c r="L2282" s="11" t="s">
        <v>61</v>
      </c>
      <c r="M2282" s="11" t="s">
        <v>62</v>
      </c>
      <c r="N2282" s="1" t="e">
        <v>#N/A</v>
      </c>
    </row>
    <row r="2283" spans="1:14">
      <c r="A2283" s="7">
        <v>2282</v>
      </c>
      <c r="B2283" s="8">
        <v>45673</v>
      </c>
      <c r="C2283" s="9">
        <v>3</v>
      </c>
      <c r="D2283" s="28">
        <v>494007257995</v>
      </c>
      <c r="E2283" s="10">
        <v>4974351087917</v>
      </c>
      <c r="F2283" s="9" t="s">
        <v>931</v>
      </c>
      <c r="G2283" s="11" t="s">
        <v>55</v>
      </c>
      <c r="H2283" s="11" t="s">
        <v>53</v>
      </c>
      <c r="I2283" s="14"/>
      <c r="J2283" s="11" t="s">
        <v>56</v>
      </c>
      <c r="K2283" s="11" t="s">
        <v>890</v>
      </c>
      <c r="L2283" s="11" t="s">
        <v>57</v>
      </c>
      <c r="M2283" s="11" t="s">
        <v>879</v>
      </c>
      <c r="N2283" s="1" t="e">
        <v>#N/A</v>
      </c>
    </row>
    <row r="2284" spans="1:14">
      <c r="A2284" s="7">
        <v>2283</v>
      </c>
      <c r="B2284" s="8">
        <v>45673</v>
      </c>
      <c r="C2284" s="9">
        <v>3</v>
      </c>
      <c r="D2284" s="28">
        <v>494007257984</v>
      </c>
      <c r="E2284" s="10">
        <v>4974351087918</v>
      </c>
      <c r="F2284" s="9" t="s">
        <v>931</v>
      </c>
      <c r="G2284" s="11" t="s">
        <v>55</v>
      </c>
      <c r="H2284" s="11" t="s">
        <v>53</v>
      </c>
      <c r="I2284" s="14"/>
      <c r="J2284" s="11" t="s">
        <v>56</v>
      </c>
      <c r="K2284" s="11" t="s">
        <v>890</v>
      </c>
      <c r="L2284" s="11" t="s">
        <v>57</v>
      </c>
      <c r="M2284" s="11" t="s">
        <v>879</v>
      </c>
      <c r="N2284" s="1" t="e">
        <v>#N/A</v>
      </c>
    </row>
    <row r="2285" spans="1:14">
      <c r="A2285" s="7">
        <v>2284</v>
      </c>
      <c r="B2285" s="8">
        <v>45673</v>
      </c>
      <c r="C2285" s="9">
        <v>3</v>
      </c>
      <c r="D2285" s="28">
        <v>466969465561</v>
      </c>
      <c r="E2285" s="10">
        <v>3109151056443</v>
      </c>
      <c r="F2285" s="9" t="s">
        <v>882</v>
      </c>
      <c r="G2285" s="11" t="s">
        <v>73</v>
      </c>
      <c r="H2285" s="11"/>
      <c r="I2285" s="14"/>
      <c r="J2285" s="11" t="s">
        <v>56</v>
      </c>
      <c r="K2285" s="11" t="s">
        <v>890</v>
      </c>
      <c r="L2285" s="11" t="s">
        <v>61</v>
      </c>
      <c r="M2285" s="11" t="s">
        <v>879</v>
      </c>
      <c r="N2285" s="1" t="e">
        <v>#N/A</v>
      </c>
    </row>
    <row r="2286" spans="1:14">
      <c r="A2286" s="7">
        <v>2285</v>
      </c>
      <c r="B2286" s="8">
        <v>45673</v>
      </c>
      <c r="C2286" s="9">
        <v>3</v>
      </c>
      <c r="D2286" s="28">
        <v>466969465561</v>
      </c>
      <c r="E2286" s="10">
        <v>6052251096111</v>
      </c>
      <c r="F2286" s="9" t="s">
        <v>968</v>
      </c>
      <c r="G2286" s="11" t="s">
        <v>74</v>
      </c>
      <c r="H2286" s="11"/>
      <c r="I2286" s="14"/>
      <c r="J2286" s="11" t="s">
        <v>56</v>
      </c>
      <c r="K2286" s="11" t="s">
        <v>890</v>
      </c>
      <c r="L2286" s="11" t="s">
        <v>61</v>
      </c>
      <c r="M2286" s="11" t="s">
        <v>879</v>
      </c>
      <c r="N2286" s="1" t="e">
        <v>#N/A</v>
      </c>
    </row>
    <row r="2287" spans="1:14">
      <c r="A2287" s="7">
        <v>2286</v>
      </c>
      <c r="B2287" s="8">
        <v>45673</v>
      </c>
      <c r="C2287" s="9">
        <v>4</v>
      </c>
      <c r="D2287" s="28">
        <v>453954262101</v>
      </c>
      <c r="E2287" s="10">
        <v>4968151058903</v>
      </c>
      <c r="F2287" s="9" t="s">
        <v>72</v>
      </c>
      <c r="G2287" s="11" t="s">
        <v>71</v>
      </c>
      <c r="H2287" s="11" t="s">
        <v>53</v>
      </c>
      <c r="I2287" s="14"/>
      <c r="J2287" s="11" t="s">
        <v>56</v>
      </c>
      <c r="K2287" s="11" t="s">
        <v>890</v>
      </c>
      <c r="L2287" s="11" t="s">
        <v>57</v>
      </c>
      <c r="M2287" s="11" t="s">
        <v>879</v>
      </c>
      <c r="N2287" s="1" t="e">
        <v>#N/A</v>
      </c>
    </row>
    <row r="2288" spans="1:14">
      <c r="A2288" s="7">
        <v>2287</v>
      </c>
      <c r="B2288" s="8">
        <v>45673</v>
      </c>
      <c r="C2288" s="9">
        <v>3</v>
      </c>
      <c r="D2288" s="28">
        <v>286399473743</v>
      </c>
      <c r="E2288" s="10">
        <v>4816151058741</v>
      </c>
      <c r="F2288" s="9" t="s">
        <v>72</v>
      </c>
      <c r="G2288" s="11" t="s">
        <v>963</v>
      </c>
      <c r="H2288" s="11" t="s">
        <v>53</v>
      </c>
      <c r="I2288" s="14"/>
      <c r="J2288" s="11" t="s">
        <v>56</v>
      </c>
      <c r="K2288" s="11" t="s">
        <v>890</v>
      </c>
      <c r="L2288" s="11" t="s">
        <v>57</v>
      </c>
      <c r="M2288" s="11" t="s">
        <v>62</v>
      </c>
      <c r="N2288" s="1" t="e">
        <v>#N/A</v>
      </c>
    </row>
    <row r="2289" spans="1:14">
      <c r="A2289" s="7">
        <v>2288</v>
      </c>
      <c r="B2289" s="8">
        <v>45673</v>
      </c>
      <c r="C2289" s="9">
        <v>3</v>
      </c>
      <c r="D2289" s="28">
        <v>437482643662</v>
      </c>
      <c r="E2289" s="10">
        <v>7115151043627</v>
      </c>
      <c r="F2289" s="9" t="s">
        <v>885</v>
      </c>
      <c r="G2289" s="11" t="s">
        <v>895</v>
      </c>
      <c r="H2289" s="11" t="s">
        <v>53</v>
      </c>
      <c r="I2289" s="14"/>
      <c r="J2289" s="11" t="s">
        <v>56</v>
      </c>
      <c r="K2289" s="11" t="s">
        <v>890</v>
      </c>
      <c r="L2289" s="11" t="s">
        <v>57</v>
      </c>
      <c r="M2289" s="11" t="s">
        <v>896</v>
      </c>
      <c r="N2289" s="1" t="e">
        <v>#N/A</v>
      </c>
    </row>
    <row r="2290" spans="1:14">
      <c r="A2290" s="7">
        <v>2289</v>
      </c>
      <c r="B2290" s="8">
        <v>45673</v>
      </c>
      <c r="C2290" s="9">
        <v>3</v>
      </c>
      <c r="D2290" s="28">
        <v>437482643662</v>
      </c>
      <c r="E2290" s="10">
        <v>7115151043628</v>
      </c>
      <c r="F2290" s="9" t="s">
        <v>885</v>
      </c>
      <c r="G2290" s="11" t="s">
        <v>895</v>
      </c>
      <c r="H2290" s="11" t="s">
        <v>53</v>
      </c>
      <c r="I2290" s="14"/>
      <c r="J2290" s="11" t="s">
        <v>56</v>
      </c>
      <c r="K2290" s="11" t="s">
        <v>890</v>
      </c>
      <c r="L2290" s="11" t="s">
        <v>57</v>
      </c>
      <c r="M2290" s="11" t="s">
        <v>896</v>
      </c>
      <c r="N2290" s="1" t="e">
        <v>#N/A</v>
      </c>
    </row>
    <row r="2291" spans="1:14">
      <c r="A2291" s="7">
        <v>2290</v>
      </c>
      <c r="B2291" s="8">
        <v>45673</v>
      </c>
      <c r="C2291" s="9">
        <v>3</v>
      </c>
      <c r="D2291" s="28">
        <v>288880127303</v>
      </c>
      <c r="E2291" s="10">
        <v>4967951042223</v>
      </c>
      <c r="F2291" s="9" t="s">
        <v>1025</v>
      </c>
      <c r="G2291" s="11" t="s">
        <v>933</v>
      </c>
      <c r="H2291" s="11" t="s">
        <v>53</v>
      </c>
      <c r="I2291" s="14"/>
      <c r="J2291" s="11" t="s">
        <v>56</v>
      </c>
      <c r="K2291" s="11" t="s">
        <v>890</v>
      </c>
      <c r="L2291" s="11" t="s">
        <v>57</v>
      </c>
      <c r="M2291" s="11" t="s">
        <v>62</v>
      </c>
      <c r="N2291" s="1" t="e">
        <v>#N/A</v>
      </c>
    </row>
    <row r="2292" spans="1:14">
      <c r="A2292" s="7">
        <v>2291</v>
      </c>
      <c r="B2292" s="8">
        <v>45673</v>
      </c>
      <c r="C2292" s="9">
        <v>3</v>
      </c>
      <c r="D2292" s="28">
        <v>493205531571</v>
      </c>
      <c r="E2292" s="10">
        <v>4974351051422</v>
      </c>
      <c r="F2292" s="9" t="s">
        <v>882</v>
      </c>
      <c r="G2292" s="11" t="s">
        <v>55</v>
      </c>
      <c r="H2292" s="11" t="s">
        <v>53</v>
      </c>
      <c r="I2292" s="14"/>
      <c r="J2292" s="11" t="s">
        <v>56</v>
      </c>
      <c r="K2292" s="11" t="s">
        <v>890</v>
      </c>
      <c r="L2292" s="11" t="s">
        <v>57</v>
      </c>
      <c r="M2292" s="11" t="s">
        <v>879</v>
      </c>
      <c r="N2292" s="1" t="e">
        <v>#N/A</v>
      </c>
    </row>
    <row r="2293" spans="1:14">
      <c r="A2293" s="7">
        <v>2292</v>
      </c>
      <c r="B2293" s="8">
        <v>45673</v>
      </c>
      <c r="C2293" s="9">
        <v>4</v>
      </c>
      <c r="D2293" s="28">
        <v>437491379080</v>
      </c>
      <c r="E2293" s="10">
        <v>4967951014096</v>
      </c>
      <c r="F2293" s="9" t="s">
        <v>1025</v>
      </c>
      <c r="G2293" s="11" t="s">
        <v>933</v>
      </c>
      <c r="H2293" s="11" t="s">
        <v>53</v>
      </c>
      <c r="I2293" s="14"/>
      <c r="J2293" s="11" t="s">
        <v>56</v>
      </c>
      <c r="K2293" s="11" t="s">
        <v>890</v>
      </c>
      <c r="L2293" s="11" t="s">
        <v>57</v>
      </c>
      <c r="M2293" s="11" t="s">
        <v>62</v>
      </c>
      <c r="N2293" s="1" t="e">
        <v>#N/A</v>
      </c>
    </row>
    <row r="2294" spans="1:14">
      <c r="A2294" s="7">
        <v>2293</v>
      </c>
      <c r="B2294" s="8">
        <v>45673</v>
      </c>
      <c r="C2294" s="9">
        <v>3</v>
      </c>
      <c r="D2294" s="28">
        <v>499277764532</v>
      </c>
      <c r="E2294" s="10">
        <v>4974351073572</v>
      </c>
      <c r="F2294" s="9" t="s">
        <v>964</v>
      </c>
      <c r="G2294" s="11" t="s">
        <v>55</v>
      </c>
      <c r="H2294" s="11"/>
      <c r="I2294" s="14"/>
      <c r="J2294" s="11" t="s">
        <v>56</v>
      </c>
      <c r="K2294" s="11" t="s">
        <v>890</v>
      </c>
      <c r="L2294" s="11" t="s">
        <v>61</v>
      </c>
      <c r="M2294" s="11" t="s">
        <v>879</v>
      </c>
      <c r="N2294" s="1" t="e">
        <v>#N/A</v>
      </c>
    </row>
    <row r="2295" spans="1:14">
      <c r="A2295" s="7">
        <v>2294</v>
      </c>
      <c r="B2295" s="8">
        <v>45673</v>
      </c>
      <c r="C2295" s="9">
        <v>4</v>
      </c>
      <c r="D2295" s="28">
        <v>289315479611</v>
      </c>
      <c r="E2295" s="10">
        <v>3109151029694</v>
      </c>
      <c r="F2295" s="9" t="s">
        <v>76</v>
      </c>
      <c r="G2295" s="11" t="s">
        <v>73</v>
      </c>
      <c r="H2295" s="11"/>
      <c r="I2295" s="14"/>
      <c r="J2295" s="11" t="s">
        <v>56</v>
      </c>
      <c r="K2295" s="11" t="s">
        <v>890</v>
      </c>
      <c r="L2295" s="11" t="s">
        <v>61</v>
      </c>
      <c r="M2295" s="11" t="s">
        <v>879</v>
      </c>
      <c r="N2295" s="1" t="e">
        <v>#N/A</v>
      </c>
    </row>
    <row r="2296" spans="1:14">
      <c r="A2296" s="7">
        <v>2295</v>
      </c>
      <c r="B2296" s="8">
        <v>45673</v>
      </c>
      <c r="C2296" s="9">
        <v>3</v>
      </c>
      <c r="D2296" s="28">
        <v>289315479611</v>
      </c>
      <c r="E2296" s="10">
        <v>5509451096462</v>
      </c>
      <c r="F2296" s="9" t="s">
        <v>1021</v>
      </c>
      <c r="G2296" s="11" t="s">
        <v>918</v>
      </c>
      <c r="H2296" s="11"/>
      <c r="I2296" s="14"/>
      <c r="J2296" s="11" t="s">
        <v>59</v>
      </c>
      <c r="K2296" s="11" t="s">
        <v>890</v>
      </c>
      <c r="L2296" s="11" t="s">
        <v>61</v>
      </c>
      <c r="M2296" s="11" t="s">
        <v>896</v>
      </c>
      <c r="N2296" s="1" t="e">
        <v>#N/A</v>
      </c>
    </row>
    <row r="2297" spans="1:14">
      <c r="A2297" s="7">
        <v>2296</v>
      </c>
      <c r="B2297" s="8">
        <v>45673</v>
      </c>
      <c r="C2297" s="9">
        <v>3</v>
      </c>
      <c r="D2297" s="28">
        <v>289315479611</v>
      </c>
      <c r="E2297" s="10">
        <v>4966251093420</v>
      </c>
      <c r="F2297" s="9" t="s">
        <v>1021</v>
      </c>
      <c r="G2297" s="11" t="s">
        <v>63</v>
      </c>
      <c r="H2297" s="11"/>
      <c r="I2297" s="14"/>
      <c r="J2297" s="11" t="s">
        <v>59</v>
      </c>
      <c r="K2297" s="11" t="s">
        <v>890</v>
      </c>
      <c r="L2297" s="11" t="s">
        <v>61</v>
      </c>
      <c r="M2297" s="11" t="s">
        <v>62</v>
      </c>
      <c r="N2297" s="1" t="e">
        <v>#N/A</v>
      </c>
    </row>
    <row r="2298" spans="1:14">
      <c r="A2298" s="7">
        <v>2297</v>
      </c>
      <c r="B2298" s="8">
        <v>45673</v>
      </c>
      <c r="C2298" s="9">
        <v>4</v>
      </c>
      <c r="D2298" s="28">
        <v>289315479611</v>
      </c>
      <c r="E2298" s="10">
        <v>3109151064971</v>
      </c>
      <c r="F2298" s="9" t="s">
        <v>967</v>
      </c>
      <c r="G2298" s="11" t="s">
        <v>73</v>
      </c>
      <c r="H2298" s="11"/>
      <c r="I2298" s="14"/>
      <c r="J2298" s="11" t="s">
        <v>56</v>
      </c>
      <c r="K2298" s="11" t="s">
        <v>890</v>
      </c>
      <c r="L2298" s="11" t="s">
        <v>61</v>
      </c>
      <c r="M2298" s="11" t="s">
        <v>879</v>
      </c>
      <c r="N2298" s="1" t="e">
        <v>#N/A</v>
      </c>
    </row>
    <row r="2299" spans="1:14">
      <c r="A2299" s="7">
        <v>2298</v>
      </c>
      <c r="B2299" s="8">
        <v>45673</v>
      </c>
      <c r="C2299" s="9">
        <v>4</v>
      </c>
      <c r="D2299" s="28">
        <v>289315479611</v>
      </c>
      <c r="E2299" s="10">
        <v>4974351056083</v>
      </c>
      <c r="F2299" s="9" t="s">
        <v>882</v>
      </c>
      <c r="G2299" s="11" t="s">
        <v>55</v>
      </c>
      <c r="H2299" s="11"/>
      <c r="I2299" s="14"/>
      <c r="J2299" s="11" t="s">
        <v>56</v>
      </c>
      <c r="K2299" s="11" t="s">
        <v>890</v>
      </c>
      <c r="L2299" s="11" t="s">
        <v>61</v>
      </c>
      <c r="M2299" s="11" t="s">
        <v>879</v>
      </c>
    </row>
    <row r="2300" spans="1:14">
      <c r="A2300" s="7">
        <v>2299</v>
      </c>
      <c r="B2300" s="8">
        <v>45673</v>
      </c>
      <c r="C2300" s="9">
        <v>4</v>
      </c>
      <c r="D2300" s="28">
        <v>483231654393</v>
      </c>
      <c r="E2300" s="10">
        <v>4967951013529</v>
      </c>
      <c r="F2300" s="9" t="s">
        <v>1025</v>
      </c>
      <c r="G2300" s="11" t="s">
        <v>933</v>
      </c>
      <c r="H2300" s="11" t="s">
        <v>53</v>
      </c>
      <c r="I2300" s="14"/>
      <c r="J2300" s="11" t="s">
        <v>56</v>
      </c>
      <c r="K2300" s="11" t="s">
        <v>890</v>
      </c>
      <c r="L2300" s="11" t="s">
        <v>57</v>
      </c>
      <c r="M2300" s="11" t="s">
        <v>62</v>
      </c>
      <c r="N2300" s="1" t="e">
        <v>#N/A</v>
      </c>
    </row>
    <row r="2301" spans="1:14">
      <c r="A2301" s="7">
        <v>2300</v>
      </c>
      <c r="B2301" s="8">
        <v>45673</v>
      </c>
      <c r="C2301" s="9">
        <v>3</v>
      </c>
      <c r="D2301" s="28">
        <v>462188078763</v>
      </c>
      <c r="E2301" s="10">
        <v>9966499076148</v>
      </c>
      <c r="F2301" s="9" t="s">
        <v>915</v>
      </c>
      <c r="G2301" s="11" t="s">
        <v>68</v>
      </c>
      <c r="H2301" s="11"/>
      <c r="I2301" s="14"/>
      <c r="J2301" s="11" t="s">
        <v>59</v>
      </c>
      <c r="K2301" s="11" t="s">
        <v>890</v>
      </c>
      <c r="L2301" s="11" t="s">
        <v>61</v>
      </c>
      <c r="M2301" s="11" t="s">
        <v>62</v>
      </c>
      <c r="N2301" s="1" t="e">
        <v>#N/A</v>
      </c>
    </row>
    <row r="2302" spans="1:14">
      <c r="A2302" s="7">
        <v>2301</v>
      </c>
      <c r="B2302" s="8">
        <v>45673</v>
      </c>
      <c r="C2302" s="9">
        <v>3</v>
      </c>
      <c r="D2302" s="28">
        <v>279038462894</v>
      </c>
      <c r="E2302" s="10">
        <v>9966251062686</v>
      </c>
      <c r="F2302" s="9" t="s">
        <v>72</v>
      </c>
      <c r="G2302" s="11" t="s">
        <v>70</v>
      </c>
      <c r="H2302" s="11" t="s">
        <v>53</v>
      </c>
      <c r="I2302" s="14"/>
      <c r="J2302" s="11" t="s">
        <v>59</v>
      </c>
      <c r="K2302" s="11" t="s">
        <v>890</v>
      </c>
      <c r="L2302" s="11" t="s">
        <v>57</v>
      </c>
      <c r="M2302" s="11" t="s">
        <v>62</v>
      </c>
      <c r="N2302" s="1" t="e">
        <v>#N/A</v>
      </c>
    </row>
    <row r="2303" spans="1:14">
      <c r="A2303" s="7">
        <v>2302</v>
      </c>
      <c r="B2303" s="8">
        <v>45673</v>
      </c>
      <c r="C2303" s="9">
        <v>4</v>
      </c>
      <c r="D2303" s="28">
        <v>467688941495</v>
      </c>
      <c r="E2303" s="10">
        <v>3109151036432</v>
      </c>
      <c r="F2303" s="9" t="s">
        <v>76</v>
      </c>
      <c r="G2303" s="11" t="s">
        <v>73</v>
      </c>
      <c r="H2303" s="11"/>
      <c r="I2303" s="14"/>
      <c r="J2303" s="11" t="s">
        <v>56</v>
      </c>
      <c r="K2303" s="11" t="s">
        <v>890</v>
      </c>
      <c r="L2303" s="11" t="s">
        <v>61</v>
      </c>
      <c r="M2303" s="11" t="s">
        <v>879</v>
      </c>
      <c r="N2303" s="1" t="e">
        <v>#N/A</v>
      </c>
    </row>
    <row r="2304" spans="1:14">
      <c r="A2304" s="7">
        <v>2303</v>
      </c>
      <c r="B2304" s="8">
        <v>45673</v>
      </c>
      <c r="C2304" s="9">
        <v>4</v>
      </c>
      <c r="D2304" s="28">
        <v>504764614745</v>
      </c>
      <c r="E2304" s="10">
        <v>5509999095296</v>
      </c>
      <c r="F2304" s="9" t="s">
        <v>1020</v>
      </c>
      <c r="G2304" s="11" t="s">
        <v>897</v>
      </c>
      <c r="H2304" s="11" t="s">
        <v>53</v>
      </c>
      <c r="I2304" s="14"/>
      <c r="J2304" s="11" t="s">
        <v>59</v>
      </c>
      <c r="K2304" s="11" t="s">
        <v>890</v>
      </c>
      <c r="L2304" s="11" t="s">
        <v>57</v>
      </c>
      <c r="M2304" s="11" t="s">
        <v>896</v>
      </c>
      <c r="N2304" s="1" t="e">
        <v>#N/A</v>
      </c>
    </row>
    <row r="2305" spans="1:14">
      <c r="A2305" s="7">
        <v>2304</v>
      </c>
      <c r="B2305" s="8">
        <v>45673</v>
      </c>
      <c r="C2305" s="9">
        <v>4</v>
      </c>
      <c r="D2305" s="28">
        <v>466983334333</v>
      </c>
      <c r="E2305" s="10">
        <v>5500156030520</v>
      </c>
      <c r="F2305" s="9" t="s">
        <v>978</v>
      </c>
      <c r="G2305" s="11" t="s">
        <v>919</v>
      </c>
      <c r="H2305" s="11"/>
      <c r="I2305" s="14"/>
      <c r="J2305" s="11" t="s">
        <v>59</v>
      </c>
      <c r="K2305" s="11" t="s">
        <v>890</v>
      </c>
      <c r="L2305" s="11" t="s">
        <v>61</v>
      </c>
      <c r="M2305" s="11" t="s">
        <v>62</v>
      </c>
      <c r="N2305" s="1" t="e">
        <v>#N/A</v>
      </c>
    </row>
    <row r="2306" spans="1:14">
      <c r="A2306" s="7">
        <v>2305</v>
      </c>
      <c r="B2306" s="8">
        <v>45673</v>
      </c>
      <c r="C2306" s="9">
        <v>4</v>
      </c>
      <c r="D2306" s="28">
        <v>466983334333</v>
      </c>
      <c r="E2306" s="10">
        <v>5500156030521</v>
      </c>
      <c r="F2306" s="9" t="s">
        <v>978</v>
      </c>
      <c r="G2306" s="11" t="s">
        <v>919</v>
      </c>
      <c r="H2306" s="11"/>
      <c r="I2306" s="14"/>
      <c r="J2306" s="11" t="s">
        <v>59</v>
      </c>
      <c r="K2306" s="11" t="s">
        <v>890</v>
      </c>
      <c r="L2306" s="11" t="s">
        <v>61</v>
      </c>
      <c r="M2306" s="11" t="s">
        <v>62</v>
      </c>
      <c r="N2306" s="1" t="e">
        <v>#N/A</v>
      </c>
    </row>
    <row r="2307" spans="1:14">
      <c r="A2307" s="7">
        <v>2306</v>
      </c>
      <c r="B2307" s="8">
        <v>45673</v>
      </c>
      <c r="C2307" s="9">
        <v>4</v>
      </c>
      <c r="D2307" s="28">
        <v>466983334333</v>
      </c>
      <c r="E2307" s="10">
        <v>5500156030519</v>
      </c>
      <c r="F2307" s="9" t="s">
        <v>978</v>
      </c>
      <c r="G2307" s="11" t="s">
        <v>919</v>
      </c>
      <c r="H2307" s="11"/>
      <c r="I2307" s="14"/>
      <c r="J2307" s="11" t="s">
        <v>59</v>
      </c>
      <c r="K2307" s="11" t="s">
        <v>890</v>
      </c>
      <c r="L2307" s="11" t="s">
        <v>61</v>
      </c>
      <c r="M2307" s="11" t="s">
        <v>62</v>
      </c>
      <c r="N2307" s="1" t="e">
        <v>#N/A</v>
      </c>
    </row>
    <row r="2308" spans="1:14">
      <c r="A2308" s="7">
        <v>2307</v>
      </c>
      <c r="B2308" s="8">
        <v>45673</v>
      </c>
      <c r="C2308" s="9">
        <v>4</v>
      </c>
      <c r="D2308" s="28">
        <v>466983334333</v>
      </c>
      <c r="E2308" s="10">
        <v>5500156030518</v>
      </c>
      <c r="F2308" s="9" t="s">
        <v>978</v>
      </c>
      <c r="G2308" s="11" t="s">
        <v>919</v>
      </c>
      <c r="H2308" s="11"/>
      <c r="I2308" s="14"/>
      <c r="J2308" s="11" t="s">
        <v>59</v>
      </c>
      <c r="K2308" s="11" t="s">
        <v>890</v>
      </c>
      <c r="L2308" s="11" t="s">
        <v>61</v>
      </c>
      <c r="M2308" s="11" t="s">
        <v>62</v>
      </c>
      <c r="N2308" s="1" t="e">
        <v>#N/A</v>
      </c>
    </row>
    <row r="2309" spans="1:14">
      <c r="A2309" s="7">
        <v>2308</v>
      </c>
      <c r="B2309" s="8">
        <v>45673</v>
      </c>
      <c r="C2309" s="9">
        <v>5</v>
      </c>
      <c r="D2309" s="28">
        <v>499277764510</v>
      </c>
      <c r="E2309" s="10">
        <v>4974351073569</v>
      </c>
      <c r="F2309" s="9" t="s">
        <v>964</v>
      </c>
      <c r="G2309" s="11" t="s">
        <v>55</v>
      </c>
      <c r="H2309" s="11"/>
      <c r="I2309" s="14"/>
      <c r="J2309" s="11" t="s">
        <v>56</v>
      </c>
      <c r="K2309" s="11" t="s">
        <v>890</v>
      </c>
      <c r="L2309" s="11" t="s">
        <v>61</v>
      </c>
      <c r="M2309" s="11" t="s">
        <v>879</v>
      </c>
      <c r="N2309" s="1" t="e">
        <v>#N/A</v>
      </c>
    </row>
    <row r="2310" spans="1:14">
      <c r="A2310" s="7">
        <v>2309</v>
      </c>
      <c r="B2310" s="8">
        <v>45673</v>
      </c>
      <c r="C2310" s="9">
        <v>5</v>
      </c>
      <c r="D2310" s="28">
        <v>499382642776</v>
      </c>
      <c r="E2310" s="10">
        <v>3109151093159</v>
      </c>
      <c r="F2310" s="9" t="s">
        <v>882</v>
      </c>
      <c r="G2310" s="11" t="s">
        <v>73</v>
      </c>
      <c r="H2310" s="11"/>
      <c r="I2310" s="14"/>
      <c r="J2310" s="11" t="s">
        <v>56</v>
      </c>
      <c r="K2310" s="11" t="s">
        <v>890</v>
      </c>
      <c r="L2310" s="11" t="s">
        <v>61</v>
      </c>
      <c r="M2310" s="11" t="s">
        <v>879</v>
      </c>
      <c r="N2310" s="1" t="e">
        <v>#N/A</v>
      </c>
    </row>
    <row r="2311" spans="1:14">
      <c r="A2311" s="7">
        <v>2310</v>
      </c>
      <c r="B2311" s="8">
        <v>45673</v>
      </c>
      <c r="C2311" s="9">
        <v>5</v>
      </c>
      <c r="D2311" s="28">
        <v>467688990941</v>
      </c>
      <c r="E2311" s="10">
        <v>4968151095678</v>
      </c>
      <c r="F2311" s="9" t="s">
        <v>882</v>
      </c>
      <c r="G2311" s="11" t="s">
        <v>71</v>
      </c>
      <c r="H2311" s="11"/>
      <c r="I2311" s="14"/>
      <c r="J2311" s="11" t="s">
        <v>56</v>
      </c>
      <c r="K2311" s="11" t="s">
        <v>890</v>
      </c>
      <c r="L2311" s="11" t="s">
        <v>61</v>
      </c>
      <c r="M2311" s="11" t="s">
        <v>879</v>
      </c>
      <c r="N2311" s="1" t="e">
        <v>#N/A</v>
      </c>
    </row>
    <row r="2312" spans="1:14">
      <c r="A2312" s="7">
        <v>2311</v>
      </c>
      <c r="B2312" s="8">
        <v>45673</v>
      </c>
      <c r="C2312" s="9">
        <v>5</v>
      </c>
      <c r="D2312" s="28">
        <v>499405371242</v>
      </c>
      <c r="E2312" s="10">
        <v>4974351012212</v>
      </c>
      <c r="F2312" s="9" t="s">
        <v>72</v>
      </c>
      <c r="G2312" s="11" t="s">
        <v>55</v>
      </c>
      <c r="H2312" s="11"/>
      <c r="I2312" s="14"/>
      <c r="J2312" s="11" t="s">
        <v>56</v>
      </c>
      <c r="K2312" s="11" t="s">
        <v>890</v>
      </c>
      <c r="L2312" s="11" t="s">
        <v>61</v>
      </c>
      <c r="M2312" s="11" t="s">
        <v>879</v>
      </c>
      <c r="N2312" s="1" t="e">
        <v>#N/A</v>
      </c>
    </row>
    <row r="2313" spans="1:14">
      <c r="A2313" s="7">
        <v>2312</v>
      </c>
      <c r="B2313" s="8">
        <v>45673</v>
      </c>
      <c r="C2313" s="9">
        <v>5</v>
      </c>
      <c r="D2313" s="28">
        <v>289963919464</v>
      </c>
      <c r="E2313" s="10">
        <v>4974351056286</v>
      </c>
      <c r="F2313" s="9" t="s">
        <v>882</v>
      </c>
      <c r="G2313" s="11" t="s">
        <v>55</v>
      </c>
      <c r="H2313" s="11"/>
      <c r="I2313" s="14"/>
      <c r="J2313" s="11" t="s">
        <v>56</v>
      </c>
      <c r="K2313" s="11" t="s">
        <v>890</v>
      </c>
      <c r="L2313" s="11" t="s">
        <v>61</v>
      </c>
      <c r="M2313" s="11" t="s">
        <v>879</v>
      </c>
      <c r="N2313" s="1" t="e">
        <v>#N/A</v>
      </c>
    </row>
    <row r="2314" spans="1:14">
      <c r="A2314" s="7">
        <v>2313</v>
      </c>
      <c r="B2314" s="8">
        <v>45673</v>
      </c>
      <c r="C2314" s="9">
        <v>5</v>
      </c>
      <c r="D2314" s="28">
        <v>289001406466</v>
      </c>
      <c r="E2314" s="10">
        <v>4974351013729</v>
      </c>
      <c r="F2314" s="9" t="s">
        <v>72</v>
      </c>
      <c r="G2314" s="11" t="s">
        <v>55</v>
      </c>
      <c r="H2314" s="11"/>
      <c r="I2314" s="14"/>
      <c r="J2314" s="11" t="s">
        <v>56</v>
      </c>
      <c r="K2314" s="11" t="s">
        <v>890</v>
      </c>
      <c r="L2314" s="11" t="s">
        <v>61</v>
      </c>
      <c r="M2314" s="11" t="s">
        <v>879</v>
      </c>
      <c r="N2314" s="1" t="e">
        <v>#N/A</v>
      </c>
    </row>
    <row r="2315" spans="1:14">
      <c r="A2315" s="7">
        <v>2314</v>
      </c>
      <c r="B2315" s="8">
        <v>45673</v>
      </c>
      <c r="C2315" s="9">
        <v>5</v>
      </c>
      <c r="D2315" s="28">
        <v>499382642780</v>
      </c>
      <c r="E2315" s="10">
        <v>3109151091598</v>
      </c>
      <c r="F2315" s="9" t="s">
        <v>882</v>
      </c>
      <c r="G2315" s="11" t="s">
        <v>73</v>
      </c>
      <c r="H2315" s="11"/>
      <c r="I2315" s="14"/>
      <c r="J2315" s="11" t="s">
        <v>56</v>
      </c>
      <c r="K2315" s="11" t="s">
        <v>890</v>
      </c>
      <c r="L2315" s="11" t="s">
        <v>61</v>
      </c>
      <c r="M2315" s="11" t="s">
        <v>879</v>
      </c>
      <c r="N2315" s="1" t="e">
        <v>#N/A</v>
      </c>
    </row>
    <row r="2316" spans="1:14">
      <c r="A2316" s="7">
        <v>2315</v>
      </c>
      <c r="B2316" s="8">
        <v>45673</v>
      </c>
      <c r="C2316" s="9">
        <v>5</v>
      </c>
      <c r="D2316" s="28">
        <v>289001395550</v>
      </c>
      <c r="E2316" s="10">
        <v>4974351057790</v>
      </c>
      <c r="F2316" s="9" t="s">
        <v>882</v>
      </c>
      <c r="G2316" s="11" t="s">
        <v>55</v>
      </c>
      <c r="H2316" s="11"/>
      <c r="I2316" s="14"/>
      <c r="J2316" s="11" t="s">
        <v>56</v>
      </c>
      <c r="K2316" s="11" t="s">
        <v>890</v>
      </c>
      <c r="L2316" s="11" t="s">
        <v>61</v>
      </c>
      <c r="M2316" s="11" t="s">
        <v>879</v>
      </c>
      <c r="N2316" s="1" t="e">
        <v>#N/A</v>
      </c>
    </row>
    <row r="2317" spans="1:14">
      <c r="A2317" s="7">
        <v>2316</v>
      </c>
      <c r="B2317" s="8">
        <v>45673</v>
      </c>
      <c r="C2317" s="9">
        <v>4</v>
      </c>
      <c r="D2317" s="28">
        <v>498959361740</v>
      </c>
      <c r="E2317" s="10">
        <v>5500156031834</v>
      </c>
      <c r="F2317" s="9" t="s">
        <v>978</v>
      </c>
      <c r="G2317" s="11" t="s">
        <v>919</v>
      </c>
      <c r="H2317" s="11"/>
      <c r="I2317" s="14"/>
      <c r="J2317" s="11" t="s">
        <v>59</v>
      </c>
      <c r="K2317" s="11" t="s">
        <v>890</v>
      </c>
      <c r="L2317" s="11" t="s">
        <v>61</v>
      </c>
      <c r="M2317" s="11" t="s">
        <v>62</v>
      </c>
      <c r="N2317" s="1" t="e">
        <v>#N/A</v>
      </c>
    </row>
    <row r="2318" spans="1:14">
      <c r="A2318" s="7">
        <v>2317</v>
      </c>
      <c r="B2318" s="8">
        <v>45673</v>
      </c>
      <c r="C2318" s="9">
        <v>5</v>
      </c>
      <c r="D2318" s="28">
        <v>466983399315</v>
      </c>
      <c r="E2318" s="10">
        <v>4974351056282</v>
      </c>
      <c r="F2318" s="9" t="s">
        <v>882</v>
      </c>
      <c r="G2318" s="11" t="s">
        <v>55</v>
      </c>
      <c r="H2318" s="11"/>
      <c r="I2318" s="14"/>
      <c r="J2318" s="11" t="s">
        <v>56</v>
      </c>
      <c r="K2318" s="11" t="s">
        <v>890</v>
      </c>
      <c r="L2318" s="11" t="s">
        <v>61</v>
      </c>
      <c r="M2318" s="11" t="s">
        <v>879</v>
      </c>
      <c r="N2318" s="1" t="e">
        <v>#N/A</v>
      </c>
    </row>
    <row r="2319" spans="1:14">
      <c r="A2319" s="7">
        <v>2318</v>
      </c>
      <c r="B2319" s="8">
        <v>45673</v>
      </c>
      <c r="C2319" s="9">
        <v>5</v>
      </c>
      <c r="D2319" s="28">
        <v>493090211331</v>
      </c>
      <c r="E2319" s="10">
        <v>4974351050746</v>
      </c>
      <c r="F2319" s="9" t="s">
        <v>882</v>
      </c>
      <c r="G2319" s="11" t="s">
        <v>55</v>
      </c>
      <c r="H2319" s="11" t="s">
        <v>53</v>
      </c>
      <c r="I2319" s="14"/>
      <c r="J2319" s="11" t="s">
        <v>56</v>
      </c>
      <c r="K2319" s="11" t="s">
        <v>890</v>
      </c>
      <c r="L2319" s="11" t="s">
        <v>57</v>
      </c>
      <c r="M2319" s="11" t="s">
        <v>879</v>
      </c>
      <c r="N2319" s="1" t="e">
        <v>#N/A</v>
      </c>
    </row>
    <row r="2320" spans="1:14">
      <c r="A2320" s="7">
        <v>2319</v>
      </c>
      <c r="B2320" s="8">
        <v>45673</v>
      </c>
      <c r="C2320" s="9">
        <v>3</v>
      </c>
      <c r="D2320" s="28">
        <v>493040977321</v>
      </c>
      <c r="E2320" s="10">
        <v>4966251069271</v>
      </c>
      <c r="F2320" s="9" t="s">
        <v>72</v>
      </c>
      <c r="G2320" s="11" t="s">
        <v>63</v>
      </c>
      <c r="H2320" s="11" t="s">
        <v>53</v>
      </c>
      <c r="I2320" s="14"/>
      <c r="J2320" s="11" t="s">
        <v>59</v>
      </c>
      <c r="K2320" s="11" t="s">
        <v>890</v>
      </c>
      <c r="L2320" s="11" t="s">
        <v>57</v>
      </c>
      <c r="M2320" s="11" t="s">
        <v>62</v>
      </c>
      <c r="N2320" s="1" t="e">
        <v>#N/A</v>
      </c>
    </row>
    <row r="2321" spans="1:14">
      <c r="A2321" s="7">
        <v>2320</v>
      </c>
      <c r="B2321" s="8">
        <v>45673</v>
      </c>
      <c r="C2321" s="9">
        <v>5</v>
      </c>
      <c r="D2321" s="28">
        <v>498829239941</v>
      </c>
      <c r="E2321" s="10">
        <v>4974351052941</v>
      </c>
      <c r="F2321" s="9" t="s">
        <v>882</v>
      </c>
      <c r="G2321" s="11" t="s">
        <v>55</v>
      </c>
      <c r="H2321" s="11"/>
      <c r="I2321" s="14"/>
      <c r="J2321" s="11" t="s">
        <v>56</v>
      </c>
      <c r="K2321" s="11" t="s">
        <v>890</v>
      </c>
      <c r="L2321" s="11" t="s">
        <v>61</v>
      </c>
      <c r="M2321" s="11" t="s">
        <v>879</v>
      </c>
      <c r="N2321" s="1" t="e">
        <v>#N/A</v>
      </c>
    </row>
    <row r="2322" spans="1:14">
      <c r="A2322" s="7">
        <v>2321</v>
      </c>
      <c r="B2322" s="8">
        <v>45673</v>
      </c>
      <c r="C2322" s="9">
        <v>4</v>
      </c>
      <c r="D2322" s="28">
        <v>196682081142</v>
      </c>
      <c r="E2322" s="10">
        <v>6052251082809</v>
      </c>
      <c r="F2322" s="9" t="s">
        <v>1182</v>
      </c>
      <c r="G2322" s="11" t="s">
        <v>74</v>
      </c>
      <c r="H2322" s="11" t="s">
        <v>53</v>
      </c>
      <c r="I2322" s="14"/>
      <c r="J2322" s="11" t="s">
        <v>56</v>
      </c>
      <c r="K2322" s="11" t="s">
        <v>75</v>
      </c>
      <c r="L2322" s="11" t="s">
        <v>57</v>
      </c>
      <c r="M2322" s="11" t="s">
        <v>879</v>
      </c>
      <c r="N2322" s="1" t="e">
        <v>#N/A</v>
      </c>
    </row>
    <row r="2323" spans="1:14">
      <c r="A2323" s="7">
        <v>2322</v>
      </c>
      <c r="B2323" s="8">
        <v>45673</v>
      </c>
      <c r="C2323" s="9">
        <v>4</v>
      </c>
      <c r="D2323" s="28">
        <v>198071422861</v>
      </c>
      <c r="E2323" s="10">
        <v>4974351010032</v>
      </c>
      <c r="F2323" s="9" t="s">
        <v>931</v>
      </c>
      <c r="G2323" s="11" t="s">
        <v>55</v>
      </c>
      <c r="H2323" s="11"/>
      <c r="I2323" s="14"/>
      <c r="J2323" s="11" t="s">
        <v>56</v>
      </c>
      <c r="K2323" s="11" t="s">
        <v>75</v>
      </c>
      <c r="L2323" s="11" t="s">
        <v>61</v>
      </c>
      <c r="M2323" s="11" t="s">
        <v>879</v>
      </c>
      <c r="N2323" s="1" t="e">
        <v>#N/A</v>
      </c>
    </row>
    <row r="2324" spans="1:14">
      <c r="A2324" s="7">
        <v>2323</v>
      </c>
      <c r="B2324" s="8">
        <v>45673</v>
      </c>
      <c r="C2324" s="9">
        <v>4</v>
      </c>
      <c r="D2324" s="28">
        <v>198071423314</v>
      </c>
      <c r="E2324" s="10">
        <v>4974351067234</v>
      </c>
      <c r="F2324" s="9" t="s">
        <v>967</v>
      </c>
      <c r="G2324" s="11" t="s">
        <v>55</v>
      </c>
      <c r="H2324" s="11"/>
      <c r="I2324" s="14"/>
      <c r="J2324" s="11" t="s">
        <v>56</v>
      </c>
      <c r="K2324" s="11" t="s">
        <v>75</v>
      </c>
      <c r="L2324" s="11" t="s">
        <v>61</v>
      </c>
      <c r="M2324" s="11" t="s">
        <v>879</v>
      </c>
      <c r="N2324" s="1" t="e">
        <v>#N/A</v>
      </c>
    </row>
    <row r="2325" spans="1:14">
      <c r="A2325" s="7">
        <v>2324</v>
      </c>
      <c r="B2325" s="8">
        <v>45673</v>
      </c>
      <c r="C2325" s="9">
        <v>5</v>
      </c>
      <c r="D2325" s="28">
        <v>9867150830</v>
      </c>
      <c r="E2325" s="10">
        <v>4974351055256</v>
      </c>
      <c r="F2325" s="9" t="s">
        <v>882</v>
      </c>
      <c r="G2325" s="11" t="s">
        <v>55</v>
      </c>
      <c r="H2325" s="11"/>
      <c r="I2325" s="14"/>
      <c r="J2325" s="11" t="s">
        <v>56</v>
      </c>
      <c r="K2325" s="11" t="s">
        <v>954</v>
      </c>
      <c r="L2325" s="11" t="s">
        <v>61</v>
      </c>
      <c r="M2325" s="11" t="s">
        <v>879</v>
      </c>
      <c r="N2325" s="1" t="e">
        <v>#N/A</v>
      </c>
    </row>
    <row r="2326" spans="1:14">
      <c r="A2326" s="7">
        <v>2325</v>
      </c>
      <c r="B2326" s="8">
        <v>45674</v>
      </c>
      <c r="C2326" s="9">
        <v>3</v>
      </c>
      <c r="D2326" s="28">
        <v>751050702846</v>
      </c>
      <c r="E2326" s="10">
        <v>4966251037919</v>
      </c>
      <c r="F2326" s="9" t="s">
        <v>72</v>
      </c>
      <c r="G2326" s="11" t="s">
        <v>63</v>
      </c>
      <c r="H2326" s="11" t="s">
        <v>53</v>
      </c>
      <c r="I2326" s="14"/>
      <c r="J2326" s="11" t="s">
        <v>59</v>
      </c>
      <c r="K2326" s="11" t="s">
        <v>60</v>
      </c>
      <c r="L2326" s="11" t="s">
        <v>57</v>
      </c>
      <c r="M2326" s="11" t="s">
        <v>62</v>
      </c>
      <c r="N2326" s="1" t="e">
        <v>#N/A</v>
      </c>
    </row>
    <row r="2327" spans="1:14">
      <c r="A2327" s="7">
        <v>2326</v>
      </c>
      <c r="B2327" s="8">
        <v>45674</v>
      </c>
      <c r="C2327" s="9">
        <v>5</v>
      </c>
      <c r="D2327" s="28">
        <v>747174931506</v>
      </c>
      <c r="E2327" s="10">
        <v>4967951012405</v>
      </c>
      <c r="F2327" s="9" t="s">
        <v>927</v>
      </c>
      <c r="G2327" s="11" t="s">
        <v>933</v>
      </c>
      <c r="H2327" s="11" t="s">
        <v>53</v>
      </c>
      <c r="I2327" s="14"/>
      <c r="J2327" s="11" t="s">
        <v>56</v>
      </c>
      <c r="K2327" s="11" t="s">
        <v>60</v>
      </c>
      <c r="L2327" s="11" t="s">
        <v>57</v>
      </c>
      <c r="M2327" s="11" t="s">
        <v>62</v>
      </c>
      <c r="N2327" s="1" t="e">
        <v>#N/A</v>
      </c>
    </row>
    <row r="2328" spans="1:14">
      <c r="A2328" s="7">
        <v>2327</v>
      </c>
      <c r="B2328" s="8">
        <v>45674</v>
      </c>
      <c r="C2328" s="9">
        <v>3</v>
      </c>
      <c r="D2328" s="28">
        <v>751264103155</v>
      </c>
      <c r="E2328" s="10">
        <v>0</v>
      </c>
      <c r="F2328" s="9" t="s">
        <v>1184</v>
      </c>
      <c r="G2328" s="11" t="s">
        <v>64</v>
      </c>
      <c r="H2328" s="11" t="s">
        <v>53</v>
      </c>
      <c r="I2328" s="14" t="s">
        <v>1183</v>
      </c>
      <c r="J2328" s="11" t="s">
        <v>65</v>
      </c>
      <c r="K2328" s="11" t="s">
        <v>60</v>
      </c>
      <c r="L2328" s="11" t="s">
        <v>57</v>
      </c>
      <c r="M2328" s="11" t="s">
        <v>66</v>
      </c>
      <c r="N2328" s="1" t="e">
        <v>#N/A</v>
      </c>
    </row>
    <row r="2329" spans="1:14">
      <c r="A2329" s="7">
        <v>2328</v>
      </c>
      <c r="B2329" s="8">
        <v>45674</v>
      </c>
      <c r="C2329" s="9">
        <v>3</v>
      </c>
      <c r="D2329" s="28">
        <v>747167650364</v>
      </c>
      <c r="E2329" s="10">
        <v>4966251046184</v>
      </c>
      <c r="F2329" s="9" t="s">
        <v>72</v>
      </c>
      <c r="G2329" s="10" t="s">
        <v>63</v>
      </c>
      <c r="H2329" s="11" t="s">
        <v>53</v>
      </c>
      <c r="I2329" s="14"/>
      <c r="J2329" s="11" t="s">
        <v>59</v>
      </c>
      <c r="K2329" s="11" t="s">
        <v>60</v>
      </c>
      <c r="L2329" s="11" t="s">
        <v>57</v>
      </c>
      <c r="M2329" s="11" t="s">
        <v>62</v>
      </c>
      <c r="N2329" s="1" t="e">
        <v>#N/A</v>
      </c>
    </row>
    <row r="2330" spans="1:14">
      <c r="A2330" s="7">
        <v>2329</v>
      </c>
      <c r="B2330" s="8">
        <v>45674</v>
      </c>
      <c r="C2330" s="9">
        <v>3</v>
      </c>
      <c r="D2330" s="28">
        <v>337326228805</v>
      </c>
      <c r="E2330" s="10">
        <v>4966251066505</v>
      </c>
      <c r="F2330" s="9" t="s">
        <v>72</v>
      </c>
      <c r="G2330" s="10" t="s">
        <v>63</v>
      </c>
      <c r="H2330" s="11" t="s">
        <v>53</v>
      </c>
      <c r="I2330" s="14"/>
      <c r="J2330" s="11" t="s">
        <v>59</v>
      </c>
      <c r="K2330" s="11" t="s">
        <v>60</v>
      </c>
      <c r="L2330" s="11" t="s">
        <v>57</v>
      </c>
      <c r="M2330" s="11" t="s">
        <v>62</v>
      </c>
      <c r="N2330" s="1" t="e">
        <v>#N/A</v>
      </c>
    </row>
    <row r="2331" spans="1:14">
      <c r="A2331" s="7">
        <v>2330</v>
      </c>
      <c r="B2331" s="8">
        <v>45674</v>
      </c>
      <c r="C2331" s="9">
        <v>3</v>
      </c>
      <c r="D2331" s="28" t="s">
        <v>25</v>
      </c>
      <c r="E2331" s="10">
        <v>7115151043548</v>
      </c>
      <c r="F2331" s="9" t="s">
        <v>885</v>
      </c>
      <c r="G2331" s="10" t="s">
        <v>895</v>
      </c>
      <c r="H2331" s="11" t="s">
        <v>53</v>
      </c>
      <c r="I2331" s="14"/>
      <c r="J2331" s="11" t="s">
        <v>56</v>
      </c>
      <c r="K2331" s="11" t="s">
        <v>60</v>
      </c>
      <c r="L2331" s="11" t="s">
        <v>57</v>
      </c>
      <c r="M2331" s="11" t="s">
        <v>896</v>
      </c>
      <c r="N2331" s="1" t="e">
        <v>#N/A</v>
      </c>
    </row>
    <row r="2332" spans="1:14">
      <c r="A2332" s="7">
        <v>2331</v>
      </c>
      <c r="B2332" s="8">
        <v>45674</v>
      </c>
      <c r="C2332" s="9">
        <v>3</v>
      </c>
      <c r="D2332" s="28">
        <v>751083976915</v>
      </c>
      <c r="E2332" s="10">
        <v>3109151064638</v>
      </c>
      <c r="F2332" s="9" t="s">
        <v>912</v>
      </c>
      <c r="G2332" s="10" t="s">
        <v>73</v>
      </c>
      <c r="H2332" s="11" t="s">
        <v>53</v>
      </c>
      <c r="I2332" s="14"/>
      <c r="J2332" s="11" t="s">
        <v>56</v>
      </c>
      <c r="K2332" s="11" t="s">
        <v>60</v>
      </c>
      <c r="L2332" s="11" t="s">
        <v>57</v>
      </c>
      <c r="M2332" s="11" t="s">
        <v>879</v>
      </c>
      <c r="N2332" s="1" t="e">
        <v>#N/A</v>
      </c>
    </row>
    <row r="2333" spans="1:14">
      <c r="A2333" s="7">
        <v>2332</v>
      </c>
      <c r="B2333" s="8">
        <v>45674</v>
      </c>
      <c r="C2333" s="9">
        <v>3</v>
      </c>
      <c r="D2333" s="28">
        <v>751083976915</v>
      </c>
      <c r="E2333" s="10">
        <v>3109151064635</v>
      </c>
      <c r="F2333" s="9" t="s">
        <v>912</v>
      </c>
      <c r="G2333" s="10" t="s">
        <v>73</v>
      </c>
      <c r="H2333" s="11" t="s">
        <v>53</v>
      </c>
      <c r="I2333" s="14"/>
      <c r="J2333" s="11" t="s">
        <v>56</v>
      </c>
      <c r="K2333" s="11" t="s">
        <v>60</v>
      </c>
      <c r="L2333" s="11" t="s">
        <v>57</v>
      </c>
      <c r="M2333" s="11" t="s">
        <v>879</v>
      </c>
      <c r="N2333" s="1" t="e">
        <v>#N/A</v>
      </c>
    </row>
    <row r="2334" spans="1:14">
      <c r="A2334" s="7">
        <v>2333</v>
      </c>
      <c r="B2334" s="8">
        <v>45674</v>
      </c>
      <c r="C2334" s="9">
        <v>3</v>
      </c>
      <c r="D2334" s="28">
        <v>751083976915</v>
      </c>
      <c r="E2334" s="10">
        <v>3109151064664</v>
      </c>
      <c r="F2334" s="9" t="s">
        <v>912</v>
      </c>
      <c r="G2334" s="10" t="s">
        <v>73</v>
      </c>
      <c r="H2334" s="11" t="s">
        <v>53</v>
      </c>
      <c r="I2334" s="14"/>
      <c r="J2334" s="11" t="s">
        <v>56</v>
      </c>
      <c r="K2334" s="11" t="s">
        <v>60</v>
      </c>
      <c r="L2334" s="11" t="s">
        <v>57</v>
      </c>
      <c r="M2334" s="11" t="s">
        <v>879</v>
      </c>
      <c r="N2334" s="1" t="e">
        <v>#N/A</v>
      </c>
    </row>
    <row r="2335" spans="1:14">
      <c r="A2335" s="7">
        <v>2334</v>
      </c>
      <c r="B2335" s="8">
        <v>45674</v>
      </c>
      <c r="C2335" s="9">
        <v>3</v>
      </c>
      <c r="D2335" s="28">
        <v>198071422706</v>
      </c>
      <c r="E2335" s="10">
        <v>5509451095183</v>
      </c>
      <c r="F2335" s="9" t="s">
        <v>992</v>
      </c>
      <c r="G2335" s="11" t="s">
        <v>918</v>
      </c>
      <c r="H2335" s="11"/>
      <c r="I2335" s="14"/>
      <c r="J2335" s="11" t="s">
        <v>59</v>
      </c>
      <c r="K2335" s="11" t="s">
        <v>75</v>
      </c>
      <c r="L2335" s="11" t="s">
        <v>61</v>
      </c>
      <c r="M2335" s="11" t="s">
        <v>896</v>
      </c>
      <c r="N2335" s="1" t="e">
        <v>#N/A</v>
      </c>
    </row>
    <row r="2336" spans="1:14">
      <c r="A2336" s="7">
        <v>2335</v>
      </c>
      <c r="B2336" s="8">
        <v>45674</v>
      </c>
      <c r="C2336" s="9">
        <v>5</v>
      </c>
      <c r="D2336" s="28">
        <v>196806303046</v>
      </c>
      <c r="E2336" s="10">
        <v>4974351073583</v>
      </c>
      <c r="F2336" s="9" t="s">
        <v>54</v>
      </c>
      <c r="G2336" s="11" t="s">
        <v>55</v>
      </c>
      <c r="H2336" s="11" t="s">
        <v>53</v>
      </c>
      <c r="I2336" s="14"/>
      <c r="J2336" s="11" t="s">
        <v>56</v>
      </c>
      <c r="K2336" s="11" t="s">
        <v>75</v>
      </c>
      <c r="L2336" s="11" t="s">
        <v>57</v>
      </c>
      <c r="M2336" s="11" t="s">
        <v>879</v>
      </c>
      <c r="N2336" s="1" t="e">
        <v>#N/A</v>
      </c>
    </row>
    <row r="2337" spans="1:14">
      <c r="A2337" s="7">
        <v>2336</v>
      </c>
      <c r="B2337" s="8">
        <v>45674</v>
      </c>
      <c r="C2337" s="9">
        <v>5</v>
      </c>
      <c r="D2337" s="28">
        <v>6657615605401</v>
      </c>
      <c r="E2337" s="10">
        <v>4967951013697</v>
      </c>
      <c r="F2337" s="9" t="s">
        <v>927</v>
      </c>
      <c r="G2337" s="11" t="s">
        <v>933</v>
      </c>
      <c r="H2337" s="11" t="s">
        <v>53</v>
      </c>
      <c r="I2337" s="14"/>
      <c r="J2337" s="11" t="s">
        <v>56</v>
      </c>
      <c r="K2337" s="11" t="s">
        <v>52</v>
      </c>
      <c r="L2337" s="11" t="s">
        <v>57</v>
      </c>
      <c r="M2337" s="11" t="s">
        <v>62</v>
      </c>
      <c r="N2337" s="1" t="e">
        <v>#N/A</v>
      </c>
    </row>
    <row r="2338" spans="1:14">
      <c r="A2338" s="7">
        <v>2337</v>
      </c>
      <c r="B2338" s="8">
        <v>45674</v>
      </c>
      <c r="C2338" s="9">
        <v>5</v>
      </c>
      <c r="D2338" s="28">
        <v>6657615605401</v>
      </c>
      <c r="E2338" s="10">
        <v>4967951013699</v>
      </c>
      <c r="F2338" s="9" t="s">
        <v>927</v>
      </c>
      <c r="G2338" s="11" t="s">
        <v>933</v>
      </c>
      <c r="H2338" s="11" t="s">
        <v>53</v>
      </c>
      <c r="I2338" s="14"/>
      <c r="J2338" s="11" t="s">
        <v>56</v>
      </c>
      <c r="K2338" s="11" t="s">
        <v>52</v>
      </c>
      <c r="L2338" s="11" t="s">
        <v>57</v>
      </c>
      <c r="M2338" s="11" t="s">
        <v>62</v>
      </c>
      <c r="N2338" s="1" t="e">
        <v>#N/A</v>
      </c>
    </row>
    <row r="2339" spans="1:14">
      <c r="A2339" s="7">
        <v>2338</v>
      </c>
      <c r="B2339" s="8">
        <v>45674</v>
      </c>
      <c r="C2339" s="9">
        <v>3</v>
      </c>
      <c r="D2339" s="28">
        <v>105333337885</v>
      </c>
      <c r="E2339" s="10">
        <v>9966256077905</v>
      </c>
      <c r="F2339" s="9" t="s">
        <v>978</v>
      </c>
      <c r="G2339" s="11" t="s">
        <v>70</v>
      </c>
      <c r="H2339" s="11"/>
      <c r="I2339" s="14"/>
      <c r="J2339" s="11" t="s">
        <v>59</v>
      </c>
      <c r="K2339" s="11" t="s">
        <v>60</v>
      </c>
      <c r="L2339" s="11" t="s">
        <v>61</v>
      </c>
      <c r="M2339" s="11" t="s">
        <v>62</v>
      </c>
      <c r="N2339" s="1" t="e">
        <v>#N/A</v>
      </c>
    </row>
    <row r="2340" spans="1:14">
      <c r="A2340" s="7">
        <v>2339</v>
      </c>
      <c r="B2340" s="8">
        <v>45674</v>
      </c>
      <c r="C2340" s="9">
        <v>3</v>
      </c>
      <c r="D2340" s="28">
        <v>105335226356</v>
      </c>
      <c r="E2340" s="10">
        <v>5509999014961</v>
      </c>
      <c r="F2340" s="9" t="s">
        <v>1020</v>
      </c>
      <c r="G2340" s="11" t="s">
        <v>897</v>
      </c>
      <c r="H2340" s="11"/>
      <c r="I2340" s="14"/>
      <c r="J2340" s="11" t="s">
        <v>59</v>
      </c>
      <c r="K2340" s="11" t="s">
        <v>60</v>
      </c>
      <c r="L2340" s="11" t="s">
        <v>61</v>
      </c>
      <c r="M2340" s="11" t="s">
        <v>896</v>
      </c>
      <c r="N2340" s="1" t="e">
        <v>#N/A</v>
      </c>
    </row>
    <row r="2341" spans="1:14">
      <c r="A2341" s="7">
        <v>2340</v>
      </c>
      <c r="B2341" s="8">
        <v>45674</v>
      </c>
      <c r="C2341" s="9">
        <v>3</v>
      </c>
      <c r="D2341" s="28">
        <v>105359424365</v>
      </c>
      <c r="E2341" s="10">
        <v>9966456011913</v>
      </c>
      <c r="F2341" s="9" t="s">
        <v>1064</v>
      </c>
      <c r="G2341" s="11" t="s">
        <v>68</v>
      </c>
      <c r="H2341" s="11"/>
      <c r="I2341" s="14"/>
      <c r="J2341" s="11" t="s">
        <v>59</v>
      </c>
      <c r="K2341" s="11" t="s">
        <v>60</v>
      </c>
      <c r="L2341" s="11" t="s">
        <v>61</v>
      </c>
      <c r="M2341" s="11" t="s">
        <v>62</v>
      </c>
      <c r="N2341" s="1" t="e">
        <v>#N/A</v>
      </c>
    </row>
    <row r="2342" spans="1:14">
      <c r="A2342" s="7">
        <v>2341</v>
      </c>
      <c r="B2342" s="8">
        <v>45674</v>
      </c>
      <c r="C2342" s="9">
        <v>3</v>
      </c>
      <c r="D2342" s="28">
        <v>105333338574</v>
      </c>
      <c r="E2342" s="10">
        <v>9966251023399</v>
      </c>
      <c r="F2342" s="9" t="s">
        <v>67</v>
      </c>
      <c r="G2342" s="11" t="s">
        <v>70</v>
      </c>
      <c r="H2342" s="11"/>
      <c r="I2342" s="14"/>
      <c r="J2342" s="11" t="s">
        <v>59</v>
      </c>
      <c r="K2342" s="11" t="s">
        <v>60</v>
      </c>
      <c r="L2342" s="11" t="s">
        <v>61</v>
      </c>
      <c r="M2342" s="11" t="s">
        <v>62</v>
      </c>
      <c r="N2342" s="1" t="e">
        <v>#N/A</v>
      </c>
    </row>
    <row r="2343" spans="1:14">
      <c r="A2343" s="7">
        <v>2342</v>
      </c>
      <c r="B2343" s="8">
        <v>45674</v>
      </c>
      <c r="C2343" s="9">
        <v>3</v>
      </c>
      <c r="D2343" s="28">
        <v>105614263742</v>
      </c>
      <c r="E2343" s="10">
        <v>5500156085781</v>
      </c>
      <c r="F2343" s="9" t="s">
        <v>1064</v>
      </c>
      <c r="G2343" s="11" t="s">
        <v>919</v>
      </c>
      <c r="H2343" s="11"/>
      <c r="I2343" s="14"/>
      <c r="J2343" s="11" t="s">
        <v>59</v>
      </c>
      <c r="K2343" s="11" t="s">
        <v>60</v>
      </c>
      <c r="L2343" s="11" t="s">
        <v>61</v>
      </c>
      <c r="M2343" s="11" t="s">
        <v>62</v>
      </c>
      <c r="N2343" s="1" t="e">
        <v>#N/A</v>
      </c>
    </row>
    <row r="2344" spans="1:14">
      <c r="A2344" s="7">
        <v>2343</v>
      </c>
      <c r="B2344" s="8">
        <v>45674</v>
      </c>
      <c r="C2344" s="9">
        <v>3</v>
      </c>
      <c r="D2344" s="28">
        <v>105301336615</v>
      </c>
      <c r="E2344" s="10">
        <v>4966451032443</v>
      </c>
      <c r="F2344" s="9" t="s">
        <v>888</v>
      </c>
      <c r="G2344" s="11" t="s">
        <v>69</v>
      </c>
      <c r="H2344" s="11"/>
      <c r="I2344" s="14"/>
      <c r="J2344" s="11" t="s">
        <v>59</v>
      </c>
      <c r="K2344" s="11" t="s">
        <v>60</v>
      </c>
      <c r="L2344" s="11" t="s">
        <v>61</v>
      </c>
      <c r="M2344" s="11" t="s">
        <v>62</v>
      </c>
      <c r="N2344" s="1" t="e">
        <v>#N/A</v>
      </c>
    </row>
    <row r="2345" spans="1:14">
      <c r="A2345" s="7">
        <v>2344</v>
      </c>
      <c r="B2345" s="8">
        <v>45674</v>
      </c>
      <c r="C2345" s="9">
        <v>3</v>
      </c>
      <c r="D2345" s="28">
        <v>105301336335</v>
      </c>
      <c r="E2345" s="10">
        <v>5509451013347</v>
      </c>
      <c r="F2345" s="9" t="s">
        <v>967</v>
      </c>
      <c r="G2345" s="11" t="s">
        <v>918</v>
      </c>
      <c r="H2345" s="11"/>
      <c r="I2345" s="14"/>
      <c r="J2345" s="11" t="s">
        <v>59</v>
      </c>
      <c r="K2345" s="11" t="s">
        <v>60</v>
      </c>
      <c r="L2345" s="11" t="s">
        <v>61</v>
      </c>
      <c r="M2345" s="11" t="s">
        <v>896</v>
      </c>
      <c r="N2345" s="1" t="e">
        <v>#N/A</v>
      </c>
    </row>
    <row r="2346" spans="1:14">
      <c r="A2346" s="7">
        <v>2345</v>
      </c>
      <c r="B2346" s="8">
        <v>45674</v>
      </c>
      <c r="C2346" s="9">
        <v>4</v>
      </c>
      <c r="D2346" s="28">
        <v>105282419826</v>
      </c>
      <c r="E2346" s="10">
        <v>4966456011682</v>
      </c>
      <c r="F2346" s="9" t="s">
        <v>1185</v>
      </c>
      <c r="G2346" s="11" t="s">
        <v>69</v>
      </c>
      <c r="H2346" s="11"/>
      <c r="I2346" s="14"/>
      <c r="J2346" s="11" t="s">
        <v>59</v>
      </c>
      <c r="K2346" s="11" t="s">
        <v>60</v>
      </c>
      <c r="L2346" s="11" t="s">
        <v>61</v>
      </c>
      <c r="M2346" s="11" t="s">
        <v>62</v>
      </c>
      <c r="N2346" s="1" t="e">
        <v>#N/A</v>
      </c>
    </row>
    <row r="2347" spans="1:14">
      <c r="A2347" s="7">
        <v>2346</v>
      </c>
      <c r="B2347" s="8">
        <v>45674</v>
      </c>
      <c r="C2347" s="9">
        <v>4</v>
      </c>
      <c r="D2347" s="28">
        <v>105282419826</v>
      </c>
      <c r="E2347" s="10">
        <v>4966456087660</v>
      </c>
      <c r="F2347" s="9" t="s">
        <v>1022</v>
      </c>
      <c r="G2347" s="11" t="s">
        <v>69</v>
      </c>
      <c r="H2347" s="11"/>
      <c r="I2347" s="14"/>
      <c r="J2347" s="11" t="s">
        <v>59</v>
      </c>
      <c r="K2347" s="11" t="s">
        <v>60</v>
      </c>
      <c r="L2347" s="11" t="s">
        <v>61</v>
      </c>
      <c r="M2347" s="11" t="s">
        <v>62</v>
      </c>
      <c r="N2347" s="1" t="e">
        <v>#N/A</v>
      </c>
    </row>
    <row r="2348" spans="1:14">
      <c r="A2348" s="7">
        <v>2347</v>
      </c>
      <c r="B2348" s="8">
        <v>45674</v>
      </c>
      <c r="C2348" s="9">
        <v>4</v>
      </c>
      <c r="D2348" s="28">
        <v>105282419826</v>
      </c>
      <c r="E2348" s="10">
        <v>5508451016598</v>
      </c>
      <c r="F2348" s="9" t="s">
        <v>1021</v>
      </c>
      <c r="G2348" s="10" t="s">
        <v>932</v>
      </c>
      <c r="H2348" s="11"/>
      <c r="I2348" s="14"/>
      <c r="J2348" s="11" t="s">
        <v>59</v>
      </c>
      <c r="K2348" s="11" t="s">
        <v>60</v>
      </c>
      <c r="L2348" s="11" t="s">
        <v>61</v>
      </c>
      <c r="M2348" s="11" t="s">
        <v>896</v>
      </c>
      <c r="N2348" s="1" t="e">
        <v>#N/A</v>
      </c>
    </row>
    <row r="2349" spans="1:14">
      <c r="A2349" s="7">
        <v>2348</v>
      </c>
      <c r="B2349" s="8">
        <v>45674</v>
      </c>
      <c r="C2349" s="9">
        <v>4</v>
      </c>
      <c r="D2349" s="28">
        <v>105282419826</v>
      </c>
      <c r="E2349" s="10">
        <v>5509451072843</v>
      </c>
      <c r="F2349" s="9" t="s">
        <v>1021</v>
      </c>
      <c r="G2349" s="10" t="s">
        <v>918</v>
      </c>
      <c r="H2349" s="11"/>
      <c r="I2349" s="14"/>
      <c r="J2349" s="11" t="s">
        <v>59</v>
      </c>
      <c r="K2349" s="11" t="s">
        <v>60</v>
      </c>
      <c r="L2349" s="11" t="s">
        <v>61</v>
      </c>
      <c r="M2349" s="11" t="s">
        <v>896</v>
      </c>
      <c r="N2349" s="1" t="e">
        <v>#N/A</v>
      </c>
    </row>
    <row r="2350" spans="1:14">
      <c r="A2350" s="7">
        <v>2349</v>
      </c>
      <c r="B2350" s="8">
        <v>45674</v>
      </c>
      <c r="C2350" s="9">
        <v>4</v>
      </c>
      <c r="D2350" s="28">
        <v>105282419826</v>
      </c>
      <c r="E2350" s="10">
        <v>4917556024987</v>
      </c>
      <c r="F2350" s="9" t="s">
        <v>967</v>
      </c>
      <c r="G2350" s="10" t="s">
        <v>1186</v>
      </c>
      <c r="H2350" s="11"/>
      <c r="I2350" s="14"/>
      <c r="J2350" s="11" t="s">
        <v>59</v>
      </c>
      <c r="K2350" s="11" t="s">
        <v>60</v>
      </c>
      <c r="L2350" s="11" t="s">
        <v>61</v>
      </c>
      <c r="M2350" s="11" t="s">
        <v>62</v>
      </c>
      <c r="N2350" s="1" t="e">
        <v>#N/A</v>
      </c>
    </row>
    <row r="2351" spans="1:14">
      <c r="A2351" s="7">
        <v>2350</v>
      </c>
      <c r="B2351" s="8">
        <v>45674</v>
      </c>
      <c r="C2351" s="9">
        <v>4</v>
      </c>
      <c r="D2351" s="28">
        <v>105282419826</v>
      </c>
      <c r="E2351" s="10">
        <v>4966451080747</v>
      </c>
      <c r="F2351" s="9" t="s">
        <v>967</v>
      </c>
      <c r="G2351" s="10" t="s">
        <v>69</v>
      </c>
      <c r="H2351" s="11"/>
      <c r="I2351" s="14"/>
      <c r="J2351" s="11" t="s">
        <v>59</v>
      </c>
      <c r="K2351" s="11" t="s">
        <v>60</v>
      </c>
      <c r="L2351" s="11" t="s">
        <v>61</v>
      </c>
      <c r="M2351" s="11" t="s">
        <v>62</v>
      </c>
      <c r="N2351" s="1" t="e">
        <v>#N/A</v>
      </c>
    </row>
    <row r="2352" spans="1:14">
      <c r="A2352" s="7">
        <v>2351</v>
      </c>
      <c r="B2352" s="8">
        <v>45674</v>
      </c>
      <c r="C2352" s="9">
        <v>4</v>
      </c>
      <c r="D2352" s="28">
        <v>105282419826</v>
      </c>
      <c r="E2352" s="10">
        <v>4966456029458</v>
      </c>
      <c r="F2352" s="9" t="s">
        <v>967</v>
      </c>
      <c r="G2352" s="10" t="s">
        <v>69</v>
      </c>
      <c r="H2352" s="11"/>
      <c r="I2352" s="14"/>
      <c r="J2352" s="11" t="s">
        <v>59</v>
      </c>
      <c r="K2352" s="11" t="s">
        <v>60</v>
      </c>
      <c r="L2352" s="11" t="s">
        <v>61</v>
      </c>
      <c r="M2352" s="11" t="s">
        <v>62</v>
      </c>
      <c r="N2352" s="1" t="e">
        <v>#N/A</v>
      </c>
    </row>
    <row r="2353" spans="1:14">
      <c r="A2353" s="7">
        <v>2352</v>
      </c>
      <c r="B2353" s="8">
        <v>45674</v>
      </c>
      <c r="C2353" s="9">
        <v>4</v>
      </c>
      <c r="D2353" s="28">
        <v>105282419826</v>
      </c>
      <c r="E2353" s="10">
        <v>4966456028383</v>
      </c>
      <c r="F2353" s="9" t="s">
        <v>967</v>
      </c>
      <c r="G2353" s="11" t="s">
        <v>69</v>
      </c>
      <c r="H2353" s="11"/>
      <c r="I2353" s="14"/>
      <c r="J2353" s="11" t="s">
        <v>59</v>
      </c>
      <c r="K2353" s="11" t="s">
        <v>60</v>
      </c>
      <c r="L2353" s="11" t="s">
        <v>61</v>
      </c>
      <c r="M2353" s="11" t="s">
        <v>62</v>
      </c>
      <c r="N2353" s="1" t="e">
        <v>#N/A</v>
      </c>
    </row>
    <row r="2354" spans="1:14">
      <c r="A2354" s="7">
        <v>2353</v>
      </c>
      <c r="B2354" s="8">
        <v>45674</v>
      </c>
      <c r="C2354" s="9">
        <v>4</v>
      </c>
      <c r="D2354" s="28">
        <v>105282419826</v>
      </c>
      <c r="E2354" s="10">
        <v>4966456029275</v>
      </c>
      <c r="F2354" s="9" t="s">
        <v>967</v>
      </c>
      <c r="G2354" s="11" t="s">
        <v>69</v>
      </c>
      <c r="H2354" s="11"/>
      <c r="I2354" s="14"/>
      <c r="J2354" s="11" t="s">
        <v>59</v>
      </c>
      <c r="K2354" s="11" t="s">
        <v>60</v>
      </c>
      <c r="L2354" s="11" t="s">
        <v>61</v>
      </c>
      <c r="M2354" s="11" t="s">
        <v>62</v>
      </c>
      <c r="N2354" s="1" t="e">
        <v>#N/A</v>
      </c>
    </row>
    <row r="2355" spans="1:14">
      <c r="A2355" s="7">
        <v>2354</v>
      </c>
      <c r="B2355" s="8">
        <v>45674</v>
      </c>
      <c r="C2355" s="9">
        <v>4</v>
      </c>
      <c r="D2355" s="28">
        <v>105620313724</v>
      </c>
      <c r="E2355" s="10">
        <v>5508799011260</v>
      </c>
      <c r="F2355" s="9" t="s">
        <v>967</v>
      </c>
      <c r="G2355" s="11" t="s">
        <v>908</v>
      </c>
      <c r="H2355" s="11"/>
      <c r="I2355" s="14"/>
      <c r="J2355" s="11" t="s">
        <v>59</v>
      </c>
      <c r="K2355" s="11" t="s">
        <v>60</v>
      </c>
      <c r="L2355" s="11" t="s">
        <v>61</v>
      </c>
      <c r="M2355" s="11" t="s">
        <v>896</v>
      </c>
      <c r="N2355" s="1" t="e">
        <v>#N/A</v>
      </c>
    </row>
    <row r="2356" spans="1:14">
      <c r="A2356" s="7">
        <v>2355</v>
      </c>
      <c r="B2356" s="8">
        <v>45674</v>
      </c>
      <c r="C2356" s="9">
        <v>4</v>
      </c>
      <c r="D2356" s="28">
        <v>105359339072</v>
      </c>
      <c r="E2356" s="10">
        <v>5509451060519</v>
      </c>
      <c r="F2356" s="9" t="s">
        <v>967</v>
      </c>
      <c r="G2356" s="11" t="s">
        <v>918</v>
      </c>
      <c r="H2356" s="11"/>
      <c r="I2356" s="14"/>
      <c r="J2356" s="11" t="s">
        <v>59</v>
      </c>
      <c r="K2356" s="11" t="s">
        <v>60</v>
      </c>
      <c r="L2356" s="11" t="s">
        <v>61</v>
      </c>
      <c r="M2356" s="11" t="s">
        <v>896</v>
      </c>
      <c r="N2356" s="1" t="e">
        <v>#N/A</v>
      </c>
    </row>
    <row r="2357" spans="1:14">
      <c r="A2357" s="7">
        <v>2356</v>
      </c>
      <c r="B2357" s="8">
        <v>45674</v>
      </c>
      <c r="C2357" s="9">
        <v>4</v>
      </c>
      <c r="D2357" s="28">
        <v>105359339072</v>
      </c>
      <c r="E2357" s="10">
        <v>5509451060922</v>
      </c>
      <c r="F2357" s="9" t="s">
        <v>967</v>
      </c>
      <c r="G2357" s="11" t="s">
        <v>918</v>
      </c>
      <c r="H2357" s="11"/>
      <c r="I2357" s="14"/>
      <c r="J2357" s="11" t="s">
        <v>59</v>
      </c>
      <c r="K2357" s="11" t="s">
        <v>60</v>
      </c>
      <c r="L2357" s="11" t="s">
        <v>61</v>
      </c>
      <c r="M2357" s="11" t="s">
        <v>896</v>
      </c>
      <c r="N2357" s="1" t="e">
        <v>#N/A</v>
      </c>
    </row>
    <row r="2358" spans="1:14">
      <c r="A2358" s="7">
        <v>2357</v>
      </c>
      <c r="B2358" s="8">
        <v>45674</v>
      </c>
      <c r="C2358" s="9">
        <v>4</v>
      </c>
      <c r="D2358" s="28">
        <v>105359339072</v>
      </c>
      <c r="E2358" s="10">
        <v>4968151013255</v>
      </c>
      <c r="F2358" s="9" t="s">
        <v>882</v>
      </c>
      <c r="G2358" s="11" t="s">
        <v>71</v>
      </c>
      <c r="H2358" s="11"/>
      <c r="I2358" s="14"/>
      <c r="J2358" s="11" t="s">
        <v>56</v>
      </c>
      <c r="K2358" s="11" t="s">
        <v>60</v>
      </c>
      <c r="L2358" s="11" t="s">
        <v>61</v>
      </c>
      <c r="M2358" s="11" t="s">
        <v>879</v>
      </c>
      <c r="N2358" s="1" t="e">
        <v>#N/A</v>
      </c>
    </row>
    <row r="2359" spans="1:14">
      <c r="A2359" s="7">
        <v>2358</v>
      </c>
      <c r="B2359" s="8">
        <v>45674</v>
      </c>
      <c r="C2359" s="9">
        <v>4</v>
      </c>
      <c r="D2359" s="28">
        <v>105359424483</v>
      </c>
      <c r="E2359" s="10">
        <v>5509451060749</v>
      </c>
      <c r="F2359" s="9" t="s">
        <v>967</v>
      </c>
      <c r="G2359" s="11" t="s">
        <v>918</v>
      </c>
      <c r="H2359" s="11"/>
      <c r="I2359" s="14"/>
      <c r="J2359" s="11" t="s">
        <v>59</v>
      </c>
      <c r="K2359" s="11" t="s">
        <v>60</v>
      </c>
      <c r="L2359" s="11" t="s">
        <v>61</v>
      </c>
      <c r="M2359" s="11" t="s">
        <v>896</v>
      </c>
      <c r="N2359" s="1" t="e">
        <v>#N/A</v>
      </c>
    </row>
    <row r="2360" spans="1:14">
      <c r="A2360" s="7">
        <v>2359</v>
      </c>
      <c r="B2360" s="8">
        <v>45674</v>
      </c>
      <c r="C2360" s="9">
        <v>4</v>
      </c>
      <c r="D2360" s="28">
        <v>105359424354</v>
      </c>
      <c r="E2360" s="10">
        <v>5509451060762</v>
      </c>
      <c r="F2360" s="9" t="s">
        <v>967</v>
      </c>
      <c r="G2360" s="11" t="s">
        <v>918</v>
      </c>
      <c r="H2360" s="11"/>
      <c r="I2360" s="14"/>
      <c r="J2360" s="11" t="s">
        <v>59</v>
      </c>
      <c r="K2360" s="11" t="s">
        <v>60</v>
      </c>
      <c r="L2360" s="11" t="s">
        <v>61</v>
      </c>
      <c r="M2360" s="11" t="s">
        <v>896</v>
      </c>
      <c r="N2360" s="1" t="e">
        <v>#N/A</v>
      </c>
    </row>
    <row r="2361" spans="1:14">
      <c r="A2361" s="7">
        <v>2360</v>
      </c>
      <c r="B2361" s="8">
        <v>45674</v>
      </c>
      <c r="C2361" s="9">
        <v>4</v>
      </c>
      <c r="D2361" s="28">
        <v>105359337252</v>
      </c>
      <c r="E2361" s="10">
        <v>4966451091419</v>
      </c>
      <c r="F2361" s="9" t="s">
        <v>967</v>
      </c>
      <c r="G2361" s="11" t="s">
        <v>69</v>
      </c>
      <c r="H2361" s="11"/>
      <c r="I2361" s="14"/>
      <c r="J2361" s="11" t="s">
        <v>59</v>
      </c>
      <c r="K2361" s="11" t="s">
        <v>60</v>
      </c>
      <c r="L2361" s="11" t="s">
        <v>61</v>
      </c>
      <c r="M2361" s="11" t="s">
        <v>62</v>
      </c>
      <c r="N2361" s="1" t="e">
        <v>#N/A</v>
      </c>
    </row>
    <row r="2362" spans="1:14">
      <c r="A2362" s="7">
        <v>2361</v>
      </c>
      <c r="B2362" s="8">
        <v>45674</v>
      </c>
      <c r="C2362" s="9">
        <v>4</v>
      </c>
      <c r="D2362" s="28">
        <v>105359425076</v>
      </c>
      <c r="E2362" s="10">
        <v>5509451060807</v>
      </c>
      <c r="F2362" s="9" t="s">
        <v>967</v>
      </c>
      <c r="G2362" s="11" t="s">
        <v>918</v>
      </c>
      <c r="H2362" s="11"/>
      <c r="I2362" s="14"/>
      <c r="J2362" s="11" t="s">
        <v>59</v>
      </c>
      <c r="K2362" s="11" t="s">
        <v>60</v>
      </c>
      <c r="L2362" s="11" t="s">
        <v>61</v>
      </c>
      <c r="M2362" s="11" t="s">
        <v>896</v>
      </c>
      <c r="N2362" s="1" t="e">
        <v>#N/A</v>
      </c>
    </row>
    <row r="2363" spans="1:14">
      <c r="A2363" s="7">
        <v>2362</v>
      </c>
      <c r="B2363" s="8">
        <v>45674</v>
      </c>
      <c r="C2363" s="9">
        <v>4</v>
      </c>
      <c r="D2363" s="28">
        <v>105359339120</v>
      </c>
      <c r="E2363" s="10">
        <v>4966451091408</v>
      </c>
      <c r="F2363" s="9" t="s">
        <v>967</v>
      </c>
      <c r="G2363" s="11" t="s">
        <v>69</v>
      </c>
      <c r="H2363" s="11"/>
      <c r="I2363" s="14"/>
      <c r="J2363" s="11" t="s">
        <v>59</v>
      </c>
      <c r="K2363" s="11" t="s">
        <v>60</v>
      </c>
      <c r="L2363" s="11" t="s">
        <v>61</v>
      </c>
      <c r="M2363" s="11" t="s">
        <v>62</v>
      </c>
      <c r="N2363" s="1" t="e">
        <v>#N/A</v>
      </c>
    </row>
    <row r="2364" spans="1:14">
      <c r="A2364" s="7">
        <v>2363</v>
      </c>
      <c r="B2364" s="8">
        <v>45674</v>
      </c>
      <c r="C2364" s="9">
        <v>4</v>
      </c>
      <c r="D2364" s="28">
        <v>105358777322</v>
      </c>
      <c r="E2364" s="10">
        <v>5508451036346</v>
      </c>
      <c r="F2364" s="9" t="s">
        <v>1020</v>
      </c>
      <c r="G2364" s="11" t="s">
        <v>932</v>
      </c>
      <c r="H2364" s="11"/>
      <c r="I2364" s="14"/>
      <c r="J2364" s="11" t="s">
        <v>59</v>
      </c>
      <c r="K2364" s="11" t="s">
        <v>60</v>
      </c>
      <c r="L2364" s="11" t="s">
        <v>61</v>
      </c>
      <c r="M2364" s="11" t="s">
        <v>896</v>
      </c>
      <c r="N2364" s="1" t="e">
        <v>#N/A</v>
      </c>
    </row>
    <row r="2365" spans="1:14">
      <c r="A2365" s="7">
        <v>2364</v>
      </c>
      <c r="B2365" s="8">
        <v>45674</v>
      </c>
      <c r="C2365" s="9">
        <v>4</v>
      </c>
      <c r="D2365" s="28">
        <v>105333337572</v>
      </c>
      <c r="E2365" s="10">
        <v>5509451011000</v>
      </c>
      <c r="F2365" s="9" t="s">
        <v>967</v>
      </c>
      <c r="G2365" s="11" t="s">
        <v>918</v>
      </c>
      <c r="H2365" s="11"/>
      <c r="I2365" s="14"/>
      <c r="J2365" s="11" t="s">
        <v>59</v>
      </c>
      <c r="K2365" s="11" t="s">
        <v>60</v>
      </c>
      <c r="L2365" s="11" t="s">
        <v>61</v>
      </c>
      <c r="M2365" s="11" t="s">
        <v>896</v>
      </c>
      <c r="N2365" s="1" t="e">
        <v>#N/A</v>
      </c>
    </row>
    <row r="2366" spans="1:14">
      <c r="A2366" s="7">
        <v>2365</v>
      </c>
      <c r="B2366" s="8">
        <v>45674</v>
      </c>
      <c r="C2366" s="9">
        <v>4</v>
      </c>
      <c r="D2366" s="28">
        <v>105333337572</v>
      </c>
      <c r="E2366" s="10">
        <v>5509451011001</v>
      </c>
      <c r="F2366" s="9" t="s">
        <v>967</v>
      </c>
      <c r="G2366" s="11" t="s">
        <v>918</v>
      </c>
      <c r="H2366" s="11"/>
      <c r="I2366" s="14"/>
      <c r="J2366" s="11" t="s">
        <v>59</v>
      </c>
      <c r="K2366" s="11" t="s">
        <v>60</v>
      </c>
      <c r="L2366" s="11" t="s">
        <v>61</v>
      </c>
      <c r="M2366" s="11" t="s">
        <v>896</v>
      </c>
      <c r="N2366" s="1" t="e">
        <v>#N/A</v>
      </c>
    </row>
    <row r="2367" spans="1:14">
      <c r="A2367" s="7">
        <v>2366</v>
      </c>
      <c r="B2367" s="8">
        <v>45674</v>
      </c>
      <c r="C2367" s="9">
        <v>4</v>
      </c>
      <c r="D2367" s="28">
        <v>307095103862</v>
      </c>
      <c r="E2367" s="10">
        <v>5509699010997</v>
      </c>
      <c r="F2367" s="9" t="s">
        <v>1020</v>
      </c>
      <c r="G2367" s="11" t="s">
        <v>1187</v>
      </c>
      <c r="H2367" s="11"/>
      <c r="I2367" s="14"/>
      <c r="J2367" s="11" t="s">
        <v>59</v>
      </c>
      <c r="K2367" s="11" t="s">
        <v>60</v>
      </c>
      <c r="L2367" s="11" t="s">
        <v>61</v>
      </c>
      <c r="M2367" s="11" t="s">
        <v>896</v>
      </c>
      <c r="N2367" s="1" t="e">
        <v>#N/A</v>
      </c>
    </row>
    <row r="2368" spans="1:14">
      <c r="A2368" s="7">
        <v>2367</v>
      </c>
      <c r="B2368" s="8">
        <v>45674</v>
      </c>
      <c r="C2368" s="9">
        <v>4</v>
      </c>
      <c r="D2368" s="28">
        <v>105359339175</v>
      </c>
      <c r="E2368" s="10">
        <v>4968151098836</v>
      </c>
      <c r="F2368" s="9" t="s">
        <v>882</v>
      </c>
      <c r="G2368" s="11" t="s">
        <v>71</v>
      </c>
      <c r="H2368" s="11"/>
      <c r="I2368" s="14"/>
      <c r="J2368" s="11" t="s">
        <v>56</v>
      </c>
      <c r="K2368" s="11" t="s">
        <v>60</v>
      </c>
      <c r="L2368" s="11" t="s">
        <v>61</v>
      </c>
      <c r="M2368" s="11" t="s">
        <v>879</v>
      </c>
      <c r="N2368" s="1" t="e">
        <v>#N/A</v>
      </c>
    </row>
    <row r="2369" spans="1:14">
      <c r="A2369" s="7">
        <v>2368</v>
      </c>
      <c r="B2369" s="8">
        <v>45674</v>
      </c>
      <c r="C2369" s="9">
        <v>4</v>
      </c>
      <c r="D2369" s="28">
        <v>105359339175</v>
      </c>
      <c r="E2369" s="10">
        <v>4974351080653</v>
      </c>
      <c r="F2369" s="9" t="s">
        <v>931</v>
      </c>
      <c r="G2369" s="11" t="s">
        <v>55</v>
      </c>
      <c r="H2369" s="11"/>
      <c r="I2369" s="14"/>
      <c r="J2369" s="11" t="s">
        <v>56</v>
      </c>
      <c r="K2369" s="11" t="s">
        <v>60</v>
      </c>
      <c r="L2369" s="11" t="s">
        <v>61</v>
      </c>
      <c r="M2369" s="11" t="s">
        <v>879</v>
      </c>
      <c r="N2369" s="1" t="e">
        <v>#N/A</v>
      </c>
    </row>
    <row r="2370" spans="1:14">
      <c r="A2370" s="7">
        <v>2369</v>
      </c>
      <c r="B2370" s="8">
        <v>45674</v>
      </c>
      <c r="C2370" s="9">
        <v>4</v>
      </c>
      <c r="D2370" s="28">
        <v>105359339175</v>
      </c>
      <c r="E2370" s="10">
        <v>4968151093335</v>
      </c>
      <c r="F2370" s="9" t="s">
        <v>882</v>
      </c>
      <c r="G2370" s="11" t="s">
        <v>71</v>
      </c>
      <c r="H2370" s="11"/>
      <c r="I2370" s="14"/>
      <c r="J2370" s="11" t="s">
        <v>56</v>
      </c>
      <c r="K2370" s="11" t="s">
        <v>60</v>
      </c>
      <c r="L2370" s="11" t="s">
        <v>61</v>
      </c>
      <c r="M2370" s="11" t="s">
        <v>879</v>
      </c>
      <c r="N2370" s="1" t="e">
        <v>#N/A</v>
      </c>
    </row>
    <row r="2371" spans="1:14">
      <c r="A2371" s="7">
        <v>2370</v>
      </c>
      <c r="B2371" s="8">
        <v>45674</v>
      </c>
      <c r="C2371" s="9">
        <v>5</v>
      </c>
      <c r="D2371" s="28">
        <v>484810705282</v>
      </c>
      <c r="E2371" s="10">
        <v>3109151057566</v>
      </c>
      <c r="F2371" s="9" t="s">
        <v>882</v>
      </c>
      <c r="G2371" s="11" t="s">
        <v>73</v>
      </c>
      <c r="H2371" s="11" t="s">
        <v>53</v>
      </c>
      <c r="I2371" s="14"/>
      <c r="J2371" s="11" t="s">
        <v>56</v>
      </c>
      <c r="K2371" s="11" t="s">
        <v>890</v>
      </c>
      <c r="L2371" s="11" t="s">
        <v>57</v>
      </c>
      <c r="M2371" s="11" t="s">
        <v>879</v>
      </c>
      <c r="N2371" s="1" t="e">
        <v>#N/A</v>
      </c>
    </row>
    <row r="2372" spans="1:14">
      <c r="A2372" s="7">
        <v>2371</v>
      </c>
      <c r="B2372" s="8">
        <v>45674</v>
      </c>
      <c r="C2372" s="9">
        <v>5</v>
      </c>
      <c r="D2372" s="28">
        <v>484810705282</v>
      </c>
      <c r="E2372" s="10">
        <v>3109151056137</v>
      </c>
      <c r="F2372" s="9" t="s">
        <v>882</v>
      </c>
      <c r="G2372" s="10" t="s">
        <v>73</v>
      </c>
      <c r="H2372" s="11" t="s">
        <v>53</v>
      </c>
      <c r="I2372" s="14"/>
      <c r="J2372" s="11" t="s">
        <v>56</v>
      </c>
      <c r="K2372" s="11" t="s">
        <v>890</v>
      </c>
      <c r="L2372" s="11" t="s">
        <v>57</v>
      </c>
      <c r="M2372" s="11" t="s">
        <v>879</v>
      </c>
      <c r="N2372" s="1" t="s">
        <v>62</v>
      </c>
    </row>
    <row r="2373" spans="1:14">
      <c r="A2373" s="7">
        <v>2372</v>
      </c>
      <c r="B2373" s="8">
        <v>45674</v>
      </c>
      <c r="C2373" s="9">
        <v>5</v>
      </c>
      <c r="D2373" s="28">
        <v>484002589711</v>
      </c>
      <c r="E2373" s="10">
        <v>7115151043630</v>
      </c>
      <c r="F2373" s="9" t="s">
        <v>885</v>
      </c>
      <c r="G2373" s="11" t="s">
        <v>895</v>
      </c>
      <c r="H2373" s="11" t="s">
        <v>53</v>
      </c>
      <c r="I2373" s="14"/>
      <c r="J2373" s="11" t="s">
        <v>56</v>
      </c>
      <c r="K2373" s="11" t="s">
        <v>890</v>
      </c>
      <c r="L2373" s="11" t="s">
        <v>57</v>
      </c>
      <c r="M2373" s="11" t="s">
        <v>896</v>
      </c>
      <c r="N2373" s="1" t="e">
        <v>#N/A</v>
      </c>
    </row>
    <row r="2374" spans="1:14">
      <c r="A2374" s="7">
        <v>2373</v>
      </c>
      <c r="B2374" s="8">
        <v>45674</v>
      </c>
      <c r="C2374" s="9">
        <v>5</v>
      </c>
      <c r="D2374" s="28">
        <v>393408900533</v>
      </c>
      <c r="E2374" s="10">
        <v>4974351086968</v>
      </c>
      <c r="F2374" s="9" t="s">
        <v>931</v>
      </c>
      <c r="G2374" s="11" t="s">
        <v>55</v>
      </c>
      <c r="H2374" s="11" t="s">
        <v>53</v>
      </c>
      <c r="I2374" s="14"/>
      <c r="J2374" s="11" t="s">
        <v>56</v>
      </c>
      <c r="K2374" s="11" t="s">
        <v>890</v>
      </c>
      <c r="L2374" s="11" t="s">
        <v>57</v>
      </c>
      <c r="M2374" s="11" t="s">
        <v>879</v>
      </c>
      <c r="N2374" s="1" t="e">
        <v>#N/A</v>
      </c>
    </row>
    <row r="2375" spans="1:14">
      <c r="A2375" s="7">
        <v>2374</v>
      </c>
      <c r="B2375" s="8">
        <v>45674</v>
      </c>
      <c r="C2375" s="9">
        <v>3</v>
      </c>
      <c r="D2375" s="28">
        <v>498686269502</v>
      </c>
      <c r="E2375" s="10">
        <v>9966256077387</v>
      </c>
      <c r="F2375" s="9" t="s">
        <v>1007</v>
      </c>
      <c r="G2375" s="11" t="s">
        <v>70</v>
      </c>
      <c r="H2375" s="11"/>
      <c r="I2375" s="14"/>
      <c r="J2375" s="11" t="s">
        <v>59</v>
      </c>
      <c r="K2375" s="11" t="s">
        <v>890</v>
      </c>
      <c r="L2375" s="11" t="s">
        <v>61</v>
      </c>
      <c r="M2375" s="11" t="s">
        <v>62</v>
      </c>
      <c r="N2375" s="1" t="e">
        <v>#N/A</v>
      </c>
    </row>
    <row r="2376" spans="1:14">
      <c r="A2376" s="7">
        <v>2375</v>
      </c>
      <c r="B2376" s="8">
        <v>45674</v>
      </c>
      <c r="C2376" s="9">
        <v>4</v>
      </c>
      <c r="D2376" s="28">
        <v>499454825321</v>
      </c>
      <c r="E2376" s="10">
        <v>9966256051558</v>
      </c>
      <c r="F2376" s="9" t="s">
        <v>1188</v>
      </c>
      <c r="G2376" s="11" t="s">
        <v>70</v>
      </c>
      <c r="H2376" s="11"/>
      <c r="I2376" s="14"/>
      <c r="J2376" s="11" t="s">
        <v>59</v>
      </c>
      <c r="K2376" s="11" t="s">
        <v>890</v>
      </c>
      <c r="L2376" s="11" t="s">
        <v>61</v>
      </c>
      <c r="M2376" s="11" t="s">
        <v>62</v>
      </c>
      <c r="N2376" s="1" t="e">
        <v>#N/A</v>
      </c>
    </row>
    <row r="2377" spans="1:14">
      <c r="A2377" s="7">
        <v>2376</v>
      </c>
      <c r="B2377" s="8">
        <v>45674</v>
      </c>
      <c r="C2377" s="9">
        <v>3</v>
      </c>
      <c r="D2377" s="28">
        <v>467975838794</v>
      </c>
      <c r="E2377" s="10">
        <v>4966251029327</v>
      </c>
      <c r="F2377" s="9" t="s">
        <v>1189</v>
      </c>
      <c r="G2377" s="11" t="s">
        <v>63</v>
      </c>
      <c r="H2377" s="11"/>
      <c r="I2377" s="14"/>
      <c r="J2377" s="11" t="s">
        <v>59</v>
      </c>
      <c r="K2377" s="11" t="s">
        <v>890</v>
      </c>
      <c r="L2377" s="11" t="s">
        <v>61</v>
      </c>
      <c r="M2377" s="11" t="s">
        <v>62</v>
      </c>
      <c r="N2377" s="1" t="e">
        <v>#N/A</v>
      </c>
    </row>
    <row r="2378" spans="1:14">
      <c r="A2378" s="7">
        <v>2377</v>
      </c>
      <c r="B2378" s="8">
        <v>45674</v>
      </c>
      <c r="C2378" s="9">
        <v>5</v>
      </c>
      <c r="D2378" s="28">
        <v>289001472771</v>
      </c>
      <c r="E2378" s="10">
        <v>4974351052120</v>
      </c>
      <c r="F2378" s="9" t="s">
        <v>882</v>
      </c>
      <c r="G2378" s="11" t="s">
        <v>55</v>
      </c>
      <c r="H2378" s="11"/>
      <c r="I2378" s="14"/>
      <c r="J2378" s="11" t="s">
        <v>56</v>
      </c>
      <c r="K2378" s="11" t="s">
        <v>890</v>
      </c>
      <c r="L2378" s="11" t="s">
        <v>61</v>
      </c>
      <c r="M2378" s="11" t="s">
        <v>879</v>
      </c>
      <c r="N2378" s="1" t="e">
        <v>#N/A</v>
      </c>
    </row>
    <row r="2379" spans="1:14">
      <c r="A2379" s="7">
        <v>2378</v>
      </c>
      <c r="B2379" s="8">
        <v>45674</v>
      </c>
      <c r="C2379" s="9">
        <v>5</v>
      </c>
      <c r="D2379" s="28">
        <v>499382642765</v>
      </c>
      <c r="E2379" s="10">
        <v>3109151093346</v>
      </c>
      <c r="F2379" s="9" t="s">
        <v>882</v>
      </c>
      <c r="G2379" s="11" t="s">
        <v>73</v>
      </c>
      <c r="H2379" s="11"/>
      <c r="I2379" s="14"/>
      <c r="J2379" s="11" t="s">
        <v>56</v>
      </c>
      <c r="K2379" s="11" t="s">
        <v>890</v>
      </c>
      <c r="L2379" s="11" t="s">
        <v>61</v>
      </c>
      <c r="M2379" s="11" t="s">
        <v>879</v>
      </c>
      <c r="N2379" s="1" t="e">
        <v>#N/A</v>
      </c>
    </row>
    <row r="2380" spans="1:14">
      <c r="A2380" s="7">
        <v>2379</v>
      </c>
      <c r="B2380" s="8">
        <v>45674</v>
      </c>
      <c r="C2380" s="9">
        <v>5</v>
      </c>
      <c r="D2380" s="28">
        <v>289001440560</v>
      </c>
      <c r="E2380" s="10">
        <v>4974351088084</v>
      </c>
      <c r="F2380" s="9" t="s">
        <v>931</v>
      </c>
      <c r="G2380" s="11" t="s">
        <v>55</v>
      </c>
      <c r="H2380" s="11"/>
      <c r="I2380" s="14"/>
      <c r="J2380" s="11" t="s">
        <v>56</v>
      </c>
      <c r="K2380" s="11" t="s">
        <v>890</v>
      </c>
      <c r="L2380" s="11" t="s">
        <v>61</v>
      </c>
      <c r="M2380" s="11" t="s">
        <v>879</v>
      </c>
      <c r="N2380" s="1" t="e">
        <v>#N/A</v>
      </c>
    </row>
    <row r="2381" spans="1:14">
      <c r="A2381" s="7">
        <v>2380</v>
      </c>
      <c r="B2381" s="8">
        <v>45674</v>
      </c>
      <c r="C2381" s="9">
        <v>5</v>
      </c>
      <c r="D2381" s="28">
        <v>499087858334</v>
      </c>
      <c r="E2381" s="10">
        <v>4968151043221</v>
      </c>
      <c r="F2381" s="9" t="s">
        <v>76</v>
      </c>
      <c r="G2381" s="11" t="s">
        <v>71</v>
      </c>
      <c r="H2381" s="11"/>
      <c r="I2381" s="14"/>
      <c r="J2381" s="11" t="s">
        <v>56</v>
      </c>
      <c r="K2381" s="11" t="s">
        <v>890</v>
      </c>
      <c r="L2381" s="11" t="s">
        <v>61</v>
      </c>
      <c r="M2381" s="11" t="s">
        <v>879</v>
      </c>
      <c r="N2381" s="1" t="e">
        <v>#N/A</v>
      </c>
    </row>
    <row r="2382" spans="1:14">
      <c r="A2382" s="7">
        <v>2381</v>
      </c>
      <c r="B2382" s="8">
        <v>45674</v>
      </c>
      <c r="C2382" s="9">
        <v>5</v>
      </c>
      <c r="D2382" s="28">
        <v>504654103085</v>
      </c>
      <c r="E2382" s="10">
        <v>4968151081518</v>
      </c>
      <c r="F2382" s="9" t="s">
        <v>58</v>
      </c>
      <c r="G2382" s="11" t="s">
        <v>71</v>
      </c>
      <c r="H2382" s="11" t="s">
        <v>53</v>
      </c>
      <c r="I2382" s="14"/>
      <c r="J2382" s="11" t="s">
        <v>56</v>
      </c>
      <c r="K2382" s="11" t="s">
        <v>890</v>
      </c>
      <c r="L2382" s="11" t="s">
        <v>57</v>
      </c>
      <c r="M2382" s="11" t="s">
        <v>879</v>
      </c>
      <c r="N2382" s="1" t="e">
        <v>#N/A</v>
      </c>
    </row>
    <row r="2383" spans="1:14">
      <c r="A2383" s="7">
        <v>2382</v>
      </c>
      <c r="B2383" s="8">
        <v>45674</v>
      </c>
      <c r="C2383" s="9">
        <v>5</v>
      </c>
      <c r="D2383" s="28">
        <v>468106871540</v>
      </c>
      <c r="E2383" s="10">
        <v>4967951011733</v>
      </c>
      <c r="F2383" s="9" t="s">
        <v>1025</v>
      </c>
      <c r="G2383" s="11" t="s">
        <v>933</v>
      </c>
      <c r="H2383" s="11" t="s">
        <v>53</v>
      </c>
      <c r="I2383" s="14"/>
      <c r="J2383" s="11" t="s">
        <v>56</v>
      </c>
      <c r="K2383" s="11" t="s">
        <v>890</v>
      </c>
      <c r="L2383" s="11" t="s">
        <v>57</v>
      </c>
      <c r="M2383" s="11" t="s">
        <v>62</v>
      </c>
      <c r="N2383" s="1" t="e">
        <v>#N/A</v>
      </c>
    </row>
    <row r="2384" spans="1:14">
      <c r="A2384" s="7">
        <v>2383</v>
      </c>
      <c r="B2384" s="8">
        <v>45674</v>
      </c>
      <c r="C2384" s="9">
        <v>5</v>
      </c>
      <c r="D2384" s="28">
        <v>468106871540</v>
      </c>
      <c r="E2384" s="10">
        <v>4967951011736</v>
      </c>
      <c r="F2384" s="9" t="s">
        <v>1025</v>
      </c>
      <c r="G2384" s="11" t="s">
        <v>933</v>
      </c>
      <c r="H2384" s="11"/>
      <c r="I2384" s="14"/>
      <c r="J2384" s="11" t="s">
        <v>56</v>
      </c>
      <c r="K2384" s="11" t="s">
        <v>890</v>
      </c>
      <c r="L2384" s="11" t="s">
        <v>61</v>
      </c>
      <c r="M2384" s="11" t="s">
        <v>62</v>
      </c>
      <c r="N2384" s="1" t="e">
        <v>#N/A</v>
      </c>
    </row>
    <row r="2385" spans="1:14">
      <c r="A2385" s="7">
        <v>2384</v>
      </c>
      <c r="B2385" s="8">
        <v>45677</v>
      </c>
      <c r="C2385" s="9">
        <v>6</v>
      </c>
      <c r="D2385" s="28">
        <v>196025919950</v>
      </c>
      <c r="E2385" s="10">
        <v>4956151018054</v>
      </c>
      <c r="F2385" s="9" t="s">
        <v>907</v>
      </c>
      <c r="G2385" s="11" t="s">
        <v>924</v>
      </c>
      <c r="H2385" s="11" t="s">
        <v>53</v>
      </c>
      <c r="I2385" s="14"/>
      <c r="J2385" s="11" t="s">
        <v>56</v>
      </c>
      <c r="K2385" s="11" t="s">
        <v>60</v>
      </c>
      <c r="L2385" s="11" t="s">
        <v>57</v>
      </c>
      <c r="M2385" s="11" t="s">
        <v>62</v>
      </c>
      <c r="N2385" s="1" t="e">
        <v>#N/A</v>
      </c>
    </row>
    <row r="2386" spans="1:14">
      <c r="A2386" s="7">
        <v>2385</v>
      </c>
      <c r="B2386" s="8">
        <v>45677</v>
      </c>
      <c r="C2386" s="9">
        <v>6</v>
      </c>
      <c r="D2386" s="28">
        <v>196025919950</v>
      </c>
      <c r="E2386" s="10">
        <v>4956151018055</v>
      </c>
      <c r="F2386" s="9" t="s">
        <v>907</v>
      </c>
      <c r="G2386" s="11" t="s">
        <v>924</v>
      </c>
      <c r="H2386" s="11" t="s">
        <v>53</v>
      </c>
      <c r="I2386" s="14"/>
      <c r="J2386" s="11" t="s">
        <v>56</v>
      </c>
      <c r="K2386" s="11" t="s">
        <v>60</v>
      </c>
      <c r="L2386" s="11" t="s">
        <v>57</v>
      </c>
      <c r="M2386" s="11" t="s">
        <v>62</v>
      </c>
      <c r="N2386" s="1" t="e">
        <v>#N/A</v>
      </c>
    </row>
    <row r="2387" spans="1:14">
      <c r="A2387" s="7">
        <v>2386</v>
      </c>
      <c r="B2387" s="8">
        <v>45677</v>
      </c>
      <c r="C2387" s="9">
        <v>6</v>
      </c>
      <c r="D2387" s="28">
        <v>196025919950</v>
      </c>
      <c r="E2387" s="10">
        <v>4956151018056</v>
      </c>
      <c r="F2387" s="9" t="s">
        <v>907</v>
      </c>
      <c r="G2387" s="11" t="s">
        <v>924</v>
      </c>
      <c r="H2387" s="11" t="s">
        <v>53</v>
      </c>
      <c r="I2387" s="14"/>
      <c r="J2387" s="11" t="s">
        <v>56</v>
      </c>
      <c r="K2387" s="11" t="s">
        <v>60</v>
      </c>
      <c r="L2387" s="11" t="s">
        <v>57</v>
      </c>
      <c r="M2387" s="11" t="s">
        <v>62</v>
      </c>
      <c r="N2387" s="1" t="e">
        <v>#N/A</v>
      </c>
    </row>
    <row r="2388" spans="1:14">
      <c r="A2388" s="7">
        <v>2387</v>
      </c>
      <c r="B2388" s="8">
        <v>45677</v>
      </c>
      <c r="C2388" s="9">
        <v>6</v>
      </c>
      <c r="D2388" s="28">
        <v>196025919950</v>
      </c>
      <c r="E2388" s="10">
        <v>4956151018053</v>
      </c>
      <c r="F2388" s="9" t="s">
        <v>907</v>
      </c>
      <c r="G2388" s="11" t="s">
        <v>924</v>
      </c>
      <c r="H2388" s="11" t="s">
        <v>53</v>
      </c>
      <c r="I2388" s="14"/>
      <c r="J2388" s="11" t="s">
        <v>56</v>
      </c>
      <c r="K2388" s="11" t="s">
        <v>60</v>
      </c>
      <c r="L2388" s="11" t="s">
        <v>57</v>
      </c>
      <c r="M2388" s="11" t="s">
        <v>62</v>
      </c>
      <c r="N2388" s="1" t="e">
        <v>#N/A</v>
      </c>
    </row>
    <row r="2389" spans="1:14">
      <c r="A2389" s="7">
        <v>2388</v>
      </c>
      <c r="B2389" s="8">
        <v>45677</v>
      </c>
      <c r="C2389" s="9">
        <v>6</v>
      </c>
      <c r="D2389" s="28">
        <v>196025919950</v>
      </c>
      <c r="E2389" s="10">
        <v>4986151030457</v>
      </c>
      <c r="F2389" s="9" t="s">
        <v>1127</v>
      </c>
      <c r="G2389" s="11" t="s">
        <v>923</v>
      </c>
      <c r="H2389" s="11" t="s">
        <v>53</v>
      </c>
      <c r="I2389" s="14"/>
      <c r="J2389" s="11" t="s">
        <v>56</v>
      </c>
      <c r="K2389" s="11" t="s">
        <v>60</v>
      </c>
      <c r="L2389" s="11" t="s">
        <v>57</v>
      </c>
      <c r="M2389" s="11" t="s">
        <v>62</v>
      </c>
      <c r="N2389" s="1" t="e">
        <v>#N/A</v>
      </c>
    </row>
    <row r="2390" spans="1:14">
      <c r="A2390" s="7">
        <v>2389</v>
      </c>
      <c r="B2390" s="8">
        <v>45677</v>
      </c>
      <c r="C2390" s="9">
        <v>6</v>
      </c>
      <c r="D2390" s="28">
        <v>196025919950</v>
      </c>
      <c r="E2390" s="10">
        <v>4986151070308</v>
      </c>
      <c r="F2390" s="9" t="s">
        <v>1127</v>
      </c>
      <c r="G2390" s="11" t="s">
        <v>923</v>
      </c>
      <c r="H2390" s="11" t="s">
        <v>53</v>
      </c>
      <c r="I2390" s="14"/>
      <c r="J2390" s="11" t="s">
        <v>56</v>
      </c>
      <c r="K2390" s="11" t="s">
        <v>60</v>
      </c>
      <c r="L2390" s="11" t="s">
        <v>57</v>
      </c>
      <c r="M2390" s="11" t="s">
        <v>62</v>
      </c>
      <c r="N2390" s="1" t="e">
        <v>#N/A</v>
      </c>
    </row>
    <row r="2391" spans="1:14">
      <c r="A2391" s="7">
        <v>2390</v>
      </c>
      <c r="B2391" s="8">
        <v>45677</v>
      </c>
      <c r="C2391" s="9">
        <v>6</v>
      </c>
      <c r="D2391" s="28">
        <v>196025919950</v>
      </c>
      <c r="E2391" s="10">
        <v>4986151048776</v>
      </c>
      <c r="F2391" s="9" t="s">
        <v>1127</v>
      </c>
      <c r="G2391" s="11" t="s">
        <v>923</v>
      </c>
      <c r="H2391" s="11" t="s">
        <v>53</v>
      </c>
      <c r="I2391" s="14"/>
      <c r="J2391" s="11" t="s">
        <v>56</v>
      </c>
      <c r="K2391" s="11" t="s">
        <v>60</v>
      </c>
      <c r="L2391" s="11" t="s">
        <v>57</v>
      </c>
      <c r="M2391" s="11" t="s">
        <v>62</v>
      </c>
      <c r="N2391" s="1" t="e">
        <v>#N/A</v>
      </c>
    </row>
    <row r="2392" spans="1:14">
      <c r="A2392" s="7">
        <v>2391</v>
      </c>
      <c r="B2392" s="8">
        <v>45677</v>
      </c>
      <c r="C2392" s="9">
        <v>5</v>
      </c>
      <c r="D2392" s="28">
        <v>191334648326</v>
      </c>
      <c r="E2392" s="10">
        <v>4974351057229</v>
      </c>
      <c r="F2392" s="9" t="s">
        <v>882</v>
      </c>
      <c r="G2392" s="11" t="s">
        <v>55</v>
      </c>
      <c r="H2392" s="11" t="s">
        <v>53</v>
      </c>
      <c r="I2392" s="14"/>
      <c r="J2392" s="11" t="s">
        <v>56</v>
      </c>
      <c r="K2392" s="11" t="s">
        <v>75</v>
      </c>
      <c r="L2392" s="11" t="s">
        <v>57</v>
      </c>
      <c r="M2392" s="11" t="s">
        <v>879</v>
      </c>
      <c r="N2392" s="1" t="e">
        <v>#N/A</v>
      </c>
    </row>
    <row r="2393" spans="1:14">
      <c r="A2393" s="7">
        <v>2392</v>
      </c>
      <c r="B2393" s="8">
        <v>45677</v>
      </c>
      <c r="C2393" s="9">
        <v>5</v>
      </c>
      <c r="D2393" s="28">
        <v>196136778095</v>
      </c>
      <c r="E2393" s="10">
        <v>4967951012343</v>
      </c>
      <c r="F2393" s="9" t="s">
        <v>927</v>
      </c>
      <c r="G2393" s="11" t="s">
        <v>933</v>
      </c>
      <c r="H2393" s="11" t="s">
        <v>53</v>
      </c>
      <c r="I2393" s="14"/>
      <c r="J2393" s="11" t="s">
        <v>56</v>
      </c>
      <c r="K2393" s="11" t="s">
        <v>75</v>
      </c>
      <c r="L2393" s="11" t="s">
        <v>57</v>
      </c>
      <c r="M2393" s="11" t="s">
        <v>62</v>
      </c>
      <c r="N2393" s="1" t="e">
        <v>#N/A</v>
      </c>
    </row>
    <row r="2394" spans="1:14">
      <c r="A2394" s="7">
        <v>2393</v>
      </c>
      <c r="B2394" s="8">
        <v>45677</v>
      </c>
      <c r="C2394" s="9">
        <v>5</v>
      </c>
      <c r="D2394" s="28">
        <v>197164650734</v>
      </c>
      <c r="E2394" s="10">
        <v>4968151049533</v>
      </c>
      <c r="F2394" s="9" t="s">
        <v>76</v>
      </c>
      <c r="G2394" s="11" t="s">
        <v>71</v>
      </c>
      <c r="H2394" s="11" t="s">
        <v>53</v>
      </c>
      <c r="I2394" s="14"/>
      <c r="J2394" s="11" t="s">
        <v>56</v>
      </c>
      <c r="K2394" s="11" t="s">
        <v>75</v>
      </c>
      <c r="L2394" s="11" t="s">
        <v>57</v>
      </c>
      <c r="M2394" s="11" t="s">
        <v>879</v>
      </c>
      <c r="N2394" s="1" t="e">
        <v>#N/A</v>
      </c>
    </row>
    <row r="2395" spans="1:14">
      <c r="A2395" s="7">
        <v>2394</v>
      </c>
      <c r="B2395" s="8">
        <v>45677</v>
      </c>
      <c r="C2395" s="9">
        <v>3</v>
      </c>
      <c r="D2395" s="28">
        <v>454538840280</v>
      </c>
      <c r="E2395" s="10">
        <v>9966251095667</v>
      </c>
      <c r="F2395" s="9" t="s">
        <v>78</v>
      </c>
      <c r="G2395" s="11" t="s">
        <v>70</v>
      </c>
      <c r="H2395" s="11" t="s">
        <v>53</v>
      </c>
      <c r="I2395" s="14"/>
      <c r="J2395" s="11" t="s">
        <v>59</v>
      </c>
      <c r="K2395" s="11" t="s">
        <v>75</v>
      </c>
      <c r="L2395" s="11" t="s">
        <v>57</v>
      </c>
      <c r="M2395" s="11" t="s">
        <v>62</v>
      </c>
      <c r="N2395" s="1" t="e">
        <v>#N/A</v>
      </c>
    </row>
    <row r="2396" spans="1:14">
      <c r="A2396" s="7">
        <v>2395</v>
      </c>
      <c r="B2396" s="8">
        <v>45677</v>
      </c>
      <c r="C2396" s="9">
        <v>5</v>
      </c>
      <c r="D2396" s="28">
        <v>196891024956</v>
      </c>
      <c r="E2396" s="10">
        <v>3109151012712</v>
      </c>
      <c r="F2396" s="9" t="s">
        <v>921</v>
      </c>
      <c r="G2396" s="11" t="s">
        <v>73</v>
      </c>
      <c r="H2396" s="11" t="s">
        <v>53</v>
      </c>
      <c r="I2396" s="14"/>
      <c r="J2396" s="11" t="s">
        <v>56</v>
      </c>
      <c r="K2396" s="11" t="s">
        <v>75</v>
      </c>
      <c r="L2396" s="11" t="s">
        <v>57</v>
      </c>
      <c r="M2396" s="11" t="s">
        <v>879</v>
      </c>
      <c r="N2396" s="1" t="e">
        <v>#N/A</v>
      </c>
    </row>
    <row r="2397" spans="1:14">
      <c r="A2397" s="7">
        <v>2396</v>
      </c>
      <c r="B2397" s="8">
        <v>45677</v>
      </c>
      <c r="C2397" s="9">
        <v>5</v>
      </c>
      <c r="D2397" s="28">
        <v>194762808376</v>
      </c>
      <c r="E2397" s="10">
        <v>4974351056796</v>
      </c>
      <c r="F2397" s="9" t="s">
        <v>882</v>
      </c>
      <c r="G2397" s="11" t="s">
        <v>55</v>
      </c>
      <c r="H2397" s="11" t="s">
        <v>53</v>
      </c>
      <c r="I2397" s="14"/>
      <c r="J2397" s="11" t="s">
        <v>56</v>
      </c>
      <c r="K2397" s="11" t="s">
        <v>75</v>
      </c>
      <c r="L2397" s="11" t="s">
        <v>57</v>
      </c>
      <c r="M2397" s="11" t="s">
        <v>879</v>
      </c>
      <c r="N2397" s="1" t="e">
        <v>#N/A</v>
      </c>
    </row>
    <row r="2398" spans="1:14">
      <c r="A2398" s="7">
        <v>2397</v>
      </c>
      <c r="B2398" s="8">
        <v>45677</v>
      </c>
      <c r="C2398" s="9">
        <v>5</v>
      </c>
      <c r="D2398" s="28">
        <v>177785836642</v>
      </c>
      <c r="E2398" s="10">
        <v>4967951012476</v>
      </c>
      <c r="F2398" s="9" t="s">
        <v>921</v>
      </c>
      <c r="G2398" s="11" t="s">
        <v>933</v>
      </c>
      <c r="H2398" s="11" t="s">
        <v>53</v>
      </c>
      <c r="I2398" s="14"/>
      <c r="J2398" s="11" t="s">
        <v>56</v>
      </c>
      <c r="K2398" s="11" t="s">
        <v>75</v>
      </c>
      <c r="L2398" s="11" t="s">
        <v>57</v>
      </c>
      <c r="M2398" s="11" t="s">
        <v>62</v>
      </c>
      <c r="N2398" s="1" t="e">
        <v>#N/A</v>
      </c>
    </row>
    <row r="2399" spans="1:14">
      <c r="A2399" s="7">
        <v>2398</v>
      </c>
      <c r="B2399" s="8">
        <v>45677</v>
      </c>
      <c r="C2399" s="9">
        <v>3</v>
      </c>
      <c r="D2399" s="28">
        <v>163455421511</v>
      </c>
      <c r="E2399" s="10">
        <v>5509999014611</v>
      </c>
      <c r="F2399" s="9" t="s">
        <v>992</v>
      </c>
      <c r="G2399" s="11" t="s">
        <v>897</v>
      </c>
      <c r="H2399" s="11" t="s">
        <v>53</v>
      </c>
      <c r="I2399" s="14"/>
      <c r="J2399" s="11" t="s">
        <v>59</v>
      </c>
      <c r="K2399" s="11" t="s">
        <v>75</v>
      </c>
      <c r="L2399" s="11" t="s">
        <v>57</v>
      </c>
      <c r="M2399" s="11" t="s">
        <v>896</v>
      </c>
      <c r="N2399" s="1" t="e">
        <v>#N/A</v>
      </c>
    </row>
    <row r="2400" spans="1:14">
      <c r="A2400" s="7">
        <v>2399</v>
      </c>
      <c r="B2400" s="8">
        <v>45677</v>
      </c>
      <c r="C2400" s="9">
        <v>3</v>
      </c>
      <c r="D2400" s="28">
        <v>490851163224</v>
      </c>
      <c r="E2400" s="10">
        <v>4966251053219</v>
      </c>
      <c r="F2400" s="9" t="s">
        <v>72</v>
      </c>
      <c r="G2400" s="11" t="s">
        <v>63</v>
      </c>
      <c r="H2400" s="11" t="s">
        <v>53</v>
      </c>
      <c r="I2400" s="14"/>
      <c r="J2400" s="11" t="s">
        <v>59</v>
      </c>
      <c r="K2400" s="11" t="s">
        <v>75</v>
      </c>
      <c r="L2400" s="11" t="s">
        <v>57</v>
      </c>
      <c r="M2400" s="11" t="s">
        <v>62</v>
      </c>
      <c r="N2400" s="1" t="e">
        <v>#N/A</v>
      </c>
    </row>
    <row r="2401" spans="1:14">
      <c r="A2401" s="7">
        <v>2400</v>
      </c>
      <c r="B2401" s="8">
        <v>45677</v>
      </c>
      <c r="C2401" s="9">
        <v>5</v>
      </c>
      <c r="D2401" s="28">
        <v>452393521042</v>
      </c>
      <c r="E2401" s="10">
        <v>3109151051720</v>
      </c>
      <c r="F2401" s="9" t="s">
        <v>882</v>
      </c>
      <c r="G2401" s="11" t="s">
        <v>73</v>
      </c>
      <c r="H2401" s="11" t="s">
        <v>53</v>
      </c>
      <c r="I2401" s="14"/>
      <c r="J2401" s="11" t="s">
        <v>56</v>
      </c>
      <c r="K2401" s="11" t="s">
        <v>75</v>
      </c>
      <c r="L2401" s="11" t="s">
        <v>57</v>
      </c>
      <c r="M2401" s="11" t="s">
        <v>879</v>
      </c>
      <c r="N2401" s="1" t="e">
        <v>#N/A</v>
      </c>
    </row>
    <row r="2402" spans="1:14">
      <c r="A2402" s="7">
        <v>2401</v>
      </c>
      <c r="B2402" s="8">
        <v>45677</v>
      </c>
      <c r="C2402" s="9">
        <v>6</v>
      </c>
      <c r="D2402" s="28">
        <v>198239690902</v>
      </c>
      <c r="E2402" s="10">
        <v>6052251030832</v>
      </c>
      <c r="F2402" s="9" t="s">
        <v>54</v>
      </c>
      <c r="G2402" s="11" t="s">
        <v>74</v>
      </c>
      <c r="H2402" s="11" t="s">
        <v>53</v>
      </c>
      <c r="I2402" s="14"/>
      <c r="J2402" s="11" t="s">
        <v>56</v>
      </c>
      <c r="K2402" s="11" t="s">
        <v>75</v>
      </c>
      <c r="L2402" s="11" t="s">
        <v>57</v>
      </c>
      <c r="M2402" s="11" t="s">
        <v>879</v>
      </c>
      <c r="N2402" s="1" t="e">
        <v>#N/A</v>
      </c>
    </row>
    <row r="2403" spans="1:14">
      <c r="A2403" s="7">
        <v>2402</v>
      </c>
      <c r="B2403" s="8">
        <v>45677</v>
      </c>
      <c r="C2403" s="9">
        <v>4</v>
      </c>
      <c r="D2403" s="28">
        <v>192424986132</v>
      </c>
      <c r="E2403" s="10">
        <v>4966251047592</v>
      </c>
      <c r="F2403" s="9" t="s">
        <v>72</v>
      </c>
      <c r="G2403" s="11" t="s">
        <v>63</v>
      </c>
      <c r="H2403" s="11" t="s">
        <v>53</v>
      </c>
      <c r="I2403" s="14"/>
      <c r="J2403" s="11" t="s">
        <v>59</v>
      </c>
      <c r="K2403" s="11" t="s">
        <v>75</v>
      </c>
      <c r="L2403" s="11" t="s">
        <v>57</v>
      </c>
      <c r="M2403" s="11" t="s">
        <v>62</v>
      </c>
      <c r="N2403" s="1" t="e">
        <v>#N/A</v>
      </c>
    </row>
    <row r="2404" spans="1:14">
      <c r="A2404" s="7">
        <v>2403</v>
      </c>
      <c r="B2404" s="8">
        <v>45677</v>
      </c>
      <c r="C2404" s="9">
        <v>4</v>
      </c>
      <c r="D2404" s="28">
        <v>192424986132</v>
      </c>
      <c r="E2404" s="10">
        <v>9966251062555</v>
      </c>
      <c r="F2404" s="9" t="s">
        <v>72</v>
      </c>
      <c r="G2404" s="11" t="s">
        <v>70</v>
      </c>
      <c r="H2404" s="11" t="s">
        <v>53</v>
      </c>
      <c r="I2404" s="14"/>
      <c r="J2404" s="11" t="s">
        <v>59</v>
      </c>
      <c r="K2404" s="11" t="s">
        <v>75</v>
      </c>
      <c r="L2404" s="11" t="s">
        <v>57</v>
      </c>
      <c r="M2404" s="11" t="s">
        <v>62</v>
      </c>
      <c r="N2404" s="1" t="e">
        <v>#N/A</v>
      </c>
    </row>
    <row r="2405" spans="1:14">
      <c r="A2405" s="7">
        <v>2404</v>
      </c>
      <c r="B2405" s="8">
        <v>45677</v>
      </c>
      <c r="C2405" s="9">
        <v>6</v>
      </c>
      <c r="D2405" s="28">
        <v>452448574594</v>
      </c>
      <c r="E2405" s="10">
        <v>4926151047714</v>
      </c>
      <c r="F2405" s="9" t="s">
        <v>67</v>
      </c>
      <c r="G2405" s="11" t="s">
        <v>925</v>
      </c>
      <c r="H2405" s="11" t="s">
        <v>53</v>
      </c>
      <c r="I2405" s="14"/>
      <c r="J2405" s="11" t="s">
        <v>56</v>
      </c>
      <c r="K2405" s="11" t="s">
        <v>75</v>
      </c>
      <c r="L2405" s="11" t="s">
        <v>57</v>
      </c>
      <c r="M2405" s="11" t="s">
        <v>62</v>
      </c>
      <c r="N2405" s="1" t="e">
        <v>#N/A</v>
      </c>
    </row>
    <row r="2406" spans="1:14">
      <c r="A2406" s="7">
        <v>2405</v>
      </c>
      <c r="B2406" s="8">
        <v>45677</v>
      </c>
      <c r="C2406" s="9">
        <v>6</v>
      </c>
      <c r="D2406" s="28">
        <v>452448574594</v>
      </c>
      <c r="E2406" s="10">
        <v>4926151047725</v>
      </c>
      <c r="F2406" s="9" t="s">
        <v>67</v>
      </c>
      <c r="G2406" s="11" t="s">
        <v>925</v>
      </c>
      <c r="H2406" s="11" t="s">
        <v>53</v>
      </c>
      <c r="I2406" s="14"/>
      <c r="J2406" s="11" t="s">
        <v>56</v>
      </c>
      <c r="K2406" s="11" t="s">
        <v>75</v>
      </c>
      <c r="L2406" s="11" t="s">
        <v>57</v>
      </c>
      <c r="M2406" s="11" t="s">
        <v>62</v>
      </c>
      <c r="N2406" s="1" t="e">
        <v>#N/A</v>
      </c>
    </row>
    <row r="2407" spans="1:14">
      <c r="A2407" s="7">
        <v>2406</v>
      </c>
      <c r="B2407" s="8">
        <v>45677</v>
      </c>
      <c r="C2407" s="9">
        <v>6</v>
      </c>
      <c r="D2407" s="28">
        <v>452448574594</v>
      </c>
      <c r="E2407" s="10">
        <v>4926151047728</v>
      </c>
      <c r="F2407" s="9" t="s">
        <v>67</v>
      </c>
      <c r="G2407" s="11" t="s">
        <v>925</v>
      </c>
      <c r="H2407" s="11" t="s">
        <v>53</v>
      </c>
      <c r="I2407" s="14"/>
      <c r="J2407" s="11" t="s">
        <v>56</v>
      </c>
      <c r="K2407" s="11" t="s">
        <v>75</v>
      </c>
      <c r="L2407" s="11" t="s">
        <v>57</v>
      </c>
      <c r="M2407" s="11" t="s">
        <v>62</v>
      </c>
      <c r="N2407" s="1" t="e">
        <v>#N/A</v>
      </c>
    </row>
    <row r="2408" spans="1:14">
      <c r="A2408" s="7">
        <v>2407</v>
      </c>
      <c r="B2408" s="8">
        <v>45677</v>
      </c>
      <c r="C2408" s="9">
        <v>6</v>
      </c>
      <c r="D2408" s="28">
        <v>452448574594</v>
      </c>
      <c r="E2408" s="10">
        <v>4926151047729</v>
      </c>
      <c r="F2408" s="9" t="s">
        <v>67</v>
      </c>
      <c r="G2408" s="11" t="s">
        <v>925</v>
      </c>
      <c r="H2408" s="11" t="s">
        <v>53</v>
      </c>
      <c r="I2408" s="14"/>
      <c r="J2408" s="11" t="s">
        <v>56</v>
      </c>
      <c r="K2408" s="11" t="s">
        <v>75</v>
      </c>
      <c r="L2408" s="11" t="s">
        <v>57</v>
      </c>
      <c r="M2408" s="11" t="s">
        <v>62</v>
      </c>
      <c r="N2408" s="1" t="e">
        <v>#N/A</v>
      </c>
    </row>
    <row r="2409" spans="1:14">
      <c r="A2409" s="7">
        <v>2408</v>
      </c>
      <c r="B2409" s="8">
        <v>45677</v>
      </c>
      <c r="C2409" s="9">
        <v>6</v>
      </c>
      <c r="D2409" s="28">
        <v>452448574594</v>
      </c>
      <c r="E2409" s="10">
        <v>4926151047730</v>
      </c>
      <c r="F2409" s="9" t="s">
        <v>67</v>
      </c>
      <c r="G2409" s="11" t="s">
        <v>925</v>
      </c>
      <c r="H2409" s="11" t="s">
        <v>53</v>
      </c>
      <c r="I2409" s="14"/>
      <c r="J2409" s="11" t="s">
        <v>56</v>
      </c>
      <c r="K2409" s="11" t="s">
        <v>75</v>
      </c>
      <c r="L2409" s="11" t="s">
        <v>57</v>
      </c>
      <c r="M2409" s="11" t="s">
        <v>62</v>
      </c>
      <c r="N2409" s="1" t="e">
        <v>#N/A</v>
      </c>
    </row>
    <row r="2410" spans="1:14">
      <c r="A2410" s="7">
        <v>2409</v>
      </c>
      <c r="B2410" s="8">
        <v>45677</v>
      </c>
      <c r="C2410" s="9">
        <v>5</v>
      </c>
      <c r="D2410" s="28">
        <v>452448574594</v>
      </c>
      <c r="E2410" s="10">
        <v>4926151047716</v>
      </c>
      <c r="F2410" s="9" t="s">
        <v>67</v>
      </c>
      <c r="G2410" s="11" t="s">
        <v>925</v>
      </c>
      <c r="H2410" s="11" t="s">
        <v>53</v>
      </c>
      <c r="I2410" s="14"/>
      <c r="J2410" s="11" t="s">
        <v>56</v>
      </c>
      <c r="K2410" s="11" t="s">
        <v>75</v>
      </c>
      <c r="L2410" s="11" t="s">
        <v>57</v>
      </c>
      <c r="M2410" s="11" t="s">
        <v>62</v>
      </c>
      <c r="N2410" s="1" t="e">
        <v>#N/A</v>
      </c>
    </row>
    <row r="2411" spans="1:14">
      <c r="A2411" s="7">
        <v>2410</v>
      </c>
      <c r="B2411" s="8">
        <v>45677</v>
      </c>
      <c r="C2411" s="9">
        <v>5</v>
      </c>
      <c r="D2411" s="28">
        <v>452448574594</v>
      </c>
      <c r="E2411" s="10">
        <v>4926151047713</v>
      </c>
      <c r="F2411" s="9" t="s">
        <v>67</v>
      </c>
      <c r="G2411" s="11" t="s">
        <v>925</v>
      </c>
      <c r="H2411" s="11" t="s">
        <v>53</v>
      </c>
      <c r="I2411" s="14"/>
      <c r="J2411" s="11" t="s">
        <v>56</v>
      </c>
      <c r="K2411" s="11" t="s">
        <v>75</v>
      </c>
      <c r="L2411" s="11" t="s">
        <v>57</v>
      </c>
      <c r="M2411" s="11" t="s">
        <v>62</v>
      </c>
      <c r="N2411" s="1" t="e">
        <v>#N/A</v>
      </c>
    </row>
    <row r="2412" spans="1:14">
      <c r="A2412" s="7">
        <v>2411</v>
      </c>
      <c r="B2412" s="8">
        <v>45677</v>
      </c>
      <c r="C2412" s="9">
        <v>6</v>
      </c>
      <c r="D2412" s="28">
        <v>452448574594</v>
      </c>
      <c r="E2412" s="10">
        <v>3109151041133</v>
      </c>
      <c r="F2412" s="9" t="s">
        <v>891</v>
      </c>
      <c r="G2412" s="11" t="s">
        <v>73</v>
      </c>
      <c r="H2412" s="11" t="s">
        <v>53</v>
      </c>
      <c r="I2412" s="14"/>
      <c r="J2412" s="11" t="s">
        <v>56</v>
      </c>
      <c r="K2412" s="11" t="s">
        <v>75</v>
      </c>
      <c r="L2412" s="11" t="s">
        <v>57</v>
      </c>
      <c r="M2412" s="11" t="s">
        <v>879</v>
      </c>
      <c r="N2412" s="1" t="e">
        <v>#N/A</v>
      </c>
    </row>
    <row r="2413" spans="1:14">
      <c r="A2413" s="7">
        <v>2412</v>
      </c>
      <c r="B2413" s="8">
        <v>45677</v>
      </c>
      <c r="C2413" s="9">
        <v>6</v>
      </c>
      <c r="D2413" s="28">
        <v>452448574594</v>
      </c>
      <c r="E2413" s="10">
        <v>3109151040367</v>
      </c>
      <c r="F2413" s="9" t="s">
        <v>891</v>
      </c>
      <c r="G2413" s="11" t="s">
        <v>73</v>
      </c>
      <c r="H2413" s="11" t="s">
        <v>53</v>
      </c>
      <c r="I2413" s="14"/>
      <c r="J2413" s="11" t="s">
        <v>56</v>
      </c>
      <c r="K2413" s="11" t="s">
        <v>75</v>
      </c>
      <c r="L2413" s="11" t="s">
        <v>57</v>
      </c>
      <c r="M2413" s="11" t="s">
        <v>879</v>
      </c>
      <c r="N2413" s="1" t="e">
        <v>#N/A</v>
      </c>
    </row>
    <row r="2414" spans="1:14">
      <c r="A2414" s="7">
        <v>2413</v>
      </c>
      <c r="B2414" s="8">
        <v>45677</v>
      </c>
      <c r="C2414" s="9">
        <v>6</v>
      </c>
      <c r="D2414" s="28">
        <v>452448574594</v>
      </c>
      <c r="E2414" s="10">
        <v>6052251066819</v>
      </c>
      <c r="F2414" s="9" t="s">
        <v>1191</v>
      </c>
      <c r="G2414" s="11" t="s">
        <v>74</v>
      </c>
      <c r="H2414" s="11" t="s">
        <v>53</v>
      </c>
      <c r="I2414" s="14"/>
      <c r="J2414" s="11" t="s">
        <v>56</v>
      </c>
      <c r="K2414" s="11" t="s">
        <v>75</v>
      </c>
      <c r="L2414" s="11" t="s">
        <v>57</v>
      </c>
      <c r="M2414" s="11" t="s">
        <v>879</v>
      </c>
      <c r="N2414" s="1" t="e">
        <v>#N/A</v>
      </c>
    </row>
    <row r="2415" spans="1:14">
      <c r="A2415" s="7">
        <v>2414</v>
      </c>
      <c r="B2415" s="8">
        <v>45677</v>
      </c>
      <c r="C2415" s="9">
        <v>6</v>
      </c>
      <c r="D2415" s="28">
        <v>452448574594</v>
      </c>
      <c r="E2415" s="10">
        <v>6052251066820</v>
      </c>
      <c r="F2415" s="9" t="s">
        <v>1191</v>
      </c>
      <c r="G2415" s="11" t="s">
        <v>74</v>
      </c>
      <c r="H2415" s="11" t="s">
        <v>53</v>
      </c>
      <c r="I2415" s="14"/>
      <c r="J2415" s="11" t="s">
        <v>56</v>
      </c>
      <c r="K2415" s="11" t="s">
        <v>75</v>
      </c>
      <c r="L2415" s="11" t="s">
        <v>57</v>
      </c>
      <c r="M2415" s="11" t="s">
        <v>879</v>
      </c>
      <c r="N2415" s="1" t="e">
        <v>#N/A</v>
      </c>
    </row>
    <row r="2416" spans="1:14">
      <c r="A2416" s="7">
        <v>2415</v>
      </c>
      <c r="B2416" s="8">
        <v>45677</v>
      </c>
      <c r="C2416" s="9">
        <v>6</v>
      </c>
      <c r="D2416" s="28">
        <v>452448574594</v>
      </c>
      <c r="E2416" s="10">
        <v>6052251066823</v>
      </c>
      <c r="F2416" s="9" t="s">
        <v>1191</v>
      </c>
      <c r="G2416" s="11" t="s">
        <v>74</v>
      </c>
      <c r="H2416" s="11" t="s">
        <v>53</v>
      </c>
      <c r="I2416" s="14"/>
      <c r="J2416" s="11" t="s">
        <v>56</v>
      </c>
      <c r="K2416" s="11" t="s">
        <v>75</v>
      </c>
      <c r="L2416" s="11" t="s">
        <v>57</v>
      </c>
      <c r="M2416" s="11" t="s">
        <v>879</v>
      </c>
      <c r="N2416" s="1" t="e">
        <v>#N/A</v>
      </c>
    </row>
    <row r="2417" spans="1:14">
      <c r="A2417" s="7">
        <v>2416</v>
      </c>
      <c r="B2417" s="8">
        <v>45677</v>
      </c>
      <c r="C2417" s="9">
        <v>6</v>
      </c>
      <c r="D2417" s="28">
        <v>452448574594</v>
      </c>
      <c r="E2417" s="10">
        <v>3109151071010</v>
      </c>
      <c r="F2417" s="9" t="s">
        <v>54</v>
      </c>
      <c r="G2417" s="11" t="s">
        <v>73</v>
      </c>
      <c r="H2417" s="11" t="s">
        <v>53</v>
      </c>
      <c r="I2417" s="14"/>
      <c r="J2417" s="11" t="s">
        <v>56</v>
      </c>
      <c r="K2417" s="11" t="s">
        <v>75</v>
      </c>
      <c r="L2417" s="11" t="s">
        <v>57</v>
      </c>
      <c r="M2417" s="11" t="s">
        <v>879</v>
      </c>
      <c r="N2417" s="1" t="e">
        <v>#N/A</v>
      </c>
    </row>
    <row r="2418" spans="1:14">
      <c r="A2418" s="7">
        <v>2417</v>
      </c>
      <c r="B2418" s="8">
        <v>45677</v>
      </c>
      <c r="C2418" s="9">
        <v>6</v>
      </c>
      <c r="D2418" s="28">
        <v>452448574594</v>
      </c>
      <c r="E2418" s="10">
        <v>3109151075921</v>
      </c>
      <c r="F2418" s="9" t="s">
        <v>54</v>
      </c>
      <c r="G2418" s="11" t="s">
        <v>73</v>
      </c>
      <c r="H2418" s="11" t="s">
        <v>53</v>
      </c>
      <c r="I2418" s="14"/>
      <c r="J2418" s="11" t="s">
        <v>56</v>
      </c>
      <c r="K2418" s="11" t="s">
        <v>75</v>
      </c>
      <c r="L2418" s="11" t="s">
        <v>57</v>
      </c>
      <c r="M2418" s="11" t="s">
        <v>879</v>
      </c>
      <c r="N2418" s="1" t="e">
        <v>#N/A</v>
      </c>
    </row>
    <row r="2419" spans="1:14">
      <c r="A2419" s="7">
        <v>2418</v>
      </c>
      <c r="B2419" s="8">
        <v>45677</v>
      </c>
      <c r="C2419" s="9">
        <v>6</v>
      </c>
      <c r="D2419" s="28">
        <v>452448574594</v>
      </c>
      <c r="E2419" s="10">
        <v>3109151079124</v>
      </c>
      <c r="F2419" s="9" t="s">
        <v>54</v>
      </c>
      <c r="G2419" s="11" t="s">
        <v>73</v>
      </c>
      <c r="H2419" s="11" t="s">
        <v>53</v>
      </c>
      <c r="I2419" s="14"/>
      <c r="J2419" s="11" t="s">
        <v>56</v>
      </c>
      <c r="K2419" s="11" t="s">
        <v>75</v>
      </c>
      <c r="L2419" s="11" t="s">
        <v>57</v>
      </c>
      <c r="M2419" s="11" t="s">
        <v>879</v>
      </c>
      <c r="N2419" s="1" t="e">
        <v>#N/A</v>
      </c>
    </row>
    <row r="2420" spans="1:14">
      <c r="A2420" s="7">
        <v>2419</v>
      </c>
      <c r="B2420" s="8">
        <v>45677</v>
      </c>
      <c r="C2420" s="9">
        <v>6</v>
      </c>
      <c r="D2420" s="28">
        <v>452448574594</v>
      </c>
      <c r="E2420" s="10">
        <v>4926151047720</v>
      </c>
      <c r="F2420" s="9" t="s">
        <v>67</v>
      </c>
      <c r="G2420" s="11" t="s">
        <v>925</v>
      </c>
      <c r="H2420" s="11" t="s">
        <v>53</v>
      </c>
      <c r="I2420" s="14"/>
      <c r="J2420" s="11" t="s">
        <v>56</v>
      </c>
      <c r="K2420" s="11" t="s">
        <v>75</v>
      </c>
      <c r="L2420" s="11" t="s">
        <v>57</v>
      </c>
      <c r="M2420" s="11" t="s">
        <v>62</v>
      </c>
      <c r="N2420" s="1" t="e">
        <v>#N/A</v>
      </c>
    </row>
    <row r="2421" spans="1:14">
      <c r="A2421" s="7">
        <v>2420</v>
      </c>
      <c r="B2421" s="8">
        <v>45677</v>
      </c>
      <c r="C2421" s="9">
        <v>6</v>
      </c>
      <c r="D2421" s="28">
        <v>452448574594</v>
      </c>
      <c r="E2421" s="10">
        <v>4926151047723</v>
      </c>
      <c r="F2421" s="9" t="s">
        <v>67</v>
      </c>
      <c r="G2421" s="11" t="s">
        <v>925</v>
      </c>
      <c r="H2421" s="11" t="s">
        <v>53</v>
      </c>
      <c r="I2421" s="14"/>
      <c r="J2421" s="11" t="s">
        <v>56</v>
      </c>
      <c r="K2421" s="11" t="s">
        <v>75</v>
      </c>
      <c r="L2421" s="11" t="s">
        <v>57</v>
      </c>
      <c r="M2421" s="11" t="s">
        <v>62</v>
      </c>
      <c r="N2421" s="1" t="e">
        <v>#N/A</v>
      </c>
    </row>
    <row r="2422" spans="1:14">
      <c r="A2422" s="7">
        <v>2421</v>
      </c>
      <c r="B2422" s="8">
        <v>45677</v>
      </c>
      <c r="C2422" s="9">
        <v>6</v>
      </c>
      <c r="D2422" s="28">
        <v>452448574594</v>
      </c>
      <c r="E2422" s="10">
        <v>4926151047724</v>
      </c>
      <c r="F2422" s="9" t="s">
        <v>67</v>
      </c>
      <c r="G2422" s="11" t="s">
        <v>925</v>
      </c>
      <c r="H2422" s="11" t="s">
        <v>53</v>
      </c>
      <c r="I2422" s="14"/>
      <c r="J2422" s="11" t="s">
        <v>56</v>
      </c>
      <c r="K2422" s="11" t="s">
        <v>75</v>
      </c>
      <c r="L2422" s="11" t="s">
        <v>57</v>
      </c>
      <c r="M2422" s="11" t="s">
        <v>62</v>
      </c>
      <c r="N2422" s="1" t="e">
        <v>#N/A</v>
      </c>
    </row>
    <row r="2423" spans="1:14">
      <c r="A2423" s="7">
        <v>2422</v>
      </c>
      <c r="B2423" s="8">
        <v>45677</v>
      </c>
      <c r="C2423" s="9">
        <v>6</v>
      </c>
      <c r="D2423" s="28">
        <v>452448574594</v>
      </c>
      <c r="E2423" s="10">
        <v>4926151047726</v>
      </c>
      <c r="F2423" s="9" t="s">
        <v>67</v>
      </c>
      <c r="G2423" s="11" t="s">
        <v>925</v>
      </c>
      <c r="H2423" s="11" t="s">
        <v>53</v>
      </c>
      <c r="I2423" s="14"/>
      <c r="J2423" s="11" t="s">
        <v>56</v>
      </c>
      <c r="K2423" s="11" t="s">
        <v>75</v>
      </c>
      <c r="L2423" s="11" t="s">
        <v>57</v>
      </c>
      <c r="M2423" s="11" t="s">
        <v>62</v>
      </c>
      <c r="N2423" s="1" t="e">
        <v>#N/A</v>
      </c>
    </row>
    <row r="2424" spans="1:14">
      <c r="A2424" s="7">
        <v>2423</v>
      </c>
      <c r="B2424" s="8">
        <v>45677</v>
      </c>
      <c r="C2424" s="9">
        <v>6</v>
      </c>
      <c r="D2424" s="28">
        <v>452448574594</v>
      </c>
      <c r="E2424" s="10">
        <v>4926151047727</v>
      </c>
      <c r="F2424" s="9" t="s">
        <v>67</v>
      </c>
      <c r="G2424" s="11" t="s">
        <v>925</v>
      </c>
      <c r="H2424" s="11" t="s">
        <v>53</v>
      </c>
      <c r="I2424" s="14"/>
      <c r="J2424" s="11" t="s">
        <v>56</v>
      </c>
      <c r="K2424" s="11" t="s">
        <v>75</v>
      </c>
      <c r="L2424" s="11" t="s">
        <v>57</v>
      </c>
      <c r="M2424" s="11" t="s">
        <v>62</v>
      </c>
      <c r="N2424" s="1" t="e">
        <v>#N/A</v>
      </c>
    </row>
    <row r="2425" spans="1:14">
      <c r="A2425" s="7">
        <v>2424</v>
      </c>
      <c r="B2425" s="8">
        <v>45677</v>
      </c>
      <c r="C2425" s="9">
        <v>6</v>
      </c>
      <c r="D2425" s="28">
        <v>452448574594</v>
      </c>
      <c r="E2425" s="10">
        <v>4926151047722</v>
      </c>
      <c r="F2425" s="9" t="s">
        <v>67</v>
      </c>
      <c r="G2425" s="11" t="s">
        <v>925</v>
      </c>
      <c r="H2425" s="11" t="s">
        <v>53</v>
      </c>
      <c r="I2425" s="14"/>
      <c r="J2425" s="11" t="s">
        <v>56</v>
      </c>
      <c r="K2425" s="11" t="s">
        <v>75</v>
      </c>
      <c r="L2425" s="11" t="s">
        <v>57</v>
      </c>
      <c r="M2425" s="11" t="s">
        <v>62</v>
      </c>
      <c r="N2425" s="1" t="e">
        <v>#N/A</v>
      </c>
    </row>
    <row r="2426" spans="1:14">
      <c r="A2426" s="7">
        <v>2425</v>
      </c>
      <c r="B2426" s="8">
        <v>45677</v>
      </c>
      <c r="C2426" s="9">
        <v>6</v>
      </c>
      <c r="D2426" s="28">
        <v>452448574594</v>
      </c>
      <c r="E2426" s="10">
        <v>4936151072029</v>
      </c>
      <c r="F2426" s="9" t="s">
        <v>1190</v>
      </c>
      <c r="G2426" s="11" t="s">
        <v>958</v>
      </c>
      <c r="H2426" s="11" t="s">
        <v>53</v>
      </c>
      <c r="I2426" s="14"/>
      <c r="J2426" s="11" t="s">
        <v>56</v>
      </c>
      <c r="K2426" s="11" t="s">
        <v>75</v>
      </c>
      <c r="L2426" s="11" t="s">
        <v>57</v>
      </c>
      <c r="M2426" s="11" t="s">
        <v>62</v>
      </c>
      <c r="N2426" s="1" t="e">
        <v>#N/A</v>
      </c>
    </row>
    <row r="2427" spans="1:14">
      <c r="A2427" s="7">
        <v>2426</v>
      </c>
      <c r="B2427" s="8">
        <v>45677</v>
      </c>
      <c r="C2427" s="9">
        <v>6</v>
      </c>
      <c r="D2427" s="28">
        <v>452448574594</v>
      </c>
      <c r="E2427" s="10">
        <v>4936151071795</v>
      </c>
      <c r="F2427" s="9" t="s">
        <v>1190</v>
      </c>
      <c r="G2427" s="11" t="s">
        <v>958</v>
      </c>
      <c r="H2427" s="11" t="s">
        <v>53</v>
      </c>
      <c r="I2427" s="14"/>
      <c r="J2427" s="11" t="s">
        <v>56</v>
      </c>
      <c r="K2427" s="11" t="s">
        <v>75</v>
      </c>
      <c r="L2427" s="11" t="s">
        <v>57</v>
      </c>
      <c r="M2427" s="11" t="s">
        <v>62</v>
      </c>
      <c r="N2427" s="1" t="e">
        <v>#N/A</v>
      </c>
    </row>
    <row r="2428" spans="1:14">
      <c r="A2428" s="7">
        <v>2427</v>
      </c>
      <c r="B2428" s="8">
        <v>45677</v>
      </c>
      <c r="C2428" s="9">
        <v>6</v>
      </c>
      <c r="D2428" s="28">
        <v>452448574594</v>
      </c>
      <c r="E2428" s="10">
        <v>4936151071796</v>
      </c>
      <c r="F2428" s="9" t="s">
        <v>1190</v>
      </c>
      <c r="G2428" s="11" t="s">
        <v>958</v>
      </c>
      <c r="H2428" s="11" t="s">
        <v>53</v>
      </c>
      <c r="I2428" s="14"/>
      <c r="J2428" s="11" t="s">
        <v>56</v>
      </c>
      <c r="K2428" s="11" t="s">
        <v>75</v>
      </c>
      <c r="L2428" s="11" t="s">
        <v>57</v>
      </c>
      <c r="M2428" s="11" t="s">
        <v>62</v>
      </c>
      <c r="N2428" s="1" t="e">
        <v>#N/A</v>
      </c>
    </row>
    <row r="2429" spans="1:14">
      <c r="A2429" s="7">
        <v>2428</v>
      </c>
      <c r="B2429" s="8">
        <v>45677</v>
      </c>
      <c r="C2429" s="9">
        <v>6</v>
      </c>
      <c r="D2429" s="28">
        <v>452448574594</v>
      </c>
      <c r="E2429" s="10">
        <v>4936151071797</v>
      </c>
      <c r="F2429" s="9" t="s">
        <v>1190</v>
      </c>
      <c r="G2429" s="11" t="s">
        <v>958</v>
      </c>
      <c r="H2429" s="11" t="s">
        <v>53</v>
      </c>
      <c r="I2429" s="14"/>
      <c r="J2429" s="11" t="s">
        <v>56</v>
      </c>
      <c r="K2429" s="11" t="s">
        <v>75</v>
      </c>
      <c r="L2429" s="11" t="s">
        <v>57</v>
      </c>
      <c r="M2429" s="11" t="s">
        <v>62</v>
      </c>
      <c r="N2429" s="1" t="e">
        <v>#N/A</v>
      </c>
    </row>
    <row r="2430" spans="1:14">
      <c r="A2430" s="7">
        <v>2429</v>
      </c>
      <c r="B2430" s="8">
        <v>45677</v>
      </c>
      <c r="C2430" s="9">
        <v>6</v>
      </c>
      <c r="D2430" s="28">
        <v>452448574594</v>
      </c>
      <c r="E2430" s="10">
        <v>4936151071802</v>
      </c>
      <c r="F2430" s="9" t="s">
        <v>1190</v>
      </c>
      <c r="G2430" s="11" t="s">
        <v>958</v>
      </c>
      <c r="H2430" s="11" t="s">
        <v>53</v>
      </c>
      <c r="I2430" s="14"/>
      <c r="J2430" s="11" t="s">
        <v>56</v>
      </c>
      <c r="K2430" s="11" t="s">
        <v>75</v>
      </c>
      <c r="L2430" s="11" t="s">
        <v>57</v>
      </c>
      <c r="M2430" s="11" t="s">
        <v>62</v>
      </c>
      <c r="N2430" s="1" t="e">
        <v>#N/A</v>
      </c>
    </row>
    <row r="2431" spans="1:14">
      <c r="A2431" s="7">
        <v>2430</v>
      </c>
      <c r="B2431" s="8">
        <v>45677</v>
      </c>
      <c r="C2431" s="9">
        <v>6</v>
      </c>
      <c r="D2431" s="28">
        <v>452448574594</v>
      </c>
      <c r="E2431" s="10">
        <v>4936151071803</v>
      </c>
      <c r="F2431" s="9" t="s">
        <v>1190</v>
      </c>
      <c r="G2431" s="11" t="s">
        <v>958</v>
      </c>
      <c r="H2431" s="11" t="s">
        <v>53</v>
      </c>
      <c r="I2431" s="14"/>
      <c r="J2431" s="11" t="s">
        <v>56</v>
      </c>
      <c r="K2431" s="11" t="s">
        <v>75</v>
      </c>
      <c r="L2431" s="11" t="s">
        <v>57</v>
      </c>
      <c r="M2431" s="11" t="s">
        <v>62</v>
      </c>
      <c r="N2431" s="1" t="e">
        <v>#N/A</v>
      </c>
    </row>
    <row r="2432" spans="1:14">
      <c r="A2432" s="7">
        <v>2431</v>
      </c>
      <c r="B2432" s="8">
        <v>45677</v>
      </c>
      <c r="C2432" s="9">
        <v>6</v>
      </c>
      <c r="D2432" s="28">
        <v>452448574594</v>
      </c>
      <c r="E2432" s="10">
        <v>4936151071805</v>
      </c>
      <c r="F2432" s="9" t="s">
        <v>1190</v>
      </c>
      <c r="G2432" s="11" t="s">
        <v>958</v>
      </c>
      <c r="H2432" s="11" t="s">
        <v>53</v>
      </c>
      <c r="I2432" s="14"/>
      <c r="J2432" s="11" t="s">
        <v>56</v>
      </c>
      <c r="K2432" s="11" t="s">
        <v>75</v>
      </c>
      <c r="L2432" s="11" t="s">
        <v>57</v>
      </c>
      <c r="M2432" s="11" t="s">
        <v>62</v>
      </c>
      <c r="N2432" s="1" t="e">
        <v>#N/A</v>
      </c>
    </row>
    <row r="2433" spans="1:14">
      <c r="A2433" s="7">
        <v>2432</v>
      </c>
      <c r="B2433" s="8">
        <v>45677</v>
      </c>
      <c r="C2433" s="9">
        <v>6</v>
      </c>
      <c r="D2433" s="28">
        <v>452448574594</v>
      </c>
      <c r="E2433" s="10">
        <v>4936151071806</v>
      </c>
      <c r="F2433" s="9" t="s">
        <v>1190</v>
      </c>
      <c r="G2433" s="11" t="s">
        <v>958</v>
      </c>
      <c r="H2433" s="11" t="s">
        <v>53</v>
      </c>
      <c r="I2433" s="14"/>
      <c r="J2433" s="11" t="s">
        <v>56</v>
      </c>
      <c r="K2433" s="11" t="s">
        <v>75</v>
      </c>
      <c r="L2433" s="11" t="s">
        <v>57</v>
      </c>
      <c r="M2433" s="11" t="s">
        <v>62</v>
      </c>
      <c r="N2433" s="1" t="e">
        <v>#N/A</v>
      </c>
    </row>
    <row r="2434" spans="1:14">
      <c r="A2434" s="7">
        <v>2433</v>
      </c>
      <c r="B2434" s="8">
        <v>45677</v>
      </c>
      <c r="C2434" s="9">
        <v>6</v>
      </c>
      <c r="D2434" s="28">
        <v>452448574594</v>
      </c>
      <c r="E2434" s="10">
        <v>4936151071807</v>
      </c>
      <c r="F2434" s="9" t="s">
        <v>1190</v>
      </c>
      <c r="G2434" s="11" t="s">
        <v>958</v>
      </c>
      <c r="H2434" s="11" t="s">
        <v>53</v>
      </c>
      <c r="I2434" s="14"/>
      <c r="J2434" s="11" t="s">
        <v>56</v>
      </c>
      <c r="K2434" s="11" t="s">
        <v>75</v>
      </c>
      <c r="L2434" s="11" t="s">
        <v>57</v>
      </c>
      <c r="M2434" s="11" t="s">
        <v>62</v>
      </c>
      <c r="N2434" s="1" t="e">
        <v>#N/A</v>
      </c>
    </row>
    <row r="2435" spans="1:14">
      <c r="A2435" s="7">
        <v>2434</v>
      </c>
      <c r="B2435" s="8">
        <v>45677</v>
      </c>
      <c r="C2435" s="9">
        <v>6</v>
      </c>
      <c r="D2435" s="28">
        <v>452448574594</v>
      </c>
      <c r="E2435" s="10">
        <v>4936151071808</v>
      </c>
      <c r="F2435" s="9" t="s">
        <v>1190</v>
      </c>
      <c r="G2435" s="11" t="s">
        <v>958</v>
      </c>
      <c r="H2435" s="11" t="s">
        <v>53</v>
      </c>
      <c r="I2435" s="14"/>
      <c r="J2435" s="11" t="s">
        <v>56</v>
      </c>
      <c r="K2435" s="11" t="s">
        <v>75</v>
      </c>
      <c r="L2435" s="11" t="s">
        <v>57</v>
      </c>
      <c r="M2435" s="11" t="s">
        <v>62</v>
      </c>
      <c r="N2435" s="1" t="e">
        <v>#N/A</v>
      </c>
    </row>
    <row r="2436" spans="1:14">
      <c r="A2436" s="7">
        <v>2435</v>
      </c>
      <c r="B2436" s="8">
        <v>45677</v>
      </c>
      <c r="C2436" s="9">
        <v>6</v>
      </c>
      <c r="D2436" s="28">
        <v>452448574594</v>
      </c>
      <c r="E2436" s="10">
        <v>4936151071809</v>
      </c>
      <c r="F2436" s="9" t="s">
        <v>1190</v>
      </c>
      <c r="G2436" s="11" t="s">
        <v>958</v>
      </c>
      <c r="H2436" s="11" t="s">
        <v>53</v>
      </c>
      <c r="I2436" s="14"/>
      <c r="J2436" s="11" t="s">
        <v>56</v>
      </c>
      <c r="K2436" s="11" t="s">
        <v>75</v>
      </c>
      <c r="L2436" s="11" t="s">
        <v>57</v>
      </c>
      <c r="M2436" s="11" t="s">
        <v>62</v>
      </c>
      <c r="N2436" s="1" t="e">
        <v>#N/A</v>
      </c>
    </row>
    <row r="2437" spans="1:14">
      <c r="A2437" s="7">
        <v>2436</v>
      </c>
      <c r="B2437" s="8">
        <v>45677</v>
      </c>
      <c r="C2437" s="9">
        <v>3</v>
      </c>
      <c r="D2437" s="28">
        <v>499677427841</v>
      </c>
      <c r="E2437" s="10">
        <v>4966456012742</v>
      </c>
      <c r="F2437" s="9" t="s">
        <v>1114</v>
      </c>
      <c r="G2437" s="11" t="s">
        <v>69</v>
      </c>
      <c r="H2437" s="11"/>
      <c r="I2437" s="14"/>
      <c r="J2437" s="11" t="s">
        <v>59</v>
      </c>
      <c r="K2437" s="11" t="s">
        <v>890</v>
      </c>
      <c r="L2437" s="11" t="s">
        <v>61</v>
      </c>
      <c r="M2437" s="11" t="s">
        <v>62</v>
      </c>
      <c r="N2437" s="1" t="e">
        <v>#N/A</v>
      </c>
    </row>
    <row r="2438" spans="1:14">
      <c r="A2438" s="7">
        <v>2437</v>
      </c>
      <c r="B2438" s="8">
        <v>45677</v>
      </c>
      <c r="C2438" s="9">
        <v>3</v>
      </c>
      <c r="D2438" s="28">
        <v>499677427841</v>
      </c>
      <c r="E2438" s="10">
        <v>0</v>
      </c>
      <c r="F2438" s="9" t="s">
        <v>1194</v>
      </c>
      <c r="G2438" s="11" t="s">
        <v>64</v>
      </c>
      <c r="H2438" s="11"/>
      <c r="I2438" s="14" t="s">
        <v>1193</v>
      </c>
      <c r="J2438" s="11" t="s">
        <v>65</v>
      </c>
      <c r="K2438" s="11" t="s">
        <v>890</v>
      </c>
      <c r="L2438" s="11" t="s">
        <v>61</v>
      </c>
      <c r="M2438" s="11" t="s">
        <v>66</v>
      </c>
      <c r="N2438" s="1" t="e">
        <v>#N/A</v>
      </c>
    </row>
    <row r="2439" spans="1:14">
      <c r="A2439" s="7">
        <v>2438</v>
      </c>
      <c r="B2439" s="8">
        <v>45677</v>
      </c>
      <c r="C2439" s="9">
        <v>3</v>
      </c>
      <c r="D2439" s="28">
        <v>451953367191</v>
      </c>
      <c r="E2439" s="10">
        <v>5000151055810</v>
      </c>
      <c r="F2439" s="9" t="s">
        <v>54</v>
      </c>
      <c r="G2439" s="11" t="s">
        <v>892</v>
      </c>
      <c r="H2439" s="11" t="s">
        <v>53</v>
      </c>
      <c r="I2439" s="14"/>
      <c r="J2439" s="11" t="s">
        <v>59</v>
      </c>
      <c r="K2439" s="11" t="s">
        <v>75</v>
      </c>
      <c r="L2439" s="11" t="s">
        <v>57</v>
      </c>
      <c r="M2439" s="11" t="s">
        <v>62</v>
      </c>
      <c r="N2439" s="1" t="e">
        <v>#N/A</v>
      </c>
    </row>
    <row r="2440" spans="1:14">
      <c r="A2440" s="7">
        <v>2439</v>
      </c>
      <c r="B2440" s="8">
        <v>45677</v>
      </c>
      <c r="C2440" s="9">
        <v>3</v>
      </c>
      <c r="D2440" s="28">
        <v>451953367191</v>
      </c>
      <c r="E2440" s="10">
        <v>5000151055811</v>
      </c>
      <c r="F2440" s="9" t="s">
        <v>54</v>
      </c>
      <c r="G2440" s="11" t="s">
        <v>892</v>
      </c>
      <c r="H2440" s="11" t="s">
        <v>53</v>
      </c>
      <c r="I2440" s="14"/>
      <c r="J2440" s="11" t="s">
        <v>59</v>
      </c>
      <c r="K2440" s="11" t="s">
        <v>75</v>
      </c>
      <c r="L2440" s="11" t="s">
        <v>57</v>
      </c>
      <c r="M2440" s="11" t="s">
        <v>62</v>
      </c>
      <c r="N2440" s="1" t="e">
        <v>#N/A</v>
      </c>
    </row>
    <row r="2441" spans="1:14">
      <c r="A2441" s="7">
        <v>2440</v>
      </c>
      <c r="B2441" s="8">
        <v>45677</v>
      </c>
      <c r="C2441" s="9">
        <v>3</v>
      </c>
      <c r="D2441" s="28">
        <v>451953367191</v>
      </c>
      <c r="E2441" s="10">
        <v>5000151054283</v>
      </c>
      <c r="F2441" s="9" t="s">
        <v>54</v>
      </c>
      <c r="G2441" s="11" t="s">
        <v>892</v>
      </c>
      <c r="H2441" s="11" t="s">
        <v>53</v>
      </c>
      <c r="I2441" s="14"/>
      <c r="J2441" s="11" t="s">
        <v>59</v>
      </c>
      <c r="K2441" s="11" t="s">
        <v>75</v>
      </c>
      <c r="L2441" s="11" t="s">
        <v>57</v>
      </c>
      <c r="M2441" s="11" t="s">
        <v>62</v>
      </c>
      <c r="N2441" s="1" t="e">
        <v>#N/A</v>
      </c>
    </row>
    <row r="2442" spans="1:14">
      <c r="A2442" s="7">
        <v>2441</v>
      </c>
      <c r="B2442" s="8">
        <v>45677</v>
      </c>
      <c r="C2442" s="9">
        <v>3</v>
      </c>
      <c r="D2442" s="28">
        <v>197068830291</v>
      </c>
      <c r="E2442" s="10">
        <v>4966256013313</v>
      </c>
      <c r="F2442" s="9" t="s">
        <v>912</v>
      </c>
      <c r="G2442" s="11" t="s">
        <v>63</v>
      </c>
      <c r="H2442" s="11"/>
      <c r="I2442" s="14"/>
      <c r="J2442" s="11" t="s">
        <v>59</v>
      </c>
      <c r="K2442" s="11" t="s">
        <v>75</v>
      </c>
      <c r="L2442" s="11" t="s">
        <v>61</v>
      </c>
      <c r="M2442" s="11" t="s">
        <v>62</v>
      </c>
      <c r="N2442" s="1" t="e">
        <v>#N/A</v>
      </c>
    </row>
    <row r="2443" spans="1:14">
      <c r="A2443" s="7">
        <v>2442</v>
      </c>
      <c r="B2443" s="8">
        <v>45678</v>
      </c>
      <c r="C2443" s="9">
        <v>6</v>
      </c>
      <c r="D2443" s="28">
        <v>750590944692</v>
      </c>
      <c r="E2443" s="10">
        <v>4968151081499</v>
      </c>
      <c r="F2443" s="9" t="s">
        <v>72</v>
      </c>
      <c r="G2443" s="11" t="s">
        <v>71</v>
      </c>
      <c r="H2443" s="11" t="s">
        <v>53</v>
      </c>
      <c r="I2443" s="14"/>
      <c r="J2443" s="11" t="s">
        <v>56</v>
      </c>
      <c r="K2443" s="11" t="s">
        <v>60</v>
      </c>
      <c r="L2443" s="11" t="s">
        <v>57</v>
      </c>
      <c r="M2443" s="11" t="s">
        <v>879</v>
      </c>
      <c r="N2443" s="1" t="e">
        <v>#N/A</v>
      </c>
    </row>
    <row r="2444" spans="1:14">
      <c r="A2444" s="7">
        <v>2443</v>
      </c>
      <c r="B2444" s="8">
        <v>45678</v>
      </c>
      <c r="C2444" s="9">
        <v>3</v>
      </c>
      <c r="D2444" s="28">
        <v>747139227612</v>
      </c>
      <c r="E2444" s="10">
        <v>4966251060098</v>
      </c>
      <c r="F2444" s="9" t="s">
        <v>58</v>
      </c>
      <c r="G2444" s="11" t="s">
        <v>63</v>
      </c>
      <c r="H2444" s="11" t="s">
        <v>53</v>
      </c>
      <c r="I2444" s="14"/>
      <c r="J2444" s="11" t="s">
        <v>59</v>
      </c>
      <c r="K2444" s="11" t="s">
        <v>60</v>
      </c>
      <c r="L2444" s="11" t="s">
        <v>57</v>
      </c>
      <c r="M2444" s="11" t="s">
        <v>62</v>
      </c>
      <c r="N2444" s="1" t="e">
        <v>#N/A</v>
      </c>
    </row>
    <row r="2445" spans="1:14">
      <c r="A2445" s="7">
        <v>2444</v>
      </c>
      <c r="B2445" s="8">
        <v>45678</v>
      </c>
      <c r="C2445" s="9">
        <v>3</v>
      </c>
      <c r="D2445" s="28">
        <v>902836730611</v>
      </c>
      <c r="E2445" s="10">
        <v>5000151093749</v>
      </c>
      <c r="F2445" s="9" t="s">
        <v>949</v>
      </c>
      <c r="G2445" s="11" t="s">
        <v>892</v>
      </c>
      <c r="H2445" s="11" t="s">
        <v>53</v>
      </c>
      <c r="I2445" s="14"/>
      <c r="J2445" s="11" t="s">
        <v>59</v>
      </c>
      <c r="K2445" s="11" t="s">
        <v>60</v>
      </c>
      <c r="L2445" s="11" t="s">
        <v>57</v>
      </c>
      <c r="M2445" s="11" t="s">
        <v>62</v>
      </c>
      <c r="N2445" s="1" t="e">
        <v>#N/A</v>
      </c>
    </row>
    <row r="2446" spans="1:14">
      <c r="A2446" s="7">
        <v>2445</v>
      </c>
      <c r="B2446" s="8">
        <v>45678</v>
      </c>
      <c r="C2446" s="9">
        <v>6</v>
      </c>
      <c r="D2446" s="28">
        <v>747019002450</v>
      </c>
      <c r="E2446" s="10">
        <v>4974351014355</v>
      </c>
      <c r="F2446" s="9" t="s">
        <v>1195</v>
      </c>
      <c r="G2446" s="11" t="s">
        <v>55</v>
      </c>
      <c r="H2446" s="11" t="s">
        <v>53</v>
      </c>
      <c r="I2446" s="14"/>
      <c r="J2446" s="11" t="s">
        <v>56</v>
      </c>
      <c r="K2446" s="11" t="s">
        <v>60</v>
      </c>
      <c r="L2446" s="11" t="s">
        <v>57</v>
      </c>
      <c r="M2446" s="11" t="s">
        <v>879</v>
      </c>
      <c r="N2446" s="1" t="e">
        <v>#N/A</v>
      </c>
    </row>
    <row r="2447" spans="1:14">
      <c r="A2447" s="7">
        <v>2446</v>
      </c>
      <c r="B2447" s="8">
        <v>45678</v>
      </c>
      <c r="C2447" s="9">
        <v>3</v>
      </c>
      <c r="D2447" s="28">
        <v>105359424951</v>
      </c>
      <c r="E2447" s="10">
        <v>5509451060819</v>
      </c>
      <c r="F2447" s="9" t="s">
        <v>912</v>
      </c>
      <c r="G2447" s="11" t="s">
        <v>918</v>
      </c>
      <c r="H2447" s="11"/>
      <c r="I2447" s="14"/>
      <c r="J2447" s="11" t="s">
        <v>59</v>
      </c>
      <c r="K2447" s="11" t="s">
        <v>60</v>
      </c>
      <c r="L2447" s="11" t="s">
        <v>61</v>
      </c>
      <c r="M2447" s="11" t="s">
        <v>896</v>
      </c>
      <c r="N2447" s="1" t="e">
        <v>#N/A</v>
      </c>
    </row>
    <row r="2448" spans="1:14">
      <c r="A2448" s="7">
        <v>2447</v>
      </c>
      <c r="B2448" s="8">
        <v>45678</v>
      </c>
      <c r="C2448" s="9">
        <v>3</v>
      </c>
      <c r="D2448" s="28">
        <v>105333338821</v>
      </c>
      <c r="E2448" s="10">
        <v>4966251085193</v>
      </c>
      <c r="F2448" s="9" t="s">
        <v>912</v>
      </c>
      <c r="G2448" s="11" t="s">
        <v>63</v>
      </c>
      <c r="H2448" s="11"/>
      <c r="I2448" s="14"/>
      <c r="J2448" s="11" t="s">
        <v>59</v>
      </c>
      <c r="K2448" s="11" t="s">
        <v>60</v>
      </c>
      <c r="L2448" s="11" t="s">
        <v>61</v>
      </c>
      <c r="M2448" s="11" t="s">
        <v>62</v>
      </c>
      <c r="N2448" s="1" t="e">
        <v>#N/A</v>
      </c>
    </row>
    <row r="2449" spans="1:14">
      <c r="A2449" s="7">
        <v>2448</v>
      </c>
      <c r="B2449" s="8">
        <v>45678</v>
      </c>
      <c r="C2449" s="9">
        <v>3</v>
      </c>
      <c r="D2449" s="28">
        <v>105359339131</v>
      </c>
      <c r="E2449" s="10">
        <v>4966451091409</v>
      </c>
      <c r="F2449" s="9" t="s">
        <v>912</v>
      </c>
      <c r="G2449" s="11" t="s">
        <v>69</v>
      </c>
      <c r="H2449" s="11"/>
      <c r="I2449" s="14"/>
      <c r="J2449" s="11" t="s">
        <v>59</v>
      </c>
      <c r="K2449" s="11" t="s">
        <v>60</v>
      </c>
      <c r="L2449" s="11" t="s">
        <v>61</v>
      </c>
      <c r="M2449" s="11" t="s">
        <v>62</v>
      </c>
      <c r="N2449" s="1" t="e">
        <v>#N/A</v>
      </c>
    </row>
    <row r="2450" spans="1:14">
      <c r="A2450" s="7">
        <v>2449</v>
      </c>
      <c r="B2450" s="8">
        <v>45678</v>
      </c>
      <c r="C2450" s="9">
        <v>3</v>
      </c>
      <c r="D2450" s="28">
        <v>105365820184</v>
      </c>
      <c r="E2450" s="10">
        <v>5500151013236</v>
      </c>
      <c r="F2450" s="9" t="s">
        <v>912</v>
      </c>
      <c r="G2450" s="11" t="s">
        <v>919</v>
      </c>
      <c r="H2450" s="11"/>
      <c r="I2450" s="14"/>
      <c r="J2450" s="11" t="s">
        <v>59</v>
      </c>
      <c r="K2450" s="11" t="s">
        <v>60</v>
      </c>
      <c r="L2450" s="11" t="s">
        <v>61</v>
      </c>
      <c r="M2450" s="11" t="s">
        <v>62</v>
      </c>
      <c r="N2450" s="1" t="e">
        <v>#N/A</v>
      </c>
    </row>
    <row r="2451" spans="1:14">
      <c r="A2451" s="7">
        <v>2450</v>
      </c>
      <c r="B2451" s="8">
        <v>45678</v>
      </c>
      <c r="C2451" s="9">
        <v>3</v>
      </c>
      <c r="D2451" s="28">
        <v>105358777414</v>
      </c>
      <c r="E2451" s="10">
        <v>5508799037720</v>
      </c>
      <c r="F2451" s="9" t="s">
        <v>78</v>
      </c>
      <c r="G2451" s="11" t="s">
        <v>908</v>
      </c>
      <c r="H2451" s="11"/>
      <c r="I2451" s="14"/>
      <c r="J2451" s="11" t="s">
        <v>59</v>
      </c>
      <c r="K2451" s="11" t="s">
        <v>60</v>
      </c>
      <c r="L2451" s="11" t="s">
        <v>61</v>
      </c>
      <c r="M2451" s="11" t="s">
        <v>896</v>
      </c>
      <c r="N2451" s="1" t="e">
        <v>#N/A</v>
      </c>
    </row>
    <row r="2452" spans="1:14">
      <c r="A2452" s="7">
        <v>2451</v>
      </c>
      <c r="B2452" s="8">
        <v>45678</v>
      </c>
      <c r="C2452" s="9">
        <v>3</v>
      </c>
      <c r="D2452" s="28">
        <v>105358777355</v>
      </c>
      <c r="E2452" s="10">
        <v>5508451036345</v>
      </c>
      <c r="F2452" s="9" t="s">
        <v>78</v>
      </c>
      <c r="G2452" s="11" t="s">
        <v>932</v>
      </c>
      <c r="H2452" s="11"/>
      <c r="I2452" s="14"/>
      <c r="J2452" s="11" t="s">
        <v>59</v>
      </c>
      <c r="K2452" s="11" t="s">
        <v>60</v>
      </c>
      <c r="L2452" s="11" t="s">
        <v>61</v>
      </c>
      <c r="M2452" s="11" t="s">
        <v>896</v>
      </c>
      <c r="N2452" s="1" t="e">
        <v>#N/A</v>
      </c>
    </row>
    <row r="2453" spans="1:14">
      <c r="A2453" s="7">
        <v>2452</v>
      </c>
      <c r="B2453" s="8">
        <v>45678</v>
      </c>
      <c r="C2453" s="9">
        <v>3</v>
      </c>
      <c r="D2453" s="28">
        <v>105333336275</v>
      </c>
      <c r="E2453" s="10">
        <v>4966451087218</v>
      </c>
      <c r="F2453" s="9" t="s">
        <v>912</v>
      </c>
      <c r="G2453" s="11" t="s">
        <v>69</v>
      </c>
      <c r="H2453" s="11"/>
      <c r="I2453" s="14"/>
      <c r="J2453" s="11" t="s">
        <v>59</v>
      </c>
      <c r="K2453" s="11" t="s">
        <v>60</v>
      </c>
      <c r="L2453" s="11" t="s">
        <v>61</v>
      </c>
      <c r="M2453" s="11" t="s">
        <v>62</v>
      </c>
      <c r="N2453" s="1" t="e">
        <v>#N/A</v>
      </c>
    </row>
    <row r="2454" spans="1:14">
      <c r="A2454" s="7">
        <v>2453</v>
      </c>
      <c r="B2454" s="8">
        <v>45678</v>
      </c>
      <c r="C2454" s="9">
        <v>3</v>
      </c>
      <c r="D2454" s="28">
        <v>105333336275</v>
      </c>
      <c r="E2454" s="10">
        <v>4966451087219</v>
      </c>
      <c r="F2454" s="9" t="s">
        <v>912</v>
      </c>
      <c r="G2454" s="11" t="s">
        <v>69</v>
      </c>
      <c r="H2454" s="11"/>
      <c r="I2454" s="14"/>
      <c r="J2454" s="11" t="s">
        <v>59</v>
      </c>
      <c r="K2454" s="11" t="s">
        <v>60</v>
      </c>
      <c r="L2454" s="11" t="s">
        <v>61</v>
      </c>
      <c r="M2454" s="11" t="s">
        <v>62</v>
      </c>
      <c r="N2454" s="1" t="e">
        <v>#N/A</v>
      </c>
    </row>
    <row r="2455" spans="1:14">
      <c r="A2455" s="7">
        <v>2454</v>
      </c>
      <c r="B2455" s="8">
        <v>45678</v>
      </c>
      <c r="C2455" s="9">
        <v>3</v>
      </c>
      <c r="D2455" s="28">
        <v>105335163566</v>
      </c>
      <c r="E2455" s="10">
        <v>5509999095513</v>
      </c>
      <c r="F2455" s="9" t="s">
        <v>78</v>
      </c>
      <c r="G2455" s="11" t="s">
        <v>897</v>
      </c>
      <c r="H2455" s="11"/>
      <c r="I2455" s="14"/>
      <c r="J2455" s="11" t="s">
        <v>59</v>
      </c>
      <c r="K2455" s="11" t="s">
        <v>60</v>
      </c>
      <c r="L2455" s="11" t="s">
        <v>61</v>
      </c>
      <c r="M2455" s="11" t="s">
        <v>896</v>
      </c>
      <c r="N2455" s="1" t="e">
        <v>#N/A</v>
      </c>
    </row>
    <row r="2456" spans="1:14">
      <c r="A2456" s="7">
        <v>2455</v>
      </c>
      <c r="B2456" s="8">
        <v>45678</v>
      </c>
      <c r="C2456" s="9">
        <v>6</v>
      </c>
      <c r="D2456" s="28">
        <v>493073415870</v>
      </c>
      <c r="E2456" s="10">
        <v>4974351056301</v>
      </c>
      <c r="F2456" s="9" t="s">
        <v>882</v>
      </c>
      <c r="G2456" s="11" t="s">
        <v>55</v>
      </c>
      <c r="H2456" s="11" t="s">
        <v>53</v>
      </c>
      <c r="I2456" s="14"/>
      <c r="J2456" s="11" t="s">
        <v>56</v>
      </c>
      <c r="K2456" s="11" t="s">
        <v>890</v>
      </c>
      <c r="L2456" s="11" t="s">
        <v>57</v>
      </c>
      <c r="M2456" s="11" t="s">
        <v>879</v>
      </c>
      <c r="N2456" s="1" t="e">
        <v>#N/A</v>
      </c>
    </row>
    <row r="2457" spans="1:14">
      <c r="A2457" s="7">
        <v>2456</v>
      </c>
      <c r="B2457" s="8">
        <v>45678</v>
      </c>
      <c r="C2457" s="9">
        <v>3</v>
      </c>
      <c r="D2457" s="28">
        <v>498845597121</v>
      </c>
      <c r="E2457" s="10">
        <v>4966251069010</v>
      </c>
      <c r="F2457" s="9" t="s">
        <v>72</v>
      </c>
      <c r="G2457" s="11" t="s">
        <v>63</v>
      </c>
      <c r="H2457" s="11"/>
      <c r="I2457" s="14"/>
      <c r="J2457" s="11" t="s">
        <v>59</v>
      </c>
      <c r="K2457" s="11" t="s">
        <v>890</v>
      </c>
      <c r="L2457" s="11" t="s">
        <v>61</v>
      </c>
      <c r="M2457" s="11" t="s">
        <v>62</v>
      </c>
      <c r="N2457" s="1" t="e">
        <v>#N/A</v>
      </c>
    </row>
    <row r="2458" spans="1:14">
      <c r="A2458" s="7">
        <v>2457</v>
      </c>
      <c r="B2458" s="8">
        <v>45678</v>
      </c>
      <c r="C2458" s="9">
        <v>3</v>
      </c>
      <c r="D2458" s="28">
        <v>499638295004</v>
      </c>
      <c r="E2458" s="10">
        <v>5000151088201</v>
      </c>
      <c r="F2458" s="9" t="s">
        <v>67</v>
      </c>
      <c r="G2458" s="11" t="s">
        <v>892</v>
      </c>
      <c r="H2458" s="11"/>
      <c r="I2458" s="14"/>
      <c r="J2458" s="11" t="s">
        <v>59</v>
      </c>
      <c r="K2458" s="11" t="s">
        <v>890</v>
      </c>
      <c r="L2458" s="11" t="s">
        <v>61</v>
      </c>
      <c r="M2458" s="11" t="s">
        <v>62</v>
      </c>
      <c r="N2458" s="1" t="e">
        <v>#N/A</v>
      </c>
    </row>
    <row r="2459" spans="1:14">
      <c r="A2459" s="7">
        <v>2458</v>
      </c>
      <c r="B2459" s="8">
        <v>45678</v>
      </c>
      <c r="C2459" s="9">
        <v>3</v>
      </c>
      <c r="D2459" s="28">
        <v>190614963000</v>
      </c>
      <c r="E2459" s="10">
        <v>9966456021861</v>
      </c>
      <c r="F2459" s="9" t="s">
        <v>914</v>
      </c>
      <c r="G2459" s="11" t="s">
        <v>68</v>
      </c>
      <c r="H2459" s="11"/>
      <c r="I2459" s="14"/>
      <c r="J2459" s="11" t="s">
        <v>59</v>
      </c>
      <c r="K2459" s="11" t="s">
        <v>75</v>
      </c>
      <c r="L2459" s="11" t="s">
        <v>61</v>
      </c>
      <c r="M2459" s="11" t="s">
        <v>62</v>
      </c>
      <c r="N2459" s="1" t="e">
        <v>#N/A</v>
      </c>
    </row>
    <row r="2460" spans="1:14">
      <c r="A2460" s="7">
        <v>2459</v>
      </c>
      <c r="B2460" s="8">
        <v>45678</v>
      </c>
      <c r="C2460" s="9">
        <v>6</v>
      </c>
      <c r="D2460" s="28">
        <v>450726227626</v>
      </c>
      <c r="E2460" s="10">
        <v>4974351073556</v>
      </c>
      <c r="F2460" s="9" t="s">
        <v>54</v>
      </c>
      <c r="G2460" s="11" t="s">
        <v>55</v>
      </c>
      <c r="H2460" s="11"/>
      <c r="I2460" s="14"/>
      <c r="J2460" s="11" t="s">
        <v>56</v>
      </c>
      <c r="K2460" s="11" t="s">
        <v>75</v>
      </c>
      <c r="L2460" s="11" t="s">
        <v>61</v>
      </c>
      <c r="M2460" s="11" t="s">
        <v>879</v>
      </c>
      <c r="N2460" s="1" t="e">
        <v>#N/A</v>
      </c>
    </row>
    <row r="2461" spans="1:14">
      <c r="A2461" s="7">
        <v>2460</v>
      </c>
      <c r="B2461" s="8">
        <v>45679</v>
      </c>
      <c r="C2461" s="9">
        <v>6</v>
      </c>
      <c r="D2461" s="28">
        <v>747150240620</v>
      </c>
      <c r="E2461" s="10">
        <v>4968151029317</v>
      </c>
      <c r="F2461" s="9" t="s">
        <v>58</v>
      </c>
      <c r="G2461" s="11" t="s">
        <v>71</v>
      </c>
      <c r="H2461" s="11" t="s">
        <v>53</v>
      </c>
      <c r="I2461" s="14"/>
      <c r="J2461" s="11" t="s">
        <v>56</v>
      </c>
      <c r="K2461" s="11" t="s">
        <v>60</v>
      </c>
      <c r="L2461" s="11" t="s">
        <v>57</v>
      </c>
      <c r="M2461" s="11" t="s">
        <v>879</v>
      </c>
      <c r="N2461" s="1" t="e">
        <v>#N/A</v>
      </c>
    </row>
    <row r="2462" spans="1:14">
      <c r="A2462" s="7">
        <v>2461</v>
      </c>
      <c r="B2462" s="8">
        <v>45679</v>
      </c>
      <c r="C2462" s="9">
        <v>3</v>
      </c>
      <c r="D2462" s="28">
        <v>747083374763</v>
      </c>
      <c r="E2462" s="10">
        <v>5509999016349</v>
      </c>
      <c r="F2462" s="9" t="s">
        <v>901</v>
      </c>
      <c r="G2462" s="11" t="s">
        <v>897</v>
      </c>
      <c r="H2462" s="11" t="s">
        <v>53</v>
      </c>
      <c r="I2462" s="14"/>
      <c r="J2462" s="11" t="s">
        <v>59</v>
      </c>
      <c r="K2462" s="11" t="s">
        <v>60</v>
      </c>
      <c r="L2462" s="11" t="s">
        <v>57</v>
      </c>
      <c r="M2462" s="11" t="s">
        <v>896</v>
      </c>
      <c r="N2462" s="1" t="e">
        <v>#N/A</v>
      </c>
    </row>
    <row r="2463" spans="1:14">
      <c r="A2463" s="7">
        <v>2462</v>
      </c>
      <c r="B2463" s="8">
        <v>45679</v>
      </c>
      <c r="C2463" s="9">
        <v>6</v>
      </c>
      <c r="D2463" s="28">
        <v>752234678451</v>
      </c>
      <c r="E2463" s="10">
        <v>4967951010477</v>
      </c>
      <c r="F2463" s="9" t="s">
        <v>927</v>
      </c>
      <c r="G2463" s="11" t="s">
        <v>933</v>
      </c>
      <c r="H2463" s="11" t="s">
        <v>53</v>
      </c>
      <c r="I2463" s="14"/>
      <c r="J2463" s="11" t="s">
        <v>56</v>
      </c>
      <c r="K2463" s="11" t="s">
        <v>60</v>
      </c>
      <c r="L2463" s="11" t="s">
        <v>57</v>
      </c>
      <c r="M2463" s="11" t="s">
        <v>62</v>
      </c>
      <c r="N2463" s="1" t="e">
        <v>#N/A</v>
      </c>
    </row>
    <row r="2464" spans="1:14">
      <c r="A2464" s="7">
        <v>2463</v>
      </c>
      <c r="B2464" s="8">
        <v>45679</v>
      </c>
      <c r="C2464" s="9">
        <v>3</v>
      </c>
      <c r="D2464" s="28">
        <v>752234545786</v>
      </c>
      <c r="E2464" s="10">
        <v>4966251058728</v>
      </c>
      <c r="F2464" s="9" t="s">
        <v>72</v>
      </c>
      <c r="G2464" s="11" t="s">
        <v>63</v>
      </c>
      <c r="H2464" s="11" t="s">
        <v>53</v>
      </c>
      <c r="I2464" s="14"/>
      <c r="J2464" s="11" t="s">
        <v>59</v>
      </c>
      <c r="K2464" s="11" t="s">
        <v>60</v>
      </c>
      <c r="L2464" s="11" t="s">
        <v>57</v>
      </c>
      <c r="M2464" s="11" t="s">
        <v>62</v>
      </c>
      <c r="N2464" s="1" t="e">
        <v>#N/A</v>
      </c>
    </row>
    <row r="2465" spans="1:14">
      <c r="A2465" s="7">
        <v>2464</v>
      </c>
      <c r="B2465" s="8">
        <v>45679</v>
      </c>
      <c r="C2465" s="9">
        <v>3</v>
      </c>
      <c r="D2465" s="28">
        <v>105359255341</v>
      </c>
      <c r="E2465" s="10">
        <v>5509451017720</v>
      </c>
      <c r="F2465" s="9" t="s">
        <v>912</v>
      </c>
      <c r="G2465" s="11" t="s">
        <v>918</v>
      </c>
      <c r="H2465" s="11"/>
      <c r="I2465" s="14"/>
      <c r="J2465" s="11" t="s">
        <v>59</v>
      </c>
      <c r="K2465" s="11" t="s">
        <v>60</v>
      </c>
      <c r="L2465" s="11" t="s">
        <v>61</v>
      </c>
      <c r="M2465" s="11" t="s">
        <v>896</v>
      </c>
      <c r="N2465" s="1" t="e">
        <v>#N/A</v>
      </c>
    </row>
    <row r="2466" spans="1:14">
      <c r="A2466" s="7">
        <v>2465</v>
      </c>
      <c r="B2466" s="8">
        <v>45679</v>
      </c>
      <c r="C2466" s="9">
        <v>3</v>
      </c>
      <c r="D2466" s="28">
        <v>105359426395</v>
      </c>
      <c r="E2466" s="10">
        <v>5509451060823</v>
      </c>
      <c r="F2466" s="9" t="s">
        <v>912</v>
      </c>
      <c r="G2466" s="11" t="s">
        <v>918</v>
      </c>
      <c r="H2466" s="11"/>
      <c r="I2466" s="14"/>
      <c r="J2466" s="11" t="s">
        <v>59</v>
      </c>
      <c r="K2466" s="11" t="s">
        <v>60</v>
      </c>
      <c r="L2466" s="11" t="s">
        <v>61</v>
      </c>
      <c r="M2466" s="11" t="s">
        <v>896</v>
      </c>
      <c r="N2466" s="1" t="e">
        <v>#N/A</v>
      </c>
    </row>
    <row r="2467" spans="1:14">
      <c r="A2467" s="7">
        <v>2466</v>
      </c>
      <c r="B2467" s="8">
        <v>45679</v>
      </c>
      <c r="C2467" s="9">
        <v>3</v>
      </c>
      <c r="D2467" s="28">
        <v>305931375186</v>
      </c>
      <c r="E2467" s="10">
        <v>5500151013284</v>
      </c>
      <c r="F2467" s="9" t="s">
        <v>912</v>
      </c>
      <c r="G2467" s="11" t="s">
        <v>919</v>
      </c>
      <c r="H2467" s="11"/>
      <c r="I2467" s="14"/>
      <c r="J2467" s="11" t="s">
        <v>59</v>
      </c>
      <c r="K2467" s="11" t="s">
        <v>60</v>
      </c>
      <c r="L2467" s="11" t="s">
        <v>61</v>
      </c>
      <c r="M2467" s="11" t="s">
        <v>62</v>
      </c>
      <c r="N2467" s="1" t="e">
        <v>#N/A</v>
      </c>
    </row>
    <row r="2468" spans="1:14">
      <c r="A2468" s="7">
        <v>2467</v>
      </c>
      <c r="B2468" s="8">
        <v>45679</v>
      </c>
      <c r="C2468" s="9">
        <v>3</v>
      </c>
      <c r="D2468" s="28">
        <v>105365904162</v>
      </c>
      <c r="E2468" s="10">
        <v>4966456053610</v>
      </c>
      <c r="F2468" s="9" t="s">
        <v>912</v>
      </c>
      <c r="G2468" s="11" t="s">
        <v>69</v>
      </c>
      <c r="H2468" s="11"/>
      <c r="I2468" s="14"/>
      <c r="J2468" s="11" t="s">
        <v>59</v>
      </c>
      <c r="K2468" s="11" t="s">
        <v>60</v>
      </c>
      <c r="L2468" s="11" t="s">
        <v>61</v>
      </c>
      <c r="M2468" s="11" t="s">
        <v>62</v>
      </c>
      <c r="N2468" s="1" t="e">
        <v>#N/A</v>
      </c>
    </row>
    <row r="2469" spans="1:14">
      <c r="A2469" s="7">
        <v>2468</v>
      </c>
      <c r="B2469" s="8">
        <v>45679</v>
      </c>
      <c r="C2469" s="9">
        <v>4</v>
      </c>
      <c r="D2469" s="28">
        <v>105335163485</v>
      </c>
      <c r="E2469" s="10">
        <v>4966251041035</v>
      </c>
      <c r="F2469" s="9" t="s">
        <v>58</v>
      </c>
      <c r="G2469" s="11" t="s">
        <v>63</v>
      </c>
      <c r="H2469" s="11"/>
      <c r="I2469" s="14"/>
      <c r="J2469" s="11" t="s">
        <v>59</v>
      </c>
      <c r="K2469" s="11" t="s">
        <v>60</v>
      </c>
      <c r="L2469" s="11" t="s">
        <v>61</v>
      </c>
      <c r="M2469" s="11" t="s">
        <v>62</v>
      </c>
      <c r="N2469" s="1" t="e">
        <v>#N/A</v>
      </c>
    </row>
    <row r="2470" spans="1:14">
      <c r="A2470" s="7">
        <v>2469</v>
      </c>
      <c r="B2470" s="8">
        <v>45679</v>
      </c>
      <c r="C2470" s="9">
        <v>3</v>
      </c>
      <c r="D2470" s="28">
        <v>105359425791</v>
      </c>
      <c r="E2470" s="10">
        <v>5509451014728</v>
      </c>
      <c r="F2470" s="9" t="s">
        <v>912</v>
      </c>
      <c r="G2470" s="11" t="s">
        <v>918</v>
      </c>
      <c r="H2470" s="11"/>
      <c r="I2470" s="14"/>
      <c r="J2470" s="11" t="s">
        <v>59</v>
      </c>
      <c r="K2470" s="11" t="s">
        <v>60</v>
      </c>
      <c r="L2470" s="11" t="s">
        <v>61</v>
      </c>
      <c r="M2470" s="11" t="s">
        <v>896</v>
      </c>
      <c r="N2470" s="1" t="e">
        <v>#N/A</v>
      </c>
    </row>
    <row r="2471" spans="1:14">
      <c r="A2471" s="7">
        <v>2470</v>
      </c>
      <c r="B2471" s="8">
        <v>45679</v>
      </c>
      <c r="C2471" s="9">
        <v>3</v>
      </c>
      <c r="D2471" s="28">
        <v>105359426966</v>
      </c>
      <c r="E2471" s="10">
        <v>5509451060529</v>
      </c>
      <c r="F2471" s="9" t="s">
        <v>912</v>
      </c>
      <c r="G2471" s="11" t="s">
        <v>918</v>
      </c>
      <c r="H2471" s="11"/>
      <c r="I2471" s="14"/>
      <c r="J2471" s="11" t="s">
        <v>59</v>
      </c>
      <c r="K2471" s="11" t="s">
        <v>60</v>
      </c>
      <c r="L2471" s="11" t="s">
        <v>61</v>
      </c>
      <c r="M2471" s="11" t="s">
        <v>896</v>
      </c>
      <c r="N2471" s="1" t="e">
        <v>#N/A</v>
      </c>
    </row>
    <row r="2472" spans="1:14">
      <c r="A2472" s="7">
        <v>2471</v>
      </c>
      <c r="B2472" s="8">
        <v>45679</v>
      </c>
      <c r="C2472" s="9">
        <v>6</v>
      </c>
      <c r="D2472" s="28">
        <v>747077128420</v>
      </c>
      <c r="E2472" s="10">
        <v>4974351075619</v>
      </c>
      <c r="F2472" s="9" t="s">
        <v>54</v>
      </c>
      <c r="G2472" s="11" t="s">
        <v>55</v>
      </c>
      <c r="H2472" s="11" t="s">
        <v>53</v>
      </c>
      <c r="I2472" s="14"/>
      <c r="J2472" s="11" t="s">
        <v>56</v>
      </c>
      <c r="K2472" s="11" t="s">
        <v>60</v>
      </c>
      <c r="L2472" s="11" t="s">
        <v>57</v>
      </c>
      <c r="M2472" s="11" t="s">
        <v>879</v>
      </c>
      <c r="N2472" s="1" t="e">
        <v>#N/A</v>
      </c>
    </row>
    <row r="2473" spans="1:14">
      <c r="A2473" s="7">
        <v>2472</v>
      </c>
      <c r="B2473" s="8">
        <v>45679</v>
      </c>
      <c r="C2473" s="9">
        <v>6</v>
      </c>
      <c r="D2473" s="28">
        <v>747077128420</v>
      </c>
      <c r="E2473" s="10">
        <v>4974351075620</v>
      </c>
      <c r="F2473" s="9" t="s">
        <v>54</v>
      </c>
      <c r="G2473" s="10" t="s">
        <v>55</v>
      </c>
      <c r="H2473" s="11" t="s">
        <v>53</v>
      </c>
      <c r="I2473" s="14"/>
      <c r="J2473" s="11" t="s">
        <v>56</v>
      </c>
      <c r="K2473" s="11" t="s">
        <v>60</v>
      </c>
      <c r="L2473" s="11" t="s">
        <v>57</v>
      </c>
      <c r="M2473" s="11" t="s">
        <v>879</v>
      </c>
      <c r="N2473" s="1" t="e">
        <v>#N/A</v>
      </c>
    </row>
    <row r="2474" spans="1:14">
      <c r="A2474" s="7">
        <v>2473</v>
      </c>
      <c r="B2474" s="8">
        <v>45679</v>
      </c>
      <c r="C2474" s="9">
        <v>6</v>
      </c>
      <c r="D2474" s="28">
        <v>105358778184</v>
      </c>
      <c r="E2474" s="10">
        <v>5508451036344</v>
      </c>
      <c r="F2474" s="9" t="s">
        <v>78</v>
      </c>
      <c r="G2474" s="10" t="s">
        <v>932</v>
      </c>
      <c r="H2474" s="11"/>
      <c r="I2474" s="14"/>
      <c r="J2474" s="11" t="s">
        <v>59</v>
      </c>
      <c r="K2474" s="11" t="s">
        <v>60</v>
      </c>
      <c r="L2474" s="11" t="s">
        <v>61</v>
      </c>
      <c r="M2474" s="11" t="s">
        <v>896</v>
      </c>
      <c r="N2474" s="1" t="e">
        <v>#N/A</v>
      </c>
    </row>
    <row r="2475" spans="1:14">
      <c r="A2475" s="7">
        <v>2474</v>
      </c>
      <c r="B2475" s="8">
        <v>45679</v>
      </c>
      <c r="C2475" s="9">
        <v>6</v>
      </c>
      <c r="D2475" s="28">
        <v>493032817071</v>
      </c>
      <c r="E2475" s="10">
        <v>3109151023729</v>
      </c>
      <c r="F2475" s="9" t="s">
        <v>76</v>
      </c>
      <c r="G2475" s="10" t="s">
        <v>73</v>
      </c>
      <c r="H2475" s="11" t="s">
        <v>53</v>
      </c>
      <c r="I2475" s="14"/>
      <c r="J2475" s="11" t="s">
        <v>56</v>
      </c>
      <c r="K2475" s="11" t="s">
        <v>890</v>
      </c>
      <c r="L2475" s="11" t="s">
        <v>57</v>
      </c>
      <c r="M2475" s="11" t="s">
        <v>879</v>
      </c>
      <c r="N2475" s="1" t="e">
        <v>#N/A</v>
      </c>
    </row>
    <row r="2476" spans="1:14">
      <c r="A2476" s="7">
        <v>2475</v>
      </c>
      <c r="B2476" s="8">
        <v>45679</v>
      </c>
      <c r="C2476" s="9">
        <v>6</v>
      </c>
      <c r="D2476" s="28">
        <v>494103549170</v>
      </c>
      <c r="E2476" s="10">
        <v>4974351073309</v>
      </c>
      <c r="F2476" s="9" t="s">
        <v>54</v>
      </c>
      <c r="G2476" s="10" t="s">
        <v>55</v>
      </c>
      <c r="H2476" s="11" t="s">
        <v>53</v>
      </c>
      <c r="I2476" s="14"/>
      <c r="J2476" s="11" t="s">
        <v>56</v>
      </c>
      <c r="K2476" s="11" t="s">
        <v>890</v>
      </c>
      <c r="L2476" s="11" t="s">
        <v>57</v>
      </c>
      <c r="M2476" s="11" t="s">
        <v>879</v>
      </c>
      <c r="N2476" s="1" t="e">
        <v>#N/A</v>
      </c>
    </row>
    <row r="2477" spans="1:14">
      <c r="A2477" s="7">
        <v>2476</v>
      </c>
      <c r="B2477" s="8">
        <v>45679</v>
      </c>
      <c r="C2477" s="9">
        <v>3</v>
      </c>
      <c r="D2477" s="28">
        <v>458517030171</v>
      </c>
      <c r="E2477" s="10">
        <v>9966251095825</v>
      </c>
      <c r="F2477" s="9" t="s">
        <v>78</v>
      </c>
      <c r="G2477" s="10" t="s">
        <v>70</v>
      </c>
      <c r="H2477" s="11" t="s">
        <v>53</v>
      </c>
      <c r="I2477" s="14"/>
      <c r="J2477" s="11" t="s">
        <v>59</v>
      </c>
      <c r="K2477" s="11" t="s">
        <v>890</v>
      </c>
      <c r="L2477" s="11" t="s">
        <v>57</v>
      </c>
      <c r="M2477" s="11" t="s">
        <v>62</v>
      </c>
      <c r="N2477" s="1" t="e">
        <v>#N/A</v>
      </c>
    </row>
    <row r="2478" spans="1:14">
      <c r="A2478" s="7">
        <v>2477</v>
      </c>
      <c r="B2478" s="8">
        <v>45679</v>
      </c>
      <c r="C2478" s="9">
        <v>3</v>
      </c>
      <c r="D2478" s="28">
        <v>504736568814</v>
      </c>
      <c r="E2478" s="10">
        <v>9966251061333</v>
      </c>
      <c r="F2478" s="9" t="s">
        <v>72</v>
      </c>
      <c r="G2478" s="10" t="s">
        <v>70</v>
      </c>
      <c r="H2478" s="11" t="s">
        <v>53</v>
      </c>
      <c r="I2478" s="14"/>
      <c r="J2478" s="11" t="s">
        <v>59</v>
      </c>
      <c r="K2478" s="11" t="s">
        <v>890</v>
      </c>
      <c r="L2478" s="11" t="s">
        <v>57</v>
      </c>
      <c r="M2478" s="11" t="s">
        <v>62</v>
      </c>
      <c r="N2478" s="1" t="e">
        <v>#N/A</v>
      </c>
    </row>
    <row r="2479" spans="1:14">
      <c r="A2479" s="7">
        <v>2478</v>
      </c>
      <c r="B2479" s="8">
        <v>45679</v>
      </c>
      <c r="C2479" s="9">
        <v>3</v>
      </c>
      <c r="D2479" s="28">
        <v>467689411055</v>
      </c>
      <c r="E2479" s="10" t="s">
        <v>1133</v>
      </c>
      <c r="F2479" s="9"/>
      <c r="G2479" s="10" t="s">
        <v>69</v>
      </c>
      <c r="H2479" s="11"/>
      <c r="I2479" s="14"/>
      <c r="J2479" s="11" t="s">
        <v>59</v>
      </c>
      <c r="K2479" s="11" t="s">
        <v>890</v>
      </c>
      <c r="L2479" s="11" t="s">
        <v>61</v>
      </c>
      <c r="M2479" s="11" t="s">
        <v>62</v>
      </c>
      <c r="N2479" s="1" t="e">
        <v>#N/A</v>
      </c>
    </row>
    <row r="2480" spans="1:14">
      <c r="A2480" s="7">
        <v>2479</v>
      </c>
      <c r="B2480" s="8">
        <v>45679</v>
      </c>
      <c r="C2480" s="9">
        <v>3</v>
      </c>
      <c r="D2480" s="28">
        <v>492906131756</v>
      </c>
      <c r="E2480" s="10">
        <v>0</v>
      </c>
      <c r="F2480" s="9" t="s">
        <v>1196</v>
      </c>
      <c r="G2480" s="10" t="s">
        <v>64</v>
      </c>
      <c r="H2480" s="11" t="s">
        <v>53</v>
      </c>
      <c r="I2480" s="14" t="s">
        <v>1197</v>
      </c>
      <c r="J2480" s="11" t="s">
        <v>65</v>
      </c>
      <c r="K2480" s="11" t="s">
        <v>890</v>
      </c>
      <c r="L2480" s="11" t="s">
        <v>57</v>
      </c>
      <c r="M2480" s="11" t="s">
        <v>66</v>
      </c>
      <c r="N2480" s="1" t="e">
        <v>#N/A</v>
      </c>
    </row>
    <row r="2481" spans="1:14">
      <c r="A2481" s="7">
        <v>2480</v>
      </c>
      <c r="B2481" s="8">
        <v>45679</v>
      </c>
      <c r="C2481" s="9">
        <v>6</v>
      </c>
      <c r="D2481" s="28">
        <v>417643632324</v>
      </c>
      <c r="E2481" s="10" t="s">
        <v>934</v>
      </c>
      <c r="F2481" s="9"/>
      <c r="G2481" s="10" t="s">
        <v>1198</v>
      </c>
      <c r="H2481" s="11" t="s">
        <v>53</v>
      </c>
      <c r="I2481" s="14"/>
      <c r="J2481" s="11" t="e">
        <v>#VALUE!</v>
      </c>
      <c r="K2481" s="11" t="s">
        <v>890</v>
      </c>
      <c r="L2481" s="11" t="s">
        <v>57</v>
      </c>
      <c r="M2481" s="11" t="e">
        <v>#VALUE!</v>
      </c>
      <c r="N2481" s="1" t="e">
        <v>#N/A</v>
      </c>
    </row>
    <row r="2482" spans="1:14">
      <c r="A2482" s="7">
        <v>2481</v>
      </c>
      <c r="B2482" s="8">
        <v>45679</v>
      </c>
      <c r="C2482" s="9">
        <v>6</v>
      </c>
      <c r="D2482" s="28">
        <v>447534014863</v>
      </c>
      <c r="E2482" s="10">
        <v>4968151057580</v>
      </c>
      <c r="F2482" s="9" t="s">
        <v>58</v>
      </c>
      <c r="G2482" s="10" t="s">
        <v>71</v>
      </c>
      <c r="H2482" s="11" t="s">
        <v>53</v>
      </c>
      <c r="I2482" s="14"/>
      <c r="J2482" s="11" t="s">
        <v>56</v>
      </c>
      <c r="K2482" s="11" t="s">
        <v>890</v>
      </c>
      <c r="L2482" s="11" t="s">
        <v>57</v>
      </c>
      <c r="M2482" s="11" t="s">
        <v>879</v>
      </c>
      <c r="N2482" s="1" t="e">
        <v>#N/A</v>
      </c>
    </row>
    <row r="2483" spans="1:14">
      <c r="A2483" s="7">
        <v>2482</v>
      </c>
      <c r="B2483" s="8">
        <v>45679</v>
      </c>
      <c r="C2483" s="9">
        <v>6</v>
      </c>
      <c r="D2483" s="28">
        <v>499277764543</v>
      </c>
      <c r="E2483" s="10">
        <v>4974351073545</v>
      </c>
      <c r="F2483" s="9" t="s">
        <v>54</v>
      </c>
      <c r="G2483" s="10" t="s">
        <v>55</v>
      </c>
      <c r="H2483" s="11"/>
      <c r="I2483" s="14"/>
      <c r="J2483" s="11" t="s">
        <v>56</v>
      </c>
      <c r="K2483" s="11" t="s">
        <v>890</v>
      </c>
      <c r="L2483" s="11" t="s">
        <v>61</v>
      </c>
      <c r="M2483" s="11" t="s">
        <v>879</v>
      </c>
      <c r="N2483" s="1" t="e">
        <v>#N/A</v>
      </c>
    </row>
    <row r="2484" spans="1:14">
      <c r="A2484" s="7">
        <v>2483</v>
      </c>
      <c r="B2484" s="8">
        <v>45679</v>
      </c>
      <c r="C2484" s="9">
        <v>6</v>
      </c>
      <c r="D2484" s="28">
        <v>499352480561</v>
      </c>
      <c r="E2484" s="10">
        <v>4974351073630</v>
      </c>
      <c r="F2484" s="9" t="s">
        <v>54</v>
      </c>
      <c r="G2484" s="10" t="s">
        <v>55</v>
      </c>
      <c r="H2484" s="11"/>
      <c r="I2484" s="14"/>
      <c r="J2484" s="11" t="s">
        <v>56</v>
      </c>
      <c r="K2484" s="11" t="s">
        <v>890</v>
      </c>
      <c r="L2484" s="11" t="s">
        <v>61</v>
      </c>
      <c r="M2484" s="11" t="s">
        <v>879</v>
      </c>
      <c r="N2484" s="1" t="e">
        <v>#N/A</v>
      </c>
    </row>
    <row r="2485" spans="1:14">
      <c r="A2485" s="7">
        <v>2484</v>
      </c>
      <c r="B2485" s="8">
        <v>45679</v>
      </c>
      <c r="C2485" s="9">
        <v>4</v>
      </c>
      <c r="D2485" s="28">
        <v>493040977144</v>
      </c>
      <c r="E2485" s="10">
        <v>4966251085624</v>
      </c>
      <c r="F2485" s="9" t="s">
        <v>912</v>
      </c>
      <c r="G2485" s="10" t="s">
        <v>63</v>
      </c>
      <c r="H2485" s="11" t="s">
        <v>53</v>
      </c>
      <c r="I2485" s="14"/>
      <c r="J2485" s="11" t="s">
        <v>59</v>
      </c>
      <c r="K2485" s="11" t="s">
        <v>890</v>
      </c>
      <c r="L2485" s="11" t="s">
        <v>57</v>
      </c>
      <c r="M2485" s="11" t="s">
        <v>62</v>
      </c>
      <c r="N2485" s="1" t="e">
        <v>#N/A</v>
      </c>
    </row>
    <row r="2486" spans="1:14">
      <c r="A2486" s="7">
        <v>2485</v>
      </c>
      <c r="B2486" s="8">
        <v>45679</v>
      </c>
      <c r="C2486" s="9">
        <v>4</v>
      </c>
      <c r="D2486" s="28">
        <v>493040977144</v>
      </c>
      <c r="E2486" s="10">
        <v>4966251085625</v>
      </c>
      <c r="F2486" s="9" t="s">
        <v>912</v>
      </c>
      <c r="G2486" s="10" t="s">
        <v>63</v>
      </c>
      <c r="H2486" s="11" t="s">
        <v>53</v>
      </c>
      <c r="I2486" s="14"/>
      <c r="J2486" s="11" t="s">
        <v>59</v>
      </c>
      <c r="K2486" s="11" t="s">
        <v>890</v>
      </c>
      <c r="L2486" s="11" t="s">
        <v>57</v>
      </c>
      <c r="M2486" s="11" t="s">
        <v>62</v>
      </c>
      <c r="N2486" s="1" t="e">
        <v>#N/A</v>
      </c>
    </row>
    <row r="2487" spans="1:14">
      <c r="A2487" s="7">
        <v>2486</v>
      </c>
      <c r="B2487" s="8">
        <v>45679</v>
      </c>
      <c r="C2487" s="9">
        <v>4</v>
      </c>
      <c r="D2487" s="28">
        <v>493040977144</v>
      </c>
      <c r="E2487" s="10">
        <v>4966251085630</v>
      </c>
      <c r="F2487" s="9" t="s">
        <v>912</v>
      </c>
      <c r="G2487" s="10" t="s">
        <v>63</v>
      </c>
      <c r="H2487" s="11" t="s">
        <v>53</v>
      </c>
      <c r="I2487" s="14"/>
      <c r="J2487" s="11" t="s">
        <v>59</v>
      </c>
      <c r="K2487" s="11" t="s">
        <v>890</v>
      </c>
      <c r="L2487" s="11" t="s">
        <v>57</v>
      </c>
      <c r="M2487" s="11" t="s">
        <v>62</v>
      </c>
      <c r="N2487" s="1" t="e">
        <v>#N/A</v>
      </c>
    </row>
    <row r="2488" spans="1:14">
      <c r="A2488" s="7">
        <v>2487</v>
      </c>
      <c r="B2488" s="8">
        <v>45679</v>
      </c>
      <c r="C2488" s="9">
        <v>4</v>
      </c>
      <c r="D2488" s="28">
        <v>493040977144</v>
      </c>
      <c r="E2488" s="10">
        <v>4966251085626</v>
      </c>
      <c r="F2488" s="9" t="s">
        <v>912</v>
      </c>
      <c r="G2488" s="10" t="s">
        <v>63</v>
      </c>
      <c r="H2488" s="11" t="s">
        <v>53</v>
      </c>
      <c r="I2488" s="14"/>
      <c r="J2488" s="11" t="s">
        <v>59</v>
      </c>
      <c r="K2488" s="11" t="s">
        <v>890</v>
      </c>
      <c r="L2488" s="11" t="s">
        <v>57</v>
      </c>
      <c r="M2488" s="11" t="s">
        <v>62</v>
      </c>
      <c r="N2488" s="1" t="e">
        <v>#N/A</v>
      </c>
    </row>
    <row r="2489" spans="1:14">
      <c r="A2489" s="7">
        <v>2488</v>
      </c>
      <c r="B2489" s="8">
        <v>45679</v>
      </c>
      <c r="C2489" s="9">
        <v>4</v>
      </c>
      <c r="D2489" s="28">
        <v>493040977144</v>
      </c>
      <c r="E2489" s="10">
        <v>4966251085627</v>
      </c>
      <c r="F2489" s="9" t="s">
        <v>912</v>
      </c>
      <c r="G2489" s="10" t="s">
        <v>63</v>
      </c>
      <c r="H2489" s="11" t="s">
        <v>53</v>
      </c>
      <c r="I2489" s="14"/>
      <c r="J2489" s="11" t="s">
        <v>59</v>
      </c>
      <c r="K2489" s="11" t="s">
        <v>890</v>
      </c>
      <c r="L2489" s="11" t="s">
        <v>57</v>
      </c>
      <c r="M2489" s="11" t="s">
        <v>62</v>
      </c>
      <c r="N2489" s="1" t="e">
        <v>#N/A</v>
      </c>
    </row>
    <row r="2490" spans="1:14">
      <c r="A2490" s="7">
        <v>2489</v>
      </c>
      <c r="B2490" s="8">
        <v>45679</v>
      </c>
      <c r="C2490" s="9">
        <v>4</v>
      </c>
      <c r="D2490" s="28">
        <v>493040977144</v>
      </c>
      <c r="E2490" s="10">
        <v>4966251085622</v>
      </c>
      <c r="F2490" s="9" t="s">
        <v>912</v>
      </c>
      <c r="G2490" s="10" t="s">
        <v>63</v>
      </c>
      <c r="H2490" s="11" t="s">
        <v>53</v>
      </c>
      <c r="I2490" s="14"/>
      <c r="J2490" s="11" t="s">
        <v>59</v>
      </c>
      <c r="K2490" s="11" t="s">
        <v>890</v>
      </c>
      <c r="L2490" s="11" t="s">
        <v>57</v>
      </c>
      <c r="M2490" s="11" t="s">
        <v>62</v>
      </c>
      <c r="N2490" s="1" t="e">
        <v>#N/A</v>
      </c>
    </row>
    <row r="2491" spans="1:14">
      <c r="A2491" s="7">
        <v>2490</v>
      </c>
      <c r="B2491" s="8">
        <v>45679</v>
      </c>
      <c r="C2491" s="9">
        <v>4</v>
      </c>
      <c r="D2491" s="28">
        <v>493040977144</v>
      </c>
      <c r="E2491" s="10">
        <v>4966251085619</v>
      </c>
      <c r="F2491" s="9" t="s">
        <v>912</v>
      </c>
      <c r="G2491" s="10" t="s">
        <v>63</v>
      </c>
      <c r="H2491" s="11" t="s">
        <v>53</v>
      </c>
      <c r="I2491" s="14"/>
      <c r="J2491" s="11" t="s">
        <v>59</v>
      </c>
      <c r="K2491" s="11" t="s">
        <v>890</v>
      </c>
      <c r="L2491" s="11" t="s">
        <v>57</v>
      </c>
      <c r="M2491" s="11" t="s">
        <v>62</v>
      </c>
      <c r="N2491" s="1" t="e">
        <v>#N/A</v>
      </c>
    </row>
    <row r="2492" spans="1:14">
      <c r="A2492" s="7">
        <v>2491</v>
      </c>
      <c r="B2492" s="8">
        <v>45679</v>
      </c>
      <c r="C2492" s="9">
        <v>4</v>
      </c>
      <c r="D2492" s="28">
        <v>493040977144</v>
      </c>
      <c r="E2492" s="10">
        <v>4966251085628</v>
      </c>
      <c r="F2492" s="9" t="s">
        <v>912</v>
      </c>
      <c r="G2492" s="10" t="s">
        <v>63</v>
      </c>
      <c r="H2492" s="11" t="s">
        <v>53</v>
      </c>
      <c r="I2492" s="14"/>
      <c r="J2492" s="11" t="s">
        <v>59</v>
      </c>
      <c r="K2492" s="11" t="s">
        <v>890</v>
      </c>
      <c r="L2492" s="11" t="s">
        <v>57</v>
      </c>
      <c r="M2492" s="11" t="s">
        <v>62</v>
      </c>
      <c r="N2492" s="1" t="e">
        <v>#N/A</v>
      </c>
    </row>
    <row r="2493" spans="1:14">
      <c r="A2493" s="7">
        <v>2492</v>
      </c>
      <c r="B2493" s="8">
        <v>45679</v>
      </c>
      <c r="C2493" s="9">
        <v>4</v>
      </c>
      <c r="D2493" s="28">
        <v>493040977144</v>
      </c>
      <c r="E2493" s="10">
        <v>4966251085629</v>
      </c>
      <c r="F2493" s="9" t="s">
        <v>912</v>
      </c>
      <c r="G2493" s="10" t="s">
        <v>63</v>
      </c>
      <c r="H2493" s="11" t="s">
        <v>53</v>
      </c>
      <c r="I2493" s="14"/>
      <c r="J2493" s="11" t="s">
        <v>59</v>
      </c>
      <c r="K2493" s="11" t="s">
        <v>890</v>
      </c>
      <c r="L2493" s="11" t="s">
        <v>57</v>
      </c>
      <c r="M2493" s="11" t="s">
        <v>62</v>
      </c>
      <c r="N2493" s="1" t="e">
        <v>#N/A</v>
      </c>
    </row>
    <row r="2494" spans="1:14">
      <c r="A2494" s="7">
        <v>2493</v>
      </c>
      <c r="B2494" s="8">
        <v>45679</v>
      </c>
      <c r="C2494" s="9">
        <v>4</v>
      </c>
      <c r="D2494" s="28">
        <v>493040977144</v>
      </c>
      <c r="E2494" s="10">
        <v>4966251085620</v>
      </c>
      <c r="F2494" s="9" t="s">
        <v>912</v>
      </c>
      <c r="G2494" s="10" t="s">
        <v>63</v>
      </c>
      <c r="H2494" s="11" t="s">
        <v>53</v>
      </c>
      <c r="I2494" s="14"/>
      <c r="J2494" s="11" t="s">
        <v>59</v>
      </c>
      <c r="K2494" s="11" t="s">
        <v>890</v>
      </c>
      <c r="L2494" s="11" t="s">
        <v>57</v>
      </c>
      <c r="M2494" s="11" t="s">
        <v>62</v>
      </c>
      <c r="N2494" s="1" t="e">
        <v>#N/A</v>
      </c>
    </row>
    <row r="2495" spans="1:14">
      <c r="A2495" s="7">
        <v>2494</v>
      </c>
      <c r="B2495" s="8">
        <v>45679</v>
      </c>
      <c r="C2495" s="9">
        <v>4</v>
      </c>
      <c r="D2495" s="28">
        <v>493040977144</v>
      </c>
      <c r="E2495" s="10">
        <v>4966251085621</v>
      </c>
      <c r="F2495" s="9" t="s">
        <v>912</v>
      </c>
      <c r="G2495" s="10" t="s">
        <v>63</v>
      </c>
      <c r="H2495" s="11" t="s">
        <v>53</v>
      </c>
      <c r="I2495" s="14"/>
      <c r="J2495" s="11" t="s">
        <v>59</v>
      </c>
      <c r="K2495" s="11" t="s">
        <v>890</v>
      </c>
      <c r="L2495" s="11" t="s">
        <v>57</v>
      </c>
      <c r="M2495" s="11" t="s">
        <v>62</v>
      </c>
      <c r="N2495" s="1" t="e">
        <v>#N/A</v>
      </c>
    </row>
    <row r="2496" spans="1:14">
      <c r="A2496" s="7">
        <v>2495</v>
      </c>
      <c r="B2496" s="8">
        <v>45679</v>
      </c>
      <c r="C2496" s="9">
        <v>6</v>
      </c>
      <c r="D2496" s="28">
        <v>198029699545</v>
      </c>
      <c r="E2496" s="10">
        <v>4974351073485</v>
      </c>
      <c r="F2496" s="9" t="s">
        <v>54</v>
      </c>
      <c r="G2496" s="10" t="s">
        <v>55</v>
      </c>
      <c r="H2496" s="11" t="s">
        <v>53</v>
      </c>
      <c r="I2496" s="14"/>
      <c r="J2496" s="11" t="s">
        <v>56</v>
      </c>
      <c r="K2496" s="11" t="s">
        <v>75</v>
      </c>
      <c r="L2496" s="11" t="s">
        <v>57</v>
      </c>
      <c r="M2496" s="11" t="s">
        <v>879</v>
      </c>
      <c r="N2496" s="1" t="e">
        <v>#N/A</v>
      </c>
    </row>
    <row r="2497" spans="1:14">
      <c r="A2497" s="7">
        <v>2496</v>
      </c>
      <c r="B2497" s="8">
        <v>45679</v>
      </c>
      <c r="C2497" s="9">
        <v>6</v>
      </c>
      <c r="D2497" s="28">
        <v>197719122285</v>
      </c>
      <c r="E2497" s="10">
        <v>4974351073500</v>
      </c>
      <c r="F2497" s="9" t="s">
        <v>54</v>
      </c>
      <c r="G2497" s="10" t="s">
        <v>55</v>
      </c>
      <c r="H2497" s="11" t="s">
        <v>53</v>
      </c>
      <c r="I2497" s="14"/>
      <c r="J2497" s="11" t="s">
        <v>56</v>
      </c>
      <c r="K2497" s="11" t="s">
        <v>75</v>
      </c>
      <c r="L2497" s="11" t="s">
        <v>57</v>
      </c>
      <c r="M2497" s="11" t="s">
        <v>879</v>
      </c>
      <c r="N2497" s="1" t="e">
        <v>#N/A</v>
      </c>
    </row>
    <row r="2498" spans="1:14">
      <c r="A2498" s="7">
        <v>2497</v>
      </c>
      <c r="B2498" s="8">
        <v>45679</v>
      </c>
      <c r="C2498" s="9">
        <v>6</v>
      </c>
      <c r="D2498" s="28">
        <v>454352179245</v>
      </c>
      <c r="E2498" s="10">
        <v>4974351073442</v>
      </c>
      <c r="F2498" s="9" t="s">
        <v>54</v>
      </c>
      <c r="G2498" s="10" t="s">
        <v>55</v>
      </c>
      <c r="H2498" s="11" t="s">
        <v>53</v>
      </c>
      <c r="I2498" s="14"/>
      <c r="J2498" s="11" t="s">
        <v>56</v>
      </c>
      <c r="K2498" s="11" t="s">
        <v>75</v>
      </c>
      <c r="L2498" s="11" t="s">
        <v>57</v>
      </c>
      <c r="M2498" s="11" t="s">
        <v>879</v>
      </c>
      <c r="N2498" s="1" t="e">
        <v>#N/A</v>
      </c>
    </row>
    <row r="2499" spans="1:14">
      <c r="A2499" s="7">
        <v>2498</v>
      </c>
      <c r="B2499" s="8">
        <v>45679</v>
      </c>
      <c r="C2499" s="9">
        <v>6</v>
      </c>
      <c r="D2499" s="28">
        <v>452676720031</v>
      </c>
      <c r="E2499" s="10">
        <v>4974351073396</v>
      </c>
      <c r="F2499" s="9" t="s">
        <v>54</v>
      </c>
      <c r="G2499" s="10" t="s">
        <v>55</v>
      </c>
      <c r="H2499" s="11" t="s">
        <v>53</v>
      </c>
      <c r="I2499" s="14"/>
      <c r="J2499" s="11" t="s">
        <v>56</v>
      </c>
      <c r="K2499" s="11" t="s">
        <v>75</v>
      </c>
      <c r="L2499" s="11" t="s">
        <v>57</v>
      </c>
      <c r="M2499" s="11" t="s">
        <v>879</v>
      </c>
      <c r="N2499" s="1" t="e">
        <v>#N/A</v>
      </c>
    </row>
    <row r="2500" spans="1:14">
      <c r="A2500" s="7">
        <v>2499</v>
      </c>
      <c r="B2500" s="8">
        <v>45679</v>
      </c>
      <c r="C2500" s="9">
        <v>6</v>
      </c>
      <c r="D2500" s="28">
        <v>198181862336</v>
      </c>
      <c r="E2500" s="10">
        <v>4974351073317</v>
      </c>
      <c r="F2500" s="9" t="s">
        <v>54</v>
      </c>
      <c r="G2500" s="10" t="s">
        <v>55</v>
      </c>
      <c r="H2500" s="11" t="s">
        <v>53</v>
      </c>
      <c r="I2500" s="14"/>
      <c r="J2500" s="11" t="s">
        <v>56</v>
      </c>
      <c r="K2500" s="11" t="s">
        <v>75</v>
      </c>
      <c r="L2500" s="11" t="s">
        <v>57</v>
      </c>
      <c r="M2500" s="11" t="s">
        <v>879</v>
      </c>
      <c r="N2500" s="1" t="e">
        <v>#N/A</v>
      </c>
    </row>
    <row r="2501" spans="1:14">
      <c r="A2501" s="7">
        <v>2500</v>
      </c>
      <c r="B2501" s="8">
        <v>45679</v>
      </c>
      <c r="C2501" s="9">
        <v>6</v>
      </c>
      <c r="D2501" s="28">
        <v>454374387644</v>
      </c>
      <c r="E2501" s="10">
        <v>4974351073522</v>
      </c>
      <c r="F2501" s="9" t="s">
        <v>54</v>
      </c>
      <c r="G2501" s="10" t="s">
        <v>55</v>
      </c>
      <c r="H2501" s="11" t="s">
        <v>53</v>
      </c>
      <c r="I2501" s="14"/>
      <c r="J2501" s="11" t="s">
        <v>56</v>
      </c>
      <c r="K2501" s="11" t="s">
        <v>75</v>
      </c>
      <c r="L2501" s="11" t="s">
        <v>57</v>
      </c>
      <c r="M2501" s="11" t="s">
        <v>879</v>
      </c>
      <c r="N2501" s="1" t="e">
        <v>#N/A</v>
      </c>
    </row>
    <row r="2502" spans="1:14">
      <c r="A2502" s="7">
        <v>2501</v>
      </c>
      <c r="B2502" s="8">
        <v>45679</v>
      </c>
      <c r="C2502" s="9">
        <v>6</v>
      </c>
      <c r="D2502" s="28">
        <v>197839718355</v>
      </c>
      <c r="E2502" s="10">
        <v>4968151050713</v>
      </c>
      <c r="F2502" s="9" t="s">
        <v>72</v>
      </c>
      <c r="G2502" s="10" t="s">
        <v>71</v>
      </c>
      <c r="H2502" s="11" t="s">
        <v>53</v>
      </c>
      <c r="I2502" s="14"/>
      <c r="J2502" s="11" t="s">
        <v>56</v>
      </c>
      <c r="K2502" s="11" t="s">
        <v>75</v>
      </c>
      <c r="L2502" s="11" t="s">
        <v>57</v>
      </c>
      <c r="M2502" s="11" t="s">
        <v>879</v>
      </c>
      <c r="N2502" s="1" t="e">
        <v>#N/A</v>
      </c>
    </row>
    <row r="2503" spans="1:14">
      <c r="A2503" s="7">
        <v>2502</v>
      </c>
      <c r="B2503" s="8">
        <v>45679</v>
      </c>
      <c r="C2503" s="9">
        <v>6</v>
      </c>
      <c r="D2503" s="28">
        <v>442088110203</v>
      </c>
      <c r="E2503" s="10">
        <v>3109151027827</v>
      </c>
      <c r="F2503" s="9" t="s">
        <v>882</v>
      </c>
      <c r="G2503" s="10" t="s">
        <v>73</v>
      </c>
      <c r="H2503" s="11" t="s">
        <v>53</v>
      </c>
      <c r="I2503" s="14"/>
      <c r="J2503" s="11" t="s">
        <v>56</v>
      </c>
      <c r="K2503" s="11" t="s">
        <v>75</v>
      </c>
      <c r="L2503" s="11" t="s">
        <v>57</v>
      </c>
      <c r="M2503" s="11" t="s">
        <v>879</v>
      </c>
      <c r="N2503" s="1" t="e">
        <v>#N/A</v>
      </c>
    </row>
    <row r="2504" spans="1:14">
      <c r="A2504" s="7">
        <v>2503</v>
      </c>
      <c r="B2504" s="8">
        <v>45679</v>
      </c>
      <c r="C2504" s="9">
        <v>6</v>
      </c>
      <c r="D2504" s="28">
        <v>198338357604</v>
      </c>
      <c r="E2504" s="10">
        <v>4974351073494</v>
      </c>
      <c r="F2504" s="9" t="s">
        <v>54</v>
      </c>
      <c r="G2504" s="10" t="s">
        <v>55</v>
      </c>
      <c r="H2504" s="11" t="s">
        <v>53</v>
      </c>
      <c r="I2504" s="14"/>
      <c r="J2504" s="11" t="s">
        <v>56</v>
      </c>
      <c r="K2504" s="11" t="s">
        <v>75</v>
      </c>
      <c r="L2504" s="11" t="s">
        <v>57</v>
      </c>
      <c r="M2504" s="11" t="s">
        <v>879</v>
      </c>
      <c r="N2504" s="1" t="e">
        <v>#N/A</v>
      </c>
    </row>
    <row r="2505" spans="1:14">
      <c r="A2505" s="7">
        <v>2504</v>
      </c>
      <c r="B2505" s="8">
        <v>45679</v>
      </c>
      <c r="C2505" s="9">
        <v>6</v>
      </c>
      <c r="D2505" s="28">
        <v>196783619200</v>
      </c>
      <c r="E2505" s="10">
        <v>6052251096420</v>
      </c>
      <c r="F2505" s="9" t="s">
        <v>968</v>
      </c>
      <c r="G2505" s="10" t="s">
        <v>74</v>
      </c>
      <c r="H2505" s="11" t="s">
        <v>53</v>
      </c>
      <c r="I2505" s="14"/>
      <c r="J2505" s="11" t="s">
        <v>56</v>
      </c>
      <c r="K2505" s="11" t="s">
        <v>75</v>
      </c>
      <c r="L2505" s="11" t="s">
        <v>57</v>
      </c>
      <c r="M2505" s="11" t="s">
        <v>879</v>
      </c>
      <c r="N2505" s="1" t="e">
        <v>#N/A</v>
      </c>
    </row>
    <row r="2506" spans="1:14">
      <c r="A2506" s="7">
        <v>2505</v>
      </c>
      <c r="B2506" s="8">
        <v>45679</v>
      </c>
      <c r="C2506" s="9">
        <v>6</v>
      </c>
      <c r="D2506" s="28">
        <v>186991478041</v>
      </c>
      <c r="E2506" s="10">
        <v>4974351073606</v>
      </c>
      <c r="F2506" s="9" t="s">
        <v>54</v>
      </c>
      <c r="G2506" s="10" t="s">
        <v>55</v>
      </c>
      <c r="H2506" s="11"/>
      <c r="I2506" s="14"/>
      <c r="J2506" s="11" t="s">
        <v>56</v>
      </c>
      <c r="K2506" s="11" t="s">
        <v>75</v>
      </c>
      <c r="L2506" s="11" t="s">
        <v>61</v>
      </c>
      <c r="M2506" s="11" t="s">
        <v>879</v>
      </c>
      <c r="N2506" s="1" t="e">
        <v>#N/A</v>
      </c>
    </row>
    <row r="2507" spans="1:14">
      <c r="A2507" s="7">
        <v>2506</v>
      </c>
      <c r="B2507" s="8">
        <v>45679</v>
      </c>
      <c r="C2507" s="9">
        <v>6</v>
      </c>
      <c r="D2507" s="28">
        <v>197591552572</v>
      </c>
      <c r="E2507" s="10">
        <v>4974351067311</v>
      </c>
      <c r="F2507" s="9" t="s">
        <v>912</v>
      </c>
      <c r="G2507" s="10" t="s">
        <v>55</v>
      </c>
      <c r="H2507" s="11"/>
      <c r="I2507" s="14"/>
      <c r="J2507" s="11" t="s">
        <v>56</v>
      </c>
      <c r="K2507" s="11" t="s">
        <v>75</v>
      </c>
      <c r="L2507" s="11" t="s">
        <v>61</v>
      </c>
      <c r="M2507" s="11" t="s">
        <v>879</v>
      </c>
      <c r="N2507" s="1" t="e">
        <v>#N/A</v>
      </c>
    </row>
    <row r="2508" spans="1:14">
      <c r="A2508" s="7">
        <v>2507</v>
      </c>
      <c r="B2508" s="8">
        <v>45679</v>
      </c>
      <c r="C2508" s="9">
        <v>6</v>
      </c>
      <c r="D2508" s="28">
        <v>196870127926</v>
      </c>
      <c r="E2508" s="10">
        <v>4974351073609</v>
      </c>
      <c r="F2508" s="9" t="s">
        <v>54</v>
      </c>
      <c r="G2508" s="10" t="s">
        <v>55</v>
      </c>
      <c r="H2508" s="11"/>
      <c r="I2508" s="14"/>
      <c r="J2508" s="11" t="s">
        <v>56</v>
      </c>
      <c r="K2508" s="11" t="s">
        <v>75</v>
      </c>
      <c r="L2508" s="11" t="s">
        <v>61</v>
      </c>
      <c r="M2508" s="11" t="s">
        <v>879</v>
      </c>
      <c r="N2508" s="1" t="e">
        <v>#N/A</v>
      </c>
    </row>
    <row r="2509" spans="1:14">
      <c r="A2509" s="7">
        <v>2508</v>
      </c>
      <c r="B2509" s="8">
        <v>45679</v>
      </c>
      <c r="C2509" s="9">
        <v>6</v>
      </c>
      <c r="D2509" s="28">
        <v>504654104253</v>
      </c>
      <c r="E2509" s="10">
        <v>4926151062794</v>
      </c>
      <c r="F2509" s="9" t="s">
        <v>907</v>
      </c>
      <c r="G2509" s="10" t="s">
        <v>925</v>
      </c>
      <c r="H2509" s="11" t="s">
        <v>53</v>
      </c>
      <c r="I2509" s="14"/>
      <c r="J2509" s="11" t="s">
        <v>56</v>
      </c>
      <c r="K2509" s="11" t="s">
        <v>890</v>
      </c>
      <c r="L2509" s="11" t="s">
        <v>57</v>
      </c>
      <c r="M2509" s="11" t="s">
        <v>62</v>
      </c>
      <c r="N2509" s="1" t="e">
        <v>#N/A</v>
      </c>
    </row>
    <row r="2510" spans="1:14">
      <c r="A2510" s="7">
        <v>2509</v>
      </c>
      <c r="B2510" s="8">
        <v>45679</v>
      </c>
      <c r="C2510" s="9">
        <v>6</v>
      </c>
      <c r="D2510" s="28">
        <v>484810706564</v>
      </c>
      <c r="E2510" s="10">
        <v>4974351051544</v>
      </c>
      <c r="F2510" s="9" t="s">
        <v>882</v>
      </c>
      <c r="G2510" s="10" t="s">
        <v>55</v>
      </c>
      <c r="H2510" s="11" t="s">
        <v>53</v>
      </c>
      <c r="I2510" s="14"/>
      <c r="J2510" s="11" t="s">
        <v>56</v>
      </c>
      <c r="K2510" s="11" t="s">
        <v>890</v>
      </c>
      <c r="L2510" s="11" t="s">
        <v>57</v>
      </c>
      <c r="M2510" s="11" t="s">
        <v>879</v>
      </c>
      <c r="N2510" s="1" t="e">
        <v>#N/A</v>
      </c>
    </row>
    <row r="2511" spans="1:14">
      <c r="A2511" s="7">
        <v>2510</v>
      </c>
      <c r="B2511" s="8">
        <v>45679</v>
      </c>
      <c r="C2511" s="9">
        <v>6</v>
      </c>
      <c r="D2511" s="28">
        <v>484810706564</v>
      </c>
      <c r="E2511" s="10">
        <v>3109151059871</v>
      </c>
      <c r="F2511" s="9" t="s">
        <v>882</v>
      </c>
      <c r="G2511" s="10" t="s">
        <v>73</v>
      </c>
      <c r="H2511" s="11" t="s">
        <v>53</v>
      </c>
      <c r="I2511" s="14"/>
      <c r="J2511" s="11" t="s">
        <v>56</v>
      </c>
      <c r="K2511" s="11" t="s">
        <v>890</v>
      </c>
      <c r="L2511" s="11" t="s">
        <v>57</v>
      </c>
      <c r="M2511" s="11" t="s">
        <v>879</v>
      </c>
      <c r="N2511" s="1" t="e">
        <v>#N/A</v>
      </c>
    </row>
    <row r="2512" spans="1:14">
      <c r="A2512" s="7">
        <v>2511</v>
      </c>
      <c r="B2512" s="8">
        <v>45679</v>
      </c>
      <c r="C2512" s="9">
        <v>6</v>
      </c>
      <c r="D2512" s="28">
        <v>484810706564</v>
      </c>
      <c r="E2512" s="10">
        <v>4926151055338</v>
      </c>
      <c r="F2512" s="9" t="s">
        <v>67</v>
      </c>
      <c r="G2512" s="10" t="s">
        <v>925</v>
      </c>
      <c r="H2512" s="11" t="s">
        <v>53</v>
      </c>
      <c r="I2512" s="14"/>
      <c r="J2512" s="11" t="s">
        <v>56</v>
      </c>
      <c r="K2512" s="11" t="s">
        <v>890</v>
      </c>
      <c r="L2512" s="11" t="s">
        <v>57</v>
      </c>
      <c r="M2512" s="11" t="s">
        <v>62</v>
      </c>
      <c r="N2512" s="1" t="e">
        <v>#N/A</v>
      </c>
    </row>
    <row r="2513" spans="1:14">
      <c r="A2513" s="7">
        <v>2512</v>
      </c>
      <c r="B2513" s="8">
        <v>45679</v>
      </c>
      <c r="C2513" s="9">
        <v>4</v>
      </c>
      <c r="D2513" s="28">
        <v>484810706564</v>
      </c>
      <c r="E2513" s="10">
        <v>4966251067310</v>
      </c>
      <c r="F2513" s="9" t="s">
        <v>72</v>
      </c>
      <c r="G2513" s="10" t="s">
        <v>63</v>
      </c>
      <c r="H2513" s="11" t="s">
        <v>53</v>
      </c>
      <c r="I2513" s="14"/>
      <c r="J2513" s="11" t="s">
        <v>59</v>
      </c>
      <c r="K2513" s="11" t="s">
        <v>890</v>
      </c>
      <c r="L2513" s="11" t="s">
        <v>57</v>
      </c>
      <c r="M2513" s="11" t="s">
        <v>62</v>
      </c>
      <c r="N2513" s="1" t="e">
        <v>#N/A</v>
      </c>
    </row>
    <row r="2514" spans="1:14">
      <c r="A2514" s="7">
        <v>2513</v>
      </c>
      <c r="B2514" s="8">
        <v>45679</v>
      </c>
      <c r="C2514" s="9">
        <v>4</v>
      </c>
      <c r="D2514" s="28">
        <v>498796793821</v>
      </c>
      <c r="E2514" s="10">
        <v>5500151010114</v>
      </c>
      <c r="F2514" s="9" t="s">
        <v>72</v>
      </c>
      <c r="G2514" s="10" t="s">
        <v>919</v>
      </c>
      <c r="H2514" s="11"/>
      <c r="I2514" s="14"/>
      <c r="J2514" s="11" t="s">
        <v>59</v>
      </c>
      <c r="K2514" s="11" t="s">
        <v>890</v>
      </c>
      <c r="L2514" s="11" t="s">
        <v>61</v>
      </c>
      <c r="M2514" s="11" t="s">
        <v>62</v>
      </c>
      <c r="N2514" s="1" t="e">
        <v>#N/A</v>
      </c>
    </row>
    <row r="2515" spans="1:14">
      <c r="A2515" s="7">
        <v>2514</v>
      </c>
      <c r="B2515" s="8">
        <v>45679</v>
      </c>
      <c r="C2515" s="9">
        <v>6</v>
      </c>
      <c r="D2515" s="28">
        <v>198090456314</v>
      </c>
      <c r="E2515" s="10">
        <v>4974351073486</v>
      </c>
      <c r="F2515" s="9" t="s">
        <v>54</v>
      </c>
      <c r="G2515" s="10" t="s">
        <v>55</v>
      </c>
      <c r="H2515" s="11" t="s">
        <v>53</v>
      </c>
      <c r="I2515" s="14"/>
      <c r="J2515" s="11" t="s">
        <v>56</v>
      </c>
      <c r="K2515" s="11" t="s">
        <v>75</v>
      </c>
      <c r="L2515" s="11" t="s">
        <v>57</v>
      </c>
      <c r="M2515" s="11" t="s">
        <v>879</v>
      </c>
      <c r="N2515" s="1" t="e">
        <v>#N/A</v>
      </c>
    </row>
    <row r="2516" spans="1:14">
      <c r="A2516" s="7">
        <v>2515</v>
      </c>
      <c r="B2516" s="8">
        <v>45679</v>
      </c>
      <c r="C2516" s="9">
        <v>6</v>
      </c>
      <c r="D2516" s="28">
        <v>198312947361</v>
      </c>
      <c r="E2516" s="10">
        <v>4974351073325</v>
      </c>
      <c r="F2516" s="9" t="s">
        <v>54</v>
      </c>
      <c r="G2516" s="10" t="s">
        <v>55</v>
      </c>
      <c r="H2516" s="11" t="s">
        <v>53</v>
      </c>
      <c r="I2516" s="14"/>
      <c r="J2516" s="11" t="s">
        <v>56</v>
      </c>
      <c r="K2516" s="11" t="s">
        <v>75</v>
      </c>
      <c r="L2516" s="11" t="s">
        <v>57</v>
      </c>
      <c r="M2516" s="11" t="s">
        <v>879</v>
      </c>
      <c r="N2516" s="1" t="e">
        <v>#N/A</v>
      </c>
    </row>
    <row r="2517" spans="1:14">
      <c r="A2517" s="7">
        <v>2516</v>
      </c>
      <c r="B2517" s="8">
        <v>45679</v>
      </c>
      <c r="C2517" s="9">
        <v>3</v>
      </c>
      <c r="D2517" s="28">
        <v>198110349286</v>
      </c>
      <c r="E2517" s="10">
        <v>4966451037723</v>
      </c>
      <c r="F2517" s="9" t="s">
        <v>888</v>
      </c>
      <c r="G2517" s="10" t="s">
        <v>69</v>
      </c>
      <c r="H2517" s="11" t="s">
        <v>53</v>
      </c>
      <c r="I2517" s="14"/>
      <c r="J2517" s="11" t="s">
        <v>59</v>
      </c>
      <c r="K2517" s="11" t="s">
        <v>75</v>
      </c>
      <c r="L2517" s="11" t="s">
        <v>57</v>
      </c>
      <c r="M2517" s="11" t="s">
        <v>62</v>
      </c>
      <c r="N2517" s="1" t="e">
        <v>#N/A</v>
      </c>
    </row>
    <row r="2518" spans="1:14">
      <c r="A2518" s="7">
        <v>2517</v>
      </c>
      <c r="B2518" s="8">
        <v>45679</v>
      </c>
      <c r="C2518" s="9">
        <v>3</v>
      </c>
      <c r="D2518" s="28">
        <v>645375666</v>
      </c>
      <c r="E2518" s="10">
        <v>4974351073518</v>
      </c>
      <c r="F2518" s="9" t="s">
        <v>54</v>
      </c>
      <c r="G2518" s="10" t="s">
        <v>55</v>
      </c>
      <c r="H2518" s="11"/>
      <c r="I2518" s="14"/>
      <c r="J2518" s="11" t="s">
        <v>56</v>
      </c>
      <c r="K2518" s="11" t="s">
        <v>75</v>
      </c>
      <c r="L2518" s="11" t="s">
        <v>61</v>
      </c>
      <c r="M2518" s="11" t="s">
        <v>879</v>
      </c>
      <c r="N2518" s="1" t="e">
        <v>#N/A</v>
      </c>
    </row>
    <row r="2519" spans="1:14">
      <c r="A2519" s="7">
        <v>2518</v>
      </c>
      <c r="B2519" s="8">
        <v>45680</v>
      </c>
      <c r="C2519" s="9">
        <v>3</v>
      </c>
      <c r="D2519" s="28">
        <v>750633699675</v>
      </c>
      <c r="E2519" s="10">
        <v>4966456020616</v>
      </c>
      <c r="F2519" s="9" t="s">
        <v>912</v>
      </c>
      <c r="G2519" s="10" t="s">
        <v>69</v>
      </c>
      <c r="H2519" s="11" t="s">
        <v>53</v>
      </c>
      <c r="I2519" s="14"/>
      <c r="J2519" s="11" t="s">
        <v>59</v>
      </c>
      <c r="K2519" s="11" t="s">
        <v>60</v>
      </c>
      <c r="L2519" s="11" t="s">
        <v>57</v>
      </c>
      <c r="M2519" s="11" t="s">
        <v>62</v>
      </c>
      <c r="N2519" s="1" t="e">
        <v>#N/A</v>
      </c>
    </row>
    <row r="2520" spans="1:14">
      <c r="A2520" s="7">
        <v>2519</v>
      </c>
      <c r="B2520" s="8">
        <v>45680</v>
      </c>
      <c r="C2520" s="9">
        <v>3</v>
      </c>
      <c r="D2520" s="28">
        <v>747153935301</v>
      </c>
      <c r="E2520" s="10">
        <v>5509999015843</v>
      </c>
      <c r="F2520" s="9" t="s">
        <v>78</v>
      </c>
      <c r="G2520" s="10" t="s">
        <v>897</v>
      </c>
      <c r="H2520" s="11" t="s">
        <v>53</v>
      </c>
      <c r="I2520" s="14"/>
      <c r="J2520" s="11" t="s">
        <v>59</v>
      </c>
      <c r="K2520" s="11" t="s">
        <v>60</v>
      </c>
      <c r="L2520" s="11" t="s">
        <v>57</v>
      </c>
      <c r="M2520" s="11" t="s">
        <v>896</v>
      </c>
      <c r="N2520" s="1" t="e">
        <v>#N/A</v>
      </c>
    </row>
    <row r="2521" spans="1:14">
      <c r="A2521" s="7">
        <v>2520</v>
      </c>
      <c r="B2521" s="8">
        <v>45680</v>
      </c>
      <c r="C2521" s="9">
        <v>3</v>
      </c>
      <c r="D2521" s="28">
        <v>105359424424</v>
      </c>
      <c r="E2521" s="10">
        <v>5509451094916</v>
      </c>
      <c r="F2521" s="9" t="s">
        <v>903</v>
      </c>
      <c r="G2521" s="10" t="s">
        <v>918</v>
      </c>
      <c r="H2521" s="11" t="s">
        <v>53</v>
      </c>
      <c r="I2521" s="14"/>
      <c r="J2521" s="11" t="s">
        <v>59</v>
      </c>
      <c r="K2521" s="11" t="s">
        <v>60</v>
      </c>
      <c r="L2521" s="11" t="s">
        <v>57</v>
      </c>
      <c r="M2521" s="11" t="s">
        <v>896</v>
      </c>
      <c r="N2521" s="1" t="e">
        <v>#N/A</v>
      </c>
    </row>
    <row r="2522" spans="1:14">
      <c r="A2522" s="7">
        <v>2521</v>
      </c>
      <c r="B2522" s="8">
        <v>45680</v>
      </c>
      <c r="C2522" s="9">
        <v>3</v>
      </c>
      <c r="D2522" s="28">
        <v>105358777672</v>
      </c>
      <c r="E2522" s="10">
        <v>5508799090259</v>
      </c>
      <c r="F2522" s="9" t="s">
        <v>912</v>
      </c>
      <c r="G2522" s="10" t="s">
        <v>908</v>
      </c>
      <c r="H2522" s="11"/>
      <c r="I2522" s="14"/>
      <c r="J2522" s="11" t="s">
        <v>59</v>
      </c>
      <c r="K2522" s="11" t="s">
        <v>60</v>
      </c>
      <c r="L2522" s="11" t="s">
        <v>61</v>
      </c>
      <c r="M2522" s="11" t="s">
        <v>896</v>
      </c>
      <c r="N2522" s="1" t="e">
        <v>#N/A</v>
      </c>
    </row>
    <row r="2523" spans="1:14">
      <c r="A2523" s="7">
        <v>2522</v>
      </c>
      <c r="B2523" s="8">
        <v>45680</v>
      </c>
      <c r="C2523" s="9">
        <v>3</v>
      </c>
      <c r="D2523" s="28">
        <v>105359339724</v>
      </c>
      <c r="E2523" s="10">
        <v>9966451047197</v>
      </c>
      <c r="F2523" s="9" t="s">
        <v>912</v>
      </c>
      <c r="G2523" s="10" t="s">
        <v>68</v>
      </c>
      <c r="H2523" s="11"/>
      <c r="I2523" s="14"/>
      <c r="J2523" s="11" t="s">
        <v>59</v>
      </c>
      <c r="K2523" s="11" t="s">
        <v>60</v>
      </c>
      <c r="L2523" s="11" t="s">
        <v>61</v>
      </c>
      <c r="M2523" s="11" t="s">
        <v>62</v>
      </c>
      <c r="N2523" s="1" t="e">
        <v>#N/A</v>
      </c>
    </row>
    <row r="2524" spans="1:14">
      <c r="A2524" s="7">
        <v>2523</v>
      </c>
      <c r="B2524" s="8">
        <v>45680</v>
      </c>
      <c r="C2524" s="9">
        <v>4</v>
      </c>
      <c r="D2524" s="28">
        <v>105612467236</v>
      </c>
      <c r="E2524" s="10">
        <v>4966451067090</v>
      </c>
      <c r="F2524" s="9" t="s">
        <v>912</v>
      </c>
      <c r="G2524" s="10" t="s">
        <v>69</v>
      </c>
      <c r="H2524" s="11"/>
      <c r="I2524" s="14"/>
      <c r="J2524" s="11" t="s">
        <v>59</v>
      </c>
      <c r="K2524" s="11" t="s">
        <v>60</v>
      </c>
      <c r="L2524" s="11" t="s">
        <v>61</v>
      </c>
      <c r="M2524" s="11" t="s">
        <v>62</v>
      </c>
      <c r="N2524" s="1" t="e">
        <v>#N/A</v>
      </c>
    </row>
    <row r="2525" spans="1:14">
      <c r="A2525" s="7">
        <v>2524</v>
      </c>
      <c r="B2525" s="8">
        <v>45680</v>
      </c>
      <c r="C2525" s="9">
        <v>4</v>
      </c>
      <c r="D2525" s="28">
        <v>105612467236</v>
      </c>
      <c r="E2525" s="10">
        <v>4966451067091</v>
      </c>
      <c r="F2525" s="9" t="s">
        <v>912</v>
      </c>
      <c r="G2525" s="10" t="s">
        <v>69</v>
      </c>
      <c r="H2525" s="11"/>
      <c r="I2525" s="14"/>
      <c r="J2525" s="11" t="s">
        <v>59</v>
      </c>
      <c r="K2525" s="11" t="s">
        <v>60</v>
      </c>
      <c r="L2525" s="11" t="s">
        <v>61</v>
      </c>
      <c r="M2525" s="11" t="s">
        <v>62</v>
      </c>
      <c r="N2525" s="1" t="e">
        <v>#N/A</v>
      </c>
    </row>
    <row r="2526" spans="1:14">
      <c r="A2526" s="7">
        <v>2525</v>
      </c>
      <c r="B2526" s="8">
        <v>45680</v>
      </c>
      <c r="C2526" s="9">
        <v>4</v>
      </c>
      <c r="D2526" s="28">
        <v>105612467236</v>
      </c>
      <c r="E2526" s="10">
        <v>4966451067092</v>
      </c>
      <c r="F2526" s="9" t="s">
        <v>912</v>
      </c>
      <c r="G2526" s="10" t="s">
        <v>69</v>
      </c>
      <c r="H2526" s="11"/>
      <c r="I2526" s="14"/>
      <c r="J2526" s="11" t="s">
        <v>59</v>
      </c>
      <c r="K2526" s="11" t="s">
        <v>60</v>
      </c>
      <c r="L2526" s="11" t="s">
        <v>61</v>
      </c>
      <c r="M2526" s="11" t="s">
        <v>62</v>
      </c>
      <c r="N2526" s="1" t="e">
        <v>#N/A</v>
      </c>
    </row>
    <row r="2527" spans="1:14">
      <c r="A2527" s="7">
        <v>2526</v>
      </c>
      <c r="B2527" s="8">
        <v>45680</v>
      </c>
      <c r="C2527" s="9">
        <v>4</v>
      </c>
      <c r="D2527" s="28">
        <v>105612467236</v>
      </c>
      <c r="E2527" s="10">
        <v>4966451067093</v>
      </c>
      <c r="F2527" s="9" t="s">
        <v>912</v>
      </c>
      <c r="G2527" s="10" t="s">
        <v>69</v>
      </c>
      <c r="H2527" s="11"/>
      <c r="I2527" s="14"/>
      <c r="J2527" s="11" t="s">
        <v>59</v>
      </c>
      <c r="K2527" s="11" t="s">
        <v>60</v>
      </c>
      <c r="L2527" s="11" t="s">
        <v>61</v>
      </c>
      <c r="M2527" s="11" t="s">
        <v>62</v>
      </c>
      <c r="N2527" s="1" t="e">
        <v>#N/A</v>
      </c>
    </row>
    <row r="2528" spans="1:14">
      <c r="A2528" s="7">
        <v>2527</v>
      </c>
      <c r="B2528" s="8">
        <v>45680</v>
      </c>
      <c r="C2528" s="9">
        <v>4</v>
      </c>
      <c r="D2528" s="28">
        <v>105282419804</v>
      </c>
      <c r="E2528" s="10">
        <v>4966451074087</v>
      </c>
      <c r="F2528" s="9" t="s">
        <v>903</v>
      </c>
      <c r="G2528" s="10" t="s">
        <v>69</v>
      </c>
      <c r="H2528" s="11"/>
      <c r="I2528" s="14"/>
      <c r="J2528" s="11" t="s">
        <v>59</v>
      </c>
      <c r="K2528" s="11" t="s">
        <v>60</v>
      </c>
      <c r="L2528" s="11" t="s">
        <v>61</v>
      </c>
      <c r="M2528" s="11" t="s">
        <v>62</v>
      </c>
      <c r="N2528" s="1" t="e">
        <v>#N/A</v>
      </c>
    </row>
    <row r="2529" spans="1:14">
      <c r="A2529" s="7">
        <v>2528</v>
      </c>
      <c r="B2529" s="8">
        <v>45680</v>
      </c>
      <c r="C2529" s="9">
        <v>4</v>
      </c>
      <c r="D2529" s="28">
        <v>105282419804</v>
      </c>
      <c r="E2529" s="10">
        <v>4966451074088</v>
      </c>
      <c r="F2529" s="9" t="s">
        <v>903</v>
      </c>
      <c r="G2529" s="10" t="s">
        <v>69</v>
      </c>
      <c r="H2529" s="11"/>
      <c r="I2529" s="14"/>
      <c r="J2529" s="11" t="s">
        <v>59</v>
      </c>
      <c r="K2529" s="11" t="s">
        <v>60</v>
      </c>
      <c r="L2529" s="11" t="s">
        <v>61</v>
      </c>
      <c r="M2529" s="11" t="s">
        <v>62</v>
      </c>
      <c r="N2529" s="1" t="e">
        <v>#N/A</v>
      </c>
    </row>
    <row r="2530" spans="1:14">
      <c r="A2530" s="7">
        <v>2529</v>
      </c>
      <c r="B2530" s="8">
        <v>45680</v>
      </c>
      <c r="C2530" s="9">
        <v>4</v>
      </c>
      <c r="D2530" s="28">
        <v>105282419804</v>
      </c>
      <c r="E2530" s="10">
        <v>4966451038484</v>
      </c>
      <c r="F2530" s="9" t="s">
        <v>58</v>
      </c>
      <c r="G2530" s="10" t="s">
        <v>69</v>
      </c>
      <c r="H2530" s="11"/>
      <c r="I2530" s="14"/>
      <c r="J2530" s="11" t="s">
        <v>59</v>
      </c>
      <c r="K2530" s="11" t="s">
        <v>60</v>
      </c>
      <c r="L2530" s="11" t="s">
        <v>61</v>
      </c>
      <c r="M2530" s="11" t="s">
        <v>62</v>
      </c>
      <c r="N2530" s="1" t="e">
        <v>#N/A</v>
      </c>
    </row>
    <row r="2531" spans="1:14">
      <c r="A2531" s="7">
        <v>2530</v>
      </c>
      <c r="B2531" s="8">
        <v>45680</v>
      </c>
      <c r="C2531" s="9">
        <v>4</v>
      </c>
      <c r="D2531" s="28">
        <v>105282419804</v>
      </c>
      <c r="E2531" s="10">
        <v>4966451079064</v>
      </c>
      <c r="F2531" s="9" t="s">
        <v>912</v>
      </c>
      <c r="G2531" s="10" t="s">
        <v>69</v>
      </c>
      <c r="H2531" s="11"/>
      <c r="I2531" s="14"/>
      <c r="J2531" s="11" t="s">
        <v>59</v>
      </c>
      <c r="K2531" s="11" t="s">
        <v>60</v>
      </c>
      <c r="L2531" s="11" t="s">
        <v>61</v>
      </c>
      <c r="M2531" s="11" t="s">
        <v>62</v>
      </c>
      <c r="N2531" s="1" t="e">
        <v>#N/A</v>
      </c>
    </row>
    <row r="2532" spans="1:14">
      <c r="A2532" s="7">
        <v>2531</v>
      </c>
      <c r="B2532" s="8">
        <v>45680</v>
      </c>
      <c r="C2532" s="9">
        <v>4</v>
      </c>
      <c r="D2532" s="28">
        <v>105282419804</v>
      </c>
      <c r="E2532" s="10">
        <v>5000151093938</v>
      </c>
      <c r="F2532" s="9" t="s">
        <v>67</v>
      </c>
      <c r="G2532" s="10" t="s">
        <v>892</v>
      </c>
      <c r="H2532" s="11"/>
      <c r="I2532" s="14"/>
      <c r="J2532" s="11" t="s">
        <v>59</v>
      </c>
      <c r="K2532" s="11" t="s">
        <v>60</v>
      </c>
      <c r="L2532" s="11" t="s">
        <v>61</v>
      </c>
      <c r="M2532" s="11" t="s">
        <v>62</v>
      </c>
      <c r="N2532" s="1" t="e">
        <v>#N/A</v>
      </c>
    </row>
    <row r="2533" spans="1:14">
      <c r="A2533" s="7">
        <v>2532</v>
      </c>
      <c r="B2533" s="8">
        <v>45680</v>
      </c>
      <c r="C2533" s="9">
        <v>4</v>
      </c>
      <c r="D2533" s="28">
        <v>105282419804</v>
      </c>
      <c r="E2533" s="10">
        <v>5500151085952</v>
      </c>
      <c r="F2533" s="9" t="s">
        <v>67</v>
      </c>
      <c r="G2533" s="10" t="s">
        <v>919</v>
      </c>
      <c r="H2533" s="11"/>
      <c r="I2533" s="14"/>
      <c r="J2533" s="11" t="s">
        <v>59</v>
      </c>
      <c r="K2533" s="11" t="s">
        <v>60</v>
      </c>
      <c r="L2533" s="11" t="s">
        <v>61</v>
      </c>
      <c r="M2533" s="11" t="s">
        <v>62</v>
      </c>
      <c r="N2533" s="1" t="e">
        <v>#N/A</v>
      </c>
    </row>
    <row r="2534" spans="1:14">
      <c r="A2534" s="7">
        <v>2533</v>
      </c>
      <c r="B2534" s="8">
        <v>45680</v>
      </c>
      <c r="C2534" s="9">
        <v>4</v>
      </c>
      <c r="D2534" s="28">
        <v>105282419804</v>
      </c>
      <c r="E2534" s="10">
        <v>4966456087667</v>
      </c>
      <c r="F2534" s="9" t="s">
        <v>1118</v>
      </c>
      <c r="G2534" s="11" t="s">
        <v>69</v>
      </c>
      <c r="H2534" s="11"/>
      <c r="I2534" s="14"/>
      <c r="J2534" s="11" t="s">
        <v>59</v>
      </c>
      <c r="K2534" s="11" t="s">
        <v>60</v>
      </c>
      <c r="L2534" s="11" t="s">
        <v>61</v>
      </c>
      <c r="M2534" s="11" t="s">
        <v>62</v>
      </c>
      <c r="N2534" s="1" t="e">
        <v>#N/A</v>
      </c>
    </row>
    <row r="2535" spans="1:14">
      <c r="A2535" s="7">
        <v>2534</v>
      </c>
      <c r="B2535" s="8">
        <v>45680</v>
      </c>
      <c r="C2535" s="9">
        <v>4</v>
      </c>
      <c r="D2535" s="28">
        <v>105282419804</v>
      </c>
      <c r="E2535" s="10">
        <v>4966456011526</v>
      </c>
      <c r="F2535" s="9" t="s">
        <v>1114</v>
      </c>
      <c r="G2535" s="11" t="s">
        <v>69</v>
      </c>
      <c r="H2535" s="11"/>
      <c r="I2535" s="14"/>
      <c r="J2535" s="11" t="s">
        <v>59</v>
      </c>
      <c r="K2535" s="11" t="s">
        <v>60</v>
      </c>
      <c r="L2535" s="11" t="s">
        <v>61</v>
      </c>
      <c r="M2535" s="11" t="s">
        <v>62</v>
      </c>
      <c r="N2535" s="1" t="e">
        <v>#N/A</v>
      </c>
    </row>
    <row r="2536" spans="1:14">
      <c r="A2536" s="7">
        <v>2535</v>
      </c>
      <c r="B2536" s="8">
        <v>45680</v>
      </c>
      <c r="C2536" s="9">
        <v>4</v>
      </c>
      <c r="D2536" s="28">
        <v>105344207986</v>
      </c>
      <c r="E2536" s="10">
        <v>5508451016871</v>
      </c>
      <c r="F2536" s="9" t="s">
        <v>992</v>
      </c>
      <c r="G2536" s="11" t="s">
        <v>932</v>
      </c>
      <c r="H2536" s="11"/>
      <c r="I2536" s="14"/>
      <c r="J2536" s="11" t="s">
        <v>59</v>
      </c>
      <c r="K2536" s="11" t="s">
        <v>60</v>
      </c>
      <c r="L2536" s="11" t="s">
        <v>61</v>
      </c>
      <c r="M2536" s="11" t="s">
        <v>896</v>
      </c>
      <c r="N2536" s="1" t="e">
        <v>#N/A</v>
      </c>
    </row>
    <row r="2537" spans="1:14">
      <c r="A2537" s="7">
        <v>2536</v>
      </c>
      <c r="B2537" s="8">
        <v>45680</v>
      </c>
      <c r="C2537" s="9">
        <v>4</v>
      </c>
      <c r="D2537" s="28">
        <v>105344207986</v>
      </c>
      <c r="E2537" s="10">
        <v>5508451018987</v>
      </c>
      <c r="F2537" s="9" t="s">
        <v>992</v>
      </c>
      <c r="G2537" s="11" t="s">
        <v>932</v>
      </c>
      <c r="H2537" s="11"/>
      <c r="I2537" s="14"/>
      <c r="J2537" s="11" t="s">
        <v>59</v>
      </c>
      <c r="K2537" s="11" t="s">
        <v>60</v>
      </c>
      <c r="L2537" s="11" t="s">
        <v>61</v>
      </c>
      <c r="M2537" s="11" t="s">
        <v>896</v>
      </c>
      <c r="N2537" s="1" t="e">
        <v>#N/A</v>
      </c>
    </row>
    <row r="2538" spans="1:14">
      <c r="A2538" s="7">
        <v>2537</v>
      </c>
      <c r="B2538" s="8">
        <v>45680</v>
      </c>
      <c r="C2538" s="9">
        <v>4</v>
      </c>
      <c r="D2538" s="28">
        <v>105344207986</v>
      </c>
      <c r="E2538" s="10">
        <v>5508451015986</v>
      </c>
      <c r="F2538" s="9" t="s">
        <v>992</v>
      </c>
      <c r="G2538" s="11" t="s">
        <v>932</v>
      </c>
      <c r="H2538" s="11"/>
      <c r="I2538" s="14"/>
      <c r="J2538" s="11" t="s">
        <v>59</v>
      </c>
      <c r="K2538" s="11" t="s">
        <v>60</v>
      </c>
      <c r="L2538" s="11" t="s">
        <v>61</v>
      </c>
      <c r="M2538" s="11" t="s">
        <v>896</v>
      </c>
      <c r="N2538" s="1" t="e">
        <v>#N/A</v>
      </c>
    </row>
    <row r="2539" spans="1:14">
      <c r="A2539" s="7">
        <v>2538</v>
      </c>
      <c r="B2539" s="8">
        <v>45680</v>
      </c>
      <c r="C2539" s="9">
        <v>4</v>
      </c>
      <c r="D2539" s="28">
        <v>105344207986</v>
      </c>
      <c r="E2539" s="10">
        <v>5508451016636</v>
      </c>
      <c r="F2539" s="9" t="s">
        <v>992</v>
      </c>
      <c r="G2539" s="11" t="s">
        <v>932</v>
      </c>
      <c r="H2539" s="11"/>
      <c r="I2539" s="14"/>
      <c r="J2539" s="11" t="s">
        <v>59</v>
      </c>
      <c r="K2539" s="11" t="s">
        <v>60</v>
      </c>
      <c r="L2539" s="11" t="s">
        <v>61</v>
      </c>
      <c r="M2539" s="11" t="s">
        <v>896</v>
      </c>
      <c r="N2539" s="1" t="e">
        <v>#N/A</v>
      </c>
    </row>
    <row r="2540" spans="1:14">
      <c r="A2540" s="7">
        <v>2539</v>
      </c>
      <c r="B2540" s="8">
        <v>45680</v>
      </c>
      <c r="C2540" s="9">
        <v>4</v>
      </c>
      <c r="D2540" s="28">
        <v>105344207986</v>
      </c>
      <c r="E2540" s="10">
        <v>5509451032251</v>
      </c>
      <c r="F2540" s="9" t="s">
        <v>992</v>
      </c>
      <c r="G2540" s="11" t="s">
        <v>918</v>
      </c>
      <c r="H2540" s="11"/>
      <c r="I2540" s="14"/>
      <c r="J2540" s="11" t="s">
        <v>59</v>
      </c>
      <c r="K2540" s="11" t="s">
        <v>60</v>
      </c>
      <c r="L2540" s="11" t="s">
        <v>61</v>
      </c>
      <c r="M2540" s="11" t="s">
        <v>896</v>
      </c>
      <c r="N2540" s="1" t="e">
        <v>#N/A</v>
      </c>
    </row>
    <row r="2541" spans="1:14">
      <c r="A2541" s="7">
        <v>2540</v>
      </c>
      <c r="B2541" s="8">
        <v>45680</v>
      </c>
      <c r="C2541" s="9">
        <v>7</v>
      </c>
      <c r="D2541" s="28">
        <v>493757562620</v>
      </c>
      <c r="E2541" s="10">
        <v>3109151056465</v>
      </c>
      <c r="F2541" s="9" t="s">
        <v>882</v>
      </c>
      <c r="G2541" s="11" t="s">
        <v>73</v>
      </c>
      <c r="H2541" s="11" t="s">
        <v>53</v>
      </c>
      <c r="I2541" s="14"/>
      <c r="J2541" s="11" t="s">
        <v>56</v>
      </c>
      <c r="K2541" s="11" t="s">
        <v>890</v>
      </c>
      <c r="L2541" s="11" t="s">
        <v>57</v>
      </c>
      <c r="M2541" s="11" t="s">
        <v>879</v>
      </c>
      <c r="N2541" s="1" t="e">
        <v>#N/A</v>
      </c>
    </row>
    <row r="2542" spans="1:14">
      <c r="A2542" s="7">
        <v>2541</v>
      </c>
      <c r="B2542" s="8">
        <v>45680</v>
      </c>
      <c r="C2542" s="9">
        <v>7</v>
      </c>
      <c r="D2542" s="28">
        <v>437549591216</v>
      </c>
      <c r="E2542" s="10">
        <v>4974351053487</v>
      </c>
      <c r="F2542" s="9" t="s">
        <v>882</v>
      </c>
      <c r="G2542" s="11" t="s">
        <v>55</v>
      </c>
      <c r="H2542" s="11" t="s">
        <v>53</v>
      </c>
      <c r="I2542" s="14"/>
      <c r="J2542" s="11" t="s">
        <v>56</v>
      </c>
      <c r="K2542" s="11" t="s">
        <v>890</v>
      </c>
      <c r="L2542" s="11" t="s">
        <v>57</v>
      </c>
      <c r="M2542" s="11" t="s">
        <v>879</v>
      </c>
      <c r="N2542" s="1" t="e">
        <v>#N/A</v>
      </c>
    </row>
    <row r="2543" spans="1:14">
      <c r="A2543" s="7">
        <v>2542</v>
      </c>
      <c r="B2543" s="8">
        <v>45680</v>
      </c>
      <c r="C2543" s="9">
        <v>4</v>
      </c>
      <c r="D2543" s="28">
        <v>453954845186</v>
      </c>
      <c r="E2543" s="10">
        <v>4966251049511</v>
      </c>
      <c r="F2543" s="9" t="s">
        <v>72</v>
      </c>
      <c r="G2543" s="11" t="s">
        <v>63</v>
      </c>
      <c r="H2543" s="11" t="s">
        <v>53</v>
      </c>
      <c r="I2543" s="14"/>
      <c r="J2543" s="11" t="s">
        <v>59</v>
      </c>
      <c r="K2543" s="11" t="s">
        <v>890</v>
      </c>
      <c r="L2543" s="11" t="s">
        <v>57</v>
      </c>
      <c r="M2543" s="11" t="s">
        <v>62</v>
      </c>
      <c r="N2543" s="1" t="e">
        <v>#N/A</v>
      </c>
    </row>
    <row r="2544" spans="1:14">
      <c r="A2544" s="7">
        <v>2543</v>
      </c>
      <c r="B2544" s="8">
        <v>45680</v>
      </c>
      <c r="C2544" s="9">
        <v>4</v>
      </c>
      <c r="D2544" s="28">
        <v>453954845186</v>
      </c>
      <c r="E2544" s="10">
        <v>4966251049510</v>
      </c>
      <c r="F2544" s="9" t="s">
        <v>72</v>
      </c>
      <c r="G2544" s="11" t="s">
        <v>63</v>
      </c>
      <c r="H2544" s="11" t="s">
        <v>53</v>
      </c>
      <c r="I2544" s="14"/>
      <c r="J2544" s="11" t="s">
        <v>59</v>
      </c>
      <c r="K2544" s="11" t="s">
        <v>890</v>
      </c>
      <c r="L2544" s="11" t="s">
        <v>57</v>
      </c>
      <c r="M2544" s="11" t="s">
        <v>62</v>
      </c>
      <c r="N2544" s="1" t="e">
        <v>#N/A</v>
      </c>
    </row>
    <row r="2545" spans="1:14">
      <c r="A2545" s="7">
        <v>2544</v>
      </c>
      <c r="B2545" s="8">
        <v>45680</v>
      </c>
      <c r="C2545" s="9">
        <v>5</v>
      </c>
      <c r="D2545" s="28">
        <v>494186152014</v>
      </c>
      <c r="E2545" s="10">
        <v>4966251052098</v>
      </c>
      <c r="F2545" s="9" t="s">
        <v>58</v>
      </c>
      <c r="G2545" s="11" t="s">
        <v>63</v>
      </c>
      <c r="H2545" s="11" t="s">
        <v>53</v>
      </c>
      <c r="I2545" s="14"/>
      <c r="J2545" s="11" t="s">
        <v>59</v>
      </c>
      <c r="K2545" s="11" t="s">
        <v>890</v>
      </c>
      <c r="L2545" s="11" t="s">
        <v>57</v>
      </c>
      <c r="M2545" s="11" t="s">
        <v>62</v>
      </c>
      <c r="N2545" s="1" t="e">
        <v>#N/A</v>
      </c>
    </row>
    <row r="2546" spans="1:14">
      <c r="A2546" s="7">
        <v>2545</v>
      </c>
      <c r="B2546" s="8">
        <v>45680</v>
      </c>
      <c r="C2546" s="9">
        <v>5</v>
      </c>
      <c r="D2546" s="28">
        <v>504654104275</v>
      </c>
      <c r="E2546" s="10">
        <v>4966251014961</v>
      </c>
      <c r="F2546" s="9" t="s">
        <v>58</v>
      </c>
      <c r="G2546" s="11" t="s">
        <v>63</v>
      </c>
      <c r="H2546" s="11" t="s">
        <v>53</v>
      </c>
      <c r="I2546" s="14"/>
      <c r="J2546" s="11" t="s">
        <v>59</v>
      </c>
      <c r="K2546" s="11" t="s">
        <v>890</v>
      </c>
      <c r="L2546" s="11" t="s">
        <v>57</v>
      </c>
      <c r="M2546" s="11" t="s">
        <v>62</v>
      </c>
      <c r="N2546" s="1" t="e">
        <v>#N/A</v>
      </c>
    </row>
    <row r="2547" spans="1:14">
      <c r="A2547" s="7">
        <v>2546</v>
      </c>
      <c r="B2547" s="8">
        <v>45680</v>
      </c>
      <c r="C2547" s="9">
        <v>7</v>
      </c>
      <c r="D2547" s="28">
        <v>492992004116</v>
      </c>
      <c r="E2547" s="10">
        <v>3109151060325</v>
      </c>
      <c r="F2547" s="9" t="s">
        <v>888</v>
      </c>
      <c r="G2547" s="11" t="s">
        <v>73</v>
      </c>
      <c r="H2547" s="11" t="s">
        <v>53</v>
      </c>
      <c r="I2547" s="14"/>
      <c r="J2547" s="11" t="s">
        <v>56</v>
      </c>
      <c r="K2547" s="11" t="s">
        <v>890</v>
      </c>
      <c r="L2547" s="11" t="s">
        <v>57</v>
      </c>
      <c r="M2547" s="11" t="s">
        <v>879</v>
      </c>
      <c r="N2547" s="1" t="e">
        <v>#N/A</v>
      </c>
    </row>
    <row r="2548" spans="1:14">
      <c r="A2548" s="7">
        <v>2547</v>
      </c>
      <c r="B2548" s="8">
        <v>45680</v>
      </c>
      <c r="C2548" s="9">
        <v>7</v>
      </c>
      <c r="D2548" s="28">
        <v>492580558002</v>
      </c>
      <c r="E2548" s="10">
        <v>4974351073447</v>
      </c>
      <c r="F2548" s="9" t="s">
        <v>54</v>
      </c>
      <c r="G2548" s="11" t="s">
        <v>55</v>
      </c>
      <c r="H2548" s="11" t="s">
        <v>53</v>
      </c>
      <c r="I2548" s="14"/>
      <c r="J2548" s="11" t="s">
        <v>56</v>
      </c>
      <c r="K2548" s="11" t="s">
        <v>890</v>
      </c>
      <c r="L2548" s="11" t="s">
        <v>57</v>
      </c>
      <c r="M2548" s="11" t="s">
        <v>879</v>
      </c>
      <c r="N2548" s="1" t="e">
        <v>#N/A</v>
      </c>
    </row>
    <row r="2549" spans="1:14">
      <c r="A2549" s="7">
        <v>2548</v>
      </c>
      <c r="B2549" s="8">
        <v>45680</v>
      </c>
      <c r="C2549" s="9">
        <v>7</v>
      </c>
      <c r="D2549" s="28">
        <v>437559728852</v>
      </c>
      <c r="E2549" s="10">
        <v>4974351056671</v>
      </c>
      <c r="F2549" s="9" t="s">
        <v>882</v>
      </c>
      <c r="G2549" s="11" t="s">
        <v>55</v>
      </c>
      <c r="H2549" s="11" t="s">
        <v>53</v>
      </c>
      <c r="I2549" s="14"/>
      <c r="J2549" s="11" t="s">
        <v>56</v>
      </c>
      <c r="K2549" s="11" t="s">
        <v>890</v>
      </c>
      <c r="L2549" s="11" t="s">
        <v>57</v>
      </c>
      <c r="M2549" s="11" t="s">
        <v>879</v>
      </c>
      <c r="N2549" s="1" t="e">
        <v>#N/A</v>
      </c>
    </row>
    <row r="2550" spans="1:14">
      <c r="A2550" s="7">
        <v>2549</v>
      </c>
      <c r="B2550" s="8">
        <v>45680</v>
      </c>
      <c r="C2550" s="9">
        <v>7</v>
      </c>
      <c r="D2550" s="28">
        <v>504764614756</v>
      </c>
      <c r="E2550" s="10">
        <v>4974351064425</v>
      </c>
      <c r="F2550" s="9" t="s">
        <v>58</v>
      </c>
      <c r="G2550" s="11" t="s">
        <v>55</v>
      </c>
      <c r="H2550" s="11" t="s">
        <v>53</v>
      </c>
      <c r="I2550" s="14"/>
      <c r="J2550" s="11" t="s">
        <v>56</v>
      </c>
      <c r="K2550" s="11" t="s">
        <v>890</v>
      </c>
      <c r="L2550" s="11" t="s">
        <v>57</v>
      </c>
      <c r="M2550" s="11" t="s">
        <v>879</v>
      </c>
      <c r="N2550" s="1" t="e">
        <v>#N/A</v>
      </c>
    </row>
    <row r="2551" spans="1:14">
      <c r="A2551" s="7">
        <v>2550</v>
      </c>
      <c r="B2551" s="8">
        <v>45680</v>
      </c>
      <c r="C2551" s="9">
        <v>7</v>
      </c>
      <c r="D2551" s="28">
        <v>467975838783</v>
      </c>
      <c r="E2551" s="10">
        <v>4974351054177</v>
      </c>
      <c r="F2551" s="9" t="s">
        <v>882</v>
      </c>
      <c r="G2551" s="11" t="s">
        <v>55</v>
      </c>
      <c r="H2551" s="11"/>
      <c r="I2551" s="14"/>
      <c r="J2551" s="11" t="s">
        <v>56</v>
      </c>
      <c r="K2551" s="11" t="s">
        <v>890</v>
      </c>
      <c r="L2551" s="11" t="s">
        <v>61</v>
      </c>
      <c r="M2551" s="11" t="s">
        <v>879</v>
      </c>
      <c r="N2551" s="1" t="e">
        <v>#N/A</v>
      </c>
    </row>
    <row r="2552" spans="1:14">
      <c r="A2552" s="7">
        <v>2551</v>
      </c>
      <c r="B2552" s="8">
        <v>45680</v>
      </c>
      <c r="C2552" s="9">
        <v>7</v>
      </c>
      <c r="D2552" s="28">
        <v>499153547852</v>
      </c>
      <c r="E2552" s="10">
        <v>4968151094264</v>
      </c>
      <c r="F2552" s="9" t="s">
        <v>882</v>
      </c>
      <c r="G2552" s="11" t="s">
        <v>71</v>
      </c>
      <c r="H2552" s="11"/>
      <c r="I2552" s="14"/>
      <c r="J2552" s="11" t="s">
        <v>56</v>
      </c>
      <c r="K2552" s="11" t="s">
        <v>890</v>
      </c>
      <c r="L2552" s="11" t="s">
        <v>61</v>
      </c>
      <c r="M2552" s="11" t="s">
        <v>879</v>
      </c>
      <c r="N2552" s="1" t="e">
        <v>#N/A</v>
      </c>
    </row>
    <row r="2553" spans="1:14">
      <c r="A2553" s="7">
        <v>2552</v>
      </c>
      <c r="B2553" s="8">
        <v>45680</v>
      </c>
      <c r="C2553" s="9">
        <v>7</v>
      </c>
      <c r="D2553" s="28">
        <v>499382642754</v>
      </c>
      <c r="E2553" s="10">
        <v>4968151099801</v>
      </c>
      <c r="F2553" s="9" t="s">
        <v>882</v>
      </c>
      <c r="G2553" s="11" t="s">
        <v>71</v>
      </c>
      <c r="H2553" s="11"/>
      <c r="I2553" s="14"/>
      <c r="J2553" s="11" t="s">
        <v>56</v>
      </c>
      <c r="K2553" s="11" t="s">
        <v>890</v>
      </c>
      <c r="L2553" s="11" t="s">
        <v>61</v>
      </c>
      <c r="M2553" s="11" t="s">
        <v>879</v>
      </c>
      <c r="N2553" s="1" t="e">
        <v>#N/A</v>
      </c>
    </row>
    <row r="2554" spans="1:14">
      <c r="A2554" s="7">
        <v>2553</v>
      </c>
      <c r="B2554" s="8">
        <v>45680</v>
      </c>
      <c r="C2554" s="9">
        <v>7</v>
      </c>
      <c r="D2554" s="28">
        <v>499382642625</v>
      </c>
      <c r="E2554" s="10">
        <v>4968151099816</v>
      </c>
      <c r="F2554" s="9" t="s">
        <v>882</v>
      </c>
      <c r="G2554" s="11" t="s">
        <v>71</v>
      </c>
      <c r="H2554" s="11"/>
      <c r="I2554" s="14"/>
      <c r="J2554" s="11" t="s">
        <v>56</v>
      </c>
      <c r="K2554" s="11" t="s">
        <v>890</v>
      </c>
      <c r="L2554" s="11" t="s">
        <v>61</v>
      </c>
      <c r="M2554" s="11" t="s">
        <v>879</v>
      </c>
      <c r="N2554" s="1" t="e">
        <v>#N/A</v>
      </c>
    </row>
    <row r="2555" spans="1:14">
      <c r="A2555" s="7">
        <v>2554</v>
      </c>
      <c r="B2555" s="8">
        <v>45680</v>
      </c>
      <c r="C2555" s="9">
        <v>7</v>
      </c>
      <c r="D2555" s="28">
        <v>461583192862</v>
      </c>
      <c r="E2555" s="10">
        <v>3109151052680</v>
      </c>
      <c r="F2555" s="9" t="s">
        <v>882</v>
      </c>
      <c r="G2555" s="11" t="s">
        <v>73</v>
      </c>
      <c r="H2555" s="11"/>
      <c r="I2555" s="14"/>
      <c r="J2555" s="11" t="s">
        <v>56</v>
      </c>
      <c r="K2555" s="11" t="s">
        <v>890</v>
      </c>
      <c r="L2555" s="11" t="s">
        <v>61</v>
      </c>
      <c r="M2555" s="11" t="s">
        <v>879</v>
      </c>
      <c r="N2555" s="1" t="e">
        <v>#N/A</v>
      </c>
    </row>
    <row r="2556" spans="1:14">
      <c r="A2556" s="7">
        <v>2555</v>
      </c>
      <c r="B2556" s="8">
        <v>45680</v>
      </c>
      <c r="C2556" s="9">
        <v>7</v>
      </c>
      <c r="D2556" s="28">
        <v>499382642732</v>
      </c>
      <c r="E2556" s="10">
        <v>4968151099794</v>
      </c>
      <c r="F2556" s="9" t="s">
        <v>882</v>
      </c>
      <c r="G2556" s="11" t="s">
        <v>71</v>
      </c>
      <c r="H2556" s="11"/>
      <c r="I2556" s="14"/>
      <c r="J2556" s="11" t="s">
        <v>56</v>
      </c>
      <c r="K2556" s="11" t="s">
        <v>890</v>
      </c>
      <c r="L2556" s="11" t="s">
        <v>61</v>
      </c>
      <c r="M2556" s="11" t="s">
        <v>879</v>
      </c>
      <c r="N2556" s="1" t="e">
        <v>#N/A</v>
      </c>
    </row>
    <row r="2557" spans="1:14">
      <c r="A2557" s="7">
        <v>2556</v>
      </c>
      <c r="B2557" s="8">
        <v>45680</v>
      </c>
      <c r="C2557" s="9">
        <v>7</v>
      </c>
      <c r="D2557" s="28">
        <v>499382642743</v>
      </c>
      <c r="E2557" s="10">
        <v>3109151093214</v>
      </c>
      <c r="F2557" s="9" t="s">
        <v>882</v>
      </c>
      <c r="G2557" s="11" t="s">
        <v>73</v>
      </c>
      <c r="H2557" s="11"/>
      <c r="I2557" s="14"/>
      <c r="J2557" s="11" t="s">
        <v>56</v>
      </c>
      <c r="K2557" s="11" t="s">
        <v>890</v>
      </c>
      <c r="L2557" s="11" t="s">
        <v>61</v>
      </c>
      <c r="M2557" s="11" t="s">
        <v>879</v>
      </c>
      <c r="N2557" s="1" t="e">
        <v>#N/A</v>
      </c>
    </row>
    <row r="2558" spans="1:14">
      <c r="A2558" s="7">
        <v>2557</v>
      </c>
      <c r="B2558" s="8">
        <v>45680</v>
      </c>
      <c r="C2558" s="9">
        <v>7</v>
      </c>
      <c r="D2558" s="28">
        <v>289001673811</v>
      </c>
      <c r="E2558" s="10">
        <v>3109151059589</v>
      </c>
      <c r="F2558" s="9" t="s">
        <v>882</v>
      </c>
      <c r="G2558" s="11" t="s">
        <v>73</v>
      </c>
      <c r="H2558" s="11"/>
      <c r="I2558" s="14"/>
      <c r="J2558" s="11" t="s">
        <v>56</v>
      </c>
      <c r="K2558" s="11" t="s">
        <v>890</v>
      </c>
      <c r="L2558" s="11" t="s">
        <v>61</v>
      </c>
      <c r="M2558" s="11" t="s">
        <v>879</v>
      </c>
      <c r="N2558" s="1" t="e">
        <v>#N/A</v>
      </c>
    </row>
    <row r="2559" spans="1:14">
      <c r="A2559" s="7">
        <v>2558</v>
      </c>
      <c r="B2559" s="8">
        <v>45680</v>
      </c>
      <c r="C2559" s="9">
        <v>7</v>
      </c>
      <c r="D2559" s="28" t="s">
        <v>1199</v>
      </c>
      <c r="E2559" s="10">
        <v>3109151091984</v>
      </c>
      <c r="F2559" s="9" t="s">
        <v>882</v>
      </c>
      <c r="G2559" s="11" t="s">
        <v>73</v>
      </c>
      <c r="H2559" s="11" t="s">
        <v>53</v>
      </c>
      <c r="I2559" s="14"/>
      <c r="J2559" s="11" t="s">
        <v>56</v>
      </c>
      <c r="K2559" s="11" t="s">
        <v>890</v>
      </c>
      <c r="L2559" s="11" t="s">
        <v>57</v>
      </c>
      <c r="M2559" s="11" t="s">
        <v>879</v>
      </c>
      <c r="N2559" s="1" t="e">
        <v>#N/A</v>
      </c>
    </row>
    <row r="2560" spans="1:14">
      <c r="A2560" s="7">
        <v>2559</v>
      </c>
      <c r="B2560" s="8">
        <v>45680</v>
      </c>
      <c r="C2560" s="9">
        <v>7</v>
      </c>
      <c r="D2560" s="28" t="s">
        <v>1199</v>
      </c>
      <c r="E2560" s="10">
        <v>4974351025815</v>
      </c>
      <c r="F2560" s="9" t="s">
        <v>54</v>
      </c>
      <c r="G2560" s="11" t="s">
        <v>55</v>
      </c>
      <c r="H2560" s="11" t="s">
        <v>53</v>
      </c>
      <c r="I2560" s="14"/>
      <c r="J2560" s="11" t="s">
        <v>56</v>
      </c>
      <c r="K2560" s="11" t="s">
        <v>890</v>
      </c>
      <c r="L2560" s="11" t="s">
        <v>57</v>
      </c>
      <c r="M2560" s="11" t="s">
        <v>879</v>
      </c>
      <c r="N2560" s="1" t="e">
        <v>#N/A</v>
      </c>
    </row>
    <row r="2561" spans="1:14">
      <c r="A2561" s="7">
        <v>2560</v>
      </c>
      <c r="B2561" s="8">
        <v>45680</v>
      </c>
      <c r="C2561" s="9">
        <v>7</v>
      </c>
      <c r="D2561" s="28" t="s">
        <v>1199</v>
      </c>
      <c r="E2561" s="10">
        <v>4968151099462</v>
      </c>
      <c r="F2561" s="9" t="s">
        <v>882</v>
      </c>
      <c r="G2561" s="11" t="s">
        <v>71</v>
      </c>
      <c r="H2561" s="11" t="s">
        <v>53</v>
      </c>
      <c r="I2561" s="14"/>
      <c r="J2561" s="11" t="s">
        <v>56</v>
      </c>
      <c r="K2561" s="11" t="s">
        <v>890</v>
      </c>
      <c r="L2561" s="11" t="s">
        <v>57</v>
      </c>
      <c r="M2561" s="11" t="s">
        <v>879</v>
      </c>
      <c r="N2561" s="1" t="e">
        <v>#N/A</v>
      </c>
    </row>
    <row r="2562" spans="1:14">
      <c r="A2562" s="7">
        <v>2561</v>
      </c>
      <c r="B2562" s="8">
        <v>45680</v>
      </c>
      <c r="C2562" s="9">
        <v>7</v>
      </c>
      <c r="D2562" s="28" t="s">
        <v>1199</v>
      </c>
      <c r="E2562" s="10">
        <v>4974351025780</v>
      </c>
      <c r="F2562" s="9" t="s">
        <v>54</v>
      </c>
      <c r="G2562" s="11" t="s">
        <v>55</v>
      </c>
      <c r="H2562" s="11" t="s">
        <v>53</v>
      </c>
      <c r="I2562" s="14"/>
      <c r="J2562" s="11" t="s">
        <v>56</v>
      </c>
      <c r="K2562" s="11" t="s">
        <v>890</v>
      </c>
      <c r="L2562" s="11" t="s">
        <v>57</v>
      </c>
      <c r="M2562" s="11" t="s">
        <v>879</v>
      </c>
      <c r="N2562" s="1" t="e">
        <v>#N/A</v>
      </c>
    </row>
    <row r="2563" spans="1:14">
      <c r="A2563" s="7">
        <v>2562</v>
      </c>
      <c r="B2563" s="8">
        <v>45680</v>
      </c>
      <c r="C2563" s="9">
        <v>7</v>
      </c>
      <c r="D2563" s="28" t="s">
        <v>1199</v>
      </c>
      <c r="E2563" s="10">
        <v>4974351025812</v>
      </c>
      <c r="F2563" s="9" t="s">
        <v>54</v>
      </c>
      <c r="G2563" s="11" t="s">
        <v>55</v>
      </c>
      <c r="H2563" s="11" t="s">
        <v>53</v>
      </c>
      <c r="I2563" s="14"/>
      <c r="J2563" s="11" t="s">
        <v>56</v>
      </c>
      <c r="K2563" s="11" t="s">
        <v>890</v>
      </c>
      <c r="L2563" s="11" t="s">
        <v>57</v>
      </c>
      <c r="M2563" s="11" t="s">
        <v>879</v>
      </c>
      <c r="N2563" s="1" t="e">
        <v>#N/A</v>
      </c>
    </row>
    <row r="2564" spans="1:14">
      <c r="A2564" s="7">
        <v>2563</v>
      </c>
      <c r="B2564" s="8">
        <v>45680</v>
      </c>
      <c r="C2564" s="9">
        <v>7</v>
      </c>
      <c r="D2564" s="28" t="s">
        <v>1199</v>
      </c>
      <c r="E2564" s="10">
        <v>4974351025817</v>
      </c>
      <c r="F2564" s="9" t="s">
        <v>54</v>
      </c>
      <c r="G2564" s="11" t="s">
        <v>55</v>
      </c>
      <c r="H2564" s="11" t="s">
        <v>53</v>
      </c>
      <c r="I2564" s="14"/>
      <c r="J2564" s="11" t="s">
        <v>56</v>
      </c>
      <c r="K2564" s="11" t="s">
        <v>890</v>
      </c>
      <c r="L2564" s="11" t="s">
        <v>57</v>
      </c>
      <c r="M2564" s="11" t="s">
        <v>879</v>
      </c>
      <c r="N2564" s="1" t="e">
        <v>#N/A</v>
      </c>
    </row>
    <row r="2565" spans="1:14">
      <c r="A2565" s="7">
        <v>2564</v>
      </c>
      <c r="B2565" s="8">
        <v>45680</v>
      </c>
      <c r="C2565" s="9">
        <v>7</v>
      </c>
      <c r="D2565" s="28" t="s">
        <v>1199</v>
      </c>
      <c r="E2565" s="10">
        <v>4974351025813</v>
      </c>
      <c r="F2565" s="9" t="s">
        <v>54</v>
      </c>
      <c r="G2565" s="11" t="s">
        <v>55</v>
      </c>
      <c r="H2565" s="11" t="s">
        <v>53</v>
      </c>
      <c r="I2565" s="14"/>
      <c r="J2565" s="11" t="s">
        <v>56</v>
      </c>
      <c r="K2565" s="11" t="s">
        <v>890</v>
      </c>
      <c r="L2565" s="11" t="s">
        <v>57</v>
      </c>
      <c r="M2565" s="11" t="s">
        <v>879</v>
      </c>
      <c r="N2565" s="1" t="e">
        <v>#N/A</v>
      </c>
    </row>
    <row r="2566" spans="1:14">
      <c r="A2566" s="7">
        <v>2565</v>
      </c>
      <c r="B2566" s="8">
        <v>45680</v>
      </c>
      <c r="C2566" s="9">
        <v>7</v>
      </c>
      <c r="D2566" s="28" t="s">
        <v>1199</v>
      </c>
      <c r="E2566" s="10">
        <v>4974351025821</v>
      </c>
      <c r="F2566" s="9" t="s">
        <v>54</v>
      </c>
      <c r="G2566" s="11" t="s">
        <v>55</v>
      </c>
      <c r="H2566" s="11" t="s">
        <v>53</v>
      </c>
      <c r="I2566" s="14"/>
      <c r="J2566" s="11" t="s">
        <v>56</v>
      </c>
      <c r="K2566" s="11" t="s">
        <v>890</v>
      </c>
      <c r="L2566" s="11" t="s">
        <v>57</v>
      </c>
      <c r="M2566" s="11" t="s">
        <v>879</v>
      </c>
      <c r="N2566" s="1" t="e">
        <v>#N/A</v>
      </c>
    </row>
    <row r="2567" spans="1:14">
      <c r="A2567" s="7">
        <v>2566</v>
      </c>
      <c r="B2567" s="8">
        <v>45680</v>
      </c>
      <c r="C2567" s="9">
        <v>7</v>
      </c>
      <c r="D2567" s="28" t="s">
        <v>1199</v>
      </c>
      <c r="E2567" s="10">
        <v>4974351025789</v>
      </c>
      <c r="F2567" s="9" t="s">
        <v>54</v>
      </c>
      <c r="G2567" s="11" t="s">
        <v>55</v>
      </c>
      <c r="H2567" s="11" t="s">
        <v>53</v>
      </c>
      <c r="I2567" s="14"/>
      <c r="J2567" s="11" t="s">
        <v>56</v>
      </c>
      <c r="K2567" s="11" t="s">
        <v>890</v>
      </c>
      <c r="L2567" s="11" t="s">
        <v>57</v>
      </c>
      <c r="M2567" s="11" t="s">
        <v>879</v>
      </c>
      <c r="N2567" s="1" t="e">
        <v>#N/A</v>
      </c>
    </row>
    <row r="2568" spans="1:14">
      <c r="A2568" s="7">
        <v>2567</v>
      </c>
      <c r="B2568" s="8">
        <v>45680</v>
      </c>
      <c r="C2568" s="9">
        <v>7</v>
      </c>
      <c r="D2568" s="28" t="s">
        <v>1199</v>
      </c>
      <c r="E2568" s="10">
        <v>4926151041548</v>
      </c>
      <c r="F2568" s="9" t="s">
        <v>67</v>
      </c>
      <c r="G2568" s="11" t="s">
        <v>925</v>
      </c>
      <c r="H2568" s="11" t="s">
        <v>53</v>
      </c>
      <c r="I2568" s="14"/>
      <c r="J2568" s="11" t="s">
        <v>56</v>
      </c>
      <c r="K2568" s="11" t="s">
        <v>890</v>
      </c>
      <c r="L2568" s="11" t="s">
        <v>57</v>
      </c>
      <c r="M2568" s="11" t="s">
        <v>62</v>
      </c>
      <c r="N2568" s="1" t="e">
        <v>#N/A</v>
      </c>
    </row>
    <row r="2569" spans="1:14">
      <c r="A2569" s="7">
        <v>2568</v>
      </c>
      <c r="B2569" s="8">
        <v>45680</v>
      </c>
      <c r="C2569" s="9">
        <v>7</v>
      </c>
      <c r="D2569" s="28" t="s">
        <v>1199</v>
      </c>
      <c r="E2569" s="10">
        <v>4968151049818</v>
      </c>
      <c r="F2569" s="9" t="s">
        <v>957</v>
      </c>
      <c r="G2569" s="11" t="s">
        <v>71</v>
      </c>
      <c r="H2569" s="11" t="s">
        <v>53</v>
      </c>
      <c r="I2569" s="14"/>
      <c r="J2569" s="11" t="s">
        <v>56</v>
      </c>
      <c r="K2569" s="11" t="s">
        <v>890</v>
      </c>
      <c r="L2569" s="11" t="s">
        <v>57</v>
      </c>
      <c r="M2569" s="11" t="s">
        <v>879</v>
      </c>
      <c r="N2569" s="1" t="e">
        <v>#N/A</v>
      </c>
    </row>
    <row r="2570" spans="1:14">
      <c r="A2570" s="7">
        <v>2569</v>
      </c>
      <c r="B2570" s="8">
        <v>45680</v>
      </c>
      <c r="C2570" s="9">
        <v>7</v>
      </c>
      <c r="D2570" s="28" t="s">
        <v>1199</v>
      </c>
      <c r="E2570" s="10">
        <v>4926151069106</v>
      </c>
      <c r="F2570" s="9" t="s">
        <v>76</v>
      </c>
      <c r="G2570" s="11" t="s">
        <v>925</v>
      </c>
      <c r="H2570" s="11" t="s">
        <v>53</v>
      </c>
      <c r="I2570" s="14"/>
      <c r="J2570" s="11" t="s">
        <v>56</v>
      </c>
      <c r="K2570" s="11" t="s">
        <v>890</v>
      </c>
      <c r="L2570" s="11" t="s">
        <v>57</v>
      </c>
      <c r="M2570" s="11" t="s">
        <v>62</v>
      </c>
      <c r="N2570" s="1" t="e">
        <v>#N/A</v>
      </c>
    </row>
    <row r="2571" spans="1:14">
      <c r="A2571" s="7">
        <v>2570</v>
      </c>
      <c r="B2571" s="8">
        <v>45680</v>
      </c>
      <c r="C2571" s="9">
        <v>7</v>
      </c>
      <c r="D2571" s="28" t="s">
        <v>1199</v>
      </c>
      <c r="E2571" s="10">
        <v>4974351025781</v>
      </c>
      <c r="F2571" s="9" t="s">
        <v>54</v>
      </c>
      <c r="G2571" s="11" t="s">
        <v>55</v>
      </c>
      <c r="H2571" s="11" t="s">
        <v>53</v>
      </c>
      <c r="I2571" s="14"/>
      <c r="J2571" s="11" t="s">
        <v>56</v>
      </c>
      <c r="K2571" s="11" t="s">
        <v>890</v>
      </c>
      <c r="L2571" s="11" t="s">
        <v>57</v>
      </c>
      <c r="M2571" s="11" t="s">
        <v>879</v>
      </c>
      <c r="N2571" s="1" t="e">
        <v>#N/A</v>
      </c>
    </row>
    <row r="2572" spans="1:14">
      <c r="A2572" s="7">
        <v>2571</v>
      </c>
      <c r="B2572" s="8">
        <v>45680</v>
      </c>
      <c r="C2572" s="9">
        <v>7</v>
      </c>
      <c r="D2572" s="28" t="s">
        <v>1199</v>
      </c>
      <c r="E2572" s="10">
        <v>4974351025814</v>
      </c>
      <c r="F2572" s="9" t="s">
        <v>54</v>
      </c>
      <c r="G2572" s="11" t="s">
        <v>55</v>
      </c>
      <c r="H2572" s="11" t="s">
        <v>53</v>
      </c>
      <c r="I2572" s="14"/>
      <c r="J2572" s="11" t="s">
        <v>56</v>
      </c>
      <c r="K2572" s="11" t="s">
        <v>890</v>
      </c>
      <c r="L2572" s="11" t="s">
        <v>57</v>
      </c>
      <c r="M2572" s="11" t="s">
        <v>879</v>
      </c>
      <c r="N2572" s="1" t="e">
        <v>#N/A</v>
      </c>
    </row>
    <row r="2573" spans="1:14">
      <c r="A2573" s="7">
        <v>2572</v>
      </c>
      <c r="B2573" s="8">
        <v>45680</v>
      </c>
      <c r="C2573" s="9">
        <v>7</v>
      </c>
      <c r="D2573" s="28" t="s">
        <v>1199</v>
      </c>
      <c r="E2573" s="10">
        <v>4974351025793</v>
      </c>
      <c r="F2573" s="9" t="s">
        <v>54</v>
      </c>
      <c r="G2573" s="11" t="s">
        <v>55</v>
      </c>
      <c r="H2573" s="11" t="s">
        <v>53</v>
      </c>
      <c r="I2573" s="14"/>
      <c r="J2573" s="11" t="s">
        <v>56</v>
      </c>
      <c r="K2573" s="11" t="s">
        <v>890</v>
      </c>
      <c r="L2573" s="11" t="s">
        <v>57</v>
      </c>
      <c r="M2573" s="11" t="s">
        <v>879</v>
      </c>
      <c r="N2573" s="1" t="e">
        <v>#N/A</v>
      </c>
    </row>
    <row r="2574" spans="1:14">
      <c r="A2574" s="7">
        <v>2573</v>
      </c>
      <c r="B2574" s="8">
        <v>45680</v>
      </c>
      <c r="C2574" s="9">
        <v>7</v>
      </c>
      <c r="D2574" s="28">
        <v>452676720064</v>
      </c>
      <c r="E2574" s="10">
        <v>4974351073391</v>
      </c>
      <c r="F2574" s="9" t="s">
        <v>54</v>
      </c>
      <c r="G2574" s="11" t="s">
        <v>55</v>
      </c>
      <c r="H2574" s="11" t="s">
        <v>53</v>
      </c>
      <c r="I2574" s="14"/>
      <c r="J2574" s="11" t="s">
        <v>56</v>
      </c>
      <c r="K2574" s="11" t="s">
        <v>75</v>
      </c>
      <c r="L2574" s="11" t="s">
        <v>57</v>
      </c>
      <c r="M2574" s="11" t="s">
        <v>879</v>
      </c>
      <c r="N2574" s="1" t="e">
        <v>#N/A</v>
      </c>
    </row>
    <row r="2575" spans="1:14">
      <c r="A2575" s="7">
        <v>2574</v>
      </c>
      <c r="B2575" s="8">
        <v>45680</v>
      </c>
      <c r="C2575" s="9">
        <v>7</v>
      </c>
      <c r="D2575" s="28">
        <v>198181863703</v>
      </c>
      <c r="E2575" s="10">
        <v>4974351073542</v>
      </c>
      <c r="F2575" s="9" t="s">
        <v>54</v>
      </c>
      <c r="G2575" s="11" t="s">
        <v>55</v>
      </c>
      <c r="H2575" s="11" t="s">
        <v>53</v>
      </c>
      <c r="I2575" s="14"/>
      <c r="J2575" s="11" t="s">
        <v>56</v>
      </c>
      <c r="K2575" s="11" t="s">
        <v>75</v>
      </c>
      <c r="L2575" s="11" t="s">
        <v>57</v>
      </c>
      <c r="M2575" s="11" t="s">
        <v>879</v>
      </c>
      <c r="N2575" s="1" t="e">
        <v>#N/A</v>
      </c>
    </row>
    <row r="2576" spans="1:14">
      <c r="A2576" s="7">
        <v>2575</v>
      </c>
      <c r="B2576" s="8">
        <v>45680</v>
      </c>
      <c r="C2576" s="9">
        <v>7</v>
      </c>
      <c r="D2576" s="28">
        <v>198338358024</v>
      </c>
      <c r="E2576" s="10">
        <v>4974351073506</v>
      </c>
      <c r="F2576" s="9" t="s">
        <v>54</v>
      </c>
      <c r="G2576" s="11" t="s">
        <v>55</v>
      </c>
      <c r="H2576" s="11" t="s">
        <v>53</v>
      </c>
      <c r="I2576" s="14"/>
      <c r="J2576" s="11" t="s">
        <v>56</v>
      </c>
      <c r="K2576" s="11" t="s">
        <v>75</v>
      </c>
      <c r="L2576" s="11" t="s">
        <v>57</v>
      </c>
      <c r="M2576" s="11" t="s">
        <v>879</v>
      </c>
      <c r="N2576" s="1" t="e">
        <v>#N/A</v>
      </c>
    </row>
    <row r="2577" spans="1:14">
      <c r="A2577" s="7">
        <v>2576</v>
      </c>
      <c r="B2577" s="8">
        <v>45680</v>
      </c>
      <c r="C2577" s="9">
        <v>7</v>
      </c>
      <c r="D2577" s="28">
        <v>198181863714</v>
      </c>
      <c r="E2577" s="10">
        <v>4974351073564</v>
      </c>
      <c r="F2577" s="9" t="s">
        <v>54</v>
      </c>
      <c r="G2577" s="11" t="s">
        <v>55</v>
      </c>
      <c r="H2577" s="11" t="s">
        <v>53</v>
      </c>
      <c r="I2577" s="14"/>
      <c r="J2577" s="11" t="s">
        <v>56</v>
      </c>
      <c r="K2577" s="11" t="s">
        <v>75</v>
      </c>
      <c r="L2577" s="11" t="s">
        <v>57</v>
      </c>
      <c r="M2577" s="11" t="s">
        <v>879</v>
      </c>
      <c r="N2577" s="1" t="e">
        <v>#N/A</v>
      </c>
    </row>
    <row r="2578" spans="1:14">
      <c r="A2578" s="7">
        <v>2577</v>
      </c>
      <c r="B2578" s="8">
        <v>45680</v>
      </c>
      <c r="C2578" s="9">
        <v>4</v>
      </c>
      <c r="D2578" s="28">
        <v>452918766086</v>
      </c>
      <c r="E2578" s="10">
        <v>4966251050840</v>
      </c>
      <c r="F2578" s="9" t="s">
        <v>72</v>
      </c>
      <c r="G2578" s="11" t="s">
        <v>63</v>
      </c>
      <c r="H2578" s="11" t="s">
        <v>53</v>
      </c>
      <c r="I2578" s="14"/>
      <c r="J2578" s="11" t="s">
        <v>59</v>
      </c>
      <c r="K2578" s="11" t="s">
        <v>75</v>
      </c>
      <c r="L2578" s="11" t="s">
        <v>57</v>
      </c>
      <c r="M2578" s="11" t="s">
        <v>62</v>
      </c>
      <c r="N2578" s="1" t="e">
        <v>#N/A</v>
      </c>
    </row>
    <row r="2579" spans="1:14">
      <c r="A2579" s="7">
        <v>2578</v>
      </c>
      <c r="B2579" s="8">
        <v>45680</v>
      </c>
      <c r="C2579" s="9">
        <v>4</v>
      </c>
      <c r="D2579" s="28">
        <v>197390118074</v>
      </c>
      <c r="E2579" s="10">
        <v>4974351073414</v>
      </c>
      <c r="F2579" s="9" t="s">
        <v>54</v>
      </c>
      <c r="G2579" s="11" t="s">
        <v>55</v>
      </c>
      <c r="H2579" s="11"/>
      <c r="I2579" s="14"/>
      <c r="J2579" s="11" t="s">
        <v>56</v>
      </c>
      <c r="K2579" s="11" t="s">
        <v>75</v>
      </c>
      <c r="L2579" s="11" t="s">
        <v>61</v>
      </c>
      <c r="M2579" s="11" t="s">
        <v>879</v>
      </c>
      <c r="N2579" s="1" t="e">
        <v>#N/A</v>
      </c>
    </row>
    <row r="2580" spans="1:14">
      <c r="A2580" s="7">
        <v>2579</v>
      </c>
      <c r="B2580" s="8">
        <v>45680</v>
      </c>
      <c r="C2580" s="9">
        <v>4</v>
      </c>
      <c r="D2580" s="28">
        <v>197390118052</v>
      </c>
      <c r="E2580" s="10">
        <v>4974351073601</v>
      </c>
      <c r="F2580" s="9" t="s">
        <v>54</v>
      </c>
      <c r="G2580" s="11" t="s">
        <v>55</v>
      </c>
      <c r="H2580" s="11"/>
      <c r="I2580" s="14"/>
      <c r="J2580" s="11" t="s">
        <v>56</v>
      </c>
      <c r="K2580" s="11" t="s">
        <v>75</v>
      </c>
      <c r="L2580" s="11" t="s">
        <v>61</v>
      </c>
      <c r="M2580" s="11" t="s">
        <v>879</v>
      </c>
      <c r="N2580" s="1" t="e">
        <v>#N/A</v>
      </c>
    </row>
    <row r="2581" spans="1:14">
      <c r="A2581" s="7">
        <v>2580</v>
      </c>
      <c r="B2581" s="8">
        <v>45680</v>
      </c>
      <c r="C2581" s="9">
        <v>4</v>
      </c>
      <c r="D2581" s="28">
        <v>197390118041</v>
      </c>
      <c r="E2581" s="10">
        <v>4974351073381</v>
      </c>
      <c r="F2581" s="9" t="s">
        <v>54</v>
      </c>
      <c r="G2581" s="11" t="s">
        <v>55</v>
      </c>
      <c r="H2581" s="11"/>
      <c r="I2581" s="14"/>
      <c r="J2581" s="11" t="s">
        <v>56</v>
      </c>
      <c r="K2581" s="11" t="s">
        <v>75</v>
      </c>
      <c r="L2581" s="11" t="s">
        <v>61</v>
      </c>
      <c r="M2581" s="11" t="s">
        <v>879</v>
      </c>
      <c r="N2581" s="1" t="e">
        <v>#N/A</v>
      </c>
    </row>
    <row r="2582" spans="1:14">
      <c r="A2582" s="7">
        <v>2581</v>
      </c>
      <c r="B2582" s="8">
        <v>45680</v>
      </c>
      <c r="C2582" s="9">
        <v>4</v>
      </c>
      <c r="D2582" s="28">
        <v>197390118063</v>
      </c>
      <c r="E2582" s="10">
        <v>4974351073544</v>
      </c>
      <c r="F2582" s="9" t="s">
        <v>54</v>
      </c>
      <c r="G2582" s="11" t="s">
        <v>55</v>
      </c>
      <c r="H2582" s="11"/>
      <c r="I2582" s="14"/>
      <c r="J2582" s="11" t="s">
        <v>56</v>
      </c>
      <c r="K2582" s="11" t="s">
        <v>75</v>
      </c>
      <c r="L2582" s="11" t="s">
        <v>61</v>
      </c>
      <c r="M2582" s="11" t="s">
        <v>879</v>
      </c>
      <c r="N2582" s="1" t="e">
        <v>#N/A</v>
      </c>
    </row>
    <row r="2583" spans="1:14">
      <c r="A2583" s="7">
        <v>2582</v>
      </c>
      <c r="B2583" s="8">
        <v>45680</v>
      </c>
      <c r="C2583" s="9">
        <v>4</v>
      </c>
      <c r="D2583" s="28">
        <v>197390118085</v>
      </c>
      <c r="E2583" s="10">
        <v>4974351073597</v>
      </c>
      <c r="F2583" s="9" t="s">
        <v>54</v>
      </c>
      <c r="G2583" s="11" t="s">
        <v>55</v>
      </c>
      <c r="H2583" s="11"/>
      <c r="I2583" s="14"/>
      <c r="J2583" s="11" t="s">
        <v>56</v>
      </c>
      <c r="K2583" s="11" t="s">
        <v>75</v>
      </c>
      <c r="L2583" s="11" t="s">
        <v>61</v>
      </c>
      <c r="M2583" s="11" t="s">
        <v>879</v>
      </c>
      <c r="N2583" s="1" t="e">
        <v>#N/A</v>
      </c>
    </row>
    <row r="2584" spans="1:14">
      <c r="A2584" s="7">
        <v>2583</v>
      </c>
      <c r="B2584" s="8">
        <v>45680</v>
      </c>
      <c r="C2584" s="9">
        <v>7</v>
      </c>
      <c r="D2584" s="28">
        <v>6142423768</v>
      </c>
      <c r="E2584" s="10">
        <v>4967951012420</v>
      </c>
      <c r="F2584" s="9" t="s">
        <v>927</v>
      </c>
      <c r="G2584" s="11" t="s">
        <v>933</v>
      </c>
      <c r="H2584" s="11" t="s">
        <v>53</v>
      </c>
      <c r="I2584" s="14"/>
      <c r="J2584" s="11" t="s">
        <v>56</v>
      </c>
      <c r="K2584" s="11" t="s">
        <v>954</v>
      </c>
      <c r="L2584" s="11" t="s">
        <v>57</v>
      </c>
      <c r="M2584" s="11" t="s">
        <v>62</v>
      </c>
      <c r="N2584" s="1" t="e">
        <v>#N/A</v>
      </c>
    </row>
    <row r="2585" spans="1:14">
      <c r="A2585" s="7">
        <v>2584</v>
      </c>
      <c r="B2585" s="8">
        <v>45680</v>
      </c>
      <c r="C2585" s="9">
        <v>7</v>
      </c>
      <c r="D2585" s="28">
        <v>2320732763</v>
      </c>
      <c r="E2585" s="10">
        <v>4974351073526</v>
      </c>
      <c r="F2585" s="9" t="s">
        <v>54</v>
      </c>
      <c r="G2585" s="11" t="s">
        <v>55</v>
      </c>
      <c r="H2585" s="11" t="s">
        <v>53</v>
      </c>
      <c r="I2585" s="14"/>
      <c r="J2585" s="11" t="s">
        <v>56</v>
      </c>
      <c r="K2585" s="11" t="s">
        <v>954</v>
      </c>
      <c r="L2585" s="11" t="s">
        <v>57</v>
      </c>
      <c r="M2585" s="11" t="s">
        <v>879</v>
      </c>
      <c r="N2585" s="1" t="e">
        <v>#N/A</v>
      </c>
    </row>
    <row r="2586" spans="1:14">
      <c r="A2586" s="7">
        <v>2585</v>
      </c>
      <c r="B2586" s="8">
        <v>45680</v>
      </c>
      <c r="C2586" s="9">
        <v>7</v>
      </c>
      <c r="D2586" s="28">
        <v>3180461441301</v>
      </c>
      <c r="E2586" s="10">
        <v>4974351073588</v>
      </c>
      <c r="F2586" s="9" t="s">
        <v>54</v>
      </c>
      <c r="G2586" s="11" t="s">
        <v>55</v>
      </c>
      <c r="H2586" s="11"/>
      <c r="I2586" s="14"/>
      <c r="J2586" s="11" t="s">
        <v>56</v>
      </c>
      <c r="K2586" s="11" t="s">
        <v>52</v>
      </c>
      <c r="L2586" s="11" t="s">
        <v>61</v>
      </c>
      <c r="M2586" s="11" t="s">
        <v>879</v>
      </c>
      <c r="N2586" s="1" t="e">
        <v>#N/A</v>
      </c>
    </row>
    <row r="2587" spans="1:14">
      <c r="A2587" s="7">
        <v>2586</v>
      </c>
      <c r="B2587" s="8">
        <v>45680</v>
      </c>
      <c r="C2587" s="9">
        <v>7</v>
      </c>
      <c r="D2587" s="28">
        <v>3180461442401</v>
      </c>
      <c r="E2587" s="10">
        <v>4974351073390</v>
      </c>
      <c r="F2587" s="9" t="s">
        <v>54</v>
      </c>
      <c r="G2587" s="11" t="s">
        <v>55</v>
      </c>
      <c r="H2587" s="11"/>
      <c r="I2587" s="14"/>
      <c r="J2587" s="11" t="s">
        <v>56</v>
      </c>
      <c r="K2587" s="11" t="s">
        <v>52</v>
      </c>
      <c r="L2587" s="11" t="s">
        <v>61</v>
      </c>
      <c r="M2587" s="11" t="s">
        <v>879</v>
      </c>
      <c r="N2587" s="1" t="e">
        <v>#N/A</v>
      </c>
    </row>
    <row r="2588" spans="1:14">
      <c r="A2588" s="7">
        <v>2587</v>
      </c>
      <c r="B2588" s="8">
        <v>45681</v>
      </c>
      <c r="C2588" s="9">
        <v>5</v>
      </c>
      <c r="D2588" s="28">
        <v>751064091540</v>
      </c>
      <c r="E2588" s="10">
        <v>3109151054168</v>
      </c>
      <c r="F2588" s="9" t="s">
        <v>882</v>
      </c>
      <c r="G2588" s="11" t="s">
        <v>73</v>
      </c>
      <c r="H2588" s="11" t="s">
        <v>53</v>
      </c>
      <c r="I2588" s="14"/>
      <c r="J2588" s="11" t="s">
        <v>56</v>
      </c>
      <c r="K2588" s="11" t="s">
        <v>60</v>
      </c>
      <c r="L2588" s="11" t="s">
        <v>57</v>
      </c>
      <c r="M2588" s="11" t="s">
        <v>879</v>
      </c>
      <c r="N2588" s="1" t="e">
        <v>#N/A</v>
      </c>
    </row>
    <row r="2589" spans="1:14">
      <c r="A2589" s="7">
        <v>2588</v>
      </c>
      <c r="B2589" s="8">
        <v>45681</v>
      </c>
      <c r="C2589" s="9">
        <v>5</v>
      </c>
      <c r="D2589" s="28">
        <v>747101552853</v>
      </c>
      <c r="E2589" s="10">
        <v>9966251095468</v>
      </c>
      <c r="F2589" s="9" t="s">
        <v>901</v>
      </c>
      <c r="G2589" s="11" t="s">
        <v>70</v>
      </c>
      <c r="H2589" s="11" t="s">
        <v>53</v>
      </c>
      <c r="I2589" s="14"/>
      <c r="J2589" s="11" t="s">
        <v>59</v>
      </c>
      <c r="K2589" s="11" t="s">
        <v>60</v>
      </c>
      <c r="L2589" s="11" t="s">
        <v>57</v>
      </c>
      <c r="M2589" s="11" t="s">
        <v>62</v>
      </c>
      <c r="N2589" s="1" t="e">
        <v>#N/A</v>
      </c>
    </row>
    <row r="2590" spans="1:14">
      <c r="A2590" s="7">
        <v>2589</v>
      </c>
      <c r="B2590" s="8">
        <v>45681</v>
      </c>
      <c r="C2590" s="9">
        <v>5</v>
      </c>
      <c r="D2590" s="28">
        <v>105359425080</v>
      </c>
      <c r="E2590" s="10">
        <v>5509451060876</v>
      </c>
      <c r="F2590" s="9" t="s">
        <v>912</v>
      </c>
      <c r="G2590" s="11" t="s">
        <v>918</v>
      </c>
      <c r="H2590" s="11"/>
      <c r="I2590" s="14"/>
      <c r="J2590" s="11" t="s">
        <v>59</v>
      </c>
      <c r="K2590" s="11" t="s">
        <v>60</v>
      </c>
      <c r="L2590" s="11" t="s">
        <v>61</v>
      </c>
      <c r="M2590" s="11" t="s">
        <v>896</v>
      </c>
      <c r="N2590" s="1" t="e">
        <v>#N/A</v>
      </c>
    </row>
    <row r="2591" spans="1:14">
      <c r="A2591" s="7">
        <v>2590</v>
      </c>
      <c r="B2591" s="8">
        <v>45681</v>
      </c>
      <c r="C2591" s="9">
        <v>5</v>
      </c>
      <c r="D2591" s="28">
        <v>105365821256</v>
      </c>
      <c r="E2591" s="10">
        <v>4966451094325</v>
      </c>
      <c r="F2591" s="9" t="s">
        <v>912</v>
      </c>
      <c r="G2591" s="11" t="s">
        <v>69</v>
      </c>
      <c r="H2591" s="11"/>
      <c r="I2591" s="14"/>
      <c r="J2591" s="11" t="s">
        <v>59</v>
      </c>
      <c r="K2591" s="11" t="s">
        <v>60</v>
      </c>
      <c r="L2591" s="11" t="s">
        <v>61</v>
      </c>
      <c r="M2591" s="11" t="s">
        <v>62</v>
      </c>
      <c r="N2591" s="1" t="e">
        <v>#N/A</v>
      </c>
    </row>
    <row r="2592" spans="1:14">
      <c r="A2592" s="7">
        <v>2591</v>
      </c>
      <c r="B2592" s="8">
        <v>45681</v>
      </c>
      <c r="C2592" s="9">
        <v>5</v>
      </c>
      <c r="D2592" s="28">
        <v>105317209200</v>
      </c>
      <c r="E2592" s="10">
        <v>5500156031077</v>
      </c>
      <c r="F2592" s="9" t="s">
        <v>947</v>
      </c>
      <c r="G2592" s="11" t="s">
        <v>919</v>
      </c>
      <c r="H2592" s="11"/>
      <c r="I2592" s="14"/>
      <c r="J2592" s="11" t="s">
        <v>59</v>
      </c>
      <c r="K2592" s="11" t="s">
        <v>60</v>
      </c>
      <c r="L2592" s="11" t="s">
        <v>61</v>
      </c>
      <c r="M2592" s="11" t="s">
        <v>62</v>
      </c>
      <c r="N2592" s="1" t="e">
        <v>#N/A</v>
      </c>
    </row>
    <row r="2593" spans="1:14">
      <c r="A2593" s="7">
        <v>2592</v>
      </c>
      <c r="B2593" s="8">
        <v>45681</v>
      </c>
      <c r="C2593" s="9">
        <v>5</v>
      </c>
      <c r="D2593" s="28">
        <v>105218418126</v>
      </c>
      <c r="E2593" s="10">
        <v>9966451126336</v>
      </c>
      <c r="F2593" s="9" t="s">
        <v>1203</v>
      </c>
      <c r="G2593" s="11" t="s">
        <v>68</v>
      </c>
      <c r="H2593" s="11"/>
      <c r="I2593" s="14"/>
      <c r="J2593" s="11" t="s">
        <v>59</v>
      </c>
      <c r="K2593" s="11" t="s">
        <v>60</v>
      </c>
      <c r="L2593" s="11" t="s">
        <v>61</v>
      </c>
      <c r="M2593" s="11" t="s">
        <v>62</v>
      </c>
      <c r="N2593" s="1" t="e">
        <v>#N/A</v>
      </c>
    </row>
    <row r="2594" spans="1:14">
      <c r="A2594" s="7">
        <v>2593</v>
      </c>
      <c r="B2594" s="8">
        <v>45681</v>
      </c>
      <c r="C2594" s="9">
        <v>5</v>
      </c>
      <c r="D2594" s="28">
        <v>105359424962</v>
      </c>
      <c r="E2594" s="10">
        <v>5509451060822</v>
      </c>
      <c r="F2594" s="9" t="s">
        <v>912</v>
      </c>
      <c r="G2594" s="11" t="s">
        <v>918</v>
      </c>
      <c r="H2594" s="11"/>
      <c r="I2594" s="14"/>
      <c r="J2594" s="11" t="s">
        <v>59</v>
      </c>
      <c r="K2594" s="11" t="s">
        <v>60</v>
      </c>
      <c r="L2594" s="11" t="s">
        <v>61</v>
      </c>
      <c r="M2594" s="11" t="s">
        <v>896</v>
      </c>
      <c r="N2594" s="1" t="e">
        <v>#N/A</v>
      </c>
    </row>
    <row r="2595" spans="1:14">
      <c r="A2595" s="7">
        <v>2594</v>
      </c>
      <c r="B2595" s="8">
        <v>45681</v>
      </c>
      <c r="C2595" s="9">
        <v>5</v>
      </c>
      <c r="D2595" s="28">
        <v>105317209970</v>
      </c>
      <c r="E2595" s="10">
        <v>5509451098112</v>
      </c>
      <c r="F2595" s="9" t="s">
        <v>78</v>
      </c>
      <c r="G2595" s="11" t="s">
        <v>918</v>
      </c>
      <c r="H2595" s="11"/>
      <c r="I2595" s="14"/>
      <c r="J2595" s="11" t="s">
        <v>59</v>
      </c>
      <c r="K2595" s="11" t="s">
        <v>60</v>
      </c>
      <c r="L2595" s="11" t="s">
        <v>61</v>
      </c>
      <c r="M2595" s="11" t="s">
        <v>896</v>
      </c>
      <c r="N2595" s="1" t="e">
        <v>#N/A</v>
      </c>
    </row>
    <row r="2596" spans="1:14">
      <c r="A2596" s="7">
        <v>2595</v>
      </c>
      <c r="B2596" s="8">
        <v>45681</v>
      </c>
      <c r="C2596" s="9">
        <v>5</v>
      </c>
      <c r="D2596" s="28">
        <v>105302394411</v>
      </c>
      <c r="E2596" s="10">
        <v>5508799090822</v>
      </c>
      <c r="F2596" s="9" t="s">
        <v>912</v>
      </c>
      <c r="G2596" s="11" t="s">
        <v>908</v>
      </c>
      <c r="H2596" s="11"/>
      <c r="I2596" s="14"/>
      <c r="J2596" s="11" t="s">
        <v>59</v>
      </c>
      <c r="K2596" s="11" t="s">
        <v>60</v>
      </c>
      <c r="L2596" s="11" t="s">
        <v>61</v>
      </c>
      <c r="M2596" s="11" t="s">
        <v>896</v>
      </c>
      <c r="N2596" s="1" t="e">
        <v>#N/A</v>
      </c>
    </row>
    <row r="2597" spans="1:14">
      <c r="A2597" s="7">
        <v>2596</v>
      </c>
      <c r="B2597" s="8">
        <v>45681</v>
      </c>
      <c r="C2597" s="9">
        <v>5</v>
      </c>
      <c r="D2597" s="28">
        <v>105302394411</v>
      </c>
      <c r="E2597" s="10">
        <v>5508799090821</v>
      </c>
      <c r="F2597" s="9" t="s">
        <v>912</v>
      </c>
      <c r="G2597" s="11" t="s">
        <v>908</v>
      </c>
      <c r="H2597" s="11"/>
      <c r="I2597" s="14"/>
      <c r="J2597" s="11" t="s">
        <v>59</v>
      </c>
      <c r="K2597" s="11" t="s">
        <v>60</v>
      </c>
      <c r="L2597" s="11" t="s">
        <v>61</v>
      </c>
      <c r="M2597" s="11" t="s">
        <v>896</v>
      </c>
      <c r="N2597" s="1" t="e">
        <v>#N/A</v>
      </c>
    </row>
    <row r="2598" spans="1:14">
      <c r="A2598" s="7">
        <v>2597</v>
      </c>
      <c r="B2598" s="8">
        <v>45681</v>
      </c>
      <c r="C2598" s="9">
        <v>5</v>
      </c>
      <c r="D2598" s="28">
        <v>105335163846</v>
      </c>
      <c r="E2598" s="10">
        <v>4966251055987</v>
      </c>
      <c r="F2598" s="9" t="s">
        <v>72</v>
      </c>
      <c r="G2598" s="11" t="s">
        <v>63</v>
      </c>
      <c r="H2598" s="11"/>
      <c r="I2598" s="14"/>
      <c r="J2598" s="11" t="s">
        <v>59</v>
      </c>
      <c r="K2598" s="11" t="s">
        <v>60</v>
      </c>
      <c r="L2598" s="11" t="s">
        <v>61</v>
      </c>
      <c r="M2598" s="11" t="s">
        <v>62</v>
      </c>
      <c r="N2598" s="1" t="e">
        <v>#N/A</v>
      </c>
    </row>
    <row r="2599" spans="1:14">
      <c r="A2599" s="7">
        <v>2598</v>
      </c>
      <c r="B2599" s="8">
        <v>45681</v>
      </c>
      <c r="C2599" s="9">
        <v>5</v>
      </c>
      <c r="D2599" s="28">
        <v>105358776482</v>
      </c>
      <c r="E2599" s="10">
        <v>5509451095401</v>
      </c>
      <c r="F2599" s="9" t="s">
        <v>992</v>
      </c>
      <c r="G2599" s="11" t="s">
        <v>918</v>
      </c>
      <c r="H2599" s="11"/>
      <c r="I2599" s="14"/>
      <c r="J2599" s="11" t="s">
        <v>59</v>
      </c>
      <c r="K2599" s="11" t="s">
        <v>60</v>
      </c>
      <c r="L2599" s="11" t="s">
        <v>61</v>
      </c>
      <c r="M2599" s="11" t="s">
        <v>896</v>
      </c>
      <c r="N2599" s="1" t="e">
        <v>#N/A</v>
      </c>
    </row>
    <row r="2600" spans="1:14">
      <c r="A2600" s="7">
        <v>2599</v>
      </c>
      <c r="B2600" s="8">
        <v>45681</v>
      </c>
      <c r="C2600" s="9">
        <v>5</v>
      </c>
      <c r="D2600" s="28">
        <v>105359425964</v>
      </c>
      <c r="E2600" s="10">
        <v>5509451060928</v>
      </c>
      <c r="F2600" s="9" t="s">
        <v>912</v>
      </c>
      <c r="G2600" s="11" t="s">
        <v>918</v>
      </c>
      <c r="H2600" s="11"/>
      <c r="I2600" s="14"/>
      <c r="J2600" s="11" t="s">
        <v>59</v>
      </c>
      <c r="K2600" s="11" t="s">
        <v>60</v>
      </c>
      <c r="L2600" s="11" t="s">
        <v>61</v>
      </c>
      <c r="M2600" s="11" t="s">
        <v>896</v>
      </c>
      <c r="N2600" s="1" t="e">
        <v>#N/A</v>
      </c>
    </row>
    <row r="2601" spans="1:14">
      <c r="A2601" s="7">
        <v>2600</v>
      </c>
      <c r="B2601" s="8">
        <v>45681</v>
      </c>
      <c r="C2601" s="9">
        <v>5</v>
      </c>
      <c r="D2601" s="28">
        <v>105359424984</v>
      </c>
      <c r="E2601" s="10">
        <v>5509451060809</v>
      </c>
      <c r="F2601" s="9" t="s">
        <v>912</v>
      </c>
      <c r="G2601" s="11" t="s">
        <v>918</v>
      </c>
      <c r="H2601" s="11"/>
      <c r="I2601" s="14"/>
      <c r="J2601" s="11" t="s">
        <v>59</v>
      </c>
      <c r="K2601" s="11" t="s">
        <v>60</v>
      </c>
      <c r="L2601" s="11" t="s">
        <v>61</v>
      </c>
      <c r="M2601" s="11" t="s">
        <v>896</v>
      </c>
      <c r="N2601" s="1" t="e">
        <v>#N/A</v>
      </c>
    </row>
    <row r="2602" spans="1:14">
      <c r="A2602" s="7">
        <v>2601</v>
      </c>
      <c r="B2602" s="8">
        <v>45681</v>
      </c>
      <c r="C2602" s="9">
        <v>5</v>
      </c>
      <c r="D2602" s="28">
        <v>105359339890</v>
      </c>
      <c r="E2602" s="10">
        <v>4966451065102</v>
      </c>
      <c r="F2602" s="9" t="s">
        <v>912</v>
      </c>
      <c r="G2602" s="11" t="s">
        <v>69</v>
      </c>
      <c r="H2602" s="11"/>
      <c r="I2602" s="14"/>
      <c r="J2602" s="11" t="s">
        <v>59</v>
      </c>
      <c r="K2602" s="11" t="s">
        <v>60</v>
      </c>
      <c r="L2602" s="11" t="s">
        <v>61</v>
      </c>
      <c r="M2602" s="11" t="s">
        <v>62</v>
      </c>
      <c r="N2602" s="1" t="e">
        <v>#N/A</v>
      </c>
    </row>
    <row r="2603" spans="1:14">
      <c r="A2603" s="7">
        <v>2602</v>
      </c>
      <c r="B2603" s="8">
        <v>45681</v>
      </c>
      <c r="C2603" s="9">
        <v>5</v>
      </c>
      <c r="D2603" s="28">
        <v>307164394036</v>
      </c>
      <c r="E2603" s="10">
        <v>4966456088045</v>
      </c>
      <c r="F2603" s="9" t="s">
        <v>978</v>
      </c>
      <c r="G2603" s="11" t="s">
        <v>69</v>
      </c>
      <c r="H2603" s="11"/>
      <c r="I2603" s="14"/>
      <c r="J2603" s="11" t="s">
        <v>59</v>
      </c>
      <c r="K2603" s="11" t="s">
        <v>60</v>
      </c>
      <c r="L2603" s="11" t="s">
        <v>61</v>
      </c>
      <c r="M2603" s="11" t="s">
        <v>62</v>
      </c>
      <c r="N2603" s="1" t="e">
        <v>#N/A</v>
      </c>
    </row>
    <row r="2604" spans="1:14">
      <c r="A2604" s="7">
        <v>2603</v>
      </c>
      <c r="B2604" s="8">
        <v>45681</v>
      </c>
      <c r="C2604" s="9">
        <v>5</v>
      </c>
      <c r="D2604" s="28">
        <v>307164394036</v>
      </c>
      <c r="E2604" s="10">
        <v>4966456087490</v>
      </c>
      <c r="F2604" s="9" t="s">
        <v>978</v>
      </c>
      <c r="G2604" s="11" t="s">
        <v>69</v>
      </c>
      <c r="H2604" s="11"/>
      <c r="I2604" s="14"/>
      <c r="J2604" s="11" t="s">
        <v>59</v>
      </c>
      <c r="K2604" s="11" t="s">
        <v>60</v>
      </c>
      <c r="L2604" s="11" t="s">
        <v>61</v>
      </c>
      <c r="M2604" s="11" t="s">
        <v>62</v>
      </c>
      <c r="N2604" s="1" t="e">
        <v>#N/A</v>
      </c>
    </row>
    <row r="2605" spans="1:14">
      <c r="A2605" s="7">
        <v>2604</v>
      </c>
      <c r="B2605" s="8">
        <v>45681</v>
      </c>
      <c r="C2605" s="9">
        <v>5</v>
      </c>
      <c r="D2605" s="28">
        <v>307164394036</v>
      </c>
      <c r="E2605" s="10">
        <v>4966456087489</v>
      </c>
      <c r="F2605" s="9" t="s">
        <v>978</v>
      </c>
      <c r="G2605" s="11" t="s">
        <v>69</v>
      </c>
      <c r="H2605" s="11"/>
      <c r="I2605" s="14"/>
      <c r="J2605" s="11" t="s">
        <v>59</v>
      </c>
      <c r="K2605" s="11" t="s">
        <v>60</v>
      </c>
      <c r="L2605" s="11" t="s">
        <v>61</v>
      </c>
      <c r="M2605" s="11" t="s">
        <v>62</v>
      </c>
      <c r="N2605" s="1" t="e">
        <v>#N/A</v>
      </c>
    </row>
    <row r="2606" spans="1:14">
      <c r="A2606" s="7">
        <v>2605</v>
      </c>
      <c r="B2606" s="8">
        <v>45681</v>
      </c>
      <c r="C2606" s="9">
        <v>5</v>
      </c>
      <c r="D2606" s="28">
        <v>307164394036</v>
      </c>
      <c r="E2606" s="10">
        <v>4966456088055</v>
      </c>
      <c r="F2606" s="9" t="s">
        <v>978</v>
      </c>
      <c r="G2606" s="11" t="s">
        <v>69</v>
      </c>
      <c r="H2606" s="11"/>
      <c r="I2606" s="14"/>
      <c r="J2606" s="11" t="s">
        <v>59</v>
      </c>
      <c r="K2606" s="11" t="s">
        <v>60</v>
      </c>
      <c r="L2606" s="11" t="s">
        <v>61</v>
      </c>
      <c r="M2606" s="11" t="s">
        <v>62</v>
      </c>
      <c r="N2606" s="1" t="e">
        <v>#N/A</v>
      </c>
    </row>
    <row r="2607" spans="1:14">
      <c r="A2607" s="7">
        <v>2606</v>
      </c>
      <c r="B2607" s="8">
        <v>45681</v>
      </c>
      <c r="C2607" s="9">
        <v>5</v>
      </c>
      <c r="D2607" s="28">
        <v>307164394036</v>
      </c>
      <c r="E2607" s="10">
        <v>9966456023886</v>
      </c>
      <c r="F2607" s="9" t="s">
        <v>978</v>
      </c>
      <c r="G2607" s="11" t="s">
        <v>68</v>
      </c>
      <c r="H2607" s="11"/>
      <c r="I2607" s="14"/>
      <c r="J2607" s="11" t="s">
        <v>59</v>
      </c>
      <c r="K2607" s="11" t="s">
        <v>60</v>
      </c>
      <c r="L2607" s="11" t="s">
        <v>61</v>
      </c>
      <c r="M2607" s="11" t="s">
        <v>62</v>
      </c>
      <c r="N2607" s="1" t="e">
        <v>#N/A</v>
      </c>
    </row>
    <row r="2608" spans="1:14">
      <c r="A2608" s="7">
        <v>2607</v>
      </c>
      <c r="B2608" s="8">
        <v>45681</v>
      </c>
      <c r="C2608" s="9">
        <v>5</v>
      </c>
      <c r="D2608" s="28">
        <v>105335226006</v>
      </c>
      <c r="E2608" s="10">
        <v>5509999014746</v>
      </c>
      <c r="F2608" s="9" t="s">
        <v>992</v>
      </c>
      <c r="G2608" s="11" t="s">
        <v>897</v>
      </c>
      <c r="H2608" s="11"/>
      <c r="I2608" s="14"/>
      <c r="J2608" s="11" t="s">
        <v>59</v>
      </c>
      <c r="K2608" s="11" t="s">
        <v>60</v>
      </c>
      <c r="L2608" s="11" t="s">
        <v>61</v>
      </c>
      <c r="M2608" s="11" t="s">
        <v>896</v>
      </c>
      <c r="N2608" s="1" t="e">
        <v>#N/A</v>
      </c>
    </row>
    <row r="2609" spans="1:14">
      <c r="A2609" s="7">
        <v>2608</v>
      </c>
      <c r="B2609" s="8">
        <v>45681</v>
      </c>
      <c r="C2609" s="9">
        <v>5</v>
      </c>
      <c r="D2609" s="28">
        <v>105335226006</v>
      </c>
      <c r="E2609" s="10">
        <v>5509999014747</v>
      </c>
      <c r="F2609" s="9" t="s">
        <v>78</v>
      </c>
      <c r="G2609" s="11" t="s">
        <v>897</v>
      </c>
      <c r="H2609" s="11"/>
      <c r="I2609" s="14"/>
      <c r="J2609" s="11" t="s">
        <v>59</v>
      </c>
      <c r="K2609" s="11" t="s">
        <v>60</v>
      </c>
      <c r="L2609" s="11" t="s">
        <v>61</v>
      </c>
      <c r="M2609" s="11" t="s">
        <v>896</v>
      </c>
      <c r="N2609" s="1" t="e">
        <v>#N/A</v>
      </c>
    </row>
    <row r="2610" spans="1:14">
      <c r="A2610" s="7">
        <v>2609</v>
      </c>
      <c r="B2610" s="8">
        <v>45681</v>
      </c>
      <c r="C2610" s="9">
        <v>5</v>
      </c>
      <c r="D2610" s="28">
        <v>105335226006</v>
      </c>
      <c r="E2610" s="10">
        <v>0</v>
      </c>
      <c r="F2610" s="9" t="s">
        <v>1204</v>
      </c>
      <c r="G2610" s="11" t="s">
        <v>64</v>
      </c>
      <c r="H2610" s="11"/>
      <c r="I2610" s="14" t="s">
        <v>1205</v>
      </c>
      <c r="J2610" s="11" t="s">
        <v>65</v>
      </c>
      <c r="K2610" s="11" t="s">
        <v>60</v>
      </c>
      <c r="L2610" s="11" t="s">
        <v>61</v>
      </c>
      <c r="M2610" s="11" t="s">
        <v>66</v>
      </c>
      <c r="N2610" s="1" t="e">
        <v>#N/A</v>
      </c>
    </row>
    <row r="2611" spans="1:14">
      <c r="A2611" s="7">
        <v>2610</v>
      </c>
      <c r="B2611" s="8">
        <v>45681</v>
      </c>
      <c r="C2611" s="9">
        <v>5</v>
      </c>
      <c r="D2611" s="28">
        <v>307164336846</v>
      </c>
      <c r="E2611" s="10">
        <v>0</v>
      </c>
      <c r="F2611" s="9" t="s">
        <v>1206</v>
      </c>
      <c r="G2611" s="11" t="s">
        <v>64</v>
      </c>
      <c r="H2611" s="11"/>
      <c r="I2611" s="14" t="s">
        <v>1200</v>
      </c>
      <c r="J2611" s="11" t="s">
        <v>65</v>
      </c>
      <c r="K2611" s="11" t="s">
        <v>60</v>
      </c>
      <c r="L2611" s="11" t="s">
        <v>61</v>
      </c>
      <c r="M2611" s="11" t="s">
        <v>66</v>
      </c>
      <c r="N2611" s="1" t="e">
        <v>#N/A</v>
      </c>
    </row>
    <row r="2612" spans="1:14">
      <c r="A2612" s="7">
        <v>2611</v>
      </c>
      <c r="B2612" s="8">
        <v>45681</v>
      </c>
      <c r="C2612" s="9">
        <v>5</v>
      </c>
      <c r="D2612" s="28">
        <v>307164336846</v>
      </c>
      <c r="E2612" s="10">
        <v>0</v>
      </c>
      <c r="F2612" s="9" t="s">
        <v>1206</v>
      </c>
      <c r="G2612" s="11" t="s">
        <v>64</v>
      </c>
      <c r="H2612" s="11"/>
      <c r="I2612" s="14" t="s">
        <v>1200</v>
      </c>
      <c r="J2612" s="11" t="s">
        <v>65</v>
      </c>
      <c r="K2612" s="11" t="s">
        <v>60</v>
      </c>
      <c r="L2612" s="11" t="s">
        <v>61</v>
      </c>
      <c r="M2612" s="11" t="s">
        <v>66</v>
      </c>
      <c r="N2612" s="1" t="e">
        <v>#N/A</v>
      </c>
    </row>
    <row r="2613" spans="1:14">
      <c r="A2613" s="7">
        <v>2612</v>
      </c>
      <c r="B2613" s="8">
        <v>45681</v>
      </c>
      <c r="C2613" s="9">
        <v>5</v>
      </c>
      <c r="D2613" s="28">
        <v>307164336846</v>
      </c>
      <c r="E2613" s="10">
        <v>0</v>
      </c>
      <c r="F2613" s="9" t="s">
        <v>1206</v>
      </c>
      <c r="G2613" s="11" t="s">
        <v>64</v>
      </c>
      <c r="H2613" s="11"/>
      <c r="I2613" s="14" t="s">
        <v>1200</v>
      </c>
      <c r="J2613" s="11" t="s">
        <v>65</v>
      </c>
      <c r="K2613" s="11" t="s">
        <v>60</v>
      </c>
      <c r="L2613" s="11" t="s">
        <v>61</v>
      </c>
      <c r="M2613" s="11" t="s">
        <v>66</v>
      </c>
      <c r="N2613" s="1" t="e">
        <v>#N/A</v>
      </c>
    </row>
    <row r="2614" spans="1:14">
      <c r="A2614" s="7">
        <v>2613</v>
      </c>
      <c r="B2614" s="8">
        <v>45681</v>
      </c>
      <c r="C2614" s="9">
        <v>5</v>
      </c>
      <c r="D2614" s="28">
        <v>307164336846</v>
      </c>
      <c r="E2614" s="10">
        <v>0</v>
      </c>
      <c r="F2614" s="9" t="s">
        <v>1206</v>
      </c>
      <c r="G2614" s="11" t="s">
        <v>64</v>
      </c>
      <c r="H2614" s="11"/>
      <c r="I2614" s="14" t="s">
        <v>1200</v>
      </c>
      <c r="J2614" s="11" t="s">
        <v>65</v>
      </c>
      <c r="K2614" s="11" t="s">
        <v>60</v>
      </c>
      <c r="L2614" s="11" t="s">
        <v>61</v>
      </c>
      <c r="M2614" s="11" t="s">
        <v>66</v>
      </c>
      <c r="N2614" s="1" t="e">
        <v>#N/A</v>
      </c>
    </row>
    <row r="2615" spans="1:14">
      <c r="A2615" s="7">
        <v>2614</v>
      </c>
      <c r="B2615" s="8">
        <v>45681</v>
      </c>
      <c r="C2615" s="9">
        <v>5</v>
      </c>
      <c r="D2615" s="28">
        <v>307164336846</v>
      </c>
      <c r="E2615" s="10">
        <v>0</v>
      </c>
      <c r="F2615" s="9" t="s">
        <v>1206</v>
      </c>
      <c r="G2615" s="11" t="s">
        <v>64</v>
      </c>
      <c r="H2615" s="11"/>
      <c r="I2615" s="14" t="s">
        <v>1200</v>
      </c>
      <c r="J2615" s="11" t="s">
        <v>65</v>
      </c>
      <c r="K2615" s="11" t="s">
        <v>60</v>
      </c>
      <c r="L2615" s="11" t="s">
        <v>61</v>
      </c>
      <c r="M2615" s="11" t="s">
        <v>66</v>
      </c>
      <c r="N2615" s="1" t="e">
        <v>#N/A</v>
      </c>
    </row>
    <row r="2616" spans="1:14">
      <c r="A2616" s="7">
        <v>2615</v>
      </c>
      <c r="B2616" s="8">
        <v>45681</v>
      </c>
      <c r="C2616" s="9">
        <v>5</v>
      </c>
      <c r="D2616" s="28">
        <v>105344207850</v>
      </c>
      <c r="E2616" s="10" t="s">
        <v>900</v>
      </c>
      <c r="F2616" s="9"/>
      <c r="G2616" s="11" t="s">
        <v>892</v>
      </c>
      <c r="H2616" s="11"/>
      <c r="I2616" s="14"/>
      <c r="J2616" s="11" t="s">
        <v>59</v>
      </c>
      <c r="K2616" s="11" t="s">
        <v>60</v>
      </c>
      <c r="L2616" s="11" t="s">
        <v>61</v>
      </c>
      <c r="M2616" s="11" t="s">
        <v>62</v>
      </c>
      <c r="N2616" s="1" t="e">
        <v>#N/A</v>
      </c>
    </row>
    <row r="2617" spans="1:14">
      <c r="A2617" s="7">
        <v>2616</v>
      </c>
      <c r="B2617" s="8">
        <v>45681</v>
      </c>
      <c r="C2617" s="9">
        <v>5</v>
      </c>
      <c r="D2617" s="28">
        <v>105344207846</v>
      </c>
      <c r="E2617" s="10" t="s">
        <v>900</v>
      </c>
      <c r="F2617" s="9"/>
      <c r="G2617" s="11" t="s">
        <v>892</v>
      </c>
      <c r="H2617" s="11"/>
      <c r="I2617" s="14"/>
      <c r="J2617" s="11" t="s">
        <v>59</v>
      </c>
      <c r="K2617" s="11" t="s">
        <v>60</v>
      </c>
      <c r="L2617" s="11" t="s">
        <v>61</v>
      </c>
      <c r="M2617" s="11" t="s">
        <v>62</v>
      </c>
      <c r="N2617" s="1" t="e">
        <v>#N/A</v>
      </c>
    </row>
    <row r="2618" spans="1:14">
      <c r="A2618" s="7">
        <v>2617</v>
      </c>
      <c r="B2618" s="8">
        <v>45681</v>
      </c>
      <c r="C2618" s="9">
        <v>5</v>
      </c>
      <c r="D2618" s="28">
        <v>105344207835</v>
      </c>
      <c r="E2618" s="10" t="s">
        <v>900</v>
      </c>
      <c r="F2618" s="9"/>
      <c r="G2618" s="11" t="s">
        <v>892</v>
      </c>
      <c r="H2618" s="11"/>
      <c r="I2618" s="14"/>
      <c r="J2618" s="11" t="s">
        <v>59</v>
      </c>
      <c r="K2618" s="11" t="s">
        <v>60</v>
      </c>
      <c r="L2618" s="11" t="s">
        <v>61</v>
      </c>
      <c r="M2618" s="11" t="s">
        <v>62</v>
      </c>
      <c r="N2618" s="1" t="e">
        <v>#N/A</v>
      </c>
    </row>
    <row r="2619" spans="1:14">
      <c r="A2619" s="7">
        <v>2618</v>
      </c>
      <c r="B2619" s="8">
        <v>45681</v>
      </c>
      <c r="C2619" s="9">
        <v>5</v>
      </c>
      <c r="D2619" s="28">
        <v>105344207920</v>
      </c>
      <c r="E2619" s="10" t="s">
        <v>900</v>
      </c>
      <c r="F2619" s="9"/>
      <c r="G2619" s="11" t="s">
        <v>892</v>
      </c>
      <c r="H2619" s="11"/>
      <c r="I2619" s="14"/>
      <c r="J2619" s="11" t="s">
        <v>59</v>
      </c>
      <c r="K2619" s="11" t="s">
        <v>60</v>
      </c>
      <c r="L2619" s="11" t="s">
        <v>61</v>
      </c>
      <c r="M2619" s="11" t="s">
        <v>62</v>
      </c>
      <c r="N2619" s="1" t="e">
        <v>#N/A</v>
      </c>
    </row>
    <row r="2620" spans="1:14">
      <c r="A2620" s="7">
        <v>2619</v>
      </c>
      <c r="B2620" s="8">
        <v>45681</v>
      </c>
      <c r="C2620" s="9">
        <v>7</v>
      </c>
      <c r="D2620" s="28">
        <v>499307885123</v>
      </c>
      <c r="E2620" s="10" t="s">
        <v>1202</v>
      </c>
      <c r="F2620" s="9"/>
      <c r="G2620" s="11" t="s">
        <v>924</v>
      </c>
      <c r="H2620" s="11"/>
      <c r="I2620" s="14"/>
      <c r="J2620" s="11" t="s">
        <v>56</v>
      </c>
      <c r="K2620" s="11" t="s">
        <v>75</v>
      </c>
      <c r="L2620" s="11" t="s">
        <v>61</v>
      </c>
      <c r="M2620" s="11" t="s">
        <v>62</v>
      </c>
      <c r="N2620" s="1" t="e">
        <v>#N/A</v>
      </c>
    </row>
    <row r="2621" spans="1:14">
      <c r="A2621" s="7">
        <v>2620</v>
      </c>
      <c r="B2621" s="8">
        <v>45681</v>
      </c>
      <c r="C2621" s="9">
        <v>7</v>
      </c>
      <c r="D2621" s="28">
        <v>499287123926</v>
      </c>
      <c r="E2621" s="10">
        <v>4974351073421</v>
      </c>
      <c r="F2621" s="9" t="s">
        <v>54</v>
      </c>
      <c r="G2621" s="11" t="s">
        <v>55</v>
      </c>
      <c r="H2621" s="11"/>
      <c r="I2621" s="14"/>
      <c r="J2621" s="11" t="s">
        <v>56</v>
      </c>
      <c r="K2621" s="11" t="s">
        <v>75</v>
      </c>
      <c r="L2621" s="11" t="s">
        <v>61</v>
      </c>
      <c r="M2621" s="11" t="s">
        <v>879</v>
      </c>
      <c r="N2621" s="1" t="e">
        <v>#N/A</v>
      </c>
    </row>
    <row r="2622" spans="1:14">
      <c r="A2622" s="7">
        <v>2621</v>
      </c>
      <c r="B2622" s="8">
        <v>45681</v>
      </c>
      <c r="C2622" s="9">
        <v>7</v>
      </c>
      <c r="D2622" s="28">
        <v>499277764521</v>
      </c>
      <c r="E2622" s="10">
        <v>4974351073546</v>
      </c>
      <c r="F2622" s="9" t="s">
        <v>54</v>
      </c>
      <c r="G2622" s="11" t="s">
        <v>55</v>
      </c>
      <c r="H2622" s="11"/>
      <c r="I2622" s="14"/>
      <c r="J2622" s="11" t="s">
        <v>56</v>
      </c>
      <c r="K2622" s="11" t="s">
        <v>75</v>
      </c>
      <c r="L2622" s="11" t="s">
        <v>61</v>
      </c>
      <c r="M2622" s="11" t="s">
        <v>879</v>
      </c>
      <c r="N2622" s="1" t="e">
        <v>#N/A</v>
      </c>
    </row>
    <row r="2623" spans="1:14">
      <c r="A2623" s="7">
        <v>2622</v>
      </c>
      <c r="B2623" s="8">
        <v>45681</v>
      </c>
      <c r="C2623" s="9">
        <v>7</v>
      </c>
      <c r="D2623" s="28">
        <v>498447342142</v>
      </c>
      <c r="E2623" s="10">
        <v>3109151052508</v>
      </c>
      <c r="F2623" s="9" t="s">
        <v>882</v>
      </c>
      <c r="G2623" s="11" t="s">
        <v>73</v>
      </c>
      <c r="H2623" s="11"/>
      <c r="I2623" s="14"/>
      <c r="J2623" s="11" t="s">
        <v>56</v>
      </c>
      <c r="K2623" s="11" t="s">
        <v>75</v>
      </c>
      <c r="L2623" s="11" t="s">
        <v>61</v>
      </c>
      <c r="M2623" s="11" t="s">
        <v>879</v>
      </c>
      <c r="N2623" s="1" t="e">
        <v>#N/A</v>
      </c>
    </row>
    <row r="2624" spans="1:14">
      <c r="A2624" s="7">
        <v>2623</v>
      </c>
      <c r="B2624" s="8">
        <v>45681</v>
      </c>
      <c r="C2624" s="9">
        <v>7</v>
      </c>
      <c r="D2624" s="28">
        <v>466970596831</v>
      </c>
      <c r="E2624" s="10">
        <v>3109151086095</v>
      </c>
      <c r="F2624" s="9" t="s">
        <v>58</v>
      </c>
      <c r="G2624" s="11" t="s">
        <v>73</v>
      </c>
      <c r="H2624" s="11"/>
      <c r="I2624" s="14"/>
      <c r="J2624" s="11" t="s">
        <v>56</v>
      </c>
      <c r="K2624" s="11" t="s">
        <v>75</v>
      </c>
      <c r="L2624" s="11" t="s">
        <v>61</v>
      </c>
      <c r="M2624" s="11" t="s">
        <v>879</v>
      </c>
      <c r="N2624" s="1" t="e">
        <v>#N/A</v>
      </c>
    </row>
    <row r="2625" spans="1:14">
      <c r="A2625" s="7">
        <v>2624</v>
      </c>
      <c r="B2625" s="8">
        <v>45681</v>
      </c>
      <c r="C2625" s="9">
        <v>7</v>
      </c>
      <c r="D2625" s="28">
        <v>289001736973</v>
      </c>
      <c r="E2625" s="10">
        <v>4974351011296</v>
      </c>
      <c r="F2625" s="9" t="s">
        <v>72</v>
      </c>
      <c r="G2625" s="11" t="s">
        <v>55</v>
      </c>
      <c r="H2625" s="11"/>
      <c r="I2625" s="14"/>
      <c r="J2625" s="11" t="s">
        <v>56</v>
      </c>
      <c r="K2625" s="11" t="s">
        <v>75</v>
      </c>
      <c r="L2625" s="11" t="s">
        <v>61</v>
      </c>
      <c r="M2625" s="11" t="s">
        <v>879</v>
      </c>
      <c r="N2625" s="1" t="e">
        <v>#N/A</v>
      </c>
    </row>
    <row r="2626" spans="1:14">
      <c r="A2626" s="7">
        <v>2625</v>
      </c>
      <c r="B2626" s="8">
        <v>45681</v>
      </c>
      <c r="C2626" s="9">
        <v>7</v>
      </c>
      <c r="D2626" s="28">
        <v>466970556743</v>
      </c>
      <c r="E2626" s="10">
        <v>4968151040392</v>
      </c>
      <c r="F2626" s="9" t="s">
        <v>957</v>
      </c>
      <c r="G2626" s="11" t="s">
        <v>71</v>
      </c>
      <c r="H2626" s="11"/>
      <c r="I2626" s="14"/>
      <c r="J2626" s="11" t="s">
        <v>56</v>
      </c>
      <c r="K2626" s="11" t="s">
        <v>75</v>
      </c>
      <c r="L2626" s="11" t="s">
        <v>61</v>
      </c>
      <c r="M2626" s="11" t="s">
        <v>879</v>
      </c>
      <c r="N2626" s="1" t="e">
        <v>#N/A</v>
      </c>
    </row>
    <row r="2627" spans="1:14">
      <c r="A2627" s="7">
        <v>2626</v>
      </c>
      <c r="B2627" s="8">
        <v>45681</v>
      </c>
      <c r="C2627" s="9">
        <v>7</v>
      </c>
      <c r="D2627" s="28">
        <v>499322063704</v>
      </c>
      <c r="E2627" s="10">
        <v>5500156030319</v>
      </c>
      <c r="F2627" s="9" t="s">
        <v>1118</v>
      </c>
      <c r="G2627" s="11" t="s">
        <v>919</v>
      </c>
      <c r="H2627" s="11"/>
      <c r="I2627" s="14"/>
      <c r="J2627" s="11" t="s">
        <v>59</v>
      </c>
      <c r="K2627" s="11" t="s">
        <v>75</v>
      </c>
      <c r="L2627" s="11" t="s">
        <v>61</v>
      </c>
      <c r="M2627" s="11" t="s">
        <v>62</v>
      </c>
      <c r="N2627" s="1" t="e">
        <v>#N/A</v>
      </c>
    </row>
    <row r="2628" spans="1:14">
      <c r="A2628" s="7">
        <v>2627</v>
      </c>
      <c r="B2628" s="8">
        <v>45681</v>
      </c>
      <c r="C2628" s="9">
        <v>7</v>
      </c>
      <c r="D2628" s="28">
        <v>467833880091</v>
      </c>
      <c r="E2628" s="10">
        <v>4974351054176</v>
      </c>
      <c r="F2628" s="9" t="s">
        <v>882</v>
      </c>
      <c r="G2628" s="11" t="s">
        <v>55</v>
      </c>
      <c r="H2628" s="11"/>
      <c r="I2628" s="14"/>
      <c r="J2628" s="11" t="s">
        <v>56</v>
      </c>
      <c r="K2628" s="11" t="s">
        <v>75</v>
      </c>
      <c r="L2628" s="11" t="s">
        <v>61</v>
      </c>
      <c r="M2628" s="11" t="s">
        <v>879</v>
      </c>
      <c r="N2628" s="1" t="e">
        <v>#N/A</v>
      </c>
    </row>
    <row r="2629" spans="1:14">
      <c r="A2629" s="7">
        <v>2628</v>
      </c>
      <c r="B2629" s="8">
        <v>45681</v>
      </c>
      <c r="C2629" s="9">
        <v>7</v>
      </c>
      <c r="D2629" s="28">
        <v>466970499041</v>
      </c>
      <c r="E2629" s="10">
        <v>3109151024268</v>
      </c>
      <c r="F2629" s="9" t="s">
        <v>957</v>
      </c>
      <c r="G2629" s="11" t="s">
        <v>73</v>
      </c>
      <c r="H2629" s="11"/>
      <c r="I2629" s="14"/>
      <c r="J2629" s="11" t="s">
        <v>56</v>
      </c>
      <c r="K2629" s="11" t="s">
        <v>75</v>
      </c>
      <c r="L2629" s="11" t="s">
        <v>61</v>
      </c>
      <c r="M2629" s="11" t="s">
        <v>879</v>
      </c>
      <c r="N2629" s="1" t="e">
        <v>#N/A</v>
      </c>
    </row>
    <row r="2630" spans="1:14">
      <c r="A2630" s="7">
        <v>2629</v>
      </c>
      <c r="B2630" s="8">
        <v>45681</v>
      </c>
      <c r="C2630" s="9">
        <v>5</v>
      </c>
      <c r="D2630" s="28">
        <v>437579814781</v>
      </c>
      <c r="E2630" s="10">
        <v>4966251068872</v>
      </c>
      <c r="F2630" s="9" t="s">
        <v>888</v>
      </c>
      <c r="G2630" s="11" t="s">
        <v>63</v>
      </c>
      <c r="H2630" s="11" t="s">
        <v>53</v>
      </c>
      <c r="I2630" s="14"/>
      <c r="J2630" s="11" t="s">
        <v>59</v>
      </c>
      <c r="K2630" s="11" t="s">
        <v>75</v>
      </c>
      <c r="L2630" s="11" t="s">
        <v>57</v>
      </c>
      <c r="M2630" s="11" t="s">
        <v>62</v>
      </c>
      <c r="N2630" s="1" t="e">
        <v>#N/A</v>
      </c>
    </row>
    <row r="2631" spans="1:14">
      <c r="A2631" s="7">
        <v>2630</v>
      </c>
      <c r="B2631" s="8">
        <v>45681</v>
      </c>
      <c r="C2631" s="9">
        <v>5</v>
      </c>
      <c r="D2631" s="28">
        <v>494186152423</v>
      </c>
      <c r="E2631" s="10">
        <v>5509999026527</v>
      </c>
      <c r="F2631" s="9" t="s">
        <v>78</v>
      </c>
      <c r="G2631" s="11" t="s">
        <v>897</v>
      </c>
      <c r="H2631" s="11" t="s">
        <v>53</v>
      </c>
      <c r="I2631" s="14"/>
      <c r="J2631" s="11" t="s">
        <v>59</v>
      </c>
      <c r="K2631" s="11" t="s">
        <v>75</v>
      </c>
      <c r="L2631" s="11" t="s">
        <v>57</v>
      </c>
      <c r="M2631" s="11" t="s">
        <v>896</v>
      </c>
      <c r="N2631" s="1" t="e">
        <v>#N/A</v>
      </c>
    </row>
    <row r="2632" spans="1:14">
      <c r="A2632" s="7">
        <v>2631</v>
      </c>
      <c r="B2632" s="8">
        <v>45681</v>
      </c>
      <c r="C2632" s="9">
        <v>7</v>
      </c>
      <c r="D2632" s="28">
        <v>493778984344</v>
      </c>
      <c r="E2632" s="10">
        <v>4967951012231</v>
      </c>
      <c r="F2632" s="9" t="s">
        <v>927</v>
      </c>
      <c r="G2632" s="11" t="s">
        <v>933</v>
      </c>
      <c r="H2632" s="11" t="s">
        <v>53</v>
      </c>
      <c r="I2632" s="14"/>
      <c r="J2632" s="11" t="s">
        <v>56</v>
      </c>
      <c r="K2632" s="11" t="s">
        <v>75</v>
      </c>
      <c r="L2632" s="11" t="s">
        <v>57</v>
      </c>
      <c r="M2632" s="11" t="s">
        <v>62</v>
      </c>
      <c r="N2632" s="1" t="e">
        <v>#N/A</v>
      </c>
    </row>
    <row r="2633" spans="1:14">
      <c r="A2633" s="7">
        <v>2632</v>
      </c>
      <c r="B2633" s="8">
        <v>45681</v>
      </c>
      <c r="C2633" s="9">
        <v>7</v>
      </c>
      <c r="D2633" s="28">
        <v>493778984344</v>
      </c>
      <c r="E2633" s="10">
        <v>4967951013354</v>
      </c>
      <c r="F2633" s="9" t="s">
        <v>927</v>
      </c>
      <c r="G2633" s="11" t="s">
        <v>933</v>
      </c>
      <c r="H2633" s="11" t="s">
        <v>53</v>
      </c>
      <c r="I2633" s="14"/>
      <c r="J2633" s="11" t="s">
        <v>56</v>
      </c>
      <c r="K2633" s="11" t="s">
        <v>75</v>
      </c>
      <c r="L2633" s="11" t="s">
        <v>57</v>
      </c>
      <c r="M2633" s="11" t="s">
        <v>62</v>
      </c>
      <c r="N2633" s="1" t="e">
        <v>#N/A</v>
      </c>
    </row>
    <row r="2634" spans="1:14">
      <c r="A2634" s="7">
        <v>2633</v>
      </c>
      <c r="B2634" s="8">
        <v>45681</v>
      </c>
      <c r="C2634" s="9">
        <v>7</v>
      </c>
      <c r="D2634" s="28">
        <v>483273968844</v>
      </c>
      <c r="E2634" s="10">
        <v>4974351085414</v>
      </c>
      <c r="F2634" s="9" t="s">
        <v>1201</v>
      </c>
      <c r="G2634" s="11" t="s">
        <v>55</v>
      </c>
      <c r="H2634" s="11" t="s">
        <v>53</v>
      </c>
      <c r="I2634" s="14"/>
      <c r="J2634" s="11" t="s">
        <v>56</v>
      </c>
      <c r="K2634" s="11" t="s">
        <v>75</v>
      </c>
      <c r="L2634" s="11" t="s">
        <v>57</v>
      </c>
      <c r="M2634" s="11" t="s">
        <v>879</v>
      </c>
      <c r="N2634" s="1" t="e">
        <v>#N/A</v>
      </c>
    </row>
    <row r="2635" spans="1:14">
      <c r="A2635" s="7">
        <v>2634</v>
      </c>
      <c r="B2635" s="8">
        <v>45681</v>
      </c>
      <c r="C2635" s="9">
        <v>5</v>
      </c>
      <c r="D2635" s="28">
        <v>494284270535</v>
      </c>
      <c r="E2635" s="10">
        <v>5508799012817</v>
      </c>
      <c r="F2635" s="9" t="s">
        <v>79</v>
      </c>
      <c r="G2635" s="11" t="s">
        <v>908</v>
      </c>
      <c r="H2635" s="11" t="s">
        <v>53</v>
      </c>
      <c r="I2635" s="14"/>
      <c r="J2635" s="11" t="s">
        <v>59</v>
      </c>
      <c r="K2635" s="11" t="s">
        <v>75</v>
      </c>
      <c r="L2635" s="11" t="s">
        <v>57</v>
      </c>
      <c r="M2635" s="11" t="s">
        <v>896</v>
      </c>
      <c r="N2635" s="1" t="e">
        <v>#N/A</v>
      </c>
    </row>
    <row r="2636" spans="1:14">
      <c r="A2636" s="7">
        <v>2635</v>
      </c>
      <c r="B2636" s="8">
        <v>45681</v>
      </c>
      <c r="C2636" s="9">
        <v>5</v>
      </c>
      <c r="D2636" s="28">
        <v>494284270535</v>
      </c>
      <c r="E2636" s="10">
        <v>5508799012819</v>
      </c>
      <c r="F2636" s="9" t="s">
        <v>79</v>
      </c>
      <c r="G2636" s="11" t="s">
        <v>908</v>
      </c>
      <c r="H2636" s="11" t="s">
        <v>53</v>
      </c>
      <c r="I2636" s="14"/>
      <c r="J2636" s="11" t="s">
        <v>59</v>
      </c>
      <c r="K2636" s="11" t="s">
        <v>75</v>
      </c>
      <c r="L2636" s="11" t="s">
        <v>57</v>
      </c>
      <c r="M2636" s="11" t="s">
        <v>896</v>
      </c>
      <c r="N2636" s="1" t="e">
        <v>#N/A</v>
      </c>
    </row>
    <row r="2637" spans="1:14">
      <c r="A2637" s="7">
        <v>2636</v>
      </c>
      <c r="B2637" s="8">
        <v>45681</v>
      </c>
      <c r="C2637" s="9">
        <v>5</v>
      </c>
      <c r="D2637" s="28">
        <v>493219422511</v>
      </c>
      <c r="E2637" s="10">
        <v>5508799012818</v>
      </c>
      <c r="F2637" s="9" t="s">
        <v>79</v>
      </c>
      <c r="G2637" s="11" t="s">
        <v>908</v>
      </c>
      <c r="H2637" s="11" t="s">
        <v>53</v>
      </c>
      <c r="I2637" s="14"/>
      <c r="J2637" s="11" t="s">
        <v>59</v>
      </c>
      <c r="K2637" s="11" t="s">
        <v>75</v>
      </c>
      <c r="L2637" s="11" t="s">
        <v>57</v>
      </c>
      <c r="M2637" s="11" t="s">
        <v>896</v>
      </c>
      <c r="N2637" s="1" t="e">
        <v>#N/A</v>
      </c>
    </row>
    <row r="2638" spans="1:14">
      <c r="A2638" s="7">
        <v>2637</v>
      </c>
      <c r="B2638" s="8">
        <v>45681</v>
      </c>
      <c r="C2638" s="9">
        <v>5</v>
      </c>
      <c r="D2638" s="28">
        <v>493219422511</v>
      </c>
      <c r="E2638" s="10">
        <v>5508799012814</v>
      </c>
      <c r="F2638" s="9" t="s">
        <v>79</v>
      </c>
      <c r="G2638" s="11" t="s">
        <v>908</v>
      </c>
      <c r="H2638" s="11" t="s">
        <v>53</v>
      </c>
      <c r="I2638" s="14"/>
      <c r="J2638" s="11" t="s">
        <v>59</v>
      </c>
      <c r="K2638" s="11" t="s">
        <v>75</v>
      </c>
      <c r="L2638" s="11" t="s">
        <v>57</v>
      </c>
      <c r="M2638" s="11" t="s">
        <v>896</v>
      </c>
      <c r="N2638" s="1" t="e">
        <v>#N/A</v>
      </c>
    </row>
    <row r="2639" spans="1:14">
      <c r="A2639" s="7">
        <v>2638</v>
      </c>
      <c r="B2639" s="8">
        <v>45681</v>
      </c>
      <c r="C2639" s="9">
        <v>7</v>
      </c>
      <c r="D2639" s="28">
        <v>483125069593</v>
      </c>
      <c r="E2639" s="10">
        <v>4967951013971</v>
      </c>
      <c r="F2639" s="9" t="s">
        <v>927</v>
      </c>
      <c r="G2639" s="11" t="s">
        <v>933</v>
      </c>
      <c r="H2639" s="11" t="s">
        <v>53</v>
      </c>
      <c r="I2639" s="14"/>
      <c r="J2639" s="11" t="s">
        <v>56</v>
      </c>
      <c r="K2639" s="11" t="s">
        <v>75</v>
      </c>
      <c r="L2639" s="11" t="s">
        <v>57</v>
      </c>
      <c r="M2639" s="11" t="s">
        <v>62</v>
      </c>
      <c r="N2639" s="1" t="e">
        <v>#N/A</v>
      </c>
    </row>
    <row r="2640" spans="1:14">
      <c r="A2640" s="7">
        <v>2639</v>
      </c>
      <c r="B2640" s="8">
        <v>45681</v>
      </c>
      <c r="C2640" s="9">
        <v>7</v>
      </c>
      <c r="D2640" s="28">
        <v>423838567095</v>
      </c>
      <c r="E2640" s="10">
        <v>4974351085393</v>
      </c>
      <c r="F2640" s="9" t="s">
        <v>1201</v>
      </c>
      <c r="G2640" s="11" t="s">
        <v>55</v>
      </c>
      <c r="H2640" s="11" t="s">
        <v>53</v>
      </c>
      <c r="I2640" s="14"/>
      <c r="J2640" s="11" t="s">
        <v>56</v>
      </c>
      <c r="K2640" s="11" t="s">
        <v>75</v>
      </c>
      <c r="L2640" s="11" t="s">
        <v>57</v>
      </c>
      <c r="M2640" s="11" t="s">
        <v>879</v>
      </c>
      <c r="N2640" s="1" t="e">
        <v>#N/A</v>
      </c>
    </row>
    <row r="2641" spans="1:14">
      <c r="A2641" s="7">
        <v>2640</v>
      </c>
      <c r="B2641" s="8">
        <v>45681</v>
      </c>
      <c r="C2641" s="9">
        <v>5</v>
      </c>
      <c r="D2641" s="28">
        <v>499492568820</v>
      </c>
      <c r="E2641" s="10">
        <v>5500151087325</v>
      </c>
      <c r="F2641" s="9" t="s">
        <v>67</v>
      </c>
      <c r="G2641" s="11" t="s">
        <v>919</v>
      </c>
      <c r="H2641" s="11"/>
      <c r="I2641" s="14"/>
      <c r="J2641" s="11" t="s">
        <v>59</v>
      </c>
      <c r="K2641" s="11" t="s">
        <v>890</v>
      </c>
      <c r="L2641" s="11" t="s">
        <v>61</v>
      </c>
      <c r="M2641" s="11" t="s">
        <v>62</v>
      </c>
      <c r="N2641" s="1" t="e">
        <v>#N/A</v>
      </c>
    </row>
    <row r="2642" spans="1:14">
      <c r="A2642" s="7">
        <v>2641</v>
      </c>
      <c r="B2642" s="8">
        <v>45681</v>
      </c>
      <c r="C2642" s="9">
        <v>5</v>
      </c>
      <c r="D2642" s="28">
        <v>499059758993</v>
      </c>
      <c r="E2642" s="10">
        <v>9966256073514</v>
      </c>
      <c r="F2642" s="9" t="s">
        <v>914</v>
      </c>
      <c r="G2642" s="11" t="s">
        <v>70</v>
      </c>
      <c r="H2642" s="11"/>
      <c r="I2642" s="14"/>
      <c r="J2642" s="11" t="s">
        <v>59</v>
      </c>
      <c r="K2642" s="11" t="s">
        <v>890</v>
      </c>
      <c r="L2642" s="11" t="s">
        <v>61</v>
      </c>
      <c r="M2642" s="11" t="s">
        <v>62</v>
      </c>
      <c r="N2642" s="1" t="e">
        <v>#N/A</v>
      </c>
    </row>
    <row r="2643" spans="1:14">
      <c r="A2643" s="7">
        <v>2642</v>
      </c>
      <c r="B2643" s="8">
        <v>45681</v>
      </c>
      <c r="C2643" s="9">
        <v>5</v>
      </c>
      <c r="D2643" s="28">
        <v>499059758993</v>
      </c>
      <c r="E2643" s="10">
        <v>9966256072193</v>
      </c>
      <c r="F2643" s="9" t="s">
        <v>914</v>
      </c>
      <c r="G2643" s="11" t="s">
        <v>70</v>
      </c>
      <c r="H2643" s="11"/>
      <c r="I2643" s="14"/>
      <c r="J2643" s="11" t="s">
        <v>59</v>
      </c>
      <c r="K2643" s="11" t="s">
        <v>890</v>
      </c>
      <c r="L2643" s="11" t="s">
        <v>61</v>
      </c>
      <c r="M2643" s="11" t="s">
        <v>62</v>
      </c>
      <c r="N2643" s="1" t="e">
        <v>#N/A</v>
      </c>
    </row>
    <row r="2644" spans="1:14">
      <c r="A2644" s="7">
        <v>2643</v>
      </c>
      <c r="B2644" s="8">
        <v>45681</v>
      </c>
      <c r="C2644" s="9">
        <v>5</v>
      </c>
      <c r="D2644" s="28">
        <v>499059758993</v>
      </c>
      <c r="E2644" s="10">
        <v>9966256073952</v>
      </c>
      <c r="F2644" s="9" t="s">
        <v>914</v>
      </c>
      <c r="G2644" s="11" t="s">
        <v>70</v>
      </c>
      <c r="H2644" s="11"/>
      <c r="I2644" s="14"/>
      <c r="J2644" s="11" t="s">
        <v>59</v>
      </c>
      <c r="K2644" s="11" t="s">
        <v>890</v>
      </c>
      <c r="L2644" s="11" t="s">
        <v>61</v>
      </c>
      <c r="M2644" s="11" t="s">
        <v>62</v>
      </c>
      <c r="N2644" s="1" t="e">
        <v>#N/A</v>
      </c>
    </row>
    <row r="2645" spans="1:14">
      <c r="A2645" s="7">
        <v>2644</v>
      </c>
      <c r="B2645" s="8">
        <v>45681</v>
      </c>
      <c r="C2645" s="9">
        <v>5</v>
      </c>
      <c r="D2645" s="28">
        <v>499477233603</v>
      </c>
      <c r="E2645" s="10">
        <v>5509451082766</v>
      </c>
      <c r="F2645" s="9" t="s">
        <v>78</v>
      </c>
      <c r="G2645" s="11" t="s">
        <v>918</v>
      </c>
      <c r="H2645" s="11"/>
      <c r="I2645" s="14"/>
      <c r="J2645" s="11" t="s">
        <v>59</v>
      </c>
      <c r="K2645" s="11" t="s">
        <v>890</v>
      </c>
      <c r="L2645" s="11" t="s">
        <v>61</v>
      </c>
      <c r="M2645" s="11" t="s">
        <v>896</v>
      </c>
      <c r="N2645" s="1" t="e">
        <v>#N/A</v>
      </c>
    </row>
    <row r="2646" spans="1:14">
      <c r="A2646" s="7">
        <v>2645</v>
      </c>
      <c r="B2646" s="8">
        <v>45681</v>
      </c>
      <c r="C2646" s="9">
        <v>5</v>
      </c>
      <c r="D2646" s="28">
        <v>467353764430</v>
      </c>
      <c r="E2646" s="10">
        <v>4966251054522</v>
      </c>
      <c r="F2646" s="9" t="s">
        <v>58</v>
      </c>
      <c r="G2646" s="11" t="s">
        <v>63</v>
      </c>
      <c r="H2646" s="11"/>
      <c r="I2646" s="14"/>
      <c r="J2646" s="11" t="s">
        <v>59</v>
      </c>
      <c r="K2646" s="11" t="s">
        <v>890</v>
      </c>
      <c r="L2646" s="11" t="s">
        <v>61</v>
      </c>
      <c r="M2646" s="11" t="s">
        <v>62</v>
      </c>
      <c r="N2646" s="1" t="e">
        <v>#N/A</v>
      </c>
    </row>
    <row r="2647" spans="1:14">
      <c r="A2647" s="7">
        <v>2646</v>
      </c>
      <c r="B2647" s="8">
        <v>45681</v>
      </c>
      <c r="C2647" s="9">
        <v>5</v>
      </c>
      <c r="D2647" s="28">
        <v>499468026945</v>
      </c>
      <c r="E2647" s="10">
        <v>5508451031158</v>
      </c>
      <c r="F2647" s="9" t="s">
        <v>961</v>
      </c>
      <c r="G2647" s="11" t="s">
        <v>932</v>
      </c>
      <c r="H2647" s="11"/>
      <c r="I2647" s="14"/>
      <c r="J2647" s="11" t="s">
        <v>59</v>
      </c>
      <c r="K2647" s="11" t="s">
        <v>890</v>
      </c>
      <c r="L2647" s="11" t="s">
        <v>61</v>
      </c>
      <c r="M2647" s="11" t="s">
        <v>896</v>
      </c>
      <c r="N2647" s="1" t="e">
        <v>#N/A</v>
      </c>
    </row>
    <row r="2648" spans="1:14">
      <c r="A2648" s="7">
        <v>2647</v>
      </c>
      <c r="B2648" s="8">
        <v>45681</v>
      </c>
      <c r="C2648" s="9">
        <v>5</v>
      </c>
      <c r="D2648" s="28">
        <v>483281925663</v>
      </c>
      <c r="E2648" s="10">
        <v>5000151095547</v>
      </c>
      <c r="F2648" s="9" t="s">
        <v>949</v>
      </c>
      <c r="G2648" s="11" t="s">
        <v>892</v>
      </c>
      <c r="H2648" s="11" t="s">
        <v>53</v>
      </c>
      <c r="I2648" s="14"/>
      <c r="J2648" s="11" t="s">
        <v>59</v>
      </c>
      <c r="K2648" s="11" t="s">
        <v>890</v>
      </c>
      <c r="L2648" s="11" t="s">
        <v>57</v>
      </c>
      <c r="M2648" s="11" t="s">
        <v>62</v>
      </c>
      <c r="N2648" s="1" t="e">
        <v>#N/A</v>
      </c>
    </row>
    <row r="2649" spans="1:14">
      <c r="A2649" s="7">
        <v>2648</v>
      </c>
      <c r="B2649" s="8">
        <v>45681</v>
      </c>
      <c r="C2649" s="9">
        <v>7</v>
      </c>
      <c r="D2649" s="28">
        <v>198242113462</v>
      </c>
      <c r="E2649" s="10">
        <v>4974351073435</v>
      </c>
      <c r="F2649" s="9" t="s">
        <v>54</v>
      </c>
      <c r="G2649" s="11" t="s">
        <v>55</v>
      </c>
      <c r="H2649" s="11"/>
      <c r="I2649" s="14"/>
      <c r="J2649" s="11" t="s">
        <v>56</v>
      </c>
      <c r="K2649" s="11" t="s">
        <v>75</v>
      </c>
      <c r="L2649" s="11" t="s">
        <v>61</v>
      </c>
      <c r="M2649" s="11" t="s">
        <v>879</v>
      </c>
      <c r="N2649" s="1" t="e">
        <v>#N/A</v>
      </c>
    </row>
    <row r="2650" spans="1:14">
      <c r="A2650" s="7">
        <v>2649</v>
      </c>
      <c r="B2650" s="8">
        <v>45681</v>
      </c>
      <c r="C2650" s="9">
        <v>7</v>
      </c>
      <c r="D2650" s="28">
        <v>196870128851</v>
      </c>
      <c r="E2650" s="10">
        <v>4974351073612</v>
      </c>
      <c r="F2650" s="9" t="s">
        <v>54</v>
      </c>
      <c r="G2650" s="11" t="s">
        <v>55</v>
      </c>
      <c r="H2650" s="11"/>
      <c r="I2650" s="14"/>
      <c r="J2650" s="11" t="s">
        <v>56</v>
      </c>
      <c r="K2650" s="11" t="s">
        <v>75</v>
      </c>
      <c r="L2650" s="11" t="s">
        <v>61</v>
      </c>
      <c r="M2650" s="11" t="s">
        <v>879</v>
      </c>
      <c r="N2650" s="1" t="e">
        <v>#N/A</v>
      </c>
    </row>
    <row r="2651" spans="1:14">
      <c r="A2651" s="7">
        <v>2650</v>
      </c>
      <c r="B2651" s="8">
        <v>45681</v>
      </c>
      <c r="C2651" s="9">
        <v>7</v>
      </c>
      <c r="D2651" s="28">
        <v>197390118030</v>
      </c>
      <c r="E2651" s="10">
        <v>4974351073348</v>
      </c>
      <c r="F2651" s="9" t="s">
        <v>54</v>
      </c>
      <c r="G2651" s="11" t="s">
        <v>55</v>
      </c>
      <c r="H2651" s="11"/>
      <c r="I2651" s="14"/>
      <c r="J2651" s="11" t="s">
        <v>56</v>
      </c>
      <c r="K2651" s="11" t="s">
        <v>75</v>
      </c>
      <c r="L2651" s="11" t="s">
        <v>61</v>
      </c>
      <c r="M2651" s="11" t="s">
        <v>879</v>
      </c>
      <c r="N2651" s="1" t="e">
        <v>#N/A</v>
      </c>
    </row>
    <row r="2652" spans="1:14">
      <c r="A2652" s="7">
        <v>2651</v>
      </c>
      <c r="B2652" s="8">
        <v>45681</v>
      </c>
      <c r="C2652" s="9">
        <v>7</v>
      </c>
      <c r="D2652" s="28">
        <v>196870127930</v>
      </c>
      <c r="E2652" s="10">
        <v>4974351073622</v>
      </c>
      <c r="F2652" s="9" t="s">
        <v>54</v>
      </c>
      <c r="G2652" s="11" t="s">
        <v>55</v>
      </c>
      <c r="H2652" s="11"/>
      <c r="I2652" s="14"/>
      <c r="J2652" s="11" t="s">
        <v>56</v>
      </c>
      <c r="K2652" s="11" t="s">
        <v>75</v>
      </c>
      <c r="L2652" s="11" t="s">
        <v>61</v>
      </c>
      <c r="M2652" s="11" t="s">
        <v>879</v>
      </c>
      <c r="N2652" s="1" t="e">
        <v>#N/A</v>
      </c>
    </row>
    <row r="2653" spans="1:14">
      <c r="A2653" s="7">
        <v>2652</v>
      </c>
      <c r="B2653" s="8">
        <v>45681</v>
      </c>
      <c r="C2653" s="9">
        <v>7</v>
      </c>
      <c r="D2653" s="28">
        <v>196870128943</v>
      </c>
      <c r="E2653" s="10">
        <v>4974351073618</v>
      </c>
      <c r="F2653" s="9" t="s">
        <v>54</v>
      </c>
      <c r="G2653" s="11" t="s">
        <v>55</v>
      </c>
      <c r="H2653" s="11"/>
      <c r="I2653" s="14"/>
      <c r="J2653" s="11" t="s">
        <v>56</v>
      </c>
      <c r="K2653" s="11" t="s">
        <v>75</v>
      </c>
      <c r="L2653" s="11" t="s">
        <v>61</v>
      </c>
      <c r="M2653" s="11" t="s">
        <v>879</v>
      </c>
      <c r="N2653" s="1" t="e">
        <v>#N/A</v>
      </c>
    </row>
    <row r="2654" spans="1:14">
      <c r="A2654" s="7">
        <v>2653</v>
      </c>
      <c r="B2654" s="8">
        <v>45681</v>
      </c>
      <c r="C2654" s="9">
        <v>7</v>
      </c>
      <c r="D2654" s="28">
        <v>197121134151</v>
      </c>
      <c r="E2654" s="10">
        <v>4974351073514</v>
      </c>
      <c r="F2654" s="9" t="s">
        <v>54</v>
      </c>
      <c r="G2654" s="11" t="s">
        <v>55</v>
      </c>
      <c r="H2654" s="11"/>
      <c r="I2654" s="14"/>
      <c r="J2654" s="11" t="s">
        <v>56</v>
      </c>
      <c r="K2654" s="11" t="s">
        <v>75</v>
      </c>
      <c r="L2654" s="11" t="s">
        <v>61</v>
      </c>
      <c r="M2654" s="11" t="s">
        <v>879</v>
      </c>
      <c r="N2654" s="1" t="e">
        <v>#N/A</v>
      </c>
    </row>
    <row r="2655" spans="1:14">
      <c r="A2655" s="7">
        <v>2654</v>
      </c>
      <c r="B2655" s="8">
        <v>45681</v>
      </c>
      <c r="C2655" s="9">
        <v>7</v>
      </c>
      <c r="D2655" s="28">
        <v>196000087533</v>
      </c>
      <c r="E2655" s="10">
        <v>4974351073493</v>
      </c>
      <c r="F2655" s="9" t="s">
        <v>54</v>
      </c>
      <c r="G2655" s="11" t="s">
        <v>55</v>
      </c>
      <c r="H2655" s="11"/>
      <c r="I2655" s="14"/>
      <c r="J2655" s="11" t="s">
        <v>56</v>
      </c>
      <c r="K2655" s="11" t="s">
        <v>75</v>
      </c>
      <c r="L2655" s="11" t="s">
        <v>61</v>
      </c>
      <c r="M2655" s="11" t="s">
        <v>879</v>
      </c>
      <c r="N2655" s="1" t="e">
        <v>#N/A</v>
      </c>
    </row>
    <row r="2656" spans="1:14">
      <c r="A2656" s="7">
        <v>2655</v>
      </c>
      <c r="B2656" s="8">
        <v>45681</v>
      </c>
      <c r="C2656" s="9">
        <v>7</v>
      </c>
      <c r="D2656" s="28">
        <v>197719122274</v>
      </c>
      <c r="E2656" s="10">
        <v>4974351073490</v>
      </c>
      <c r="F2656" s="9" t="s">
        <v>54</v>
      </c>
      <c r="G2656" s="11" t="s">
        <v>55</v>
      </c>
      <c r="H2656" s="11" t="s">
        <v>53</v>
      </c>
      <c r="I2656" s="14"/>
      <c r="J2656" s="11" t="s">
        <v>56</v>
      </c>
      <c r="K2656" s="11" t="s">
        <v>75</v>
      </c>
      <c r="L2656" s="11" t="s">
        <v>57</v>
      </c>
      <c r="M2656" s="11" t="s">
        <v>879</v>
      </c>
      <c r="N2656" s="1" t="e">
        <v>#N/A</v>
      </c>
    </row>
    <row r="2657" spans="1:14">
      <c r="A2657" s="7">
        <v>2656</v>
      </c>
      <c r="B2657" s="8">
        <v>45681</v>
      </c>
      <c r="C2657" s="9">
        <v>7</v>
      </c>
      <c r="D2657" s="28">
        <v>198184782784</v>
      </c>
      <c r="E2657" s="10">
        <v>4974351073394</v>
      </c>
      <c r="F2657" s="9" t="s">
        <v>54</v>
      </c>
      <c r="G2657" s="11" t="s">
        <v>55</v>
      </c>
      <c r="H2657" s="11" t="s">
        <v>53</v>
      </c>
      <c r="I2657" s="14"/>
      <c r="J2657" s="11" t="s">
        <v>56</v>
      </c>
      <c r="K2657" s="11" t="s">
        <v>75</v>
      </c>
      <c r="L2657" s="11" t="s">
        <v>57</v>
      </c>
      <c r="M2657" s="11" t="s">
        <v>879</v>
      </c>
      <c r="N2657" s="1" t="e">
        <v>#N/A</v>
      </c>
    </row>
    <row r="2658" spans="1:14">
      <c r="A2658" s="7">
        <v>2657</v>
      </c>
      <c r="B2658" s="8">
        <v>45681</v>
      </c>
      <c r="C2658" s="9">
        <v>7</v>
      </c>
      <c r="D2658" s="28">
        <v>197726810466</v>
      </c>
      <c r="E2658" s="10">
        <v>4974351073441</v>
      </c>
      <c r="F2658" s="9" t="s">
        <v>54</v>
      </c>
      <c r="G2658" s="11" t="s">
        <v>55</v>
      </c>
      <c r="H2658" s="11" t="s">
        <v>53</v>
      </c>
      <c r="I2658" s="14"/>
      <c r="J2658" s="11" t="s">
        <v>56</v>
      </c>
      <c r="K2658" s="11" t="s">
        <v>75</v>
      </c>
      <c r="L2658" s="11" t="s">
        <v>57</v>
      </c>
      <c r="M2658" s="11" t="s">
        <v>879</v>
      </c>
      <c r="N2658" s="1" t="e">
        <v>#N/A</v>
      </c>
    </row>
    <row r="2659" spans="1:14">
      <c r="A2659" s="7">
        <v>2658</v>
      </c>
      <c r="B2659" s="8">
        <v>45681</v>
      </c>
      <c r="C2659" s="9">
        <v>7</v>
      </c>
      <c r="D2659" s="28">
        <v>198294834640</v>
      </c>
      <c r="E2659" s="10">
        <v>4974351073570</v>
      </c>
      <c r="F2659" s="9" t="s">
        <v>54</v>
      </c>
      <c r="G2659" s="11" t="s">
        <v>55</v>
      </c>
      <c r="H2659" s="11" t="s">
        <v>53</v>
      </c>
      <c r="I2659" s="14"/>
      <c r="J2659" s="11" t="s">
        <v>56</v>
      </c>
      <c r="K2659" s="11" t="s">
        <v>75</v>
      </c>
      <c r="L2659" s="11" t="s">
        <v>57</v>
      </c>
      <c r="M2659" s="11" t="s">
        <v>879</v>
      </c>
      <c r="N2659" s="1" t="e">
        <v>#N/A</v>
      </c>
    </row>
    <row r="2660" spans="1:14">
      <c r="A2660" s="7">
        <v>2659</v>
      </c>
      <c r="B2660" s="8">
        <v>45681</v>
      </c>
      <c r="C2660" s="9">
        <v>7</v>
      </c>
      <c r="D2660" s="28">
        <v>198355965290</v>
      </c>
      <c r="E2660" s="10">
        <v>4974351073446</v>
      </c>
      <c r="F2660" s="9" t="s">
        <v>54</v>
      </c>
      <c r="G2660" s="11" t="s">
        <v>55</v>
      </c>
      <c r="H2660" s="11" t="s">
        <v>53</v>
      </c>
      <c r="I2660" s="14"/>
      <c r="J2660" s="11" t="s">
        <v>56</v>
      </c>
      <c r="K2660" s="11" t="s">
        <v>75</v>
      </c>
      <c r="L2660" s="11" t="s">
        <v>57</v>
      </c>
      <c r="M2660" s="11" t="s">
        <v>879</v>
      </c>
      <c r="N2660" s="1" t="e">
        <v>#N/A</v>
      </c>
    </row>
    <row r="2661" spans="1:14">
      <c r="A2661" s="7">
        <v>2660</v>
      </c>
      <c r="B2661" s="8">
        <v>45681</v>
      </c>
      <c r="C2661" s="9">
        <v>7</v>
      </c>
      <c r="D2661" s="28">
        <v>158841952323</v>
      </c>
      <c r="E2661" s="10">
        <v>4926151085561</v>
      </c>
      <c r="F2661" s="9" t="s">
        <v>907</v>
      </c>
      <c r="G2661" s="11" t="s">
        <v>925</v>
      </c>
      <c r="H2661" s="11" t="s">
        <v>53</v>
      </c>
      <c r="I2661" s="14"/>
      <c r="J2661" s="11" t="s">
        <v>56</v>
      </c>
      <c r="K2661" s="11" t="s">
        <v>75</v>
      </c>
      <c r="L2661" s="11" t="s">
        <v>57</v>
      </c>
      <c r="M2661" s="11" t="s">
        <v>62</v>
      </c>
      <c r="N2661" s="1" t="e">
        <v>#N/A</v>
      </c>
    </row>
    <row r="2662" spans="1:14">
      <c r="A2662" s="7">
        <v>2661</v>
      </c>
      <c r="B2662" s="8">
        <v>45681</v>
      </c>
      <c r="C2662" s="9">
        <v>7</v>
      </c>
      <c r="D2662" s="28">
        <v>158841952323</v>
      </c>
      <c r="E2662" s="10">
        <v>4926151062849</v>
      </c>
      <c r="F2662" s="9" t="s">
        <v>907</v>
      </c>
      <c r="G2662" s="11" t="s">
        <v>925</v>
      </c>
      <c r="H2662" s="11" t="s">
        <v>53</v>
      </c>
      <c r="I2662" s="14"/>
      <c r="J2662" s="11" t="s">
        <v>56</v>
      </c>
      <c r="K2662" s="11" t="s">
        <v>75</v>
      </c>
      <c r="L2662" s="11" t="s">
        <v>57</v>
      </c>
      <c r="M2662" s="11" t="s">
        <v>62</v>
      </c>
      <c r="N2662" s="1" t="e">
        <v>#N/A</v>
      </c>
    </row>
    <row r="2663" spans="1:14">
      <c r="A2663" s="7">
        <v>2662</v>
      </c>
      <c r="B2663" s="8">
        <v>45681</v>
      </c>
      <c r="C2663" s="9">
        <v>7</v>
      </c>
      <c r="D2663" s="28">
        <v>158841952323</v>
      </c>
      <c r="E2663" s="10">
        <v>3109151061160</v>
      </c>
      <c r="F2663" s="9" t="s">
        <v>888</v>
      </c>
      <c r="G2663" s="11" t="s">
        <v>73</v>
      </c>
      <c r="H2663" s="11" t="s">
        <v>53</v>
      </c>
      <c r="I2663" s="14"/>
      <c r="J2663" s="11" t="s">
        <v>56</v>
      </c>
      <c r="K2663" s="11" t="s">
        <v>75</v>
      </c>
      <c r="L2663" s="11" t="s">
        <v>57</v>
      </c>
      <c r="M2663" s="11" t="s">
        <v>879</v>
      </c>
      <c r="N2663" s="1" t="e">
        <v>#N/A</v>
      </c>
    </row>
    <row r="2664" spans="1:14">
      <c r="A2664" s="7">
        <v>2663</v>
      </c>
      <c r="B2664" s="8">
        <v>45681</v>
      </c>
      <c r="C2664" s="9">
        <v>7</v>
      </c>
      <c r="D2664" s="28">
        <v>158841952323</v>
      </c>
      <c r="E2664" s="10">
        <v>3109151061198</v>
      </c>
      <c r="F2664" s="9" t="s">
        <v>888</v>
      </c>
      <c r="G2664" s="11" t="s">
        <v>73</v>
      </c>
      <c r="H2664" s="11" t="s">
        <v>53</v>
      </c>
      <c r="I2664" s="14"/>
      <c r="J2664" s="11" t="s">
        <v>56</v>
      </c>
      <c r="K2664" s="11" t="s">
        <v>75</v>
      </c>
      <c r="L2664" s="11" t="s">
        <v>57</v>
      </c>
      <c r="M2664" s="11" t="s">
        <v>879</v>
      </c>
      <c r="N2664" s="1" t="e">
        <v>#N/A</v>
      </c>
    </row>
    <row r="2665" spans="1:14">
      <c r="A2665" s="7">
        <v>2664</v>
      </c>
      <c r="B2665" s="8">
        <v>45681</v>
      </c>
      <c r="C2665" s="9">
        <v>7</v>
      </c>
      <c r="D2665" s="28">
        <v>158841952323</v>
      </c>
      <c r="E2665" s="10">
        <v>3109151061188</v>
      </c>
      <c r="F2665" s="9" t="s">
        <v>888</v>
      </c>
      <c r="G2665" s="11" t="s">
        <v>73</v>
      </c>
      <c r="H2665" s="11" t="s">
        <v>53</v>
      </c>
      <c r="I2665" s="14"/>
      <c r="J2665" s="11" t="s">
        <v>56</v>
      </c>
      <c r="K2665" s="11" t="s">
        <v>75</v>
      </c>
      <c r="L2665" s="11" t="s">
        <v>57</v>
      </c>
      <c r="M2665" s="11" t="s">
        <v>879</v>
      </c>
      <c r="N2665" s="1" t="e">
        <v>#N/A</v>
      </c>
    </row>
    <row r="2666" spans="1:14">
      <c r="A2666" s="7">
        <v>2665</v>
      </c>
      <c r="B2666" s="8">
        <v>45681</v>
      </c>
      <c r="C2666" s="9">
        <v>7</v>
      </c>
      <c r="D2666" s="28">
        <v>158841952323</v>
      </c>
      <c r="E2666" s="10">
        <v>3109151061178</v>
      </c>
      <c r="F2666" s="9" t="s">
        <v>888</v>
      </c>
      <c r="G2666" s="11" t="s">
        <v>73</v>
      </c>
      <c r="H2666" s="11" t="s">
        <v>53</v>
      </c>
      <c r="I2666" s="14"/>
      <c r="J2666" s="11" t="s">
        <v>56</v>
      </c>
      <c r="K2666" s="11" t="s">
        <v>75</v>
      </c>
      <c r="L2666" s="11" t="s">
        <v>57</v>
      </c>
      <c r="M2666" s="11" t="s">
        <v>879</v>
      </c>
      <c r="N2666" s="1" t="e">
        <v>#N/A</v>
      </c>
    </row>
    <row r="2667" spans="1:14">
      <c r="A2667" s="7">
        <v>2666</v>
      </c>
      <c r="B2667" s="8">
        <v>45681</v>
      </c>
      <c r="C2667" s="9">
        <v>7</v>
      </c>
      <c r="D2667" s="28">
        <v>158841952323</v>
      </c>
      <c r="E2667" s="10">
        <v>3109151061177</v>
      </c>
      <c r="F2667" s="9" t="s">
        <v>888</v>
      </c>
      <c r="G2667" s="11" t="s">
        <v>73</v>
      </c>
      <c r="H2667" s="11" t="s">
        <v>53</v>
      </c>
      <c r="I2667" s="14"/>
      <c r="J2667" s="11" t="s">
        <v>56</v>
      </c>
      <c r="K2667" s="11" t="s">
        <v>75</v>
      </c>
      <c r="L2667" s="11" t="s">
        <v>57</v>
      </c>
      <c r="M2667" s="11" t="s">
        <v>879</v>
      </c>
      <c r="N2667" s="1" t="e">
        <v>#N/A</v>
      </c>
    </row>
    <row r="2668" spans="1:14">
      <c r="A2668" s="7">
        <v>2667</v>
      </c>
      <c r="B2668" s="8">
        <v>45681</v>
      </c>
      <c r="C2668" s="9">
        <v>7</v>
      </c>
      <c r="D2668" s="28">
        <v>158841952323</v>
      </c>
      <c r="E2668" s="10">
        <v>3109151061170</v>
      </c>
      <c r="F2668" s="9" t="s">
        <v>888</v>
      </c>
      <c r="G2668" s="11" t="s">
        <v>73</v>
      </c>
      <c r="H2668" s="11" t="s">
        <v>53</v>
      </c>
      <c r="I2668" s="14"/>
      <c r="J2668" s="11" t="s">
        <v>56</v>
      </c>
      <c r="K2668" s="11" t="s">
        <v>75</v>
      </c>
      <c r="L2668" s="11" t="s">
        <v>57</v>
      </c>
      <c r="M2668" s="11" t="s">
        <v>879</v>
      </c>
      <c r="N2668" s="1" t="e">
        <v>#N/A</v>
      </c>
    </row>
    <row r="2669" spans="1:14">
      <c r="A2669" s="7">
        <v>2668</v>
      </c>
      <c r="B2669" s="8">
        <v>45681</v>
      </c>
      <c r="C2669" s="9">
        <v>7</v>
      </c>
      <c r="D2669" s="28">
        <v>158841952323</v>
      </c>
      <c r="E2669" s="10">
        <v>3109151063050</v>
      </c>
      <c r="F2669" s="9" t="s">
        <v>886</v>
      </c>
      <c r="G2669" s="11" t="s">
        <v>73</v>
      </c>
      <c r="H2669" s="11" t="s">
        <v>53</v>
      </c>
      <c r="I2669" s="14"/>
      <c r="J2669" s="11" t="s">
        <v>56</v>
      </c>
      <c r="K2669" s="11" t="s">
        <v>75</v>
      </c>
      <c r="L2669" s="11" t="s">
        <v>57</v>
      </c>
      <c r="M2669" s="11" t="s">
        <v>879</v>
      </c>
      <c r="N2669" s="1" t="e">
        <v>#N/A</v>
      </c>
    </row>
    <row r="2670" spans="1:14">
      <c r="A2670" s="7">
        <v>2669</v>
      </c>
      <c r="B2670" s="8">
        <v>45681</v>
      </c>
      <c r="C2670" s="9">
        <v>7</v>
      </c>
      <c r="D2670" s="28">
        <v>158841952323</v>
      </c>
      <c r="E2670" s="10">
        <v>4979051041425</v>
      </c>
      <c r="F2670" s="9" t="s">
        <v>992</v>
      </c>
      <c r="G2670" s="11" t="s">
        <v>1000</v>
      </c>
      <c r="H2670" s="11" t="s">
        <v>53</v>
      </c>
      <c r="I2670" s="14"/>
      <c r="J2670" s="11" t="s">
        <v>56</v>
      </c>
      <c r="K2670" s="11" t="s">
        <v>75</v>
      </c>
      <c r="L2670" s="11" t="s">
        <v>57</v>
      </c>
      <c r="M2670" s="11" t="s">
        <v>62</v>
      </c>
      <c r="N2670" s="1" t="e">
        <v>#N/A</v>
      </c>
    </row>
    <row r="2671" spans="1:14">
      <c r="A2671" s="7">
        <v>2670</v>
      </c>
      <c r="B2671" s="8">
        <v>45681</v>
      </c>
      <c r="C2671" s="9">
        <v>7</v>
      </c>
      <c r="D2671" s="28">
        <v>198328241860</v>
      </c>
      <c r="E2671" s="10">
        <v>4974351073566</v>
      </c>
      <c r="F2671" s="9" t="s">
        <v>54</v>
      </c>
      <c r="G2671" s="11" t="s">
        <v>55</v>
      </c>
      <c r="H2671" s="11" t="s">
        <v>53</v>
      </c>
      <c r="I2671" s="14"/>
      <c r="J2671" s="11" t="s">
        <v>56</v>
      </c>
      <c r="K2671" s="11" t="s">
        <v>75</v>
      </c>
      <c r="L2671" s="11" t="s">
        <v>57</v>
      </c>
      <c r="M2671" s="11" t="s">
        <v>879</v>
      </c>
      <c r="N2671" s="1" t="e">
        <v>#N/A</v>
      </c>
    </row>
    <row r="2672" spans="1:14">
      <c r="A2672" s="7">
        <v>2671</v>
      </c>
      <c r="B2672" s="8">
        <v>45681</v>
      </c>
      <c r="C2672" s="9">
        <v>7</v>
      </c>
      <c r="D2672" s="28">
        <v>198106430701</v>
      </c>
      <c r="E2672" s="10">
        <v>4974351073363</v>
      </c>
      <c r="F2672" s="9" t="s">
        <v>54</v>
      </c>
      <c r="G2672" s="11" t="s">
        <v>55</v>
      </c>
      <c r="H2672" s="11" t="s">
        <v>53</v>
      </c>
      <c r="I2672" s="14"/>
      <c r="J2672" s="11" t="s">
        <v>56</v>
      </c>
      <c r="K2672" s="11" t="s">
        <v>75</v>
      </c>
      <c r="L2672" s="11" t="s">
        <v>57</v>
      </c>
      <c r="M2672" s="11" t="s">
        <v>879</v>
      </c>
      <c r="N2672" s="1" t="e">
        <v>#N/A</v>
      </c>
    </row>
    <row r="2673" spans="1:14">
      <c r="A2673" s="7">
        <v>2672</v>
      </c>
      <c r="B2673" s="8">
        <v>45681</v>
      </c>
      <c r="C2673" s="9">
        <v>7</v>
      </c>
      <c r="D2673" s="28">
        <v>197754805286</v>
      </c>
      <c r="E2673" s="10">
        <v>4974351073456</v>
      </c>
      <c r="F2673" s="9" t="s">
        <v>54</v>
      </c>
      <c r="G2673" s="11" t="s">
        <v>55</v>
      </c>
      <c r="H2673" s="11" t="s">
        <v>53</v>
      </c>
      <c r="I2673" s="14"/>
      <c r="J2673" s="11" t="s">
        <v>56</v>
      </c>
      <c r="K2673" s="11" t="s">
        <v>75</v>
      </c>
      <c r="L2673" s="11" t="s">
        <v>57</v>
      </c>
      <c r="M2673" s="11" t="s">
        <v>879</v>
      </c>
      <c r="N2673" s="1" t="e">
        <v>#N/A</v>
      </c>
    </row>
    <row r="2674" spans="1:14">
      <c r="A2674" s="7">
        <v>2673</v>
      </c>
      <c r="B2674" s="8">
        <v>45681</v>
      </c>
      <c r="C2674" s="9">
        <v>7</v>
      </c>
      <c r="D2674" s="28">
        <v>198315279805</v>
      </c>
      <c r="E2674" s="10">
        <v>4974351073371</v>
      </c>
      <c r="F2674" s="9" t="s">
        <v>54</v>
      </c>
      <c r="G2674" s="11" t="s">
        <v>55</v>
      </c>
      <c r="H2674" s="11" t="s">
        <v>53</v>
      </c>
      <c r="I2674" s="14"/>
      <c r="J2674" s="11" t="s">
        <v>56</v>
      </c>
      <c r="K2674" s="11" t="s">
        <v>75</v>
      </c>
      <c r="L2674" s="11" t="s">
        <v>57</v>
      </c>
      <c r="M2674" s="11" t="s">
        <v>879</v>
      </c>
      <c r="N2674" s="1" t="e">
        <v>#N/A</v>
      </c>
    </row>
    <row r="2675" spans="1:14">
      <c r="A2675" s="7">
        <v>2674</v>
      </c>
      <c r="B2675" s="8">
        <v>45681</v>
      </c>
      <c r="C2675" s="9">
        <v>7</v>
      </c>
      <c r="D2675" s="28">
        <v>197493477414</v>
      </c>
      <c r="E2675" s="10">
        <v>4974351073459</v>
      </c>
      <c r="F2675" s="9" t="s">
        <v>54</v>
      </c>
      <c r="G2675" s="11" t="s">
        <v>55</v>
      </c>
      <c r="H2675" s="11" t="s">
        <v>53</v>
      </c>
      <c r="I2675" s="14"/>
      <c r="J2675" s="11" t="s">
        <v>56</v>
      </c>
      <c r="K2675" s="11" t="s">
        <v>75</v>
      </c>
      <c r="L2675" s="11" t="s">
        <v>57</v>
      </c>
      <c r="M2675" s="11" t="s">
        <v>879</v>
      </c>
      <c r="N2675" s="1" t="e">
        <v>#N/A</v>
      </c>
    </row>
    <row r="2676" spans="1:14">
      <c r="A2676" s="7">
        <v>2675</v>
      </c>
      <c r="B2676" s="8">
        <v>45681</v>
      </c>
      <c r="C2676" s="9">
        <v>7</v>
      </c>
      <c r="D2676" s="28">
        <v>450726227652</v>
      </c>
      <c r="E2676" s="10">
        <v>4974351073610</v>
      </c>
      <c r="F2676" s="9" t="s">
        <v>54</v>
      </c>
      <c r="G2676" s="11" t="s">
        <v>55</v>
      </c>
      <c r="H2676" s="11"/>
      <c r="I2676" s="14"/>
      <c r="J2676" s="11" t="s">
        <v>56</v>
      </c>
      <c r="K2676" s="11" t="s">
        <v>75</v>
      </c>
      <c r="L2676" s="11" t="s">
        <v>61</v>
      </c>
      <c r="M2676" s="11" t="s">
        <v>879</v>
      </c>
      <c r="N2676" s="1" t="e">
        <v>#N/A</v>
      </c>
    </row>
    <row r="2677" spans="1:14">
      <c r="A2677" s="7">
        <v>2676</v>
      </c>
      <c r="B2677" s="8">
        <v>45681</v>
      </c>
      <c r="C2677" s="9">
        <v>7</v>
      </c>
      <c r="D2677" s="28">
        <v>450726227663</v>
      </c>
      <c r="E2677" s="10">
        <v>4974351073620</v>
      </c>
      <c r="F2677" s="9" t="s">
        <v>54</v>
      </c>
      <c r="G2677" s="11" t="s">
        <v>55</v>
      </c>
      <c r="H2677" s="11"/>
      <c r="I2677" s="14"/>
      <c r="J2677" s="11" t="s">
        <v>56</v>
      </c>
      <c r="K2677" s="11" t="s">
        <v>75</v>
      </c>
      <c r="L2677" s="11" t="s">
        <v>61</v>
      </c>
      <c r="M2677" s="11" t="s">
        <v>879</v>
      </c>
      <c r="N2677" s="1" t="e">
        <v>#N/A</v>
      </c>
    </row>
    <row r="2678" spans="1:14">
      <c r="A2678" s="7">
        <v>2677</v>
      </c>
      <c r="B2678" s="8">
        <v>45681</v>
      </c>
      <c r="C2678" s="9">
        <v>7</v>
      </c>
      <c r="D2678" s="28">
        <v>450726227685</v>
      </c>
      <c r="E2678" s="10">
        <v>4974351073626</v>
      </c>
      <c r="F2678" s="9" t="s">
        <v>54</v>
      </c>
      <c r="G2678" s="11" t="s">
        <v>55</v>
      </c>
      <c r="H2678" s="11"/>
      <c r="I2678" s="14"/>
      <c r="J2678" s="11" t="s">
        <v>56</v>
      </c>
      <c r="K2678" s="11" t="s">
        <v>75</v>
      </c>
      <c r="L2678" s="11" t="s">
        <v>61</v>
      </c>
      <c r="M2678" s="11" t="s">
        <v>879</v>
      </c>
      <c r="N2678" s="1" t="e">
        <v>#N/A</v>
      </c>
    </row>
    <row r="2679" spans="1:14">
      <c r="A2679" s="7">
        <v>2678</v>
      </c>
      <c r="B2679" s="8">
        <v>45681</v>
      </c>
      <c r="C2679" s="9">
        <v>7</v>
      </c>
      <c r="D2679" s="28">
        <v>198315279783</v>
      </c>
      <c r="E2679" s="10">
        <v>4974351073326</v>
      </c>
      <c r="F2679" s="9" t="s">
        <v>54</v>
      </c>
      <c r="G2679" s="11" t="s">
        <v>55</v>
      </c>
      <c r="H2679" s="11" t="s">
        <v>53</v>
      </c>
      <c r="I2679" s="14"/>
      <c r="J2679" s="11" t="s">
        <v>56</v>
      </c>
      <c r="K2679" s="11" t="s">
        <v>75</v>
      </c>
      <c r="L2679" s="11" t="s">
        <v>57</v>
      </c>
      <c r="M2679" s="11" t="s">
        <v>879</v>
      </c>
      <c r="N2679" s="1" t="e">
        <v>#N/A</v>
      </c>
    </row>
    <row r="2680" spans="1:14">
      <c r="A2680" s="7">
        <v>2679</v>
      </c>
      <c r="B2680" s="8">
        <v>45681</v>
      </c>
      <c r="C2680" s="9">
        <v>7</v>
      </c>
      <c r="D2680" s="28">
        <v>666739774</v>
      </c>
      <c r="E2680" s="10">
        <v>4974351073439</v>
      </c>
      <c r="F2680" s="9" t="s">
        <v>54</v>
      </c>
      <c r="G2680" s="11" t="s">
        <v>55</v>
      </c>
      <c r="H2680" s="11"/>
      <c r="I2680" s="14"/>
      <c r="J2680" s="11" t="s">
        <v>56</v>
      </c>
      <c r="K2680" s="11" t="s">
        <v>954</v>
      </c>
      <c r="L2680" s="11" t="s">
        <v>61</v>
      </c>
      <c r="M2680" s="11" t="s">
        <v>879</v>
      </c>
      <c r="N2680" s="1" t="e">
        <v>#N/A</v>
      </c>
    </row>
    <row r="2681" spans="1:14">
      <c r="A2681" s="7">
        <v>2680</v>
      </c>
      <c r="B2681" s="8">
        <v>45681</v>
      </c>
      <c r="C2681" s="9">
        <v>7</v>
      </c>
      <c r="D2681" s="28">
        <v>6724025207401</v>
      </c>
      <c r="E2681" s="10">
        <v>3109151082421</v>
      </c>
      <c r="F2681" s="9" t="s">
        <v>54</v>
      </c>
      <c r="G2681" s="11" t="s">
        <v>73</v>
      </c>
      <c r="H2681" s="11" t="s">
        <v>53</v>
      </c>
      <c r="I2681" s="14"/>
      <c r="J2681" s="11" t="s">
        <v>56</v>
      </c>
      <c r="K2681" s="11" t="s">
        <v>52</v>
      </c>
      <c r="L2681" s="11" t="s">
        <v>57</v>
      </c>
      <c r="M2681" s="11" t="s">
        <v>879</v>
      </c>
      <c r="N2681" s="1" t="e">
        <v>#N/A</v>
      </c>
    </row>
    <row r="2682" spans="1:14">
      <c r="A2682" s="7">
        <v>2681</v>
      </c>
      <c r="B2682" s="8">
        <v>45681</v>
      </c>
      <c r="C2682" s="9">
        <v>7</v>
      </c>
      <c r="D2682" s="28">
        <v>6724025206301</v>
      </c>
      <c r="E2682" s="10">
        <v>3109151082719</v>
      </c>
      <c r="F2682" s="9" t="s">
        <v>54</v>
      </c>
      <c r="G2682" s="11" t="s">
        <v>73</v>
      </c>
      <c r="H2682" s="11" t="s">
        <v>53</v>
      </c>
      <c r="I2682" s="14"/>
      <c r="J2682" s="11" t="s">
        <v>56</v>
      </c>
      <c r="K2682" s="11" t="s">
        <v>52</v>
      </c>
      <c r="L2682" s="11" t="s">
        <v>57</v>
      </c>
      <c r="M2682" s="11" t="s">
        <v>879</v>
      </c>
      <c r="N2682" s="1" t="e">
        <v>#N/A</v>
      </c>
    </row>
    <row r="2683" spans="1:14">
      <c r="A2683" s="7">
        <v>2682</v>
      </c>
      <c r="B2683" s="8">
        <v>45681</v>
      </c>
      <c r="C2683" s="9">
        <v>7</v>
      </c>
      <c r="D2683" s="28">
        <v>3084573010101</v>
      </c>
      <c r="E2683" s="10">
        <v>4974351073497</v>
      </c>
      <c r="F2683" s="9" t="s">
        <v>54</v>
      </c>
      <c r="G2683" s="11" t="s">
        <v>55</v>
      </c>
      <c r="H2683" s="11"/>
      <c r="I2683" s="14"/>
      <c r="J2683" s="11" t="s">
        <v>56</v>
      </c>
      <c r="K2683" s="11" t="s">
        <v>52</v>
      </c>
      <c r="L2683" s="11" t="s">
        <v>61</v>
      </c>
      <c r="M2683" s="11" t="s">
        <v>879</v>
      </c>
      <c r="N2683" s="1" t="e">
        <v>#N/A</v>
      </c>
    </row>
    <row r="2684" spans="1:14">
      <c r="A2684" s="7">
        <v>2683</v>
      </c>
      <c r="B2684" s="8">
        <v>45685</v>
      </c>
      <c r="C2684" s="9">
        <v>5</v>
      </c>
      <c r="D2684" s="28">
        <v>747163347906</v>
      </c>
      <c r="E2684" s="10">
        <v>9966251034508</v>
      </c>
      <c r="F2684" s="9" t="s">
        <v>67</v>
      </c>
      <c r="G2684" s="11" t="s">
        <v>70</v>
      </c>
      <c r="H2684" s="11" t="s">
        <v>53</v>
      </c>
      <c r="I2684" s="14"/>
      <c r="J2684" s="11" t="s">
        <v>59</v>
      </c>
      <c r="K2684" s="11" t="s">
        <v>60</v>
      </c>
      <c r="L2684" s="11" t="s">
        <v>57</v>
      </c>
      <c r="M2684" s="11" t="s">
        <v>62</v>
      </c>
      <c r="N2684" s="1" t="e">
        <v>#N/A</v>
      </c>
    </row>
    <row r="2685" spans="1:14">
      <c r="A2685" s="7">
        <v>2684</v>
      </c>
      <c r="B2685" s="8">
        <v>45685</v>
      </c>
      <c r="C2685" s="9">
        <v>8</v>
      </c>
      <c r="D2685" s="28">
        <v>747182607404</v>
      </c>
      <c r="E2685" s="10">
        <v>4974351086131</v>
      </c>
      <c r="F2685" s="9" t="s">
        <v>1201</v>
      </c>
      <c r="G2685" s="11" t="s">
        <v>55</v>
      </c>
      <c r="H2685" s="11" t="s">
        <v>53</v>
      </c>
      <c r="I2685" s="14"/>
      <c r="J2685" s="11" t="s">
        <v>56</v>
      </c>
      <c r="K2685" s="11" t="s">
        <v>60</v>
      </c>
      <c r="L2685" s="11" t="s">
        <v>57</v>
      </c>
      <c r="M2685" s="11" t="s">
        <v>879</v>
      </c>
      <c r="N2685" s="1" t="e">
        <v>#N/A</v>
      </c>
    </row>
    <row r="2686" spans="1:14">
      <c r="A2686" s="7">
        <v>2685</v>
      </c>
      <c r="B2686" s="8">
        <v>45685</v>
      </c>
      <c r="C2686" s="9">
        <v>5</v>
      </c>
      <c r="D2686" s="28">
        <v>105359339923</v>
      </c>
      <c r="E2686" s="10">
        <v>4966451065107</v>
      </c>
      <c r="F2686" s="9" t="s">
        <v>912</v>
      </c>
      <c r="G2686" s="11" t="s">
        <v>69</v>
      </c>
      <c r="H2686" s="11"/>
      <c r="I2686" s="14"/>
      <c r="J2686" s="11" t="s">
        <v>59</v>
      </c>
      <c r="K2686" s="11" t="s">
        <v>60</v>
      </c>
      <c r="L2686" s="11" t="s">
        <v>61</v>
      </c>
      <c r="M2686" s="11" t="s">
        <v>62</v>
      </c>
      <c r="N2686" s="1" t="e">
        <v>#N/A</v>
      </c>
    </row>
    <row r="2687" spans="1:14">
      <c r="A2687" s="7">
        <v>2686</v>
      </c>
      <c r="B2687" s="8">
        <v>45685</v>
      </c>
      <c r="C2687" s="9">
        <v>5</v>
      </c>
      <c r="D2687" s="28">
        <v>105359337871</v>
      </c>
      <c r="E2687" s="10">
        <v>4966451065103</v>
      </c>
      <c r="F2687" s="9" t="s">
        <v>912</v>
      </c>
      <c r="G2687" s="11" t="s">
        <v>69</v>
      </c>
      <c r="H2687" s="11"/>
      <c r="I2687" s="14"/>
      <c r="J2687" s="11" t="s">
        <v>59</v>
      </c>
      <c r="K2687" s="11" t="s">
        <v>60</v>
      </c>
      <c r="L2687" s="11" t="s">
        <v>61</v>
      </c>
      <c r="M2687" s="11" t="s">
        <v>62</v>
      </c>
      <c r="N2687" s="1" t="e">
        <v>#N/A</v>
      </c>
    </row>
    <row r="2688" spans="1:14">
      <c r="A2688" s="7">
        <v>2687</v>
      </c>
      <c r="B2688" s="8">
        <v>45685</v>
      </c>
      <c r="C2688" s="9">
        <v>5</v>
      </c>
      <c r="D2688" s="28">
        <v>105359339945</v>
      </c>
      <c r="E2688" s="10">
        <v>4966451065104</v>
      </c>
      <c r="F2688" s="9" t="s">
        <v>912</v>
      </c>
      <c r="G2688" s="11" t="s">
        <v>69</v>
      </c>
      <c r="H2688" s="11"/>
      <c r="I2688" s="14"/>
      <c r="J2688" s="11" t="s">
        <v>59</v>
      </c>
      <c r="K2688" s="11" t="s">
        <v>60</v>
      </c>
      <c r="L2688" s="11" t="s">
        <v>61</v>
      </c>
      <c r="M2688" s="11" t="s">
        <v>62</v>
      </c>
      <c r="N2688" s="1" t="e">
        <v>#N/A</v>
      </c>
    </row>
    <row r="2689" spans="1:14">
      <c r="A2689" s="7">
        <v>2688</v>
      </c>
      <c r="B2689" s="8">
        <v>45685</v>
      </c>
      <c r="C2689" s="9">
        <v>5</v>
      </c>
      <c r="D2689" s="28">
        <v>105370759572</v>
      </c>
      <c r="E2689" s="10">
        <v>5509699017157</v>
      </c>
      <c r="F2689" s="9" t="s">
        <v>992</v>
      </c>
      <c r="G2689" s="11" t="s">
        <v>1187</v>
      </c>
      <c r="H2689" s="11"/>
      <c r="I2689" s="14"/>
      <c r="J2689" s="11" t="s">
        <v>59</v>
      </c>
      <c r="K2689" s="11" t="s">
        <v>60</v>
      </c>
      <c r="L2689" s="11" t="s">
        <v>61</v>
      </c>
      <c r="M2689" s="11" t="s">
        <v>896</v>
      </c>
      <c r="N2689" s="1" t="e">
        <v>#N/A</v>
      </c>
    </row>
    <row r="2690" spans="1:14">
      <c r="A2690" s="7">
        <v>2689</v>
      </c>
      <c r="B2690" s="8">
        <v>45685</v>
      </c>
      <c r="C2690" s="9">
        <v>5</v>
      </c>
      <c r="D2690" s="28">
        <v>105619971870</v>
      </c>
      <c r="E2690" s="10">
        <v>5508799014586</v>
      </c>
      <c r="F2690" s="9" t="s">
        <v>992</v>
      </c>
      <c r="G2690" s="11" t="s">
        <v>908</v>
      </c>
      <c r="H2690" s="11"/>
      <c r="I2690" s="14"/>
      <c r="J2690" s="11" t="s">
        <v>59</v>
      </c>
      <c r="K2690" s="11" t="s">
        <v>60</v>
      </c>
      <c r="L2690" s="11" t="s">
        <v>61</v>
      </c>
      <c r="M2690" s="11" t="s">
        <v>896</v>
      </c>
      <c r="N2690" s="1" t="e">
        <v>#N/A</v>
      </c>
    </row>
    <row r="2691" spans="1:14">
      <c r="A2691" s="7">
        <v>2690</v>
      </c>
      <c r="B2691" s="8">
        <v>45685</v>
      </c>
      <c r="C2691" s="9">
        <v>5</v>
      </c>
      <c r="D2691" s="28">
        <v>105359424763</v>
      </c>
      <c r="E2691" s="10">
        <v>5509451095180</v>
      </c>
      <c r="F2691" s="9" t="s">
        <v>992</v>
      </c>
      <c r="G2691" s="11" t="s">
        <v>918</v>
      </c>
      <c r="H2691" s="11"/>
      <c r="I2691" s="14"/>
      <c r="J2691" s="11" t="s">
        <v>59</v>
      </c>
      <c r="K2691" s="11" t="s">
        <v>60</v>
      </c>
      <c r="L2691" s="11" t="s">
        <v>61</v>
      </c>
      <c r="M2691" s="11" t="s">
        <v>896</v>
      </c>
      <c r="N2691" s="1" t="e">
        <v>#N/A</v>
      </c>
    </row>
    <row r="2692" spans="1:14">
      <c r="A2692" s="7">
        <v>2691</v>
      </c>
      <c r="B2692" s="8">
        <v>45685</v>
      </c>
      <c r="C2692" s="9">
        <v>5</v>
      </c>
      <c r="D2692" s="28">
        <v>105358776412</v>
      </c>
      <c r="E2692" s="10">
        <v>5509451060514</v>
      </c>
      <c r="F2692" s="9" t="s">
        <v>912</v>
      </c>
      <c r="G2692" s="11" t="s">
        <v>918</v>
      </c>
      <c r="H2692" s="11"/>
      <c r="I2692" s="14"/>
      <c r="J2692" s="11" t="s">
        <v>59</v>
      </c>
      <c r="K2692" s="11" t="s">
        <v>60</v>
      </c>
      <c r="L2692" s="11" t="s">
        <v>61</v>
      </c>
      <c r="M2692" s="11" t="s">
        <v>896</v>
      </c>
      <c r="N2692" s="1" t="e">
        <v>#N/A</v>
      </c>
    </row>
    <row r="2693" spans="1:14">
      <c r="A2693" s="7">
        <v>2692</v>
      </c>
      <c r="B2693" s="8">
        <v>45685</v>
      </c>
      <c r="C2693" s="9">
        <v>5</v>
      </c>
      <c r="D2693" s="28">
        <v>105365821094</v>
      </c>
      <c r="E2693" s="10">
        <v>4966451094269</v>
      </c>
      <c r="F2693" s="9" t="s">
        <v>912</v>
      </c>
      <c r="G2693" s="11" t="s">
        <v>69</v>
      </c>
      <c r="H2693" s="11"/>
      <c r="I2693" s="14"/>
      <c r="J2693" s="11" t="s">
        <v>59</v>
      </c>
      <c r="K2693" s="11" t="s">
        <v>60</v>
      </c>
      <c r="L2693" s="11" t="s">
        <v>61</v>
      </c>
      <c r="M2693" s="11" t="s">
        <v>62</v>
      </c>
      <c r="N2693" s="1" t="e">
        <v>#N/A</v>
      </c>
    </row>
    <row r="2694" spans="1:14">
      <c r="A2694" s="7">
        <v>2693</v>
      </c>
      <c r="B2694" s="8">
        <v>45685</v>
      </c>
      <c r="C2694" s="9">
        <v>5</v>
      </c>
      <c r="D2694" s="28">
        <v>105365821094</v>
      </c>
      <c r="E2694" s="10">
        <v>4966456064702</v>
      </c>
      <c r="F2694" s="9" t="s">
        <v>1111</v>
      </c>
      <c r="G2694" s="11" t="s">
        <v>69</v>
      </c>
      <c r="H2694" s="11"/>
      <c r="I2694" s="14"/>
      <c r="J2694" s="11" t="s">
        <v>59</v>
      </c>
      <c r="K2694" s="11" t="s">
        <v>60</v>
      </c>
      <c r="L2694" s="11" t="s">
        <v>61</v>
      </c>
      <c r="M2694" s="11" t="s">
        <v>62</v>
      </c>
      <c r="N2694" s="1" t="e">
        <v>#N/A</v>
      </c>
    </row>
    <row r="2695" spans="1:14">
      <c r="A2695" s="7">
        <v>2694</v>
      </c>
      <c r="B2695" s="8">
        <v>45685</v>
      </c>
      <c r="C2695" s="9">
        <v>5</v>
      </c>
      <c r="D2695" s="28">
        <v>307642022413</v>
      </c>
      <c r="E2695" s="10">
        <v>5000156068841</v>
      </c>
      <c r="F2695" s="9" t="s">
        <v>914</v>
      </c>
      <c r="G2695" s="11" t="s">
        <v>892</v>
      </c>
      <c r="H2695" s="11"/>
      <c r="I2695" s="14"/>
      <c r="J2695" s="11" t="s">
        <v>59</v>
      </c>
      <c r="K2695" s="11" t="s">
        <v>60</v>
      </c>
      <c r="L2695" s="11" t="s">
        <v>61</v>
      </c>
      <c r="M2695" s="11" t="s">
        <v>62</v>
      </c>
      <c r="N2695" s="1" t="e">
        <v>#N/A</v>
      </c>
    </row>
    <row r="2696" spans="1:14">
      <c r="A2696" s="7">
        <v>2695</v>
      </c>
      <c r="B2696" s="8">
        <v>45685</v>
      </c>
      <c r="C2696" s="9">
        <v>5</v>
      </c>
      <c r="D2696" s="28">
        <v>105359339971</v>
      </c>
      <c r="E2696" s="10">
        <v>4966451065114</v>
      </c>
      <c r="F2696" s="9" t="s">
        <v>912</v>
      </c>
      <c r="G2696" s="11" t="s">
        <v>69</v>
      </c>
      <c r="H2696" s="11"/>
      <c r="I2696" s="14"/>
      <c r="J2696" s="11" t="s">
        <v>59</v>
      </c>
      <c r="K2696" s="11" t="s">
        <v>60</v>
      </c>
      <c r="L2696" s="11" t="s">
        <v>61</v>
      </c>
      <c r="M2696" s="11" t="s">
        <v>62</v>
      </c>
      <c r="N2696" s="1" t="e">
        <v>#N/A</v>
      </c>
    </row>
    <row r="2697" spans="1:14">
      <c r="A2697" s="7">
        <v>2696</v>
      </c>
      <c r="B2697" s="8">
        <v>45685</v>
      </c>
      <c r="C2697" s="9">
        <v>5</v>
      </c>
      <c r="D2697" s="28">
        <v>105282419874</v>
      </c>
      <c r="E2697" s="10">
        <v>5508799041325</v>
      </c>
      <c r="F2697" s="9" t="s">
        <v>992</v>
      </c>
      <c r="G2697" s="11" t="s">
        <v>908</v>
      </c>
      <c r="H2697" s="11"/>
      <c r="I2697" s="14"/>
      <c r="J2697" s="11" t="s">
        <v>59</v>
      </c>
      <c r="K2697" s="11" t="s">
        <v>60</v>
      </c>
      <c r="L2697" s="11" t="s">
        <v>61</v>
      </c>
      <c r="M2697" s="11" t="s">
        <v>896</v>
      </c>
      <c r="N2697" s="1" t="e">
        <v>#N/A</v>
      </c>
    </row>
    <row r="2698" spans="1:14">
      <c r="A2698" s="7">
        <v>2697</v>
      </c>
      <c r="B2698" s="8">
        <v>45685</v>
      </c>
      <c r="C2698" s="9">
        <v>5</v>
      </c>
      <c r="D2698" s="28">
        <v>105282419874</v>
      </c>
      <c r="E2698" s="10">
        <v>5509451010244</v>
      </c>
      <c r="F2698" s="9" t="s">
        <v>992</v>
      </c>
      <c r="G2698" s="11" t="s">
        <v>918</v>
      </c>
      <c r="H2698" s="11"/>
      <c r="I2698" s="14"/>
      <c r="J2698" s="11" t="s">
        <v>59</v>
      </c>
      <c r="K2698" s="11" t="s">
        <v>60</v>
      </c>
      <c r="L2698" s="11" t="s">
        <v>61</v>
      </c>
      <c r="M2698" s="11" t="s">
        <v>896</v>
      </c>
      <c r="N2698" s="1" t="e">
        <v>#N/A</v>
      </c>
    </row>
    <row r="2699" spans="1:14">
      <c r="A2699" s="7">
        <v>2698</v>
      </c>
      <c r="B2699" s="8">
        <v>45685</v>
      </c>
      <c r="C2699" s="9">
        <v>5</v>
      </c>
      <c r="D2699" s="28">
        <v>105282419874</v>
      </c>
      <c r="E2699" s="10">
        <v>5509451041003</v>
      </c>
      <c r="F2699" s="9" t="s">
        <v>992</v>
      </c>
      <c r="G2699" s="11" t="s">
        <v>918</v>
      </c>
      <c r="H2699" s="11"/>
      <c r="I2699" s="14"/>
      <c r="J2699" s="11" t="s">
        <v>59</v>
      </c>
      <c r="K2699" s="11" t="s">
        <v>60</v>
      </c>
      <c r="L2699" s="11" t="s">
        <v>61</v>
      </c>
      <c r="M2699" s="11" t="s">
        <v>896</v>
      </c>
      <c r="N2699" s="1" t="e">
        <v>#N/A</v>
      </c>
    </row>
    <row r="2700" spans="1:14">
      <c r="A2700" s="7">
        <v>2699</v>
      </c>
      <c r="B2700" s="8">
        <v>45685</v>
      </c>
      <c r="C2700" s="9">
        <v>5</v>
      </c>
      <c r="D2700" s="28">
        <v>105282419874</v>
      </c>
      <c r="E2700" s="10">
        <v>4966456014443</v>
      </c>
      <c r="F2700" s="9" t="s">
        <v>1114</v>
      </c>
      <c r="G2700" s="11" t="s">
        <v>69</v>
      </c>
      <c r="H2700" s="11"/>
      <c r="I2700" s="14"/>
      <c r="J2700" s="11" t="s">
        <v>59</v>
      </c>
      <c r="K2700" s="11" t="s">
        <v>60</v>
      </c>
      <c r="L2700" s="11" t="s">
        <v>61</v>
      </c>
      <c r="M2700" s="11" t="s">
        <v>62</v>
      </c>
      <c r="N2700" s="1" t="e">
        <v>#N/A</v>
      </c>
    </row>
    <row r="2701" spans="1:14">
      <c r="A2701" s="7">
        <v>2700</v>
      </c>
      <c r="B2701" s="8">
        <v>45685</v>
      </c>
      <c r="C2701" s="9">
        <v>5</v>
      </c>
      <c r="D2701" s="28">
        <v>494186151793</v>
      </c>
      <c r="E2701" s="10">
        <v>4966251085043</v>
      </c>
      <c r="F2701" s="9" t="s">
        <v>912</v>
      </c>
      <c r="G2701" s="11" t="s">
        <v>63</v>
      </c>
      <c r="H2701" s="11" t="s">
        <v>53</v>
      </c>
      <c r="I2701" s="14"/>
      <c r="J2701" s="11" t="s">
        <v>59</v>
      </c>
      <c r="K2701" s="11" t="s">
        <v>890</v>
      </c>
      <c r="L2701" s="11" t="s">
        <v>57</v>
      </c>
      <c r="M2701" s="11" t="s">
        <v>62</v>
      </c>
      <c r="N2701" s="1" t="e">
        <v>#N/A</v>
      </c>
    </row>
    <row r="2702" spans="1:14">
      <c r="A2702" s="7">
        <v>2701</v>
      </c>
      <c r="B2702" s="8">
        <v>45685</v>
      </c>
      <c r="C2702" s="9">
        <v>5</v>
      </c>
      <c r="D2702" s="28">
        <v>492693998624</v>
      </c>
      <c r="E2702" s="10">
        <v>4966251034611</v>
      </c>
      <c r="F2702" s="9" t="s">
        <v>72</v>
      </c>
      <c r="G2702" s="11" t="s">
        <v>63</v>
      </c>
      <c r="H2702" s="11" t="s">
        <v>53</v>
      </c>
      <c r="I2702" s="14"/>
      <c r="J2702" s="11" t="s">
        <v>59</v>
      </c>
      <c r="K2702" s="11" t="s">
        <v>890</v>
      </c>
      <c r="L2702" s="11" t="s">
        <v>57</v>
      </c>
      <c r="M2702" s="11" t="s">
        <v>62</v>
      </c>
      <c r="N2702" s="1" t="e">
        <v>#N/A</v>
      </c>
    </row>
    <row r="2703" spans="1:14">
      <c r="A2703" s="7">
        <v>2702</v>
      </c>
      <c r="B2703" s="8">
        <v>45685</v>
      </c>
      <c r="C2703" s="9">
        <v>8</v>
      </c>
      <c r="D2703" s="28">
        <v>431910836921</v>
      </c>
      <c r="E2703" s="10">
        <v>4967951013188</v>
      </c>
      <c r="F2703" s="9" t="s">
        <v>927</v>
      </c>
      <c r="G2703" s="11" t="s">
        <v>933</v>
      </c>
      <c r="H2703" s="11" t="s">
        <v>53</v>
      </c>
      <c r="I2703" s="14"/>
      <c r="J2703" s="11" t="s">
        <v>56</v>
      </c>
      <c r="K2703" s="11" t="s">
        <v>890</v>
      </c>
      <c r="L2703" s="11" t="s">
        <v>57</v>
      </c>
      <c r="M2703" s="11" t="s">
        <v>62</v>
      </c>
      <c r="N2703" s="1" t="e">
        <v>#N/A</v>
      </c>
    </row>
    <row r="2704" spans="1:14">
      <c r="A2704" s="7">
        <v>2703</v>
      </c>
      <c r="B2704" s="8">
        <v>45685</v>
      </c>
      <c r="C2704" s="9">
        <v>8</v>
      </c>
      <c r="D2704" s="28">
        <v>504764614465</v>
      </c>
      <c r="E2704" s="10">
        <v>4816151064681</v>
      </c>
      <c r="F2704" s="9" t="s">
        <v>1208</v>
      </c>
      <c r="G2704" s="11" t="s">
        <v>963</v>
      </c>
      <c r="H2704" s="11" t="s">
        <v>53</v>
      </c>
      <c r="I2704" s="14"/>
      <c r="J2704" s="11" t="s">
        <v>56</v>
      </c>
      <c r="K2704" s="11" t="s">
        <v>890</v>
      </c>
      <c r="L2704" s="11" t="s">
        <v>57</v>
      </c>
      <c r="M2704" s="11" t="s">
        <v>62</v>
      </c>
      <c r="N2704" s="1" t="e">
        <v>#N/A</v>
      </c>
    </row>
    <row r="2705" spans="1:14">
      <c r="A2705" s="7">
        <v>2704</v>
      </c>
      <c r="B2705" s="8">
        <v>45685</v>
      </c>
      <c r="C2705" s="9">
        <v>8</v>
      </c>
      <c r="D2705" s="28">
        <v>394110878276</v>
      </c>
      <c r="E2705" s="10">
        <v>3109151065088</v>
      </c>
      <c r="F2705" s="9" t="s">
        <v>912</v>
      </c>
      <c r="G2705" s="11" t="s">
        <v>73</v>
      </c>
      <c r="H2705" s="11" t="s">
        <v>53</v>
      </c>
      <c r="I2705" s="14"/>
      <c r="J2705" s="11" t="s">
        <v>56</v>
      </c>
      <c r="K2705" s="11" t="s">
        <v>890</v>
      </c>
      <c r="L2705" s="11" t="s">
        <v>57</v>
      </c>
      <c r="M2705" s="11" t="s">
        <v>879</v>
      </c>
      <c r="N2705" s="1" t="e">
        <v>#N/A</v>
      </c>
    </row>
    <row r="2706" spans="1:14">
      <c r="A2706" s="7">
        <v>2705</v>
      </c>
      <c r="B2706" s="8">
        <v>45685</v>
      </c>
      <c r="C2706" s="9">
        <v>8</v>
      </c>
      <c r="D2706" s="28">
        <v>330826314906</v>
      </c>
      <c r="E2706" s="10">
        <v>4979051012526</v>
      </c>
      <c r="F2706" s="9" t="s">
        <v>992</v>
      </c>
      <c r="G2706" s="11" t="s">
        <v>1000</v>
      </c>
      <c r="H2706" s="11" t="s">
        <v>53</v>
      </c>
      <c r="I2706" s="14"/>
      <c r="J2706" s="11" t="s">
        <v>56</v>
      </c>
      <c r="K2706" s="11" t="s">
        <v>890</v>
      </c>
      <c r="L2706" s="11" t="s">
        <v>57</v>
      </c>
      <c r="M2706" s="11" t="s">
        <v>62</v>
      </c>
      <c r="N2706" s="1" t="e">
        <v>#N/A</v>
      </c>
    </row>
    <row r="2707" spans="1:14">
      <c r="A2707" s="7">
        <v>2706</v>
      </c>
      <c r="B2707" s="8">
        <v>45685</v>
      </c>
      <c r="C2707" s="9">
        <v>8</v>
      </c>
      <c r="D2707" s="28">
        <v>494030264136</v>
      </c>
      <c r="E2707" s="10">
        <v>4967951014194</v>
      </c>
      <c r="F2707" s="9" t="s">
        <v>927</v>
      </c>
      <c r="G2707" s="11" t="s">
        <v>933</v>
      </c>
      <c r="H2707" s="11" t="s">
        <v>53</v>
      </c>
      <c r="I2707" s="14"/>
      <c r="J2707" s="11" t="s">
        <v>56</v>
      </c>
      <c r="K2707" s="11" t="s">
        <v>890</v>
      </c>
      <c r="L2707" s="11" t="s">
        <v>57</v>
      </c>
      <c r="M2707" s="11" t="s">
        <v>62</v>
      </c>
      <c r="N2707" s="1" t="e">
        <v>#N/A</v>
      </c>
    </row>
    <row r="2708" spans="1:14">
      <c r="A2708" s="7">
        <v>2707</v>
      </c>
      <c r="B2708" s="8">
        <v>45685</v>
      </c>
      <c r="C2708" s="9">
        <v>8</v>
      </c>
      <c r="D2708" s="28">
        <v>437610497273</v>
      </c>
      <c r="E2708" s="10">
        <v>4974351055399</v>
      </c>
      <c r="F2708" s="9" t="s">
        <v>882</v>
      </c>
      <c r="G2708" s="11" t="s">
        <v>55</v>
      </c>
      <c r="H2708" s="11" t="s">
        <v>53</v>
      </c>
      <c r="I2708" s="14"/>
      <c r="J2708" s="11" t="s">
        <v>56</v>
      </c>
      <c r="K2708" s="11" t="s">
        <v>890</v>
      </c>
      <c r="L2708" s="11" t="s">
        <v>57</v>
      </c>
      <c r="M2708" s="11" t="s">
        <v>879</v>
      </c>
      <c r="N2708" s="1" t="e">
        <v>#N/A</v>
      </c>
    </row>
    <row r="2709" spans="1:14">
      <c r="A2709" s="7">
        <v>2708</v>
      </c>
      <c r="B2709" s="8">
        <v>45685</v>
      </c>
      <c r="C2709" s="9">
        <v>8</v>
      </c>
      <c r="D2709" s="28">
        <v>499250203303</v>
      </c>
      <c r="E2709" s="10">
        <v>4968151099913</v>
      </c>
      <c r="F2709" s="9" t="s">
        <v>882</v>
      </c>
      <c r="G2709" s="11" t="s">
        <v>71</v>
      </c>
      <c r="H2709" s="11"/>
      <c r="I2709" s="14"/>
      <c r="J2709" s="11" t="s">
        <v>56</v>
      </c>
      <c r="K2709" s="11" t="s">
        <v>890</v>
      </c>
      <c r="L2709" s="11" t="s">
        <v>61</v>
      </c>
      <c r="M2709" s="11" t="s">
        <v>879</v>
      </c>
      <c r="N2709" s="1" t="e">
        <v>#N/A</v>
      </c>
    </row>
    <row r="2710" spans="1:14">
      <c r="A2710" s="7">
        <v>2709</v>
      </c>
      <c r="B2710" s="8">
        <v>45685</v>
      </c>
      <c r="C2710" s="9">
        <v>8</v>
      </c>
      <c r="D2710" s="28">
        <v>499250203281</v>
      </c>
      <c r="E2710" s="10">
        <v>4968151048974</v>
      </c>
      <c r="F2710" s="9" t="s">
        <v>882</v>
      </c>
      <c r="G2710" s="11" t="s">
        <v>71</v>
      </c>
      <c r="H2710" s="11"/>
      <c r="I2710" s="14"/>
      <c r="J2710" s="11" t="s">
        <v>56</v>
      </c>
      <c r="K2710" s="11" t="s">
        <v>890</v>
      </c>
      <c r="L2710" s="11" t="s">
        <v>61</v>
      </c>
      <c r="M2710" s="11" t="s">
        <v>879</v>
      </c>
      <c r="N2710" s="1" t="e">
        <v>#N/A</v>
      </c>
    </row>
    <row r="2711" spans="1:14">
      <c r="A2711" s="7">
        <v>2710</v>
      </c>
      <c r="B2711" s="8">
        <v>45685</v>
      </c>
      <c r="C2711" s="9">
        <v>8</v>
      </c>
      <c r="D2711" s="28">
        <v>499250203270</v>
      </c>
      <c r="E2711" s="10">
        <v>4936151032169</v>
      </c>
      <c r="F2711" s="9" t="s">
        <v>76</v>
      </c>
      <c r="G2711" s="11" t="s">
        <v>958</v>
      </c>
      <c r="H2711" s="11"/>
      <c r="I2711" s="14"/>
      <c r="J2711" s="11" t="s">
        <v>56</v>
      </c>
      <c r="K2711" s="11" t="s">
        <v>890</v>
      </c>
      <c r="L2711" s="11" t="s">
        <v>61</v>
      </c>
      <c r="M2711" s="11" t="s">
        <v>62</v>
      </c>
      <c r="N2711" s="1" t="e">
        <v>#N/A</v>
      </c>
    </row>
    <row r="2712" spans="1:14">
      <c r="A2712" s="7">
        <v>2711</v>
      </c>
      <c r="B2712" s="8">
        <v>45685</v>
      </c>
      <c r="C2712" s="9">
        <v>8</v>
      </c>
      <c r="D2712" s="28">
        <v>499250203266</v>
      </c>
      <c r="E2712" s="10">
        <v>4968151099574</v>
      </c>
      <c r="F2712" s="9" t="s">
        <v>882</v>
      </c>
      <c r="G2712" s="11" t="s">
        <v>71</v>
      </c>
      <c r="H2712" s="11"/>
      <c r="I2712" s="14"/>
      <c r="J2712" s="11" t="s">
        <v>56</v>
      </c>
      <c r="K2712" s="11" t="s">
        <v>890</v>
      </c>
      <c r="L2712" s="11" t="s">
        <v>61</v>
      </c>
      <c r="M2712" s="11" t="s">
        <v>879</v>
      </c>
      <c r="N2712" s="1" t="e">
        <v>#N/A</v>
      </c>
    </row>
    <row r="2713" spans="1:14">
      <c r="A2713" s="7">
        <v>2712</v>
      </c>
      <c r="B2713" s="8">
        <v>45685</v>
      </c>
      <c r="C2713" s="9">
        <v>8</v>
      </c>
      <c r="D2713" s="28">
        <v>498447342153</v>
      </c>
      <c r="E2713" s="10">
        <v>3109151027430</v>
      </c>
      <c r="F2713" s="9" t="s">
        <v>76</v>
      </c>
      <c r="G2713" s="11" t="s">
        <v>73</v>
      </c>
      <c r="H2713" s="11"/>
      <c r="I2713" s="14"/>
      <c r="J2713" s="11" t="s">
        <v>56</v>
      </c>
      <c r="K2713" s="11" t="s">
        <v>890</v>
      </c>
      <c r="L2713" s="11" t="s">
        <v>61</v>
      </c>
      <c r="M2713" s="11" t="s">
        <v>879</v>
      </c>
      <c r="N2713" s="1" t="e">
        <v>#N/A</v>
      </c>
    </row>
    <row r="2714" spans="1:14">
      <c r="A2714" s="7">
        <v>2713</v>
      </c>
      <c r="B2714" s="8">
        <v>45685</v>
      </c>
      <c r="C2714" s="9">
        <v>8</v>
      </c>
      <c r="D2714" s="28">
        <v>499669708484</v>
      </c>
      <c r="E2714" s="10">
        <v>3109151052709</v>
      </c>
      <c r="F2714" s="9" t="s">
        <v>882</v>
      </c>
      <c r="G2714" s="11" t="s">
        <v>73</v>
      </c>
      <c r="H2714" s="11"/>
      <c r="I2714" s="14"/>
      <c r="J2714" s="11" t="s">
        <v>56</v>
      </c>
      <c r="K2714" s="11" t="s">
        <v>890</v>
      </c>
      <c r="L2714" s="11" t="s">
        <v>61</v>
      </c>
      <c r="M2714" s="11" t="s">
        <v>879</v>
      </c>
      <c r="N2714" s="1" t="e">
        <v>#N/A</v>
      </c>
    </row>
    <row r="2715" spans="1:14">
      <c r="A2715" s="7">
        <v>2714</v>
      </c>
      <c r="B2715" s="8">
        <v>45685</v>
      </c>
      <c r="C2715" s="9">
        <v>8</v>
      </c>
      <c r="D2715" s="28">
        <v>499250203292</v>
      </c>
      <c r="E2715" s="10">
        <v>4968151048966</v>
      </c>
      <c r="F2715" s="9" t="s">
        <v>76</v>
      </c>
      <c r="G2715" s="11" t="s">
        <v>71</v>
      </c>
      <c r="H2715" s="11"/>
      <c r="I2715" s="14"/>
      <c r="J2715" s="11" t="s">
        <v>56</v>
      </c>
      <c r="K2715" s="11" t="s">
        <v>890</v>
      </c>
      <c r="L2715" s="11" t="s">
        <v>61</v>
      </c>
      <c r="M2715" s="11" t="s">
        <v>879</v>
      </c>
      <c r="N2715" s="1" t="e">
        <v>#N/A</v>
      </c>
    </row>
    <row r="2716" spans="1:14">
      <c r="A2716" s="7">
        <v>2715</v>
      </c>
      <c r="B2716" s="8">
        <v>45685</v>
      </c>
      <c r="C2716" s="9">
        <v>8</v>
      </c>
      <c r="D2716" s="28">
        <v>467756574865</v>
      </c>
      <c r="E2716" s="10">
        <v>0</v>
      </c>
      <c r="F2716" s="9" t="s">
        <v>1209</v>
      </c>
      <c r="G2716" s="11" t="s">
        <v>64</v>
      </c>
      <c r="H2716" s="11"/>
      <c r="I2716" s="14" t="s">
        <v>1207</v>
      </c>
      <c r="J2716" s="11" t="s">
        <v>65</v>
      </c>
      <c r="K2716" s="11" t="s">
        <v>890</v>
      </c>
      <c r="L2716" s="11" t="s">
        <v>61</v>
      </c>
      <c r="M2716" s="11" t="s">
        <v>66</v>
      </c>
      <c r="N2716" s="1" t="e">
        <v>#N/A</v>
      </c>
    </row>
    <row r="2717" spans="1:14">
      <c r="A2717" s="7">
        <v>2716</v>
      </c>
      <c r="B2717" s="8">
        <v>45685</v>
      </c>
      <c r="C2717" s="9">
        <v>8</v>
      </c>
      <c r="D2717" s="28">
        <v>661470080</v>
      </c>
      <c r="E2717" s="10">
        <v>4974351073444</v>
      </c>
      <c r="F2717" s="9" t="s">
        <v>54</v>
      </c>
      <c r="G2717" s="11" t="s">
        <v>55</v>
      </c>
      <c r="H2717" s="11"/>
      <c r="I2717" s="14"/>
      <c r="J2717" s="11" t="s">
        <v>56</v>
      </c>
      <c r="K2717" s="11" t="s">
        <v>954</v>
      </c>
      <c r="L2717" s="11" t="s">
        <v>61</v>
      </c>
      <c r="M2717" s="11" t="s">
        <v>879</v>
      </c>
      <c r="N2717" s="1" t="e">
        <v>#N/A</v>
      </c>
    </row>
    <row r="2718" spans="1:14">
      <c r="A2718" s="7">
        <v>2717</v>
      </c>
      <c r="B2718" s="8">
        <v>45685</v>
      </c>
      <c r="C2718" s="9">
        <v>8</v>
      </c>
      <c r="D2718" s="28">
        <v>661470081</v>
      </c>
      <c r="E2718" s="10">
        <v>4974351073504</v>
      </c>
      <c r="F2718" s="9" t="s">
        <v>54</v>
      </c>
      <c r="G2718" s="11" t="s">
        <v>55</v>
      </c>
      <c r="H2718" s="11"/>
      <c r="I2718" s="14"/>
      <c r="J2718" s="11" t="s">
        <v>56</v>
      </c>
      <c r="K2718" s="11" t="s">
        <v>954</v>
      </c>
      <c r="L2718" s="11" t="s">
        <v>61</v>
      </c>
      <c r="M2718" s="11" t="s">
        <v>879</v>
      </c>
      <c r="N2718" s="1" t="e">
        <v>#N/A</v>
      </c>
    </row>
    <row r="2719" spans="1:14">
      <c r="A2719" s="7">
        <v>2718</v>
      </c>
      <c r="B2719" s="8">
        <v>45686</v>
      </c>
      <c r="C2719" s="9">
        <v>9</v>
      </c>
      <c r="D2719" s="28">
        <v>750439291140</v>
      </c>
      <c r="E2719" s="10">
        <v>4967951010305</v>
      </c>
      <c r="F2719" s="9" t="s">
        <v>927</v>
      </c>
      <c r="G2719" s="11" t="s">
        <v>933</v>
      </c>
      <c r="H2719" s="11" t="s">
        <v>53</v>
      </c>
      <c r="I2719" s="14"/>
      <c r="J2719" s="11" t="s">
        <v>56</v>
      </c>
      <c r="K2719" s="11" t="s">
        <v>60</v>
      </c>
      <c r="L2719" s="11" t="s">
        <v>57</v>
      </c>
      <c r="M2719" s="11" t="s">
        <v>896</v>
      </c>
      <c r="N2719" s="1" t="e">
        <v>#N/A</v>
      </c>
    </row>
    <row r="2720" spans="1:14">
      <c r="A2720" s="7">
        <v>2719</v>
      </c>
      <c r="B2720" s="8">
        <v>45686</v>
      </c>
      <c r="C2720" s="9">
        <v>5</v>
      </c>
      <c r="D2720" s="28">
        <v>750439291140</v>
      </c>
      <c r="E2720" s="10">
        <v>4966251016380</v>
      </c>
      <c r="F2720" s="9" t="s">
        <v>72</v>
      </c>
      <c r="G2720" s="11" t="s">
        <v>63</v>
      </c>
      <c r="H2720" s="11" t="s">
        <v>53</v>
      </c>
      <c r="I2720" s="14"/>
      <c r="J2720" s="11" t="s">
        <v>59</v>
      </c>
      <c r="K2720" s="11" t="s">
        <v>60</v>
      </c>
      <c r="L2720" s="11" t="s">
        <v>57</v>
      </c>
      <c r="M2720" s="11" t="s">
        <v>62</v>
      </c>
      <c r="N2720" s="1" t="e">
        <v>#N/A</v>
      </c>
    </row>
    <row r="2721" spans="1:14">
      <c r="A2721" s="7">
        <v>2720</v>
      </c>
      <c r="B2721" s="8">
        <v>45686</v>
      </c>
      <c r="C2721" s="9">
        <v>9</v>
      </c>
      <c r="D2721" s="28">
        <v>663820472394</v>
      </c>
      <c r="E2721" s="10">
        <v>4967951013152</v>
      </c>
      <c r="F2721" s="9" t="s">
        <v>927</v>
      </c>
      <c r="G2721" s="11" t="s">
        <v>933</v>
      </c>
      <c r="H2721" s="11" t="s">
        <v>53</v>
      </c>
      <c r="I2721" s="14"/>
      <c r="J2721" s="11" t="s">
        <v>56</v>
      </c>
      <c r="K2721" s="11" t="s">
        <v>60</v>
      </c>
      <c r="L2721" s="11" t="s">
        <v>57</v>
      </c>
      <c r="M2721" s="11" t="s">
        <v>896</v>
      </c>
      <c r="N2721" s="1" t="e">
        <v>#N/A</v>
      </c>
    </row>
    <row r="2722" spans="1:14">
      <c r="A2722" s="7">
        <v>2721</v>
      </c>
      <c r="B2722" s="8">
        <v>45686</v>
      </c>
      <c r="C2722" s="9">
        <v>9</v>
      </c>
      <c r="D2722" s="28">
        <v>248023590150</v>
      </c>
      <c r="E2722" s="10">
        <v>3109151054422</v>
      </c>
      <c r="F2722" s="9" t="s">
        <v>882</v>
      </c>
      <c r="G2722" s="11" t="s">
        <v>73</v>
      </c>
      <c r="H2722" s="11" t="s">
        <v>53</v>
      </c>
      <c r="I2722" s="14"/>
      <c r="J2722" s="11" t="s">
        <v>56</v>
      </c>
      <c r="K2722" s="11" t="s">
        <v>60</v>
      </c>
      <c r="L2722" s="11" t="s">
        <v>57</v>
      </c>
      <c r="M2722" s="11" t="s">
        <v>879</v>
      </c>
      <c r="N2722" s="1" t="e">
        <v>#N/A</v>
      </c>
    </row>
    <row r="2723" spans="1:14">
      <c r="A2723" s="7">
        <v>2722</v>
      </c>
      <c r="B2723" s="8">
        <v>45686</v>
      </c>
      <c r="C2723" s="9">
        <v>9</v>
      </c>
      <c r="D2723" s="28">
        <v>248023590150</v>
      </c>
      <c r="E2723" s="10">
        <v>4974351061466</v>
      </c>
      <c r="F2723" s="9" t="s">
        <v>72</v>
      </c>
      <c r="G2723" s="11" t="s">
        <v>55</v>
      </c>
      <c r="H2723" s="11" t="s">
        <v>53</v>
      </c>
      <c r="I2723" s="14"/>
      <c r="J2723" s="11" t="s">
        <v>56</v>
      </c>
      <c r="K2723" s="11" t="s">
        <v>60</v>
      </c>
      <c r="L2723" s="11" t="s">
        <v>57</v>
      </c>
      <c r="M2723" s="11" t="s">
        <v>879</v>
      </c>
      <c r="N2723" s="1" t="e">
        <v>#N/A</v>
      </c>
    </row>
    <row r="2724" spans="1:14">
      <c r="A2724" s="7">
        <v>2723</v>
      </c>
      <c r="B2724" s="8">
        <v>45686</v>
      </c>
      <c r="C2724" s="9">
        <v>5</v>
      </c>
      <c r="D2724" s="28">
        <v>747160699143</v>
      </c>
      <c r="E2724" s="10">
        <v>4966251053331</v>
      </c>
      <c r="F2724" s="9" t="s">
        <v>72</v>
      </c>
      <c r="G2724" s="11" t="s">
        <v>63</v>
      </c>
      <c r="H2724" s="11" t="s">
        <v>53</v>
      </c>
      <c r="I2724" s="14"/>
      <c r="J2724" s="11" t="s">
        <v>59</v>
      </c>
      <c r="K2724" s="11" t="s">
        <v>60</v>
      </c>
      <c r="L2724" s="11" t="s">
        <v>57</v>
      </c>
      <c r="M2724" s="11" t="s">
        <v>62</v>
      </c>
      <c r="N2724" s="1" t="e">
        <v>#N/A</v>
      </c>
    </row>
    <row r="2725" spans="1:14">
      <c r="A2725" s="7">
        <v>2724</v>
      </c>
      <c r="B2725" s="8">
        <v>45686</v>
      </c>
      <c r="C2725" s="9">
        <v>5</v>
      </c>
      <c r="D2725" s="28">
        <v>105333338876</v>
      </c>
      <c r="E2725" s="10">
        <v>9966458048615</v>
      </c>
      <c r="F2725" s="9" t="s">
        <v>77</v>
      </c>
      <c r="G2725" s="11" t="s">
        <v>68</v>
      </c>
      <c r="H2725" s="11"/>
      <c r="I2725" s="14"/>
      <c r="J2725" s="11" t="s">
        <v>59</v>
      </c>
      <c r="K2725" s="11" t="s">
        <v>60</v>
      </c>
      <c r="L2725" s="11" t="s">
        <v>61</v>
      </c>
      <c r="M2725" s="11" t="s">
        <v>62</v>
      </c>
      <c r="N2725" s="1" t="e">
        <v>#N/A</v>
      </c>
    </row>
    <row r="2726" spans="1:14">
      <c r="A2726" s="7">
        <v>2725</v>
      </c>
      <c r="B2726" s="8">
        <v>45686</v>
      </c>
      <c r="C2726" s="9">
        <v>5</v>
      </c>
      <c r="D2726" s="28">
        <v>105620341002</v>
      </c>
      <c r="E2726" s="10">
        <v>5508899021227</v>
      </c>
      <c r="F2726" s="9" t="s">
        <v>78</v>
      </c>
      <c r="G2726" s="11" t="s">
        <v>920</v>
      </c>
      <c r="H2726" s="11"/>
      <c r="I2726" s="14"/>
      <c r="J2726" s="11" t="s">
        <v>59</v>
      </c>
      <c r="K2726" s="11" t="s">
        <v>60</v>
      </c>
      <c r="L2726" s="11" t="s">
        <v>61</v>
      </c>
      <c r="M2726" s="11" t="s">
        <v>896</v>
      </c>
      <c r="N2726" s="1" t="e">
        <v>#N/A</v>
      </c>
    </row>
    <row r="2727" spans="1:14">
      <c r="A2727" s="7">
        <v>2726</v>
      </c>
      <c r="B2727" s="8">
        <v>45686</v>
      </c>
      <c r="C2727" s="9">
        <v>5</v>
      </c>
      <c r="D2727" s="28">
        <v>105301336630</v>
      </c>
      <c r="E2727" s="10">
        <v>5509451016400</v>
      </c>
      <c r="F2727" s="9" t="s">
        <v>912</v>
      </c>
      <c r="G2727" s="11" t="s">
        <v>918</v>
      </c>
      <c r="H2727" s="11"/>
      <c r="I2727" s="14"/>
      <c r="J2727" s="11" t="s">
        <v>59</v>
      </c>
      <c r="K2727" s="11" t="s">
        <v>60</v>
      </c>
      <c r="L2727" s="11" t="s">
        <v>61</v>
      </c>
      <c r="M2727" s="11" t="s">
        <v>896</v>
      </c>
      <c r="N2727" s="1" t="e">
        <v>#N/A</v>
      </c>
    </row>
    <row r="2728" spans="1:14">
      <c r="A2728" s="7">
        <v>2727</v>
      </c>
      <c r="B2728" s="8">
        <v>45686</v>
      </c>
      <c r="C2728" s="9">
        <v>5</v>
      </c>
      <c r="D2728" s="28">
        <v>105359339396</v>
      </c>
      <c r="E2728" s="10">
        <v>4966451091402</v>
      </c>
      <c r="F2728" s="9" t="s">
        <v>912</v>
      </c>
      <c r="G2728" s="11" t="s">
        <v>69</v>
      </c>
      <c r="H2728" s="11"/>
      <c r="I2728" s="14"/>
      <c r="J2728" s="11" t="s">
        <v>59</v>
      </c>
      <c r="K2728" s="11" t="s">
        <v>60</v>
      </c>
      <c r="L2728" s="11" t="s">
        <v>61</v>
      </c>
      <c r="M2728" s="11" t="s">
        <v>62</v>
      </c>
      <c r="N2728" s="1" t="e">
        <v>#N/A</v>
      </c>
    </row>
    <row r="2729" spans="1:14">
      <c r="A2729" s="7">
        <v>2728</v>
      </c>
      <c r="B2729" s="8">
        <v>45686</v>
      </c>
      <c r="C2729" s="9">
        <v>5</v>
      </c>
      <c r="D2729" s="28">
        <v>105359338464</v>
      </c>
      <c r="E2729" s="10">
        <v>9966458046644</v>
      </c>
      <c r="F2729" s="9" t="s">
        <v>77</v>
      </c>
      <c r="G2729" s="11" t="s">
        <v>68</v>
      </c>
      <c r="H2729" s="11"/>
      <c r="I2729" s="14"/>
      <c r="J2729" s="11" t="s">
        <v>59</v>
      </c>
      <c r="K2729" s="11" t="s">
        <v>60</v>
      </c>
      <c r="L2729" s="11" t="s">
        <v>61</v>
      </c>
      <c r="M2729" s="11" t="s">
        <v>62</v>
      </c>
      <c r="N2729" s="1" t="e">
        <v>#N/A</v>
      </c>
    </row>
    <row r="2730" spans="1:14">
      <c r="A2730" s="7">
        <v>2729</v>
      </c>
      <c r="B2730" s="8">
        <v>45686</v>
      </c>
      <c r="C2730" s="9">
        <v>5</v>
      </c>
      <c r="D2730" s="28">
        <v>105359425592</v>
      </c>
      <c r="E2730" s="10">
        <v>5509451060800</v>
      </c>
      <c r="F2730" s="9" t="s">
        <v>912</v>
      </c>
      <c r="G2730" s="11" t="s">
        <v>918</v>
      </c>
      <c r="H2730" s="11"/>
      <c r="I2730" s="14"/>
      <c r="J2730" s="11" t="s">
        <v>59</v>
      </c>
      <c r="K2730" s="11" t="s">
        <v>60</v>
      </c>
      <c r="L2730" s="11" t="s">
        <v>61</v>
      </c>
      <c r="M2730" s="11" t="s">
        <v>896</v>
      </c>
      <c r="N2730" s="1" t="e">
        <v>#N/A</v>
      </c>
    </row>
    <row r="2731" spans="1:14">
      <c r="A2731" s="7">
        <v>2730</v>
      </c>
      <c r="B2731" s="8">
        <v>45686</v>
      </c>
      <c r="C2731" s="9">
        <v>5</v>
      </c>
      <c r="D2731" s="28">
        <v>105359425113</v>
      </c>
      <c r="E2731" s="10">
        <v>5509451060878</v>
      </c>
      <c r="F2731" s="9" t="s">
        <v>912</v>
      </c>
      <c r="G2731" s="11" t="s">
        <v>918</v>
      </c>
      <c r="H2731" s="11"/>
      <c r="I2731" s="14"/>
      <c r="J2731" s="11" t="s">
        <v>59</v>
      </c>
      <c r="K2731" s="11" t="s">
        <v>60</v>
      </c>
      <c r="L2731" s="11" t="s">
        <v>61</v>
      </c>
      <c r="M2731" s="11" t="s">
        <v>896</v>
      </c>
      <c r="N2731" s="1" t="e">
        <v>#N/A</v>
      </c>
    </row>
    <row r="2732" spans="1:14">
      <c r="A2732" s="7">
        <v>2731</v>
      </c>
      <c r="B2732" s="8">
        <v>45686</v>
      </c>
      <c r="C2732" s="9">
        <v>5</v>
      </c>
      <c r="D2732" s="28">
        <v>105335226205</v>
      </c>
      <c r="E2732" s="10">
        <v>0</v>
      </c>
      <c r="F2732" s="9" t="s">
        <v>1212</v>
      </c>
      <c r="G2732" s="11" t="s">
        <v>64</v>
      </c>
      <c r="H2732" s="11"/>
      <c r="I2732" s="14" t="s">
        <v>1210</v>
      </c>
      <c r="J2732" s="11" t="s">
        <v>65</v>
      </c>
      <c r="K2732" s="11" t="s">
        <v>60</v>
      </c>
      <c r="L2732" s="11" t="s">
        <v>61</v>
      </c>
      <c r="M2732" s="11" t="s">
        <v>66</v>
      </c>
      <c r="N2732" s="1" t="e">
        <v>#N/A</v>
      </c>
    </row>
    <row r="2733" spans="1:14">
      <c r="A2733" s="7">
        <v>2732</v>
      </c>
      <c r="B2733" s="8">
        <v>45686</v>
      </c>
      <c r="C2733" s="9">
        <v>5</v>
      </c>
      <c r="D2733" s="28">
        <v>105359338475</v>
      </c>
      <c r="E2733" s="10">
        <v>9966458062707</v>
      </c>
      <c r="F2733" s="9" t="s">
        <v>899</v>
      </c>
      <c r="G2733" s="11" t="s">
        <v>68</v>
      </c>
      <c r="H2733" s="11"/>
      <c r="I2733" s="14"/>
      <c r="J2733" s="11" t="s">
        <v>59</v>
      </c>
      <c r="K2733" s="11" t="s">
        <v>60</v>
      </c>
      <c r="L2733" s="11" t="s">
        <v>61</v>
      </c>
      <c r="M2733" s="11" t="s">
        <v>62</v>
      </c>
      <c r="N2733" s="1" t="e">
        <v>#N/A</v>
      </c>
    </row>
    <row r="2734" spans="1:14">
      <c r="A2734" s="7">
        <v>2733</v>
      </c>
      <c r="B2734" s="8">
        <v>45686</v>
      </c>
      <c r="C2734" s="9">
        <v>5</v>
      </c>
      <c r="D2734" s="28">
        <v>105619971881</v>
      </c>
      <c r="E2734" s="10">
        <v>5508799014620</v>
      </c>
      <c r="F2734" s="9" t="s">
        <v>912</v>
      </c>
      <c r="G2734" s="11" t="s">
        <v>908</v>
      </c>
      <c r="H2734" s="11"/>
      <c r="I2734" s="14"/>
      <c r="J2734" s="11" t="s">
        <v>59</v>
      </c>
      <c r="K2734" s="11" t="s">
        <v>60</v>
      </c>
      <c r="L2734" s="11" t="s">
        <v>61</v>
      </c>
      <c r="M2734" s="11" t="s">
        <v>896</v>
      </c>
      <c r="N2734" s="1" t="e">
        <v>#N/A</v>
      </c>
    </row>
    <row r="2735" spans="1:14">
      <c r="A2735" s="7">
        <v>2734</v>
      </c>
      <c r="B2735" s="8">
        <v>45686</v>
      </c>
      <c r="C2735" s="9">
        <v>5</v>
      </c>
      <c r="D2735" s="28">
        <v>105359337005</v>
      </c>
      <c r="E2735" s="10">
        <v>5509451061906</v>
      </c>
      <c r="F2735" s="9" t="s">
        <v>912</v>
      </c>
      <c r="G2735" s="11" t="s">
        <v>918</v>
      </c>
      <c r="H2735" s="11"/>
      <c r="I2735" s="14"/>
      <c r="J2735" s="11" t="s">
        <v>59</v>
      </c>
      <c r="K2735" s="11" t="s">
        <v>60</v>
      </c>
      <c r="L2735" s="11" t="s">
        <v>61</v>
      </c>
      <c r="M2735" s="11" t="s">
        <v>896</v>
      </c>
      <c r="N2735" s="1" t="e">
        <v>#N/A</v>
      </c>
    </row>
    <row r="2736" spans="1:14">
      <c r="A2736" s="7">
        <v>2735</v>
      </c>
      <c r="B2736" s="8">
        <v>45686</v>
      </c>
      <c r="C2736" s="9">
        <v>5</v>
      </c>
      <c r="D2736" s="28">
        <v>105333338913</v>
      </c>
      <c r="E2736" s="10">
        <v>9966451065877</v>
      </c>
      <c r="F2736" s="9" t="s">
        <v>58</v>
      </c>
      <c r="G2736" s="11" t="s">
        <v>68</v>
      </c>
      <c r="H2736" s="11"/>
      <c r="I2736" s="14"/>
      <c r="J2736" s="11" t="s">
        <v>59</v>
      </c>
      <c r="K2736" s="11" t="s">
        <v>60</v>
      </c>
      <c r="L2736" s="11" t="s">
        <v>61</v>
      </c>
      <c r="M2736" s="11" t="s">
        <v>62</v>
      </c>
      <c r="N2736" s="1" t="e">
        <v>#N/A</v>
      </c>
    </row>
    <row r="2737" spans="1:14">
      <c r="A2737" s="7">
        <v>2736</v>
      </c>
      <c r="B2737" s="8">
        <v>45686</v>
      </c>
      <c r="C2737" s="9">
        <v>5</v>
      </c>
      <c r="D2737" s="28">
        <v>105359339956</v>
      </c>
      <c r="E2737" s="10">
        <v>4966451065106</v>
      </c>
      <c r="F2737" s="9" t="s">
        <v>912</v>
      </c>
      <c r="G2737" s="11" t="s">
        <v>69</v>
      </c>
      <c r="H2737" s="11"/>
      <c r="I2737" s="14"/>
      <c r="J2737" s="11" t="s">
        <v>59</v>
      </c>
      <c r="K2737" s="11" t="s">
        <v>60</v>
      </c>
      <c r="L2737" s="11" t="s">
        <v>61</v>
      </c>
      <c r="M2737" s="11" t="s">
        <v>62</v>
      </c>
      <c r="N2737" s="1" t="e">
        <v>#N/A</v>
      </c>
    </row>
    <row r="2738" spans="1:14">
      <c r="A2738" s="7">
        <v>2737</v>
      </c>
      <c r="B2738" s="8">
        <v>45686</v>
      </c>
      <c r="C2738" s="9">
        <v>5</v>
      </c>
      <c r="D2738" s="28">
        <v>105370759384</v>
      </c>
      <c r="E2738" s="10">
        <v>5508799039787</v>
      </c>
      <c r="F2738" s="9" t="s">
        <v>992</v>
      </c>
      <c r="G2738" s="11" t="s">
        <v>908</v>
      </c>
      <c r="H2738" s="11"/>
      <c r="I2738" s="14"/>
      <c r="J2738" s="11" t="s">
        <v>59</v>
      </c>
      <c r="K2738" s="11" t="s">
        <v>60</v>
      </c>
      <c r="L2738" s="11" t="s">
        <v>61</v>
      </c>
      <c r="M2738" s="11" t="s">
        <v>896</v>
      </c>
      <c r="N2738" s="1" t="e">
        <v>#N/A</v>
      </c>
    </row>
    <row r="2739" spans="1:14">
      <c r="A2739" s="7">
        <v>2738</v>
      </c>
      <c r="B2739" s="8">
        <v>45686</v>
      </c>
      <c r="C2739" s="9">
        <v>5</v>
      </c>
      <c r="D2739" s="28">
        <v>105370759384</v>
      </c>
      <c r="E2739" s="10">
        <v>5508799039785</v>
      </c>
      <c r="F2739" s="9" t="s">
        <v>992</v>
      </c>
      <c r="G2739" s="11" t="s">
        <v>908</v>
      </c>
      <c r="H2739" s="11"/>
      <c r="I2739" s="14"/>
      <c r="J2739" s="11" t="s">
        <v>59</v>
      </c>
      <c r="K2739" s="11" t="s">
        <v>60</v>
      </c>
      <c r="L2739" s="11" t="s">
        <v>61</v>
      </c>
      <c r="M2739" s="11" t="s">
        <v>896</v>
      </c>
      <c r="N2739" s="1" t="e">
        <v>#N/A</v>
      </c>
    </row>
    <row r="2740" spans="1:14">
      <c r="A2740" s="7">
        <v>2739</v>
      </c>
      <c r="B2740" s="8">
        <v>45686</v>
      </c>
      <c r="C2740" s="9">
        <v>5</v>
      </c>
      <c r="D2740" s="28">
        <v>105359425356</v>
      </c>
      <c r="E2740" s="10">
        <v>5509451060834</v>
      </c>
      <c r="F2740" s="9" t="s">
        <v>912</v>
      </c>
      <c r="G2740" s="11" t="s">
        <v>918</v>
      </c>
      <c r="H2740" s="11"/>
      <c r="I2740" s="14"/>
      <c r="J2740" s="11" t="s">
        <v>59</v>
      </c>
      <c r="K2740" s="11" t="s">
        <v>60</v>
      </c>
      <c r="L2740" s="11" t="s">
        <v>61</v>
      </c>
      <c r="M2740" s="11" t="s">
        <v>896</v>
      </c>
      <c r="N2740" s="1" t="e">
        <v>#N/A</v>
      </c>
    </row>
    <row r="2741" spans="1:14">
      <c r="A2741" s="7">
        <v>2740</v>
      </c>
      <c r="B2741" s="8">
        <v>45686</v>
      </c>
      <c r="C2741" s="9">
        <v>5</v>
      </c>
      <c r="D2741" s="28">
        <v>105359337134</v>
      </c>
      <c r="E2741" s="10">
        <v>4966451091432</v>
      </c>
      <c r="F2741" s="9" t="s">
        <v>912</v>
      </c>
      <c r="G2741" s="11" t="s">
        <v>69</v>
      </c>
      <c r="H2741" s="11"/>
      <c r="I2741" s="14"/>
      <c r="J2741" s="11" t="s">
        <v>59</v>
      </c>
      <c r="K2741" s="11" t="s">
        <v>60</v>
      </c>
      <c r="L2741" s="11" t="s">
        <v>61</v>
      </c>
      <c r="M2741" s="11" t="s">
        <v>62</v>
      </c>
      <c r="N2741" s="1" t="e">
        <v>#N/A</v>
      </c>
    </row>
    <row r="2742" spans="1:14">
      <c r="A2742" s="7">
        <v>2741</v>
      </c>
      <c r="B2742" s="8">
        <v>45686</v>
      </c>
      <c r="C2742" s="9">
        <v>6</v>
      </c>
      <c r="D2742" s="28">
        <v>105359254265</v>
      </c>
      <c r="E2742" s="10">
        <v>4966456018828</v>
      </c>
      <c r="F2742" s="9" t="s">
        <v>978</v>
      </c>
      <c r="G2742" s="11" t="s">
        <v>69</v>
      </c>
      <c r="H2742" s="11"/>
      <c r="I2742" s="14"/>
      <c r="J2742" s="11" t="s">
        <v>59</v>
      </c>
      <c r="K2742" s="11" t="s">
        <v>60</v>
      </c>
      <c r="L2742" s="11" t="s">
        <v>61</v>
      </c>
      <c r="M2742" s="11" t="s">
        <v>62</v>
      </c>
      <c r="N2742" s="1" t="e">
        <v>#N/A</v>
      </c>
    </row>
    <row r="2743" spans="1:14">
      <c r="A2743" s="7">
        <v>2742</v>
      </c>
      <c r="B2743" s="8">
        <v>45686</v>
      </c>
      <c r="C2743" s="9">
        <v>6</v>
      </c>
      <c r="D2743" s="28">
        <v>105359254265</v>
      </c>
      <c r="E2743" s="10">
        <v>4966456018831</v>
      </c>
      <c r="F2743" s="9" t="s">
        <v>978</v>
      </c>
      <c r="G2743" s="11" t="s">
        <v>69</v>
      </c>
      <c r="H2743" s="11"/>
      <c r="I2743" s="14"/>
      <c r="J2743" s="11" t="s">
        <v>59</v>
      </c>
      <c r="K2743" s="11" t="s">
        <v>60</v>
      </c>
      <c r="L2743" s="11" t="s">
        <v>61</v>
      </c>
      <c r="M2743" s="11" t="s">
        <v>62</v>
      </c>
      <c r="N2743" s="1" t="e">
        <v>#N/A</v>
      </c>
    </row>
    <row r="2744" spans="1:14">
      <c r="A2744" s="7">
        <v>2743</v>
      </c>
      <c r="B2744" s="8">
        <v>45686</v>
      </c>
      <c r="C2744" s="9">
        <v>6</v>
      </c>
      <c r="D2744" s="28">
        <v>105359254265</v>
      </c>
      <c r="E2744" s="10">
        <v>4966456018834</v>
      </c>
      <c r="F2744" s="9" t="s">
        <v>978</v>
      </c>
      <c r="G2744" s="11" t="s">
        <v>69</v>
      </c>
      <c r="H2744" s="11"/>
      <c r="I2744" s="14"/>
      <c r="J2744" s="11" t="s">
        <v>59</v>
      </c>
      <c r="K2744" s="11" t="s">
        <v>60</v>
      </c>
      <c r="L2744" s="11" t="s">
        <v>61</v>
      </c>
      <c r="M2744" s="11" t="s">
        <v>62</v>
      </c>
      <c r="N2744" s="1" t="e">
        <v>#N/A</v>
      </c>
    </row>
    <row r="2745" spans="1:14">
      <c r="A2745" s="7">
        <v>2744</v>
      </c>
      <c r="B2745" s="8">
        <v>45686</v>
      </c>
      <c r="C2745" s="9">
        <v>6</v>
      </c>
      <c r="D2745" s="28">
        <v>105359254265</v>
      </c>
      <c r="E2745" s="10">
        <v>4966456018832</v>
      </c>
      <c r="F2745" s="9" t="s">
        <v>978</v>
      </c>
      <c r="G2745" s="11" t="s">
        <v>69</v>
      </c>
      <c r="H2745" s="11"/>
      <c r="I2745" s="14"/>
      <c r="J2745" s="11" t="s">
        <v>59</v>
      </c>
      <c r="K2745" s="11" t="s">
        <v>60</v>
      </c>
      <c r="L2745" s="11" t="s">
        <v>61</v>
      </c>
      <c r="M2745" s="11" t="s">
        <v>62</v>
      </c>
      <c r="N2745" s="1" t="e">
        <v>#N/A</v>
      </c>
    </row>
    <row r="2746" spans="1:14">
      <c r="A2746" s="7">
        <v>2745</v>
      </c>
      <c r="B2746" s="8">
        <v>45686</v>
      </c>
      <c r="C2746" s="9">
        <v>6</v>
      </c>
      <c r="D2746" s="28">
        <v>105359254265</v>
      </c>
      <c r="E2746" s="10">
        <v>4966456018833</v>
      </c>
      <c r="F2746" s="9" t="s">
        <v>978</v>
      </c>
      <c r="G2746" s="11" t="s">
        <v>69</v>
      </c>
      <c r="H2746" s="11"/>
      <c r="I2746" s="14"/>
      <c r="J2746" s="11" t="s">
        <v>59</v>
      </c>
      <c r="K2746" s="11" t="s">
        <v>60</v>
      </c>
      <c r="L2746" s="11" t="s">
        <v>61</v>
      </c>
      <c r="M2746" s="11" t="s">
        <v>62</v>
      </c>
      <c r="N2746" s="1" t="e">
        <v>#N/A</v>
      </c>
    </row>
    <row r="2747" spans="1:14">
      <c r="A2747" s="7">
        <v>2746</v>
      </c>
      <c r="B2747" s="8">
        <v>45686</v>
      </c>
      <c r="C2747" s="9">
        <v>6</v>
      </c>
      <c r="D2747" s="28">
        <v>105359254265</v>
      </c>
      <c r="E2747" s="10">
        <v>4966456018249</v>
      </c>
      <c r="F2747" s="9" t="s">
        <v>978</v>
      </c>
      <c r="G2747" s="11" t="s">
        <v>69</v>
      </c>
      <c r="H2747" s="11"/>
      <c r="I2747" s="14"/>
      <c r="J2747" s="11" t="s">
        <v>59</v>
      </c>
      <c r="K2747" s="11" t="s">
        <v>60</v>
      </c>
      <c r="L2747" s="11" t="s">
        <v>61</v>
      </c>
      <c r="M2747" s="11" t="s">
        <v>62</v>
      </c>
      <c r="N2747" s="1" t="e">
        <v>#N/A</v>
      </c>
    </row>
    <row r="2748" spans="1:14">
      <c r="A2748" s="7">
        <v>2747</v>
      </c>
      <c r="B2748" s="8">
        <v>45686</v>
      </c>
      <c r="C2748" s="9">
        <v>6</v>
      </c>
      <c r="D2748" s="28">
        <v>105359254265</v>
      </c>
      <c r="E2748" s="10">
        <v>4966456018252</v>
      </c>
      <c r="F2748" s="9" t="s">
        <v>978</v>
      </c>
      <c r="G2748" s="11" t="s">
        <v>69</v>
      </c>
      <c r="H2748" s="11"/>
      <c r="I2748" s="14"/>
      <c r="J2748" s="11" t="s">
        <v>59</v>
      </c>
      <c r="K2748" s="11" t="s">
        <v>60</v>
      </c>
      <c r="L2748" s="11" t="s">
        <v>61</v>
      </c>
      <c r="M2748" s="11" t="s">
        <v>62</v>
      </c>
      <c r="N2748" s="1" t="e">
        <v>#N/A</v>
      </c>
    </row>
    <row r="2749" spans="1:14">
      <c r="A2749" s="7">
        <v>2748</v>
      </c>
      <c r="B2749" s="8">
        <v>45686</v>
      </c>
      <c r="C2749" s="9">
        <v>6</v>
      </c>
      <c r="D2749" s="28">
        <v>105359254265</v>
      </c>
      <c r="E2749" s="10">
        <v>4966456018253</v>
      </c>
      <c r="F2749" s="9" t="s">
        <v>978</v>
      </c>
      <c r="G2749" s="11" t="s">
        <v>69</v>
      </c>
      <c r="H2749" s="11"/>
      <c r="I2749" s="14"/>
      <c r="J2749" s="11" t="s">
        <v>59</v>
      </c>
      <c r="K2749" s="11" t="s">
        <v>60</v>
      </c>
      <c r="L2749" s="11" t="s">
        <v>61</v>
      </c>
      <c r="M2749" s="11" t="s">
        <v>62</v>
      </c>
      <c r="N2749" s="1" t="e">
        <v>#N/A</v>
      </c>
    </row>
    <row r="2750" spans="1:14">
      <c r="A2750" s="7">
        <v>2749</v>
      </c>
      <c r="B2750" s="8">
        <v>45686</v>
      </c>
      <c r="C2750" s="9">
        <v>6</v>
      </c>
      <c r="D2750" s="28">
        <v>105359254265</v>
      </c>
      <c r="E2750" s="10">
        <v>4966456018254</v>
      </c>
      <c r="F2750" s="9" t="s">
        <v>978</v>
      </c>
      <c r="G2750" s="11" t="s">
        <v>69</v>
      </c>
      <c r="H2750" s="11"/>
      <c r="I2750" s="14"/>
      <c r="J2750" s="11" t="s">
        <v>59</v>
      </c>
      <c r="K2750" s="11" t="s">
        <v>60</v>
      </c>
      <c r="L2750" s="11" t="s">
        <v>61</v>
      </c>
      <c r="M2750" s="11" t="s">
        <v>62</v>
      </c>
      <c r="N2750" s="1" t="e">
        <v>#N/A</v>
      </c>
    </row>
    <row r="2751" spans="1:14">
      <c r="A2751" s="7">
        <v>2750</v>
      </c>
      <c r="B2751" s="8">
        <v>45686</v>
      </c>
      <c r="C2751" s="9">
        <v>6</v>
      </c>
      <c r="D2751" s="28">
        <v>105359254265</v>
      </c>
      <c r="E2751" s="10">
        <v>4966456018255</v>
      </c>
      <c r="F2751" s="9" t="s">
        <v>978</v>
      </c>
      <c r="G2751" s="11" t="s">
        <v>69</v>
      </c>
      <c r="H2751" s="11"/>
      <c r="I2751" s="14"/>
      <c r="J2751" s="11" t="s">
        <v>59</v>
      </c>
      <c r="K2751" s="11" t="s">
        <v>60</v>
      </c>
      <c r="L2751" s="11" t="s">
        <v>61</v>
      </c>
      <c r="M2751" s="11" t="s">
        <v>62</v>
      </c>
      <c r="N2751" s="1" t="e">
        <v>#N/A</v>
      </c>
    </row>
    <row r="2752" spans="1:14">
      <c r="A2752" s="7">
        <v>2751</v>
      </c>
      <c r="B2752" s="8">
        <v>45686</v>
      </c>
      <c r="C2752" s="9">
        <v>6</v>
      </c>
      <c r="D2752" s="28">
        <v>105359254265</v>
      </c>
      <c r="E2752" s="10">
        <v>4966456018247</v>
      </c>
      <c r="F2752" s="9" t="s">
        <v>978</v>
      </c>
      <c r="G2752" s="11" t="s">
        <v>69</v>
      </c>
      <c r="H2752" s="11"/>
      <c r="I2752" s="14"/>
      <c r="J2752" s="11" t="s">
        <v>59</v>
      </c>
      <c r="K2752" s="11" t="s">
        <v>60</v>
      </c>
      <c r="L2752" s="11" t="s">
        <v>61</v>
      </c>
      <c r="M2752" s="11" t="s">
        <v>62</v>
      </c>
      <c r="N2752" s="1" t="e">
        <v>#N/A</v>
      </c>
    </row>
    <row r="2753" spans="1:14">
      <c r="A2753" s="7">
        <v>2752</v>
      </c>
      <c r="B2753" s="8">
        <v>45686</v>
      </c>
      <c r="C2753" s="9">
        <v>6</v>
      </c>
      <c r="D2753" s="28">
        <v>105359254092</v>
      </c>
      <c r="E2753" s="10">
        <v>4966456018251</v>
      </c>
      <c r="F2753" s="9" t="s">
        <v>978</v>
      </c>
      <c r="G2753" s="11" t="s">
        <v>69</v>
      </c>
      <c r="H2753" s="11"/>
      <c r="I2753" s="14"/>
      <c r="J2753" s="11" t="s">
        <v>59</v>
      </c>
      <c r="K2753" s="11" t="s">
        <v>60</v>
      </c>
      <c r="L2753" s="11" t="s">
        <v>61</v>
      </c>
      <c r="M2753" s="11" t="s">
        <v>62</v>
      </c>
      <c r="N2753" s="1" t="e">
        <v>#N/A</v>
      </c>
    </row>
    <row r="2754" spans="1:14">
      <c r="A2754" s="7">
        <v>2753</v>
      </c>
      <c r="B2754" s="8">
        <v>45686</v>
      </c>
      <c r="C2754" s="9">
        <v>6</v>
      </c>
      <c r="D2754" s="28">
        <v>105359254092</v>
      </c>
      <c r="E2754" s="10">
        <v>4966456018248</v>
      </c>
      <c r="F2754" s="9" t="s">
        <v>978</v>
      </c>
      <c r="G2754" s="11" t="s">
        <v>69</v>
      </c>
      <c r="H2754" s="11"/>
      <c r="I2754" s="14"/>
      <c r="J2754" s="11" t="s">
        <v>59</v>
      </c>
      <c r="K2754" s="11" t="s">
        <v>60</v>
      </c>
      <c r="L2754" s="11" t="s">
        <v>61</v>
      </c>
      <c r="M2754" s="11" t="s">
        <v>62</v>
      </c>
      <c r="N2754" s="1" t="e">
        <v>#N/A</v>
      </c>
    </row>
    <row r="2755" spans="1:14">
      <c r="A2755" s="7">
        <v>2754</v>
      </c>
      <c r="B2755" s="8">
        <v>45686</v>
      </c>
      <c r="C2755" s="9">
        <v>6</v>
      </c>
      <c r="D2755" s="28">
        <v>105359254092</v>
      </c>
      <c r="E2755" s="10">
        <v>4966456018250</v>
      </c>
      <c r="F2755" s="9" t="s">
        <v>978</v>
      </c>
      <c r="G2755" s="11" t="s">
        <v>69</v>
      </c>
      <c r="H2755" s="11"/>
      <c r="I2755" s="14"/>
      <c r="J2755" s="11" t="s">
        <v>59</v>
      </c>
      <c r="K2755" s="11" t="s">
        <v>60</v>
      </c>
      <c r="L2755" s="11" t="s">
        <v>61</v>
      </c>
      <c r="M2755" s="11" t="s">
        <v>62</v>
      </c>
      <c r="N2755" s="1" t="e">
        <v>#N/A</v>
      </c>
    </row>
    <row r="2756" spans="1:14">
      <c r="A2756" s="7">
        <v>2755</v>
      </c>
      <c r="B2756" s="8">
        <v>45686</v>
      </c>
      <c r="C2756" s="9">
        <v>6</v>
      </c>
      <c r="D2756" s="28">
        <v>105359254092</v>
      </c>
      <c r="E2756" s="10">
        <v>4966456018829</v>
      </c>
      <c r="F2756" s="9" t="s">
        <v>978</v>
      </c>
      <c r="G2756" s="11" t="s">
        <v>69</v>
      </c>
      <c r="H2756" s="11"/>
      <c r="I2756" s="14"/>
      <c r="J2756" s="11" t="s">
        <v>59</v>
      </c>
      <c r="K2756" s="11" t="s">
        <v>60</v>
      </c>
      <c r="L2756" s="11" t="s">
        <v>61</v>
      </c>
      <c r="M2756" s="11" t="s">
        <v>62</v>
      </c>
      <c r="N2756" s="1" t="e">
        <v>#N/A</v>
      </c>
    </row>
    <row r="2757" spans="1:14">
      <c r="A2757" s="7">
        <v>2756</v>
      </c>
      <c r="B2757" s="8">
        <v>45686</v>
      </c>
      <c r="C2757" s="9">
        <v>6</v>
      </c>
      <c r="D2757" s="28">
        <v>105359254092</v>
      </c>
      <c r="E2757" s="10">
        <v>4966456018827</v>
      </c>
      <c r="F2757" s="9" t="s">
        <v>978</v>
      </c>
      <c r="G2757" s="11" t="s">
        <v>69</v>
      </c>
      <c r="H2757" s="11"/>
      <c r="I2757" s="14"/>
      <c r="J2757" s="11" t="s">
        <v>59</v>
      </c>
      <c r="K2757" s="11" t="s">
        <v>60</v>
      </c>
      <c r="L2757" s="11" t="s">
        <v>61</v>
      </c>
      <c r="M2757" s="11" t="s">
        <v>62</v>
      </c>
      <c r="N2757" s="1" t="e">
        <v>#N/A</v>
      </c>
    </row>
    <row r="2758" spans="1:14">
      <c r="A2758" s="7">
        <v>2757</v>
      </c>
      <c r="B2758" s="8">
        <v>45686</v>
      </c>
      <c r="C2758" s="9">
        <v>6</v>
      </c>
      <c r="D2758" s="28">
        <v>105359254092</v>
      </c>
      <c r="E2758" s="10">
        <v>4966456018830</v>
      </c>
      <c r="F2758" s="9" t="s">
        <v>978</v>
      </c>
      <c r="G2758" s="11" t="s">
        <v>69</v>
      </c>
      <c r="H2758" s="11"/>
      <c r="I2758" s="14"/>
      <c r="J2758" s="11" t="s">
        <v>59</v>
      </c>
      <c r="K2758" s="11" t="s">
        <v>60</v>
      </c>
      <c r="L2758" s="11" t="s">
        <v>61</v>
      </c>
      <c r="M2758" s="11" t="s">
        <v>62</v>
      </c>
      <c r="N2758" s="1" t="e">
        <v>#N/A</v>
      </c>
    </row>
    <row r="2759" spans="1:14">
      <c r="A2759" s="7">
        <v>2758</v>
      </c>
      <c r="B2759" s="8">
        <v>45686</v>
      </c>
      <c r="C2759" s="9">
        <v>9</v>
      </c>
      <c r="D2759" s="28">
        <v>504654104356</v>
      </c>
      <c r="E2759" s="10">
        <v>3109151053936</v>
      </c>
      <c r="F2759" s="9" t="s">
        <v>882</v>
      </c>
      <c r="G2759" s="11" t="s">
        <v>73</v>
      </c>
      <c r="H2759" s="11" t="s">
        <v>53</v>
      </c>
      <c r="I2759" s="14"/>
      <c r="J2759" s="11" t="s">
        <v>56</v>
      </c>
      <c r="K2759" s="11" t="s">
        <v>890</v>
      </c>
      <c r="L2759" s="11" t="s">
        <v>57</v>
      </c>
      <c r="M2759" s="11" t="s">
        <v>879</v>
      </c>
      <c r="N2759" s="1" t="e">
        <v>#N/A</v>
      </c>
    </row>
    <row r="2760" spans="1:14">
      <c r="A2760" s="7">
        <v>2759</v>
      </c>
      <c r="B2760" s="8">
        <v>45686</v>
      </c>
      <c r="C2760" s="9">
        <v>9</v>
      </c>
      <c r="D2760" s="28">
        <v>504654104356</v>
      </c>
      <c r="E2760" s="10">
        <v>3109151089344</v>
      </c>
      <c r="F2760" s="9" t="s">
        <v>72</v>
      </c>
      <c r="G2760" s="11" t="s">
        <v>73</v>
      </c>
      <c r="H2760" s="11" t="s">
        <v>53</v>
      </c>
      <c r="I2760" s="14"/>
      <c r="J2760" s="11" t="s">
        <v>56</v>
      </c>
      <c r="K2760" s="11" t="s">
        <v>890</v>
      </c>
      <c r="L2760" s="11" t="s">
        <v>57</v>
      </c>
      <c r="M2760" s="11" t="s">
        <v>879</v>
      </c>
      <c r="N2760" s="1" t="e">
        <v>#N/A</v>
      </c>
    </row>
    <row r="2761" spans="1:14">
      <c r="A2761" s="7">
        <v>2760</v>
      </c>
      <c r="B2761" s="8">
        <v>45686</v>
      </c>
      <c r="C2761" s="9">
        <v>9</v>
      </c>
      <c r="D2761" s="28">
        <v>504654104356</v>
      </c>
      <c r="E2761" s="10">
        <v>3109151087182</v>
      </c>
      <c r="F2761" s="9" t="s">
        <v>72</v>
      </c>
      <c r="G2761" s="11" t="s">
        <v>73</v>
      </c>
      <c r="H2761" s="11" t="s">
        <v>53</v>
      </c>
      <c r="I2761" s="14"/>
      <c r="J2761" s="11" t="s">
        <v>56</v>
      </c>
      <c r="K2761" s="11" t="s">
        <v>890</v>
      </c>
      <c r="L2761" s="11" t="s">
        <v>57</v>
      </c>
      <c r="M2761" s="11" t="s">
        <v>879</v>
      </c>
      <c r="N2761" s="1" t="e">
        <v>#N/A</v>
      </c>
    </row>
    <row r="2762" spans="1:14">
      <c r="A2762" s="7">
        <v>2761</v>
      </c>
      <c r="B2762" s="8">
        <v>45686</v>
      </c>
      <c r="C2762" s="9">
        <v>6</v>
      </c>
      <c r="D2762" s="28">
        <v>504662961983</v>
      </c>
      <c r="E2762" s="10">
        <v>5508799012821</v>
      </c>
      <c r="F2762" s="9" t="s">
        <v>912</v>
      </c>
      <c r="G2762" s="11" t="s">
        <v>908</v>
      </c>
      <c r="H2762" s="11" t="s">
        <v>53</v>
      </c>
      <c r="I2762" s="14"/>
      <c r="J2762" s="11" t="s">
        <v>59</v>
      </c>
      <c r="K2762" s="11" t="s">
        <v>890</v>
      </c>
      <c r="L2762" s="11" t="s">
        <v>57</v>
      </c>
      <c r="M2762" s="11" t="s">
        <v>896</v>
      </c>
      <c r="N2762" s="1" t="e">
        <v>#N/A</v>
      </c>
    </row>
    <row r="2763" spans="1:14">
      <c r="A2763" s="7">
        <v>2762</v>
      </c>
      <c r="B2763" s="8">
        <v>45686</v>
      </c>
      <c r="C2763" s="9">
        <v>6</v>
      </c>
      <c r="D2763" s="28">
        <v>504662961983</v>
      </c>
      <c r="E2763" s="10">
        <v>5508799012822</v>
      </c>
      <c r="F2763" s="9" t="s">
        <v>912</v>
      </c>
      <c r="G2763" s="11" t="s">
        <v>908</v>
      </c>
      <c r="H2763" s="11" t="s">
        <v>53</v>
      </c>
      <c r="I2763" s="14"/>
      <c r="J2763" s="11" t="s">
        <v>59</v>
      </c>
      <c r="K2763" s="11" t="s">
        <v>890</v>
      </c>
      <c r="L2763" s="11" t="s">
        <v>57</v>
      </c>
      <c r="M2763" s="11" t="s">
        <v>896</v>
      </c>
      <c r="N2763" s="1" t="e">
        <v>#N/A</v>
      </c>
    </row>
    <row r="2764" spans="1:14">
      <c r="A2764" s="7">
        <v>2763</v>
      </c>
      <c r="B2764" s="8">
        <v>45686</v>
      </c>
      <c r="C2764" s="9">
        <v>6</v>
      </c>
      <c r="D2764" s="28">
        <v>393832114830</v>
      </c>
      <c r="E2764" s="10">
        <v>9966251058924</v>
      </c>
      <c r="F2764" s="9" t="s">
        <v>58</v>
      </c>
      <c r="G2764" s="11" t="s">
        <v>70</v>
      </c>
      <c r="H2764" s="11" t="s">
        <v>53</v>
      </c>
      <c r="I2764" s="14"/>
      <c r="J2764" s="11" t="s">
        <v>59</v>
      </c>
      <c r="K2764" s="11" t="s">
        <v>890</v>
      </c>
      <c r="L2764" s="11" t="s">
        <v>57</v>
      </c>
      <c r="M2764" s="11" t="s">
        <v>62</v>
      </c>
      <c r="N2764" s="1" t="e">
        <v>#N/A</v>
      </c>
    </row>
    <row r="2765" spans="1:14">
      <c r="A2765" s="7">
        <v>2764</v>
      </c>
      <c r="B2765" s="8">
        <v>45686</v>
      </c>
      <c r="C2765" s="9">
        <v>9</v>
      </c>
      <c r="D2765" s="28">
        <v>493761753391</v>
      </c>
      <c r="E2765" s="10">
        <v>4967951013645</v>
      </c>
      <c r="F2765" s="9" t="s">
        <v>927</v>
      </c>
      <c r="G2765" s="11" t="s">
        <v>933</v>
      </c>
      <c r="H2765" s="11" t="s">
        <v>53</v>
      </c>
      <c r="I2765" s="14"/>
      <c r="J2765" s="11" t="s">
        <v>56</v>
      </c>
      <c r="K2765" s="11" t="s">
        <v>890</v>
      </c>
      <c r="L2765" s="11" t="s">
        <v>57</v>
      </c>
      <c r="M2765" s="11" t="s">
        <v>896</v>
      </c>
      <c r="N2765" s="1" t="e">
        <v>#N/A</v>
      </c>
    </row>
    <row r="2766" spans="1:14">
      <c r="A2766" s="7">
        <v>2765</v>
      </c>
      <c r="B2766" s="8">
        <v>45686</v>
      </c>
      <c r="C2766" s="9">
        <v>9</v>
      </c>
      <c r="D2766" s="28">
        <v>453955563180</v>
      </c>
      <c r="E2766" s="10">
        <v>4967951014086</v>
      </c>
      <c r="F2766" s="9" t="s">
        <v>927</v>
      </c>
      <c r="G2766" s="11" t="s">
        <v>933</v>
      </c>
      <c r="H2766" s="11" t="s">
        <v>53</v>
      </c>
      <c r="I2766" s="14"/>
      <c r="J2766" s="11" t="s">
        <v>56</v>
      </c>
      <c r="K2766" s="11" t="s">
        <v>890</v>
      </c>
      <c r="L2766" s="11" t="s">
        <v>57</v>
      </c>
      <c r="M2766" s="11" t="s">
        <v>896</v>
      </c>
      <c r="N2766" s="1" t="e">
        <v>#N/A</v>
      </c>
    </row>
    <row r="2767" spans="1:14">
      <c r="A2767" s="7">
        <v>2766</v>
      </c>
      <c r="B2767" s="8">
        <v>45686</v>
      </c>
      <c r="C2767" s="9">
        <v>9</v>
      </c>
      <c r="D2767" s="28">
        <v>330417153673</v>
      </c>
      <c r="E2767" s="10">
        <v>9966551044127</v>
      </c>
      <c r="F2767" s="9" t="s">
        <v>72</v>
      </c>
      <c r="G2767" s="11" t="s">
        <v>1211</v>
      </c>
      <c r="H2767" s="11" t="s">
        <v>53</v>
      </c>
      <c r="I2767" s="14"/>
      <c r="J2767" s="11"/>
      <c r="K2767" s="11" t="s">
        <v>890</v>
      </c>
      <c r="L2767" s="11" t="s">
        <v>57</v>
      </c>
      <c r="M2767" s="11" t="e">
        <v>#VALUE!</v>
      </c>
      <c r="N2767" s="1" t="e">
        <v>#N/A</v>
      </c>
    </row>
    <row r="2768" spans="1:14">
      <c r="A2768" s="7">
        <v>2767</v>
      </c>
      <c r="B2768" s="8">
        <v>45686</v>
      </c>
      <c r="C2768" s="9">
        <v>9</v>
      </c>
      <c r="D2768" s="28">
        <v>493040977295</v>
      </c>
      <c r="E2768" s="10">
        <v>3109151062424</v>
      </c>
      <c r="F2768" s="9" t="s">
        <v>886</v>
      </c>
      <c r="G2768" s="11" t="s">
        <v>73</v>
      </c>
      <c r="H2768" s="11" t="s">
        <v>53</v>
      </c>
      <c r="I2768" s="14"/>
      <c r="J2768" s="11" t="s">
        <v>56</v>
      </c>
      <c r="K2768" s="11" t="s">
        <v>890</v>
      </c>
      <c r="L2768" s="11" t="s">
        <v>57</v>
      </c>
      <c r="M2768" s="11" t="s">
        <v>879</v>
      </c>
      <c r="N2768" s="1" t="e">
        <v>#N/A</v>
      </c>
    </row>
    <row r="2769" spans="1:14">
      <c r="A2769" s="7">
        <v>2768</v>
      </c>
      <c r="B2769" s="8">
        <v>45686</v>
      </c>
      <c r="C2769" s="9">
        <v>9</v>
      </c>
      <c r="D2769" s="28">
        <v>451517680666</v>
      </c>
      <c r="E2769" s="10">
        <v>4974351013445</v>
      </c>
      <c r="F2769" s="9" t="s">
        <v>72</v>
      </c>
      <c r="G2769" s="11" t="s">
        <v>55</v>
      </c>
      <c r="H2769" s="11" t="s">
        <v>53</v>
      </c>
      <c r="I2769" s="14"/>
      <c r="J2769" s="11" t="s">
        <v>56</v>
      </c>
      <c r="K2769" s="11" t="s">
        <v>890</v>
      </c>
      <c r="L2769" s="11" t="s">
        <v>57</v>
      </c>
      <c r="M2769" s="11" t="s">
        <v>879</v>
      </c>
      <c r="N2769" s="1" t="e">
        <v>#N/A</v>
      </c>
    </row>
    <row r="2770" spans="1:14">
      <c r="A2770" s="7">
        <v>2769</v>
      </c>
      <c r="B2770" s="8">
        <v>45686</v>
      </c>
      <c r="C2770" s="9">
        <v>6</v>
      </c>
      <c r="D2770" s="28">
        <v>504653640363</v>
      </c>
      <c r="E2770" s="10">
        <v>5508799012825</v>
      </c>
      <c r="F2770" s="9" t="s">
        <v>912</v>
      </c>
      <c r="G2770" s="11" t="s">
        <v>908</v>
      </c>
      <c r="H2770" s="11" t="s">
        <v>53</v>
      </c>
      <c r="I2770" s="14"/>
      <c r="J2770" s="11" t="s">
        <v>59</v>
      </c>
      <c r="K2770" s="11" t="s">
        <v>890</v>
      </c>
      <c r="L2770" s="11" t="s">
        <v>57</v>
      </c>
      <c r="M2770" s="11" t="s">
        <v>896</v>
      </c>
      <c r="N2770" s="1" t="e">
        <v>#N/A</v>
      </c>
    </row>
    <row r="2771" spans="1:14">
      <c r="A2771" s="7">
        <v>2770</v>
      </c>
      <c r="B2771" s="8">
        <v>45686</v>
      </c>
      <c r="C2771" s="9">
        <v>6</v>
      </c>
      <c r="D2771" s="28">
        <v>504653640363</v>
      </c>
      <c r="E2771" s="10">
        <v>5508799012824</v>
      </c>
      <c r="F2771" s="9" t="s">
        <v>912</v>
      </c>
      <c r="G2771" s="11" t="s">
        <v>908</v>
      </c>
      <c r="H2771" s="11" t="s">
        <v>53</v>
      </c>
      <c r="I2771" s="14"/>
      <c r="J2771" s="11" t="s">
        <v>59</v>
      </c>
      <c r="K2771" s="11" t="s">
        <v>890</v>
      </c>
      <c r="L2771" s="11" t="s">
        <v>57</v>
      </c>
      <c r="M2771" s="11" t="s">
        <v>896</v>
      </c>
      <c r="N2771" s="1" t="e">
        <v>#N/A</v>
      </c>
    </row>
    <row r="2772" spans="1:14">
      <c r="A2772" s="7">
        <v>2771</v>
      </c>
      <c r="B2772" s="8">
        <v>45686</v>
      </c>
      <c r="C2772" s="9">
        <v>6</v>
      </c>
      <c r="D2772" s="28">
        <v>493880715156</v>
      </c>
      <c r="E2772" s="10">
        <v>5508799012827</v>
      </c>
      <c r="F2772" s="9" t="s">
        <v>912</v>
      </c>
      <c r="G2772" s="11" t="s">
        <v>908</v>
      </c>
      <c r="H2772" s="11" t="s">
        <v>53</v>
      </c>
      <c r="I2772" s="14"/>
      <c r="J2772" s="11" t="s">
        <v>59</v>
      </c>
      <c r="K2772" s="11" t="s">
        <v>890</v>
      </c>
      <c r="L2772" s="11" t="s">
        <v>57</v>
      </c>
      <c r="M2772" s="11" t="s">
        <v>896</v>
      </c>
      <c r="N2772" s="1" t="e">
        <v>#N/A</v>
      </c>
    </row>
    <row r="2773" spans="1:14">
      <c r="A2773" s="7">
        <v>2772</v>
      </c>
      <c r="B2773" s="8">
        <v>45686</v>
      </c>
      <c r="C2773" s="9">
        <v>6</v>
      </c>
      <c r="D2773" s="28">
        <v>493880715156</v>
      </c>
      <c r="E2773" s="10">
        <v>5508799012820</v>
      </c>
      <c r="F2773" s="9" t="s">
        <v>912</v>
      </c>
      <c r="G2773" s="11" t="s">
        <v>908</v>
      </c>
      <c r="H2773" s="11" t="s">
        <v>53</v>
      </c>
      <c r="I2773" s="14"/>
      <c r="J2773" s="11" t="s">
        <v>59</v>
      </c>
      <c r="K2773" s="11" t="s">
        <v>890</v>
      </c>
      <c r="L2773" s="11" t="s">
        <v>57</v>
      </c>
      <c r="M2773" s="11" t="s">
        <v>896</v>
      </c>
      <c r="N2773" s="1" t="e">
        <v>#N/A</v>
      </c>
    </row>
    <row r="2774" spans="1:14">
      <c r="A2774" s="7">
        <v>2773</v>
      </c>
      <c r="B2774" s="8">
        <v>45686</v>
      </c>
      <c r="C2774" s="9">
        <v>6</v>
      </c>
      <c r="D2774" s="28">
        <v>493880715156</v>
      </c>
      <c r="E2774" s="10">
        <v>5508799012826</v>
      </c>
      <c r="F2774" s="9" t="s">
        <v>912</v>
      </c>
      <c r="G2774" s="11" t="s">
        <v>908</v>
      </c>
      <c r="H2774" s="11" t="s">
        <v>53</v>
      </c>
      <c r="I2774" s="14"/>
      <c r="J2774" s="11" t="s">
        <v>59</v>
      </c>
      <c r="K2774" s="11" t="s">
        <v>890</v>
      </c>
      <c r="L2774" s="11" t="s">
        <v>57</v>
      </c>
      <c r="M2774" s="11" t="s">
        <v>896</v>
      </c>
      <c r="N2774" s="1" t="e">
        <v>#N/A</v>
      </c>
    </row>
    <row r="2775" spans="1:14">
      <c r="A2775" s="7">
        <v>2774</v>
      </c>
      <c r="B2775" s="8">
        <v>45686</v>
      </c>
      <c r="C2775" s="9">
        <v>9</v>
      </c>
      <c r="D2775" s="28">
        <v>504703342780</v>
      </c>
      <c r="E2775" s="10">
        <v>6052251040786</v>
      </c>
      <c r="F2775" s="9" t="s">
        <v>1213</v>
      </c>
      <c r="G2775" s="11" t="s">
        <v>74</v>
      </c>
      <c r="H2775" s="11" t="s">
        <v>53</v>
      </c>
      <c r="I2775" s="14"/>
      <c r="J2775" s="11" t="s">
        <v>56</v>
      </c>
      <c r="K2775" s="11" t="s">
        <v>890</v>
      </c>
      <c r="L2775" s="11" t="s">
        <v>57</v>
      </c>
      <c r="M2775" s="11" t="s">
        <v>879</v>
      </c>
      <c r="N2775" s="1" t="e">
        <v>#N/A</v>
      </c>
    </row>
    <row r="2776" spans="1:14">
      <c r="A2776" s="7">
        <v>2775</v>
      </c>
      <c r="B2776" s="8">
        <v>45686</v>
      </c>
      <c r="C2776" s="9">
        <v>9</v>
      </c>
      <c r="D2776" s="28">
        <v>302195572685</v>
      </c>
      <c r="E2776" s="10">
        <v>7115151043550</v>
      </c>
      <c r="F2776" s="9" t="s">
        <v>885</v>
      </c>
      <c r="G2776" s="11" t="s">
        <v>895</v>
      </c>
      <c r="H2776" s="11" t="s">
        <v>53</v>
      </c>
      <c r="I2776" s="14"/>
      <c r="J2776" s="11" t="s">
        <v>56</v>
      </c>
      <c r="K2776" s="11" t="s">
        <v>890</v>
      </c>
      <c r="L2776" s="11" t="s">
        <v>57</v>
      </c>
      <c r="M2776" s="11" t="s">
        <v>896</v>
      </c>
      <c r="N2776" s="1" t="e">
        <v>#N/A</v>
      </c>
    </row>
    <row r="2777" spans="1:14">
      <c r="A2777" s="7">
        <v>2776</v>
      </c>
      <c r="B2777" s="8">
        <v>45686</v>
      </c>
      <c r="C2777" s="9">
        <v>9</v>
      </c>
      <c r="D2777" s="28">
        <v>397943672162</v>
      </c>
      <c r="E2777" s="10">
        <v>4967951012143</v>
      </c>
      <c r="F2777" s="9" t="s">
        <v>927</v>
      </c>
      <c r="G2777" s="11" t="s">
        <v>933</v>
      </c>
      <c r="H2777" s="11" t="s">
        <v>53</v>
      </c>
      <c r="I2777" s="14"/>
      <c r="J2777" s="11" t="s">
        <v>56</v>
      </c>
      <c r="K2777" s="11" t="s">
        <v>890</v>
      </c>
      <c r="L2777" s="11" t="s">
        <v>57</v>
      </c>
      <c r="M2777" s="11" t="s">
        <v>896</v>
      </c>
      <c r="N2777" s="1" t="e">
        <v>#N/A</v>
      </c>
    </row>
    <row r="2778" spans="1:14">
      <c r="A2778" s="7">
        <v>2777</v>
      </c>
      <c r="B2778" s="8">
        <v>45686</v>
      </c>
      <c r="C2778" s="9">
        <v>6</v>
      </c>
      <c r="D2778" s="28">
        <v>503043540064</v>
      </c>
      <c r="E2778" s="10">
        <v>4966251034707</v>
      </c>
      <c r="F2778" s="9" t="s">
        <v>72</v>
      </c>
      <c r="G2778" s="11" t="s">
        <v>63</v>
      </c>
      <c r="H2778" s="11" t="s">
        <v>53</v>
      </c>
      <c r="I2778" s="14"/>
      <c r="J2778" s="11" t="s">
        <v>59</v>
      </c>
      <c r="K2778" s="11" t="s">
        <v>890</v>
      </c>
      <c r="L2778" s="11" t="s">
        <v>57</v>
      </c>
      <c r="M2778" s="11" t="s">
        <v>62</v>
      </c>
      <c r="N2778" s="1" t="e">
        <v>#N/A</v>
      </c>
    </row>
    <row r="2779" spans="1:14">
      <c r="A2779" s="7">
        <v>2778</v>
      </c>
      <c r="B2779" s="8">
        <v>45686</v>
      </c>
      <c r="C2779" s="9">
        <v>9</v>
      </c>
      <c r="D2779" s="28">
        <v>504654104323</v>
      </c>
      <c r="E2779" s="10">
        <v>7115151043650</v>
      </c>
      <c r="F2779" s="9" t="s">
        <v>885</v>
      </c>
      <c r="G2779" s="11" t="s">
        <v>895</v>
      </c>
      <c r="H2779" s="11" t="s">
        <v>53</v>
      </c>
      <c r="I2779" s="14"/>
      <c r="J2779" s="11" t="s">
        <v>56</v>
      </c>
      <c r="K2779" s="11" t="s">
        <v>890</v>
      </c>
      <c r="L2779" s="11" t="s">
        <v>57</v>
      </c>
      <c r="M2779" s="11" t="s">
        <v>896</v>
      </c>
      <c r="N2779" s="1" t="e">
        <v>#N/A</v>
      </c>
    </row>
    <row r="2780" spans="1:14">
      <c r="A2780" s="7">
        <v>2779</v>
      </c>
      <c r="B2780" s="8">
        <v>45686</v>
      </c>
      <c r="C2780" s="9">
        <v>9</v>
      </c>
      <c r="D2780" s="28">
        <v>504654104323</v>
      </c>
      <c r="E2780" s="10">
        <v>7115151043649</v>
      </c>
      <c r="F2780" s="9" t="s">
        <v>885</v>
      </c>
      <c r="G2780" s="11" t="s">
        <v>895</v>
      </c>
      <c r="H2780" s="11" t="s">
        <v>53</v>
      </c>
      <c r="I2780" s="14"/>
      <c r="J2780" s="11" t="s">
        <v>56</v>
      </c>
      <c r="K2780" s="11" t="s">
        <v>890</v>
      </c>
      <c r="L2780" s="11" t="s">
        <v>57</v>
      </c>
      <c r="M2780" s="11" t="s">
        <v>896</v>
      </c>
      <c r="N2780" s="1" t="e">
        <v>#N/A</v>
      </c>
    </row>
    <row r="2781" spans="1:14">
      <c r="A2781" s="7">
        <v>2780</v>
      </c>
      <c r="B2781" s="8">
        <v>45686</v>
      </c>
      <c r="C2781" s="9">
        <v>9</v>
      </c>
      <c r="D2781" s="28">
        <v>494070737241</v>
      </c>
      <c r="E2781" s="10">
        <v>4974351060085</v>
      </c>
      <c r="F2781" s="9" t="s">
        <v>72</v>
      </c>
      <c r="G2781" s="11" t="s">
        <v>55</v>
      </c>
      <c r="H2781" s="11" t="s">
        <v>53</v>
      </c>
      <c r="I2781" s="14"/>
      <c r="J2781" s="11" t="s">
        <v>56</v>
      </c>
      <c r="K2781" s="11" t="s">
        <v>890</v>
      </c>
      <c r="L2781" s="11" t="s">
        <v>57</v>
      </c>
      <c r="M2781" s="11" t="s">
        <v>879</v>
      </c>
      <c r="N2781" s="1" t="e">
        <v>#N/A</v>
      </c>
    </row>
    <row r="2782" spans="1:14">
      <c r="A2782" s="7">
        <v>2781</v>
      </c>
      <c r="B2782" s="8">
        <v>45686</v>
      </c>
      <c r="C2782" s="9">
        <v>9</v>
      </c>
      <c r="D2782" s="28">
        <v>494189107101</v>
      </c>
      <c r="E2782" s="10">
        <v>4967951012293</v>
      </c>
      <c r="F2782" s="9" t="s">
        <v>927</v>
      </c>
      <c r="G2782" s="11" t="s">
        <v>933</v>
      </c>
      <c r="H2782" s="11" t="s">
        <v>53</v>
      </c>
      <c r="I2782" s="14"/>
      <c r="J2782" s="11" t="s">
        <v>56</v>
      </c>
      <c r="K2782" s="11" t="s">
        <v>890</v>
      </c>
      <c r="L2782" s="11" t="s">
        <v>57</v>
      </c>
      <c r="M2782" s="11" t="s">
        <v>896</v>
      </c>
      <c r="N2782" s="1" t="e">
        <v>#N/A</v>
      </c>
    </row>
    <row r="2783" spans="1:14">
      <c r="A2783" s="7">
        <v>2782</v>
      </c>
      <c r="B2783" s="8">
        <v>45686</v>
      </c>
      <c r="C2783" s="9">
        <v>9</v>
      </c>
      <c r="D2783" s="28">
        <v>289001901650</v>
      </c>
      <c r="E2783" s="10">
        <v>4968151040286</v>
      </c>
      <c r="F2783" s="9" t="s">
        <v>76</v>
      </c>
      <c r="G2783" s="11" t="s">
        <v>71</v>
      </c>
      <c r="H2783" s="11"/>
      <c r="I2783" s="14"/>
      <c r="J2783" s="11" t="s">
        <v>56</v>
      </c>
      <c r="K2783" s="11" t="s">
        <v>890</v>
      </c>
      <c r="L2783" s="11" t="s">
        <v>61</v>
      </c>
      <c r="M2783" s="11" t="s">
        <v>879</v>
      </c>
      <c r="N2783" s="1" t="e">
        <v>#N/A</v>
      </c>
    </row>
    <row r="2784" spans="1:14">
      <c r="A2784" s="7">
        <v>2783</v>
      </c>
      <c r="B2784" s="8">
        <v>45686</v>
      </c>
      <c r="C2784" s="9">
        <v>9</v>
      </c>
      <c r="D2784" s="28">
        <v>499673754952</v>
      </c>
      <c r="E2784" s="10">
        <v>4968151094265</v>
      </c>
      <c r="F2784" s="9" t="s">
        <v>882</v>
      </c>
      <c r="G2784" s="11" t="s">
        <v>71</v>
      </c>
      <c r="H2784" s="11"/>
      <c r="I2784" s="14"/>
      <c r="J2784" s="11" t="s">
        <v>56</v>
      </c>
      <c r="K2784" s="11" t="s">
        <v>890</v>
      </c>
      <c r="L2784" s="11" t="s">
        <v>61</v>
      </c>
      <c r="M2784" s="11" t="s">
        <v>879</v>
      </c>
      <c r="N2784" s="1" t="e">
        <v>#N/A</v>
      </c>
    </row>
    <row r="2785" spans="1:14">
      <c r="A2785" s="7">
        <v>2784</v>
      </c>
      <c r="B2785" s="8">
        <v>45686</v>
      </c>
      <c r="C2785" s="9">
        <v>9</v>
      </c>
      <c r="D2785" s="28">
        <v>499673754941</v>
      </c>
      <c r="E2785" s="10">
        <v>4968151048973</v>
      </c>
      <c r="F2785" s="9" t="s">
        <v>76</v>
      </c>
      <c r="G2785" s="11" t="s">
        <v>71</v>
      </c>
      <c r="H2785" s="11"/>
      <c r="I2785" s="14"/>
      <c r="J2785" s="11" t="s">
        <v>56</v>
      </c>
      <c r="K2785" s="11" t="s">
        <v>890</v>
      </c>
      <c r="L2785" s="11" t="s">
        <v>61</v>
      </c>
      <c r="M2785" s="11" t="s">
        <v>879</v>
      </c>
      <c r="N2785" s="1" t="e">
        <v>#N/A</v>
      </c>
    </row>
    <row r="2786" spans="1:14">
      <c r="A2786" s="7">
        <v>2785</v>
      </c>
      <c r="B2786" s="8">
        <v>45686</v>
      </c>
      <c r="C2786" s="9">
        <v>9</v>
      </c>
      <c r="D2786" s="28">
        <v>499673754926</v>
      </c>
      <c r="E2786" s="10">
        <v>4968151099684</v>
      </c>
      <c r="F2786" s="9" t="s">
        <v>882</v>
      </c>
      <c r="G2786" s="11" t="s">
        <v>71</v>
      </c>
      <c r="H2786" s="11"/>
      <c r="I2786" s="14"/>
      <c r="J2786" s="11" t="s">
        <v>56</v>
      </c>
      <c r="K2786" s="11" t="s">
        <v>890</v>
      </c>
      <c r="L2786" s="11" t="s">
        <v>61</v>
      </c>
      <c r="M2786" s="11" t="s">
        <v>879</v>
      </c>
      <c r="N2786" s="1" t="e">
        <v>#N/A</v>
      </c>
    </row>
    <row r="2787" spans="1:14">
      <c r="A2787" s="7">
        <v>2786</v>
      </c>
      <c r="B2787" s="8">
        <v>45686</v>
      </c>
      <c r="C2787" s="9">
        <v>9</v>
      </c>
      <c r="D2787" s="28">
        <v>289001901720</v>
      </c>
      <c r="E2787" s="10">
        <v>4974351086510</v>
      </c>
      <c r="F2787" s="9" t="s">
        <v>1201</v>
      </c>
      <c r="G2787" s="11" t="s">
        <v>55</v>
      </c>
      <c r="H2787" s="11"/>
      <c r="I2787" s="14"/>
      <c r="J2787" s="11" t="s">
        <v>56</v>
      </c>
      <c r="K2787" s="11" t="s">
        <v>890</v>
      </c>
      <c r="L2787" s="11" t="s">
        <v>61</v>
      </c>
      <c r="M2787" s="11" t="s">
        <v>879</v>
      </c>
      <c r="N2787" s="1" t="e">
        <v>#N/A</v>
      </c>
    </row>
    <row r="2788" spans="1:14">
      <c r="A2788" s="7">
        <v>2787</v>
      </c>
      <c r="B2788" s="8">
        <v>45686</v>
      </c>
      <c r="C2788" s="9">
        <v>9</v>
      </c>
      <c r="D2788" s="28">
        <v>499673754930</v>
      </c>
      <c r="E2788" s="10">
        <v>4936151032170</v>
      </c>
      <c r="F2788" s="9" t="s">
        <v>76</v>
      </c>
      <c r="G2788" s="11" t="s">
        <v>958</v>
      </c>
      <c r="H2788" s="11"/>
      <c r="I2788" s="14"/>
      <c r="J2788" s="11" t="s">
        <v>56</v>
      </c>
      <c r="K2788" s="11" t="s">
        <v>890</v>
      </c>
      <c r="L2788" s="11" t="s">
        <v>61</v>
      </c>
      <c r="M2788" s="11" t="s">
        <v>62</v>
      </c>
      <c r="N2788" s="1" t="e">
        <v>#N/A</v>
      </c>
    </row>
    <row r="2789" spans="1:14">
      <c r="A2789" s="7">
        <v>2788</v>
      </c>
      <c r="B2789" s="8">
        <v>45686</v>
      </c>
      <c r="C2789" s="9">
        <v>6</v>
      </c>
      <c r="D2789" s="28">
        <v>466970942174</v>
      </c>
      <c r="E2789" s="10">
        <v>5509451034943</v>
      </c>
      <c r="F2789" s="9" t="s">
        <v>992</v>
      </c>
      <c r="G2789" s="11" t="s">
        <v>918</v>
      </c>
      <c r="H2789" s="11"/>
      <c r="I2789" s="14"/>
      <c r="J2789" s="11" t="s">
        <v>59</v>
      </c>
      <c r="K2789" s="11" t="s">
        <v>890</v>
      </c>
      <c r="L2789" s="11" t="s">
        <v>61</v>
      </c>
      <c r="M2789" s="11" t="s">
        <v>896</v>
      </c>
      <c r="N2789" s="1" t="e">
        <v>#N/A</v>
      </c>
    </row>
    <row r="2790" spans="1:14">
      <c r="A2790" s="7">
        <v>2789</v>
      </c>
      <c r="B2790" s="8">
        <v>45686</v>
      </c>
      <c r="C2790" s="9">
        <v>9</v>
      </c>
      <c r="D2790" s="28">
        <v>499404181916</v>
      </c>
      <c r="E2790" s="10">
        <v>4974351085551</v>
      </c>
      <c r="F2790" s="9" t="s">
        <v>931</v>
      </c>
      <c r="G2790" s="11" t="s">
        <v>55</v>
      </c>
      <c r="H2790" s="11"/>
      <c r="I2790" s="14"/>
      <c r="J2790" s="11" t="s">
        <v>56</v>
      </c>
      <c r="K2790" s="11" t="s">
        <v>890</v>
      </c>
      <c r="L2790" s="11" t="s">
        <v>61</v>
      </c>
      <c r="M2790" s="11" t="s">
        <v>879</v>
      </c>
      <c r="N2790" s="1" t="e">
        <v>#N/A</v>
      </c>
    </row>
    <row r="2791" spans="1:14">
      <c r="A2791" s="7">
        <v>2790</v>
      </c>
      <c r="B2791" s="8">
        <v>45686</v>
      </c>
      <c r="C2791" s="9">
        <v>6</v>
      </c>
      <c r="D2791" s="28">
        <v>466984209694</v>
      </c>
      <c r="E2791" s="10">
        <v>9966451031750</v>
      </c>
      <c r="F2791" s="9" t="s">
        <v>67</v>
      </c>
      <c r="G2791" s="11" t="s">
        <v>68</v>
      </c>
      <c r="H2791" s="11"/>
      <c r="I2791" s="14"/>
      <c r="J2791" s="11" t="s">
        <v>59</v>
      </c>
      <c r="K2791" s="11" t="s">
        <v>890</v>
      </c>
      <c r="L2791" s="11" t="s">
        <v>61</v>
      </c>
      <c r="M2791" s="11" t="s">
        <v>62</v>
      </c>
      <c r="N2791" s="1" t="e">
        <v>#N/A</v>
      </c>
    </row>
    <row r="2792" spans="1:14">
      <c r="A2792" s="7">
        <v>2791</v>
      </c>
      <c r="B2792" s="8">
        <v>45686</v>
      </c>
      <c r="C2792" s="9">
        <v>6</v>
      </c>
      <c r="D2792" s="28">
        <v>466984192975</v>
      </c>
      <c r="E2792" s="10">
        <v>5500156029907</v>
      </c>
      <c r="F2792" s="9" t="s">
        <v>978</v>
      </c>
      <c r="G2792" s="11" t="s">
        <v>919</v>
      </c>
      <c r="H2792" s="11"/>
      <c r="I2792" s="14"/>
      <c r="J2792" s="11" t="s">
        <v>59</v>
      </c>
      <c r="K2792" s="11" t="s">
        <v>890</v>
      </c>
      <c r="L2792" s="11" t="s">
        <v>61</v>
      </c>
      <c r="M2792" s="11" t="s">
        <v>62</v>
      </c>
      <c r="N2792" s="1" t="e">
        <v>#N/A</v>
      </c>
    </row>
    <row r="2793" spans="1:14">
      <c r="A2793" s="7">
        <v>2792</v>
      </c>
      <c r="B2793" s="8">
        <v>45686</v>
      </c>
      <c r="C2793" s="9">
        <v>9</v>
      </c>
      <c r="D2793" s="28">
        <v>466984192920</v>
      </c>
      <c r="E2793" s="10">
        <v>4974351053501</v>
      </c>
      <c r="F2793" s="9" t="s">
        <v>882</v>
      </c>
      <c r="G2793" s="11" t="s">
        <v>55</v>
      </c>
      <c r="H2793" s="11"/>
      <c r="I2793" s="14"/>
      <c r="J2793" s="11" t="s">
        <v>56</v>
      </c>
      <c r="K2793" s="11" t="s">
        <v>890</v>
      </c>
      <c r="L2793" s="11" t="s">
        <v>61</v>
      </c>
      <c r="M2793" s="11" t="s">
        <v>879</v>
      </c>
      <c r="N2793" s="1" t="e">
        <v>#N/A</v>
      </c>
    </row>
    <row r="2794" spans="1:14">
      <c r="A2794" s="7">
        <v>2793</v>
      </c>
      <c r="B2794" s="8">
        <v>45686</v>
      </c>
      <c r="C2794" s="9">
        <v>9</v>
      </c>
      <c r="D2794" s="28">
        <v>499637675040</v>
      </c>
      <c r="E2794" s="10">
        <v>4967951013711</v>
      </c>
      <c r="F2794" s="9" t="s">
        <v>927</v>
      </c>
      <c r="G2794" s="11" t="s">
        <v>933</v>
      </c>
      <c r="H2794" s="11"/>
      <c r="I2794" s="14"/>
      <c r="J2794" s="11" t="s">
        <v>56</v>
      </c>
      <c r="K2794" s="11" t="s">
        <v>890</v>
      </c>
      <c r="L2794" s="11" t="s">
        <v>61</v>
      </c>
      <c r="M2794" s="11" t="s">
        <v>896</v>
      </c>
      <c r="N2794" s="1" t="e">
        <v>#N/A</v>
      </c>
    </row>
    <row r="2795" spans="1:14">
      <c r="A2795" s="7">
        <v>2794</v>
      </c>
      <c r="B2795" s="8">
        <v>45686</v>
      </c>
      <c r="C2795" s="9">
        <v>9</v>
      </c>
      <c r="D2795" s="28">
        <v>499294416412</v>
      </c>
      <c r="E2795" s="10">
        <v>4974351073393</v>
      </c>
      <c r="F2795" s="9" t="s">
        <v>54</v>
      </c>
      <c r="G2795" s="11" t="s">
        <v>55</v>
      </c>
      <c r="H2795" s="11"/>
      <c r="I2795" s="14"/>
      <c r="J2795" s="11" t="s">
        <v>56</v>
      </c>
      <c r="K2795" s="11" t="s">
        <v>890</v>
      </c>
      <c r="L2795" s="11" t="s">
        <v>61</v>
      </c>
      <c r="M2795" s="11" t="s">
        <v>879</v>
      </c>
      <c r="N2795" s="1" t="e">
        <v>#N/A</v>
      </c>
    </row>
    <row r="2796" spans="1:14">
      <c r="A2796" s="7">
        <v>2795</v>
      </c>
      <c r="B2796" s="8">
        <v>45686</v>
      </c>
      <c r="C2796" s="9">
        <v>9</v>
      </c>
      <c r="D2796" s="28">
        <v>499277764451</v>
      </c>
      <c r="E2796" s="10">
        <v>4974351073349</v>
      </c>
      <c r="F2796" s="9" t="s">
        <v>54</v>
      </c>
      <c r="G2796" s="11" t="s">
        <v>55</v>
      </c>
      <c r="H2796" s="11"/>
      <c r="I2796" s="14"/>
      <c r="J2796" s="11" t="s">
        <v>56</v>
      </c>
      <c r="K2796" s="11" t="s">
        <v>890</v>
      </c>
      <c r="L2796" s="11" t="s">
        <v>61</v>
      </c>
      <c r="M2796" s="11" t="s">
        <v>879</v>
      </c>
      <c r="N2796" s="1" t="e">
        <v>#N/A</v>
      </c>
    </row>
    <row r="2797" spans="1:14">
      <c r="A2797" s="7">
        <v>2796</v>
      </c>
      <c r="B2797" s="8">
        <v>45686</v>
      </c>
      <c r="C2797" s="9">
        <v>9</v>
      </c>
      <c r="D2797" s="28">
        <v>197674544480</v>
      </c>
      <c r="E2797" s="10">
        <v>4974351073515</v>
      </c>
      <c r="F2797" s="9" t="s">
        <v>54</v>
      </c>
      <c r="G2797" s="11" t="s">
        <v>55</v>
      </c>
      <c r="H2797" s="11"/>
      <c r="I2797" s="14"/>
      <c r="J2797" s="11" t="s">
        <v>56</v>
      </c>
      <c r="K2797" s="11" t="s">
        <v>75</v>
      </c>
      <c r="L2797" s="11" t="s">
        <v>61</v>
      </c>
      <c r="M2797" s="11" t="s">
        <v>879</v>
      </c>
      <c r="N2797" s="1" t="e">
        <v>#N/A</v>
      </c>
    </row>
    <row r="2798" spans="1:14">
      <c r="A2798" s="7">
        <v>2797</v>
      </c>
      <c r="B2798" s="8">
        <v>45686</v>
      </c>
      <c r="C2798" s="9">
        <v>9</v>
      </c>
      <c r="D2798" s="28">
        <v>186991478015</v>
      </c>
      <c r="E2798" s="10">
        <v>4974351073346</v>
      </c>
      <c r="F2798" s="9" t="s">
        <v>54</v>
      </c>
      <c r="G2798" s="11" t="s">
        <v>55</v>
      </c>
      <c r="H2798" s="11"/>
      <c r="I2798" s="14"/>
      <c r="J2798" s="11" t="s">
        <v>56</v>
      </c>
      <c r="K2798" s="11" t="s">
        <v>75</v>
      </c>
      <c r="L2798" s="11" t="s">
        <v>61</v>
      </c>
      <c r="M2798" s="11" t="s">
        <v>879</v>
      </c>
      <c r="N2798" s="1" t="e">
        <v>#N/A</v>
      </c>
    </row>
    <row r="2799" spans="1:14">
      <c r="A2799" s="7">
        <v>2798</v>
      </c>
      <c r="B2799" s="8">
        <v>45686</v>
      </c>
      <c r="C2799" s="9">
        <v>9</v>
      </c>
      <c r="D2799" s="28">
        <v>197390117761</v>
      </c>
      <c r="E2799" s="10">
        <v>4974351073335</v>
      </c>
      <c r="F2799" s="9" t="s">
        <v>54</v>
      </c>
      <c r="G2799" s="11" t="s">
        <v>55</v>
      </c>
      <c r="H2799" s="11"/>
      <c r="I2799" s="14"/>
      <c r="J2799" s="11" t="s">
        <v>56</v>
      </c>
      <c r="K2799" s="11" t="s">
        <v>75</v>
      </c>
      <c r="L2799" s="11" t="s">
        <v>61</v>
      </c>
      <c r="M2799" s="11" t="s">
        <v>879</v>
      </c>
      <c r="N2799" s="1" t="e">
        <v>#N/A</v>
      </c>
    </row>
    <row r="2800" spans="1:14">
      <c r="A2800" s="7">
        <v>2799</v>
      </c>
      <c r="B2800" s="8">
        <v>45686</v>
      </c>
      <c r="C2800" s="9">
        <v>9</v>
      </c>
      <c r="D2800" s="28">
        <v>196870127996</v>
      </c>
      <c r="E2800" s="10">
        <v>6052251030831</v>
      </c>
      <c r="F2800" s="9" t="s">
        <v>54</v>
      </c>
      <c r="G2800" s="11" t="s">
        <v>74</v>
      </c>
      <c r="H2800" s="11"/>
      <c r="I2800" s="14"/>
      <c r="J2800" s="11" t="s">
        <v>56</v>
      </c>
      <c r="K2800" s="11" t="s">
        <v>75</v>
      </c>
      <c r="L2800" s="11" t="s">
        <v>61</v>
      </c>
      <c r="M2800" s="11" t="s">
        <v>879</v>
      </c>
      <c r="N2800" s="1" t="e">
        <v>#N/A</v>
      </c>
    </row>
    <row r="2801" spans="1:14">
      <c r="A2801" s="7">
        <v>2800</v>
      </c>
      <c r="B2801" s="8">
        <v>45686</v>
      </c>
      <c r="C2801" s="9">
        <v>9</v>
      </c>
      <c r="D2801" s="28">
        <v>196870127996</v>
      </c>
      <c r="E2801" s="10">
        <v>4974351073401</v>
      </c>
      <c r="F2801" s="9" t="s">
        <v>54</v>
      </c>
      <c r="G2801" s="11" t="s">
        <v>55</v>
      </c>
      <c r="H2801" s="11"/>
      <c r="I2801" s="14"/>
      <c r="J2801" s="11" t="s">
        <v>56</v>
      </c>
      <c r="K2801" s="11" t="s">
        <v>75</v>
      </c>
      <c r="L2801" s="11" t="s">
        <v>61</v>
      </c>
      <c r="M2801" s="11" t="s">
        <v>879</v>
      </c>
      <c r="N2801" s="1" t="e">
        <v>#N/A</v>
      </c>
    </row>
    <row r="2802" spans="1:14">
      <c r="A2802" s="7">
        <v>2801</v>
      </c>
      <c r="B2802" s="8">
        <v>45686</v>
      </c>
      <c r="C2802" s="9">
        <v>6</v>
      </c>
      <c r="D2802" s="28">
        <v>197928820110</v>
      </c>
      <c r="E2802" s="10">
        <v>5000151053225</v>
      </c>
      <c r="F2802" s="9" t="s">
        <v>54</v>
      </c>
      <c r="G2802" s="11" t="s">
        <v>892</v>
      </c>
      <c r="H2802" s="11"/>
      <c r="I2802" s="14"/>
      <c r="J2802" s="11" t="s">
        <v>59</v>
      </c>
      <c r="K2802" s="11" t="s">
        <v>75</v>
      </c>
      <c r="L2802" s="11" t="s">
        <v>61</v>
      </c>
      <c r="M2802" s="11" t="s">
        <v>62</v>
      </c>
      <c r="N2802" s="1" t="e">
        <v>#N/A</v>
      </c>
    </row>
    <row r="2803" spans="1:14">
      <c r="A2803" s="7">
        <v>2802</v>
      </c>
      <c r="B2803" s="8">
        <v>45686</v>
      </c>
      <c r="C2803" s="9">
        <v>6</v>
      </c>
      <c r="D2803" s="28">
        <v>197928820110</v>
      </c>
      <c r="E2803" s="10">
        <v>5000151053289</v>
      </c>
      <c r="F2803" s="9" t="s">
        <v>54</v>
      </c>
      <c r="G2803" s="11" t="s">
        <v>892</v>
      </c>
      <c r="H2803" s="11"/>
      <c r="I2803" s="14"/>
      <c r="J2803" s="11" t="s">
        <v>59</v>
      </c>
      <c r="K2803" s="11" t="s">
        <v>75</v>
      </c>
      <c r="L2803" s="11" t="s">
        <v>61</v>
      </c>
      <c r="M2803" s="11" t="s">
        <v>62</v>
      </c>
      <c r="N2803" s="1" t="e">
        <v>#N/A</v>
      </c>
    </row>
    <row r="2804" spans="1:14">
      <c r="A2804" s="7">
        <v>2803</v>
      </c>
      <c r="B2804" s="8">
        <v>45686</v>
      </c>
      <c r="C2804" s="9">
        <v>9</v>
      </c>
      <c r="D2804" s="28">
        <v>198383117424</v>
      </c>
      <c r="E2804" s="10">
        <v>4974351073338</v>
      </c>
      <c r="F2804" s="9" t="s">
        <v>54</v>
      </c>
      <c r="G2804" s="11" t="s">
        <v>55</v>
      </c>
      <c r="H2804" s="11" t="s">
        <v>53</v>
      </c>
      <c r="I2804" s="14"/>
      <c r="J2804" s="11" t="s">
        <v>56</v>
      </c>
      <c r="K2804" s="11" t="s">
        <v>75</v>
      </c>
      <c r="L2804" s="11" t="s">
        <v>57</v>
      </c>
      <c r="M2804" s="11" t="s">
        <v>879</v>
      </c>
      <c r="N2804" s="1" t="e">
        <v>#N/A</v>
      </c>
    </row>
    <row r="2805" spans="1:14">
      <c r="A2805" s="7">
        <v>2804</v>
      </c>
      <c r="B2805" s="8">
        <v>45686</v>
      </c>
      <c r="C2805" s="9">
        <v>9</v>
      </c>
      <c r="D2805" s="28">
        <v>198383117413</v>
      </c>
      <c r="E2805" s="10">
        <v>4974351073402</v>
      </c>
      <c r="F2805" s="9" t="s">
        <v>54</v>
      </c>
      <c r="G2805" s="11" t="s">
        <v>55</v>
      </c>
      <c r="H2805" s="11" t="s">
        <v>53</v>
      </c>
      <c r="I2805" s="14"/>
      <c r="J2805" s="11" t="s">
        <v>56</v>
      </c>
      <c r="K2805" s="11" t="s">
        <v>75</v>
      </c>
      <c r="L2805" s="11" t="s">
        <v>57</v>
      </c>
      <c r="M2805" s="11" t="s">
        <v>879</v>
      </c>
      <c r="N2805" s="1" t="e">
        <v>#N/A</v>
      </c>
    </row>
    <row r="2806" spans="1:14">
      <c r="A2806" s="7">
        <v>2805</v>
      </c>
      <c r="B2806" s="8">
        <v>45686</v>
      </c>
      <c r="C2806" s="9">
        <v>9</v>
      </c>
      <c r="D2806" s="28">
        <v>198184782725</v>
      </c>
      <c r="E2806" s="10">
        <v>4974351073320</v>
      </c>
      <c r="F2806" s="9" t="s">
        <v>54</v>
      </c>
      <c r="G2806" s="11" t="s">
        <v>55</v>
      </c>
      <c r="H2806" s="11" t="s">
        <v>53</v>
      </c>
      <c r="I2806" s="14"/>
      <c r="J2806" s="11" t="s">
        <v>56</v>
      </c>
      <c r="K2806" s="11" t="s">
        <v>75</v>
      </c>
      <c r="L2806" s="11" t="s">
        <v>57</v>
      </c>
      <c r="M2806" s="11" t="s">
        <v>879</v>
      </c>
      <c r="N2806" s="1" t="e">
        <v>#N/A</v>
      </c>
    </row>
    <row r="2807" spans="1:14">
      <c r="A2807" s="7">
        <v>2806</v>
      </c>
      <c r="B2807" s="8">
        <v>45686</v>
      </c>
      <c r="C2807" s="9">
        <v>9</v>
      </c>
      <c r="D2807" s="28">
        <v>198029699560</v>
      </c>
      <c r="E2807" s="10">
        <v>4974351073484</v>
      </c>
      <c r="F2807" s="9" t="s">
        <v>54</v>
      </c>
      <c r="G2807" s="11" t="s">
        <v>55</v>
      </c>
      <c r="H2807" s="11" t="s">
        <v>53</v>
      </c>
      <c r="I2807" s="14"/>
      <c r="J2807" s="11" t="s">
        <v>56</v>
      </c>
      <c r="K2807" s="11" t="s">
        <v>75</v>
      </c>
      <c r="L2807" s="11" t="s">
        <v>57</v>
      </c>
      <c r="M2807" s="11" t="s">
        <v>879</v>
      </c>
      <c r="N2807" s="1" t="e">
        <v>#N/A</v>
      </c>
    </row>
    <row r="2808" spans="1:14">
      <c r="A2808" s="7">
        <v>2807</v>
      </c>
      <c r="B2808" s="8">
        <v>45686</v>
      </c>
      <c r="C2808" s="9">
        <v>9</v>
      </c>
      <c r="D2808" s="28">
        <v>440424784332</v>
      </c>
      <c r="E2808" s="10">
        <v>4974351073350</v>
      </c>
      <c r="F2808" s="9" t="s">
        <v>54</v>
      </c>
      <c r="G2808" s="11" t="s">
        <v>55</v>
      </c>
      <c r="H2808" s="11" t="s">
        <v>53</v>
      </c>
      <c r="I2808" s="14"/>
      <c r="J2808" s="11" t="s">
        <v>56</v>
      </c>
      <c r="K2808" s="11" t="s">
        <v>75</v>
      </c>
      <c r="L2808" s="11" t="s">
        <v>57</v>
      </c>
      <c r="M2808" s="11" t="s">
        <v>879</v>
      </c>
      <c r="N2808" s="1" t="e">
        <v>#N/A</v>
      </c>
    </row>
    <row r="2809" spans="1:14">
      <c r="A2809" s="7">
        <v>2808</v>
      </c>
      <c r="B2809" s="8">
        <v>45686</v>
      </c>
      <c r="C2809" s="9">
        <v>9</v>
      </c>
      <c r="D2809" s="28">
        <v>454797772796</v>
      </c>
      <c r="E2809" s="10">
        <v>4974351073475</v>
      </c>
      <c r="F2809" s="9" t="s">
        <v>54</v>
      </c>
      <c r="G2809" s="11" t="s">
        <v>55</v>
      </c>
      <c r="H2809" s="11" t="s">
        <v>53</v>
      </c>
      <c r="I2809" s="14"/>
      <c r="J2809" s="11" t="s">
        <v>56</v>
      </c>
      <c r="K2809" s="11" t="s">
        <v>75</v>
      </c>
      <c r="L2809" s="11" t="s">
        <v>57</v>
      </c>
      <c r="M2809" s="11" t="s">
        <v>879</v>
      </c>
      <c r="N2809" s="1" t="e">
        <v>#N/A</v>
      </c>
    </row>
    <row r="2810" spans="1:14">
      <c r="A2810" s="7">
        <v>2809</v>
      </c>
      <c r="B2810" s="8">
        <v>45686</v>
      </c>
      <c r="C2810" s="9">
        <v>9</v>
      </c>
      <c r="D2810" s="28">
        <v>197509832660</v>
      </c>
      <c r="E2810" s="10">
        <v>4979051013981</v>
      </c>
      <c r="F2810" s="9" t="s">
        <v>992</v>
      </c>
      <c r="G2810" s="11" t="s">
        <v>1000</v>
      </c>
      <c r="H2810" s="11" t="s">
        <v>53</v>
      </c>
      <c r="I2810" s="14"/>
      <c r="J2810" s="11" t="s">
        <v>56</v>
      </c>
      <c r="K2810" s="11" t="s">
        <v>75</v>
      </c>
      <c r="L2810" s="11" t="s">
        <v>57</v>
      </c>
      <c r="M2810" s="11" t="s">
        <v>62</v>
      </c>
      <c r="N2810" s="1" t="e">
        <v>#N/A</v>
      </c>
    </row>
    <row r="2811" spans="1:14">
      <c r="A2811" s="7">
        <v>2810</v>
      </c>
      <c r="B2811" s="8">
        <v>45686</v>
      </c>
      <c r="C2811" s="9">
        <v>9</v>
      </c>
      <c r="D2811" s="28">
        <v>194100994732</v>
      </c>
      <c r="E2811" s="10">
        <v>4967951013778</v>
      </c>
      <c r="F2811" s="9" t="s">
        <v>927</v>
      </c>
      <c r="G2811" s="11" t="s">
        <v>933</v>
      </c>
      <c r="H2811" s="11" t="s">
        <v>53</v>
      </c>
      <c r="I2811" s="14"/>
      <c r="J2811" s="11" t="s">
        <v>56</v>
      </c>
      <c r="K2811" s="11" t="s">
        <v>75</v>
      </c>
      <c r="L2811" s="11" t="s">
        <v>57</v>
      </c>
      <c r="M2811" s="11" t="s">
        <v>896</v>
      </c>
      <c r="N2811" s="1" t="e">
        <v>#N/A</v>
      </c>
    </row>
    <row r="2812" spans="1:14">
      <c r="A2812" s="7">
        <v>2811</v>
      </c>
      <c r="B2812" s="8">
        <v>45686</v>
      </c>
      <c r="C2812" s="9">
        <v>9</v>
      </c>
      <c r="D2812" s="28">
        <v>197101214726</v>
      </c>
      <c r="E2812" s="10">
        <v>4967951013360</v>
      </c>
      <c r="F2812" s="9" t="s">
        <v>927</v>
      </c>
      <c r="G2812" s="11" t="s">
        <v>933</v>
      </c>
      <c r="H2812" s="11" t="s">
        <v>53</v>
      </c>
      <c r="I2812" s="14"/>
      <c r="J2812" s="11" t="s">
        <v>56</v>
      </c>
      <c r="K2812" s="11" t="s">
        <v>75</v>
      </c>
      <c r="L2812" s="11" t="s">
        <v>57</v>
      </c>
      <c r="M2812" s="11" t="s">
        <v>896</v>
      </c>
      <c r="N2812" s="1" t="e">
        <v>#N/A</v>
      </c>
    </row>
    <row r="2813" spans="1:14">
      <c r="A2813" s="7">
        <v>2812</v>
      </c>
      <c r="B2813" s="8">
        <v>45686</v>
      </c>
      <c r="C2813" s="9">
        <v>9</v>
      </c>
      <c r="D2813" s="28">
        <v>3084573011201</v>
      </c>
      <c r="E2813" s="10">
        <v>4974351073438</v>
      </c>
      <c r="F2813" s="9" t="s">
        <v>54</v>
      </c>
      <c r="G2813" s="11" t="s">
        <v>55</v>
      </c>
      <c r="H2813" s="11"/>
      <c r="I2813" s="14"/>
      <c r="J2813" s="11" t="s">
        <v>56</v>
      </c>
      <c r="K2813" s="11" t="s">
        <v>52</v>
      </c>
      <c r="L2813" s="11" t="s">
        <v>61</v>
      </c>
      <c r="M2813" s="11" t="s">
        <v>879</v>
      </c>
      <c r="N2813" s="1" t="e">
        <v>#N/A</v>
      </c>
    </row>
    <row r="2814" spans="1:14">
      <c r="A2814" s="7">
        <v>2813</v>
      </c>
      <c r="B2814" s="8">
        <v>45686</v>
      </c>
      <c r="C2814" s="9">
        <v>9</v>
      </c>
      <c r="D2814" s="28">
        <v>3181833801601</v>
      </c>
      <c r="E2814" s="10">
        <v>4968151099553</v>
      </c>
      <c r="F2814" s="9" t="s">
        <v>882</v>
      </c>
      <c r="G2814" s="11" t="s">
        <v>71</v>
      </c>
      <c r="H2814" s="11"/>
      <c r="I2814" s="14"/>
      <c r="J2814" s="11" t="s">
        <v>56</v>
      </c>
      <c r="K2814" s="11" t="s">
        <v>52</v>
      </c>
      <c r="L2814" s="11" t="s">
        <v>61</v>
      </c>
      <c r="M2814" s="11" t="s">
        <v>879</v>
      </c>
      <c r="N2814" s="1" t="e">
        <v>#N/A</v>
      </c>
    </row>
    <row r="2815" spans="1:14">
      <c r="A2815" s="7">
        <v>2814</v>
      </c>
      <c r="B2815" s="8">
        <v>45686</v>
      </c>
      <c r="C2815" s="9">
        <v>9</v>
      </c>
      <c r="D2815" s="28">
        <v>3181833802001</v>
      </c>
      <c r="E2815" s="10">
        <v>4968151095463</v>
      </c>
      <c r="F2815" s="9" t="s">
        <v>882</v>
      </c>
      <c r="G2815" s="11" t="s">
        <v>71</v>
      </c>
      <c r="H2815" s="11"/>
      <c r="I2815" s="14"/>
      <c r="J2815" s="11" t="s">
        <v>56</v>
      </c>
      <c r="K2815" s="11" t="s">
        <v>52</v>
      </c>
      <c r="L2815" s="11" t="s">
        <v>61</v>
      </c>
      <c r="M2815" s="11" t="s">
        <v>879</v>
      </c>
      <c r="N2815" s="1" t="e">
        <v>#N/A</v>
      </c>
    </row>
    <row r="2816" spans="1:14">
      <c r="A2816" s="7">
        <v>2815</v>
      </c>
      <c r="B2816" s="8">
        <v>45687</v>
      </c>
      <c r="C2816" s="9">
        <v>6</v>
      </c>
      <c r="D2816" s="28">
        <v>105333338703</v>
      </c>
      <c r="E2816" s="10">
        <v>5508799033575</v>
      </c>
      <c r="F2816" s="9" t="s">
        <v>992</v>
      </c>
      <c r="G2816" s="11" t="s">
        <v>908</v>
      </c>
      <c r="H2816" s="11"/>
      <c r="I2816" s="14"/>
      <c r="J2816" s="11" t="s">
        <v>59</v>
      </c>
      <c r="K2816" s="11" t="s">
        <v>60</v>
      </c>
      <c r="L2816" s="11" t="s">
        <v>61</v>
      </c>
      <c r="M2816" s="11" t="s">
        <v>896</v>
      </c>
      <c r="N2816" s="1" t="e">
        <v>#N/A</v>
      </c>
    </row>
    <row r="2817" spans="1:14">
      <c r="A2817" s="7">
        <v>2816</v>
      </c>
      <c r="B2817" s="8">
        <v>45687</v>
      </c>
      <c r="C2817" s="9">
        <v>6</v>
      </c>
      <c r="D2817" s="28">
        <v>105333338703</v>
      </c>
      <c r="E2817" s="10">
        <v>5508799033576</v>
      </c>
      <c r="F2817" s="9" t="s">
        <v>992</v>
      </c>
      <c r="G2817" s="11" t="s">
        <v>908</v>
      </c>
      <c r="H2817" s="11"/>
      <c r="I2817" s="14"/>
      <c r="J2817" s="11" t="s">
        <v>59</v>
      </c>
      <c r="K2817" s="11" t="s">
        <v>60</v>
      </c>
      <c r="L2817" s="11" t="s">
        <v>61</v>
      </c>
      <c r="M2817" s="11" t="s">
        <v>896</v>
      </c>
      <c r="N2817" s="1" t="e">
        <v>#N/A</v>
      </c>
    </row>
    <row r="2818" spans="1:14">
      <c r="A2818" s="7">
        <v>2817</v>
      </c>
      <c r="B2818" s="8">
        <v>45687</v>
      </c>
      <c r="C2818" s="9">
        <v>6</v>
      </c>
      <c r="D2818" s="28">
        <v>105333338703</v>
      </c>
      <c r="E2818" s="10">
        <v>5508799033577</v>
      </c>
      <c r="F2818" s="9" t="s">
        <v>992</v>
      </c>
      <c r="G2818" s="11" t="s">
        <v>908</v>
      </c>
      <c r="H2818" s="11"/>
      <c r="I2818" s="14"/>
      <c r="J2818" s="11" t="s">
        <v>59</v>
      </c>
      <c r="K2818" s="11" t="s">
        <v>60</v>
      </c>
      <c r="L2818" s="11" t="s">
        <v>61</v>
      </c>
      <c r="M2818" s="11" t="s">
        <v>896</v>
      </c>
      <c r="N2818" s="1" t="e">
        <v>#N/A</v>
      </c>
    </row>
    <row r="2819" spans="1:14">
      <c r="A2819" s="7">
        <v>2818</v>
      </c>
      <c r="B2819" s="8">
        <v>45687</v>
      </c>
      <c r="C2819" s="9">
        <v>6</v>
      </c>
      <c r="D2819" s="28">
        <v>105619971693</v>
      </c>
      <c r="E2819" s="10">
        <v>9966451095855</v>
      </c>
      <c r="F2819" s="9" t="s">
        <v>907</v>
      </c>
      <c r="G2819" s="11" t="s">
        <v>68</v>
      </c>
      <c r="H2819" s="11"/>
      <c r="I2819" s="14"/>
      <c r="J2819" s="11" t="s">
        <v>59</v>
      </c>
      <c r="K2819" s="11" t="s">
        <v>60</v>
      </c>
      <c r="L2819" s="11" t="s">
        <v>61</v>
      </c>
      <c r="M2819" s="11" t="s">
        <v>62</v>
      </c>
      <c r="N2819" s="1" t="e">
        <v>#N/A</v>
      </c>
    </row>
    <row r="2820" spans="1:14">
      <c r="A2820" s="7">
        <v>2819</v>
      </c>
      <c r="B2820" s="8">
        <v>45687</v>
      </c>
      <c r="C2820" s="9">
        <v>6</v>
      </c>
      <c r="D2820" s="28">
        <v>105619971693</v>
      </c>
      <c r="E2820" s="10">
        <v>9966451030497</v>
      </c>
      <c r="F2820" s="9" t="s">
        <v>907</v>
      </c>
      <c r="G2820" s="11" t="s">
        <v>68</v>
      </c>
      <c r="H2820" s="11"/>
      <c r="I2820" s="14"/>
      <c r="J2820" s="11" t="s">
        <v>59</v>
      </c>
      <c r="K2820" s="11" t="s">
        <v>60</v>
      </c>
      <c r="L2820" s="11" t="s">
        <v>61</v>
      </c>
      <c r="M2820" s="11" t="s">
        <v>62</v>
      </c>
      <c r="N2820" s="1" t="e">
        <v>#N/A</v>
      </c>
    </row>
    <row r="2821" spans="1:14">
      <c r="A2821" s="7">
        <v>2820</v>
      </c>
      <c r="B2821" s="8">
        <v>45687</v>
      </c>
      <c r="C2821" s="9">
        <v>6</v>
      </c>
      <c r="D2821" s="28">
        <v>105619971693</v>
      </c>
      <c r="E2821" s="10">
        <v>9966451095859</v>
      </c>
      <c r="F2821" s="9" t="s">
        <v>907</v>
      </c>
      <c r="G2821" s="11" t="s">
        <v>68</v>
      </c>
      <c r="H2821" s="11"/>
      <c r="I2821" s="14"/>
      <c r="J2821" s="11" t="s">
        <v>59</v>
      </c>
      <c r="K2821" s="11" t="s">
        <v>60</v>
      </c>
      <c r="L2821" s="11" t="s">
        <v>61</v>
      </c>
      <c r="M2821" s="11" t="s">
        <v>62</v>
      </c>
      <c r="N2821" s="1" t="e">
        <v>#N/A</v>
      </c>
    </row>
    <row r="2822" spans="1:14">
      <c r="A2822" s="7">
        <v>2821</v>
      </c>
      <c r="B2822" s="8">
        <v>45687</v>
      </c>
      <c r="C2822" s="9">
        <v>6</v>
      </c>
      <c r="D2822" s="28">
        <v>105359424741</v>
      </c>
      <c r="E2822" s="10">
        <v>5509451073302</v>
      </c>
      <c r="F2822" s="9" t="s">
        <v>992</v>
      </c>
      <c r="G2822" s="11" t="s">
        <v>918</v>
      </c>
      <c r="H2822" s="11"/>
      <c r="I2822" s="14"/>
      <c r="J2822" s="11" t="s">
        <v>59</v>
      </c>
      <c r="K2822" s="11" t="s">
        <v>60</v>
      </c>
      <c r="L2822" s="11" t="s">
        <v>61</v>
      </c>
      <c r="M2822" s="11" t="s">
        <v>896</v>
      </c>
      <c r="N2822" s="1" t="e">
        <v>#N/A</v>
      </c>
    </row>
    <row r="2823" spans="1:14">
      <c r="A2823" s="7">
        <v>2822</v>
      </c>
      <c r="B2823" s="8">
        <v>45687</v>
      </c>
      <c r="C2823" s="9">
        <v>6</v>
      </c>
      <c r="D2823" s="28">
        <v>105643239214</v>
      </c>
      <c r="E2823" s="10">
        <v>9966251012263</v>
      </c>
      <c r="F2823" s="9" t="s">
        <v>907</v>
      </c>
      <c r="G2823" s="11" t="s">
        <v>70</v>
      </c>
      <c r="H2823" s="11"/>
      <c r="I2823" s="14"/>
      <c r="J2823" s="11" t="s">
        <v>59</v>
      </c>
      <c r="K2823" s="11" t="s">
        <v>60</v>
      </c>
      <c r="L2823" s="11" t="s">
        <v>61</v>
      </c>
      <c r="M2823" s="11" t="s">
        <v>62</v>
      </c>
      <c r="N2823" s="1" t="e">
        <v>#N/A</v>
      </c>
    </row>
    <row r="2824" spans="1:14">
      <c r="A2824" s="7">
        <v>2823</v>
      </c>
      <c r="B2824" s="8">
        <v>45687</v>
      </c>
      <c r="C2824" s="9">
        <v>6</v>
      </c>
      <c r="D2824" s="28">
        <v>105333338902</v>
      </c>
      <c r="E2824" s="10">
        <v>5509451013079</v>
      </c>
      <c r="F2824" s="9" t="s">
        <v>912</v>
      </c>
      <c r="G2824" s="11" t="s">
        <v>918</v>
      </c>
      <c r="H2824" s="11"/>
      <c r="I2824" s="14"/>
      <c r="J2824" s="11" t="s">
        <v>59</v>
      </c>
      <c r="K2824" s="11" t="s">
        <v>60</v>
      </c>
      <c r="L2824" s="11" t="s">
        <v>61</v>
      </c>
      <c r="M2824" s="11" t="s">
        <v>896</v>
      </c>
      <c r="N2824" s="1" t="e">
        <v>#N/A</v>
      </c>
    </row>
    <row r="2825" spans="1:14">
      <c r="A2825" s="7">
        <v>2824</v>
      </c>
      <c r="B2825" s="8">
        <v>45687</v>
      </c>
      <c r="C2825" s="9">
        <v>6</v>
      </c>
      <c r="D2825" s="28">
        <v>105365821842</v>
      </c>
      <c r="E2825" s="10">
        <v>4966456061201</v>
      </c>
      <c r="F2825" s="9" t="s">
        <v>1111</v>
      </c>
      <c r="G2825" s="11" t="s">
        <v>69</v>
      </c>
      <c r="H2825" s="11"/>
      <c r="I2825" s="14"/>
      <c r="J2825" s="11" t="s">
        <v>59</v>
      </c>
      <c r="K2825" s="11" t="s">
        <v>60</v>
      </c>
      <c r="L2825" s="11" t="s">
        <v>61</v>
      </c>
      <c r="M2825" s="11" t="s">
        <v>62</v>
      </c>
      <c r="N2825" s="1" t="e">
        <v>#N/A</v>
      </c>
    </row>
    <row r="2826" spans="1:14">
      <c r="A2826" s="7">
        <v>2825</v>
      </c>
      <c r="B2826" s="8">
        <v>45687</v>
      </c>
      <c r="C2826" s="9">
        <v>6</v>
      </c>
      <c r="D2826" s="28">
        <v>105333337115</v>
      </c>
      <c r="E2826" s="10">
        <v>5509451010853</v>
      </c>
      <c r="F2826" s="9" t="s">
        <v>912</v>
      </c>
      <c r="G2826" s="11" t="s">
        <v>918</v>
      </c>
      <c r="H2826" s="11"/>
      <c r="I2826" s="14"/>
      <c r="J2826" s="11" t="s">
        <v>59</v>
      </c>
      <c r="K2826" s="11" t="s">
        <v>60</v>
      </c>
      <c r="L2826" s="11" t="s">
        <v>61</v>
      </c>
      <c r="M2826" s="11" t="s">
        <v>896</v>
      </c>
      <c r="N2826" s="1" t="e">
        <v>#N/A</v>
      </c>
    </row>
    <row r="2827" spans="1:14">
      <c r="A2827" s="7">
        <v>2826</v>
      </c>
      <c r="B2827" s="8">
        <v>45687</v>
      </c>
      <c r="C2827" s="9">
        <v>6</v>
      </c>
      <c r="D2827" s="28">
        <v>105335163522</v>
      </c>
      <c r="E2827" s="10">
        <v>5509999017944</v>
      </c>
      <c r="F2827" s="9" t="s">
        <v>78</v>
      </c>
      <c r="G2827" s="11" t="s">
        <v>897</v>
      </c>
      <c r="H2827" s="11"/>
      <c r="I2827" s="14"/>
      <c r="J2827" s="11" t="s">
        <v>59</v>
      </c>
      <c r="K2827" s="11" t="s">
        <v>60</v>
      </c>
      <c r="L2827" s="11" t="s">
        <v>61</v>
      </c>
      <c r="M2827" s="11" t="s">
        <v>896</v>
      </c>
      <c r="N2827" s="1" t="e">
        <v>#N/A</v>
      </c>
    </row>
    <row r="2828" spans="1:14">
      <c r="A2828" s="7">
        <v>2827</v>
      </c>
      <c r="B2828" s="8">
        <v>45687</v>
      </c>
      <c r="C2828" s="9">
        <v>6</v>
      </c>
      <c r="D2828" s="28">
        <v>105359425640</v>
      </c>
      <c r="E2828" s="10">
        <v>5509451060938</v>
      </c>
      <c r="F2828" s="9" t="s">
        <v>912</v>
      </c>
      <c r="G2828" s="11" t="s">
        <v>918</v>
      </c>
      <c r="H2828" s="11"/>
      <c r="I2828" s="14"/>
      <c r="J2828" s="11" t="s">
        <v>59</v>
      </c>
      <c r="K2828" s="11" t="s">
        <v>60</v>
      </c>
      <c r="L2828" s="11" t="s">
        <v>61</v>
      </c>
      <c r="M2828" s="11" t="s">
        <v>896</v>
      </c>
      <c r="N2828" s="1" t="e">
        <v>#N/A</v>
      </c>
    </row>
    <row r="2829" spans="1:14">
      <c r="A2829" s="7">
        <v>2828</v>
      </c>
      <c r="B2829" s="8">
        <v>45687</v>
      </c>
      <c r="C2829" s="9">
        <v>6</v>
      </c>
      <c r="D2829" s="28">
        <v>105544169452</v>
      </c>
      <c r="E2829" s="10">
        <v>4966251042260</v>
      </c>
      <c r="F2829" s="9" t="s">
        <v>58</v>
      </c>
      <c r="G2829" s="11" t="s">
        <v>63</v>
      </c>
      <c r="H2829" s="11"/>
      <c r="I2829" s="14"/>
      <c r="J2829" s="11" t="s">
        <v>59</v>
      </c>
      <c r="K2829" s="11" t="s">
        <v>60</v>
      </c>
      <c r="L2829" s="11" t="s">
        <v>61</v>
      </c>
      <c r="M2829" s="11" t="s">
        <v>62</v>
      </c>
      <c r="N2829" s="1" t="e">
        <v>#N/A</v>
      </c>
    </row>
    <row r="2830" spans="1:14">
      <c r="A2830" s="7">
        <v>2829</v>
      </c>
      <c r="B2830" s="8">
        <v>45687</v>
      </c>
      <c r="C2830" s="9">
        <v>6</v>
      </c>
      <c r="D2830" s="28">
        <v>105260206951</v>
      </c>
      <c r="E2830" s="10">
        <v>9966256060909</v>
      </c>
      <c r="F2830" s="9" t="s">
        <v>1007</v>
      </c>
      <c r="G2830" s="11" t="s">
        <v>70</v>
      </c>
      <c r="H2830" s="11"/>
      <c r="I2830" s="14"/>
      <c r="J2830" s="11" t="s">
        <v>59</v>
      </c>
      <c r="K2830" s="11" t="s">
        <v>60</v>
      </c>
      <c r="L2830" s="11" t="s">
        <v>61</v>
      </c>
      <c r="M2830" s="11" t="s">
        <v>62</v>
      </c>
      <c r="N2830" s="1" t="e">
        <v>#N/A</v>
      </c>
    </row>
    <row r="2831" spans="1:14">
      <c r="A2831" s="7">
        <v>2830</v>
      </c>
      <c r="B2831" s="8">
        <v>45687</v>
      </c>
      <c r="C2831" s="9">
        <v>6</v>
      </c>
      <c r="D2831" s="28">
        <v>105359337263</v>
      </c>
      <c r="E2831" s="10">
        <v>4966451091416</v>
      </c>
      <c r="F2831" s="9" t="s">
        <v>912</v>
      </c>
      <c r="G2831" s="11" t="s">
        <v>69</v>
      </c>
      <c r="H2831" s="11"/>
      <c r="I2831" s="14"/>
      <c r="J2831" s="11" t="s">
        <v>59</v>
      </c>
      <c r="K2831" s="11" t="s">
        <v>60</v>
      </c>
      <c r="L2831" s="11" t="s">
        <v>61</v>
      </c>
      <c r="M2831" s="11" t="s">
        <v>62</v>
      </c>
      <c r="N2831" s="1" t="e">
        <v>#N/A</v>
      </c>
    </row>
    <row r="2832" spans="1:14">
      <c r="A2832" s="7">
        <v>2831</v>
      </c>
      <c r="B2832" s="8">
        <v>45687</v>
      </c>
      <c r="C2832" s="9">
        <v>6</v>
      </c>
      <c r="D2832" s="28">
        <v>105333338832</v>
      </c>
      <c r="E2832" s="10">
        <v>5509451093465</v>
      </c>
      <c r="F2832" s="9" t="s">
        <v>78</v>
      </c>
      <c r="G2832" s="11" t="s">
        <v>918</v>
      </c>
      <c r="H2832" s="11"/>
      <c r="I2832" s="14"/>
      <c r="J2832" s="11" t="s">
        <v>59</v>
      </c>
      <c r="K2832" s="11" t="s">
        <v>60</v>
      </c>
      <c r="L2832" s="11" t="s">
        <v>61</v>
      </c>
      <c r="M2832" s="11" t="s">
        <v>896</v>
      </c>
      <c r="N2832" s="1" t="e">
        <v>#N/A</v>
      </c>
    </row>
    <row r="2833" spans="1:14">
      <c r="A2833" s="7">
        <v>2832</v>
      </c>
      <c r="B2833" s="8">
        <v>45687</v>
      </c>
      <c r="C2833" s="9">
        <v>10</v>
      </c>
      <c r="D2833" s="28">
        <v>747069077020</v>
      </c>
      <c r="E2833" s="10">
        <v>3109151088318</v>
      </c>
      <c r="F2833" s="9" t="s">
        <v>58</v>
      </c>
      <c r="G2833" s="11" t="s">
        <v>73</v>
      </c>
      <c r="H2833" s="11" t="s">
        <v>53</v>
      </c>
      <c r="I2833" s="14"/>
      <c r="J2833" s="11" t="s">
        <v>56</v>
      </c>
      <c r="K2833" s="11" t="s">
        <v>60</v>
      </c>
      <c r="L2833" s="11" t="s">
        <v>57</v>
      </c>
      <c r="M2833" s="11" t="s">
        <v>879</v>
      </c>
      <c r="N2833" s="1" t="e">
        <v>#N/A</v>
      </c>
    </row>
    <row r="2834" spans="1:14">
      <c r="A2834" s="7">
        <v>2833</v>
      </c>
      <c r="B2834" s="8">
        <v>45687</v>
      </c>
      <c r="C2834" s="9">
        <v>10</v>
      </c>
      <c r="D2834" s="28">
        <v>751055539964</v>
      </c>
      <c r="E2834" s="10">
        <v>4968151086044</v>
      </c>
      <c r="F2834" s="9" t="s">
        <v>72</v>
      </c>
      <c r="G2834" s="11" t="s">
        <v>71</v>
      </c>
      <c r="H2834" s="11" t="s">
        <v>53</v>
      </c>
      <c r="I2834" s="14"/>
      <c r="J2834" s="11" t="s">
        <v>56</v>
      </c>
      <c r="K2834" s="11" t="s">
        <v>60</v>
      </c>
      <c r="L2834" s="11" t="s">
        <v>57</v>
      </c>
      <c r="M2834" s="11" t="s">
        <v>879</v>
      </c>
      <c r="N2834" s="1" t="e">
        <v>#N/A</v>
      </c>
    </row>
    <row r="2835" spans="1:14">
      <c r="A2835" s="7">
        <v>2834</v>
      </c>
      <c r="B2835" s="8">
        <v>45687</v>
      </c>
      <c r="C2835" s="9">
        <v>10</v>
      </c>
      <c r="D2835" s="28">
        <v>751055539964</v>
      </c>
      <c r="E2835" s="10">
        <v>7115151043652</v>
      </c>
      <c r="F2835" s="9" t="s">
        <v>885</v>
      </c>
      <c r="G2835" s="11" t="s">
        <v>895</v>
      </c>
      <c r="H2835" s="11" t="s">
        <v>53</v>
      </c>
      <c r="I2835" s="14"/>
      <c r="J2835" s="11" t="s">
        <v>56</v>
      </c>
      <c r="K2835" s="11" t="s">
        <v>60</v>
      </c>
      <c r="L2835" s="11" t="s">
        <v>57</v>
      </c>
      <c r="M2835" s="11" t="s">
        <v>896</v>
      </c>
      <c r="N2835" s="1" t="e">
        <v>#N/A</v>
      </c>
    </row>
    <row r="2836" spans="1:14">
      <c r="A2836" s="7">
        <v>2835</v>
      </c>
      <c r="B2836" s="8">
        <v>45687</v>
      </c>
      <c r="C2836" s="9">
        <v>10</v>
      </c>
      <c r="D2836" s="28">
        <v>747013153821</v>
      </c>
      <c r="E2836" s="10">
        <v>4974351088095</v>
      </c>
      <c r="F2836" s="9" t="s">
        <v>1213</v>
      </c>
      <c r="G2836" s="11" t="s">
        <v>55</v>
      </c>
      <c r="H2836" s="11" t="s">
        <v>53</v>
      </c>
      <c r="I2836" s="14"/>
      <c r="J2836" s="11" t="s">
        <v>56</v>
      </c>
      <c r="K2836" s="11" t="s">
        <v>60</v>
      </c>
      <c r="L2836" s="11" t="s">
        <v>57</v>
      </c>
      <c r="M2836" s="11" t="s">
        <v>879</v>
      </c>
      <c r="N2836" s="1" t="e">
        <v>#N/A</v>
      </c>
    </row>
    <row r="2837" spans="1:14">
      <c r="A2837" s="7">
        <v>2836</v>
      </c>
      <c r="B2837" s="8">
        <v>45687</v>
      </c>
      <c r="C2837" s="9">
        <v>10</v>
      </c>
      <c r="D2837" s="28">
        <v>196045286533</v>
      </c>
      <c r="E2837" s="10">
        <v>4974351085200</v>
      </c>
      <c r="F2837" s="9" t="s">
        <v>1201</v>
      </c>
      <c r="G2837" s="11" t="s">
        <v>55</v>
      </c>
      <c r="H2837" s="11" t="s">
        <v>53</v>
      </c>
      <c r="I2837" s="14"/>
      <c r="J2837" s="11" t="s">
        <v>56</v>
      </c>
      <c r="K2837" s="11" t="s">
        <v>60</v>
      </c>
      <c r="L2837" s="11" t="s">
        <v>57</v>
      </c>
      <c r="M2837" s="11" t="s">
        <v>879</v>
      </c>
      <c r="N2837" s="1" t="e">
        <v>#N/A</v>
      </c>
    </row>
    <row r="2838" spans="1:14">
      <c r="A2838" s="7">
        <v>2837</v>
      </c>
      <c r="B2838" s="8">
        <v>45687</v>
      </c>
      <c r="C2838" s="9">
        <v>10</v>
      </c>
      <c r="D2838" s="28">
        <v>747055405714</v>
      </c>
      <c r="E2838" s="10">
        <v>4979051040035</v>
      </c>
      <c r="F2838" s="9" t="s">
        <v>992</v>
      </c>
      <c r="G2838" s="11" t="s">
        <v>1000</v>
      </c>
      <c r="H2838" s="11" t="s">
        <v>53</v>
      </c>
      <c r="I2838" s="14"/>
      <c r="J2838" s="11" t="s">
        <v>56</v>
      </c>
      <c r="K2838" s="11" t="s">
        <v>60</v>
      </c>
      <c r="L2838" s="11" t="s">
        <v>57</v>
      </c>
      <c r="M2838" s="11" t="s">
        <v>62</v>
      </c>
      <c r="N2838" s="1" t="e">
        <v>#N/A</v>
      </c>
    </row>
    <row r="2839" spans="1:14">
      <c r="A2839" s="7">
        <v>2838</v>
      </c>
      <c r="B2839" s="8">
        <v>45687</v>
      </c>
      <c r="C2839" s="9">
        <v>10</v>
      </c>
      <c r="D2839" s="28">
        <v>747055405714</v>
      </c>
      <c r="E2839" s="10">
        <v>4979051040036</v>
      </c>
      <c r="F2839" s="9" t="s">
        <v>992</v>
      </c>
      <c r="G2839" s="11" t="s">
        <v>1000</v>
      </c>
      <c r="H2839" s="11" t="s">
        <v>53</v>
      </c>
      <c r="I2839" s="14"/>
      <c r="J2839" s="11" t="s">
        <v>56</v>
      </c>
      <c r="K2839" s="11" t="s">
        <v>60</v>
      </c>
      <c r="L2839" s="11" t="s">
        <v>57</v>
      </c>
      <c r="M2839" s="11" t="s">
        <v>62</v>
      </c>
      <c r="N2839" s="1" t="e">
        <v>#N/A</v>
      </c>
    </row>
    <row r="2840" spans="1:14">
      <c r="A2840" s="7">
        <v>2839</v>
      </c>
      <c r="B2840" s="8">
        <v>45687</v>
      </c>
      <c r="C2840" s="9">
        <v>10</v>
      </c>
      <c r="D2840" s="28">
        <v>747055405714</v>
      </c>
      <c r="E2840" s="10">
        <v>7115151043653</v>
      </c>
      <c r="F2840" s="9" t="s">
        <v>885</v>
      </c>
      <c r="G2840" s="11" t="s">
        <v>895</v>
      </c>
      <c r="H2840" s="11" t="s">
        <v>53</v>
      </c>
      <c r="I2840" s="14"/>
      <c r="J2840" s="11" t="s">
        <v>56</v>
      </c>
      <c r="K2840" s="11" t="s">
        <v>60</v>
      </c>
      <c r="L2840" s="11" t="s">
        <v>57</v>
      </c>
      <c r="M2840" s="11" t="s">
        <v>896</v>
      </c>
      <c r="N2840" s="1" t="e">
        <v>#N/A</v>
      </c>
    </row>
    <row r="2841" spans="1:14">
      <c r="A2841" s="7">
        <v>2840</v>
      </c>
      <c r="B2841" s="8">
        <v>45687</v>
      </c>
      <c r="C2841" s="9">
        <v>10</v>
      </c>
      <c r="D2841" s="28">
        <v>747055405740</v>
      </c>
      <c r="E2841" s="10">
        <v>4974351086904</v>
      </c>
      <c r="F2841" s="9" t="s">
        <v>1213</v>
      </c>
      <c r="G2841" s="11" t="s">
        <v>55</v>
      </c>
      <c r="H2841" s="11" t="s">
        <v>53</v>
      </c>
      <c r="I2841" s="14"/>
      <c r="J2841" s="11" t="s">
        <v>56</v>
      </c>
      <c r="K2841" s="11" t="s">
        <v>60</v>
      </c>
      <c r="L2841" s="11" t="s">
        <v>57</v>
      </c>
      <c r="M2841" s="11" t="s">
        <v>879</v>
      </c>
      <c r="N2841" s="1" t="e">
        <v>#N/A</v>
      </c>
    </row>
    <row r="2842" spans="1:14">
      <c r="A2842" s="7">
        <v>2841</v>
      </c>
      <c r="B2842" s="8">
        <v>45687</v>
      </c>
      <c r="C2842" s="9">
        <v>10</v>
      </c>
      <c r="D2842" s="28">
        <v>747055405740</v>
      </c>
      <c r="E2842" s="10">
        <v>4974351086905</v>
      </c>
      <c r="F2842" s="9" t="s">
        <v>1213</v>
      </c>
      <c r="G2842" s="11" t="s">
        <v>55</v>
      </c>
      <c r="H2842" s="11" t="s">
        <v>53</v>
      </c>
      <c r="I2842" s="14"/>
      <c r="J2842" s="11" t="s">
        <v>56</v>
      </c>
      <c r="K2842" s="11" t="s">
        <v>60</v>
      </c>
      <c r="L2842" s="11" t="s">
        <v>57</v>
      </c>
      <c r="M2842" s="11" t="s">
        <v>879</v>
      </c>
      <c r="N2842" s="1" t="e">
        <v>#N/A</v>
      </c>
    </row>
    <row r="2843" spans="1:14">
      <c r="A2843" s="7">
        <v>2842</v>
      </c>
      <c r="B2843" s="8">
        <v>45687</v>
      </c>
      <c r="C2843" s="9">
        <v>9</v>
      </c>
      <c r="D2843" s="28">
        <v>453955596522</v>
      </c>
      <c r="E2843" s="10">
        <v>4967951013821</v>
      </c>
      <c r="F2843" s="9" t="s">
        <v>1025</v>
      </c>
      <c r="G2843" s="11" t="s">
        <v>933</v>
      </c>
      <c r="H2843" s="11" t="s">
        <v>53</v>
      </c>
      <c r="I2843" s="14"/>
      <c r="J2843" s="11" t="s">
        <v>56</v>
      </c>
      <c r="K2843" s="11" t="s">
        <v>890</v>
      </c>
      <c r="L2843" s="11" t="s">
        <v>57</v>
      </c>
      <c r="M2843" s="11" t="s">
        <v>896</v>
      </c>
      <c r="N2843" s="1" t="e">
        <v>#N/A</v>
      </c>
    </row>
    <row r="2844" spans="1:14">
      <c r="A2844" s="7">
        <v>2843</v>
      </c>
      <c r="B2844" s="8">
        <v>45687</v>
      </c>
      <c r="C2844" s="9">
        <v>6</v>
      </c>
      <c r="D2844" s="28">
        <v>437626726084</v>
      </c>
      <c r="E2844" s="10">
        <v>5508799012823</v>
      </c>
      <c r="F2844" s="9" t="s">
        <v>962</v>
      </c>
      <c r="G2844" s="11" t="s">
        <v>908</v>
      </c>
      <c r="H2844" s="11" t="s">
        <v>53</v>
      </c>
      <c r="I2844" s="14"/>
      <c r="J2844" s="11" t="s">
        <v>59</v>
      </c>
      <c r="K2844" s="11" t="s">
        <v>890</v>
      </c>
      <c r="L2844" s="11" t="s">
        <v>57</v>
      </c>
      <c r="M2844" s="11" t="s">
        <v>896</v>
      </c>
      <c r="N2844" s="1" t="e">
        <v>#N/A</v>
      </c>
    </row>
    <row r="2845" spans="1:14">
      <c r="A2845" s="7">
        <v>2844</v>
      </c>
      <c r="B2845" s="8">
        <v>45687</v>
      </c>
      <c r="C2845" s="9">
        <v>6</v>
      </c>
      <c r="D2845" s="28">
        <v>437626726084</v>
      </c>
      <c r="E2845" s="10">
        <v>5508799012816</v>
      </c>
      <c r="F2845" s="9" t="s">
        <v>962</v>
      </c>
      <c r="G2845" s="11" t="s">
        <v>908</v>
      </c>
      <c r="H2845" s="11" t="s">
        <v>53</v>
      </c>
      <c r="I2845" s="14"/>
      <c r="J2845" s="11" t="s">
        <v>59</v>
      </c>
      <c r="K2845" s="11" t="s">
        <v>890</v>
      </c>
      <c r="L2845" s="11" t="s">
        <v>57</v>
      </c>
      <c r="M2845" s="11" t="s">
        <v>896</v>
      </c>
      <c r="N2845" s="1" t="e">
        <v>#N/A</v>
      </c>
    </row>
    <row r="2846" spans="1:14">
      <c r="A2846" s="7">
        <v>2845</v>
      </c>
      <c r="B2846" s="8">
        <v>45687</v>
      </c>
      <c r="C2846" s="9">
        <v>6</v>
      </c>
      <c r="D2846" s="28">
        <v>437626726084</v>
      </c>
      <c r="E2846" s="10">
        <v>5508799012815</v>
      </c>
      <c r="F2846" s="9" t="s">
        <v>962</v>
      </c>
      <c r="G2846" s="11" t="s">
        <v>908</v>
      </c>
      <c r="H2846" s="11" t="s">
        <v>53</v>
      </c>
      <c r="I2846" s="14"/>
      <c r="J2846" s="11" t="s">
        <v>59</v>
      </c>
      <c r="K2846" s="11" t="s">
        <v>890</v>
      </c>
      <c r="L2846" s="11" t="s">
        <v>57</v>
      </c>
      <c r="M2846" s="11" t="s">
        <v>896</v>
      </c>
      <c r="N2846" s="1" t="e">
        <v>#N/A</v>
      </c>
    </row>
    <row r="2847" spans="1:14">
      <c r="A2847" s="7">
        <v>2846</v>
      </c>
      <c r="B2847" s="8">
        <v>45687</v>
      </c>
      <c r="C2847" s="9">
        <v>9</v>
      </c>
      <c r="D2847" s="28">
        <v>398533018100</v>
      </c>
      <c r="E2847" s="10">
        <v>4967951013512</v>
      </c>
      <c r="F2847" s="9" t="s">
        <v>1025</v>
      </c>
      <c r="G2847" s="11" t="s">
        <v>933</v>
      </c>
      <c r="H2847" s="11" t="s">
        <v>53</v>
      </c>
      <c r="I2847" s="14"/>
      <c r="J2847" s="11" t="s">
        <v>56</v>
      </c>
      <c r="K2847" s="11" t="s">
        <v>890</v>
      </c>
      <c r="L2847" s="11" t="s">
        <v>57</v>
      </c>
      <c r="M2847" s="11" t="s">
        <v>896</v>
      </c>
      <c r="N2847" s="1" t="e">
        <v>#N/A</v>
      </c>
    </row>
    <row r="2848" spans="1:14">
      <c r="A2848" s="7">
        <v>2847</v>
      </c>
      <c r="B2848" s="8">
        <v>45687</v>
      </c>
      <c r="C2848" s="9">
        <v>9</v>
      </c>
      <c r="D2848" s="28">
        <v>386142207695</v>
      </c>
      <c r="E2848" s="10">
        <v>4926151069231</v>
      </c>
      <c r="F2848" s="9" t="s">
        <v>76</v>
      </c>
      <c r="G2848" s="11" t="s">
        <v>925</v>
      </c>
      <c r="H2848" s="11" t="s">
        <v>53</v>
      </c>
      <c r="I2848" s="14"/>
      <c r="J2848" s="11" t="s">
        <v>56</v>
      </c>
      <c r="K2848" s="11" t="s">
        <v>890</v>
      </c>
      <c r="L2848" s="11" t="s">
        <v>57</v>
      </c>
      <c r="M2848" s="11" t="s">
        <v>62</v>
      </c>
      <c r="N2848" s="1" t="e">
        <v>#N/A</v>
      </c>
    </row>
    <row r="2849" spans="1:14">
      <c r="A2849" s="7">
        <v>2848</v>
      </c>
      <c r="B2849" s="8">
        <v>45687</v>
      </c>
      <c r="C2849" s="9">
        <v>9</v>
      </c>
      <c r="D2849" s="28">
        <v>453955627112</v>
      </c>
      <c r="E2849" s="10">
        <v>4974351013805</v>
      </c>
      <c r="F2849" s="9" t="s">
        <v>72</v>
      </c>
      <c r="G2849" s="11" t="s">
        <v>55</v>
      </c>
      <c r="H2849" s="11" t="s">
        <v>53</v>
      </c>
      <c r="I2849" s="14"/>
      <c r="J2849" s="11" t="s">
        <v>56</v>
      </c>
      <c r="K2849" s="11" t="s">
        <v>890</v>
      </c>
      <c r="L2849" s="11" t="s">
        <v>57</v>
      </c>
      <c r="M2849" s="11" t="s">
        <v>879</v>
      </c>
      <c r="N2849" s="1" t="e">
        <v>#N/A</v>
      </c>
    </row>
    <row r="2850" spans="1:14">
      <c r="A2850" s="7">
        <v>2849</v>
      </c>
      <c r="B2850" s="8">
        <v>45687</v>
      </c>
      <c r="C2850" s="9">
        <v>6</v>
      </c>
      <c r="D2850" s="28">
        <v>439750046050</v>
      </c>
      <c r="E2850" s="10">
        <v>4966251054879</v>
      </c>
      <c r="F2850" s="9" t="s">
        <v>72</v>
      </c>
      <c r="G2850" s="11" t="s">
        <v>63</v>
      </c>
      <c r="H2850" s="11" t="s">
        <v>53</v>
      </c>
      <c r="I2850" s="14"/>
      <c r="J2850" s="11" t="s">
        <v>59</v>
      </c>
      <c r="K2850" s="11" t="s">
        <v>890</v>
      </c>
      <c r="L2850" s="11" t="s">
        <v>57</v>
      </c>
      <c r="M2850" s="11" t="s">
        <v>62</v>
      </c>
      <c r="N2850" s="1" t="e">
        <v>#N/A</v>
      </c>
    </row>
    <row r="2851" spans="1:14">
      <c r="A2851" s="7">
        <v>2850</v>
      </c>
      <c r="B2851" s="8">
        <v>45687</v>
      </c>
      <c r="C2851" s="9">
        <v>9</v>
      </c>
      <c r="D2851" s="28">
        <v>494151289240</v>
      </c>
      <c r="E2851" s="10">
        <v>4967951014102</v>
      </c>
      <c r="F2851" s="9" t="s">
        <v>1025</v>
      </c>
      <c r="G2851" s="11" t="s">
        <v>933</v>
      </c>
      <c r="H2851" s="11" t="s">
        <v>53</v>
      </c>
      <c r="I2851" s="14"/>
      <c r="J2851" s="11" t="s">
        <v>56</v>
      </c>
      <c r="K2851" s="11" t="s">
        <v>890</v>
      </c>
      <c r="L2851" s="11" t="s">
        <v>57</v>
      </c>
      <c r="M2851" s="11" t="s">
        <v>896</v>
      </c>
      <c r="N2851" s="1" t="e">
        <v>#N/A</v>
      </c>
    </row>
    <row r="2852" spans="1:14">
      <c r="A2852" s="7">
        <v>2851</v>
      </c>
      <c r="B2852" s="8">
        <v>45687</v>
      </c>
      <c r="C2852" s="9">
        <v>9</v>
      </c>
      <c r="D2852" s="28">
        <v>268455258945</v>
      </c>
      <c r="E2852" s="10">
        <v>4967951010290</v>
      </c>
      <c r="F2852" s="9" t="s">
        <v>1025</v>
      </c>
      <c r="G2852" s="11" t="s">
        <v>933</v>
      </c>
      <c r="H2852" s="11" t="s">
        <v>53</v>
      </c>
      <c r="I2852" s="14"/>
      <c r="J2852" s="11" t="s">
        <v>56</v>
      </c>
      <c r="K2852" s="11" t="s">
        <v>890</v>
      </c>
      <c r="L2852" s="11" t="s">
        <v>57</v>
      </c>
      <c r="M2852" s="11" t="s">
        <v>896</v>
      </c>
      <c r="N2852" s="1" t="e">
        <v>#N/A</v>
      </c>
    </row>
    <row r="2853" spans="1:14">
      <c r="A2853" s="7">
        <v>2852</v>
      </c>
      <c r="B2853" s="8">
        <v>45687</v>
      </c>
      <c r="C2853" s="9">
        <v>9</v>
      </c>
      <c r="D2853" s="28">
        <v>499277764484</v>
      </c>
      <c r="E2853" s="10">
        <v>4974351073388</v>
      </c>
      <c r="F2853" s="9" t="s">
        <v>964</v>
      </c>
      <c r="G2853" s="11" t="s">
        <v>55</v>
      </c>
      <c r="H2853" s="11"/>
      <c r="I2853" s="14"/>
      <c r="J2853" s="11" t="s">
        <v>56</v>
      </c>
      <c r="K2853" s="11" t="s">
        <v>890</v>
      </c>
      <c r="L2853" s="11" t="s">
        <v>61</v>
      </c>
      <c r="M2853" s="11" t="s">
        <v>879</v>
      </c>
      <c r="N2853" s="1" t="e">
        <v>#N/A</v>
      </c>
    </row>
    <row r="2854" spans="1:14">
      <c r="A2854" s="7">
        <v>2853</v>
      </c>
      <c r="B2854" s="8">
        <v>45687</v>
      </c>
      <c r="C2854" s="9">
        <v>6</v>
      </c>
      <c r="D2854" s="28">
        <v>466971098300</v>
      </c>
      <c r="E2854" s="10">
        <v>4966251069625</v>
      </c>
      <c r="F2854" s="9" t="s">
        <v>888</v>
      </c>
      <c r="G2854" s="11" t="s">
        <v>63</v>
      </c>
      <c r="H2854" s="11"/>
      <c r="I2854" s="14"/>
      <c r="J2854" s="11" t="s">
        <v>59</v>
      </c>
      <c r="K2854" s="11" t="s">
        <v>890</v>
      </c>
      <c r="L2854" s="11" t="s">
        <v>61</v>
      </c>
      <c r="M2854" s="11" t="s">
        <v>62</v>
      </c>
      <c r="N2854" s="1" t="e">
        <v>#N/A</v>
      </c>
    </row>
    <row r="2855" spans="1:14">
      <c r="A2855" s="7">
        <v>2854</v>
      </c>
      <c r="B2855" s="8">
        <v>45687</v>
      </c>
      <c r="C2855" s="9">
        <v>9</v>
      </c>
      <c r="D2855" s="28">
        <v>499412472856</v>
      </c>
      <c r="E2855" s="10">
        <v>4968151049019</v>
      </c>
      <c r="F2855" s="9" t="s">
        <v>76</v>
      </c>
      <c r="G2855" s="11" t="s">
        <v>71</v>
      </c>
      <c r="H2855" s="11"/>
      <c r="I2855" s="14"/>
      <c r="J2855" s="11" t="s">
        <v>56</v>
      </c>
      <c r="K2855" s="11" t="s">
        <v>890</v>
      </c>
      <c r="L2855" s="11" t="s">
        <v>61</v>
      </c>
      <c r="M2855" s="11" t="s">
        <v>879</v>
      </c>
      <c r="N2855" s="1" t="e">
        <v>#N/A</v>
      </c>
    </row>
    <row r="2856" spans="1:14">
      <c r="A2856" s="7">
        <v>2855</v>
      </c>
      <c r="B2856" s="8">
        <v>45687</v>
      </c>
      <c r="C2856" s="9">
        <v>6</v>
      </c>
      <c r="D2856" s="28">
        <v>499063209352</v>
      </c>
      <c r="E2856" s="10">
        <v>4966451063584</v>
      </c>
      <c r="F2856" s="9" t="s">
        <v>1214</v>
      </c>
      <c r="G2856" s="11" t="s">
        <v>69</v>
      </c>
      <c r="H2856" s="11"/>
      <c r="I2856" s="14"/>
      <c r="J2856" s="11" t="s">
        <v>59</v>
      </c>
      <c r="K2856" s="11" t="s">
        <v>890</v>
      </c>
      <c r="L2856" s="11" t="s">
        <v>61</v>
      </c>
      <c r="M2856" s="11" t="s">
        <v>62</v>
      </c>
      <c r="N2856" s="1" t="e">
        <v>#N/A</v>
      </c>
    </row>
    <row r="2857" spans="1:14">
      <c r="A2857" s="7">
        <v>2856</v>
      </c>
      <c r="B2857" s="8">
        <v>45687</v>
      </c>
      <c r="C2857" s="9">
        <v>9</v>
      </c>
      <c r="D2857" s="28">
        <v>498448615626</v>
      </c>
      <c r="E2857" s="10">
        <v>4967951013176</v>
      </c>
      <c r="F2857" s="9" t="s">
        <v>1025</v>
      </c>
      <c r="G2857" s="11" t="s">
        <v>933</v>
      </c>
      <c r="H2857" s="11"/>
      <c r="I2857" s="14"/>
      <c r="J2857" s="11" t="s">
        <v>56</v>
      </c>
      <c r="K2857" s="11" t="s">
        <v>890</v>
      </c>
      <c r="L2857" s="11" t="s">
        <v>61</v>
      </c>
      <c r="M2857" s="11" t="s">
        <v>896</v>
      </c>
      <c r="N2857" s="1" t="e">
        <v>#N/A</v>
      </c>
    </row>
    <row r="2858" spans="1:14">
      <c r="A2858" s="7">
        <v>2857</v>
      </c>
      <c r="B2858" s="8">
        <v>45687</v>
      </c>
      <c r="C2858" s="9">
        <v>9</v>
      </c>
      <c r="D2858" s="28">
        <v>198186944325</v>
      </c>
      <c r="E2858" s="10">
        <v>4974351043358</v>
      </c>
      <c r="F2858" s="9" t="s">
        <v>964</v>
      </c>
      <c r="G2858" s="11" t="s">
        <v>55</v>
      </c>
      <c r="H2858" s="11" t="s">
        <v>53</v>
      </c>
      <c r="I2858" s="14"/>
      <c r="J2858" s="11" t="s">
        <v>56</v>
      </c>
      <c r="K2858" s="11" t="s">
        <v>75</v>
      </c>
      <c r="L2858" s="11" t="s">
        <v>57</v>
      </c>
      <c r="M2858" s="11" t="s">
        <v>879</v>
      </c>
      <c r="N2858" s="1" t="e">
        <v>#N/A</v>
      </c>
    </row>
    <row r="2859" spans="1:14">
      <c r="A2859" s="7">
        <v>2858</v>
      </c>
      <c r="B2859" s="8">
        <v>45687</v>
      </c>
      <c r="C2859" s="9">
        <v>9</v>
      </c>
      <c r="D2859" s="28">
        <v>198186944325</v>
      </c>
      <c r="E2859" s="10">
        <v>4974351043372</v>
      </c>
      <c r="F2859" s="9" t="s">
        <v>964</v>
      </c>
      <c r="G2859" s="11" t="s">
        <v>55</v>
      </c>
      <c r="H2859" s="11" t="s">
        <v>53</v>
      </c>
      <c r="I2859" s="14"/>
      <c r="J2859" s="11" t="s">
        <v>56</v>
      </c>
      <c r="K2859" s="11" t="s">
        <v>75</v>
      </c>
      <c r="L2859" s="11" t="s">
        <v>57</v>
      </c>
      <c r="M2859" s="11" t="s">
        <v>879</v>
      </c>
      <c r="N2859" s="1" t="e">
        <v>#N/A</v>
      </c>
    </row>
    <row r="2860" spans="1:14">
      <c r="A2860" s="7">
        <v>2859</v>
      </c>
      <c r="B2860" s="8">
        <v>45687</v>
      </c>
      <c r="C2860" s="9">
        <v>9</v>
      </c>
      <c r="D2860" s="28">
        <v>198186944325</v>
      </c>
      <c r="E2860" s="10">
        <v>4974351043359</v>
      </c>
      <c r="F2860" s="9" t="s">
        <v>964</v>
      </c>
      <c r="G2860" s="11" t="s">
        <v>55</v>
      </c>
      <c r="H2860" s="11" t="s">
        <v>53</v>
      </c>
      <c r="I2860" s="14"/>
      <c r="J2860" s="11" t="s">
        <v>56</v>
      </c>
      <c r="K2860" s="11" t="s">
        <v>75</v>
      </c>
      <c r="L2860" s="11" t="s">
        <v>57</v>
      </c>
      <c r="M2860" s="11" t="s">
        <v>879</v>
      </c>
      <c r="N2860" s="1" t="e">
        <v>#N/A</v>
      </c>
    </row>
    <row r="2861" spans="1:14">
      <c r="A2861" s="7">
        <v>2860</v>
      </c>
      <c r="B2861" s="8">
        <v>45687</v>
      </c>
      <c r="C2861" s="9">
        <v>9</v>
      </c>
      <c r="D2861" s="28">
        <v>198186944325</v>
      </c>
      <c r="E2861" s="10">
        <v>4974351043376</v>
      </c>
      <c r="F2861" s="9" t="s">
        <v>964</v>
      </c>
      <c r="G2861" s="11" t="s">
        <v>55</v>
      </c>
      <c r="H2861" s="11" t="s">
        <v>53</v>
      </c>
      <c r="I2861" s="14"/>
      <c r="J2861" s="11" t="s">
        <v>56</v>
      </c>
      <c r="K2861" s="11" t="s">
        <v>75</v>
      </c>
      <c r="L2861" s="11" t="s">
        <v>57</v>
      </c>
      <c r="M2861" s="11" t="s">
        <v>879</v>
      </c>
      <c r="N2861" s="1" t="e">
        <v>#N/A</v>
      </c>
    </row>
    <row r="2862" spans="1:14">
      <c r="A2862" s="7">
        <v>2861</v>
      </c>
      <c r="B2862" s="8">
        <v>45687</v>
      </c>
      <c r="C2862" s="9">
        <v>9</v>
      </c>
      <c r="D2862" s="28">
        <v>198186944325</v>
      </c>
      <c r="E2862" s="10">
        <v>4974351043366</v>
      </c>
      <c r="F2862" s="9" t="s">
        <v>964</v>
      </c>
      <c r="G2862" s="11" t="s">
        <v>55</v>
      </c>
      <c r="H2862" s="11" t="s">
        <v>53</v>
      </c>
      <c r="I2862" s="14"/>
      <c r="J2862" s="11" t="s">
        <v>56</v>
      </c>
      <c r="K2862" s="11" t="s">
        <v>75</v>
      </c>
      <c r="L2862" s="11" t="s">
        <v>57</v>
      </c>
      <c r="M2862" s="11" t="s">
        <v>879</v>
      </c>
      <c r="N2862" s="1" t="e">
        <v>#N/A</v>
      </c>
    </row>
    <row r="2863" spans="1:14">
      <c r="A2863" s="7">
        <v>2862</v>
      </c>
      <c r="B2863" s="8">
        <v>45687</v>
      </c>
      <c r="C2863" s="9">
        <v>9</v>
      </c>
      <c r="D2863" s="28">
        <v>198186944325</v>
      </c>
      <c r="E2863" s="10">
        <v>4974351043377</v>
      </c>
      <c r="F2863" s="9" t="s">
        <v>964</v>
      </c>
      <c r="G2863" s="11" t="s">
        <v>55</v>
      </c>
      <c r="H2863" s="11" t="s">
        <v>53</v>
      </c>
      <c r="I2863" s="14"/>
      <c r="J2863" s="11" t="s">
        <v>56</v>
      </c>
      <c r="K2863" s="11" t="s">
        <v>75</v>
      </c>
      <c r="L2863" s="11" t="s">
        <v>57</v>
      </c>
      <c r="M2863" s="11" t="s">
        <v>879</v>
      </c>
      <c r="N2863" s="1" t="e">
        <v>#N/A</v>
      </c>
    </row>
    <row r="2864" spans="1:14">
      <c r="A2864" s="7">
        <v>2863</v>
      </c>
      <c r="B2864" s="8">
        <v>45687</v>
      </c>
      <c r="C2864" s="9">
        <v>9</v>
      </c>
      <c r="D2864" s="28">
        <v>198186944325</v>
      </c>
      <c r="E2864" s="10">
        <v>4974351043364</v>
      </c>
      <c r="F2864" s="9" t="s">
        <v>964</v>
      </c>
      <c r="G2864" s="11" t="s">
        <v>55</v>
      </c>
      <c r="H2864" s="11" t="s">
        <v>53</v>
      </c>
      <c r="I2864" s="14"/>
      <c r="J2864" s="11" t="s">
        <v>56</v>
      </c>
      <c r="K2864" s="11" t="s">
        <v>75</v>
      </c>
      <c r="L2864" s="11" t="s">
        <v>57</v>
      </c>
      <c r="M2864" s="11" t="s">
        <v>879</v>
      </c>
      <c r="N2864" s="1" t="e">
        <v>#N/A</v>
      </c>
    </row>
    <row r="2865" spans="1:14">
      <c r="A2865" s="7">
        <v>2864</v>
      </c>
      <c r="B2865" s="8">
        <v>45687</v>
      </c>
      <c r="C2865" s="9">
        <v>9</v>
      </c>
      <c r="D2865" s="28">
        <v>198186944325</v>
      </c>
      <c r="E2865" s="10">
        <v>4974351043393</v>
      </c>
      <c r="F2865" s="9" t="s">
        <v>964</v>
      </c>
      <c r="G2865" s="11" t="s">
        <v>55</v>
      </c>
      <c r="H2865" s="11" t="s">
        <v>53</v>
      </c>
      <c r="I2865" s="14"/>
      <c r="J2865" s="11" t="s">
        <v>56</v>
      </c>
      <c r="K2865" s="11" t="s">
        <v>75</v>
      </c>
      <c r="L2865" s="11" t="s">
        <v>57</v>
      </c>
      <c r="M2865" s="11" t="s">
        <v>879</v>
      </c>
      <c r="N2865" s="1" t="e">
        <v>#N/A</v>
      </c>
    </row>
    <row r="2866" spans="1:14">
      <c r="A2866" s="7">
        <v>2865</v>
      </c>
      <c r="B2866" s="8">
        <v>45687</v>
      </c>
      <c r="C2866" s="9">
        <v>9</v>
      </c>
      <c r="D2866" s="28">
        <v>198186944325</v>
      </c>
      <c r="E2866" s="10">
        <v>4974351043368</v>
      </c>
      <c r="F2866" s="9" t="s">
        <v>964</v>
      </c>
      <c r="G2866" s="11" t="s">
        <v>55</v>
      </c>
      <c r="H2866" s="11" t="s">
        <v>53</v>
      </c>
      <c r="I2866" s="14"/>
      <c r="J2866" s="11" t="s">
        <v>56</v>
      </c>
      <c r="K2866" s="11" t="s">
        <v>75</v>
      </c>
      <c r="L2866" s="11" t="s">
        <v>57</v>
      </c>
      <c r="M2866" s="11" t="s">
        <v>879</v>
      </c>
      <c r="N2866" s="1" t="e">
        <v>#N/A</v>
      </c>
    </row>
    <row r="2867" spans="1:14">
      <c r="A2867" s="7">
        <v>2866</v>
      </c>
      <c r="B2867" s="8">
        <v>45687</v>
      </c>
      <c r="C2867" s="9">
        <v>9</v>
      </c>
      <c r="D2867" s="28">
        <v>198186944325</v>
      </c>
      <c r="E2867" s="10">
        <v>4974351043371</v>
      </c>
      <c r="F2867" s="9" t="s">
        <v>964</v>
      </c>
      <c r="G2867" s="11" t="s">
        <v>55</v>
      </c>
      <c r="H2867" s="11" t="s">
        <v>53</v>
      </c>
      <c r="I2867" s="14"/>
      <c r="J2867" s="11" t="s">
        <v>56</v>
      </c>
      <c r="K2867" s="11" t="s">
        <v>75</v>
      </c>
      <c r="L2867" s="11" t="s">
        <v>57</v>
      </c>
      <c r="M2867" s="11" t="s">
        <v>879</v>
      </c>
      <c r="N2867" s="1" t="e">
        <v>#N/A</v>
      </c>
    </row>
    <row r="2868" spans="1:14">
      <c r="A2868" s="7">
        <v>2867</v>
      </c>
      <c r="B2868" s="8">
        <v>45687</v>
      </c>
      <c r="C2868" s="9">
        <v>9</v>
      </c>
      <c r="D2868" s="28">
        <v>198186944325</v>
      </c>
      <c r="E2868" s="10">
        <v>4974351043391</v>
      </c>
      <c r="F2868" s="9" t="s">
        <v>964</v>
      </c>
      <c r="G2868" s="11" t="s">
        <v>55</v>
      </c>
      <c r="H2868" s="11" t="s">
        <v>53</v>
      </c>
      <c r="I2868" s="14"/>
      <c r="J2868" s="11" t="s">
        <v>56</v>
      </c>
      <c r="K2868" s="11" t="s">
        <v>75</v>
      </c>
      <c r="L2868" s="11" t="s">
        <v>57</v>
      </c>
      <c r="M2868" s="11" t="s">
        <v>879</v>
      </c>
      <c r="N2868" s="1" t="e">
        <v>#N/A</v>
      </c>
    </row>
    <row r="2869" spans="1:14">
      <c r="A2869" s="7">
        <v>2868</v>
      </c>
      <c r="B2869" s="8">
        <v>45687</v>
      </c>
      <c r="C2869" s="9">
        <v>9</v>
      </c>
      <c r="D2869" s="28">
        <v>198186944325</v>
      </c>
      <c r="E2869" s="10">
        <v>4974351043396</v>
      </c>
      <c r="F2869" s="9" t="s">
        <v>964</v>
      </c>
      <c r="G2869" s="11" t="s">
        <v>55</v>
      </c>
      <c r="H2869" s="11" t="s">
        <v>53</v>
      </c>
      <c r="I2869" s="14"/>
      <c r="J2869" s="11" t="s">
        <v>56</v>
      </c>
      <c r="K2869" s="11" t="s">
        <v>75</v>
      </c>
      <c r="L2869" s="11" t="s">
        <v>57</v>
      </c>
      <c r="M2869" s="11" t="s">
        <v>879</v>
      </c>
      <c r="N2869" s="1" t="e">
        <v>#N/A</v>
      </c>
    </row>
    <row r="2870" spans="1:14">
      <c r="A2870" s="7">
        <v>2869</v>
      </c>
      <c r="B2870" s="8">
        <v>45687</v>
      </c>
      <c r="C2870" s="9">
        <v>9</v>
      </c>
      <c r="D2870" s="28">
        <v>198186944325</v>
      </c>
      <c r="E2870" s="10">
        <v>4974351053365</v>
      </c>
      <c r="F2870" s="9" t="s">
        <v>964</v>
      </c>
      <c r="G2870" s="11" t="s">
        <v>55</v>
      </c>
      <c r="H2870" s="11" t="s">
        <v>53</v>
      </c>
      <c r="I2870" s="14"/>
      <c r="J2870" s="11" t="s">
        <v>56</v>
      </c>
      <c r="K2870" s="11" t="s">
        <v>75</v>
      </c>
      <c r="L2870" s="11" t="s">
        <v>57</v>
      </c>
      <c r="M2870" s="11" t="s">
        <v>879</v>
      </c>
      <c r="N2870" s="1" t="e">
        <v>#N/A</v>
      </c>
    </row>
    <row r="2871" spans="1:14">
      <c r="A2871" s="7">
        <v>2870</v>
      </c>
      <c r="B2871" s="8">
        <v>45687</v>
      </c>
      <c r="C2871" s="9">
        <v>9</v>
      </c>
      <c r="D2871" s="28">
        <v>198186944325</v>
      </c>
      <c r="E2871" s="10">
        <v>4974351043361</v>
      </c>
      <c r="F2871" s="9" t="s">
        <v>964</v>
      </c>
      <c r="G2871" s="11" t="s">
        <v>55</v>
      </c>
      <c r="H2871" s="11" t="s">
        <v>53</v>
      </c>
      <c r="I2871" s="14"/>
      <c r="J2871" s="11" t="s">
        <v>56</v>
      </c>
      <c r="K2871" s="11" t="s">
        <v>75</v>
      </c>
      <c r="L2871" s="11" t="s">
        <v>57</v>
      </c>
      <c r="M2871" s="11" t="s">
        <v>879</v>
      </c>
      <c r="N2871" s="1" t="e">
        <v>#N/A</v>
      </c>
    </row>
    <row r="2872" spans="1:14">
      <c r="A2872" s="7">
        <v>2871</v>
      </c>
      <c r="B2872" s="8">
        <v>45687</v>
      </c>
      <c r="C2872" s="9">
        <v>9</v>
      </c>
      <c r="D2872" s="28">
        <v>198186944325</v>
      </c>
      <c r="E2872" s="10">
        <v>4974351043395</v>
      </c>
      <c r="F2872" s="9" t="s">
        <v>964</v>
      </c>
      <c r="G2872" s="11" t="s">
        <v>55</v>
      </c>
      <c r="H2872" s="11" t="s">
        <v>53</v>
      </c>
      <c r="I2872" s="14"/>
      <c r="J2872" s="11" t="s">
        <v>56</v>
      </c>
      <c r="K2872" s="11" t="s">
        <v>75</v>
      </c>
      <c r="L2872" s="11" t="s">
        <v>57</v>
      </c>
      <c r="M2872" s="11" t="s">
        <v>879</v>
      </c>
      <c r="N2872" s="1" t="e">
        <v>#N/A</v>
      </c>
    </row>
    <row r="2873" spans="1:14">
      <c r="A2873" s="7">
        <v>2872</v>
      </c>
      <c r="B2873" s="8">
        <v>45687</v>
      </c>
      <c r="C2873" s="9">
        <v>9</v>
      </c>
      <c r="D2873" s="28">
        <v>198186944325</v>
      </c>
      <c r="E2873" s="10">
        <v>4974351043387</v>
      </c>
      <c r="F2873" s="9" t="s">
        <v>964</v>
      </c>
      <c r="G2873" s="11" t="s">
        <v>55</v>
      </c>
      <c r="H2873" s="11" t="s">
        <v>53</v>
      </c>
      <c r="I2873" s="14"/>
      <c r="J2873" s="11" t="s">
        <v>56</v>
      </c>
      <c r="K2873" s="11" t="s">
        <v>75</v>
      </c>
      <c r="L2873" s="11" t="s">
        <v>57</v>
      </c>
      <c r="M2873" s="11" t="s">
        <v>879</v>
      </c>
      <c r="N2873" s="1" t="e">
        <v>#N/A</v>
      </c>
    </row>
    <row r="2874" spans="1:14">
      <c r="A2874" s="7">
        <v>2873</v>
      </c>
      <c r="B2874" s="8">
        <v>45687</v>
      </c>
      <c r="C2874" s="9">
        <v>9</v>
      </c>
      <c r="D2874" s="28">
        <v>198186944325</v>
      </c>
      <c r="E2874" s="10">
        <v>4974351043385</v>
      </c>
      <c r="F2874" s="9" t="s">
        <v>964</v>
      </c>
      <c r="G2874" s="11" t="s">
        <v>55</v>
      </c>
      <c r="H2874" s="11" t="s">
        <v>53</v>
      </c>
      <c r="I2874" s="14"/>
      <c r="J2874" s="11" t="s">
        <v>56</v>
      </c>
      <c r="K2874" s="11" t="s">
        <v>75</v>
      </c>
      <c r="L2874" s="11" t="s">
        <v>57</v>
      </c>
      <c r="M2874" s="11" t="s">
        <v>879</v>
      </c>
      <c r="N2874" s="1" t="e">
        <v>#N/A</v>
      </c>
    </row>
    <row r="2875" spans="1:14">
      <c r="A2875" s="7">
        <v>2874</v>
      </c>
      <c r="B2875" s="8">
        <v>45687</v>
      </c>
      <c r="C2875" s="9">
        <v>9</v>
      </c>
      <c r="D2875" s="28">
        <v>198186944325</v>
      </c>
      <c r="E2875" s="10">
        <v>4974351043394</v>
      </c>
      <c r="F2875" s="9" t="s">
        <v>964</v>
      </c>
      <c r="G2875" s="11" t="s">
        <v>55</v>
      </c>
      <c r="H2875" s="11" t="s">
        <v>53</v>
      </c>
      <c r="I2875" s="14"/>
      <c r="J2875" s="11" t="s">
        <v>56</v>
      </c>
      <c r="K2875" s="11" t="s">
        <v>75</v>
      </c>
      <c r="L2875" s="11" t="s">
        <v>57</v>
      </c>
      <c r="M2875" s="11" t="s">
        <v>879</v>
      </c>
      <c r="N2875" s="1" t="e">
        <v>#N/A</v>
      </c>
    </row>
    <row r="2876" spans="1:14">
      <c r="A2876" s="7">
        <v>2875</v>
      </c>
      <c r="B2876" s="8">
        <v>45687</v>
      </c>
      <c r="C2876" s="9">
        <v>9</v>
      </c>
      <c r="D2876" s="28">
        <v>198186944325</v>
      </c>
      <c r="E2876" s="10">
        <v>4974351043374</v>
      </c>
      <c r="F2876" s="9" t="s">
        <v>964</v>
      </c>
      <c r="G2876" s="11" t="s">
        <v>55</v>
      </c>
      <c r="H2876" s="11" t="s">
        <v>53</v>
      </c>
      <c r="I2876" s="14"/>
      <c r="J2876" s="11" t="s">
        <v>56</v>
      </c>
      <c r="K2876" s="11" t="s">
        <v>75</v>
      </c>
      <c r="L2876" s="11" t="s">
        <v>57</v>
      </c>
      <c r="M2876" s="11" t="s">
        <v>879</v>
      </c>
      <c r="N2876" s="1" t="e">
        <v>#N/A</v>
      </c>
    </row>
    <row r="2877" spans="1:14">
      <c r="A2877" s="7">
        <v>2876</v>
      </c>
      <c r="B2877" s="8">
        <v>45687</v>
      </c>
      <c r="C2877" s="9">
        <v>9</v>
      </c>
      <c r="D2877" s="28">
        <v>198186944325</v>
      </c>
      <c r="E2877" s="10">
        <v>4974351043392</v>
      </c>
      <c r="F2877" s="9" t="s">
        <v>964</v>
      </c>
      <c r="G2877" s="11" t="s">
        <v>55</v>
      </c>
      <c r="H2877" s="11" t="s">
        <v>53</v>
      </c>
      <c r="I2877" s="14"/>
      <c r="J2877" s="11" t="s">
        <v>56</v>
      </c>
      <c r="K2877" s="11" t="s">
        <v>75</v>
      </c>
      <c r="L2877" s="11" t="s">
        <v>57</v>
      </c>
      <c r="M2877" s="11" t="s">
        <v>879</v>
      </c>
      <c r="N2877" s="1" t="e">
        <v>#N/A</v>
      </c>
    </row>
    <row r="2878" spans="1:14">
      <c r="A2878" s="7">
        <v>2877</v>
      </c>
      <c r="B2878" s="8">
        <v>45687</v>
      </c>
      <c r="C2878" s="9">
        <v>9</v>
      </c>
      <c r="D2878" s="28">
        <v>198186944325</v>
      </c>
      <c r="E2878" s="10">
        <v>4974351043362</v>
      </c>
      <c r="F2878" s="9" t="s">
        <v>964</v>
      </c>
      <c r="G2878" s="11" t="s">
        <v>55</v>
      </c>
      <c r="H2878" s="11" t="s">
        <v>53</v>
      </c>
      <c r="I2878" s="14"/>
      <c r="J2878" s="11" t="s">
        <v>56</v>
      </c>
      <c r="K2878" s="11" t="s">
        <v>75</v>
      </c>
      <c r="L2878" s="11" t="s">
        <v>57</v>
      </c>
      <c r="M2878" s="11" t="s">
        <v>879</v>
      </c>
      <c r="N2878" s="1" t="e">
        <v>#N/A</v>
      </c>
    </row>
    <row r="2879" spans="1:14">
      <c r="A2879" s="7">
        <v>2878</v>
      </c>
      <c r="B2879" s="8">
        <v>45687</v>
      </c>
      <c r="C2879" s="9">
        <v>9</v>
      </c>
      <c r="D2879" s="28">
        <v>198186944325</v>
      </c>
      <c r="E2879" s="10">
        <v>4974351043388</v>
      </c>
      <c r="F2879" s="9" t="s">
        <v>964</v>
      </c>
      <c r="G2879" s="11" t="s">
        <v>55</v>
      </c>
      <c r="H2879" s="11" t="s">
        <v>53</v>
      </c>
      <c r="I2879" s="14"/>
      <c r="J2879" s="11" t="s">
        <v>56</v>
      </c>
      <c r="K2879" s="11" t="s">
        <v>75</v>
      </c>
      <c r="L2879" s="11" t="s">
        <v>57</v>
      </c>
      <c r="M2879" s="11" t="s">
        <v>879</v>
      </c>
      <c r="N2879" s="1" t="e">
        <v>#N/A</v>
      </c>
    </row>
    <row r="2880" spans="1:14">
      <c r="A2880" s="7">
        <v>2879</v>
      </c>
      <c r="B2880" s="8">
        <v>45687</v>
      </c>
      <c r="C2880" s="9">
        <v>9</v>
      </c>
      <c r="D2880" s="28">
        <v>198186944325</v>
      </c>
      <c r="E2880" s="10">
        <v>4974351043399</v>
      </c>
      <c r="F2880" s="9" t="s">
        <v>964</v>
      </c>
      <c r="G2880" s="11" t="s">
        <v>55</v>
      </c>
      <c r="H2880" s="11" t="s">
        <v>53</v>
      </c>
      <c r="I2880" s="14"/>
      <c r="J2880" s="11" t="s">
        <v>56</v>
      </c>
      <c r="K2880" s="11" t="s">
        <v>75</v>
      </c>
      <c r="L2880" s="11" t="s">
        <v>57</v>
      </c>
      <c r="M2880" s="11" t="s">
        <v>879</v>
      </c>
      <c r="N2880" s="1" t="e">
        <v>#N/A</v>
      </c>
    </row>
    <row r="2881" spans="1:14">
      <c r="A2881" s="7">
        <v>2880</v>
      </c>
      <c r="B2881" s="8">
        <v>45687</v>
      </c>
      <c r="C2881" s="9">
        <v>9</v>
      </c>
      <c r="D2881" s="28">
        <v>198186944325</v>
      </c>
      <c r="E2881" s="10">
        <v>4974351043375</v>
      </c>
      <c r="F2881" s="9" t="s">
        <v>964</v>
      </c>
      <c r="G2881" s="11" t="s">
        <v>55</v>
      </c>
      <c r="H2881" s="11" t="s">
        <v>53</v>
      </c>
      <c r="I2881" s="14"/>
      <c r="J2881" s="11" t="s">
        <v>56</v>
      </c>
      <c r="K2881" s="11" t="s">
        <v>75</v>
      </c>
      <c r="L2881" s="11" t="s">
        <v>57</v>
      </c>
      <c r="M2881" s="11" t="s">
        <v>879</v>
      </c>
      <c r="N2881" s="1" t="e">
        <v>#N/A</v>
      </c>
    </row>
    <row r="2882" spans="1:14">
      <c r="A2882" s="7">
        <v>2881</v>
      </c>
      <c r="B2882" s="8">
        <v>45687</v>
      </c>
      <c r="C2882" s="9">
        <v>9</v>
      </c>
      <c r="D2882" s="28">
        <v>198186944325</v>
      </c>
      <c r="E2882" s="10">
        <v>4974351043369</v>
      </c>
      <c r="F2882" s="9" t="s">
        <v>964</v>
      </c>
      <c r="G2882" s="11" t="s">
        <v>55</v>
      </c>
      <c r="H2882" s="11" t="s">
        <v>53</v>
      </c>
      <c r="I2882" s="14"/>
      <c r="J2882" s="11" t="s">
        <v>56</v>
      </c>
      <c r="K2882" s="11" t="s">
        <v>75</v>
      </c>
      <c r="L2882" s="11" t="s">
        <v>57</v>
      </c>
      <c r="M2882" s="11" t="s">
        <v>879</v>
      </c>
      <c r="N2882" s="1" t="e">
        <v>#N/A</v>
      </c>
    </row>
    <row r="2883" spans="1:14">
      <c r="A2883" s="7">
        <v>2882</v>
      </c>
      <c r="B2883" s="8">
        <v>45687</v>
      </c>
      <c r="C2883" s="9">
        <v>9</v>
      </c>
      <c r="D2883" s="28">
        <v>198186944325</v>
      </c>
      <c r="E2883" s="10">
        <v>4974351043386</v>
      </c>
      <c r="F2883" s="9" t="s">
        <v>964</v>
      </c>
      <c r="G2883" s="11" t="s">
        <v>55</v>
      </c>
      <c r="H2883" s="11" t="s">
        <v>53</v>
      </c>
      <c r="I2883" s="14"/>
      <c r="J2883" s="11" t="s">
        <v>56</v>
      </c>
      <c r="K2883" s="11" t="s">
        <v>75</v>
      </c>
      <c r="L2883" s="11" t="s">
        <v>57</v>
      </c>
      <c r="M2883" s="11" t="s">
        <v>879</v>
      </c>
      <c r="N2883" s="1" t="e">
        <v>#N/A</v>
      </c>
    </row>
    <row r="2884" spans="1:14">
      <c r="A2884" s="7">
        <v>2883</v>
      </c>
      <c r="B2884" s="8">
        <v>45687</v>
      </c>
      <c r="C2884" s="9">
        <v>9</v>
      </c>
      <c r="D2884" s="28">
        <v>198186944325</v>
      </c>
      <c r="E2884" s="10">
        <v>4974351043378</v>
      </c>
      <c r="F2884" s="9" t="s">
        <v>964</v>
      </c>
      <c r="G2884" s="11" t="s">
        <v>55</v>
      </c>
      <c r="H2884" s="11" t="s">
        <v>53</v>
      </c>
      <c r="I2884" s="14"/>
      <c r="J2884" s="11" t="s">
        <v>56</v>
      </c>
      <c r="K2884" s="11" t="s">
        <v>75</v>
      </c>
      <c r="L2884" s="11" t="s">
        <v>57</v>
      </c>
      <c r="M2884" s="11" t="s">
        <v>879</v>
      </c>
      <c r="N2884" s="1" t="e">
        <v>#N/A</v>
      </c>
    </row>
    <row r="2885" spans="1:14">
      <c r="A2885" s="7">
        <v>2884</v>
      </c>
      <c r="B2885" s="8">
        <v>45687</v>
      </c>
      <c r="C2885" s="9">
        <v>9</v>
      </c>
      <c r="D2885" s="28">
        <v>198186944325</v>
      </c>
      <c r="E2885" s="10">
        <v>4974351043379</v>
      </c>
      <c r="F2885" s="9" t="s">
        <v>964</v>
      </c>
      <c r="G2885" s="11" t="s">
        <v>55</v>
      </c>
      <c r="H2885" s="11" t="s">
        <v>53</v>
      </c>
      <c r="I2885" s="14"/>
      <c r="J2885" s="11" t="s">
        <v>56</v>
      </c>
      <c r="K2885" s="11" t="s">
        <v>75</v>
      </c>
      <c r="L2885" s="11" t="s">
        <v>57</v>
      </c>
      <c r="M2885" s="11" t="s">
        <v>879</v>
      </c>
      <c r="N2885" s="1" t="e">
        <v>#N/A</v>
      </c>
    </row>
    <row r="2886" spans="1:14">
      <c r="A2886" s="7">
        <v>2885</v>
      </c>
      <c r="B2886" s="8">
        <v>45687</v>
      </c>
      <c r="C2886" s="9">
        <v>9</v>
      </c>
      <c r="D2886" s="28">
        <v>198186944325</v>
      </c>
      <c r="E2886" s="10">
        <v>4974351043380</v>
      </c>
      <c r="F2886" s="9" t="s">
        <v>964</v>
      </c>
      <c r="G2886" s="11" t="s">
        <v>55</v>
      </c>
      <c r="H2886" s="11" t="s">
        <v>53</v>
      </c>
      <c r="I2886" s="14"/>
      <c r="J2886" s="11" t="s">
        <v>56</v>
      </c>
      <c r="K2886" s="11" t="s">
        <v>75</v>
      </c>
      <c r="L2886" s="11" t="s">
        <v>57</v>
      </c>
      <c r="M2886" s="11" t="s">
        <v>879</v>
      </c>
      <c r="N2886" s="1" t="e">
        <v>#N/A</v>
      </c>
    </row>
    <row r="2887" spans="1:14">
      <c r="A2887" s="7">
        <v>2886</v>
      </c>
      <c r="B2887" s="8">
        <v>45687</v>
      </c>
      <c r="C2887" s="9">
        <v>9</v>
      </c>
      <c r="D2887" s="28">
        <v>198186944325</v>
      </c>
      <c r="E2887" s="10">
        <v>4974351043382</v>
      </c>
      <c r="F2887" s="9" t="s">
        <v>964</v>
      </c>
      <c r="G2887" s="11" t="s">
        <v>55</v>
      </c>
      <c r="H2887" s="11" t="s">
        <v>53</v>
      </c>
      <c r="I2887" s="14"/>
      <c r="J2887" s="11" t="s">
        <v>56</v>
      </c>
      <c r="K2887" s="11" t="s">
        <v>75</v>
      </c>
      <c r="L2887" s="11" t="s">
        <v>57</v>
      </c>
      <c r="M2887" s="11" t="s">
        <v>879</v>
      </c>
      <c r="N2887" s="1" t="e">
        <v>#N/A</v>
      </c>
    </row>
    <row r="2888" spans="1:14">
      <c r="A2888" s="7">
        <v>2887</v>
      </c>
      <c r="B2888" s="8">
        <v>45687</v>
      </c>
      <c r="C2888" s="9">
        <v>9</v>
      </c>
      <c r="D2888" s="28">
        <v>198186944325</v>
      </c>
      <c r="E2888" s="10">
        <v>4974351043373</v>
      </c>
      <c r="F2888" s="9" t="s">
        <v>964</v>
      </c>
      <c r="G2888" s="11" t="s">
        <v>55</v>
      </c>
      <c r="H2888" s="11" t="s">
        <v>53</v>
      </c>
      <c r="I2888" s="14"/>
      <c r="J2888" s="11" t="s">
        <v>56</v>
      </c>
      <c r="K2888" s="11" t="s">
        <v>75</v>
      </c>
      <c r="L2888" s="11" t="s">
        <v>57</v>
      </c>
      <c r="M2888" s="11" t="s">
        <v>879</v>
      </c>
      <c r="N2888" s="1" t="e">
        <v>#N/A</v>
      </c>
    </row>
    <row r="2889" spans="1:14">
      <c r="A2889" s="7">
        <v>2888</v>
      </c>
      <c r="B2889" s="8">
        <v>45687</v>
      </c>
      <c r="C2889" s="9">
        <v>9</v>
      </c>
      <c r="D2889" s="28">
        <v>198181863445</v>
      </c>
      <c r="E2889" s="10">
        <v>4974351073324</v>
      </c>
      <c r="F2889" s="9" t="s">
        <v>964</v>
      </c>
      <c r="G2889" s="11" t="s">
        <v>55</v>
      </c>
      <c r="H2889" s="11" t="s">
        <v>53</v>
      </c>
      <c r="I2889" s="14"/>
      <c r="J2889" s="11" t="s">
        <v>56</v>
      </c>
      <c r="K2889" s="11" t="s">
        <v>75</v>
      </c>
      <c r="L2889" s="11" t="s">
        <v>57</v>
      </c>
      <c r="M2889" s="11" t="s">
        <v>879</v>
      </c>
      <c r="N2889" s="1" t="e">
        <v>#N/A</v>
      </c>
    </row>
    <row r="2890" spans="1:14">
      <c r="A2890" s="7">
        <v>2889</v>
      </c>
      <c r="B2890" s="8">
        <v>45687</v>
      </c>
      <c r="C2890" s="9">
        <v>9</v>
      </c>
      <c r="D2890" s="28">
        <v>198269130872</v>
      </c>
      <c r="E2890" s="10">
        <v>4974351073465</v>
      </c>
      <c r="F2890" s="9" t="s">
        <v>964</v>
      </c>
      <c r="G2890" s="11" t="s">
        <v>55</v>
      </c>
      <c r="H2890" s="11" t="s">
        <v>53</v>
      </c>
      <c r="I2890" s="14"/>
      <c r="J2890" s="11" t="s">
        <v>56</v>
      </c>
      <c r="K2890" s="11" t="s">
        <v>75</v>
      </c>
      <c r="L2890" s="11" t="s">
        <v>57</v>
      </c>
      <c r="M2890" s="11" t="s">
        <v>879</v>
      </c>
      <c r="N2890" s="1" t="e">
        <v>#N/A</v>
      </c>
    </row>
    <row r="2891" spans="1:14">
      <c r="A2891" s="7">
        <v>2890</v>
      </c>
      <c r="B2891" s="8">
        <v>45687</v>
      </c>
      <c r="C2891" s="9">
        <v>9</v>
      </c>
      <c r="D2891" s="28">
        <v>197016862906</v>
      </c>
      <c r="E2891" s="10">
        <v>4967951012230</v>
      </c>
      <c r="F2891" s="9" t="s">
        <v>1025</v>
      </c>
      <c r="G2891" s="11" t="s">
        <v>933</v>
      </c>
      <c r="H2891" s="11" t="s">
        <v>53</v>
      </c>
      <c r="I2891" s="14"/>
      <c r="J2891" s="11" t="s">
        <v>56</v>
      </c>
      <c r="K2891" s="11" t="s">
        <v>75</v>
      </c>
      <c r="L2891" s="11" t="s">
        <v>57</v>
      </c>
      <c r="M2891" s="11" t="s">
        <v>896</v>
      </c>
      <c r="N2891" s="1" t="e">
        <v>#N/A</v>
      </c>
    </row>
    <row r="2892" spans="1:14">
      <c r="A2892" s="7">
        <v>2891</v>
      </c>
      <c r="B2892" s="8">
        <v>45687</v>
      </c>
      <c r="C2892" s="9">
        <v>9</v>
      </c>
      <c r="D2892" s="28">
        <v>440424784380</v>
      </c>
      <c r="E2892" s="10">
        <v>4974351073307</v>
      </c>
      <c r="F2892" s="9" t="s">
        <v>964</v>
      </c>
      <c r="G2892" s="11" t="s">
        <v>55</v>
      </c>
      <c r="H2892" s="11" t="s">
        <v>53</v>
      </c>
      <c r="I2892" s="14"/>
      <c r="J2892" s="11" t="s">
        <v>56</v>
      </c>
      <c r="K2892" s="11" t="s">
        <v>75</v>
      </c>
      <c r="L2892" s="11" t="s">
        <v>57</v>
      </c>
      <c r="M2892" s="11" t="s">
        <v>879</v>
      </c>
      <c r="N2892" s="1" t="e">
        <v>#N/A</v>
      </c>
    </row>
    <row r="2893" spans="1:14">
      <c r="A2893" s="7">
        <v>2892</v>
      </c>
      <c r="B2893" s="8">
        <v>45687</v>
      </c>
      <c r="C2893" s="9">
        <v>9</v>
      </c>
      <c r="D2893" s="28">
        <v>198499731043</v>
      </c>
      <c r="E2893" s="10">
        <v>4974351073448</v>
      </c>
      <c r="F2893" s="9" t="s">
        <v>964</v>
      </c>
      <c r="G2893" s="11" t="s">
        <v>55</v>
      </c>
      <c r="H2893" s="11" t="s">
        <v>53</v>
      </c>
      <c r="I2893" s="14"/>
      <c r="J2893" s="11" t="s">
        <v>56</v>
      </c>
      <c r="K2893" s="11" t="s">
        <v>75</v>
      </c>
      <c r="L2893" s="11" t="s">
        <v>57</v>
      </c>
      <c r="M2893" s="11" t="s">
        <v>879</v>
      </c>
      <c r="N2893" s="1" t="e">
        <v>#N/A</v>
      </c>
    </row>
    <row r="2894" spans="1:14">
      <c r="A2894" s="7">
        <v>2893</v>
      </c>
      <c r="B2894" s="8">
        <v>45687</v>
      </c>
      <c r="C2894" s="9">
        <v>9</v>
      </c>
      <c r="D2894" s="28">
        <v>198499731043</v>
      </c>
      <c r="E2894" s="10">
        <v>4974351073509</v>
      </c>
      <c r="F2894" s="9" t="s">
        <v>964</v>
      </c>
      <c r="G2894" s="11" t="s">
        <v>55</v>
      </c>
      <c r="H2894" s="11" t="s">
        <v>53</v>
      </c>
      <c r="I2894" s="14"/>
      <c r="J2894" s="11" t="s">
        <v>56</v>
      </c>
      <c r="K2894" s="11" t="s">
        <v>75</v>
      </c>
      <c r="L2894" s="11" t="s">
        <v>57</v>
      </c>
      <c r="M2894" s="11" t="s">
        <v>879</v>
      </c>
      <c r="N2894" s="1" t="e">
        <v>#N/A</v>
      </c>
    </row>
    <row r="2895" spans="1:14">
      <c r="A2895" s="7">
        <v>2894</v>
      </c>
      <c r="B2895" s="8">
        <v>45687</v>
      </c>
      <c r="C2895" s="9">
        <v>9</v>
      </c>
      <c r="D2895" s="28">
        <v>198499731043</v>
      </c>
      <c r="E2895" s="10">
        <v>4974351073508</v>
      </c>
      <c r="F2895" s="9" t="s">
        <v>964</v>
      </c>
      <c r="G2895" s="11" t="s">
        <v>55</v>
      </c>
      <c r="H2895" s="11" t="s">
        <v>53</v>
      </c>
      <c r="I2895" s="14"/>
      <c r="J2895" s="11" t="s">
        <v>56</v>
      </c>
      <c r="K2895" s="11" t="s">
        <v>75</v>
      </c>
      <c r="L2895" s="11" t="s">
        <v>57</v>
      </c>
      <c r="M2895" s="11" t="s">
        <v>879</v>
      </c>
      <c r="N2895" s="1" t="e">
        <v>#N/A</v>
      </c>
    </row>
    <row r="2896" spans="1:14">
      <c r="A2896" s="7">
        <v>2895</v>
      </c>
      <c r="B2896" s="8">
        <v>45687</v>
      </c>
      <c r="C2896" s="9">
        <v>9</v>
      </c>
      <c r="D2896" s="28">
        <v>194094961524</v>
      </c>
      <c r="E2896" s="10">
        <v>4974351073305</v>
      </c>
      <c r="F2896" s="9" t="s">
        <v>964</v>
      </c>
      <c r="G2896" s="11" t="s">
        <v>55</v>
      </c>
      <c r="H2896" s="11"/>
      <c r="I2896" s="14"/>
      <c r="J2896" s="11" t="s">
        <v>56</v>
      </c>
      <c r="K2896" s="11" t="s">
        <v>75</v>
      </c>
      <c r="L2896" s="11" t="s">
        <v>61</v>
      </c>
      <c r="M2896" s="11" t="s">
        <v>879</v>
      </c>
      <c r="N2896" s="1" t="e">
        <v>#N/A</v>
      </c>
    </row>
    <row r="2897" spans="1:14">
      <c r="A2897" s="7">
        <v>2896</v>
      </c>
      <c r="B2897" s="8">
        <v>45687</v>
      </c>
      <c r="C2897" s="9">
        <v>9</v>
      </c>
      <c r="D2897" s="28">
        <v>196940455530</v>
      </c>
      <c r="E2897" s="10">
        <v>4974351073360</v>
      </c>
      <c r="F2897" s="9" t="s">
        <v>964</v>
      </c>
      <c r="G2897" s="11" t="s">
        <v>55</v>
      </c>
      <c r="H2897" s="11"/>
      <c r="I2897" s="14"/>
      <c r="J2897" s="11" t="s">
        <v>56</v>
      </c>
      <c r="K2897" s="11" t="s">
        <v>75</v>
      </c>
      <c r="L2897" s="11" t="s">
        <v>61</v>
      </c>
      <c r="M2897" s="11" t="s">
        <v>879</v>
      </c>
      <c r="N2897" s="1" t="e">
        <v>#N/A</v>
      </c>
    </row>
    <row r="2898" spans="1:14">
      <c r="A2898" s="7">
        <v>2897</v>
      </c>
      <c r="B2898" s="8">
        <v>45687</v>
      </c>
      <c r="C2898" s="9">
        <v>9</v>
      </c>
      <c r="D2898" s="28">
        <v>196870128840</v>
      </c>
      <c r="E2898" s="10">
        <v>6052251030833</v>
      </c>
      <c r="F2898" s="9" t="s">
        <v>964</v>
      </c>
      <c r="G2898" s="11" t="s">
        <v>74</v>
      </c>
      <c r="H2898" s="11"/>
      <c r="I2898" s="14"/>
      <c r="J2898" s="11" t="s">
        <v>56</v>
      </c>
      <c r="K2898" s="11" t="s">
        <v>75</v>
      </c>
      <c r="L2898" s="11" t="s">
        <v>61</v>
      </c>
      <c r="M2898" s="11" t="s">
        <v>879</v>
      </c>
      <c r="N2898" s="1" t="e">
        <v>#N/A</v>
      </c>
    </row>
    <row r="2899" spans="1:14">
      <c r="A2899" s="7">
        <v>2898</v>
      </c>
      <c r="B2899" s="8">
        <v>45687</v>
      </c>
      <c r="C2899" s="9">
        <v>9</v>
      </c>
      <c r="D2899" s="28">
        <v>197390118026</v>
      </c>
      <c r="E2899" s="10">
        <v>4974351073387</v>
      </c>
      <c r="F2899" s="9" t="s">
        <v>964</v>
      </c>
      <c r="G2899" s="11" t="s">
        <v>55</v>
      </c>
      <c r="H2899" s="11"/>
      <c r="I2899" s="14"/>
      <c r="J2899" s="11" t="s">
        <v>56</v>
      </c>
      <c r="K2899" s="11" t="s">
        <v>75</v>
      </c>
      <c r="L2899" s="11" t="s">
        <v>61</v>
      </c>
      <c r="M2899" s="11" t="s">
        <v>879</v>
      </c>
      <c r="N2899" s="1" t="e">
        <v>#N/A</v>
      </c>
    </row>
    <row r="2900" spans="1:14">
      <c r="A2900" s="7">
        <v>2899</v>
      </c>
      <c r="B2900" s="8">
        <v>45687</v>
      </c>
      <c r="C2900" s="9">
        <v>9</v>
      </c>
      <c r="D2900" s="28">
        <v>661470083</v>
      </c>
      <c r="E2900" s="10">
        <v>4974351073496</v>
      </c>
      <c r="F2900" s="9" t="s">
        <v>964</v>
      </c>
      <c r="G2900" s="11" t="s">
        <v>55</v>
      </c>
      <c r="H2900" s="11"/>
      <c r="I2900" s="14"/>
      <c r="J2900" s="11" t="s">
        <v>56</v>
      </c>
      <c r="K2900" s="11" t="s">
        <v>954</v>
      </c>
      <c r="L2900" s="11" t="s">
        <v>61</v>
      </c>
      <c r="M2900" s="11" t="s">
        <v>879</v>
      </c>
      <c r="N2900" s="1" t="e">
        <v>#N/A</v>
      </c>
    </row>
    <row r="2901" spans="1:14">
      <c r="A2901" s="7">
        <v>2900</v>
      </c>
      <c r="B2901" s="8">
        <v>45687</v>
      </c>
      <c r="C2901" s="9">
        <v>9</v>
      </c>
      <c r="D2901" s="28">
        <v>69439806</v>
      </c>
      <c r="E2901" s="10">
        <v>4974351073443</v>
      </c>
      <c r="F2901" s="9" t="s">
        <v>964</v>
      </c>
      <c r="G2901" s="11" t="s">
        <v>55</v>
      </c>
      <c r="H2901" s="11"/>
      <c r="I2901" s="14"/>
      <c r="J2901" s="11" t="s">
        <v>56</v>
      </c>
      <c r="K2901" s="11" t="s">
        <v>954</v>
      </c>
      <c r="L2901" s="11" t="s">
        <v>61</v>
      </c>
      <c r="M2901" s="11" t="s">
        <v>879</v>
      </c>
      <c r="N2901" s="1" t="e">
        <v>#N/A</v>
      </c>
    </row>
    <row r="2902" spans="1:14">
      <c r="A2902" s="7">
        <v>2901</v>
      </c>
      <c r="B2902" s="8">
        <v>45687</v>
      </c>
      <c r="C2902" s="9">
        <v>9</v>
      </c>
      <c r="D2902" s="28">
        <v>3181833804201</v>
      </c>
      <c r="E2902" s="10">
        <v>4968151015792</v>
      </c>
      <c r="F2902" s="9" t="s">
        <v>882</v>
      </c>
      <c r="G2902" s="11" t="s">
        <v>71</v>
      </c>
      <c r="H2902" s="11"/>
      <c r="I2902" s="14"/>
      <c r="J2902" s="11" t="s">
        <v>56</v>
      </c>
      <c r="K2902" s="11" t="s">
        <v>52</v>
      </c>
      <c r="L2902" s="11" t="s">
        <v>61</v>
      </c>
      <c r="M2902" s="11" t="s">
        <v>879</v>
      </c>
      <c r="N2902" s="1" t="e">
        <v>#N/A</v>
      </c>
    </row>
    <row r="2903" spans="1:14">
      <c r="A2903" s="7">
        <v>2902</v>
      </c>
      <c r="B2903" s="8">
        <v>45687</v>
      </c>
      <c r="C2903" s="9">
        <v>9</v>
      </c>
      <c r="D2903" s="28">
        <v>3181833805301</v>
      </c>
      <c r="E2903" s="10">
        <v>3109151093319</v>
      </c>
      <c r="F2903" s="9" t="s">
        <v>882</v>
      </c>
      <c r="G2903" s="11" t="s">
        <v>73</v>
      </c>
      <c r="H2903" s="11"/>
      <c r="I2903" s="14"/>
      <c r="J2903" s="11" t="s">
        <v>56</v>
      </c>
      <c r="K2903" s="11" t="s">
        <v>52</v>
      </c>
      <c r="L2903" s="11" t="s">
        <v>61</v>
      </c>
      <c r="M2903" s="11" t="s">
        <v>879</v>
      </c>
      <c r="N2903" s="1" t="e">
        <v>#N/A</v>
      </c>
    </row>
    <row r="2904" spans="1:14">
      <c r="A2904" s="7">
        <v>2903</v>
      </c>
      <c r="B2904" s="8">
        <v>45687</v>
      </c>
      <c r="C2904" s="9">
        <v>9</v>
      </c>
      <c r="D2904" s="28">
        <v>3181833803101</v>
      </c>
      <c r="E2904" s="10">
        <v>3109151093378</v>
      </c>
      <c r="F2904" s="9" t="s">
        <v>882</v>
      </c>
      <c r="G2904" s="11" t="s">
        <v>73</v>
      </c>
      <c r="H2904" s="11"/>
      <c r="I2904" s="14"/>
      <c r="J2904" s="11" t="s">
        <v>56</v>
      </c>
      <c r="K2904" s="11" t="s">
        <v>52</v>
      </c>
      <c r="L2904" s="11" t="s">
        <v>61</v>
      </c>
      <c r="M2904" s="11" t="s">
        <v>879</v>
      </c>
      <c r="N2904" s="1" t="e">
        <v>#N/A</v>
      </c>
    </row>
    <row r="2905" spans="1:14">
      <c r="A2905" s="7">
        <v>2904</v>
      </c>
      <c r="B2905" s="8">
        <v>45687</v>
      </c>
      <c r="C2905" s="9">
        <v>6</v>
      </c>
      <c r="D2905" s="28">
        <v>330340506311</v>
      </c>
      <c r="E2905" s="10">
        <v>5509999015253</v>
      </c>
      <c r="F2905" s="9" t="s">
        <v>78</v>
      </c>
      <c r="G2905" s="11" t="s">
        <v>897</v>
      </c>
      <c r="H2905" s="11" t="s">
        <v>53</v>
      </c>
      <c r="I2905" s="14"/>
      <c r="J2905" s="11" t="s">
        <v>59</v>
      </c>
      <c r="K2905" s="11" t="s">
        <v>890</v>
      </c>
      <c r="L2905" s="11" t="s">
        <v>57</v>
      </c>
      <c r="M2905" s="11" t="s">
        <v>896</v>
      </c>
      <c r="N2905" s="1" t="e">
        <v>#N/A</v>
      </c>
    </row>
    <row r="2906" spans="1:14">
      <c r="A2906" s="7">
        <v>2905</v>
      </c>
      <c r="B2906" s="8">
        <v>45687</v>
      </c>
      <c r="C2906" s="9">
        <v>6</v>
      </c>
      <c r="D2906" s="28">
        <v>504654104345</v>
      </c>
      <c r="E2906" s="10">
        <v>4966251016627</v>
      </c>
      <c r="F2906" s="9" t="s">
        <v>58</v>
      </c>
      <c r="G2906" s="11" t="s">
        <v>63</v>
      </c>
      <c r="H2906" s="11" t="s">
        <v>53</v>
      </c>
      <c r="I2906" s="14"/>
      <c r="J2906" s="11" t="s">
        <v>59</v>
      </c>
      <c r="K2906" s="11" t="s">
        <v>890</v>
      </c>
      <c r="L2906" s="11" t="s">
        <v>57</v>
      </c>
      <c r="M2906" s="11" t="s">
        <v>62</v>
      </c>
      <c r="N2906" s="1" t="e">
        <v>#N/A</v>
      </c>
    </row>
    <row r="2907" spans="1:14">
      <c r="A2907" s="7">
        <v>2906</v>
      </c>
      <c r="B2907" s="8">
        <v>45687</v>
      </c>
      <c r="C2907" s="9">
        <v>9</v>
      </c>
      <c r="D2907" s="28">
        <v>498715110283</v>
      </c>
      <c r="E2907" s="10">
        <v>0</v>
      </c>
      <c r="F2907" s="9" t="s">
        <v>1215</v>
      </c>
      <c r="G2907" s="11" t="s">
        <v>64</v>
      </c>
      <c r="H2907" s="11"/>
      <c r="I2907" s="14" t="s">
        <v>1216</v>
      </c>
      <c r="J2907" s="11" t="s">
        <v>65</v>
      </c>
      <c r="K2907" s="11" t="s">
        <v>890</v>
      </c>
      <c r="L2907" s="11" t="s">
        <v>61</v>
      </c>
      <c r="M2907" s="11" t="s">
        <v>66</v>
      </c>
      <c r="N2907" s="1" t="e">
        <v>#N/A</v>
      </c>
    </row>
    <row r="2908" spans="1:14">
      <c r="A2908" s="7">
        <v>2907</v>
      </c>
      <c r="B2908" s="8">
        <v>45687</v>
      </c>
      <c r="C2908" s="9">
        <v>6</v>
      </c>
      <c r="D2908" s="28">
        <v>499059758820</v>
      </c>
      <c r="E2908" s="10">
        <v>9966256073302</v>
      </c>
      <c r="F2908" s="9" t="s">
        <v>1188</v>
      </c>
      <c r="G2908" s="11" t="s">
        <v>70</v>
      </c>
      <c r="H2908" s="11"/>
      <c r="I2908" s="14"/>
      <c r="J2908" s="11" t="s">
        <v>59</v>
      </c>
      <c r="K2908" s="11" t="s">
        <v>890</v>
      </c>
      <c r="L2908" s="11" t="s">
        <v>61</v>
      </c>
      <c r="M2908" s="11" t="s">
        <v>62</v>
      </c>
      <c r="N2908" s="1" t="e">
        <v>#N/A</v>
      </c>
    </row>
    <row r="2909" spans="1:14">
      <c r="A2909" s="7">
        <v>2908</v>
      </c>
      <c r="B2909" s="8">
        <v>45687</v>
      </c>
      <c r="C2909" s="9">
        <v>6</v>
      </c>
      <c r="D2909" s="28">
        <v>499059758820</v>
      </c>
      <c r="E2909" s="10">
        <v>9966256072877</v>
      </c>
      <c r="F2909" s="9" t="s">
        <v>1188</v>
      </c>
      <c r="G2909" s="11" t="s">
        <v>70</v>
      </c>
      <c r="H2909" s="11"/>
      <c r="I2909" s="14"/>
      <c r="J2909" s="11" t="s">
        <v>59</v>
      </c>
      <c r="K2909" s="11" t="s">
        <v>890</v>
      </c>
      <c r="L2909" s="11" t="s">
        <v>61</v>
      </c>
      <c r="M2909" s="11" t="s">
        <v>62</v>
      </c>
      <c r="N2909" s="1" t="e">
        <v>#N/A</v>
      </c>
    </row>
    <row r="2910" spans="1:14">
      <c r="A2910" s="7">
        <v>2909</v>
      </c>
      <c r="B2910" s="8">
        <v>45687</v>
      </c>
      <c r="C2910" s="9">
        <v>6</v>
      </c>
      <c r="D2910" s="28">
        <v>499484639662</v>
      </c>
      <c r="E2910" s="10">
        <v>5508451029582</v>
      </c>
      <c r="F2910" s="9" t="s">
        <v>961</v>
      </c>
      <c r="G2910" s="11" t="s">
        <v>932</v>
      </c>
      <c r="H2910" s="11"/>
      <c r="I2910" s="14"/>
      <c r="J2910" s="11" t="s">
        <v>59</v>
      </c>
      <c r="K2910" s="11" t="s">
        <v>890</v>
      </c>
      <c r="L2910" s="11" t="s">
        <v>61</v>
      </c>
      <c r="M2910" s="11" t="s">
        <v>896</v>
      </c>
      <c r="N2910" s="1" t="e">
        <v>#N/A</v>
      </c>
    </row>
    <row r="2911" spans="1:14">
      <c r="A2911" s="7">
        <v>2910</v>
      </c>
      <c r="B2911" s="8">
        <v>45687</v>
      </c>
      <c r="C2911" s="9">
        <v>6</v>
      </c>
      <c r="D2911" s="28">
        <v>499059758831</v>
      </c>
      <c r="E2911" s="10">
        <v>9966251072878</v>
      </c>
      <c r="F2911" s="9" t="s">
        <v>1188</v>
      </c>
      <c r="G2911" s="11" t="s">
        <v>70</v>
      </c>
      <c r="H2911" s="11"/>
      <c r="I2911" s="14"/>
      <c r="J2911" s="11" t="s">
        <v>59</v>
      </c>
      <c r="K2911" s="11" t="s">
        <v>890</v>
      </c>
      <c r="L2911" s="11" t="s">
        <v>61</v>
      </c>
      <c r="M2911" s="11" t="s">
        <v>62</v>
      </c>
      <c r="N2911" s="1" t="e">
        <v>#N/A</v>
      </c>
    </row>
    <row r="2912" spans="1:14">
      <c r="A2912" s="7">
        <v>2911</v>
      </c>
      <c r="B2912" s="8">
        <v>45687</v>
      </c>
      <c r="C2912" s="9">
        <v>6</v>
      </c>
      <c r="D2912" s="28" t="s">
        <v>25</v>
      </c>
      <c r="E2912" s="10">
        <v>4968151060914</v>
      </c>
      <c r="F2912" s="9" t="s">
        <v>891</v>
      </c>
      <c r="G2912" s="11" t="s">
        <v>71</v>
      </c>
      <c r="H2912" s="11"/>
      <c r="I2912" s="14"/>
      <c r="J2912" s="11" t="s">
        <v>56</v>
      </c>
      <c r="K2912" s="11" t="s">
        <v>890</v>
      </c>
      <c r="L2912" s="11" t="s">
        <v>61</v>
      </c>
      <c r="M2912" s="11" t="s">
        <v>879</v>
      </c>
      <c r="N2912" s="1" t="e">
        <v>#N/A</v>
      </c>
    </row>
    <row r="2913" spans="1:14">
      <c r="A2913" s="7">
        <v>2912</v>
      </c>
      <c r="B2913" s="8">
        <v>45687</v>
      </c>
      <c r="C2913" s="9">
        <v>6</v>
      </c>
      <c r="D2913" s="28">
        <v>498423869506</v>
      </c>
      <c r="E2913" s="10">
        <v>9966256074551</v>
      </c>
      <c r="F2913" s="9" t="s">
        <v>1188</v>
      </c>
      <c r="G2913" s="11" t="s">
        <v>70</v>
      </c>
      <c r="H2913" s="11"/>
      <c r="I2913" s="14"/>
      <c r="J2913" s="11" t="s">
        <v>59</v>
      </c>
      <c r="K2913" s="11" t="s">
        <v>890</v>
      </c>
      <c r="L2913" s="11" t="s">
        <v>61</v>
      </c>
      <c r="M2913" s="11" t="s">
        <v>62</v>
      </c>
      <c r="N2913" s="1" t="e">
        <v>#N/A</v>
      </c>
    </row>
    <row r="2914" spans="1:14">
      <c r="A2914" s="7">
        <v>2913</v>
      </c>
      <c r="B2914" s="8">
        <v>45687</v>
      </c>
      <c r="C2914" s="9">
        <v>6</v>
      </c>
      <c r="D2914" s="28">
        <v>498423869506</v>
      </c>
      <c r="E2914" s="10">
        <v>9966256074549</v>
      </c>
      <c r="F2914" s="9" t="s">
        <v>1188</v>
      </c>
      <c r="G2914" s="11" t="s">
        <v>70</v>
      </c>
      <c r="H2914" s="11"/>
      <c r="I2914" s="14"/>
      <c r="J2914" s="11" t="s">
        <v>59</v>
      </c>
      <c r="K2914" s="11" t="s">
        <v>890</v>
      </c>
      <c r="L2914" s="11" t="s">
        <v>61</v>
      </c>
      <c r="M2914" s="11" t="s">
        <v>62</v>
      </c>
      <c r="N2914" s="1" t="e">
        <v>#N/A</v>
      </c>
    </row>
    <row r="2915" spans="1:14">
      <c r="A2915" s="7">
        <v>2914</v>
      </c>
      <c r="B2915" s="8">
        <v>45687</v>
      </c>
      <c r="C2915" s="9">
        <v>6</v>
      </c>
      <c r="D2915" s="28" t="s">
        <v>25</v>
      </c>
      <c r="E2915" s="10">
        <v>4968151060935</v>
      </c>
      <c r="F2915" s="9" t="s">
        <v>891</v>
      </c>
      <c r="G2915" s="11" t="s">
        <v>71</v>
      </c>
      <c r="H2915" s="11"/>
      <c r="I2915" s="14"/>
      <c r="J2915" s="11" t="s">
        <v>56</v>
      </c>
      <c r="K2915" s="11" t="s">
        <v>890</v>
      </c>
      <c r="L2915" s="11" t="s">
        <v>61</v>
      </c>
      <c r="M2915" s="11" t="s">
        <v>879</v>
      </c>
      <c r="N2915" s="1" t="e">
        <v>#N/A</v>
      </c>
    </row>
    <row r="2916" spans="1:14">
      <c r="A2916" s="7">
        <v>2915</v>
      </c>
      <c r="B2916" s="8">
        <v>45687</v>
      </c>
      <c r="C2916" s="9">
        <v>6</v>
      </c>
      <c r="D2916" s="28">
        <v>493933148671</v>
      </c>
      <c r="E2916" s="10">
        <v>0</v>
      </c>
      <c r="F2916" s="9" t="s">
        <v>1217</v>
      </c>
      <c r="G2916" s="11" t="s">
        <v>64</v>
      </c>
      <c r="H2916" s="11"/>
      <c r="I2916" s="14" t="s">
        <v>1218</v>
      </c>
      <c r="J2916" s="11" t="s">
        <v>65</v>
      </c>
      <c r="K2916" s="11" t="s">
        <v>890</v>
      </c>
      <c r="L2916" s="11" t="s">
        <v>61</v>
      </c>
      <c r="M2916" s="11" t="s">
        <v>66</v>
      </c>
      <c r="N2916" s="1" t="e">
        <v>#N/A</v>
      </c>
    </row>
    <row r="2917" spans="1:14">
      <c r="A2917" s="7">
        <v>2916</v>
      </c>
      <c r="B2917" s="8">
        <v>45687</v>
      </c>
      <c r="C2917" s="9">
        <v>10</v>
      </c>
      <c r="D2917" s="28">
        <v>198312947335</v>
      </c>
      <c r="E2917" s="10">
        <v>4974351073395</v>
      </c>
      <c r="F2917" s="9" t="s">
        <v>54</v>
      </c>
      <c r="G2917" s="11" t="s">
        <v>55</v>
      </c>
      <c r="H2917" s="11" t="s">
        <v>53</v>
      </c>
      <c r="I2917" s="14"/>
      <c r="J2917" s="11" t="s">
        <v>56</v>
      </c>
      <c r="K2917" s="11" t="s">
        <v>75</v>
      </c>
      <c r="L2917" s="11" t="s">
        <v>57</v>
      </c>
      <c r="M2917" s="11" t="s">
        <v>879</v>
      </c>
      <c r="N2917" s="1" t="e">
        <v>#N/A</v>
      </c>
    </row>
    <row r="2918" spans="1:14">
      <c r="A2918" s="7">
        <v>2917</v>
      </c>
      <c r="B2918" s="8">
        <v>45687</v>
      </c>
      <c r="C2918" s="9">
        <v>10</v>
      </c>
      <c r="D2918" s="28">
        <v>198195289563</v>
      </c>
      <c r="E2918" s="10">
        <v>5000151052648</v>
      </c>
      <c r="F2918" s="9" t="s">
        <v>891</v>
      </c>
      <c r="G2918" s="11" t="s">
        <v>892</v>
      </c>
      <c r="H2918" s="11" t="s">
        <v>53</v>
      </c>
      <c r="I2918" s="14"/>
      <c r="J2918" s="11" t="s">
        <v>59</v>
      </c>
      <c r="K2918" s="11" t="s">
        <v>75</v>
      </c>
      <c r="L2918" s="11" t="s">
        <v>57</v>
      </c>
      <c r="M2918" s="11" t="s">
        <v>62</v>
      </c>
      <c r="N2918" s="1" t="e">
        <v>#N/A</v>
      </c>
    </row>
    <row r="2919" spans="1:14">
      <c r="A2919" s="7">
        <v>2918</v>
      </c>
      <c r="B2919" s="8">
        <v>45687</v>
      </c>
      <c r="C2919" s="9">
        <v>10</v>
      </c>
      <c r="D2919" s="28">
        <v>198195289563</v>
      </c>
      <c r="E2919" s="10">
        <v>5000151052647</v>
      </c>
      <c r="F2919" s="9" t="s">
        <v>891</v>
      </c>
      <c r="G2919" s="11" t="s">
        <v>892</v>
      </c>
      <c r="H2919" s="11" t="s">
        <v>53</v>
      </c>
      <c r="I2919" s="14"/>
      <c r="J2919" s="11" t="s">
        <v>59</v>
      </c>
      <c r="K2919" s="11" t="s">
        <v>75</v>
      </c>
      <c r="L2919" s="11" t="s">
        <v>57</v>
      </c>
      <c r="M2919" s="11" t="s">
        <v>62</v>
      </c>
      <c r="N2919" s="1" t="e">
        <v>#N/A</v>
      </c>
    </row>
    <row r="2920" spans="1:14">
      <c r="A2920" s="7">
        <v>2919</v>
      </c>
      <c r="B2920" s="8">
        <v>45687</v>
      </c>
      <c r="C2920" s="9">
        <v>10</v>
      </c>
      <c r="D2920" s="28">
        <v>451395403071</v>
      </c>
      <c r="E2920" s="10">
        <v>3109151092325</v>
      </c>
      <c r="F2920" s="9" t="s">
        <v>882</v>
      </c>
      <c r="G2920" s="11" t="s">
        <v>73</v>
      </c>
      <c r="H2920" s="11" t="s">
        <v>53</v>
      </c>
      <c r="I2920" s="14"/>
      <c r="J2920" s="11" t="s">
        <v>56</v>
      </c>
      <c r="K2920" s="11" t="s">
        <v>75</v>
      </c>
      <c r="L2920" s="11" t="s">
        <v>57</v>
      </c>
      <c r="M2920" s="11" t="s">
        <v>879</v>
      </c>
      <c r="N2920" s="1" t="e">
        <v>#N/A</v>
      </c>
    </row>
    <row r="2921" spans="1:14">
      <c r="A2921" s="7">
        <v>2920</v>
      </c>
      <c r="B2921" s="8">
        <v>45687</v>
      </c>
      <c r="C2921" s="9">
        <v>10</v>
      </c>
      <c r="D2921" s="28">
        <v>451395403071</v>
      </c>
      <c r="E2921" s="10">
        <v>3109151095960</v>
      </c>
      <c r="F2921" s="9" t="s">
        <v>882</v>
      </c>
      <c r="G2921" s="11" t="s">
        <v>73</v>
      </c>
      <c r="H2921" s="11" t="s">
        <v>53</v>
      </c>
      <c r="I2921" s="14"/>
      <c r="J2921" s="11" t="s">
        <v>56</v>
      </c>
      <c r="K2921" s="11" t="s">
        <v>75</v>
      </c>
      <c r="L2921" s="11" t="s">
        <v>57</v>
      </c>
      <c r="M2921" s="11" t="s">
        <v>879</v>
      </c>
      <c r="N2921" s="1" t="e">
        <v>#N/A</v>
      </c>
    </row>
    <row r="2922" spans="1:14">
      <c r="A2922" s="7">
        <v>2921</v>
      </c>
      <c r="B2922" s="8">
        <v>45687</v>
      </c>
      <c r="C2922" s="9">
        <v>10</v>
      </c>
      <c r="D2922" s="28">
        <v>451395403071</v>
      </c>
      <c r="E2922" s="10">
        <v>4968151094026</v>
      </c>
      <c r="F2922" s="9" t="s">
        <v>882</v>
      </c>
      <c r="G2922" s="11" t="s">
        <v>71</v>
      </c>
      <c r="H2922" s="11" t="s">
        <v>53</v>
      </c>
      <c r="I2922" s="14"/>
      <c r="J2922" s="11" t="s">
        <v>56</v>
      </c>
      <c r="K2922" s="11" t="s">
        <v>75</v>
      </c>
      <c r="L2922" s="11" t="s">
        <v>57</v>
      </c>
      <c r="M2922" s="11" t="s">
        <v>879</v>
      </c>
      <c r="N2922" s="1" t="e">
        <v>#N/A</v>
      </c>
    </row>
    <row r="2923" spans="1:14">
      <c r="A2923" s="7">
        <v>2922</v>
      </c>
      <c r="B2923" s="8">
        <v>45687</v>
      </c>
      <c r="C2923" s="9">
        <v>10</v>
      </c>
      <c r="D2923" s="28">
        <v>451395403071</v>
      </c>
      <c r="E2923" s="10">
        <v>4968151093980</v>
      </c>
      <c r="F2923" s="9" t="s">
        <v>882</v>
      </c>
      <c r="G2923" s="11" t="s">
        <v>71</v>
      </c>
      <c r="H2923" s="11" t="s">
        <v>53</v>
      </c>
      <c r="I2923" s="14"/>
      <c r="J2923" s="11" t="s">
        <v>56</v>
      </c>
      <c r="K2923" s="11" t="s">
        <v>75</v>
      </c>
      <c r="L2923" s="11" t="s">
        <v>57</v>
      </c>
      <c r="M2923" s="11" t="s">
        <v>879</v>
      </c>
      <c r="N2923" s="1" t="e">
        <v>#N/A</v>
      </c>
    </row>
    <row r="2924" spans="1:14">
      <c r="A2924" s="7">
        <v>2923</v>
      </c>
      <c r="B2924" s="8">
        <v>45687</v>
      </c>
      <c r="C2924" s="9">
        <v>10</v>
      </c>
      <c r="D2924" s="28">
        <v>451395403071</v>
      </c>
      <c r="E2924" s="10">
        <v>4968151015541</v>
      </c>
      <c r="F2924" s="9" t="s">
        <v>882</v>
      </c>
      <c r="G2924" s="11" t="s">
        <v>71</v>
      </c>
      <c r="H2924" s="11" t="s">
        <v>53</v>
      </c>
      <c r="I2924" s="14"/>
      <c r="J2924" s="11" t="s">
        <v>56</v>
      </c>
      <c r="K2924" s="11" t="s">
        <v>75</v>
      </c>
      <c r="L2924" s="11" t="s">
        <v>57</v>
      </c>
      <c r="M2924" s="11" t="s">
        <v>879</v>
      </c>
      <c r="N2924" s="1" t="e">
        <v>#N/A</v>
      </c>
    </row>
    <row r="2925" spans="1:14">
      <c r="A2925" s="7">
        <v>2924</v>
      </c>
      <c r="B2925" s="8">
        <v>45692</v>
      </c>
      <c r="C2925" s="9">
        <v>1</v>
      </c>
      <c r="D2925" s="28">
        <v>499028139901</v>
      </c>
      <c r="E2925" s="10">
        <v>4966451038665</v>
      </c>
      <c r="F2925" s="9" t="s">
        <v>1219</v>
      </c>
      <c r="G2925" s="11" t="s">
        <v>69</v>
      </c>
      <c r="H2925" s="11"/>
      <c r="I2925" s="14"/>
      <c r="J2925" s="11" t="s">
        <v>59</v>
      </c>
      <c r="K2925" s="11" t="s">
        <v>890</v>
      </c>
      <c r="L2925" s="11" t="s">
        <v>61</v>
      </c>
      <c r="M2925" s="11" t="s">
        <v>62</v>
      </c>
      <c r="N2925" s="1" t="e">
        <v>#N/A</v>
      </c>
    </row>
    <row r="2926" spans="1:14">
      <c r="A2926" s="7">
        <v>2925</v>
      </c>
      <c r="B2926" s="8">
        <v>45692</v>
      </c>
      <c r="C2926" s="9">
        <v>1</v>
      </c>
      <c r="D2926" s="28">
        <v>202099880566</v>
      </c>
      <c r="E2926" s="10">
        <v>9966251076493</v>
      </c>
      <c r="F2926" s="9" t="s">
        <v>67</v>
      </c>
      <c r="G2926" s="11" t="s">
        <v>70</v>
      </c>
      <c r="H2926" s="11"/>
      <c r="I2926" s="14"/>
      <c r="J2926" s="11" t="s">
        <v>59</v>
      </c>
      <c r="K2926" s="11" t="s">
        <v>890</v>
      </c>
      <c r="L2926" s="11" t="s">
        <v>61</v>
      </c>
      <c r="M2926" s="11" t="s">
        <v>62</v>
      </c>
      <c r="N2926" s="1" t="e">
        <v>#N/A</v>
      </c>
    </row>
    <row r="2927" spans="1:14">
      <c r="A2927" s="7">
        <v>2926</v>
      </c>
      <c r="B2927" s="8">
        <v>45692</v>
      </c>
      <c r="C2927" s="9">
        <v>1</v>
      </c>
      <c r="D2927" s="28">
        <v>466604324723</v>
      </c>
      <c r="E2927" s="10">
        <v>9966251071477</v>
      </c>
      <c r="F2927" s="9" t="s">
        <v>67</v>
      </c>
      <c r="G2927" s="11" t="s">
        <v>70</v>
      </c>
      <c r="H2927" s="11"/>
      <c r="I2927" s="14"/>
      <c r="J2927" s="11" t="s">
        <v>59</v>
      </c>
      <c r="K2927" s="11" t="s">
        <v>890</v>
      </c>
      <c r="L2927" s="11" t="s">
        <v>61</v>
      </c>
      <c r="M2927" s="11" t="s">
        <v>62</v>
      </c>
      <c r="N2927" s="1" t="e">
        <v>#N/A</v>
      </c>
    </row>
    <row r="2928" spans="1:14">
      <c r="A2928" s="7">
        <v>2927</v>
      </c>
      <c r="B2928" s="8">
        <v>45692</v>
      </c>
      <c r="C2928" s="9">
        <v>1</v>
      </c>
      <c r="D2928" s="28">
        <v>499162179121</v>
      </c>
      <c r="E2928" s="10">
        <v>5988051029138</v>
      </c>
      <c r="F2928" s="9" t="s">
        <v>957</v>
      </c>
      <c r="G2928" s="11" t="s">
        <v>1220</v>
      </c>
      <c r="H2928" s="11"/>
      <c r="I2928" s="14"/>
      <c r="J2928" s="11" t="s">
        <v>59</v>
      </c>
      <c r="K2928" s="11" t="s">
        <v>890</v>
      </c>
      <c r="L2928" s="11" t="s">
        <v>61</v>
      </c>
      <c r="M2928" s="11" t="s">
        <v>62</v>
      </c>
      <c r="N2928" s="1" t="e">
        <v>#N/A</v>
      </c>
    </row>
    <row r="2929" spans="1:14">
      <c r="A2929" s="7">
        <v>2928</v>
      </c>
      <c r="B2929" s="8">
        <v>45692</v>
      </c>
      <c r="C2929" s="9">
        <v>1</v>
      </c>
      <c r="D2929" s="28">
        <v>499162179121</v>
      </c>
      <c r="E2929" s="10">
        <v>5988051029260</v>
      </c>
      <c r="F2929" s="9" t="s">
        <v>957</v>
      </c>
      <c r="G2929" s="11" t="s">
        <v>1220</v>
      </c>
      <c r="H2929" s="11"/>
      <c r="I2929" s="14"/>
      <c r="J2929" s="11" t="s">
        <v>59</v>
      </c>
      <c r="K2929" s="11" t="s">
        <v>890</v>
      </c>
      <c r="L2929" s="11" t="s">
        <v>61</v>
      </c>
      <c r="M2929" s="11" t="s">
        <v>62</v>
      </c>
      <c r="N2929" s="1" t="e">
        <v>#N/A</v>
      </c>
    </row>
    <row r="2930" spans="1:14">
      <c r="A2930" s="7">
        <v>2929</v>
      </c>
      <c r="B2930" s="8">
        <v>45692</v>
      </c>
      <c r="C2930" s="9">
        <v>1</v>
      </c>
      <c r="D2930" s="28">
        <v>499162179121</v>
      </c>
      <c r="E2930" s="10">
        <v>5988051029259</v>
      </c>
      <c r="F2930" s="9" t="s">
        <v>957</v>
      </c>
      <c r="G2930" s="11" t="s">
        <v>1220</v>
      </c>
      <c r="H2930" s="11"/>
      <c r="I2930" s="14"/>
      <c r="J2930" s="11" t="s">
        <v>59</v>
      </c>
      <c r="K2930" s="11" t="s">
        <v>890</v>
      </c>
      <c r="L2930" s="11" t="s">
        <v>61</v>
      </c>
      <c r="M2930" s="11" t="s">
        <v>62</v>
      </c>
      <c r="N2930" s="1" t="e">
        <v>#N/A</v>
      </c>
    </row>
    <row r="2931" spans="1:14">
      <c r="A2931" s="7">
        <v>2930</v>
      </c>
      <c r="B2931" s="8">
        <v>45692</v>
      </c>
      <c r="C2931" s="9">
        <v>1</v>
      </c>
      <c r="D2931" s="28">
        <v>499033091594</v>
      </c>
      <c r="E2931" s="10">
        <v>3109151024763</v>
      </c>
      <c r="F2931" s="9" t="s">
        <v>957</v>
      </c>
      <c r="G2931" s="11" t="s">
        <v>73</v>
      </c>
      <c r="H2931" s="11"/>
      <c r="I2931" s="14"/>
      <c r="J2931" s="11" t="s">
        <v>56</v>
      </c>
      <c r="K2931" s="11" t="s">
        <v>890</v>
      </c>
      <c r="L2931" s="11" t="s">
        <v>61</v>
      </c>
      <c r="M2931" s="11" t="s">
        <v>879</v>
      </c>
      <c r="N2931" s="1" t="e">
        <v>#N/A</v>
      </c>
    </row>
    <row r="2932" spans="1:14">
      <c r="A2932" s="7">
        <v>2931</v>
      </c>
      <c r="B2932" s="8">
        <v>45692</v>
      </c>
      <c r="C2932" s="9">
        <v>1</v>
      </c>
      <c r="D2932" s="28">
        <v>493933148645</v>
      </c>
      <c r="E2932" s="10">
        <v>4963656014079</v>
      </c>
      <c r="F2932" s="9" t="s">
        <v>1188</v>
      </c>
      <c r="G2932" s="11" t="s">
        <v>1221</v>
      </c>
      <c r="H2932" s="11" t="s">
        <v>53</v>
      </c>
      <c r="I2932" s="14"/>
      <c r="J2932" s="11" t="s">
        <v>59</v>
      </c>
      <c r="K2932" s="11" t="s">
        <v>890</v>
      </c>
      <c r="L2932" s="11" t="s">
        <v>57</v>
      </c>
      <c r="M2932" s="11" t="s">
        <v>62</v>
      </c>
      <c r="N2932" s="1" t="e">
        <v>#N/A</v>
      </c>
    </row>
    <row r="2933" spans="1:14">
      <c r="A2933" s="7">
        <v>2932</v>
      </c>
      <c r="B2933" s="8">
        <v>45692</v>
      </c>
      <c r="C2933" s="9">
        <v>1</v>
      </c>
      <c r="D2933" s="28">
        <v>493933148645</v>
      </c>
      <c r="E2933" s="10">
        <v>9966256074550</v>
      </c>
      <c r="F2933" s="9" t="s">
        <v>1188</v>
      </c>
      <c r="G2933" s="11" t="s">
        <v>70</v>
      </c>
      <c r="H2933" s="11" t="s">
        <v>53</v>
      </c>
      <c r="I2933" s="14"/>
      <c r="J2933" s="11" t="s">
        <v>59</v>
      </c>
      <c r="K2933" s="11" t="s">
        <v>890</v>
      </c>
      <c r="L2933" s="11" t="s">
        <v>57</v>
      </c>
      <c r="M2933" s="11" t="s">
        <v>62</v>
      </c>
      <c r="N2933" s="1" t="e">
        <v>#N/A</v>
      </c>
    </row>
    <row r="2934" spans="1:14">
      <c r="A2934" s="7">
        <v>2933</v>
      </c>
      <c r="B2934" s="8">
        <v>45692</v>
      </c>
      <c r="C2934" s="9">
        <v>1</v>
      </c>
      <c r="D2934" s="28">
        <v>493933148645</v>
      </c>
      <c r="E2934" s="10">
        <v>4933656090602</v>
      </c>
      <c r="F2934" s="9" t="s">
        <v>978</v>
      </c>
      <c r="G2934" s="11" t="s">
        <v>1222</v>
      </c>
      <c r="H2934" s="11" t="s">
        <v>53</v>
      </c>
      <c r="I2934" s="14"/>
      <c r="J2934" s="11" t="s">
        <v>59</v>
      </c>
      <c r="K2934" s="11" t="s">
        <v>890</v>
      </c>
      <c r="L2934" s="11" t="s">
        <v>57</v>
      </c>
      <c r="M2934" s="11" t="s">
        <v>62</v>
      </c>
      <c r="N2934" s="1" t="e">
        <v>#N/A</v>
      </c>
    </row>
    <row r="2935" spans="1:14">
      <c r="A2935" s="7">
        <v>2934</v>
      </c>
      <c r="B2935" s="8">
        <v>45692</v>
      </c>
      <c r="C2935" s="9">
        <v>1</v>
      </c>
      <c r="D2935" s="28">
        <v>493933148645</v>
      </c>
      <c r="E2935" s="10">
        <v>4933656060900</v>
      </c>
      <c r="F2935" s="9" t="s">
        <v>978</v>
      </c>
      <c r="G2935" s="11" t="s">
        <v>1222</v>
      </c>
      <c r="H2935" s="11" t="s">
        <v>53</v>
      </c>
      <c r="I2935" s="14"/>
      <c r="J2935" s="11" t="s">
        <v>59</v>
      </c>
      <c r="K2935" s="11" t="s">
        <v>890</v>
      </c>
      <c r="L2935" s="11" t="s">
        <v>57</v>
      </c>
      <c r="M2935" s="11" t="s">
        <v>62</v>
      </c>
      <c r="N2935" s="1" t="e">
        <v>#N/A</v>
      </c>
    </row>
    <row r="2936" spans="1:14">
      <c r="A2936" s="7">
        <v>2935</v>
      </c>
      <c r="B2936" s="8">
        <v>45692</v>
      </c>
      <c r="C2936" s="9">
        <v>1</v>
      </c>
      <c r="D2936" s="28">
        <v>493933148645</v>
      </c>
      <c r="E2936" s="10">
        <v>4933656090601</v>
      </c>
      <c r="F2936" s="9" t="s">
        <v>978</v>
      </c>
      <c r="G2936" s="11" t="s">
        <v>1222</v>
      </c>
      <c r="H2936" s="11" t="s">
        <v>53</v>
      </c>
      <c r="I2936" s="14"/>
      <c r="J2936" s="11" t="s">
        <v>59</v>
      </c>
      <c r="K2936" s="11" t="s">
        <v>890</v>
      </c>
      <c r="L2936" s="11" t="s">
        <v>57</v>
      </c>
      <c r="M2936" s="11" t="s">
        <v>62</v>
      </c>
      <c r="N2936" s="1" t="e">
        <v>#N/A</v>
      </c>
    </row>
    <row r="2937" spans="1:14">
      <c r="A2937" s="7">
        <v>2936</v>
      </c>
      <c r="B2937" s="8">
        <v>45692</v>
      </c>
      <c r="C2937" s="9">
        <v>1</v>
      </c>
      <c r="D2937" s="28">
        <v>494242540304</v>
      </c>
      <c r="E2937" s="10">
        <v>9966251063378</v>
      </c>
      <c r="F2937" s="9" t="s">
        <v>1223</v>
      </c>
      <c r="G2937" s="11" t="s">
        <v>70</v>
      </c>
      <c r="H2937" s="11" t="s">
        <v>53</v>
      </c>
      <c r="I2937" s="14"/>
      <c r="J2937" s="11" t="s">
        <v>59</v>
      </c>
      <c r="K2937" s="11" t="s">
        <v>890</v>
      </c>
      <c r="L2937" s="11" t="s">
        <v>57</v>
      </c>
      <c r="M2937" s="11" t="s">
        <v>62</v>
      </c>
      <c r="N2937" s="1" t="e">
        <v>#N/A</v>
      </c>
    </row>
    <row r="2938" spans="1:14">
      <c r="A2938" s="7">
        <v>2937</v>
      </c>
      <c r="B2938" s="8">
        <v>45692</v>
      </c>
      <c r="C2938" s="9">
        <v>1</v>
      </c>
      <c r="D2938" s="28">
        <v>494167626886</v>
      </c>
      <c r="E2938" s="10">
        <v>5500151077070</v>
      </c>
      <c r="F2938" s="9" t="s">
        <v>1224</v>
      </c>
      <c r="G2938" s="11" t="s">
        <v>919</v>
      </c>
      <c r="H2938" s="11" t="s">
        <v>53</v>
      </c>
      <c r="I2938" s="14"/>
      <c r="J2938" s="11" t="s">
        <v>59</v>
      </c>
      <c r="K2938" s="11" t="s">
        <v>890</v>
      </c>
      <c r="L2938" s="11" t="s">
        <v>57</v>
      </c>
      <c r="M2938" s="11" t="s">
        <v>62</v>
      </c>
      <c r="N2938" s="1" t="e">
        <v>#N/A</v>
      </c>
    </row>
    <row r="2939" spans="1:14">
      <c r="A2939" s="7">
        <v>2938</v>
      </c>
      <c r="B2939" s="8">
        <v>45692</v>
      </c>
      <c r="C2939" s="9">
        <v>1</v>
      </c>
      <c r="D2939" s="28">
        <v>457967131344</v>
      </c>
      <c r="E2939" s="10">
        <v>4974351013371</v>
      </c>
      <c r="F2939" s="9" t="s">
        <v>1223</v>
      </c>
      <c r="G2939" s="11" t="s">
        <v>55</v>
      </c>
      <c r="H2939" s="11" t="s">
        <v>53</v>
      </c>
      <c r="I2939" s="14"/>
      <c r="J2939" s="11" t="s">
        <v>56</v>
      </c>
      <c r="K2939" s="11" t="s">
        <v>890</v>
      </c>
      <c r="L2939" s="11" t="s">
        <v>57</v>
      </c>
      <c r="M2939" s="11" t="s">
        <v>879</v>
      </c>
      <c r="N2939" s="1" t="e">
        <v>#N/A</v>
      </c>
    </row>
    <row r="2940" spans="1:14">
      <c r="A2940" s="7">
        <v>2939</v>
      </c>
      <c r="B2940" s="8">
        <v>45692</v>
      </c>
      <c r="C2940" s="9">
        <v>1</v>
      </c>
      <c r="D2940" s="28">
        <v>494275568802</v>
      </c>
      <c r="E2940" s="10">
        <v>9966251063377</v>
      </c>
      <c r="F2940" s="9" t="s">
        <v>72</v>
      </c>
      <c r="G2940" s="11" t="s">
        <v>70</v>
      </c>
      <c r="H2940" s="11" t="s">
        <v>53</v>
      </c>
      <c r="I2940" s="14"/>
      <c r="J2940" s="11" t="s">
        <v>59</v>
      </c>
      <c r="K2940" s="11" t="s">
        <v>890</v>
      </c>
      <c r="L2940" s="11" t="s">
        <v>57</v>
      </c>
      <c r="M2940" s="11" t="s">
        <v>62</v>
      </c>
      <c r="N2940" s="1" t="e">
        <v>#N/A</v>
      </c>
    </row>
    <row r="2941" spans="1:14">
      <c r="A2941" s="7">
        <v>2940</v>
      </c>
      <c r="B2941" s="8">
        <v>45692</v>
      </c>
      <c r="C2941" s="9">
        <v>1</v>
      </c>
      <c r="D2941" s="28">
        <v>484455287525</v>
      </c>
      <c r="E2941" s="10">
        <v>4974351053611</v>
      </c>
      <c r="F2941" s="9" t="s">
        <v>882</v>
      </c>
      <c r="G2941" s="11" t="s">
        <v>55</v>
      </c>
      <c r="H2941" s="11" t="s">
        <v>53</v>
      </c>
      <c r="I2941" s="14"/>
      <c r="J2941" s="11" t="s">
        <v>56</v>
      </c>
      <c r="K2941" s="11" t="s">
        <v>890</v>
      </c>
      <c r="L2941" s="11" t="s">
        <v>57</v>
      </c>
      <c r="M2941" s="11" t="s">
        <v>879</v>
      </c>
      <c r="N2941" s="1" t="e">
        <v>#N/A</v>
      </c>
    </row>
    <row r="2942" spans="1:14">
      <c r="A2942" s="7">
        <v>2941</v>
      </c>
      <c r="B2942" s="8">
        <v>45692</v>
      </c>
      <c r="C2942" s="9">
        <v>1</v>
      </c>
      <c r="D2942" s="28">
        <v>494302514171</v>
      </c>
      <c r="E2942" s="10">
        <v>4966451042002</v>
      </c>
      <c r="F2942" s="9" t="s">
        <v>888</v>
      </c>
      <c r="G2942" s="11" t="s">
        <v>69</v>
      </c>
      <c r="H2942" s="11" t="s">
        <v>53</v>
      </c>
      <c r="I2942" s="14"/>
      <c r="J2942" s="11" t="s">
        <v>59</v>
      </c>
      <c r="K2942" s="11" t="s">
        <v>890</v>
      </c>
      <c r="L2942" s="11" t="s">
        <v>57</v>
      </c>
      <c r="M2942" s="11" t="s">
        <v>62</v>
      </c>
      <c r="N2942" s="1" t="e">
        <v>#N/A</v>
      </c>
    </row>
    <row r="2943" spans="1:14">
      <c r="A2943" s="7">
        <v>2942</v>
      </c>
      <c r="B2943" s="8">
        <v>45692</v>
      </c>
      <c r="C2943" s="9">
        <v>1</v>
      </c>
      <c r="D2943" s="28">
        <v>330826940603</v>
      </c>
      <c r="E2943" s="10">
        <v>9966251063466</v>
      </c>
      <c r="F2943" s="9" t="s">
        <v>72</v>
      </c>
      <c r="G2943" s="11" t="s">
        <v>70</v>
      </c>
      <c r="H2943" s="11" t="s">
        <v>53</v>
      </c>
      <c r="I2943" s="14"/>
      <c r="J2943" s="11" t="s">
        <v>59</v>
      </c>
      <c r="K2943" s="11" t="s">
        <v>890</v>
      </c>
      <c r="L2943" s="11" t="s">
        <v>57</v>
      </c>
      <c r="M2943" s="11" t="s">
        <v>62</v>
      </c>
      <c r="N2943" s="1" t="e">
        <v>#N/A</v>
      </c>
    </row>
    <row r="2944" spans="1:14">
      <c r="A2944" s="7">
        <v>2943</v>
      </c>
      <c r="B2944" s="8">
        <v>45692</v>
      </c>
      <c r="C2944" s="9">
        <v>1</v>
      </c>
      <c r="D2944" s="28">
        <v>288613788971</v>
      </c>
      <c r="E2944" s="10">
        <v>4966251088666</v>
      </c>
      <c r="F2944" s="9" t="s">
        <v>967</v>
      </c>
      <c r="G2944" s="11" t="s">
        <v>63</v>
      </c>
      <c r="H2944" s="11" t="s">
        <v>53</v>
      </c>
      <c r="I2944" s="14"/>
      <c r="J2944" s="11" t="s">
        <v>59</v>
      </c>
      <c r="K2944" s="11" t="s">
        <v>890</v>
      </c>
      <c r="L2944" s="11" t="s">
        <v>57</v>
      </c>
      <c r="M2944" s="11" t="s">
        <v>62</v>
      </c>
      <c r="N2944" s="1" t="e">
        <v>#N/A</v>
      </c>
    </row>
    <row r="2945" spans="1:14">
      <c r="A2945" s="7">
        <v>2944</v>
      </c>
      <c r="B2945" s="8">
        <v>45692</v>
      </c>
      <c r="C2945" s="9">
        <v>1</v>
      </c>
      <c r="D2945" s="28">
        <v>494186153145</v>
      </c>
      <c r="E2945" s="10">
        <v>4936151088141</v>
      </c>
      <c r="F2945" s="9" t="s">
        <v>67</v>
      </c>
      <c r="G2945" s="11" t="s">
        <v>958</v>
      </c>
      <c r="H2945" s="11" t="s">
        <v>53</v>
      </c>
      <c r="I2945" s="14"/>
      <c r="J2945" s="11" t="s">
        <v>56</v>
      </c>
      <c r="K2945" s="11" t="s">
        <v>890</v>
      </c>
      <c r="L2945" s="11" t="s">
        <v>57</v>
      </c>
      <c r="M2945" s="11" t="s">
        <v>62</v>
      </c>
      <c r="N2945" s="1" t="e">
        <v>#N/A</v>
      </c>
    </row>
    <row r="2946" spans="1:14">
      <c r="A2946" s="7">
        <v>2945</v>
      </c>
      <c r="B2946" s="8">
        <v>45692</v>
      </c>
      <c r="C2946" s="9">
        <v>1</v>
      </c>
      <c r="D2946" s="28">
        <v>453955922663</v>
      </c>
      <c r="E2946" s="10">
        <v>4967951014089</v>
      </c>
      <c r="F2946" s="9" t="s">
        <v>1025</v>
      </c>
      <c r="G2946" s="11" t="s">
        <v>933</v>
      </c>
      <c r="H2946" s="11" t="s">
        <v>53</v>
      </c>
      <c r="I2946" s="14"/>
      <c r="J2946" s="11" t="s">
        <v>56</v>
      </c>
      <c r="K2946" s="11" t="s">
        <v>890</v>
      </c>
      <c r="L2946" s="11" t="s">
        <v>57</v>
      </c>
      <c r="M2946" s="11" t="s">
        <v>896</v>
      </c>
      <c r="N2946" s="1" t="e">
        <v>#N/A</v>
      </c>
    </row>
    <row r="2947" spans="1:14">
      <c r="A2947" s="7">
        <v>2946</v>
      </c>
      <c r="B2947" s="8">
        <v>45692</v>
      </c>
      <c r="C2947" s="9">
        <v>1</v>
      </c>
      <c r="D2947" s="28">
        <v>482598601155</v>
      </c>
      <c r="E2947" s="10">
        <v>4974351050306</v>
      </c>
      <c r="F2947" s="9" t="s">
        <v>882</v>
      </c>
      <c r="G2947" s="11" t="s">
        <v>55</v>
      </c>
      <c r="H2947" s="11" t="s">
        <v>53</v>
      </c>
      <c r="I2947" s="14"/>
      <c r="J2947" s="11" t="s">
        <v>56</v>
      </c>
      <c r="K2947" s="11" t="s">
        <v>890</v>
      </c>
      <c r="L2947" s="11" t="s">
        <v>57</v>
      </c>
      <c r="M2947" s="11" t="s">
        <v>879</v>
      </c>
      <c r="N2947" s="1" t="e">
        <v>#N/A</v>
      </c>
    </row>
    <row r="2948" spans="1:14">
      <c r="A2948" s="7">
        <v>2947</v>
      </c>
      <c r="B2948" s="8">
        <v>45692</v>
      </c>
      <c r="C2948" s="9">
        <v>1</v>
      </c>
      <c r="D2948" s="28">
        <v>439774496814</v>
      </c>
      <c r="E2948" s="10">
        <v>5509999018184</v>
      </c>
      <c r="F2948" s="9" t="s">
        <v>1020</v>
      </c>
      <c r="G2948" s="11" t="s">
        <v>897</v>
      </c>
      <c r="H2948" s="11" t="s">
        <v>53</v>
      </c>
      <c r="I2948" s="14"/>
      <c r="J2948" s="11" t="s">
        <v>59</v>
      </c>
      <c r="K2948" s="11" t="s">
        <v>890</v>
      </c>
      <c r="L2948" s="11" t="s">
        <v>57</v>
      </c>
      <c r="M2948" s="11" t="s">
        <v>896</v>
      </c>
      <c r="N2948" s="1" t="e">
        <v>#N/A</v>
      </c>
    </row>
    <row r="2949" spans="1:14">
      <c r="A2949" s="7">
        <v>2948</v>
      </c>
      <c r="B2949" s="8">
        <v>45692</v>
      </c>
      <c r="C2949" s="9">
        <v>1</v>
      </c>
      <c r="D2949" s="28">
        <v>437666153875</v>
      </c>
      <c r="E2949" s="10">
        <v>3109151064545</v>
      </c>
      <c r="F2949" s="9" t="s">
        <v>967</v>
      </c>
      <c r="G2949" s="11" t="s">
        <v>73</v>
      </c>
      <c r="H2949" s="11" t="s">
        <v>53</v>
      </c>
      <c r="I2949" s="14"/>
      <c r="J2949" s="11" t="s">
        <v>56</v>
      </c>
      <c r="K2949" s="11" t="s">
        <v>890</v>
      </c>
      <c r="L2949" s="11" t="s">
        <v>57</v>
      </c>
      <c r="M2949" s="11" t="s">
        <v>879</v>
      </c>
      <c r="N2949" s="1" t="e">
        <v>#N/A</v>
      </c>
    </row>
    <row r="2950" spans="1:14">
      <c r="A2950" s="7">
        <v>2949</v>
      </c>
      <c r="B2950" s="8">
        <v>45692</v>
      </c>
      <c r="C2950" s="9">
        <v>1</v>
      </c>
      <c r="D2950" s="28">
        <v>198091604351</v>
      </c>
      <c r="E2950" s="10">
        <v>4967951011901</v>
      </c>
      <c r="F2950" s="9" t="s">
        <v>1025</v>
      </c>
      <c r="G2950" s="11" t="s">
        <v>933</v>
      </c>
      <c r="H2950" s="11" t="s">
        <v>53</v>
      </c>
      <c r="I2950" s="14"/>
      <c r="J2950" s="11" t="s">
        <v>56</v>
      </c>
      <c r="K2950" s="11" t="s">
        <v>75</v>
      </c>
      <c r="L2950" s="11" t="s">
        <v>57</v>
      </c>
      <c r="M2950" s="11" t="s">
        <v>896</v>
      </c>
      <c r="N2950" s="1" t="e">
        <v>#N/A</v>
      </c>
    </row>
    <row r="2951" spans="1:14">
      <c r="A2951" s="7">
        <v>2950</v>
      </c>
      <c r="B2951" s="8">
        <v>45692</v>
      </c>
      <c r="C2951" s="9">
        <v>1</v>
      </c>
      <c r="D2951" s="28">
        <v>197677160811</v>
      </c>
      <c r="E2951" s="10">
        <v>4967951012222</v>
      </c>
      <c r="F2951" s="9" t="s">
        <v>1025</v>
      </c>
      <c r="G2951" s="11" t="s">
        <v>933</v>
      </c>
      <c r="H2951" s="11" t="s">
        <v>53</v>
      </c>
      <c r="I2951" s="14"/>
      <c r="J2951" s="11" t="s">
        <v>56</v>
      </c>
      <c r="K2951" s="11" t="s">
        <v>75</v>
      </c>
      <c r="L2951" s="11" t="s">
        <v>57</v>
      </c>
      <c r="M2951" s="11" t="s">
        <v>896</v>
      </c>
      <c r="N2951" s="1" t="e">
        <v>#N/A</v>
      </c>
    </row>
    <row r="2952" spans="1:14">
      <c r="A2952" s="7">
        <v>2951</v>
      </c>
      <c r="B2952" s="8">
        <v>45692</v>
      </c>
      <c r="C2952" s="9">
        <v>1</v>
      </c>
      <c r="D2952" s="28">
        <v>187441894511</v>
      </c>
      <c r="E2952" s="10">
        <v>4979051040034</v>
      </c>
      <c r="F2952" s="9" t="s">
        <v>1020</v>
      </c>
      <c r="G2952" s="11" t="s">
        <v>1000</v>
      </c>
      <c r="H2952" s="11" t="s">
        <v>53</v>
      </c>
      <c r="I2952" s="14"/>
      <c r="J2952" s="11" t="s">
        <v>56</v>
      </c>
      <c r="K2952" s="11" t="s">
        <v>75</v>
      </c>
      <c r="L2952" s="11" t="s">
        <v>57</v>
      </c>
      <c r="M2952" s="11" t="s">
        <v>62</v>
      </c>
      <c r="N2952" s="1" t="e">
        <v>#N/A</v>
      </c>
    </row>
    <row r="2953" spans="1:14">
      <c r="A2953" s="7">
        <v>2952</v>
      </c>
      <c r="B2953" s="8">
        <v>45692</v>
      </c>
      <c r="C2953" s="9">
        <v>1</v>
      </c>
      <c r="D2953" s="28">
        <v>197183049232</v>
      </c>
      <c r="E2953" s="10">
        <v>7115151043642</v>
      </c>
      <c r="F2953" s="9" t="s">
        <v>885</v>
      </c>
      <c r="G2953" s="11" t="s">
        <v>895</v>
      </c>
      <c r="H2953" s="11" t="s">
        <v>53</v>
      </c>
      <c r="I2953" s="14"/>
      <c r="J2953" s="11" t="s">
        <v>56</v>
      </c>
      <c r="K2953" s="11" t="s">
        <v>75</v>
      </c>
      <c r="L2953" s="11" t="s">
        <v>57</v>
      </c>
      <c r="M2953" s="11" t="s">
        <v>896</v>
      </c>
      <c r="N2953" s="1" t="e">
        <v>#N/A</v>
      </c>
    </row>
    <row r="2954" spans="1:14">
      <c r="A2954" s="7">
        <v>2953</v>
      </c>
      <c r="B2954" s="8">
        <v>45692</v>
      </c>
      <c r="C2954" s="9">
        <v>1</v>
      </c>
      <c r="D2954" s="28">
        <v>198029699453</v>
      </c>
      <c r="E2954" s="10">
        <v>4974351073454</v>
      </c>
      <c r="F2954" s="9" t="s">
        <v>54</v>
      </c>
      <c r="G2954" s="11" t="s">
        <v>55</v>
      </c>
      <c r="H2954" s="11" t="s">
        <v>53</v>
      </c>
      <c r="I2954" s="14"/>
      <c r="J2954" s="11" t="s">
        <v>56</v>
      </c>
      <c r="K2954" s="11" t="s">
        <v>75</v>
      </c>
      <c r="L2954" s="11" t="s">
        <v>57</v>
      </c>
      <c r="M2954" s="11" t="s">
        <v>879</v>
      </c>
      <c r="N2954" s="1" t="e">
        <v>#N/A</v>
      </c>
    </row>
    <row r="2955" spans="1:14">
      <c r="A2955" s="7">
        <v>2954</v>
      </c>
      <c r="B2955" s="8">
        <v>45692</v>
      </c>
      <c r="C2955" s="9">
        <v>1</v>
      </c>
      <c r="D2955" s="28">
        <v>440424784446</v>
      </c>
      <c r="E2955" s="10">
        <v>4974351073308</v>
      </c>
      <c r="F2955" s="9" t="s">
        <v>54</v>
      </c>
      <c r="G2955" s="11" t="s">
        <v>55</v>
      </c>
      <c r="H2955" s="11" t="s">
        <v>53</v>
      </c>
      <c r="I2955" s="14"/>
      <c r="J2955" s="11" t="s">
        <v>56</v>
      </c>
      <c r="K2955" s="11" t="s">
        <v>75</v>
      </c>
      <c r="L2955" s="11" t="s">
        <v>57</v>
      </c>
      <c r="M2955" s="11" t="s">
        <v>879</v>
      </c>
      <c r="N2955" s="1" t="e">
        <v>#N/A</v>
      </c>
    </row>
    <row r="2956" spans="1:14">
      <c r="A2956" s="7">
        <v>2955</v>
      </c>
      <c r="B2956" s="8">
        <v>45692</v>
      </c>
      <c r="C2956" s="9">
        <v>1</v>
      </c>
      <c r="D2956" s="28">
        <v>198173253843</v>
      </c>
      <c r="E2956" s="10">
        <v>4967951018869</v>
      </c>
      <c r="F2956" s="9" t="s">
        <v>1025</v>
      </c>
      <c r="G2956" s="11" t="s">
        <v>933</v>
      </c>
      <c r="H2956" s="11" t="s">
        <v>53</v>
      </c>
      <c r="I2956" s="14"/>
      <c r="J2956" s="11" t="s">
        <v>56</v>
      </c>
      <c r="K2956" s="11" t="s">
        <v>75</v>
      </c>
      <c r="L2956" s="11" t="s">
        <v>57</v>
      </c>
      <c r="M2956" s="11" t="s">
        <v>896</v>
      </c>
      <c r="N2956" s="1" t="e">
        <v>#N/A</v>
      </c>
    </row>
    <row r="2957" spans="1:14">
      <c r="A2957" s="7">
        <v>2956</v>
      </c>
      <c r="B2957" s="8">
        <v>45692</v>
      </c>
      <c r="C2957" s="9">
        <v>1</v>
      </c>
      <c r="D2957" s="28">
        <v>197719122230</v>
      </c>
      <c r="E2957" s="10">
        <v>4974351073529</v>
      </c>
      <c r="F2957" s="9" t="s">
        <v>54</v>
      </c>
      <c r="G2957" s="11" t="s">
        <v>55</v>
      </c>
      <c r="H2957" s="11" t="s">
        <v>53</v>
      </c>
      <c r="I2957" s="14"/>
      <c r="J2957" s="11" t="s">
        <v>56</v>
      </c>
      <c r="K2957" s="11" t="s">
        <v>75</v>
      </c>
      <c r="L2957" s="11" t="s">
        <v>57</v>
      </c>
      <c r="M2957" s="11" t="s">
        <v>879</v>
      </c>
      <c r="N2957" s="1" t="e">
        <v>#N/A</v>
      </c>
    </row>
    <row r="2958" spans="1:14">
      <c r="A2958" s="7">
        <v>2957</v>
      </c>
      <c r="B2958" s="8">
        <v>45692</v>
      </c>
      <c r="C2958" s="9">
        <v>1</v>
      </c>
      <c r="D2958" s="28">
        <v>197692237746</v>
      </c>
      <c r="E2958" s="10">
        <v>4966451057496</v>
      </c>
      <c r="F2958" s="9" t="s">
        <v>54</v>
      </c>
      <c r="G2958" s="11" t="s">
        <v>69</v>
      </c>
      <c r="H2958" s="11" t="s">
        <v>53</v>
      </c>
      <c r="I2958" s="14"/>
      <c r="J2958" s="11" t="s">
        <v>59</v>
      </c>
      <c r="K2958" s="11" t="s">
        <v>75</v>
      </c>
      <c r="L2958" s="11" t="s">
        <v>57</v>
      </c>
      <c r="M2958" s="11" t="s">
        <v>62</v>
      </c>
      <c r="N2958" s="1" t="e">
        <v>#N/A</v>
      </c>
    </row>
    <row r="2959" spans="1:14">
      <c r="A2959" s="7">
        <v>2958</v>
      </c>
      <c r="B2959" s="8">
        <v>45692</v>
      </c>
      <c r="C2959" s="9">
        <v>1</v>
      </c>
      <c r="D2959" s="28">
        <v>450726227700</v>
      </c>
      <c r="E2959" s="10">
        <v>4974351073635</v>
      </c>
      <c r="F2959" s="9" t="s">
        <v>54</v>
      </c>
      <c r="G2959" s="11" t="s">
        <v>55</v>
      </c>
      <c r="H2959" s="11"/>
      <c r="I2959" s="14"/>
      <c r="J2959" s="11" t="s">
        <v>56</v>
      </c>
      <c r="K2959" s="11" t="s">
        <v>75</v>
      </c>
      <c r="L2959" s="11" t="s">
        <v>61</v>
      </c>
      <c r="M2959" s="11" t="s">
        <v>879</v>
      </c>
      <c r="N2959" s="1" t="e">
        <v>#N/A</v>
      </c>
    </row>
    <row r="2960" spans="1:14">
      <c r="A2960" s="7">
        <v>2959</v>
      </c>
      <c r="B2960" s="8">
        <v>45692</v>
      </c>
      <c r="C2960" s="9">
        <v>1</v>
      </c>
      <c r="D2960" s="28">
        <v>198383117365</v>
      </c>
      <c r="E2960" s="10">
        <v>4974351073337</v>
      </c>
      <c r="F2960" s="9" t="s">
        <v>54</v>
      </c>
      <c r="G2960" s="11" t="s">
        <v>55</v>
      </c>
      <c r="H2960" s="11" t="s">
        <v>53</v>
      </c>
      <c r="I2960" s="14"/>
      <c r="J2960" s="11" t="s">
        <v>56</v>
      </c>
      <c r="K2960" s="11" t="s">
        <v>75</v>
      </c>
      <c r="L2960" s="11" t="s">
        <v>57</v>
      </c>
      <c r="M2960" s="11" t="s">
        <v>879</v>
      </c>
      <c r="N2960" s="1" t="e">
        <v>#N/A</v>
      </c>
    </row>
    <row r="2961" spans="1:14">
      <c r="A2961" s="7">
        <v>2960</v>
      </c>
      <c r="B2961" s="8">
        <v>45692</v>
      </c>
      <c r="C2961" s="9">
        <v>1</v>
      </c>
      <c r="D2961" s="28">
        <v>194164505625</v>
      </c>
      <c r="E2961" s="10">
        <v>3109151051670</v>
      </c>
      <c r="F2961" s="9" t="s">
        <v>882</v>
      </c>
      <c r="G2961" s="11" t="s">
        <v>73</v>
      </c>
      <c r="H2961" s="11" t="s">
        <v>53</v>
      </c>
      <c r="I2961" s="14"/>
      <c r="J2961" s="11" t="s">
        <v>56</v>
      </c>
      <c r="K2961" s="11" t="s">
        <v>75</v>
      </c>
      <c r="L2961" s="11" t="s">
        <v>57</v>
      </c>
      <c r="M2961" s="11" t="s">
        <v>879</v>
      </c>
      <c r="N2961" s="1" t="e">
        <v>#N/A</v>
      </c>
    </row>
    <row r="2962" spans="1:14">
      <c r="A2962" s="7">
        <v>2961</v>
      </c>
      <c r="B2962" s="8">
        <v>45692</v>
      </c>
      <c r="C2962" s="9">
        <v>1</v>
      </c>
      <c r="D2962" s="28">
        <v>194874272622</v>
      </c>
      <c r="E2962" s="10">
        <v>4974351073302</v>
      </c>
      <c r="F2962" s="9" t="s">
        <v>54</v>
      </c>
      <c r="G2962" s="11" t="s">
        <v>55</v>
      </c>
      <c r="H2962" s="11"/>
      <c r="I2962" s="14"/>
      <c r="J2962" s="11" t="s">
        <v>56</v>
      </c>
      <c r="K2962" s="11" t="s">
        <v>75</v>
      </c>
      <c r="L2962" s="11" t="s">
        <v>61</v>
      </c>
      <c r="M2962" s="11" t="s">
        <v>879</v>
      </c>
      <c r="N2962" s="1" t="e">
        <v>#N/A</v>
      </c>
    </row>
    <row r="2963" spans="1:14">
      <c r="A2963" s="7">
        <v>2962</v>
      </c>
      <c r="B2963" s="8">
        <v>45692</v>
      </c>
      <c r="C2963" s="9">
        <v>1</v>
      </c>
      <c r="D2963" s="28">
        <v>198242113370</v>
      </c>
      <c r="E2963" s="10">
        <v>4974351073481</v>
      </c>
      <c r="F2963" s="9" t="s">
        <v>54</v>
      </c>
      <c r="G2963" s="11" t="s">
        <v>55</v>
      </c>
      <c r="H2963" s="11"/>
      <c r="I2963" s="14"/>
      <c r="J2963" s="11" t="s">
        <v>56</v>
      </c>
      <c r="K2963" s="11" t="s">
        <v>75</v>
      </c>
      <c r="L2963" s="11" t="s">
        <v>61</v>
      </c>
      <c r="M2963" s="11" t="s">
        <v>879</v>
      </c>
      <c r="N2963" s="1" t="e">
        <v>#N/A</v>
      </c>
    </row>
    <row r="2964" spans="1:14">
      <c r="A2964" s="7">
        <v>2963</v>
      </c>
      <c r="B2964" s="8">
        <v>45692</v>
      </c>
      <c r="C2964" s="9">
        <v>1</v>
      </c>
      <c r="D2964" s="28">
        <v>172163012162</v>
      </c>
      <c r="E2964" s="10">
        <v>0</v>
      </c>
      <c r="F2964" s="9" t="s">
        <v>1225</v>
      </c>
      <c r="G2964" s="11" t="s">
        <v>64</v>
      </c>
      <c r="H2964" s="11"/>
      <c r="I2964" s="14" t="s">
        <v>1226</v>
      </c>
      <c r="J2964" s="11" t="s">
        <v>65</v>
      </c>
      <c r="K2964" s="11" t="s">
        <v>75</v>
      </c>
      <c r="L2964" s="11" t="s">
        <v>61</v>
      </c>
      <c r="M2964" s="11" t="s">
        <v>66</v>
      </c>
      <c r="N2964" s="1" t="e">
        <v>#N/A</v>
      </c>
    </row>
    <row r="2965" spans="1:14">
      <c r="A2965" s="7">
        <v>2964</v>
      </c>
      <c r="B2965" s="8">
        <v>45692</v>
      </c>
      <c r="C2965" s="9">
        <v>1</v>
      </c>
      <c r="D2965" s="28">
        <v>196870128000</v>
      </c>
      <c r="E2965" s="10">
        <v>6052251030827</v>
      </c>
      <c r="F2965" s="9" t="s">
        <v>54</v>
      </c>
      <c r="G2965" s="11" t="s">
        <v>74</v>
      </c>
      <c r="H2965" s="11"/>
      <c r="I2965" s="14"/>
      <c r="J2965" s="11" t="s">
        <v>56</v>
      </c>
      <c r="K2965" s="11" t="s">
        <v>75</v>
      </c>
      <c r="L2965" s="11" t="s">
        <v>61</v>
      </c>
      <c r="M2965" s="11" t="s">
        <v>879</v>
      </c>
      <c r="N2965" s="1" t="e">
        <v>#N/A</v>
      </c>
    </row>
    <row r="2966" spans="1:14">
      <c r="A2966" s="7">
        <v>2965</v>
      </c>
      <c r="B2966" s="8">
        <v>45692</v>
      </c>
      <c r="C2966" s="9">
        <v>1</v>
      </c>
      <c r="D2966" s="28">
        <v>197597701534</v>
      </c>
      <c r="E2966" s="10">
        <v>4974351073451</v>
      </c>
      <c r="F2966" s="9" t="s">
        <v>54</v>
      </c>
      <c r="G2966" s="11" t="s">
        <v>55</v>
      </c>
      <c r="H2966" s="11"/>
      <c r="I2966" s="14"/>
      <c r="J2966" s="11" t="s">
        <v>56</v>
      </c>
      <c r="K2966" s="11" t="s">
        <v>75</v>
      </c>
      <c r="L2966" s="11" t="s">
        <v>61</v>
      </c>
      <c r="M2966" s="11" t="s">
        <v>879</v>
      </c>
      <c r="N2966" s="1" t="e">
        <v>#N/A</v>
      </c>
    </row>
    <row r="2967" spans="1:14">
      <c r="A2967" s="7">
        <v>2966</v>
      </c>
      <c r="B2967" s="8">
        <v>45692</v>
      </c>
      <c r="C2967" s="9">
        <v>1</v>
      </c>
      <c r="D2967" s="28">
        <v>196870128615</v>
      </c>
      <c r="E2967" s="10">
        <v>4974351073378</v>
      </c>
      <c r="F2967" s="9" t="s">
        <v>54</v>
      </c>
      <c r="G2967" s="11" t="s">
        <v>55</v>
      </c>
      <c r="H2967" s="11"/>
      <c r="I2967" s="14"/>
      <c r="J2967" s="11" t="s">
        <v>56</v>
      </c>
      <c r="K2967" s="11" t="s">
        <v>75</v>
      </c>
      <c r="L2967" s="11" t="s">
        <v>61</v>
      </c>
      <c r="M2967" s="11" t="s">
        <v>879</v>
      </c>
      <c r="N2967" s="1" t="e">
        <v>#N/A</v>
      </c>
    </row>
    <row r="2968" spans="1:14">
      <c r="A2968" s="7">
        <v>2967</v>
      </c>
      <c r="B2968" s="8">
        <v>45692</v>
      </c>
      <c r="C2968" s="9">
        <v>1</v>
      </c>
      <c r="D2968" s="28">
        <v>196870128615</v>
      </c>
      <c r="E2968" s="10">
        <v>4974351073314</v>
      </c>
      <c r="F2968" s="9" t="s">
        <v>54</v>
      </c>
      <c r="G2968" s="11" t="s">
        <v>55</v>
      </c>
      <c r="H2968" s="11"/>
      <c r="I2968" s="14"/>
      <c r="J2968" s="11" t="s">
        <v>56</v>
      </c>
      <c r="K2968" s="11" t="s">
        <v>75</v>
      </c>
      <c r="L2968" s="11" t="s">
        <v>61</v>
      </c>
      <c r="M2968" s="11" t="s">
        <v>879</v>
      </c>
      <c r="N2968" s="1" t="e">
        <v>#N/A</v>
      </c>
    </row>
    <row r="2969" spans="1:14">
      <c r="A2969" s="7">
        <v>2968</v>
      </c>
      <c r="B2969" s="8">
        <v>45692</v>
      </c>
      <c r="C2969" s="9">
        <v>1</v>
      </c>
      <c r="D2969" s="28">
        <v>198237454741</v>
      </c>
      <c r="E2969" s="10">
        <v>6052251057403</v>
      </c>
      <c r="F2969" s="9" t="s">
        <v>1020</v>
      </c>
      <c r="G2969" s="11" t="s">
        <v>74</v>
      </c>
      <c r="H2969" s="11" t="s">
        <v>53</v>
      </c>
      <c r="I2969" s="14"/>
      <c r="J2969" s="11" t="s">
        <v>56</v>
      </c>
      <c r="K2969" s="11" t="s">
        <v>75</v>
      </c>
      <c r="L2969" s="11" t="s">
        <v>57</v>
      </c>
      <c r="M2969" s="11" t="s">
        <v>879</v>
      </c>
      <c r="N2969" s="1" t="e">
        <v>#N/A</v>
      </c>
    </row>
    <row r="2970" spans="1:14">
      <c r="A2970" s="7">
        <v>2969</v>
      </c>
      <c r="B2970" s="8">
        <v>45692</v>
      </c>
      <c r="C2970" s="9">
        <v>1</v>
      </c>
      <c r="D2970" s="28">
        <v>198237454741</v>
      </c>
      <c r="E2970" s="10">
        <v>4956151011419</v>
      </c>
      <c r="F2970" s="9" t="s">
        <v>1227</v>
      </c>
      <c r="G2970" s="11" t="s">
        <v>924</v>
      </c>
      <c r="H2970" s="11" t="s">
        <v>53</v>
      </c>
      <c r="I2970" s="14"/>
      <c r="J2970" s="11" t="s">
        <v>56</v>
      </c>
      <c r="K2970" s="11" t="s">
        <v>75</v>
      </c>
      <c r="L2970" s="11" t="s">
        <v>57</v>
      </c>
      <c r="M2970" s="11" t="s">
        <v>62</v>
      </c>
      <c r="N2970" s="1" t="e">
        <v>#N/A</v>
      </c>
    </row>
    <row r="2971" spans="1:14">
      <c r="A2971" s="7">
        <v>2970</v>
      </c>
      <c r="B2971" s="8">
        <v>45692</v>
      </c>
      <c r="C2971" s="9">
        <v>1</v>
      </c>
      <c r="D2971" s="28">
        <v>198237454741</v>
      </c>
      <c r="E2971" s="10">
        <v>0</v>
      </c>
      <c r="F2971" s="9" t="s">
        <v>1228</v>
      </c>
      <c r="G2971" s="11" t="s">
        <v>64</v>
      </c>
      <c r="H2971" s="11" t="s">
        <v>53</v>
      </c>
      <c r="I2971" s="14"/>
      <c r="J2971" s="11" t="s">
        <v>65</v>
      </c>
      <c r="K2971" s="11" t="s">
        <v>75</v>
      </c>
      <c r="L2971" s="11" t="s">
        <v>57</v>
      </c>
      <c r="M2971" s="11" t="s">
        <v>66</v>
      </c>
      <c r="N2971" s="1" t="e">
        <v>#N/A</v>
      </c>
    </row>
    <row r="2972" spans="1:14">
      <c r="A2972" s="7">
        <v>2971</v>
      </c>
      <c r="B2972" s="8">
        <v>45692</v>
      </c>
      <c r="C2972" s="9">
        <v>1</v>
      </c>
      <c r="D2972" s="28">
        <v>198195289552</v>
      </c>
      <c r="E2972" s="10">
        <v>5000151052881</v>
      </c>
      <c r="F2972" s="9" t="s">
        <v>54</v>
      </c>
      <c r="G2972" s="11" t="s">
        <v>892</v>
      </c>
      <c r="H2972" s="11" t="s">
        <v>53</v>
      </c>
      <c r="I2972" s="14"/>
      <c r="J2972" s="11" t="s">
        <v>59</v>
      </c>
      <c r="K2972" s="11" t="s">
        <v>75</v>
      </c>
      <c r="L2972" s="11" t="s">
        <v>57</v>
      </c>
      <c r="M2972" s="11" t="s">
        <v>62</v>
      </c>
      <c r="N2972" s="1" t="e">
        <v>#N/A</v>
      </c>
    </row>
    <row r="2973" spans="1:14">
      <c r="A2973" s="7">
        <v>2972</v>
      </c>
      <c r="B2973" s="8">
        <v>45692</v>
      </c>
      <c r="C2973" s="9">
        <v>1</v>
      </c>
      <c r="D2973" s="28">
        <v>198195289552</v>
      </c>
      <c r="E2973" s="10">
        <v>5500151011185</v>
      </c>
      <c r="F2973" s="9" t="s">
        <v>54</v>
      </c>
      <c r="G2973" s="11" t="s">
        <v>919</v>
      </c>
      <c r="H2973" s="11" t="s">
        <v>53</v>
      </c>
      <c r="I2973" s="14"/>
      <c r="J2973" s="11" t="s">
        <v>59</v>
      </c>
      <c r="K2973" s="11" t="s">
        <v>75</v>
      </c>
      <c r="L2973" s="11" t="s">
        <v>57</v>
      </c>
      <c r="M2973" s="11" t="s">
        <v>62</v>
      </c>
      <c r="N2973" s="1" t="e">
        <v>#N/A</v>
      </c>
    </row>
    <row r="2974" spans="1:14">
      <c r="A2974" s="7">
        <v>2973</v>
      </c>
      <c r="B2974" s="8">
        <v>45692</v>
      </c>
      <c r="C2974" s="9">
        <v>1</v>
      </c>
      <c r="D2974" s="28">
        <v>198383117391</v>
      </c>
      <c r="E2974" s="10">
        <v>4974351073386</v>
      </c>
      <c r="F2974" s="9" t="s">
        <v>54</v>
      </c>
      <c r="G2974" s="11" t="s">
        <v>55</v>
      </c>
      <c r="H2974" s="11" t="s">
        <v>53</v>
      </c>
      <c r="I2974" s="14"/>
      <c r="J2974" s="11" t="s">
        <v>56</v>
      </c>
      <c r="K2974" s="11" t="s">
        <v>75</v>
      </c>
      <c r="L2974" s="11" t="s">
        <v>57</v>
      </c>
      <c r="M2974" s="11" t="s">
        <v>879</v>
      </c>
      <c r="N2974" s="1" t="e">
        <v>#N/A</v>
      </c>
    </row>
    <row r="2975" spans="1:14">
      <c r="A2975" s="7">
        <v>2974</v>
      </c>
      <c r="B2975" s="8">
        <v>45692</v>
      </c>
      <c r="C2975" s="9">
        <v>1</v>
      </c>
      <c r="D2975" s="28">
        <v>194699365674</v>
      </c>
      <c r="E2975" s="10">
        <v>4974351073300</v>
      </c>
      <c r="F2975" s="9" t="s">
        <v>54</v>
      </c>
      <c r="G2975" s="11" t="s">
        <v>55</v>
      </c>
      <c r="H2975" s="11" t="s">
        <v>53</v>
      </c>
      <c r="I2975" s="14"/>
      <c r="J2975" s="11" t="s">
        <v>56</v>
      </c>
      <c r="K2975" s="11" t="s">
        <v>75</v>
      </c>
      <c r="L2975" s="11" t="s">
        <v>57</v>
      </c>
      <c r="M2975" s="11" t="s">
        <v>879</v>
      </c>
      <c r="N2975" s="1" t="e">
        <v>#N/A</v>
      </c>
    </row>
    <row r="2976" spans="1:14">
      <c r="A2976" s="7">
        <v>2975</v>
      </c>
      <c r="B2976" s="8">
        <v>45692</v>
      </c>
      <c r="C2976" s="9">
        <v>1</v>
      </c>
      <c r="D2976" s="28">
        <v>198147968410</v>
      </c>
      <c r="E2976" s="10">
        <v>5500151010751</v>
      </c>
      <c r="F2976" s="9" t="s">
        <v>54</v>
      </c>
      <c r="G2976" s="11" t="s">
        <v>919</v>
      </c>
      <c r="H2976" s="11" t="s">
        <v>53</v>
      </c>
      <c r="I2976" s="14"/>
      <c r="J2976" s="11" t="s">
        <v>59</v>
      </c>
      <c r="K2976" s="11" t="s">
        <v>75</v>
      </c>
      <c r="L2976" s="11" t="s">
        <v>57</v>
      </c>
      <c r="M2976" s="11" t="s">
        <v>62</v>
      </c>
      <c r="N2976" s="1" t="e">
        <v>#N/A</v>
      </c>
    </row>
    <row r="2977" spans="1:14">
      <c r="A2977" s="7">
        <v>2976</v>
      </c>
      <c r="B2977" s="8">
        <v>45692</v>
      </c>
      <c r="C2977" s="9">
        <v>1</v>
      </c>
      <c r="D2977" s="28">
        <v>198147968410</v>
      </c>
      <c r="E2977" s="10">
        <v>5500151010754</v>
      </c>
      <c r="F2977" s="9" t="s">
        <v>54</v>
      </c>
      <c r="G2977" s="11" t="s">
        <v>919</v>
      </c>
      <c r="H2977" s="11" t="s">
        <v>53</v>
      </c>
      <c r="I2977" s="14"/>
      <c r="J2977" s="11" t="s">
        <v>59</v>
      </c>
      <c r="K2977" s="11" t="s">
        <v>75</v>
      </c>
      <c r="L2977" s="11" t="s">
        <v>57</v>
      </c>
      <c r="M2977" s="11" t="s">
        <v>62</v>
      </c>
      <c r="N2977" s="1" t="e">
        <v>#N/A</v>
      </c>
    </row>
    <row r="2978" spans="1:14">
      <c r="A2978" s="7">
        <v>2977</v>
      </c>
      <c r="B2978" s="8">
        <v>45692</v>
      </c>
      <c r="C2978" s="9">
        <v>1</v>
      </c>
      <c r="D2978" s="28">
        <v>198147968410</v>
      </c>
      <c r="E2978" s="10">
        <v>5500151010755</v>
      </c>
      <c r="F2978" s="9" t="s">
        <v>54</v>
      </c>
      <c r="G2978" s="11" t="s">
        <v>919</v>
      </c>
      <c r="H2978" s="11" t="s">
        <v>53</v>
      </c>
      <c r="I2978" s="14"/>
      <c r="J2978" s="11" t="s">
        <v>59</v>
      </c>
      <c r="K2978" s="11" t="s">
        <v>75</v>
      </c>
      <c r="L2978" s="11" t="s">
        <v>57</v>
      </c>
      <c r="M2978" s="11" t="s">
        <v>62</v>
      </c>
      <c r="N2978" s="1" t="e">
        <v>#N/A</v>
      </c>
    </row>
    <row r="2979" spans="1:14">
      <c r="A2979" s="7">
        <v>2978</v>
      </c>
      <c r="B2979" s="8">
        <v>45692</v>
      </c>
      <c r="C2979" s="9">
        <v>1</v>
      </c>
      <c r="D2979" s="28">
        <v>198147968410</v>
      </c>
      <c r="E2979" s="10">
        <v>5500151010750</v>
      </c>
      <c r="F2979" s="9" t="s">
        <v>54</v>
      </c>
      <c r="G2979" s="11" t="s">
        <v>919</v>
      </c>
      <c r="H2979" s="11" t="s">
        <v>53</v>
      </c>
      <c r="I2979" s="14"/>
      <c r="J2979" s="11" t="s">
        <v>59</v>
      </c>
      <c r="K2979" s="11" t="s">
        <v>75</v>
      </c>
      <c r="L2979" s="11" t="s">
        <v>57</v>
      </c>
      <c r="M2979" s="11" t="s">
        <v>62</v>
      </c>
      <c r="N2979" s="1" t="e">
        <v>#N/A</v>
      </c>
    </row>
    <row r="2980" spans="1:14">
      <c r="A2980" s="7">
        <v>2979</v>
      </c>
      <c r="B2980" s="8">
        <v>45692</v>
      </c>
      <c r="C2980" s="9">
        <v>1</v>
      </c>
      <c r="D2980" s="28">
        <v>198147968410</v>
      </c>
      <c r="E2980" s="10">
        <v>5500151010752</v>
      </c>
      <c r="F2980" s="9" t="s">
        <v>54</v>
      </c>
      <c r="G2980" s="11" t="s">
        <v>919</v>
      </c>
      <c r="H2980" s="11" t="s">
        <v>53</v>
      </c>
      <c r="I2980" s="14"/>
      <c r="J2980" s="11" t="s">
        <v>59</v>
      </c>
      <c r="K2980" s="11" t="s">
        <v>75</v>
      </c>
      <c r="L2980" s="11" t="s">
        <v>57</v>
      </c>
      <c r="M2980" s="11" t="s">
        <v>62</v>
      </c>
      <c r="N2980" s="1" t="e">
        <v>#N/A</v>
      </c>
    </row>
    <row r="2981" spans="1:14">
      <c r="A2981" s="7">
        <v>2980</v>
      </c>
      <c r="B2981" s="8">
        <v>45692</v>
      </c>
      <c r="C2981" s="9">
        <v>1</v>
      </c>
      <c r="D2981" s="28">
        <v>198147968410</v>
      </c>
      <c r="E2981" s="10">
        <v>5500151010753</v>
      </c>
      <c r="F2981" s="9" t="s">
        <v>54</v>
      </c>
      <c r="G2981" s="11" t="s">
        <v>919</v>
      </c>
      <c r="H2981" s="11" t="s">
        <v>53</v>
      </c>
      <c r="I2981" s="14"/>
      <c r="J2981" s="11" t="s">
        <v>59</v>
      </c>
      <c r="K2981" s="11" t="s">
        <v>75</v>
      </c>
      <c r="L2981" s="11" t="s">
        <v>57</v>
      </c>
      <c r="M2981" s="11" t="s">
        <v>62</v>
      </c>
      <c r="N2981" s="1" t="e">
        <v>#N/A</v>
      </c>
    </row>
    <row r="2982" spans="1:14">
      <c r="A2982" s="7">
        <v>2981</v>
      </c>
      <c r="B2982" s="8">
        <v>45692</v>
      </c>
      <c r="C2982" s="9">
        <v>1</v>
      </c>
      <c r="D2982" s="28">
        <v>1293940134</v>
      </c>
      <c r="E2982" s="10">
        <v>4968151082918</v>
      </c>
      <c r="F2982" s="9" t="s">
        <v>1223</v>
      </c>
      <c r="G2982" s="11" t="s">
        <v>71</v>
      </c>
      <c r="H2982" s="11" t="s">
        <v>53</v>
      </c>
      <c r="I2982" s="14"/>
      <c r="J2982" s="11" t="s">
        <v>56</v>
      </c>
      <c r="K2982" s="11" t="s">
        <v>954</v>
      </c>
      <c r="L2982" s="11" t="s">
        <v>57</v>
      </c>
      <c r="M2982" s="11" t="s">
        <v>879</v>
      </c>
      <c r="N2982" s="1" t="e">
        <v>#N/A</v>
      </c>
    </row>
    <row r="2983" spans="1:14">
      <c r="A2983" s="7">
        <v>2982</v>
      </c>
      <c r="B2983" s="8">
        <v>45692</v>
      </c>
      <c r="C2983" s="9">
        <v>1</v>
      </c>
      <c r="D2983" s="28">
        <v>4870168029601</v>
      </c>
      <c r="E2983" s="10">
        <v>4974351053755</v>
      </c>
      <c r="F2983" s="9" t="s">
        <v>882</v>
      </c>
      <c r="G2983" s="11" t="s">
        <v>55</v>
      </c>
      <c r="H2983" s="11" t="s">
        <v>53</v>
      </c>
      <c r="I2983" s="14"/>
      <c r="J2983" s="11" t="s">
        <v>56</v>
      </c>
      <c r="K2983" s="11" t="s">
        <v>52</v>
      </c>
      <c r="L2983" s="11" t="s">
        <v>57</v>
      </c>
      <c r="M2983" s="11" t="s">
        <v>879</v>
      </c>
      <c r="N2983" s="1" t="e">
        <v>#N/A</v>
      </c>
    </row>
    <row r="2984" spans="1:14">
      <c r="A2984" s="7">
        <v>2983</v>
      </c>
      <c r="B2984" s="8">
        <v>45692</v>
      </c>
      <c r="C2984" s="9">
        <v>1</v>
      </c>
      <c r="D2984" s="28">
        <v>3181833809001</v>
      </c>
      <c r="E2984" s="10">
        <v>3109151093140</v>
      </c>
      <c r="F2984" s="9" t="s">
        <v>882</v>
      </c>
      <c r="G2984" s="11" t="s">
        <v>73</v>
      </c>
      <c r="H2984" s="11"/>
      <c r="I2984" s="14"/>
      <c r="J2984" s="11" t="s">
        <v>56</v>
      </c>
      <c r="K2984" s="11" t="s">
        <v>52</v>
      </c>
      <c r="L2984" s="11" t="s">
        <v>61</v>
      </c>
      <c r="M2984" s="11" t="s">
        <v>879</v>
      </c>
      <c r="N2984" s="1" t="e">
        <v>#N/A</v>
      </c>
    </row>
    <row r="2985" spans="1:14">
      <c r="A2985" s="7">
        <v>2984</v>
      </c>
      <c r="B2985" s="8">
        <v>45692</v>
      </c>
      <c r="C2985" s="9">
        <v>1</v>
      </c>
      <c r="D2985" s="28" t="s">
        <v>1229</v>
      </c>
      <c r="E2985" s="10">
        <v>7115151043644</v>
      </c>
      <c r="F2985" s="9" t="s">
        <v>56</v>
      </c>
      <c r="G2985" s="11" t="s">
        <v>895</v>
      </c>
      <c r="H2985" s="11" t="s">
        <v>53</v>
      </c>
      <c r="I2985" s="14"/>
      <c r="J2985" s="11" t="s">
        <v>56</v>
      </c>
      <c r="K2985" s="11" t="s">
        <v>75</v>
      </c>
      <c r="L2985" s="11" t="s">
        <v>57</v>
      </c>
      <c r="M2985" s="11" t="s">
        <v>896</v>
      </c>
      <c r="N2985" s="1" t="e">
        <v>#N/A</v>
      </c>
    </row>
    <row r="2986" spans="1:14">
      <c r="A2986" s="7">
        <v>2985</v>
      </c>
      <c r="B2986" s="8">
        <v>45692</v>
      </c>
      <c r="C2986" s="9">
        <v>1</v>
      </c>
      <c r="D2986" s="28" t="s">
        <v>1230</v>
      </c>
      <c r="E2986" s="10">
        <v>4974351073351</v>
      </c>
      <c r="F2986" s="9" t="s">
        <v>56</v>
      </c>
      <c r="G2986" s="11" t="s">
        <v>55</v>
      </c>
      <c r="H2986" s="11" t="s">
        <v>53</v>
      </c>
      <c r="I2986" s="14"/>
      <c r="J2986" s="11" t="s">
        <v>56</v>
      </c>
      <c r="K2986" s="11" t="s">
        <v>75</v>
      </c>
      <c r="L2986" s="11" t="s">
        <v>57</v>
      </c>
      <c r="M2986" s="11" t="s">
        <v>879</v>
      </c>
      <c r="N2986" s="1" t="e">
        <v>#N/A</v>
      </c>
    </row>
    <row r="2987" spans="1:14">
      <c r="A2987" s="7">
        <v>2986</v>
      </c>
      <c r="B2987" s="8">
        <v>45692</v>
      </c>
      <c r="C2987" s="9">
        <v>1</v>
      </c>
      <c r="D2987" s="28" t="s">
        <v>1231</v>
      </c>
      <c r="E2987" s="10">
        <v>6052251032008</v>
      </c>
      <c r="F2987" s="9" t="s">
        <v>56</v>
      </c>
      <c r="G2987" s="11" t="s">
        <v>74</v>
      </c>
      <c r="H2987" s="11"/>
      <c r="I2987" s="14"/>
      <c r="J2987" s="11" t="s">
        <v>56</v>
      </c>
      <c r="K2987" s="11" t="s">
        <v>75</v>
      </c>
      <c r="L2987" s="11" t="s">
        <v>61</v>
      </c>
      <c r="M2987" s="11" t="s">
        <v>879</v>
      </c>
      <c r="N2987" s="1" t="e">
        <v>#N/A</v>
      </c>
    </row>
    <row r="2988" spans="1:14">
      <c r="A2988" s="7">
        <v>2987</v>
      </c>
      <c r="B2988" s="8">
        <v>45692</v>
      </c>
      <c r="C2988" s="9">
        <v>1</v>
      </c>
      <c r="D2988" s="28" t="s">
        <v>1232</v>
      </c>
      <c r="E2988" s="10">
        <v>4974351073608</v>
      </c>
      <c r="F2988" s="9" t="s">
        <v>56</v>
      </c>
      <c r="G2988" s="11" t="s">
        <v>55</v>
      </c>
      <c r="H2988" s="11"/>
      <c r="I2988" s="14"/>
      <c r="J2988" s="11" t="s">
        <v>56</v>
      </c>
      <c r="K2988" s="11" t="s">
        <v>75</v>
      </c>
      <c r="L2988" s="11" t="s">
        <v>61</v>
      </c>
      <c r="M2988" s="11" t="s">
        <v>879</v>
      </c>
      <c r="N2988" s="1" t="e">
        <v>#N/A</v>
      </c>
    </row>
    <row r="2989" spans="1:14">
      <c r="A2989" s="7">
        <v>2988</v>
      </c>
      <c r="B2989" s="8">
        <v>45692</v>
      </c>
      <c r="C2989" s="9">
        <v>1</v>
      </c>
      <c r="D2989" s="28" t="s">
        <v>1233</v>
      </c>
      <c r="E2989" s="10">
        <v>4974351073521</v>
      </c>
      <c r="F2989" s="9" t="s">
        <v>56</v>
      </c>
      <c r="G2989" s="11" t="s">
        <v>55</v>
      </c>
      <c r="H2989" s="11"/>
      <c r="I2989" s="14"/>
      <c r="J2989" s="11" t="s">
        <v>56</v>
      </c>
      <c r="K2989" s="11" t="s">
        <v>75</v>
      </c>
      <c r="L2989" s="11" t="s">
        <v>61</v>
      </c>
      <c r="M2989" s="11" t="s">
        <v>879</v>
      </c>
      <c r="N2989" s="1" t="e">
        <v>#N/A</v>
      </c>
    </row>
    <row r="2990" spans="1:14">
      <c r="A2990" s="7">
        <v>2989</v>
      </c>
      <c r="B2990" s="8">
        <v>45693</v>
      </c>
      <c r="C2990" s="9">
        <v>2</v>
      </c>
      <c r="D2990" s="28">
        <v>750679572753</v>
      </c>
      <c r="E2990" s="10">
        <v>4974351012820</v>
      </c>
      <c r="F2990" s="9" t="s">
        <v>72</v>
      </c>
      <c r="G2990" s="11" t="s">
        <v>55</v>
      </c>
      <c r="H2990" s="11" t="s">
        <v>53</v>
      </c>
      <c r="I2990" s="14"/>
      <c r="J2990" s="11" t="s">
        <v>56</v>
      </c>
      <c r="K2990" s="11" t="s">
        <v>60</v>
      </c>
      <c r="L2990" s="11" t="s">
        <v>57</v>
      </c>
      <c r="M2990" s="11" t="s">
        <v>879</v>
      </c>
      <c r="N2990" s="1" t="e">
        <v>#N/A</v>
      </c>
    </row>
    <row r="2991" spans="1:14">
      <c r="A2991" s="7">
        <v>2990</v>
      </c>
      <c r="B2991" s="8">
        <v>45693</v>
      </c>
      <c r="C2991" s="9">
        <v>2</v>
      </c>
      <c r="D2991" s="28">
        <v>750222584521</v>
      </c>
      <c r="E2991" s="10">
        <v>4979051013443</v>
      </c>
      <c r="F2991" s="9" t="s">
        <v>992</v>
      </c>
      <c r="G2991" s="11" t="s">
        <v>1000</v>
      </c>
      <c r="H2991" s="11" t="s">
        <v>53</v>
      </c>
      <c r="I2991" s="14"/>
      <c r="J2991" s="11" t="s">
        <v>56</v>
      </c>
      <c r="K2991" s="11" t="s">
        <v>60</v>
      </c>
      <c r="L2991" s="11" t="s">
        <v>57</v>
      </c>
      <c r="M2991" s="11" t="s">
        <v>62</v>
      </c>
      <c r="N2991" s="1" t="e">
        <v>#N/A</v>
      </c>
    </row>
    <row r="2992" spans="1:14">
      <c r="A2992" s="7">
        <v>2991</v>
      </c>
      <c r="B2992" s="8">
        <v>45693</v>
      </c>
      <c r="C2992" s="9">
        <v>2</v>
      </c>
      <c r="D2992" s="28">
        <v>747230974840</v>
      </c>
      <c r="E2992" s="10">
        <v>4967951012193</v>
      </c>
      <c r="F2992" s="9" t="s">
        <v>927</v>
      </c>
      <c r="G2992" s="11" t="s">
        <v>933</v>
      </c>
      <c r="H2992" s="11" t="s">
        <v>53</v>
      </c>
      <c r="I2992" s="14"/>
      <c r="J2992" s="11" t="s">
        <v>56</v>
      </c>
      <c r="K2992" s="11" t="s">
        <v>60</v>
      </c>
      <c r="L2992" s="11" t="s">
        <v>57</v>
      </c>
      <c r="M2992" s="11" t="s">
        <v>896</v>
      </c>
      <c r="N2992" s="1" t="e">
        <v>#N/A</v>
      </c>
    </row>
    <row r="2993" spans="1:14">
      <c r="A2993" s="7">
        <v>2992</v>
      </c>
      <c r="B2993" s="8">
        <v>45693</v>
      </c>
      <c r="C2993" s="9">
        <v>2</v>
      </c>
      <c r="D2993" s="28">
        <v>751192365722</v>
      </c>
      <c r="E2993" s="10">
        <v>4968151080175</v>
      </c>
      <c r="F2993" s="9" t="s">
        <v>72</v>
      </c>
      <c r="G2993" s="11" t="s">
        <v>71</v>
      </c>
      <c r="H2993" s="11" t="s">
        <v>53</v>
      </c>
      <c r="I2993" s="14"/>
      <c r="J2993" s="11" t="s">
        <v>56</v>
      </c>
      <c r="K2993" s="11" t="s">
        <v>60</v>
      </c>
      <c r="L2993" s="11" t="s">
        <v>57</v>
      </c>
      <c r="M2993" s="11" t="s">
        <v>879</v>
      </c>
      <c r="N2993" s="1" t="e">
        <v>#N/A</v>
      </c>
    </row>
    <row r="2994" spans="1:14">
      <c r="A2994" s="7">
        <v>2993</v>
      </c>
      <c r="B2994" s="8">
        <v>45693</v>
      </c>
      <c r="C2994" s="9">
        <v>2</v>
      </c>
      <c r="D2994" s="28">
        <v>747111449674</v>
      </c>
      <c r="E2994" s="10">
        <v>4967951014081</v>
      </c>
      <c r="F2994" s="9" t="s">
        <v>927</v>
      </c>
      <c r="G2994" s="11" t="s">
        <v>933</v>
      </c>
      <c r="H2994" s="11" t="s">
        <v>53</v>
      </c>
      <c r="I2994" s="14"/>
      <c r="J2994" s="11" t="s">
        <v>56</v>
      </c>
      <c r="K2994" s="11" t="s">
        <v>60</v>
      </c>
      <c r="L2994" s="11" t="s">
        <v>57</v>
      </c>
      <c r="M2994" s="11" t="s">
        <v>896</v>
      </c>
      <c r="N2994" s="1" t="e">
        <v>#N/A</v>
      </c>
    </row>
    <row r="2995" spans="1:14">
      <c r="A2995" s="7">
        <v>2994</v>
      </c>
      <c r="B2995" s="8">
        <v>45693</v>
      </c>
      <c r="C2995" s="9">
        <v>2</v>
      </c>
      <c r="D2995" s="28">
        <v>105333338714</v>
      </c>
      <c r="E2995" s="10">
        <v>4966451065237</v>
      </c>
      <c r="F2995" s="9" t="s">
        <v>912</v>
      </c>
      <c r="G2995" s="11" t="s">
        <v>69</v>
      </c>
      <c r="H2995" s="11"/>
      <c r="I2995" s="14"/>
      <c r="J2995" s="11" t="s">
        <v>59</v>
      </c>
      <c r="K2995" s="11" t="s">
        <v>60</v>
      </c>
      <c r="L2995" s="11" t="s">
        <v>61</v>
      </c>
      <c r="M2995" s="11" t="s">
        <v>62</v>
      </c>
      <c r="N2995" s="1" t="e">
        <v>#N/A</v>
      </c>
    </row>
    <row r="2996" spans="1:14">
      <c r="A2996" s="7">
        <v>2995</v>
      </c>
      <c r="B2996" s="8">
        <v>45693</v>
      </c>
      <c r="C2996" s="9">
        <v>2</v>
      </c>
      <c r="D2996" s="28">
        <v>105359338501</v>
      </c>
      <c r="E2996" s="10">
        <v>5509451040657</v>
      </c>
      <c r="F2996" s="9" t="s">
        <v>78</v>
      </c>
      <c r="G2996" s="11" t="s">
        <v>918</v>
      </c>
      <c r="H2996" s="11"/>
      <c r="I2996" s="14"/>
      <c r="J2996" s="11" t="s">
        <v>59</v>
      </c>
      <c r="K2996" s="11" t="s">
        <v>60</v>
      </c>
      <c r="L2996" s="11" t="s">
        <v>61</v>
      </c>
      <c r="M2996" s="11" t="s">
        <v>896</v>
      </c>
      <c r="N2996" s="1" t="e">
        <v>#N/A</v>
      </c>
    </row>
    <row r="2997" spans="1:14">
      <c r="A2997" s="7">
        <v>2996</v>
      </c>
      <c r="B2997" s="8">
        <v>45693</v>
      </c>
      <c r="C2997" s="9">
        <v>2</v>
      </c>
      <c r="D2997" s="28">
        <v>105359424752</v>
      </c>
      <c r="E2997" s="10">
        <v>5509451073298</v>
      </c>
      <c r="F2997" s="9" t="s">
        <v>992</v>
      </c>
      <c r="G2997" s="11" t="s">
        <v>918</v>
      </c>
      <c r="H2997" s="11"/>
      <c r="I2997" s="14"/>
      <c r="J2997" s="11" t="s">
        <v>59</v>
      </c>
      <c r="K2997" s="11" t="s">
        <v>60</v>
      </c>
      <c r="L2997" s="11" t="s">
        <v>61</v>
      </c>
      <c r="M2997" s="11" t="s">
        <v>896</v>
      </c>
      <c r="N2997" s="1" t="e">
        <v>#N/A</v>
      </c>
    </row>
    <row r="2998" spans="1:14">
      <c r="A2998" s="7">
        <v>2997</v>
      </c>
      <c r="B2998" s="8">
        <v>45693</v>
      </c>
      <c r="C2998" s="9">
        <v>2</v>
      </c>
      <c r="D2998" s="28">
        <v>105359426804</v>
      </c>
      <c r="E2998" s="10">
        <v>4966451091378</v>
      </c>
      <c r="F2998" s="9" t="s">
        <v>912</v>
      </c>
      <c r="G2998" s="11" t="s">
        <v>69</v>
      </c>
      <c r="H2998" s="11"/>
      <c r="I2998" s="14"/>
      <c r="J2998" s="11" t="s">
        <v>59</v>
      </c>
      <c r="K2998" s="11" t="s">
        <v>60</v>
      </c>
      <c r="L2998" s="11" t="s">
        <v>61</v>
      </c>
      <c r="M2998" s="11" t="s">
        <v>62</v>
      </c>
      <c r="N2998" s="1" t="e">
        <v>#N/A</v>
      </c>
    </row>
    <row r="2999" spans="1:14">
      <c r="A2999" s="7">
        <v>2998</v>
      </c>
      <c r="B2999" s="8">
        <v>45693</v>
      </c>
      <c r="C2999" s="9">
        <v>2</v>
      </c>
      <c r="D2999" s="28">
        <v>105359337370</v>
      </c>
      <c r="E2999" s="10">
        <v>4966451091392</v>
      </c>
      <c r="F2999" s="9" t="s">
        <v>912</v>
      </c>
      <c r="G2999" s="11" t="s">
        <v>69</v>
      </c>
      <c r="H2999" s="11"/>
      <c r="I2999" s="14"/>
      <c r="J2999" s="11" t="s">
        <v>59</v>
      </c>
      <c r="K2999" s="11" t="s">
        <v>60</v>
      </c>
      <c r="L2999" s="11" t="s">
        <v>61</v>
      </c>
      <c r="M2999" s="11" t="s">
        <v>62</v>
      </c>
      <c r="N2999" s="1" t="e">
        <v>#N/A</v>
      </c>
    </row>
    <row r="3000" spans="1:14">
      <c r="A3000" s="7">
        <v>2999</v>
      </c>
      <c r="B3000" s="8">
        <v>45693</v>
      </c>
      <c r="C3000" s="9">
        <v>2</v>
      </c>
      <c r="D3000" s="28">
        <v>105333338294</v>
      </c>
      <c r="E3000" s="10">
        <v>5000156036440</v>
      </c>
      <c r="F3000" s="9" t="s">
        <v>1234</v>
      </c>
      <c r="G3000" s="11" t="s">
        <v>892</v>
      </c>
      <c r="H3000" s="11"/>
      <c r="I3000" s="14"/>
      <c r="J3000" s="11" t="s">
        <v>59</v>
      </c>
      <c r="K3000" s="11" t="s">
        <v>60</v>
      </c>
      <c r="L3000" s="11" t="s">
        <v>61</v>
      </c>
      <c r="M3000" s="11" t="s">
        <v>62</v>
      </c>
      <c r="N3000" s="1" t="e">
        <v>#N/A</v>
      </c>
    </row>
    <row r="3001" spans="1:14">
      <c r="A3001" s="7">
        <v>3000</v>
      </c>
      <c r="B3001" s="8">
        <v>45693</v>
      </c>
      <c r="C3001" s="9">
        <v>2</v>
      </c>
      <c r="D3001" s="28">
        <v>105335226264</v>
      </c>
      <c r="E3001" s="10">
        <v>4966251067394</v>
      </c>
      <c r="F3001" s="9" t="s">
        <v>72</v>
      </c>
      <c r="G3001" s="11" t="s">
        <v>63</v>
      </c>
      <c r="H3001" s="11"/>
      <c r="I3001" s="14"/>
      <c r="J3001" s="11" t="s">
        <v>59</v>
      </c>
      <c r="K3001" s="11" t="s">
        <v>60</v>
      </c>
      <c r="L3001" s="11" t="s">
        <v>61</v>
      </c>
      <c r="M3001" s="11" t="s">
        <v>62</v>
      </c>
      <c r="N3001" s="1" t="e">
        <v>#N/A</v>
      </c>
    </row>
    <row r="3002" spans="1:14">
      <c r="A3002" s="7">
        <v>3001</v>
      </c>
      <c r="B3002" s="8">
        <v>45693</v>
      </c>
      <c r="C3002" s="9">
        <v>2</v>
      </c>
      <c r="D3002" s="28">
        <v>105578154931</v>
      </c>
      <c r="E3002" s="10">
        <v>4966251045786</v>
      </c>
      <c r="F3002" s="9" t="s">
        <v>58</v>
      </c>
      <c r="G3002" s="11" t="s">
        <v>63</v>
      </c>
      <c r="H3002" s="11"/>
      <c r="I3002" s="14"/>
      <c r="J3002" s="11" t="s">
        <v>59</v>
      </c>
      <c r="K3002" s="11" t="s">
        <v>60</v>
      </c>
      <c r="L3002" s="11" t="s">
        <v>61</v>
      </c>
      <c r="M3002" s="11" t="s">
        <v>62</v>
      </c>
      <c r="N3002" s="1" t="e">
        <v>#N/A</v>
      </c>
    </row>
    <row r="3003" spans="1:14">
      <c r="A3003" s="7">
        <v>3002</v>
      </c>
      <c r="B3003" s="8">
        <v>45693</v>
      </c>
      <c r="C3003" s="9">
        <v>2</v>
      </c>
      <c r="D3003" s="28">
        <v>105359339525</v>
      </c>
      <c r="E3003" s="10">
        <v>5509451096329</v>
      </c>
      <c r="F3003" s="9" t="s">
        <v>992</v>
      </c>
      <c r="G3003" s="11" t="s">
        <v>918</v>
      </c>
      <c r="H3003" s="11"/>
      <c r="I3003" s="14"/>
      <c r="J3003" s="11" t="s">
        <v>59</v>
      </c>
      <c r="K3003" s="11" t="s">
        <v>60</v>
      </c>
      <c r="L3003" s="11" t="s">
        <v>61</v>
      </c>
      <c r="M3003" s="11" t="s">
        <v>896</v>
      </c>
      <c r="N3003" s="1" t="e">
        <v>#N/A</v>
      </c>
    </row>
    <row r="3004" spans="1:14">
      <c r="A3004" s="7">
        <v>3003</v>
      </c>
      <c r="B3004" s="8">
        <v>45693</v>
      </c>
      <c r="C3004" s="9">
        <v>2</v>
      </c>
      <c r="D3004" s="28">
        <v>105335163441</v>
      </c>
      <c r="E3004" s="10">
        <v>5509999027551</v>
      </c>
      <c r="F3004" s="9" t="s">
        <v>78</v>
      </c>
      <c r="G3004" s="11" t="s">
        <v>897</v>
      </c>
      <c r="H3004" s="11"/>
      <c r="I3004" s="14"/>
      <c r="J3004" s="11" t="s">
        <v>59</v>
      </c>
      <c r="K3004" s="11" t="s">
        <v>60</v>
      </c>
      <c r="L3004" s="11" t="s">
        <v>61</v>
      </c>
      <c r="M3004" s="11" t="s">
        <v>896</v>
      </c>
      <c r="N3004" s="1" t="e">
        <v>#N/A</v>
      </c>
    </row>
    <row r="3005" spans="1:14">
      <c r="A3005" s="7">
        <v>3004</v>
      </c>
      <c r="B3005" s="8">
        <v>45693</v>
      </c>
      <c r="C3005" s="9">
        <v>2</v>
      </c>
      <c r="D3005" s="28">
        <v>105333337034</v>
      </c>
      <c r="E3005" s="10">
        <v>5509451013096</v>
      </c>
      <c r="F3005" s="9" t="s">
        <v>79</v>
      </c>
      <c r="G3005" s="11" t="s">
        <v>918</v>
      </c>
      <c r="H3005" s="11"/>
      <c r="I3005" s="14"/>
      <c r="J3005" s="11" t="s">
        <v>59</v>
      </c>
      <c r="K3005" s="11" t="s">
        <v>60</v>
      </c>
      <c r="L3005" s="11" t="s">
        <v>61</v>
      </c>
      <c r="M3005" s="11" t="s">
        <v>896</v>
      </c>
      <c r="N3005" s="1" t="e">
        <v>#N/A</v>
      </c>
    </row>
    <row r="3006" spans="1:14">
      <c r="A3006" s="7">
        <v>3005</v>
      </c>
      <c r="B3006" s="8">
        <v>45693</v>
      </c>
      <c r="C3006" s="9">
        <v>2</v>
      </c>
      <c r="D3006" s="28">
        <v>105335163500</v>
      </c>
      <c r="E3006" s="10">
        <v>5509999015793</v>
      </c>
      <c r="F3006" s="9" t="s">
        <v>901</v>
      </c>
      <c r="G3006" s="11" t="s">
        <v>897</v>
      </c>
      <c r="H3006" s="11"/>
      <c r="I3006" s="14"/>
      <c r="J3006" s="11" t="s">
        <v>59</v>
      </c>
      <c r="K3006" s="11" t="s">
        <v>60</v>
      </c>
      <c r="L3006" s="11" t="s">
        <v>61</v>
      </c>
      <c r="M3006" s="11" t="s">
        <v>896</v>
      </c>
      <c r="N3006" s="1" t="e">
        <v>#N/A</v>
      </c>
    </row>
    <row r="3007" spans="1:14">
      <c r="A3007" s="7">
        <v>3006</v>
      </c>
      <c r="B3007" s="8"/>
      <c r="C3007" s="9"/>
      <c r="D3007" s="28"/>
      <c r="E3007" s="10"/>
      <c r="F3007" s="9"/>
      <c r="G3007" s="11"/>
      <c r="H3007" s="11"/>
      <c r="I3007" s="14"/>
      <c r="J3007" s="11"/>
      <c r="K3007" s="11"/>
      <c r="L3007" s="11"/>
      <c r="M3007" s="11"/>
    </row>
    <row r="3008" spans="1:14">
      <c r="A3008" s="7">
        <v>3007</v>
      </c>
      <c r="B3008" s="8"/>
      <c r="C3008" s="9"/>
      <c r="D3008" s="28"/>
      <c r="E3008" s="10"/>
      <c r="F3008" s="9"/>
      <c r="G3008" s="11"/>
      <c r="H3008" s="11"/>
      <c r="I3008" s="14"/>
      <c r="J3008" s="11"/>
      <c r="K3008" s="11"/>
      <c r="L3008" s="11"/>
      <c r="M3008" s="11"/>
    </row>
    <row r="3009" spans="1:13">
      <c r="A3009" s="7">
        <v>3008</v>
      </c>
      <c r="B3009" s="8"/>
      <c r="C3009" s="9"/>
      <c r="D3009" s="28"/>
      <c r="E3009" s="10"/>
      <c r="F3009" s="9"/>
      <c r="G3009" s="11"/>
      <c r="H3009" s="11"/>
      <c r="I3009" s="14"/>
      <c r="J3009" s="11"/>
      <c r="K3009" s="11"/>
      <c r="L3009" s="11"/>
      <c r="M3009" s="11"/>
    </row>
    <row r="3010" spans="1:13">
      <c r="A3010" s="7">
        <v>3009</v>
      </c>
      <c r="B3010" s="8"/>
      <c r="C3010" s="9"/>
      <c r="D3010" s="28"/>
      <c r="E3010" s="10"/>
      <c r="F3010" s="9"/>
      <c r="G3010" s="11"/>
      <c r="H3010" s="11"/>
      <c r="I3010" s="14"/>
      <c r="J3010" s="11"/>
      <c r="K3010" s="11"/>
      <c r="L3010" s="11"/>
      <c r="M3010" s="11"/>
    </row>
    <row r="3011" spans="1:13">
      <c r="A3011" s="7">
        <v>3010</v>
      </c>
      <c r="B3011" s="8"/>
      <c r="C3011" s="9"/>
      <c r="D3011" s="28"/>
      <c r="E3011" s="10"/>
      <c r="F3011" s="9"/>
      <c r="G3011" s="11"/>
      <c r="H3011" s="11"/>
      <c r="I3011" s="14"/>
      <c r="J3011" s="11"/>
      <c r="K3011" s="11"/>
      <c r="L3011" s="11"/>
      <c r="M3011" s="11"/>
    </row>
    <row r="3012" spans="1:13">
      <c r="A3012" s="7">
        <v>3011</v>
      </c>
      <c r="B3012" s="8"/>
      <c r="C3012" s="9"/>
      <c r="D3012" s="28"/>
      <c r="E3012" s="10"/>
      <c r="F3012" s="9"/>
      <c r="G3012" s="11"/>
      <c r="H3012" s="11"/>
      <c r="I3012" s="14"/>
      <c r="J3012" s="11"/>
      <c r="K3012" s="11"/>
      <c r="L3012" s="11"/>
      <c r="M3012" s="11"/>
    </row>
    <row r="3013" spans="1:13">
      <c r="A3013" s="7">
        <v>3012</v>
      </c>
      <c r="B3013" s="8"/>
      <c r="C3013" s="9"/>
      <c r="D3013" s="28"/>
      <c r="E3013" s="10"/>
      <c r="F3013" s="9"/>
      <c r="G3013" s="11"/>
      <c r="H3013" s="11"/>
      <c r="I3013" s="14"/>
      <c r="J3013" s="11"/>
      <c r="K3013" s="11"/>
      <c r="L3013" s="11"/>
      <c r="M3013" s="11"/>
    </row>
    <row r="3014" spans="1:13">
      <c r="A3014" s="7">
        <v>3013</v>
      </c>
      <c r="B3014" s="8"/>
      <c r="C3014" s="9"/>
      <c r="D3014" s="28"/>
      <c r="E3014" s="10"/>
      <c r="F3014" s="9"/>
      <c r="G3014" s="11"/>
      <c r="H3014" s="11"/>
      <c r="I3014" s="14"/>
      <c r="J3014" s="11"/>
      <c r="K3014" s="11"/>
      <c r="L3014" s="11"/>
      <c r="M3014" s="11"/>
    </row>
    <row r="3015" spans="1:13">
      <c r="A3015" s="7">
        <v>3014</v>
      </c>
      <c r="B3015" s="8"/>
      <c r="C3015" s="9"/>
      <c r="D3015" s="28"/>
      <c r="E3015" s="10"/>
      <c r="F3015" s="9"/>
      <c r="G3015" s="11"/>
      <c r="H3015" s="11"/>
      <c r="I3015" s="14"/>
      <c r="J3015" s="11"/>
      <c r="K3015" s="11"/>
      <c r="L3015" s="11"/>
      <c r="M3015" s="11"/>
    </row>
    <row r="3016" spans="1:13">
      <c r="A3016" s="7">
        <v>3015</v>
      </c>
      <c r="B3016" s="8"/>
      <c r="C3016" s="9"/>
      <c r="D3016" s="28"/>
      <c r="E3016" s="10"/>
      <c r="F3016" s="9"/>
      <c r="G3016" s="11"/>
      <c r="H3016" s="11"/>
      <c r="I3016" s="14"/>
      <c r="J3016" s="11"/>
      <c r="K3016" s="11"/>
      <c r="L3016" s="11"/>
      <c r="M3016" s="11"/>
    </row>
    <row r="3017" spans="1:13">
      <c r="A3017" s="7">
        <v>3016</v>
      </c>
      <c r="B3017" s="8"/>
      <c r="C3017" s="9"/>
      <c r="D3017" s="28"/>
      <c r="E3017" s="10"/>
      <c r="F3017" s="9"/>
      <c r="G3017" s="11"/>
      <c r="H3017" s="11"/>
      <c r="I3017" s="14"/>
      <c r="J3017" s="11"/>
      <c r="K3017" s="11"/>
      <c r="L3017" s="11"/>
      <c r="M3017" s="11"/>
    </row>
    <row r="3018" spans="1:13">
      <c r="A3018" s="7">
        <v>3017</v>
      </c>
      <c r="B3018" s="8"/>
      <c r="C3018" s="9"/>
      <c r="D3018" s="28"/>
      <c r="E3018" s="10"/>
      <c r="F3018" s="9"/>
      <c r="G3018" s="11"/>
      <c r="H3018" s="11"/>
      <c r="I3018" s="14"/>
      <c r="J3018" s="11"/>
      <c r="K3018" s="11"/>
      <c r="L3018" s="11"/>
      <c r="M3018" s="11"/>
    </row>
    <row r="3019" spans="1:13">
      <c r="A3019" s="7">
        <v>3018</v>
      </c>
      <c r="B3019" s="8"/>
      <c r="C3019" s="9"/>
      <c r="D3019" s="28"/>
      <c r="E3019" s="10"/>
      <c r="F3019" s="9"/>
      <c r="G3019" s="11"/>
      <c r="H3019" s="11"/>
      <c r="I3019" s="14"/>
      <c r="J3019" s="11"/>
      <c r="K3019" s="11"/>
      <c r="L3019" s="11"/>
      <c r="M3019" s="11"/>
    </row>
    <row r="3020" spans="1:13">
      <c r="A3020" s="7">
        <v>3019</v>
      </c>
      <c r="B3020" s="8"/>
      <c r="C3020" s="9"/>
      <c r="D3020" s="28"/>
      <c r="E3020" s="10"/>
      <c r="F3020" s="9"/>
      <c r="G3020" s="11"/>
      <c r="H3020" s="11"/>
      <c r="I3020" s="14"/>
      <c r="J3020" s="11"/>
      <c r="K3020" s="11"/>
      <c r="L3020" s="11"/>
      <c r="M3020" s="11"/>
    </row>
    <row r="3021" spans="1:13">
      <c r="A3021" s="7">
        <v>3020</v>
      </c>
      <c r="B3021" s="8"/>
      <c r="C3021" s="9"/>
      <c r="D3021" s="28"/>
      <c r="E3021" s="10"/>
      <c r="F3021" s="9"/>
      <c r="G3021" s="11"/>
      <c r="H3021" s="11"/>
      <c r="I3021" s="14"/>
      <c r="J3021" s="11"/>
      <c r="K3021" s="11"/>
      <c r="L3021" s="11"/>
      <c r="M3021" s="11"/>
    </row>
    <row r="3022" spans="1:13">
      <c r="A3022" s="7">
        <v>3021</v>
      </c>
      <c r="B3022" s="8"/>
      <c r="C3022" s="9"/>
      <c r="D3022" s="28"/>
      <c r="E3022" s="10"/>
      <c r="F3022" s="9"/>
      <c r="G3022" s="11"/>
      <c r="H3022" s="11"/>
      <c r="I3022" s="14"/>
      <c r="J3022" s="11"/>
      <c r="K3022" s="11"/>
      <c r="L3022" s="11"/>
      <c r="M3022" s="11"/>
    </row>
    <row r="3023" spans="1:13">
      <c r="A3023" s="7">
        <v>3022</v>
      </c>
      <c r="B3023" s="8"/>
      <c r="C3023" s="9"/>
      <c r="D3023" s="28"/>
      <c r="E3023" s="10"/>
      <c r="F3023" s="9"/>
      <c r="G3023" s="11"/>
      <c r="H3023" s="11"/>
      <c r="I3023" s="14"/>
      <c r="J3023" s="11"/>
      <c r="K3023" s="11"/>
      <c r="L3023" s="11"/>
      <c r="M3023" s="11"/>
    </row>
    <row r="3024" spans="1:13">
      <c r="A3024" s="7">
        <v>3023</v>
      </c>
      <c r="B3024" s="8"/>
      <c r="C3024" s="9"/>
      <c r="D3024" s="28"/>
      <c r="E3024" s="10"/>
      <c r="F3024" s="9"/>
      <c r="G3024" s="11"/>
      <c r="H3024" s="11"/>
      <c r="I3024" s="14"/>
      <c r="J3024" s="11"/>
      <c r="K3024" s="11"/>
      <c r="L3024" s="11"/>
      <c r="M3024" s="11"/>
    </row>
    <row r="3025" spans="1:13">
      <c r="A3025" s="7">
        <v>3024</v>
      </c>
      <c r="B3025" s="8"/>
      <c r="C3025" s="9"/>
      <c r="D3025" s="28"/>
      <c r="E3025" s="10"/>
      <c r="F3025" s="9"/>
      <c r="G3025" s="11"/>
      <c r="H3025" s="11"/>
      <c r="I3025" s="14"/>
      <c r="J3025" s="11"/>
      <c r="K3025" s="11"/>
      <c r="L3025" s="11"/>
      <c r="M3025" s="11"/>
    </row>
    <row r="3026" spans="1:13">
      <c r="A3026" s="7">
        <v>3025</v>
      </c>
      <c r="B3026" s="8"/>
      <c r="C3026" s="9"/>
      <c r="D3026" s="28"/>
      <c r="E3026" s="10"/>
      <c r="F3026" s="9"/>
      <c r="G3026" s="11"/>
      <c r="H3026" s="11"/>
      <c r="I3026" s="14"/>
      <c r="J3026" s="11"/>
      <c r="K3026" s="11"/>
      <c r="L3026" s="11"/>
      <c r="M3026" s="11"/>
    </row>
    <row r="3027" spans="1:13">
      <c r="A3027" s="7">
        <v>3026</v>
      </c>
      <c r="B3027" s="8"/>
      <c r="C3027" s="9"/>
      <c r="D3027" s="28"/>
      <c r="E3027" s="10"/>
      <c r="F3027" s="9"/>
      <c r="G3027" s="11"/>
      <c r="H3027" s="11"/>
      <c r="I3027" s="14"/>
      <c r="J3027" s="11"/>
      <c r="K3027" s="11"/>
      <c r="L3027" s="11"/>
      <c r="M3027" s="11"/>
    </row>
    <row r="3028" spans="1:13">
      <c r="A3028" s="7">
        <v>3027</v>
      </c>
      <c r="B3028" s="8"/>
      <c r="C3028" s="9"/>
      <c r="D3028" s="28"/>
      <c r="E3028" s="10"/>
      <c r="F3028" s="9"/>
      <c r="G3028" s="11"/>
      <c r="H3028" s="11"/>
      <c r="I3028" s="14"/>
      <c r="J3028" s="11"/>
      <c r="K3028" s="11"/>
      <c r="L3028" s="11"/>
      <c r="M3028" s="11"/>
    </row>
    <row r="3029" spans="1:13">
      <c r="A3029" s="7">
        <v>3028</v>
      </c>
      <c r="B3029" s="8"/>
      <c r="C3029" s="9"/>
      <c r="D3029" s="28"/>
      <c r="E3029" s="10"/>
      <c r="F3029" s="9"/>
      <c r="G3029" s="11"/>
      <c r="H3029" s="11"/>
      <c r="I3029" s="14"/>
      <c r="J3029" s="11"/>
      <c r="K3029" s="11"/>
      <c r="L3029" s="11"/>
      <c r="M3029" s="11"/>
    </row>
    <row r="3030" spans="1:13">
      <c r="A3030" s="7">
        <v>3029</v>
      </c>
      <c r="B3030" s="8"/>
      <c r="C3030" s="9"/>
      <c r="D3030" s="28"/>
      <c r="E3030" s="10"/>
      <c r="F3030" s="9"/>
      <c r="G3030" s="11"/>
      <c r="H3030" s="11"/>
      <c r="I3030" s="14"/>
      <c r="J3030" s="11"/>
      <c r="K3030" s="11"/>
      <c r="L3030" s="11"/>
      <c r="M3030" s="11"/>
    </row>
    <row r="3031" spans="1:13">
      <c r="A3031" s="7">
        <v>3030</v>
      </c>
      <c r="B3031" s="8"/>
      <c r="C3031" s="9"/>
      <c r="D3031" s="28"/>
      <c r="E3031" s="10"/>
      <c r="F3031" s="9"/>
      <c r="G3031" s="11"/>
      <c r="H3031" s="11"/>
      <c r="I3031" s="14"/>
      <c r="J3031" s="11"/>
      <c r="K3031" s="11"/>
      <c r="L3031" s="11"/>
      <c r="M3031" s="11"/>
    </row>
    <row r="3032" spans="1:13">
      <c r="A3032" s="7">
        <v>3031</v>
      </c>
      <c r="B3032" s="8"/>
      <c r="C3032" s="9"/>
      <c r="D3032" s="28"/>
      <c r="E3032" s="10"/>
      <c r="F3032" s="9"/>
      <c r="G3032" s="11"/>
      <c r="H3032" s="11"/>
      <c r="I3032" s="14"/>
      <c r="J3032" s="11"/>
      <c r="K3032" s="11"/>
      <c r="L3032" s="11"/>
      <c r="M3032" s="11"/>
    </row>
    <row r="3033" spans="1:13">
      <c r="A3033" s="7">
        <v>3032</v>
      </c>
      <c r="B3033" s="8"/>
      <c r="C3033" s="9"/>
      <c r="D3033" s="28"/>
      <c r="E3033" s="10"/>
      <c r="F3033" s="9"/>
      <c r="G3033" s="11"/>
      <c r="H3033" s="11"/>
      <c r="I3033" s="14"/>
      <c r="J3033" s="11"/>
      <c r="K3033" s="11"/>
      <c r="L3033" s="11"/>
      <c r="M3033" s="11"/>
    </row>
    <row r="3034" spans="1:13">
      <c r="A3034" s="7">
        <v>3033</v>
      </c>
      <c r="B3034" s="8"/>
      <c r="C3034" s="9"/>
      <c r="D3034" s="28"/>
      <c r="E3034" s="10"/>
      <c r="F3034" s="9"/>
      <c r="G3034" s="11"/>
      <c r="H3034" s="11"/>
      <c r="I3034" s="14"/>
      <c r="J3034" s="11"/>
      <c r="K3034" s="11"/>
      <c r="L3034" s="11"/>
      <c r="M3034" s="11"/>
    </row>
    <row r="3035" spans="1:13">
      <c r="A3035" s="7">
        <v>3034</v>
      </c>
      <c r="B3035" s="8"/>
      <c r="C3035" s="9"/>
      <c r="D3035" s="28"/>
      <c r="E3035" s="10"/>
      <c r="F3035" s="9"/>
      <c r="G3035" s="11"/>
      <c r="H3035" s="11"/>
      <c r="I3035" s="14"/>
      <c r="J3035" s="11"/>
      <c r="K3035" s="11"/>
      <c r="L3035" s="11"/>
      <c r="M3035" s="11"/>
    </row>
    <row r="3036" spans="1:13">
      <c r="A3036" s="7">
        <v>3035</v>
      </c>
      <c r="B3036" s="8"/>
      <c r="C3036" s="9"/>
      <c r="D3036" s="28"/>
      <c r="E3036" s="10"/>
      <c r="F3036" s="9"/>
      <c r="G3036" s="11"/>
      <c r="H3036" s="11"/>
      <c r="I3036" s="14"/>
      <c r="J3036" s="11"/>
      <c r="K3036" s="11"/>
      <c r="L3036" s="11"/>
      <c r="M3036" s="11"/>
    </row>
    <row r="3037" spans="1:13">
      <c r="A3037" s="7">
        <v>3036</v>
      </c>
      <c r="B3037" s="8"/>
      <c r="C3037" s="9"/>
      <c r="D3037" s="28"/>
      <c r="E3037" s="10"/>
      <c r="F3037" s="9"/>
      <c r="G3037" s="11"/>
      <c r="H3037" s="11"/>
      <c r="I3037" s="14"/>
      <c r="J3037" s="11"/>
      <c r="K3037" s="11"/>
      <c r="L3037" s="11"/>
      <c r="M3037" s="11"/>
    </row>
    <row r="3038" spans="1:13">
      <c r="A3038" s="7">
        <v>3037</v>
      </c>
      <c r="B3038" s="8"/>
      <c r="C3038" s="9"/>
      <c r="D3038" s="28"/>
      <c r="E3038" s="10"/>
      <c r="F3038" s="9"/>
      <c r="G3038" s="11"/>
      <c r="H3038" s="11"/>
      <c r="I3038" s="14"/>
      <c r="J3038" s="11"/>
      <c r="K3038" s="11"/>
      <c r="L3038" s="11"/>
      <c r="M3038" s="11"/>
    </row>
    <row r="3039" spans="1:13">
      <c r="A3039" s="7">
        <v>3038</v>
      </c>
      <c r="B3039" s="8"/>
      <c r="C3039" s="9"/>
      <c r="D3039" s="28"/>
      <c r="E3039" s="10"/>
      <c r="F3039" s="9"/>
      <c r="G3039" s="11"/>
      <c r="H3039" s="11"/>
      <c r="I3039" s="14"/>
      <c r="J3039" s="11"/>
      <c r="K3039" s="11"/>
      <c r="L3039" s="11"/>
      <c r="M3039" s="11"/>
    </row>
    <row r="3040" spans="1:13">
      <c r="A3040" s="7">
        <v>3039</v>
      </c>
      <c r="B3040" s="8"/>
      <c r="C3040" s="9"/>
      <c r="D3040" s="28"/>
      <c r="E3040" s="10"/>
      <c r="F3040" s="9"/>
      <c r="G3040" s="11"/>
      <c r="H3040" s="11"/>
      <c r="I3040" s="14"/>
      <c r="J3040" s="11"/>
      <c r="K3040" s="11"/>
      <c r="L3040" s="11"/>
      <c r="M3040" s="11"/>
    </row>
    <row r="3041" spans="1:13">
      <c r="A3041" s="7">
        <v>3040</v>
      </c>
      <c r="B3041" s="8"/>
      <c r="C3041" s="9"/>
      <c r="D3041" s="28"/>
      <c r="E3041" s="10"/>
      <c r="F3041" s="9"/>
      <c r="G3041" s="11"/>
      <c r="H3041" s="11"/>
      <c r="I3041" s="14"/>
      <c r="J3041" s="11"/>
      <c r="K3041" s="11"/>
      <c r="L3041" s="11"/>
      <c r="M3041" s="11"/>
    </row>
    <row r="3042" spans="1:13">
      <c r="A3042" s="7">
        <v>3041</v>
      </c>
      <c r="B3042" s="8"/>
      <c r="C3042" s="9"/>
      <c r="D3042" s="28"/>
      <c r="E3042" s="10"/>
      <c r="F3042" s="9"/>
      <c r="G3042" s="11"/>
      <c r="H3042" s="11"/>
      <c r="I3042" s="14"/>
      <c r="J3042" s="11"/>
      <c r="K3042" s="11"/>
      <c r="L3042" s="11"/>
      <c r="M3042" s="11"/>
    </row>
    <row r="3043" spans="1:13">
      <c r="A3043" s="7">
        <v>3042</v>
      </c>
      <c r="B3043" s="8"/>
      <c r="C3043" s="9"/>
      <c r="D3043" s="28"/>
      <c r="E3043" s="10"/>
      <c r="F3043" s="9"/>
      <c r="G3043" s="11"/>
      <c r="H3043" s="11"/>
      <c r="I3043" s="14"/>
      <c r="J3043" s="11"/>
      <c r="K3043" s="11"/>
      <c r="L3043" s="11"/>
      <c r="M3043" s="11"/>
    </row>
    <row r="3044" spans="1:13">
      <c r="A3044" s="7">
        <v>3043</v>
      </c>
      <c r="B3044" s="8"/>
      <c r="C3044" s="9"/>
      <c r="D3044" s="28"/>
      <c r="E3044" s="10"/>
      <c r="F3044" s="9"/>
      <c r="G3044" s="11"/>
      <c r="H3044" s="11"/>
      <c r="I3044" s="14"/>
      <c r="J3044" s="11"/>
      <c r="K3044" s="11"/>
      <c r="L3044" s="11"/>
      <c r="M3044" s="11"/>
    </row>
    <row r="3045" spans="1:13">
      <c r="A3045" s="7">
        <v>3044</v>
      </c>
      <c r="B3045" s="8"/>
      <c r="C3045" s="9"/>
      <c r="D3045" s="28"/>
      <c r="E3045" s="10"/>
      <c r="F3045" s="9"/>
      <c r="G3045" s="11"/>
      <c r="H3045" s="11"/>
      <c r="I3045" s="14"/>
      <c r="J3045" s="11"/>
      <c r="K3045" s="11"/>
      <c r="L3045" s="11"/>
      <c r="M3045" s="11"/>
    </row>
    <row r="3046" spans="1:13">
      <c r="A3046" s="7">
        <v>3045</v>
      </c>
      <c r="B3046" s="8"/>
      <c r="C3046" s="9"/>
      <c r="D3046" s="28"/>
      <c r="E3046" s="10"/>
      <c r="F3046" s="9"/>
      <c r="G3046" s="11"/>
      <c r="H3046" s="11"/>
      <c r="I3046" s="14"/>
      <c r="J3046" s="11"/>
      <c r="K3046" s="11"/>
      <c r="L3046" s="11"/>
      <c r="M3046" s="11"/>
    </row>
    <row r="3047" spans="1:13">
      <c r="A3047" s="7">
        <v>3046</v>
      </c>
      <c r="B3047" s="8"/>
      <c r="C3047" s="9"/>
      <c r="D3047" s="28"/>
      <c r="E3047" s="10"/>
      <c r="F3047" s="9"/>
      <c r="G3047" s="11"/>
      <c r="H3047" s="11"/>
      <c r="I3047" s="14"/>
      <c r="J3047" s="11"/>
      <c r="K3047" s="11"/>
      <c r="L3047" s="11"/>
      <c r="M3047" s="11"/>
    </row>
    <row r="3048" spans="1:13">
      <c r="A3048" s="7">
        <v>3047</v>
      </c>
      <c r="B3048" s="8"/>
      <c r="C3048" s="9"/>
      <c r="D3048" s="28"/>
      <c r="E3048" s="10"/>
      <c r="F3048" s="9"/>
      <c r="G3048" s="11"/>
      <c r="H3048" s="11"/>
      <c r="I3048" s="14"/>
      <c r="J3048" s="11"/>
      <c r="K3048" s="11"/>
      <c r="L3048" s="11"/>
      <c r="M3048" s="11"/>
    </row>
    <row r="3049" spans="1:13">
      <c r="A3049" s="7">
        <v>3048</v>
      </c>
      <c r="B3049" s="8"/>
      <c r="C3049" s="9"/>
      <c r="D3049" s="28"/>
      <c r="E3049" s="10"/>
      <c r="F3049" s="9"/>
      <c r="G3049" s="11"/>
      <c r="H3049" s="11"/>
      <c r="I3049" s="14"/>
      <c r="J3049" s="11"/>
      <c r="K3049" s="11"/>
      <c r="L3049" s="11"/>
      <c r="M3049" s="11"/>
    </row>
    <row r="3050" spans="1:13">
      <c r="A3050" s="7">
        <v>3049</v>
      </c>
      <c r="B3050" s="8"/>
      <c r="C3050" s="9"/>
      <c r="D3050" s="28"/>
      <c r="E3050" s="10"/>
      <c r="F3050" s="9"/>
      <c r="G3050" s="11"/>
      <c r="H3050" s="11"/>
      <c r="I3050" s="14"/>
      <c r="J3050" s="11"/>
      <c r="K3050" s="11"/>
      <c r="L3050" s="11"/>
      <c r="M3050" s="11"/>
    </row>
    <row r="3051" spans="1:13">
      <c r="A3051" s="7">
        <v>3050</v>
      </c>
      <c r="B3051" s="8"/>
      <c r="C3051" s="9"/>
      <c r="D3051" s="28"/>
      <c r="E3051" s="10"/>
      <c r="F3051" s="9"/>
      <c r="G3051" s="11"/>
      <c r="H3051" s="11"/>
      <c r="I3051" s="14"/>
      <c r="J3051" s="11"/>
      <c r="K3051" s="11"/>
      <c r="L3051" s="11"/>
      <c r="M3051" s="11"/>
    </row>
    <row r="3052" spans="1:13">
      <c r="A3052" s="7">
        <v>3051</v>
      </c>
      <c r="B3052" s="8"/>
      <c r="C3052" s="9"/>
      <c r="D3052" s="28"/>
      <c r="E3052" s="10"/>
      <c r="F3052" s="9"/>
      <c r="G3052" s="11"/>
      <c r="H3052" s="11"/>
      <c r="I3052" s="14"/>
      <c r="J3052" s="11"/>
      <c r="K3052" s="11"/>
      <c r="L3052" s="11"/>
      <c r="M3052" s="11"/>
    </row>
    <row r="3053" spans="1:13">
      <c r="A3053" s="7">
        <v>3052</v>
      </c>
      <c r="B3053" s="8"/>
      <c r="C3053" s="9"/>
      <c r="D3053" s="28"/>
      <c r="E3053" s="10"/>
      <c r="F3053" s="9"/>
      <c r="G3053" s="11"/>
      <c r="H3053" s="11"/>
      <c r="I3053" s="14"/>
      <c r="J3053" s="11"/>
      <c r="K3053" s="11"/>
      <c r="L3053" s="11"/>
      <c r="M3053" s="11"/>
    </row>
    <row r="3054" spans="1:13">
      <c r="A3054" s="7">
        <v>3053</v>
      </c>
      <c r="B3054" s="8"/>
      <c r="C3054" s="9"/>
      <c r="D3054" s="28"/>
      <c r="E3054" s="10"/>
      <c r="F3054" s="9"/>
      <c r="G3054" s="11"/>
      <c r="H3054" s="11"/>
      <c r="I3054" s="14"/>
      <c r="J3054" s="11"/>
      <c r="K3054" s="11"/>
      <c r="L3054" s="11"/>
      <c r="M3054" s="11"/>
    </row>
    <row r="3055" spans="1:13">
      <c r="A3055" s="7">
        <v>3054</v>
      </c>
      <c r="B3055" s="8"/>
      <c r="C3055" s="9"/>
      <c r="D3055" s="28"/>
      <c r="E3055" s="10"/>
      <c r="F3055" s="9"/>
      <c r="G3055" s="11"/>
      <c r="H3055" s="11"/>
      <c r="I3055" s="14"/>
      <c r="J3055" s="11"/>
      <c r="K3055" s="11"/>
      <c r="L3055" s="11"/>
      <c r="M3055" s="11"/>
    </row>
    <row r="3056" spans="1:13">
      <c r="A3056" s="7">
        <v>3055</v>
      </c>
      <c r="B3056" s="8"/>
      <c r="C3056" s="9"/>
      <c r="D3056" s="28"/>
      <c r="E3056" s="10"/>
      <c r="F3056" s="9"/>
      <c r="G3056" s="11"/>
      <c r="H3056" s="11"/>
      <c r="I3056" s="14"/>
      <c r="J3056" s="11"/>
      <c r="K3056" s="11"/>
      <c r="L3056" s="11"/>
      <c r="M3056" s="11"/>
    </row>
    <row r="3057" spans="1:13">
      <c r="A3057" s="7">
        <v>3056</v>
      </c>
      <c r="B3057" s="8"/>
      <c r="C3057" s="9"/>
      <c r="D3057" s="28"/>
      <c r="E3057" s="10"/>
      <c r="F3057" s="9"/>
      <c r="G3057" s="11"/>
      <c r="H3057" s="11"/>
      <c r="I3057" s="14"/>
      <c r="J3057" s="11"/>
      <c r="K3057" s="11"/>
      <c r="L3057" s="11"/>
      <c r="M3057" s="11"/>
    </row>
    <row r="3058" spans="1:13">
      <c r="A3058" s="7">
        <v>3057</v>
      </c>
      <c r="B3058" s="8"/>
      <c r="C3058" s="9"/>
      <c r="D3058" s="28"/>
      <c r="E3058" s="10"/>
      <c r="F3058" s="9"/>
      <c r="G3058" s="11"/>
      <c r="H3058" s="11"/>
      <c r="I3058" s="14"/>
      <c r="J3058" s="11"/>
      <c r="K3058" s="11"/>
      <c r="L3058" s="11"/>
      <c r="M3058" s="11"/>
    </row>
    <row r="3059" spans="1:13">
      <c r="A3059" s="7">
        <v>3058</v>
      </c>
      <c r="B3059" s="8"/>
      <c r="C3059" s="9"/>
      <c r="D3059" s="28"/>
      <c r="E3059" s="10"/>
      <c r="F3059" s="9"/>
      <c r="G3059" s="11"/>
      <c r="H3059" s="11"/>
      <c r="I3059" s="14"/>
      <c r="J3059" s="11"/>
      <c r="K3059" s="11"/>
      <c r="L3059" s="11"/>
      <c r="M3059" s="11"/>
    </row>
    <row r="3060" spans="1:13">
      <c r="A3060" s="7">
        <v>3059</v>
      </c>
      <c r="B3060" s="8"/>
      <c r="C3060" s="9"/>
      <c r="D3060" s="28"/>
      <c r="E3060" s="10"/>
      <c r="F3060" s="9"/>
      <c r="G3060" s="11"/>
      <c r="H3060" s="11"/>
      <c r="I3060" s="14"/>
      <c r="J3060" s="11"/>
      <c r="K3060" s="11"/>
      <c r="L3060" s="11"/>
      <c r="M3060" s="11"/>
    </row>
    <row r="3061" spans="1:13">
      <c r="A3061" s="7">
        <v>3060</v>
      </c>
      <c r="B3061" s="8"/>
      <c r="C3061" s="9"/>
      <c r="D3061" s="28"/>
      <c r="E3061" s="10"/>
      <c r="F3061" s="9"/>
      <c r="G3061" s="11"/>
      <c r="H3061" s="11"/>
      <c r="I3061" s="14"/>
      <c r="J3061" s="11"/>
      <c r="K3061" s="11"/>
      <c r="L3061" s="11"/>
      <c r="M3061" s="11"/>
    </row>
    <row r="3062" spans="1:13">
      <c r="A3062" s="7">
        <v>3061</v>
      </c>
      <c r="B3062" s="8"/>
      <c r="C3062" s="9"/>
      <c r="D3062" s="28"/>
      <c r="E3062" s="10"/>
      <c r="F3062" s="9"/>
      <c r="G3062" s="11"/>
      <c r="H3062" s="11"/>
      <c r="I3062" s="14"/>
      <c r="J3062" s="11"/>
      <c r="K3062" s="11"/>
      <c r="L3062" s="11"/>
      <c r="M3062" s="11"/>
    </row>
    <row r="3063" spans="1:13">
      <c r="A3063" s="7">
        <v>3062</v>
      </c>
      <c r="B3063" s="8"/>
      <c r="C3063" s="9"/>
      <c r="D3063" s="28"/>
      <c r="E3063" s="10"/>
      <c r="F3063" s="9"/>
      <c r="G3063" s="11"/>
      <c r="H3063" s="11"/>
      <c r="I3063" s="14"/>
      <c r="J3063" s="11"/>
      <c r="K3063" s="11"/>
      <c r="L3063" s="11"/>
      <c r="M3063" s="11"/>
    </row>
    <row r="3064" spans="1:13">
      <c r="A3064" s="7">
        <v>3063</v>
      </c>
      <c r="B3064" s="8"/>
      <c r="C3064" s="9"/>
      <c r="D3064" s="28"/>
      <c r="E3064" s="10"/>
      <c r="F3064" s="9"/>
      <c r="G3064" s="11"/>
      <c r="H3064" s="11"/>
      <c r="I3064" s="14"/>
      <c r="J3064" s="11"/>
      <c r="K3064" s="11"/>
      <c r="L3064" s="11"/>
      <c r="M3064" s="11"/>
    </row>
    <row r="3065" spans="1:13">
      <c r="A3065" s="7">
        <v>3064</v>
      </c>
      <c r="B3065" s="8"/>
      <c r="C3065" s="9"/>
      <c r="D3065" s="28"/>
      <c r="E3065" s="10"/>
      <c r="F3065" s="9"/>
      <c r="G3065" s="11"/>
      <c r="H3065" s="11"/>
      <c r="I3065" s="14"/>
      <c r="J3065" s="11"/>
      <c r="K3065" s="11"/>
      <c r="L3065" s="11"/>
      <c r="M3065" s="11"/>
    </row>
    <row r="3066" spans="1:13">
      <c r="A3066" s="7">
        <v>3065</v>
      </c>
      <c r="B3066" s="8"/>
      <c r="C3066" s="9"/>
      <c r="D3066" s="28"/>
      <c r="E3066" s="10"/>
      <c r="F3066" s="9"/>
      <c r="G3066" s="11"/>
      <c r="H3066" s="11"/>
      <c r="I3066" s="14"/>
      <c r="J3066" s="11"/>
      <c r="K3066" s="11"/>
      <c r="L3066" s="11"/>
      <c r="M3066" s="11"/>
    </row>
    <row r="3067" spans="1:13">
      <c r="A3067" s="7">
        <v>3066</v>
      </c>
      <c r="B3067" s="8"/>
      <c r="C3067" s="9"/>
      <c r="D3067" s="28"/>
      <c r="E3067" s="10"/>
      <c r="F3067" s="9"/>
      <c r="G3067" s="11"/>
      <c r="H3067" s="11"/>
      <c r="I3067" s="14"/>
      <c r="J3067" s="11"/>
      <c r="K3067" s="11"/>
      <c r="L3067" s="11"/>
      <c r="M3067" s="11"/>
    </row>
    <row r="3068" spans="1:13">
      <c r="A3068" s="7">
        <v>3067</v>
      </c>
      <c r="B3068" s="8"/>
      <c r="C3068" s="9"/>
      <c r="D3068" s="28"/>
      <c r="E3068" s="10"/>
      <c r="F3068" s="9"/>
      <c r="G3068" s="11"/>
      <c r="H3068" s="11"/>
      <c r="I3068" s="14"/>
      <c r="J3068" s="11"/>
      <c r="K3068" s="11"/>
      <c r="L3068" s="11"/>
      <c r="M3068" s="11"/>
    </row>
    <row r="3069" spans="1:13">
      <c r="A3069" s="7">
        <v>3068</v>
      </c>
      <c r="B3069" s="8"/>
      <c r="C3069" s="9"/>
      <c r="D3069" s="28"/>
      <c r="E3069" s="10"/>
      <c r="F3069" s="9"/>
      <c r="G3069" s="11"/>
      <c r="H3069" s="11"/>
      <c r="I3069" s="14"/>
      <c r="J3069" s="11"/>
      <c r="K3069" s="11"/>
      <c r="L3069" s="11"/>
      <c r="M3069" s="11"/>
    </row>
    <row r="3070" spans="1:13">
      <c r="A3070" s="7">
        <v>3069</v>
      </c>
      <c r="B3070" s="8"/>
      <c r="C3070" s="9"/>
      <c r="D3070" s="28"/>
      <c r="E3070" s="10"/>
      <c r="F3070" s="9"/>
      <c r="G3070" s="11"/>
      <c r="H3070" s="11"/>
      <c r="I3070" s="14"/>
      <c r="J3070" s="11"/>
      <c r="K3070" s="11"/>
      <c r="L3070" s="11"/>
      <c r="M3070" s="11"/>
    </row>
    <row r="3071" spans="1:13">
      <c r="A3071" s="7">
        <v>3070</v>
      </c>
      <c r="B3071" s="8"/>
      <c r="C3071" s="9"/>
      <c r="D3071" s="28"/>
      <c r="E3071" s="10"/>
      <c r="F3071" s="9"/>
      <c r="G3071" s="11"/>
      <c r="H3071" s="11"/>
      <c r="I3071" s="14"/>
      <c r="J3071" s="11"/>
      <c r="K3071" s="11"/>
      <c r="L3071" s="11"/>
      <c r="M3071" s="11"/>
    </row>
    <row r="3072" spans="1:13">
      <c r="A3072" s="7">
        <v>3071</v>
      </c>
      <c r="B3072" s="8"/>
      <c r="C3072" s="9"/>
      <c r="D3072" s="28"/>
      <c r="E3072" s="10"/>
      <c r="F3072" s="9"/>
      <c r="G3072" s="11"/>
      <c r="H3072" s="11"/>
      <c r="I3072" s="14"/>
      <c r="J3072" s="11"/>
      <c r="K3072" s="11"/>
      <c r="L3072" s="11"/>
      <c r="M3072" s="11"/>
    </row>
    <row r="3073" spans="1:13">
      <c r="A3073" s="7">
        <v>3072</v>
      </c>
      <c r="B3073" s="8"/>
      <c r="C3073" s="9"/>
      <c r="D3073" s="28"/>
      <c r="E3073" s="10"/>
      <c r="F3073" s="9"/>
      <c r="G3073" s="11"/>
      <c r="H3073" s="11"/>
      <c r="I3073" s="14"/>
      <c r="J3073" s="11"/>
      <c r="K3073" s="11"/>
      <c r="L3073" s="11"/>
      <c r="M3073" s="11"/>
    </row>
    <row r="3074" spans="1:13">
      <c r="A3074" s="7">
        <v>3073</v>
      </c>
      <c r="B3074" s="8"/>
      <c r="C3074" s="9"/>
      <c r="D3074" s="28"/>
      <c r="E3074" s="10"/>
      <c r="F3074" s="9"/>
      <c r="G3074" s="11"/>
      <c r="H3074" s="11"/>
      <c r="I3074" s="14"/>
      <c r="J3074" s="11"/>
      <c r="K3074" s="11"/>
      <c r="L3074" s="11"/>
      <c r="M3074" s="11"/>
    </row>
    <row r="3075" spans="1:13">
      <c r="A3075" s="7">
        <v>3074</v>
      </c>
      <c r="B3075" s="8"/>
      <c r="C3075" s="9"/>
      <c r="D3075" s="28"/>
      <c r="E3075" s="10"/>
      <c r="F3075" s="9"/>
      <c r="G3075" s="11"/>
      <c r="H3075" s="11"/>
      <c r="I3075" s="14"/>
      <c r="J3075" s="11"/>
      <c r="K3075" s="11"/>
      <c r="L3075" s="11"/>
      <c r="M3075" s="11"/>
    </row>
    <row r="3076" spans="1:13">
      <c r="A3076" s="7">
        <v>3075</v>
      </c>
      <c r="B3076" s="8"/>
      <c r="C3076" s="9"/>
      <c r="D3076" s="28"/>
      <c r="E3076" s="10"/>
      <c r="F3076" s="9"/>
      <c r="G3076" s="11"/>
      <c r="H3076" s="11"/>
      <c r="I3076" s="14"/>
      <c r="J3076" s="11"/>
      <c r="K3076" s="11"/>
      <c r="L3076" s="11"/>
      <c r="M3076" s="11"/>
    </row>
    <row r="3077" spans="1:13">
      <c r="A3077" s="7">
        <v>3076</v>
      </c>
      <c r="B3077" s="8"/>
      <c r="C3077" s="9"/>
      <c r="D3077" s="28"/>
      <c r="E3077" s="10"/>
      <c r="F3077" s="9"/>
      <c r="G3077" s="11"/>
      <c r="H3077" s="11"/>
      <c r="I3077" s="14"/>
      <c r="J3077" s="11"/>
      <c r="K3077" s="11"/>
      <c r="L3077" s="11"/>
      <c r="M3077" s="11"/>
    </row>
    <row r="3078" spans="1:13">
      <c r="A3078" s="7">
        <v>3077</v>
      </c>
      <c r="B3078" s="8"/>
      <c r="C3078" s="9"/>
      <c r="D3078" s="28"/>
      <c r="E3078" s="10"/>
      <c r="F3078" s="9"/>
      <c r="G3078" s="11"/>
      <c r="H3078" s="11"/>
      <c r="I3078" s="14"/>
      <c r="J3078" s="11"/>
      <c r="K3078" s="11"/>
      <c r="L3078" s="11"/>
      <c r="M3078" s="11"/>
    </row>
    <row r="3079" spans="1:13">
      <c r="A3079" s="7">
        <v>3078</v>
      </c>
      <c r="B3079" s="8"/>
      <c r="C3079" s="9"/>
      <c r="D3079" s="28"/>
      <c r="E3079" s="10"/>
      <c r="F3079" s="9"/>
      <c r="G3079" s="11"/>
      <c r="H3079" s="11"/>
      <c r="I3079" s="14"/>
      <c r="J3079" s="11"/>
      <c r="K3079" s="11"/>
      <c r="L3079" s="11"/>
      <c r="M3079" s="11"/>
    </row>
    <row r="3080" spans="1:13">
      <c r="A3080" s="7">
        <v>3079</v>
      </c>
      <c r="B3080" s="8"/>
      <c r="C3080" s="9"/>
      <c r="D3080" s="28"/>
      <c r="E3080" s="10"/>
      <c r="F3080" s="9"/>
      <c r="G3080" s="11"/>
      <c r="H3080" s="11"/>
      <c r="I3080" s="14"/>
      <c r="J3080" s="11"/>
      <c r="K3080" s="11"/>
      <c r="L3080" s="11"/>
      <c r="M3080" s="11"/>
    </row>
    <row r="3081" spans="1:13">
      <c r="A3081" s="7">
        <v>3080</v>
      </c>
      <c r="B3081" s="8"/>
      <c r="C3081" s="9"/>
      <c r="D3081" s="28"/>
      <c r="E3081" s="10"/>
      <c r="F3081" s="9"/>
      <c r="G3081" s="11"/>
      <c r="H3081" s="11"/>
      <c r="I3081" s="14"/>
      <c r="J3081" s="11"/>
      <c r="K3081" s="11"/>
      <c r="L3081" s="11"/>
      <c r="M3081" s="11"/>
    </row>
    <row r="3082" spans="1:13">
      <c r="A3082" s="7">
        <v>3081</v>
      </c>
      <c r="B3082" s="8"/>
      <c r="C3082" s="9"/>
      <c r="D3082" s="28"/>
      <c r="E3082" s="10"/>
      <c r="F3082" s="9"/>
      <c r="G3082" s="11"/>
      <c r="H3082" s="11"/>
      <c r="I3082" s="14"/>
      <c r="J3082" s="11"/>
      <c r="K3082" s="11"/>
      <c r="L3082" s="11"/>
      <c r="M3082" s="11"/>
    </row>
    <row r="3083" spans="1:13">
      <c r="A3083" s="7">
        <v>3082</v>
      </c>
      <c r="B3083" s="8"/>
      <c r="C3083" s="9"/>
      <c r="D3083" s="28"/>
      <c r="E3083" s="10"/>
      <c r="F3083" s="9"/>
      <c r="G3083" s="11"/>
      <c r="H3083" s="11"/>
      <c r="I3083" s="14"/>
      <c r="J3083" s="11"/>
      <c r="K3083" s="11"/>
      <c r="L3083" s="11"/>
      <c r="M3083" s="11"/>
    </row>
    <row r="3084" spans="1:13">
      <c r="A3084" s="7">
        <v>3083</v>
      </c>
      <c r="B3084" s="8"/>
      <c r="C3084" s="9"/>
      <c r="D3084" s="28"/>
      <c r="E3084" s="10"/>
      <c r="F3084" s="9"/>
      <c r="G3084" s="11"/>
      <c r="H3084" s="11"/>
      <c r="I3084" s="14"/>
      <c r="J3084" s="11"/>
      <c r="K3084" s="11"/>
      <c r="L3084" s="11"/>
      <c r="M3084" s="11"/>
    </row>
    <row r="3085" spans="1:13">
      <c r="A3085" s="7">
        <v>3084</v>
      </c>
      <c r="B3085" s="8"/>
      <c r="C3085" s="9"/>
      <c r="D3085" s="28"/>
      <c r="E3085" s="10"/>
      <c r="F3085" s="9"/>
      <c r="G3085" s="11"/>
      <c r="H3085" s="11"/>
      <c r="I3085" s="14"/>
      <c r="J3085" s="11"/>
      <c r="K3085" s="11"/>
      <c r="L3085" s="11"/>
      <c r="M3085" s="11"/>
    </row>
    <row r="3086" spans="1:13">
      <c r="A3086" s="7">
        <v>3085</v>
      </c>
      <c r="B3086" s="8"/>
      <c r="C3086" s="9"/>
      <c r="D3086" s="28"/>
      <c r="E3086" s="10"/>
      <c r="F3086" s="9"/>
      <c r="G3086" s="11"/>
      <c r="H3086" s="11"/>
      <c r="I3086" s="14"/>
      <c r="J3086" s="11"/>
      <c r="K3086" s="11"/>
      <c r="L3086" s="11"/>
      <c r="M3086" s="11"/>
    </row>
    <row r="3087" spans="1:13">
      <c r="A3087" s="7">
        <v>3086</v>
      </c>
      <c r="B3087" s="8"/>
      <c r="C3087" s="9"/>
      <c r="D3087" s="28"/>
      <c r="E3087" s="10"/>
      <c r="F3087" s="9"/>
      <c r="G3087" s="11"/>
      <c r="H3087" s="11"/>
      <c r="I3087" s="14"/>
      <c r="J3087" s="11"/>
      <c r="K3087" s="11"/>
      <c r="L3087" s="11"/>
      <c r="M3087" s="11"/>
    </row>
    <row r="3088" spans="1:13">
      <c r="A3088" s="7">
        <v>3087</v>
      </c>
      <c r="B3088" s="8"/>
      <c r="C3088" s="9"/>
      <c r="D3088" s="28"/>
      <c r="E3088" s="10"/>
      <c r="F3088" s="9"/>
      <c r="G3088" s="11"/>
      <c r="H3088" s="11"/>
      <c r="I3088" s="14"/>
      <c r="J3088" s="11"/>
      <c r="K3088" s="11"/>
      <c r="L3088" s="11"/>
      <c r="M3088" s="11"/>
    </row>
    <row r="3089" spans="1:13">
      <c r="A3089" s="7">
        <v>3088</v>
      </c>
      <c r="B3089" s="8"/>
      <c r="C3089" s="9"/>
      <c r="D3089" s="28"/>
      <c r="E3089" s="10"/>
      <c r="F3089" s="9"/>
      <c r="G3089" s="11"/>
      <c r="H3089" s="11"/>
      <c r="I3089" s="14"/>
      <c r="J3089" s="11"/>
      <c r="K3089" s="11"/>
      <c r="L3089" s="11"/>
      <c r="M3089" s="11"/>
    </row>
    <row r="3090" spans="1:13">
      <c r="A3090" s="7">
        <v>3089</v>
      </c>
      <c r="B3090" s="8"/>
      <c r="C3090" s="9"/>
      <c r="D3090" s="28"/>
      <c r="E3090" s="10"/>
      <c r="F3090" s="9"/>
      <c r="G3090" s="11"/>
      <c r="H3090" s="11"/>
      <c r="I3090" s="14"/>
      <c r="J3090" s="11"/>
      <c r="K3090" s="11"/>
      <c r="L3090" s="11"/>
      <c r="M3090" s="11"/>
    </row>
    <row r="3091" spans="1:13">
      <c r="A3091" s="7">
        <v>3090</v>
      </c>
      <c r="B3091" s="8"/>
      <c r="C3091" s="9"/>
      <c r="D3091" s="28"/>
      <c r="E3091" s="10"/>
      <c r="F3091" s="9"/>
      <c r="G3091" s="11"/>
      <c r="H3091" s="11"/>
      <c r="I3091" s="14"/>
      <c r="J3091" s="11"/>
      <c r="K3091" s="11"/>
      <c r="L3091" s="11"/>
      <c r="M3091" s="11"/>
    </row>
    <row r="3092" spans="1:13">
      <c r="A3092" s="7">
        <v>3091</v>
      </c>
      <c r="B3092" s="8"/>
      <c r="C3092" s="9"/>
      <c r="D3092" s="28"/>
      <c r="E3092" s="10"/>
      <c r="F3092" s="9"/>
      <c r="G3092" s="11"/>
      <c r="H3092" s="11"/>
      <c r="I3092" s="14"/>
      <c r="J3092" s="11"/>
      <c r="K3092" s="11"/>
      <c r="L3092" s="11"/>
      <c r="M3092" s="11"/>
    </row>
    <row r="3093" spans="1:13">
      <c r="A3093" s="7">
        <v>3092</v>
      </c>
      <c r="B3093" s="8"/>
      <c r="C3093" s="9"/>
      <c r="D3093" s="28"/>
      <c r="E3093" s="10"/>
      <c r="F3093" s="9"/>
      <c r="G3093" s="11"/>
      <c r="H3093" s="11"/>
      <c r="I3093" s="14"/>
      <c r="J3093" s="11"/>
      <c r="K3093" s="11"/>
      <c r="L3093" s="11"/>
      <c r="M3093" s="11"/>
    </row>
    <row r="3094" spans="1:13">
      <c r="A3094" s="7">
        <v>3093</v>
      </c>
      <c r="B3094" s="8"/>
      <c r="C3094" s="9"/>
      <c r="D3094" s="28"/>
      <c r="E3094" s="10"/>
      <c r="F3094" s="9"/>
      <c r="G3094" s="11"/>
      <c r="H3094" s="11"/>
      <c r="I3094" s="14"/>
      <c r="J3094" s="11"/>
      <c r="K3094" s="11"/>
      <c r="L3094" s="11"/>
      <c r="M3094" s="11"/>
    </row>
    <row r="3095" spans="1:13">
      <c r="A3095" s="7">
        <v>3094</v>
      </c>
      <c r="B3095" s="8"/>
      <c r="C3095" s="9"/>
      <c r="D3095" s="28"/>
      <c r="E3095" s="10"/>
      <c r="F3095" s="9"/>
      <c r="G3095" s="11"/>
      <c r="H3095" s="11"/>
      <c r="I3095" s="14"/>
      <c r="J3095" s="11"/>
      <c r="K3095" s="11"/>
      <c r="L3095" s="11"/>
      <c r="M3095" s="11"/>
    </row>
    <row r="3096" spans="1:13">
      <c r="A3096" s="7">
        <v>3095</v>
      </c>
      <c r="B3096" s="8"/>
      <c r="C3096" s="9"/>
      <c r="D3096" s="28"/>
      <c r="E3096" s="10"/>
      <c r="F3096" s="9"/>
      <c r="G3096" s="11"/>
      <c r="H3096" s="11"/>
      <c r="I3096" s="14"/>
      <c r="J3096" s="11"/>
      <c r="K3096" s="11"/>
      <c r="L3096" s="11"/>
      <c r="M3096" s="11"/>
    </row>
    <row r="3097" spans="1:13">
      <c r="A3097" s="7">
        <v>3096</v>
      </c>
      <c r="B3097" s="8"/>
      <c r="C3097" s="9"/>
      <c r="D3097" s="28"/>
      <c r="E3097" s="10"/>
      <c r="F3097" s="9"/>
      <c r="G3097" s="11"/>
      <c r="H3097" s="11"/>
      <c r="I3097" s="14"/>
      <c r="J3097" s="11"/>
      <c r="K3097" s="11"/>
      <c r="L3097" s="11"/>
      <c r="M3097" s="11"/>
    </row>
    <row r="3098" spans="1:13">
      <c r="A3098" s="7">
        <v>3097</v>
      </c>
      <c r="B3098" s="8"/>
      <c r="C3098" s="9"/>
      <c r="D3098" s="28"/>
      <c r="E3098" s="10"/>
      <c r="F3098" s="9"/>
      <c r="G3098" s="11"/>
      <c r="H3098" s="11"/>
      <c r="I3098" s="14"/>
      <c r="J3098" s="11"/>
      <c r="K3098" s="11"/>
      <c r="L3098" s="11"/>
      <c r="M3098" s="11"/>
    </row>
    <row r="3099" spans="1:13">
      <c r="A3099" s="7">
        <v>3098</v>
      </c>
      <c r="B3099" s="8"/>
      <c r="C3099" s="9"/>
      <c r="D3099" s="28"/>
      <c r="E3099" s="10"/>
      <c r="F3099" s="9"/>
      <c r="G3099" s="11"/>
      <c r="H3099" s="11"/>
      <c r="I3099" s="14"/>
      <c r="J3099" s="11"/>
      <c r="K3099" s="11"/>
      <c r="L3099" s="11"/>
      <c r="M3099" s="11"/>
    </row>
    <row r="3100" spans="1:13">
      <c r="A3100" s="7">
        <v>3099</v>
      </c>
      <c r="B3100" s="8"/>
      <c r="C3100" s="9"/>
      <c r="D3100" s="28"/>
      <c r="E3100" s="10"/>
      <c r="F3100" s="9"/>
      <c r="G3100" s="11"/>
      <c r="H3100" s="11"/>
      <c r="I3100" s="14"/>
      <c r="J3100" s="11"/>
      <c r="K3100" s="11"/>
      <c r="L3100" s="11"/>
      <c r="M3100" s="11"/>
    </row>
    <row r="3101" spans="1:13">
      <c r="A3101" s="7">
        <v>3100</v>
      </c>
      <c r="B3101" s="8"/>
      <c r="C3101" s="9"/>
      <c r="D3101" s="28"/>
      <c r="E3101" s="10"/>
      <c r="F3101" s="9"/>
      <c r="G3101" s="11"/>
      <c r="H3101" s="11"/>
      <c r="I3101" s="14"/>
      <c r="J3101" s="11"/>
      <c r="K3101" s="11"/>
      <c r="L3101" s="11"/>
      <c r="M3101" s="11"/>
    </row>
    <row r="3102" spans="1:13">
      <c r="A3102" s="7">
        <v>3101</v>
      </c>
      <c r="B3102" s="8"/>
      <c r="C3102" s="9"/>
      <c r="D3102" s="28"/>
      <c r="E3102" s="10"/>
      <c r="F3102" s="9"/>
      <c r="G3102" s="11"/>
      <c r="H3102" s="11"/>
      <c r="I3102" s="14"/>
      <c r="J3102" s="11"/>
      <c r="K3102" s="11"/>
      <c r="L3102" s="11"/>
      <c r="M3102" s="11"/>
    </row>
    <row r="3103" spans="1:13">
      <c r="A3103" s="7">
        <v>3102</v>
      </c>
      <c r="B3103" s="8"/>
      <c r="C3103" s="9"/>
      <c r="D3103" s="28"/>
      <c r="E3103" s="10"/>
      <c r="F3103" s="9"/>
      <c r="G3103" s="11"/>
      <c r="H3103" s="11"/>
      <c r="I3103" s="14"/>
      <c r="J3103" s="11"/>
      <c r="K3103" s="11"/>
      <c r="L3103" s="11"/>
      <c r="M3103" s="11"/>
    </row>
    <row r="3104" spans="1:13">
      <c r="A3104" s="7">
        <v>3103</v>
      </c>
      <c r="B3104" s="8"/>
      <c r="C3104" s="9"/>
      <c r="D3104" s="28"/>
      <c r="E3104" s="10"/>
      <c r="F3104" s="9"/>
      <c r="G3104" s="11"/>
      <c r="H3104" s="11"/>
      <c r="I3104" s="14"/>
      <c r="J3104" s="11"/>
      <c r="K3104" s="11"/>
      <c r="L3104" s="11"/>
      <c r="M3104" s="11"/>
    </row>
    <row r="3105" spans="1:13">
      <c r="A3105" s="7">
        <v>3104</v>
      </c>
      <c r="B3105" s="8"/>
      <c r="C3105" s="9"/>
      <c r="D3105" s="28"/>
      <c r="E3105" s="10"/>
      <c r="F3105" s="9"/>
      <c r="G3105" s="11"/>
      <c r="H3105" s="11"/>
      <c r="I3105" s="14"/>
      <c r="J3105" s="11"/>
      <c r="K3105" s="11"/>
      <c r="L3105" s="11"/>
      <c r="M3105" s="11"/>
    </row>
    <row r="3106" spans="1:13">
      <c r="A3106" s="7">
        <v>3105</v>
      </c>
      <c r="B3106" s="8"/>
      <c r="C3106" s="9"/>
      <c r="D3106" s="28"/>
      <c r="E3106" s="10"/>
      <c r="F3106" s="9"/>
      <c r="G3106" s="11"/>
      <c r="H3106" s="11"/>
      <c r="I3106" s="14"/>
      <c r="J3106" s="11"/>
      <c r="K3106" s="11"/>
      <c r="L3106" s="11"/>
      <c r="M3106" s="11"/>
    </row>
    <row r="3107" spans="1:13">
      <c r="A3107" s="7">
        <v>3106</v>
      </c>
      <c r="B3107" s="8"/>
      <c r="C3107" s="9"/>
      <c r="D3107" s="28"/>
      <c r="E3107" s="10"/>
      <c r="F3107" s="9"/>
      <c r="G3107" s="11"/>
      <c r="H3107" s="11"/>
      <c r="I3107" s="14"/>
      <c r="J3107" s="11"/>
      <c r="K3107" s="11"/>
      <c r="L3107" s="11"/>
      <c r="M3107" s="11"/>
    </row>
    <row r="3108" spans="1:13">
      <c r="A3108" s="7">
        <v>3107</v>
      </c>
      <c r="B3108" s="8"/>
      <c r="C3108" s="9"/>
      <c r="D3108" s="28"/>
      <c r="E3108" s="10"/>
      <c r="F3108" s="9"/>
      <c r="G3108" s="11"/>
      <c r="H3108" s="11"/>
      <c r="I3108" s="14"/>
      <c r="J3108" s="11"/>
      <c r="K3108" s="11"/>
      <c r="L3108" s="11"/>
      <c r="M3108" s="11"/>
    </row>
    <row r="3109" spans="1:13">
      <c r="A3109" s="7">
        <v>3108</v>
      </c>
      <c r="B3109" s="8"/>
      <c r="C3109" s="9"/>
      <c r="D3109" s="28"/>
      <c r="E3109" s="10"/>
      <c r="F3109" s="9"/>
      <c r="G3109" s="11"/>
      <c r="H3109" s="11"/>
      <c r="I3109" s="14"/>
      <c r="J3109" s="11"/>
      <c r="K3109" s="11"/>
      <c r="L3109" s="11"/>
      <c r="M3109" s="11"/>
    </row>
    <row r="3110" spans="1:13">
      <c r="A3110" s="7">
        <v>3109</v>
      </c>
      <c r="B3110" s="8"/>
      <c r="C3110" s="9"/>
      <c r="D3110" s="28"/>
      <c r="E3110" s="10"/>
      <c r="F3110" s="9"/>
      <c r="G3110" s="11"/>
      <c r="H3110" s="11"/>
      <c r="I3110" s="14"/>
      <c r="J3110" s="11"/>
      <c r="K3110" s="11"/>
      <c r="L3110" s="11"/>
      <c r="M3110" s="11"/>
    </row>
    <row r="3111" spans="1:13">
      <c r="A3111" s="7">
        <v>3110</v>
      </c>
      <c r="B3111" s="8"/>
      <c r="C3111" s="9"/>
      <c r="D3111" s="28"/>
      <c r="E3111" s="10"/>
      <c r="F3111" s="9"/>
      <c r="G3111" s="11"/>
      <c r="H3111" s="11"/>
      <c r="I3111" s="14"/>
      <c r="J3111" s="11"/>
      <c r="K3111" s="11"/>
      <c r="L3111" s="11"/>
      <c r="M3111" s="11"/>
    </row>
    <row r="3112" spans="1:13">
      <c r="A3112" s="7">
        <v>3111</v>
      </c>
      <c r="B3112" s="8"/>
      <c r="C3112" s="9"/>
      <c r="D3112" s="28"/>
      <c r="E3112" s="10"/>
      <c r="F3112" s="9"/>
      <c r="G3112" s="11"/>
      <c r="H3112" s="11"/>
      <c r="I3112" s="14"/>
      <c r="J3112" s="11"/>
      <c r="K3112" s="11"/>
      <c r="L3112" s="11"/>
      <c r="M3112" s="11"/>
    </row>
    <row r="3113" spans="1:13">
      <c r="A3113" s="7">
        <v>3112</v>
      </c>
      <c r="B3113" s="8"/>
      <c r="C3113" s="9"/>
      <c r="D3113" s="28"/>
      <c r="E3113" s="10"/>
      <c r="F3113" s="9"/>
      <c r="G3113" s="11"/>
      <c r="H3113" s="11"/>
      <c r="I3113" s="14"/>
      <c r="J3113" s="11"/>
      <c r="K3113" s="11"/>
      <c r="L3113" s="11"/>
      <c r="M3113" s="11"/>
    </row>
    <row r="3114" spans="1:13">
      <c r="A3114" s="7">
        <v>3113</v>
      </c>
      <c r="B3114" s="8"/>
      <c r="C3114" s="9"/>
      <c r="D3114" s="28"/>
      <c r="E3114" s="10"/>
      <c r="F3114" s="9"/>
      <c r="G3114" s="11"/>
      <c r="H3114" s="11"/>
      <c r="I3114" s="14"/>
      <c r="J3114" s="11"/>
      <c r="K3114" s="11"/>
      <c r="L3114" s="11"/>
      <c r="M3114" s="11"/>
    </row>
    <row r="3115" spans="1:13">
      <c r="A3115" s="7">
        <v>3114</v>
      </c>
      <c r="B3115" s="8"/>
      <c r="C3115" s="9"/>
      <c r="D3115" s="28"/>
      <c r="E3115" s="10"/>
      <c r="F3115" s="9"/>
      <c r="G3115" s="11"/>
      <c r="H3115" s="11"/>
      <c r="I3115" s="14"/>
      <c r="J3115" s="11"/>
      <c r="K3115" s="11"/>
      <c r="L3115" s="11"/>
      <c r="M3115" s="11"/>
    </row>
    <row r="3116" spans="1:13">
      <c r="A3116" s="7">
        <v>3115</v>
      </c>
      <c r="B3116" s="8"/>
      <c r="C3116" s="9"/>
      <c r="D3116" s="28"/>
      <c r="E3116" s="10"/>
      <c r="F3116" s="9"/>
      <c r="G3116" s="11"/>
      <c r="H3116" s="11"/>
      <c r="I3116" s="14"/>
      <c r="J3116" s="11"/>
      <c r="K3116" s="11"/>
      <c r="L3116" s="11"/>
      <c r="M3116" s="11"/>
    </row>
    <row r="3117" spans="1:13">
      <c r="A3117" s="7">
        <v>3116</v>
      </c>
      <c r="B3117" s="8"/>
      <c r="C3117" s="9"/>
      <c r="D3117" s="28"/>
      <c r="E3117" s="10"/>
      <c r="F3117" s="9"/>
      <c r="G3117" s="11"/>
      <c r="H3117" s="11"/>
      <c r="I3117" s="14"/>
      <c r="J3117" s="11"/>
      <c r="K3117" s="11"/>
      <c r="L3117" s="11"/>
      <c r="M3117" s="11"/>
    </row>
    <row r="3118" spans="1:13">
      <c r="A3118" s="7">
        <v>3117</v>
      </c>
      <c r="B3118" s="8"/>
      <c r="C3118" s="9"/>
      <c r="D3118" s="28"/>
      <c r="E3118" s="10"/>
      <c r="F3118" s="9"/>
      <c r="G3118" s="11"/>
      <c r="H3118" s="11"/>
      <c r="I3118" s="14"/>
      <c r="J3118" s="11"/>
      <c r="K3118" s="11"/>
      <c r="L3118" s="11"/>
      <c r="M3118" s="11"/>
    </row>
    <row r="3119" spans="1:13">
      <c r="A3119" s="7">
        <v>3118</v>
      </c>
      <c r="B3119" s="8"/>
      <c r="C3119" s="9"/>
      <c r="D3119" s="28"/>
      <c r="E3119" s="10"/>
      <c r="F3119" s="9"/>
      <c r="G3119" s="11"/>
      <c r="H3119" s="11"/>
      <c r="I3119" s="14"/>
      <c r="J3119" s="11"/>
      <c r="K3119" s="11"/>
      <c r="L3119" s="11"/>
      <c r="M3119" s="11"/>
    </row>
    <row r="3120" spans="1:13">
      <c r="A3120" s="7">
        <v>3119</v>
      </c>
      <c r="B3120" s="8"/>
      <c r="C3120" s="9"/>
      <c r="D3120" s="28"/>
      <c r="E3120" s="10"/>
      <c r="F3120" s="9"/>
      <c r="G3120" s="11"/>
      <c r="H3120" s="11"/>
      <c r="I3120" s="14"/>
      <c r="J3120" s="11"/>
      <c r="K3120" s="11"/>
      <c r="L3120" s="11"/>
      <c r="M3120" s="11"/>
    </row>
    <row r="3121" spans="1:13">
      <c r="A3121" s="7">
        <v>3120</v>
      </c>
      <c r="B3121" s="8"/>
      <c r="C3121" s="9"/>
      <c r="D3121" s="28"/>
      <c r="E3121" s="10"/>
      <c r="F3121" s="9"/>
      <c r="G3121" s="11"/>
      <c r="H3121" s="11"/>
      <c r="I3121" s="14"/>
      <c r="J3121" s="11"/>
      <c r="K3121" s="11"/>
      <c r="L3121" s="11"/>
      <c r="M3121" s="11"/>
    </row>
    <row r="3122" spans="1:13">
      <c r="A3122" s="7">
        <v>3121</v>
      </c>
      <c r="B3122" s="8"/>
      <c r="C3122" s="9"/>
      <c r="D3122" s="28"/>
      <c r="E3122" s="10"/>
      <c r="F3122" s="9"/>
      <c r="G3122" s="11"/>
      <c r="H3122" s="11"/>
      <c r="I3122" s="14"/>
      <c r="J3122" s="11"/>
      <c r="K3122" s="11"/>
      <c r="L3122" s="11"/>
      <c r="M3122" s="11"/>
    </row>
    <row r="3123" spans="1:13">
      <c r="A3123" s="7">
        <v>3122</v>
      </c>
      <c r="B3123" s="8"/>
      <c r="C3123" s="9"/>
      <c r="D3123" s="28"/>
      <c r="E3123" s="10"/>
      <c r="F3123" s="9"/>
      <c r="G3123" s="11"/>
      <c r="H3123" s="11"/>
      <c r="I3123" s="14"/>
      <c r="J3123" s="11"/>
      <c r="K3123" s="11"/>
      <c r="L3123" s="11"/>
      <c r="M3123" s="11"/>
    </row>
    <row r="3124" spans="1:13">
      <c r="A3124" s="7">
        <v>3123</v>
      </c>
      <c r="B3124" s="8"/>
      <c r="C3124" s="9"/>
      <c r="D3124" s="28"/>
      <c r="E3124" s="10"/>
      <c r="F3124" s="9"/>
      <c r="G3124" s="11"/>
      <c r="H3124" s="11"/>
      <c r="I3124" s="14"/>
      <c r="J3124" s="11"/>
      <c r="K3124" s="11"/>
      <c r="L3124" s="11"/>
      <c r="M3124" s="11"/>
    </row>
    <row r="3125" spans="1:13">
      <c r="A3125" s="7">
        <v>3124</v>
      </c>
      <c r="B3125" s="8"/>
      <c r="C3125" s="9"/>
      <c r="D3125" s="28"/>
      <c r="E3125" s="10"/>
      <c r="F3125" s="9"/>
      <c r="G3125" s="11"/>
      <c r="H3125" s="11"/>
      <c r="I3125" s="14"/>
      <c r="J3125" s="11"/>
      <c r="K3125" s="11"/>
      <c r="L3125" s="11"/>
      <c r="M3125" s="11"/>
    </row>
    <row r="3126" spans="1:13">
      <c r="A3126" s="7">
        <v>3125</v>
      </c>
      <c r="B3126" s="8"/>
      <c r="C3126" s="9"/>
      <c r="D3126" s="28"/>
      <c r="E3126" s="10"/>
      <c r="F3126" s="9"/>
      <c r="G3126" s="11"/>
      <c r="H3126" s="11"/>
      <c r="I3126" s="14"/>
      <c r="J3126" s="11"/>
      <c r="K3126" s="11"/>
      <c r="L3126" s="11"/>
      <c r="M3126" s="11"/>
    </row>
    <row r="3127" spans="1:13">
      <c r="A3127" s="7">
        <v>3126</v>
      </c>
      <c r="B3127" s="8"/>
      <c r="C3127" s="9"/>
      <c r="D3127" s="28"/>
      <c r="E3127" s="10"/>
      <c r="F3127" s="9"/>
      <c r="G3127" s="11"/>
      <c r="H3127" s="11"/>
      <c r="I3127" s="14"/>
      <c r="J3127" s="11"/>
      <c r="K3127" s="11"/>
      <c r="L3127" s="11"/>
      <c r="M3127" s="11"/>
    </row>
    <row r="3128" spans="1:13">
      <c r="A3128" s="7">
        <v>3127</v>
      </c>
      <c r="B3128" s="8"/>
      <c r="C3128" s="9"/>
      <c r="D3128" s="28"/>
      <c r="E3128" s="10"/>
      <c r="F3128" s="9"/>
      <c r="G3128" s="11"/>
      <c r="H3128" s="11"/>
      <c r="I3128" s="14"/>
      <c r="J3128" s="11"/>
      <c r="K3128" s="11"/>
      <c r="L3128" s="11"/>
      <c r="M3128" s="11"/>
    </row>
    <row r="3129" spans="1:13">
      <c r="A3129" s="7">
        <v>3128</v>
      </c>
      <c r="B3129" s="8"/>
      <c r="C3129" s="9"/>
      <c r="D3129" s="28"/>
      <c r="E3129" s="10"/>
      <c r="F3129" s="9"/>
      <c r="G3129" s="11"/>
      <c r="H3129" s="11"/>
      <c r="I3129" s="14"/>
      <c r="J3129" s="11"/>
      <c r="K3129" s="11"/>
      <c r="L3129" s="11"/>
      <c r="M3129" s="11"/>
    </row>
    <row r="3130" spans="1:13">
      <c r="A3130" s="7">
        <v>3129</v>
      </c>
      <c r="B3130" s="8"/>
      <c r="C3130" s="9"/>
      <c r="D3130" s="28"/>
      <c r="E3130" s="10"/>
      <c r="F3130" s="9"/>
      <c r="G3130" s="11"/>
      <c r="H3130" s="11"/>
      <c r="I3130" s="14"/>
      <c r="J3130" s="11"/>
      <c r="K3130" s="11"/>
      <c r="L3130" s="11"/>
      <c r="M3130" s="11"/>
    </row>
    <row r="3131" spans="1:13">
      <c r="A3131" s="7">
        <v>3130</v>
      </c>
      <c r="B3131" s="8"/>
      <c r="C3131" s="9"/>
      <c r="D3131" s="28"/>
      <c r="E3131" s="10"/>
      <c r="F3131" s="9"/>
      <c r="G3131" s="11"/>
      <c r="H3131" s="11"/>
      <c r="I3131" s="14"/>
      <c r="J3131" s="11"/>
      <c r="K3131" s="11"/>
      <c r="L3131" s="11"/>
      <c r="M3131" s="11"/>
    </row>
    <row r="3132" spans="1:13">
      <c r="A3132" s="7">
        <v>3131</v>
      </c>
      <c r="B3132" s="8"/>
      <c r="C3132" s="9"/>
      <c r="D3132" s="28"/>
      <c r="E3132" s="10"/>
      <c r="F3132" s="9"/>
      <c r="G3132" s="11"/>
      <c r="H3132" s="11"/>
      <c r="I3132" s="14"/>
      <c r="J3132" s="11"/>
      <c r="K3132" s="11"/>
      <c r="L3132" s="11"/>
      <c r="M3132" s="11"/>
    </row>
    <row r="3133" spans="1:13">
      <c r="A3133" s="7">
        <v>3132</v>
      </c>
      <c r="B3133" s="8"/>
      <c r="C3133" s="9"/>
      <c r="D3133" s="28"/>
      <c r="E3133" s="10"/>
      <c r="F3133" s="9"/>
      <c r="G3133" s="11"/>
      <c r="H3133" s="11"/>
      <c r="I3133" s="14"/>
      <c r="J3133" s="11"/>
      <c r="K3133" s="11"/>
      <c r="L3133" s="11"/>
      <c r="M3133" s="11"/>
    </row>
    <row r="3134" spans="1:13">
      <c r="A3134" s="7">
        <v>3133</v>
      </c>
      <c r="B3134" s="8"/>
      <c r="C3134" s="9"/>
      <c r="D3134" s="28"/>
      <c r="E3134" s="10"/>
      <c r="F3134" s="9"/>
      <c r="G3134" s="11"/>
      <c r="H3134" s="11"/>
      <c r="I3134" s="14"/>
      <c r="J3134" s="11"/>
      <c r="K3134" s="11"/>
      <c r="L3134" s="11"/>
      <c r="M3134" s="11"/>
    </row>
    <row r="3135" spans="1:13">
      <c r="A3135" s="7">
        <v>3134</v>
      </c>
      <c r="B3135" s="8"/>
      <c r="C3135" s="9"/>
      <c r="D3135" s="28"/>
      <c r="E3135" s="10"/>
      <c r="F3135" s="9"/>
      <c r="G3135" s="11"/>
      <c r="H3135" s="11"/>
      <c r="I3135" s="14"/>
      <c r="J3135" s="11"/>
      <c r="K3135" s="11"/>
      <c r="L3135" s="11"/>
      <c r="M3135" s="11"/>
    </row>
    <row r="3136" spans="1:13">
      <c r="A3136" s="7">
        <v>3135</v>
      </c>
      <c r="B3136" s="8"/>
      <c r="C3136" s="9"/>
      <c r="D3136" s="28"/>
      <c r="E3136" s="10"/>
      <c r="F3136" s="9"/>
      <c r="G3136" s="11"/>
      <c r="H3136" s="11"/>
      <c r="I3136" s="14"/>
      <c r="J3136" s="11"/>
      <c r="K3136" s="11"/>
      <c r="L3136" s="11"/>
      <c r="M3136" s="11"/>
    </row>
    <row r="3137" spans="1:13">
      <c r="A3137" s="7">
        <v>3136</v>
      </c>
      <c r="B3137" s="8"/>
      <c r="C3137" s="9"/>
      <c r="D3137" s="28"/>
      <c r="E3137" s="10"/>
      <c r="F3137" s="9"/>
      <c r="G3137" s="11"/>
      <c r="H3137" s="11"/>
      <c r="I3137" s="14"/>
      <c r="J3137" s="11"/>
      <c r="K3137" s="11"/>
      <c r="L3137" s="11"/>
      <c r="M3137" s="11"/>
    </row>
    <row r="3138" spans="1:13">
      <c r="A3138" s="7">
        <v>3137</v>
      </c>
      <c r="B3138" s="8"/>
      <c r="C3138" s="9"/>
      <c r="D3138" s="28"/>
      <c r="E3138" s="10"/>
      <c r="F3138" s="9"/>
      <c r="G3138" s="11"/>
      <c r="H3138" s="11"/>
      <c r="I3138" s="14"/>
      <c r="J3138" s="11"/>
      <c r="K3138" s="11"/>
      <c r="L3138" s="11"/>
      <c r="M3138" s="11"/>
    </row>
    <row r="3139" spans="1:13">
      <c r="A3139" s="7">
        <v>3138</v>
      </c>
      <c r="B3139" s="8"/>
      <c r="C3139" s="9"/>
      <c r="D3139" s="28"/>
      <c r="E3139" s="10"/>
      <c r="F3139" s="9"/>
      <c r="G3139" s="11"/>
      <c r="H3139" s="11"/>
      <c r="I3139" s="14"/>
      <c r="J3139" s="11"/>
      <c r="K3139" s="11"/>
      <c r="L3139" s="11"/>
      <c r="M3139" s="11"/>
    </row>
    <row r="3140" spans="1:13">
      <c r="A3140" s="7">
        <v>3139</v>
      </c>
      <c r="B3140" s="8"/>
      <c r="C3140" s="9"/>
      <c r="D3140" s="28"/>
      <c r="E3140" s="10"/>
      <c r="F3140" s="9"/>
      <c r="G3140" s="11"/>
      <c r="H3140" s="11"/>
      <c r="I3140" s="14"/>
      <c r="J3140" s="11"/>
      <c r="K3140" s="11"/>
      <c r="L3140" s="11"/>
      <c r="M3140" s="11"/>
    </row>
    <row r="3141" spans="1:13">
      <c r="A3141" s="7">
        <v>3140</v>
      </c>
      <c r="B3141" s="8"/>
      <c r="C3141" s="9"/>
      <c r="D3141" s="28"/>
      <c r="E3141" s="10"/>
      <c r="F3141" s="9"/>
      <c r="G3141" s="11"/>
      <c r="H3141" s="11"/>
      <c r="I3141" s="14"/>
      <c r="J3141" s="11"/>
      <c r="K3141" s="11"/>
      <c r="L3141" s="11"/>
      <c r="M3141" s="11"/>
    </row>
    <row r="3142" spans="1:13">
      <c r="A3142" s="7">
        <v>3141</v>
      </c>
      <c r="B3142" s="8"/>
      <c r="C3142" s="9"/>
      <c r="D3142" s="28"/>
      <c r="E3142" s="10"/>
      <c r="F3142" s="9"/>
      <c r="G3142" s="11"/>
      <c r="H3142" s="11"/>
      <c r="I3142" s="14"/>
      <c r="J3142" s="11"/>
      <c r="K3142" s="11"/>
      <c r="L3142" s="11"/>
      <c r="M3142" s="11"/>
    </row>
    <row r="3143" spans="1:13">
      <c r="A3143" s="7">
        <v>3142</v>
      </c>
      <c r="B3143" s="8"/>
      <c r="C3143" s="9"/>
      <c r="D3143" s="28"/>
      <c r="E3143" s="10"/>
      <c r="F3143" s="9"/>
      <c r="G3143" s="11"/>
      <c r="H3143" s="11"/>
      <c r="I3143" s="14"/>
      <c r="J3143" s="11"/>
      <c r="K3143" s="11"/>
      <c r="L3143" s="11"/>
      <c r="M3143" s="11"/>
    </row>
    <row r="3144" spans="1:13">
      <c r="A3144" s="7">
        <v>3143</v>
      </c>
      <c r="B3144" s="8"/>
      <c r="C3144" s="9"/>
      <c r="D3144" s="28"/>
      <c r="E3144" s="10"/>
      <c r="F3144" s="9"/>
      <c r="G3144" s="11"/>
      <c r="H3144" s="11"/>
      <c r="I3144" s="14"/>
      <c r="J3144" s="11"/>
      <c r="K3144" s="11"/>
      <c r="L3144" s="11"/>
      <c r="M3144" s="11"/>
    </row>
    <row r="3145" spans="1:13">
      <c r="A3145" s="7">
        <v>3144</v>
      </c>
      <c r="B3145" s="8"/>
      <c r="C3145" s="9"/>
      <c r="D3145" s="28"/>
      <c r="E3145" s="10"/>
      <c r="F3145" s="9"/>
      <c r="G3145" s="11"/>
      <c r="H3145" s="11"/>
      <c r="I3145" s="14"/>
      <c r="J3145" s="11"/>
      <c r="K3145" s="11"/>
      <c r="L3145" s="11"/>
      <c r="M3145" s="11"/>
    </row>
    <row r="3146" spans="1:13">
      <c r="A3146" s="7">
        <v>3145</v>
      </c>
      <c r="B3146" s="8"/>
      <c r="C3146" s="9"/>
      <c r="D3146" s="28"/>
      <c r="E3146" s="10"/>
      <c r="F3146" s="9"/>
      <c r="G3146" s="11"/>
      <c r="H3146" s="11"/>
      <c r="I3146" s="14"/>
      <c r="J3146" s="11"/>
      <c r="K3146" s="11"/>
      <c r="L3146" s="11"/>
      <c r="M3146" s="11"/>
    </row>
    <row r="3147" spans="1:13">
      <c r="A3147" s="7">
        <v>3146</v>
      </c>
      <c r="B3147" s="8"/>
      <c r="C3147" s="9"/>
      <c r="D3147" s="28"/>
      <c r="E3147" s="10"/>
      <c r="F3147" s="9"/>
      <c r="G3147" s="11"/>
      <c r="H3147" s="11"/>
      <c r="I3147" s="14"/>
      <c r="J3147" s="11"/>
      <c r="K3147" s="11"/>
      <c r="L3147" s="11"/>
      <c r="M3147" s="11"/>
    </row>
    <row r="3148" spans="1:13">
      <c r="A3148" s="7">
        <v>3147</v>
      </c>
      <c r="B3148" s="8"/>
      <c r="C3148" s="9"/>
      <c r="D3148" s="28"/>
      <c r="E3148" s="10"/>
      <c r="F3148" s="9"/>
      <c r="G3148" s="11"/>
      <c r="H3148" s="11"/>
      <c r="I3148" s="14"/>
      <c r="J3148" s="11"/>
      <c r="K3148" s="11"/>
      <c r="L3148" s="11"/>
      <c r="M3148" s="11"/>
    </row>
    <row r="3149" spans="1:13">
      <c r="A3149" s="7">
        <v>3148</v>
      </c>
      <c r="B3149" s="8"/>
      <c r="C3149" s="9"/>
      <c r="D3149" s="28"/>
      <c r="E3149" s="10"/>
      <c r="F3149" s="9"/>
      <c r="G3149" s="11"/>
      <c r="H3149" s="11"/>
      <c r="I3149" s="14"/>
      <c r="J3149" s="11"/>
      <c r="K3149" s="11"/>
      <c r="L3149" s="11"/>
      <c r="M3149" s="11"/>
    </row>
    <row r="3150" spans="1:13">
      <c r="A3150" s="7">
        <v>3149</v>
      </c>
      <c r="B3150" s="8"/>
      <c r="C3150" s="9"/>
      <c r="D3150" s="28"/>
      <c r="E3150" s="10"/>
      <c r="F3150" s="9"/>
      <c r="G3150" s="11"/>
      <c r="H3150" s="11"/>
      <c r="I3150" s="14"/>
      <c r="J3150" s="11"/>
      <c r="K3150" s="11"/>
      <c r="L3150" s="11"/>
      <c r="M3150" s="11"/>
    </row>
    <row r="3151" spans="1:13">
      <c r="A3151" s="7">
        <v>3150</v>
      </c>
      <c r="B3151" s="8"/>
      <c r="C3151" s="9"/>
      <c r="D3151" s="28"/>
      <c r="E3151" s="10"/>
      <c r="F3151" s="9"/>
      <c r="G3151" s="11"/>
      <c r="H3151" s="11"/>
      <c r="I3151" s="14"/>
      <c r="J3151" s="11"/>
      <c r="K3151" s="11"/>
      <c r="L3151" s="11"/>
      <c r="M3151" s="11"/>
    </row>
    <row r="3152" spans="1:13">
      <c r="A3152" s="7">
        <v>3151</v>
      </c>
      <c r="B3152" s="8"/>
      <c r="C3152" s="9"/>
      <c r="D3152" s="28"/>
      <c r="E3152" s="10"/>
      <c r="F3152" s="9"/>
      <c r="G3152" s="11"/>
      <c r="H3152" s="11"/>
      <c r="I3152" s="14"/>
      <c r="J3152" s="11"/>
      <c r="K3152" s="11"/>
      <c r="L3152" s="11"/>
      <c r="M3152" s="11"/>
    </row>
    <row r="3153" spans="1:13">
      <c r="A3153" s="7">
        <v>3152</v>
      </c>
      <c r="B3153" s="8"/>
      <c r="C3153" s="9"/>
      <c r="D3153" s="28"/>
      <c r="E3153" s="10"/>
      <c r="F3153" s="9"/>
      <c r="G3153" s="11"/>
      <c r="H3153" s="11"/>
      <c r="I3153" s="14"/>
      <c r="J3153" s="11"/>
      <c r="K3153" s="11"/>
      <c r="L3153" s="11"/>
      <c r="M3153" s="11"/>
    </row>
    <row r="3154" spans="1:13">
      <c r="A3154" s="7">
        <v>3153</v>
      </c>
      <c r="B3154" s="8"/>
      <c r="C3154" s="9"/>
      <c r="D3154" s="28"/>
      <c r="E3154" s="10"/>
      <c r="F3154" s="9"/>
      <c r="G3154" s="11"/>
      <c r="H3154" s="11"/>
      <c r="I3154" s="14"/>
      <c r="J3154" s="11"/>
      <c r="K3154" s="11"/>
      <c r="L3154" s="11"/>
      <c r="M3154" s="11"/>
    </row>
    <row r="3155" spans="1:13">
      <c r="A3155" s="7">
        <v>3154</v>
      </c>
      <c r="B3155" s="8"/>
      <c r="C3155" s="9"/>
      <c r="D3155" s="28"/>
      <c r="E3155" s="10"/>
      <c r="F3155" s="9"/>
      <c r="G3155" s="11"/>
      <c r="H3155" s="11"/>
      <c r="I3155" s="14"/>
      <c r="J3155" s="11"/>
      <c r="K3155" s="11"/>
      <c r="L3155" s="11"/>
      <c r="M3155" s="11"/>
    </row>
    <row r="3156" spans="1:13">
      <c r="A3156" s="7">
        <v>3155</v>
      </c>
      <c r="B3156" s="8"/>
      <c r="C3156" s="9"/>
      <c r="D3156" s="28"/>
      <c r="E3156" s="10"/>
      <c r="F3156" s="9"/>
      <c r="G3156" s="11"/>
      <c r="H3156" s="11"/>
      <c r="I3156" s="14"/>
      <c r="J3156" s="11"/>
      <c r="K3156" s="11"/>
      <c r="L3156" s="11"/>
      <c r="M3156" s="11"/>
    </row>
    <row r="3157" spans="1:13">
      <c r="A3157" s="7">
        <v>3156</v>
      </c>
      <c r="B3157" s="8"/>
      <c r="C3157" s="9"/>
      <c r="D3157" s="28"/>
      <c r="E3157" s="10"/>
      <c r="F3157" s="9"/>
      <c r="G3157" s="11"/>
      <c r="H3157" s="11"/>
      <c r="I3157" s="14"/>
      <c r="J3157" s="11"/>
      <c r="K3157" s="11"/>
      <c r="L3157" s="11"/>
      <c r="M3157" s="11"/>
    </row>
    <row r="3158" spans="1:13">
      <c r="A3158" s="7">
        <v>3157</v>
      </c>
      <c r="B3158" s="8"/>
      <c r="C3158" s="9"/>
      <c r="D3158" s="28"/>
      <c r="E3158" s="10"/>
      <c r="F3158" s="9"/>
      <c r="G3158" s="11"/>
      <c r="H3158" s="11"/>
      <c r="I3158" s="14"/>
      <c r="J3158" s="11"/>
      <c r="K3158" s="11"/>
      <c r="L3158" s="11"/>
      <c r="M3158" s="11"/>
    </row>
    <row r="3159" spans="1:13">
      <c r="A3159" s="7">
        <v>3158</v>
      </c>
      <c r="B3159" s="8"/>
      <c r="C3159" s="9"/>
      <c r="D3159" s="28"/>
      <c r="E3159" s="10"/>
      <c r="F3159" s="9"/>
      <c r="G3159" s="11"/>
      <c r="H3159" s="11"/>
      <c r="I3159" s="14"/>
      <c r="J3159" s="11"/>
      <c r="K3159" s="11"/>
      <c r="L3159" s="11"/>
      <c r="M3159" s="11"/>
    </row>
    <row r="3160" spans="1:13">
      <c r="A3160" s="7">
        <v>3159</v>
      </c>
      <c r="B3160" s="8"/>
      <c r="C3160" s="9"/>
      <c r="D3160" s="28"/>
      <c r="E3160" s="10"/>
      <c r="F3160" s="9"/>
      <c r="G3160" s="11"/>
      <c r="H3160" s="11"/>
      <c r="I3160" s="14"/>
      <c r="J3160" s="11"/>
      <c r="K3160" s="11"/>
      <c r="L3160" s="11"/>
      <c r="M3160" s="11"/>
    </row>
    <row r="3161" spans="1:13">
      <c r="A3161" s="7">
        <v>3160</v>
      </c>
      <c r="B3161" s="8"/>
      <c r="C3161" s="9"/>
      <c r="D3161" s="28"/>
      <c r="E3161" s="10"/>
      <c r="F3161" s="9"/>
      <c r="G3161" s="11"/>
      <c r="H3161" s="11"/>
      <c r="I3161" s="14"/>
      <c r="J3161" s="11"/>
      <c r="K3161" s="11"/>
      <c r="L3161" s="11"/>
      <c r="M3161" s="11"/>
    </row>
    <row r="3162" spans="1:13">
      <c r="A3162" s="7">
        <v>3161</v>
      </c>
      <c r="B3162" s="8"/>
      <c r="C3162" s="9"/>
      <c r="D3162" s="28"/>
      <c r="E3162" s="10"/>
      <c r="F3162" s="9"/>
      <c r="G3162" s="11"/>
      <c r="H3162" s="11"/>
      <c r="I3162" s="14"/>
      <c r="J3162" s="11"/>
      <c r="K3162" s="11"/>
      <c r="L3162" s="11"/>
      <c r="M3162" s="11"/>
    </row>
    <row r="3163" spans="1:13">
      <c r="A3163" s="7">
        <v>3162</v>
      </c>
      <c r="B3163" s="8"/>
      <c r="C3163" s="9"/>
      <c r="D3163" s="28"/>
      <c r="E3163" s="10"/>
      <c r="F3163" s="9"/>
      <c r="G3163" s="11"/>
      <c r="H3163" s="11"/>
      <c r="I3163" s="14"/>
      <c r="J3163" s="11"/>
      <c r="K3163" s="11"/>
      <c r="L3163" s="11"/>
      <c r="M3163" s="11"/>
    </row>
    <row r="3164" spans="1:13">
      <c r="A3164" s="7">
        <v>3163</v>
      </c>
      <c r="B3164" s="8"/>
      <c r="C3164" s="9"/>
      <c r="D3164" s="28"/>
      <c r="E3164" s="10"/>
      <c r="F3164" s="9"/>
      <c r="G3164" s="11"/>
      <c r="H3164" s="11"/>
      <c r="I3164" s="14"/>
      <c r="J3164" s="11"/>
      <c r="K3164" s="11"/>
      <c r="L3164" s="11"/>
      <c r="M3164" s="11"/>
    </row>
    <row r="3165" spans="1:13">
      <c r="A3165" s="7">
        <v>3164</v>
      </c>
      <c r="B3165" s="8"/>
      <c r="C3165" s="9"/>
      <c r="D3165" s="28"/>
      <c r="E3165" s="10"/>
      <c r="F3165" s="9"/>
      <c r="G3165" s="11"/>
      <c r="H3165" s="11"/>
      <c r="I3165" s="14"/>
      <c r="J3165" s="11"/>
      <c r="K3165" s="11"/>
      <c r="L3165" s="11"/>
      <c r="M3165" s="11"/>
    </row>
    <row r="3166" spans="1:13">
      <c r="A3166" s="7">
        <v>3165</v>
      </c>
      <c r="B3166" s="8"/>
      <c r="C3166" s="9"/>
      <c r="D3166" s="28"/>
      <c r="E3166" s="10"/>
      <c r="F3166" s="9"/>
      <c r="G3166" s="11"/>
      <c r="H3166" s="11"/>
      <c r="I3166" s="14"/>
      <c r="J3166" s="11"/>
      <c r="K3166" s="11"/>
      <c r="L3166" s="11"/>
      <c r="M3166" s="11"/>
    </row>
    <row r="3167" spans="1:13">
      <c r="A3167" s="7">
        <v>3166</v>
      </c>
      <c r="B3167" s="8"/>
      <c r="C3167" s="9"/>
      <c r="D3167" s="28"/>
      <c r="E3167" s="10"/>
      <c r="F3167" s="9"/>
      <c r="G3167" s="11"/>
      <c r="H3167" s="11"/>
      <c r="I3167" s="14"/>
      <c r="J3167" s="11"/>
      <c r="K3167" s="11"/>
      <c r="L3167" s="11"/>
      <c r="M3167" s="11"/>
    </row>
    <row r="3168" spans="1:13">
      <c r="A3168" s="7">
        <v>3167</v>
      </c>
      <c r="B3168" s="8"/>
      <c r="C3168" s="9"/>
      <c r="D3168" s="28"/>
      <c r="E3168" s="10"/>
      <c r="F3168" s="9"/>
      <c r="G3168" s="11"/>
      <c r="H3168" s="11"/>
      <c r="I3168" s="14"/>
      <c r="J3168" s="11"/>
      <c r="K3168" s="11"/>
      <c r="L3168" s="11"/>
      <c r="M3168" s="11"/>
    </row>
    <row r="3169" spans="1:13">
      <c r="A3169" s="7">
        <v>3168</v>
      </c>
      <c r="B3169" s="8"/>
      <c r="C3169" s="9"/>
      <c r="D3169" s="28"/>
      <c r="E3169" s="10"/>
      <c r="F3169" s="9"/>
      <c r="G3169" s="11"/>
      <c r="H3169" s="11"/>
      <c r="I3169" s="14"/>
      <c r="J3169" s="11"/>
      <c r="K3169" s="11"/>
      <c r="L3169" s="11"/>
      <c r="M3169" s="11"/>
    </row>
    <row r="3170" spans="1:13">
      <c r="A3170" s="7">
        <v>3169</v>
      </c>
      <c r="B3170" s="8"/>
      <c r="C3170" s="9"/>
      <c r="D3170" s="28"/>
      <c r="E3170" s="10"/>
      <c r="F3170" s="9"/>
      <c r="G3170" s="11"/>
      <c r="H3170" s="11"/>
      <c r="I3170" s="14"/>
      <c r="J3170" s="11"/>
      <c r="K3170" s="11"/>
      <c r="L3170" s="11"/>
      <c r="M3170" s="11"/>
    </row>
    <row r="3171" spans="1:13">
      <c r="A3171" s="7">
        <v>3170</v>
      </c>
      <c r="B3171" s="8"/>
      <c r="C3171" s="9"/>
      <c r="D3171" s="28"/>
      <c r="E3171" s="10"/>
      <c r="F3171" s="9"/>
      <c r="G3171" s="11"/>
      <c r="H3171" s="11"/>
      <c r="I3171" s="14"/>
      <c r="J3171" s="11"/>
      <c r="K3171" s="11"/>
      <c r="L3171" s="11"/>
      <c r="M3171" s="11"/>
    </row>
    <row r="3172" spans="1:13">
      <c r="A3172" s="7">
        <v>3171</v>
      </c>
      <c r="B3172" s="8"/>
      <c r="C3172" s="9"/>
      <c r="D3172" s="28"/>
      <c r="E3172" s="10"/>
      <c r="F3172" s="9"/>
      <c r="G3172" s="11"/>
      <c r="H3172" s="11"/>
      <c r="I3172" s="14"/>
      <c r="J3172" s="11"/>
      <c r="K3172" s="11"/>
      <c r="L3172" s="11"/>
      <c r="M3172" s="11"/>
    </row>
    <row r="3173" spans="1:13">
      <c r="A3173" s="7">
        <v>3172</v>
      </c>
      <c r="B3173" s="8"/>
      <c r="C3173" s="9"/>
      <c r="D3173" s="28"/>
      <c r="E3173" s="10"/>
      <c r="F3173" s="9"/>
      <c r="G3173" s="11"/>
      <c r="H3173" s="11"/>
      <c r="I3173" s="14"/>
      <c r="J3173" s="11"/>
      <c r="K3173" s="11"/>
      <c r="L3173" s="11"/>
      <c r="M3173" s="11"/>
    </row>
    <row r="3174" spans="1:13">
      <c r="A3174" s="7">
        <v>3173</v>
      </c>
      <c r="B3174" s="8"/>
      <c r="C3174" s="9"/>
      <c r="D3174" s="28"/>
      <c r="E3174" s="10"/>
      <c r="F3174" s="9"/>
      <c r="G3174" s="11"/>
      <c r="H3174" s="11"/>
      <c r="I3174" s="14"/>
      <c r="J3174" s="11"/>
      <c r="K3174" s="11"/>
      <c r="L3174" s="11"/>
      <c r="M3174" s="11"/>
    </row>
    <row r="3175" spans="1:13">
      <c r="A3175" s="7">
        <v>3174</v>
      </c>
      <c r="B3175" s="8"/>
      <c r="C3175" s="9"/>
      <c r="D3175" s="28"/>
      <c r="E3175" s="10"/>
      <c r="F3175" s="9"/>
      <c r="G3175" s="11"/>
      <c r="H3175" s="11"/>
      <c r="I3175" s="14"/>
      <c r="J3175" s="11"/>
      <c r="K3175" s="11"/>
      <c r="L3175" s="11"/>
      <c r="M3175" s="11"/>
    </row>
    <row r="3176" spans="1:13">
      <c r="A3176" s="7">
        <v>3175</v>
      </c>
      <c r="B3176" s="8"/>
      <c r="C3176" s="9"/>
      <c r="D3176" s="28"/>
      <c r="E3176" s="10"/>
      <c r="F3176" s="9"/>
      <c r="G3176" s="11"/>
      <c r="H3176" s="11"/>
      <c r="I3176" s="14"/>
      <c r="J3176" s="11"/>
      <c r="K3176" s="11"/>
      <c r="L3176" s="11"/>
      <c r="M3176" s="11"/>
    </row>
    <row r="3177" spans="1:13">
      <c r="A3177" s="7">
        <v>3176</v>
      </c>
      <c r="B3177" s="8"/>
      <c r="C3177" s="9"/>
      <c r="D3177" s="28"/>
      <c r="E3177" s="10"/>
      <c r="F3177" s="9"/>
      <c r="G3177" s="11"/>
      <c r="H3177" s="11"/>
      <c r="I3177" s="14"/>
      <c r="J3177" s="11"/>
      <c r="K3177" s="11"/>
      <c r="L3177" s="11"/>
      <c r="M3177" s="11"/>
    </row>
    <row r="3178" spans="1:13">
      <c r="A3178" s="7">
        <v>3177</v>
      </c>
      <c r="B3178" s="8"/>
      <c r="C3178" s="9"/>
      <c r="D3178" s="28"/>
      <c r="E3178" s="10"/>
      <c r="F3178" s="9"/>
      <c r="G3178" s="11"/>
      <c r="H3178" s="11"/>
      <c r="I3178" s="14"/>
      <c r="J3178" s="11"/>
      <c r="K3178" s="11"/>
      <c r="L3178" s="11"/>
      <c r="M3178" s="11"/>
    </row>
    <row r="3179" spans="1:13">
      <c r="A3179" s="7">
        <v>3178</v>
      </c>
      <c r="B3179" s="8"/>
      <c r="C3179" s="9"/>
      <c r="D3179" s="28"/>
      <c r="E3179" s="10"/>
      <c r="F3179" s="9"/>
      <c r="G3179" s="11"/>
      <c r="H3179" s="11"/>
      <c r="I3179" s="14"/>
      <c r="J3179" s="11"/>
      <c r="K3179" s="11"/>
      <c r="L3179" s="11"/>
      <c r="M3179" s="11"/>
    </row>
    <row r="3180" spans="1:13">
      <c r="A3180" s="7">
        <v>3179</v>
      </c>
      <c r="B3180" s="8"/>
      <c r="C3180" s="9"/>
      <c r="D3180" s="28"/>
      <c r="E3180" s="10"/>
      <c r="F3180" s="9"/>
      <c r="G3180" s="11"/>
      <c r="H3180" s="11"/>
      <c r="I3180" s="14"/>
      <c r="J3180" s="11"/>
      <c r="K3180" s="11"/>
      <c r="L3180" s="11"/>
      <c r="M3180" s="11"/>
    </row>
    <row r="3181" spans="1:13">
      <c r="A3181" s="7">
        <v>3180</v>
      </c>
      <c r="B3181" s="8"/>
      <c r="C3181" s="9"/>
      <c r="D3181" s="28"/>
      <c r="E3181" s="10"/>
      <c r="F3181" s="9"/>
      <c r="G3181" s="11"/>
      <c r="H3181" s="11"/>
      <c r="I3181" s="14"/>
      <c r="J3181" s="11"/>
      <c r="K3181" s="11"/>
      <c r="L3181" s="11"/>
      <c r="M3181" s="11"/>
    </row>
    <row r="3182" spans="1:13">
      <c r="A3182" s="7">
        <v>3181</v>
      </c>
      <c r="B3182" s="8"/>
      <c r="C3182" s="9"/>
      <c r="D3182" s="28"/>
      <c r="E3182" s="10"/>
      <c r="F3182" s="9"/>
      <c r="G3182" s="11"/>
      <c r="H3182" s="11"/>
      <c r="I3182" s="14"/>
      <c r="J3182" s="11"/>
      <c r="K3182" s="11"/>
      <c r="L3182" s="11"/>
      <c r="M3182" s="11"/>
    </row>
    <row r="3183" spans="1:13">
      <c r="A3183" s="7">
        <v>3182</v>
      </c>
      <c r="B3183" s="8"/>
      <c r="C3183" s="9"/>
      <c r="D3183" s="28"/>
      <c r="E3183" s="10"/>
      <c r="F3183" s="9"/>
      <c r="G3183" s="11"/>
      <c r="H3183" s="11"/>
      <c r="I3183" s="14"/>
      <c r="J3183" s="11"/>
      <c r="K3183" s="11"/>
      <c r="L3183" s="11"/>
      <c r="M3183" s="11"/>
    </row>
    <row r="3184" spans="1:13">
      <c r="A3184" s="7">
        <v>3183</v>
      </c>
      <c r="B3184" s="8"/>
      <c r="C3184" s="9"/>
      <c r="D3184" s="28"/>
      <c r="E3184" s="10"/>
      <c r="F3184" s="9"/>
      <c r="G3184" s="11"/>
      <c r="H3184" s="11"/>
      <c r="I3184" s="14"/>
      <c r="J3184" s="11"/>
      <c r="K3184" s="11"/>
      <c r="L3184" s="11"/>
      <c r="M3184" s="11"/>
    </row>
    <row r="3185" spans="1:13">
      <c r="A3185" s="7">
        <v>3184</v>
      </c>
      <c r="B3185" s="8"/>
      <c r="C3185" s="9"/>
      <c r="D3185" s="28"/>
      <c r="E3185" s="10"/>
      <c r="F3185" s="9"/>
      <c r="G3185" s="11"/>
      <c r="H3185" s="11"/>
      <c r="I3185" s="14"/>
      <c r="J3185" s="11"/>
      <c r="K3185" s="11"/>
      <c r="L3185" s="11"/>
      <c r="M3185" s="11"/>
    </row>
    <row r="3186" spans="1:13">
      <c r="A3186" s="7">
        <v>3185</v>
      </c>
      <c r="B3186" s="8"/>
      <c r="C3186" s="9"/>
      <c r="D3186" s="28"/>
      <c r="E3186" s="10"/>
      <c r="F3186" s="9"/>
      <c r="G3186" s="11"/>
      <c r="H3186" s="11"/>
      <c r="I3186" s="14"/>
      <c r="J3186" s="11"/>
      <c r="K3186" s="11"/>
      <c r="L3186" s="11"/>
      <c r="M3186" s="11"/>
    </row>
    <row r="3187" spans="1:13">
      <c r="A3187" s="7">
        <v>3186</v>
      </c>
      <c r="B3187" s="8"/>
      <c r="C3187" s="9"/>
      <c r="D3187" s="28"/>
      <c r="E3187" s="10"/>
      <c r="F3187" s="9"/>
      <c r="G3187" s="11"/>
      <c r="H3187" s="11"/>
      <c r="I3187" s="14"/>
      <c r="J3187" s="11"/>
      <c r="K3187" s="11"/>
      <c r="L3187" s="11"/>
      <c r="M3187" s="11"/>
    </row>
    <row r="3188" spans="1:13">
      <c r="A3188" s="7">
        <v>3187</v>
      </c>
      <c r="B3188" s="8"/>
      <c r="C3188" s="9"/>
      <c r="D3188" s="28"/>
      <c r="E3188" s="10"/>
      <c r="F3188" s="9"/>
      <c r="G3188" s="11"/>
      <c r="H3188" s="11"/>
      <c r="I3188" s="14"/>
      <c r="J3188" s="11"/>
      <c r="K3188" s="11"/>
      <c r="L3188" s="11"/>
      <c r="M3188" s="11"/>
    </row>
    <row r="3189" spans="1:13">
      <c r="A3189" s="7">
        <v>3188</v>
      </c>
      <c r="B3189" s="8"/>
      <c r="C3189" s="9"/>
      <c r="D3189" s="28"/>
      <c r="E3189" s="10"/>
      <c r="F3189" s="9"/>
      <c r="G3189" s="11"/>
      <c r="H3189" s="11"/>
      <c r="I3189" s="14"/>
      <c r="J3189" s="11"/>
      <c r="K3189" s="11"/>
      <c r="L3189" s="11"/>
      <c r="M3189" s="11"/>
    </row>
    <row r="3190" spans="1:13">
      <c r="A3190" s="7">
        <v>3189</v>
      </c>
      <c r="B3190" s="8"/>
      <c r="C3190" s="9"/>
      <c r="D3190" s="28"/>
      <c r="E3190" s="10"/>
      <c r="F3190" s="9"/>
      <c r="G3190" s="11"/>
      <c r="H3190" s="11"/>
      <c r="I3190" s="14"/>
      <c r="J3190" s="11"/>
      <c r="K3190" s="11"/>
      <c r="L3190" s="11"/>
      <c r="M3190" s="11"/>
    </row>
    <row r="3191" spans="1:13">
      <c r="A3191" s="7">
        <v>3190</v>
      </c>
      <c r="B3191" s="8"/>
      <c r="C3191" s="9"/>
      <c r="D3191" s="28"/>
      <c r="E3191" s="10"/>
      <c r="F3191" s="9"/>
      <c r="G3191" s="11"/>
      <c r="H3191" s="11"/>
      <c r="I3191" s="14"/>
      <c r="J3191" s="11"/>
      <c r="K3191" s="11"/>
      <c r="L3191" s="11"/>
      <c r="M3191" s="11"/>
    </row>
    <row r="3192" spans="1:13">
      <c r="A3192" s="7">
        <v>3191</v>
      </c>
      <c r="B3192" s="8"/>
      <c r="C3192" s="9"/>
      <c r="D3192" s="28"/>
      <c r="E3192" s="10"/>
      <c r="F3192" s="9"/>
      <c r="G3192" s="11"/>
      <c r="H3192" s="11"/>
      <c r="I3192" s="14"/>
      <c r="J3192" s="11"/>
      <c r="K3192" s="11"/>
      <c r="L3192" s="11"/>
      <c r="M3192" s="11"/>
    </row>
    <row r="3193" spans="1:13">
      <c r="A3193" s="7">
        <v>3192</v>
      </c>
      <c r="B3193" s="8"/>
      <c r="C3193" s="9"/>
      <c r="D3193" s="28"/>
      <c r="E3193" s="10"/>
      <c r="F3193" s="9"/>
      <c r="G3193" s="11"/>
      <c r="H3193" s="11"/>
      <c r="I3193" s="14"/>
      <c r="J3193" s="11"/>
      <c r="K3193" s="11"/>
      <c r="L3193" s="11"/>
      <c r="M3193" s="11"/>
    </row>
    <row r="3194" spans="1:13">
      <c r="A3194" s="7">
        <v>3193</v>
      </c>
      <c r="B3194" s="8"/>
      <c r="C3194" s="9"/>
      <c r="D3194" s="28"/>
      <c r="E3194" s="10"/>
      <c r="F3194" s="9"/>
      <c r="G3194" s="11"/>
      <c r="H3194" s="11"/>
      <c r="I3194" s="14"/>
      <c r="J3194" s="11"/>
      <c r="K3194" s="11"/>
      <c r="L3194" s="11"/>
      <c r="M3194" s="11"/>
    </row>
    <row r="3195" spans="1:13">
      <c r="A3195" s="7">
        <v>3194</v>
      </c>
      <c r="B3195" s="8"/>
      <c r="C3195" s="9"/>
      <c r="D3195" s="28"/>
      <c r="E3195" s="10"/>
      <c r="F3195" s="9"/>
      <c r="G3195" s="11"/>
      <c r="H3195" s="11"/>
      <c r="I3195" s="14"/>
      <c r="J3195" s="11"/>
      <c r="K3195" s="11"/>
      <c r="L3195" s="11"/>
      <c r="M3195" s="11"/>
    </row>
    <row r="3196" spans="1:13">
      <c r="A3196" s="7">
        <v>3195</v>
      </c>
      <c r="B3196" s="8"/>
      <c r="C3196" s="9"/>
      <c r="D3196" s="28"/>
      <c r="E3196" s="10"/>
      <c r="F3196" s="9"/>
      <c r="G3196" s="11"/>
      <c r="H3196" s="11"/>
      <c r="I3196" s="14"/>
      <c r="J3196" s="11"/>
      <c r="K3196" s="11"/>
      <c r="L3196" s="11"/>
      <c r="M3196" s="11"/>
    </row>
    <row r="3197" spans="1:13">
      <c r="A3197" s="7">
        <v>3196</v>
      </c>
      <c r="B3197" s="8"/>
      <c r="C3197" s="9"/>
      <c r="D3197" s="28"/>
      <c r="E3197" s="10"/>
      <c r="F3197" s="9"/>
      <c r="G3197" s="11"/>
      <c r="H3197" s="11"/>
      <c r="I3197" s="14"/>
      <c r="J3197" s="11"/>
      <c r="K3197" s="11"/>
      <c r="L3197" s="11"/>
      <c r="M3197" s="11"/>
    </row>
    <row r="3198" spans="1:13">
      <c r="A3198" s="7">
        <v>3197</v>
      </c>
      <c r="B3198" s="8"/>
      <c r="C3198" s="9"/>
      <c r="D3198" s="28"/>
      <c r="E3198" s="10"/>
      <c r="F3198" s="9"/>
      <c r="G3198" s="11"/>
      <c r="H3198" s="11"/>
      <c r="I3198" s="14"/>
      <c r="J3198" s="11"/>
      <c r="K3198" s="11"/>
      <c r="L3198" s="11"/>
      <c r="M3198" s="11"/>
    </row>
    <row r="3199" spans="1:13">
      <c r="A3199" s="7">
        <v>3198</v>
      </c>
      <c r="B3199" s="8"/>
      <c r="C3199" s="9"/>
      <c r="D3199" s="28"/>
      <c r="E3199" s="10"/>
      <c r="F3199" s="9"/>
      <c r="G3199" s="11"/>
      <c r="H3199" s="11"/>
      <c r="I3199" s="14"/>
      <c r="J3199" s="11"/>
      <c r="K3199" s="11"/>
      <c r="L3199" s="11"/>
      <c r="M3199" s="11"/>
    </row>
    <row r="3200" spans="1:13">
      <c r="A3200" s="7">
        <v>3199</v>
      </c>
      <c r="B3200" s="8"/>
      <c r="C3200" s="9"/>
      <c r="D3200" s="28"/>
      <c r="E3200" s="10"/>
      <c r="F3200" s="9"/>
      <c r="G3200" s="11"/>
      <c r="H3200" s="11"/>
      <c r="I3200" s="14"/>
      <c r="J3200" s="11"/>
      <c r="K3200" s="11"/>
      <c r="L3200" s="11"/>
      <c r="M3200" s="11"/>
    </row>
    <row r="3201" spans="1:13">
      <c r="A3201" s="7">
        <v>3200</v>
      </c>
      <c r="B3201" s="8"/>
      <c r="C3201" s="9"/>
      <c r="D3201" s="28"/>
      <c r="E3201" s="10"/>
      <c r="F3201" s="9"/>
      <c r="G3201" s="11"/>
      <c r="H3201" s="11"/>
      <c r="I3201" s="14"/>
      <c r="J3201" s="11"/>
      <c r="K3201" s="11"/>
      <c r="L3201" s="11"/>
      <c r="M3201" s="11"/>
    </row>
    <row r="3202" spans="1:13">
      <c r="A3202" s="7">
        <v>3201</v>
      </c>
      <c r="B3202" s="8"/>
      <c r="C3202" s="9"/>
      <c r="D3202" s="28"/>
      <c r="E3202" s="10"/>
      <c r="F3202" s="9"/>
      <c r="G3202" s="11"/>
      <c r="H3202" s="11"/>
      <c r="I3202" s="14"/>
      <c r="J3202" s="11"/>
      <c r="K3202" s="11"/>
      <c r="L3202" s="11"/>
      <c r="M3202" s="11"/>
    </row>
    <row r="3203" spans="1:13">
      <c r="A3203" s="7">
        <v>3202</v>
      </c>
      <c r="B3203" s="8"/>
      <c r="C3203" s="9"/>
      <c r="D3203" s="28"/>
      <c r="E3203" s="10"/>
      <c r="F3203" s="9"/>
      <c r="G3203" s="11"/>
      <c r="H3203" s="11"/>
      <c r="I3203" s="14"/>
      <c r="J3203" s="11"/>
      <c r="K3203" s="11"/>
      <c r="L3203" s="11"/>
      <c r="M3203" s="11"/>
    </row>
    <row r="3204" spans="1:13">
      <c r="A3204" s="7">
        <v>3203</v>
      </c>
      <c r="B3204" s="8"/>
      <c r="C3204" s="9"/>
      <c r="D3204" s="28"/>
      <c r="E3204" s="10"/>
      <c r="F3204" s="9"/>
      <c r="G3204" s="11"/>
      <c r="H3204" s="11"/>
      <c r="I3204" s="14"/>
      <c r="J3204" s="11"/>
      <c r="K3204" s="11"/>
      <c r="L3204" s="11"/>
      <c r="M3204" s="11"/>
    </row>
    <row r="3205" spans="1:13">
      <c r="A3205" s="7">
        <v>3204</v>
      </c>
      <c r="B3205" s="8"/>
      <c r="C3205" s="9"/>
      <c r="D3205" s="28"/>
      <c r="E3205" s="10"/>
      <c r="F3205" s="9"/>
      <c r="G3205" s="11"/>
      <c r="H3205" s="11"/>
      <c r="I3205" s="14"/>
      <c r="J3205" s="11"/>
      <c r="K3205" s="11"/>
      <c r="L3205" s="11"/>
      <c r="M3205" s="11"/>
    </row>
    <row r="3206" spans="1:13">
      <c r="A3206" s="7">
        <v>3205</v>
      </c>
      <c r="B3206" s="8"/>
      <c r="C3206" s="9"/>
      <c r="D3206" s="28"/>
      <c r="E3206" s="10"/>
      <c r="F3206" s="9"/>
      <c r="G3206" s="11"/>
      <c r="H3206" s="11"/>
      <c r="I3206" s="14"/>
      <c r="J3206" s="11"/>
      <c r="K3206" s="11"/>
      <c r="L3206" s="11"/>
      <c r="M3206" s="11"/>
    </row>
    <row r="3207" spans="1:13">
      <c r="A3207" s="7">
        <v>3206</v>
      </c>
      <c r="B3207" s="8"/>
      <c r="C3207" s="9"/>
      <c r="D3207" s="28"/>
      <c r="E3207" s="10"/>
      <c r="F3207" s="9"/>
      <c r="G3207" s="11"/>
      <c r="H3207" s="11"/>
      <c r="I3207" s="14"/>
      <c r="J3207" s="11"/>
      <c r="K3207" s="11"/>
      <c r="L3207" s="11"/>
      <c r="M3207" s="11"/>
    </row>
    <row r="3208" spans="1:13">
      <c r="A3208" s="7">
        <v>3207</v>
      </c>
      <c r="B3208" s="8"/>
      <c r="C3208" s="9"/>
      <c r="D3208" s="28"/>
      <c r="E3208" s="10"/>
      <c r="F3208" s="9"/>
      <c r="G3208" s="11"/>
      <c r="H3208" s="11"/>
      <c r="I3208" s="14"/>
      <c r="J3208" s="11"/>
      <c r="K3208" s="11"/>
      <c r="L3208" s="11"/>
      <c r="M3208" s="11"/>
    </row>
    <row r="3209" spans="1:13">
      <c r="A3209" s="7">
        <v>3208</v>
      </c>
      <c r="B3209" s="8"/>
      <c r="C3209" s="9"/>
      <c r="D3209" s="28"/>
      <c r="E3209" s="10"/>
      <c r="F3209" s="9"/>
      <c r="G3209" s="11"/>
      <c r="H3209" s="11"/>
      <c r="I3209" s="14"/>
      <c r="J3209" s="11"/>
      <c r="K3209" s="11"/>
      <c r="L3209" s="11"/>
      <c r="M3209" s="11"/>
    </row>
    <row r="3210" spans="1:13">
      <c r="A3210" s="7">
        <v>3209</v>
      </c>
      <c r="B3210" s="8"/>
      <c r="C3210" s="9"/>
      <c r="D3210" s="28"/>
      <c r="E3210" s="10"/>
      <c r="F3210" s="9"/>
      <c r="G3210" s="11"/>
      <c r="H3210" s="11"/>
      <c r="I3210" s="14"/>
      <c r="J3210" s="11"/>
      <c r="K3210" s="11"/>
      <c r="L3210" s="11"/>
      <c r="M3210" s="11"/>
    </row>
    <row r="3211" spans="1:13">
      <c r="A3211" s="7">
        <v>3210</v>
      </c>
      <c r="B3211" s="8"/>
      <c r="C3211" s="9"/>
      <c r="D3211" s="28"/>
      <c r="E3211" s="10"/>
      <c r="F3211" s="9"/>
      <c r="G3211" s="11"/>
      <c r="H3211" s="11"/>
      <c r="I3211" s="14"/>
      <c r="J3211" s="11"/>
      <c r="K3211" s="11"/>
      <c r="L3211" s="11"/>
      <c r="M3211" s="11"/>
    </row>
    <row r="3212" spans="1:13">
      <c r="A3212" s="7">
        <v>3211</v>
      </c>
      <c r="B3212" s="8"/>
      <c r="C3212" s="9"/>
      <c r="D3212" s="28"/>
      <c r="E3212" s="10"/>
      <c r="F3212" s="9"/>
      <c r="G3212" s="11"/>
      <c r="H3212" s="11"/>
      <c r="I3212" s="14"/>
      <c r="J3212" s="11"/>
      <c r="K3212" s="11"/>
      <c r="L3212" s="11"/>
      <c r="M3212" s="11"/>
    </row>
    <row r="3213" spans="1:13">
      <c r="A3213" s="7">
        <v>3212</v>
      </c>
      <c r="B3213" s="8"/>
      <c r="C3213" s="9"/>
      <c r="D3213" s="28"/>
      <c r="E3213" s="10"/>
      <c r="F3213" s="9"/>
      <c r="G3213" s="11"/>
      <c r="H3213" s="11"/>
      <c r="I3213" s="14"/>
      <c r="J3213" s="11"/>
      <c r="K3213" s="11"/>
      <c r="L3213" s="11"/>
      <c r="M3213" s="11"/>
    </row>
    <row r="3214" spans="1:13">
      <c r="A3214" s="7">
        <v>3213</v>
      </c>
      <c r="B3214" s="8"/>
      <c r="C3214" s="9"/>
      <c r="D3214" s="28"/>
      <c r="E3214" s="10"/>
      <c r="F3214" s="9"/>
      <c r="G3214" s="11"/>
      <c r="H3214" s="11"/>
      <c r="I3214" s="14"/>
      <c r="J3214" s="11"/>
      <c r="K3214" s="11"/>
      <c r="L3214" s="11"/>
      <c r="M3214" s="11"/>
    </row>
    <row r="3215" spans="1:13">
      <c r="A3215" s="7">
        <v>3214</v>
      </c>
      <c r="B3215" s="8"/>
      <c r="C3215" s="9"/>
      <c r="D3215" s="28"/>
      <c r="E3215" s="10"/>
      <c r="F3215" s="9"/>
      <c r="G3215" s="11"/>
      <c r="H3215" s="11"/>
      <c r="I3215" s="14"/>
      <c r="J3215" s="11"/>
      <c r="K3215" s="11"/>
      <c r="L3215" s="11"/>
      <c r="M3215" s="11"/>
    </row>
    <row r="3216" spans="1:13">
      <c r="A3216" s="7">
        <v>3215</v>
      </c>
      <c r="B3216" s="8"/>
      <c r="C3216" s="9"/>
      <c r="D3216" s="28"/>
      <c r="E3216" s="10"/>
      <c r="F3216" s="9"/>
      <c r="G3216" s="11"/>
      <c r="H3216" s="11"/>
      <c r="I3216" s="14"/>
      <c r="J3216" s="11"/>
      <c r="K3216" s="11"/>
      <c r="L3216" s="11"/>
      <c r="M3216" s="11"/>
    </row>
    <row r="3217" spans="1:13">
      <c r="A3217" s="7">
        <v>3216</v>
      </c>
      <c r="B3217" s="8"/>
      <c r="C3217" s="9"/>
      <c r="D3217" s="28"/>
      <c r="E3217" s="10"/>
      <c r="F3217" s="9"/>
      <c r="G3217" s="11"/>
      <c r="H3217" s="11"/>
      <c r="I3217" s="14"/>
      <c r="J3217" s="11"/>
      <c r="K3217" s="11"/>
      <c r="L3217" s="11"/>
      <c r="M3217" s="11"/>
    </row>
    <row r="3218" spans="1:13">
      <c r="A3218" s="7">
        <v>3217</v>
      </c>
      <c r="B3218" s="8"/>
      <c r="C3218" s="9"/>
      <c r="D3218" s="28"/>
      <c r="E3218" s="10"/>
      <c r="F3218" s="9"/>
      <c r="G3218" s="11"/>
      <c r="H3218" s="11"/>
      <c r="I3218" s="14"/>
      <c r="J3218" s="11"/>
      <c r="K3218" s="11"/>
      <c r="L3218" s="11"/>
      <c r="M3218" s="11"/>
    </row>
    <row r="3219" spans="1:13">
      <c r="A3219" s="7">
        <v>3218</v>
      </c>
      <c r="B3219" s="8"/>
      <c r="C3219" s="9"/>
      <c r="D3219" s="28"/>
      <c r="E3219" s="10"/>
      <c r="F3219" s="9"/>
      <c r="G3219" s="11"/>
      <c r="H3219" s="11"/>
      <c r="I3219" s="14"/>
      <c r="J3219" s="11"/>
      <c r="K3219" s="11"/>
      <c r="L3219" s="11"/>
      <c r="M3219" s="11"/>
    </row>
    <row r="3220" spans="1:13">
      <c r="A3220" s="7">
        <v>3219</v>
      </c>
      <c r="B3220" s="8"/>
      <c r="C3220" s="9"/>
      <c r="D3220" s="28"/>
      <c r="E3220" s="10"/>
      <c r="F3220" s="9"/>
      <c r="G3220" s="11"/>
      <c r="H3220" s="11"/>
      <c r="I3220" s="14"/>
      <c r="J3220" s="11"/>
      <c r="K3220" s="11"/>
      <c r="L3220" s="11"/>
      <c r="M3220" s="11"/>
    </row>
    <row r="3221" spans="1:13">
      <c r="A3221" s="7">
        <v>3220</v>
      </c>
      <c r="B3221" s="8"/>
      <c r="C3221" s="9"/>
      <c r="D3221" s="28"/>
      <c r="E3221" s="10"/>
      <c r="F3221" s="9"/>
      <c r="G3221" s="11"/>
      <c r="H3221" s="11"/>
      <c r="I3221" s="14"/>
      <c r="J3221" s="11"/>
      <c r="K3221" s="11"/>
      <c r="L3221" s="11"/>
      <c r="M3221" s="11"/>
    </row>
    <row r="3222" spans="1:13">
      <c r="A3222" s="7">
        <v>3221</v>
      </c>
      <c r="B3222" s="8"/>
      <c r="C3222" s="9"/>
      <c r="D3222" s="28"/>
      <c r="E3222" s="10"/>
      <c r="F3222" s="9"/>
      <c r="G3222" s="11"/>
      <c r="H3222" s="11"/>
      <c r="I3222" s="14"/>
      <c r="J3222" s="11"/>
      <c r="K3222" s="11"/>
      <c r="L3222" s="11"/>
      <c r="M3222" s="11"/>
    </row>
    <row r="3223" spans="1:13">
      <c r="A3223" s="7">
        <v>3222</v>
      </c>
      <c r="B3223" s="8"/>
      <c r="C3223" s="9"/>
      <c r="D3223" s="28"/>
      <c r="E3223" s="10"/>
      <c r="F3223" s="9"/>
      <c r="G3223" s="11"/>
      <c r="H3223" s="11"/>
      <c r="I3223" s="14"/>
      <c r="J3223" s="11"/>
      <c r="K3223" s="11"/>
      <c r="L3223" s="11"/>
      <c r="M3223" s="11"/>
    </row>
    <row r="3224" spans="1:13">
      <c r="A3224" s="7">
        <v>3223</v>
      </c>
      <c r="B3224" s="8"/>
      <c r="C3224" s="9"/>
      <c r="D3224" s="28"/>
      <c r="E3224" s="10"/>
      <c r="F3224" s="9"/>
      <c r="G3224" s="11"/>
      <c r="H3224" s="11"/>
      <c r="I3224" s="14"/>
      <c r="J3224" s="11"/>
      <c r="K3224" s="11"/>
      <c r="L3224" s="11"/>
      <c r="M3224" s="11"/>
    </row>
    <row r="3225" spans="1:13">
      <c r="A3225" s="7">
        <v>3224</v>
      </c>
      <c r="B3225" s="8"/>
      <c r="C3225" s="9"/>
      <c r="D3225" s="28"/>
      <c r="E3225" s="10"/>
      <c r="F3225" s="9"/>
      <c r="G3225" s="11"/>
      <c r="H3225" s="11"/>
      <c r="I3225" s="14"/>
      <c r="J3225" s="11"/>
      <c r="K3225" s="11"/>
      <c r="L3225" s="11"/>
      <c r="M3225" s="11"/>
    </row>
    <row r="3226" spans="1:13">
      <c r="A3226" s="7">
        <v>3225</v>
      </c>
      <c r="B3226" s="8"/>
      <c r="C3226" s="9"/>
      <c r="D3226" s="28"/>
      <c r="E3226" s="10"/>
      <c r="F3226" s="9"/>
      <c r="G3226" s="11"/>
      <c r="H3226" s="11"/>
      <c r="I3226" s="14"/>
      <c r="J3226" s="11"/>
      <c r="K3226" s="11"/>
      <c r="L3226" s="11"/>
      <c r="M3226" s="11"/>
    </row>
    <row r="3227" spans="1:13">
      <c r="A3227" s="7">
        <v>3226</v>
      </c>
      <c r="B3227" s="8"/>
      <c r="C3227" s="9"/>
      <c r="D3227" s="28"/>
      <c r="E3227" s="10"/>
      <c r="F3227" s="9"/>
      <c r="G3227" s="11"/>
      <c r="H3227" s="11"/>
      <c r="I3227" s="14"/>
      <c r="J3227" s="11"/>
      <c r="K3227" s="11"/>
      <c r="L3227" s="11"/>
      <c r="M3227" s="11"/>
    </row>
    <row r="3228" spans="1:13">
      <c r="A3228" s="7">
        <v>3227</v>
      </c>
      <c r="B3228" s="8"/>
      <c r="C3228" s="9"/>
      <c r="D3228" s="28"/>
      <c r="E3228" s="10"/>
      <c r="F3228" s="9"/>
      <c r="G3228" s="11"/>
      <c r="H3228" s="11"/>
      <c r="I3228" s="14"/>
      <c r="J3228" s="11"/>
      <c r="K3228" s="11"/>
      <c r="L3228" s="11"/>
      <c r="M3228" s="11"/>
    </row>
    <row r="3229" spans="1:13">
      <c r="A3229" s="7">
        <v>3228</v>
      </c>
      <c r="B3229" s="8"/>
      <c r="C3229" s="9"/>
      <c r="D3229" s="28"/>
      <c r="E3229" s="10"/>
      <c r="F3229" s="9"/>
      <c r="G3229" s="11"/>
      <c r="H3229" s="11"/>
      <c r="I3229" s="14"/>
      <c r="J3229" s="11"/>
      <c r="K3229" s="11"/>
      <c r="L3229" s="11"/>
      <c r="M3229" s="11"/>
    </row>
    <row r="3230" spans="1:13">
      <c r="A3230" s="7">
        <v>3229</v>
      </c>
      <c r="B3230" s="8"/>
      <c r="C3230" s="9"/>
      <c r="D3230" s="28"/>
      <c r="E3230" s="10"/>
      <c r="F3230" s="9"/>
      <c r="G3230" s="11"/>
      <c r="H3230" s="11"/>
      <c r="I3230" s="14"/>
      <c r="J3230" s="11"/>
      <c r="K3230" s="11"/>
      <c r="L3230" s="11"/>
      <c r="M3230" s="11"/>
    </row>
    <row r="3231" spans="1:13">
      <c r="A3231" s="7">
        <v>3230</v>
      </c>
      <c r="B3231" s="8"/>
      <c r="C3231" s="9"/>
      <c r="D3231" s="28"/>
      <c r="E3231" s="10"/>
      <c r="F3231" s="9"/>
      <c r="G3231" s="11"/>
      <c r="H3231" s="11"/>
      <c r="I3231" s="14"/>
      <c r="J3231" s="11"/>
      <c r="K3231" s="11"/>
      <c r="L3231" s="11"/>
      <c r="M3231" s="11"/>
    </row>
    <row r="3232" spans="1:13">
      <c r="A3232" s="7">
        <v>3231</v>
      </c>
      <c r="B3232" s="8"/>
      <c r="C3232" s="9"/>
      <c r="D3232" s="28"/>
      <c r="E3232" s="10"/>
      <c r="F3232" s="9"/>
      <c r="G3232" s="11"/>
      <c r="H3232" s="11"/>
      <c r="I3232" s="14"/>
      <c r="J3232" s="11"/>
      <c r="K3232" s="11"/>
      <c r="L3232" s="11"/>
      <c r="M3232" s="11"/>
    </row>
    <row r="3233" spans="1:13">
      <c r="A3233" s="7">
        <v>3232</v>
      </c>
      <c r="B3233" s="8"/>
      <c r="C3233" s="9"/>
      <c r="D3233" s="28"/>
      <c r="E3233" s="10"/>
      <c r="F3233" s="9"/>
      <c r="G3233" s="11"/>
      <c r="H3233" s="11"/>
      <c r="I3233" s="14"/>
      <c r="J3233" s="11"/>
      <c r="K3233" s="11"/>
      <c r="L3233" s="11"/>
      <c r="M3233" s="11"/>
    </row>
    <row r="3234" spans="1:13">
      <c r="A3234" s="7">
        <v>3233</v>
      </c>
      <c r="B3234" s="8"/>
      <c r="C3234" s="9"/>
      <c r="D3234" s="28"/>
      <c r="E3234" s="10"/>
      <c r="F3234" s="9"/>
      <c r="G3234" s="11"/>
      <c r="H3234" s="11"/>
      <c r="I3234" s="14"/>
      <c r="J3234" s="11"/>
      <c r="K3234" s="11"/>
      <c r="L3234" s="11"/>
      <c r="M3234" s="11"/>
    </row>
    <row r="3235" spans="1:13">
      <c r="A3235" s="7">
        <v>3234</v>
      </c>
      <c r="B3235" s="8"/>
      <c r="C3235" s="9"/>
      <c r="D3235" s="28"/>
      <c r="E3235" s="10"/>
      <c r="F3235" s="9"/>
      <c r="G3235" s="11"/>
      <c r="H3235" s="11"/>
      <c r="I3235" s="14"/>
      <c r="J3235" s="11"/>
      <c r="K3235" s="11"/>
      <c r="L3235" s="11"/>
      <c r="M3235" s="11"/>
    </row>
    <row r="3236" spans="1:13">
      <c r="A3236" s="7">
        <v>3235</v>
      </c>
      <c r="B3236" s="8"/>
      <c r="C3236" s="9"/>
      <c r="D3236" s="28"/>
      <c r="E3236" s="10"/>
      <c r="F3236" s="9"/>
      <c r="G3236" s="11"/>
      <c r="H3236" s="11"/>
      <c r="I3236" s="14"/>
      <c r="J3236" s="11"/>
      <c r="K3236" s="11"/>
      <c r="L3236" s="11"/>
      <c r="M3236" s="11"/>
    </row>
    <row r="3237" spans="1:13">
      <c r="A3237" s="7">
        <v>3236</v>
      </c>
      <c r="B3237" s="8"/>
      <c r="C3237" s="9"/>
      <c r="D3237" s="28"/>
      <c r="E3237" s="10"/>
      <c r="F3237" s="9"/>
      <c r="G3237" s="11"/>
      <c r="H3237" s="11"/>
      <c r="I3237" s="14"/>
      <c r="J3237" s="11"/>
      <c r="K3237" s="11"/>
      <c r="L3237" s="11"/>
      <c r="M3237" s="11"/>
    </row>
    <row r="3238" spans="1:13">
      <c r="A3238" s="7">
        <v>3237</v>
      </c>
      <c r="B3238" s="8"/>
      <c r="C3238" s="9"/>
      <c r="D3238" s="28"/>
      <c r="E3238" s="10"/>
      <c r="F3238" s="9"/>
      <c r="G3238" s="11"/>
      <c r="H3238" s="11"/>
      <c r="I3238" s="14"/>
      <c r="J3238" s="11"/>
      <c r="K3238" s="11"/>
      <c r="L3238" s="11"/>
      <c r="M3238" s="11"/>
    </row>
    <row r="3239" spans="1:13">
      <c r="A3239" s="7">
        <v>3238</v>
      </c>
      <c r="B3239" s="8"/>
      <c r="C3239" s="9"/>
      <c r="D3239" s="28"/>
      <c r="E3239" s="10"/>
      <c r="F3239" s="9"/>
      <c r="G3239" s="11"/>
      <c r="H3239" s="11"/>
      <c r="I3239" s="14"/>
      <c r="J3239" s="11"/>
      <c r="K3239" s="11"/>
      <c r="L3239" s="11"/>
      <c r="M3239" s="11"/>
    </row>
    <row r="3240" spans="1:13">
      <c r="A3240" s="7">
        <v>3239</v>
      </c>
      <c r="B3240" s="8"/>
      <c r="C3240" s="9"/>
      <c r="D3240" s="28"/>
      <c r="E3240" s="10"/>
      <c r="F3240" s="9"/>
      <c r="G3240" s="11"/>
      <c r="H3240" s="11"/>
      <c r="I3240" s="14"/>
      <c r="J3240" s="11"/>
      <c r="K3240" s="11"/>
      <c r="L3240" s="11"/>
      <c r="M3240" s="11"/>
    </row>
    <row r="3241" spans="1:13">
      <c r="A3241" s="7">
        <v>3240</v>
      </c>
      <c r="B3241" s="8"/>
      <c r="C3241" s="9"/>
      <c r="D3241" s="28"/>
      <c r="E3241" s="10"/>
      <c r="F3241" s="9"/>
      <c r="G3241" s="11"/>
      <c r="H3241" s="11"/>
      <c r="I3241" s="14"/>
      <c r="J3241" s="11"/>
      <c r="K3241" s="11"/>
      <c r="L3241" s="11"/>
      <c r="M3241" s="11"/>
    </row>
    <row r="3242" spans="1:13">
      <c r="A3242" s="7">
        <v>3241</v>
      </c>
      <c r="B3242" s="8"/>
      <c r="C3242" s="9"/>
      <c r="D3242" s="28"/>
      <c r="E3242" s="10"/>
      <c r="F3242" s="9"/>
      <c r="G3242" s="11"/>
      <c r="H3242" s="11"/>
      <c r="I3242" s="14"/>
      <c r="J3242" s="11"/>
      <c r="K3242" s="11"/>
      <c r="L3242" s="11"/>
      <c r="M3242" s="11"/>
    </row>
    <row r="3243" spans="1:13">
      <c r="A3243" s="7">
        <v>3242</v>
      </c>
      <c r="B3243" s="8"/>
      <c r="C3243" s="9"/>
      <c r="D3243" s="28"/>
      <c r="E3243" s="10"/>
      <c r="F3243" s="9"/>
      <c r="G3243" s="11"/>
      <c r="H3243" s="11"/>
      <c r="I3243" s="14"/>
      <c r="J3243" s="11"/>
      <c r="K3243" s="11"/>
      <c r="L3243" s="11"/>
      <c r="M3243" s="11"/>
    </row>
    <row r="3244" spans="1:13">
      <c r="A3244" s="7">
        <v>3243</v>
      </c>
      <c r="B3244" s="8"/>
      <c r="C3244" s="9"/>
      <c r="D3244" s="28"/>
      <c r="E3244" s="10"/>
      <c r="F3244" s="9"/>
      <c r="G3244" s="11"/>
      <c r="H3244" s="11"/>
      <c r="I3244" s="14"/>
      <c r="J3244" s="11"/>
      <c r="K3244" s="11"/>
      <c r="L3244" s="11"/>
      <c r="M3244" s="11"/>
    </row>
    <row r="3245" spans="1:13">
      <c r="A3245" s="7">
        <v>3244</v>
      </c>
      <c r="B3245" s="8"/>
      <c r="C3245" s="9"/>
      <c r="D3245" s="28"/>
      <c r="E3245" s="10"/>
      <c r="F3245" s="9"/>
      <c r="G3245" s="11"/>
      <c r="H3245" s="11"/>
      <c r="I3245" s="14"/>
      <c r="J3245" s="11"/>
      <c r="K3245" s="11"/>
      <c r="L3245" s="11"/>
      <c r="M3245" s="11"/>
    </row>
    <row r="3246" spans="1:13">
      <c r="A3246" s="7">
        <v>3245</v>
      </c>
      <c r="B3246" s="8"/>
      <c r="C3246" s="9"/>
      <c r="D3246" s="28"/>
      <c r="E3246" s="10"/>
      <c r="F3246" s="9"/>
      <c r="G3246" s="11"/>
      <c r="H3246" s="11"/>
      <c r="I3246" s="14"/>
      <c r="J3246" s="11"/>
      <c r="K3246" s="11"/>
      <c r="L3246" s="11"/>
      <c r="M3246" s="11"/>
    </row>
    <row r="3247" spans="1:13">
      <c r="A3247" s="7">
        <v>3246</v>
      </c>
      <c r="B3247" s="8"/>
      <c r="C3247" s="9"/>
      <c r="D3247" s="28"/>
      <c r="E3247" s="10"/>
      <c r="F3247" s="9"/>
      <c r="G3247" s="11"/>
      <c r="H3247" s="11"/>
      <c r="I3247" s="14"/>
      <c r="J3247" s="11"/>
      <c r="K3247" s="11"/>
      <c r="L3247" s="11"/>
      <c r="M3247" s="11"/>
    </row>
    <row r="3248" spans="1:13">
      <c r="A3248" s="7">
        <v>3247</v>
      </c>
      <c r="B3248" s="8"/>
      <c r="C3248" s="9"/>
      <c r="D3248" s="28"/>
      <c r="E3248" s="10"/>
      <c r="F3248" s="9"/>
      <c r="G3248" s="11"/>
      <c r="H3248" s="11"/>
      <c r="I3248" s="14"/>
      <c r="J3248" s="11"/>
      <c r="K3248" s="11"/>
      <c r="L3248" s="11"/>
      <c r="M3248" s="11"/>
    </row>
    <row r="3249" spans="1:13">
      <c r="A3249" s="7">
        <v>3248</v>
      </c>
      <c r="B3249" s="8"/>
      <c r="C3249" s="9"/>
      <c r="D3249" s="28"/>
      <c r="E3249" s="10"/>
      <c r="F3249" s="9"/>
      <c r="G3249" s="11"/>
      <c r="H3249" s="11"/>
      <c r="I3249" s="14"/>
      <c r="J3249" s="11"/>
      <c r="K3249" s="11"/>
      <c r="L3249" s="11"/>
      <c r="M3249" s="11"/>
    </row>
    <row r="3250" spans="1:13">
      <c r="A3250" s="7">
        <v>3249</v>
      </c>
      <c r="B3250" s="8"/>
      <c r="C3250" s="9"/>
      <c r="D3250" s="28"/>
      <c r="E3250" s="10"/>
      <c r="F3250" s="9"/>
      <c r="G3250" s="11"/>
      <c r="H3250" s="11"/>
      <c r="I3250" s="14"/>
      <c r="J3250" s="11"/>
      <c r="K3250" s="11"/>
      <c r="L3250" s="11"/>
      <c r="M3250" s="11"/>
    </row>
    <row r="3251" spans="1:13">
      <c r="A3251" s="7">
        <v>3250</v>
      </c>
      <c r="B3251" s="8"/>
      <c r="C3251" s="9"/>
      <c r="D3251" s="28"/>
      <c r="E3251" s="10"/>
      <c r="F3251" s="9"/>
      <c r="G3251" s="11"/>
      <c r="H3251" s="11"/>
      <c r="I3251" s="14"/>
      <c r="J3251" s="11"/>
      <c r="K3251" s="11"/>
      <c r="L3251" s="11"/>
      <c r="M3251" s="11"/>
    </row>
    <row r="3252" spans="1:13">
      <c r="A3252" s="7">
        <v>3251</v>
      </c>
      <c r="B3252" s="8"/>
      <c r="C3252" s="9"/>
      <c r="D3252" s="28"/>
      <c r="E3252" s="10"/>
      <c r="F3252" s="9"/>
      <c r="G3252" s="11"/>
      <c r="H3252" s="11"/>
      <c r="I3252" s="14"/>
      <c r="J3252" s="11"/>
      <c r="K3252" s="11"/>
      <c r="L3252" s="11"/>
      <c r="M3252" s="11"/>
    </row>
    <row r="3253" spans="1:13">
      <c r="A3253" s="7">
        <v>3252</v>
      </c>
      <c r="B3253" s="8"/>
      <c r="C3253" s="9"/>
      <c r="D3253" s="28"/>
      <c r="E3253" s="10"/>
      <c r="F3253" s="9"/>
      <c r="G3253" s="11"/>
      <c r="H3253" s="11"/>
      <c r="I3253" s="14"/>
      <c r="J3253" s="11"/>
      <c r="K3253" s="11"/>
      <c r="L3253" s="11"/>
      <c r="M3253" s="11"/>
    </row>
    <row r="3254" spans="1:13">
      <c r="A3254" s="7">
        <v>3253</v>
      </c>
      <c r="B3254" s="8"/>
      <c r="C3254" s="9"/>
      <c r="D3254" s="28"/>
      <c r="E3254" s="10"/>
      <c r="F3254" s="9"/>
      <c r="G3254" s="11"/>
      <c r="H3254" s="11"/>
      <c r="I3254" s="14"/>
      <c r="J3254" s="11"/>
      <c r="K3254" s="11"/>
      <c r="L3254" s="11"/>
      <c r="M3254" s="11"/>
    </row>
    <row r="3255" spans="1:13">
      <c r="A3255" s="7">
        <v>3254</v>
      </c>
      <c r="B3255" s="8"/>
      <c r="C3255" s="9"/>
      <c r="D3255" s="28"/>
      <c r="E3255" s="10"/>
      <c r="F3255" s="9"/>
      <c r="G3255" s="11"/>
      <c r="H3255" s="11"/>
      <c r="I3255" s="14"/>
      <c r="J3255" s="11"/>
      <c r="K3255" s="11"/>
      <c r="L3255" s="11"/>
      <c r="M3255" s="11"/>
    </row>
    <row r="3256" spans="1:13">
      <c r="A3256" s="7">
        <v>3255</v>
      </c>
      <c r="B3256" s="8"/>
      <c r="C3256" s="9"/>
      <c r="D3256" s="28"/>
      <c r="E3256" s="10"/>
      <c r="F3256" s="9"/>
      <c r="G3256" s="11"/>
      <c r="H3256" s="11"/>
      <c r="I3256" s="14"/>
      <c r="J3256" s="11"/>
      <c r="K3256" s="11"/>
      <c r="L3256" s="11"/>
      <c r="M3256" s="11"/>
    </row>
    <row r="3257" spans="1:13">
      <c r="A3257" s="7">
        <v>3256</v>
      </c>
      <c r="B3257" s="8"/>
      <c r="C3257" s="9"/>
      <c r="D3257" s="28"/>
      <c r="E3257" s="10"/>
      <c r="F3257" s="9"/>
      <c r="G3257" s="11"/>
      <c r="H3257" s="11"/>
      <c r="I3257" s="14"/>
      <c r="J3257" s="11"/>
      <c r="K3257" s="11"/>
      <c r="L3257" s="11"/>
      <c r="M3257" s="11"/>
    </row>
    <row r="3258" spans="1:13">
      <c r="A3258" s="7">
        <v>3257</v>
      </c>
      <c r="B3258" s="8"/>
      <c r="C3258" s="9"/>
      <c r="D3258" s="28"/>
      <c r="E3258" s="10"/>
      <c r="F3258" s="9"/>
      <c r="G3258" s="11"/>
      <c r="H3258" s="11"/>
      <c r="I3258" s="14"/>
      <c r="J3258" s="11"/>
      <c r="K3258" s="11"/>
      <c r="L3258" s="11"/>
      <c r="M3258" s="11"/>
    </row>
    <row r="3259" spans="1:13">
      <c r="A3259" s="7">
        <v>3258</v>
      </c>
      <c r="B3259" s="8"/>
      <c r="C3259" s="9"/>
      <c r="D3259" s="28"/>
      <c r="E3259" s="10"/>
      <c r="F3259" s="9"/>
      <c r="G3259" s="11"/>
      <c r="H3259" s="11"/>
      <c r="I3259" s="14"/>
      <c r="J3259" s="11"/>
      <c r="K3259" s="11"/>
      <c r="L3259" s="11"/>
      <c r="M3259" s="11"/>
    </row>
    <row r="3260" spans="1:13">
      <c r="A3260" s="7">
        <v>3259</v>
      </c>
      <c r="B3260" s="8"/>
      <c r="C3260" s="9"/>
      <c r="D3260" s="28"/>
      <c r="E3260" s="10"/>
      <c r="F3260" s="9"/>
      <c r="G3260" s="11"/>
      <c r="H3260" s="11"/>
      <c r="I3260" s="14"/>
      <c r="J3260" s="11"/>
      <c r="K3260" s="11"/>
      <c r="L3260" s="11"/>
      <c r="M3260" s="11"/>
    </row>
    <row r="3261" spans="1:13">
      <c r="A3261" s="7">
        <v>3260</v>
      </c>
      <c r="B3261" s="8"/>
      <c r="C3261" s="9"/>
      <c r="D3261" s="28"/>
      <c r="E3261" s="10"/>
      <c r="F3261" s="9"/>
      <c r="G3261" s="11"/>
      <c r="H3261" s="11"/>
      <c r="I3261" s="14"/>
      <c r="J3261" s="11"/>
      <c r="K3261" s="11"/>
      <c r="L3261" s="11"/>
      <c r="M3261" s="11"/>
    </row>
    <row r="3262" spans="1:13">
      <c r="A3262" s="7">
        <v>3261</v>
      </c>
      <c r="B3262" s="8"/>
      <c r="C3262" s="9"/>
      <c r="D3262" s="28"/>
      <c r="E3262" s="10"/>
      <c r="F3262" s="9"/>
      <c r="G3262" s="11"/>
      <c r="H3262" s="11"/>
      <c r="I3262" s="14"/>
      <c r="J3262" s="11"/>
      <c r="K3262" s="11"/>
      <c r="L3262" s="11"/>
      <c r="M3262" s="11"/>
    </row>
    <row r="3263" spans="1:13">
      <c r="A3263" s="7">
        <v>3262</v>
      </c>
      <c r="B3263" s="8"/>
      <c r="C3263" s="9"/>
      <c r="D3263" s="28"/>
      <c r="E3263" s="10"/>
      <c r="F3263" s="9"/>
      <c r="G3263" s="11"/>
      <c r="H3263" s="11"/>
      <c r="I3263" s="14"/>
      <c r="J3263" s="11"/>
      <c r="K3263" s="11"/>
      <c r="L3263" s="11"/>
      <c r="M3263" s="11"/>
    </row>
    <row r="3264" spans="1:13">
      <c r="A3264" s="7">
        <v>3263</v>
      </c>
      <c r="B3264" s="8"/>
      <c r="C3264" s="9"/>
      <c r="D3264" s="28"/>
      <c r="E3264" s="10"/>
      <c r="F3264" s="9"/>
      <c r="G3264" s="11"/>
      <c r="H3264" s="11"/>
      <c r="I3264" s="14"/>
      <c r="J3264" s="11"/>
      <c r="K3264" s="11"/>
      <c r="L3264" s="11"/>
      <c r="M3264" s="11"/>
    </row>
    <row r="3265" spans="1:13">
      <c r="A3265" s="7">
        <v>3264</v>
      </c>
      <c r="B3265" s="8"/>
      <c r="C3265" s="9"/>
      <c r="D3265" s="28"/>
      <c r="E3265" s="10"/>
      <c r="F3265" s="9"/>
      <c r="G3265" s="11"/>
      <c r="H3265" s="11"/>
      <c r="I3265" s="14"/>
      <c r="J3265" s="11"/>
      <c r="K3265" s="11"/>
      <c r="L3265" s="11"/>
      <c r="M3265" s="11"/>
    </row>
    <row r="3266" spans="1:13">
      <c r="A3266" s="7">
        <v>3265</v>
      </c>
      <c r="B3266" s="8"/>
      <c r="C3266" s="9"/>
      <c r="D3266" s="28"/>
      <c r="E3266" s="10"/>
      <c r="F3266" s="9"/>
      <c r="G3266" s="11"/>
      <c r="H3266" s="11"/>
      <c r="I3266" s="14"/>
      <c r="J3266" s="11"/>
      <c r="K3266" s="11"/>
      <c r="L3266" s="11"/>
      <c r="M3266" s="11"/>
    </row>
    <row r="3267" spans="1:13">
      <c r="A3267" s="7">
        <v>3266</v>
      </c>
      <c r="B3267" s="8"/>
      <c r="C3267" s="9"/>
      <c r="D3267" s="28"/>
      <c r="E3267" s="10"/>
      <c r="F3267" s="9"/>
      <c r="G3267" s="11"/>
      <c r="H3267" s="11"/>
      <c r="I3267" s="14"/>
      <c r="J3267" s="11"/>
      <c r="K3267" s="11"/>
      <c r="L3267" s="11"/>
      <c r="M3267" s="11"/>
    </row>
    <row r="3268" spans="1:13">
      <c r="A3268" s="7">
        <v>3267</v>
      </c>
      <c r="B3268" s="8"/>
      <c r="C3268" s="9"/>
      <c r="D3268" s="28"/>
      <c r="E3268" s="10"/>
      <c r="F3268" s="9"/>
      <c r="G3268" s="11"/>
      <c r="H3268" s="11"/>
      <c r="I3268" s="14"/>
      <c r="J3268" s="11"/>
      <c r="K3268" s="11"/>
      <c r="L3268" s="11"/>
      <c r="M3268" s="11"/>
    </row>
    <row r="3269" spans="1:13">
      <c r="A3269" s="7">
        <v>3268</v>
      </c>
      <c r="B3269" s="8"/>
      <c r="C3269" s="9"/>
      <c r="D3269" s="28"/>
      <c r="E3269" s="10"/>
      <c r="F3269" s="9"/>
      <c r="G3269" s="11"/>
      <c r="H3269" s="11"/>
      <c r="I3269" s="14"/>
      <c r="J3269" s="11"/>
      <c r="K3269" s="11"/>
      <c r="L3269" s="11"/>
      <c r="M3269" s="11"/>
    </row>
    <row r="3270" spans="1:13">
      <c r="A3270" s="7">
        <v>3269</v>
      </c>
      <c r="B3270" s="8"/>
      <c r="C3270" s="9"/>
      <c r="D3270" s="28"/>
      <c r="E3270" s="10"/>
      <c r="F3270" s="9"/>
      <c r="G3270" s="11"/>
      <c r="H3270" s="11"/>
      <c r="I3270" s="14"/>
      <c r="J3270" s="11"/>
      <c r="K3270" s="11"/>
      <c r="L3270" s="11"/>
      <c r="M3270" s="11"/>
    </row>
    <row r="3271" spans="1:13">
      <c r="A3271" s="7">
        <v>3270</v>
      </c>
      <c r="B3271" s="8"/>
      <c r="C3271" s="9"/>
      <c r="D3271" s="28"/>
      <c r="E3271" s="10"/>
      <c r="F3271" s="9"/>
      <c r="G3271" s="11"/>
      <c r="H3271" s="11"/>
      <c r="I3271" s="14"/>
      <c r="J3271" s="11"/>
      <c r="K3271" s="11"/>
      <c r="L3271" s="11"/>
      <c r="M3271" s="11"/>
    </row>
    <row r="3272" spans="1:13">
      <c r="A3272" s="7">
        <v>3271</v>
      </c>
      <c r="B3272" s="8"/>
      <c r="C3272" s="9"/>
      <c r="D3272" s="28"/>
      <c r="E3272" s="10"/>
      <c r="F3272" s="9"/>
      <c r="G3272" s="11"/>
      <c r="H3272" s="11"/>
      <c r="I3272" s="14"/>
      <c r="J3272" s="11"/>
      <c r="K3272" s="11"/>
      <c r="L3272" s="11"/>
      <c r="M3272" s="11"/>
    </row>
    <row r="3273" spans="1:13">
      <c r="A3273" s="7">
        <v>3272</v>
      </c>
      <c r="B3273" s="8"/>
      <c r="C3273" s="9"/>
      <c r="D3273" s="28"/>
      <c r="E3273" s="10"/>
      <c r="F3273" s="9"/>
      <c r="G3273" s="11"/>
      <c r="H3273" s="11"/>
      <c r="I3273" s="14"/>
      <c r="J3273" s="11"/>
      <c r="K3273" s="11"/>
      <c r="L3273" s="11"/>
      <c r="M3273" s="11"/>
    </row>
    <row r="3274" spans="1:13">
      <c r="A3274" s="7">
        <v>3273</v>
      </c>
      <c r="B3274" s="8"/>
      <c r="C3274" s="9"/>
      <c r="D3274" s="28"/>
      <c r="E3274" s="10"/>
      <c r="F3274" s="9"/>
      <c r="G3274" s="11"/>
      <c r="H3274" s="11"/>
      <c r="I3274" s="14"/>
      <c r="J3274" s="11"/>
      <c r="K3274" s="11"/>
      <c r="L3274" s="11"/>
      <c r="M3274" s="11"/>
    </row>
    <row r="3275" spans="1:13">
      <c r="A3275" s="7">
        <v>3274</v>
      </c>
      <c r="B3275" s="8"/>
      <c r="C3275" s="9"/>
      <c r="D3275" s="28"/>
      <c r="E3275" s="10"/>
      <c r="F3275" s="9"/>
      <c r="G3275" s="11"/>
      <c r="H3275" s="11"/>
      <c r="I3275" s="14"/>
      <c r="J3275" s="11"/>
      <c r="K3275" s="11"/>
      <c r="L3275" s="11"/>
      <c r="M3275" s="11"/>
    </row>
    <row r="3276" spans="1:13">
      <c r="A3276" s="7">
        <v>3275</v>
      </c>
      <c r="B3276" s="8"/>
      <c r="C3276" s="9"/>
      <c r="D3276" s="28"/>
      <c r="E3276" s="10"/>
      <c r="F3276" s="9"/>
      <c r="G3276" s="11"/>
      <c r="H3276" s="11"/>
      <c r="I3276" s="14"/>
      <c r="J3276" s="11"/>
      <c r="K3276" s="11"/>
      <c r="L3276" s="11"/>
      <c r="M3276" s="11"/>
    </row>
    <row r="3277" spans="1:13">
      <c r="A3277" s="7">
        <v>3276</v>
      </c>
      <c r="B3277" s="8"/>
      <c r="C3277" s="9"/>
      <c r="D3277" s="28"/>
      <c r="E3277" s="10"/>
      <c r="F3277" s="9"/>
      <c r="G3277" s="11"/>
      <c r="H3277" s="11"/>
      <c r="I3277" s="14"/>
      <c r="J3277" s="11"/>
      <c r="K3277" s="11"/>
      <c r="L3277" s="11"/>
      <c r="M3277" s="11"/>
    </row>
    <row r="3278" spans="1:13">
      <c r="A3278" s="7">
        <v>3277</v>
      </c>
      <c r="B3278" s="8"/>
      <c r="C3278" s="9"/>
      <c r="D3278" s="28"/>
      <c r="E3278" s="10"/>
      <c r="F3278" s="9"/>
      <c r="G3278" s="11"/>
      <c r="H3278" s="11"/>
      <c r="I3278" s="14"/>
      <c r="J3278" s="11"/>
      <c r="K3278" s="11"/>
      <c r="L3278" s="11"/>
      <c r="M3278" s="11"/>
    </row>
    <row r="3279" spans="1:13">
      <c r="A3279" s="7">
        <v>3278</v>
      </c>
      <c r="B3279" s="8"/>
      <c r="C3279" s="9"/>
      <c r="D3279" s="28"/>
      <c r="E3279" s="10"/>
      <c r="F3279" s="9"/>
      <c r="G3279" s="11"/>
      <c r="H3279" s="11"/>
      <c r="I3279" s="14"/>
      <c r="J3279" s="11"/>
      <c r="K3279" s="11"/>
      <c r="L3279" s="11"/>
      <c r="M3279" s="11"/>
    </row>
    <row r="3280" spans="1:13">
      <c r="A3280" s="7">
        <v>3279</v>
      </c>
      <c r="B3280" s="8"/>
      <c r="C3280" s="9"/>
      <c r="D3280" s="28"/>
      <c r="E3280" s="10"/>
      <c r="F3280" s="9"/>
      <c r="G3280" s="11"/>
      <c r="H3280" s="11"/>
      <c r="I3280" s="14"/>
      <c r="J3280" s="11"/>
      <c r="K3280" s="11"/>
      <c r="L3280" s="11"/>
      <c r="M3280" s="11"/>
    </row>
    <row r="3281" spans="1:13">
      <c r="A3281" s="7">
        <v>3280</v>
      </c>
      <c r="B3281" s="8"/>
      <c r="C3281" s="9"/>
      <c r="D3281" s="28"/>
      <c r="E3281" s="10"/>
      <c r="F3281" s="9"/>
      <c r="G3281" s="11"/>
      <c r="H3281" s="11"/>
      <c r="I3281" s="14"/>
      <c r="J3281" s="11"/>
      <c r="K3281" s="11"/>
      <c r="L3281" s="11"/>
      <c r="M3281" s="11"/>
    </row>
    <row r="3282" spans="1:13">
      <c r="A3282" s="7">
        <v>3281</v>
      </c>
      <c r="B3282" s="8"/>
      <c r="C3282" s="9"/>
      <c r="D3282" s="28"/>
      <c r="E3282" s="10"/>
      <c r="F3282" s="9"/>
      <c r="G3282" s="11"/>
      <c r="H3282" s="11"/>
      <c r="I3282" s="14"/>
      <c r="J3282" s="11"/>
      <c r="K3282" s="11"/>
      <c r="L3282" s="11"/>
      <c r="M3282" s="11"/>
    </row>
    <row r="3283" spans="1:13">
      <c r="A3283" s="7">
        <v>3282</v>
      </c>
      <c r="B3283" s="8"/>
      <c r="C3283" s="9"/>
      <c r="D3283" s="28"/>
      <c r="E3283" s="10"/>
      <c r="F3283" s="9"/>
      <c r="G3283" s="11"/>
      <c r="H3283" s="11"/>
      <c r="I3283" s="14"/>
      <c r="J3283" s="11"/>
      <c r="K3283" s="11"/>
      <c r="L3283" s="11"/>
      <c r="M3283" s="11"/>
    </row>
    <row r="3284" spans="1:13">
      <c r="A3284" s="7">
        <v>3283</v>
      </c>
      <c r="B3284" s="8"/>
      <c r="C3284" s="9"/>
      <c r="D3284" s="28"/>
      <c r="E3284" s="10"/>
      <c r="F3284" s="9"/>
      <c r="G3284" s="11"/>
      <c r="H3284" s="11"/>
      <c r="I3284" s="14"/>
      <c r="J3284" s="11"/>
      <c r="K3284" s="11"/>
      <c r="L3284" s="11"/>
      <c r="M3284" s="11"/>
    </row>
    <row r="3285" spans="1:13">
      <c r="A3285" s="7">
        <v>3284</v>
      </c>
      <c r="B3285" s="8"/>
      <c r="C3285" s="9"/>
      <c r="D3285" s="28"/>
      <c r="E3285" s="10"/>
      <c r="F3285" s="9"/>
      <c r="G3285" s="11"/>
      <c r="H3285" s="11"/>
      <c r="I3285" s="14"/>
      <c r="J3285" s="11"/>
      <c r="K3285" s="11"/>
      <c r="L3285" s="11"/>
      <c r="M3285" s="11"/>
    </row>
    <row r="3286" spans="1:13">
      <c r="A3286" s="7">
        <v>3285</v>
      </c>
      <c r="B3286" s="8"/>
      <c r="C3286" s="9"/>
      <c r="D3286" s="28"/>
      <c r="E3286" s="10"/>
      <c r="F3286" s="9"/>
      <c r="G3286" s="11"/>
      <c r="H3286" s="11"/>
      <c r="I3286" s="14"/>
      <c r="J3286" s="11"/>
      <c r="K3286" s="11"/>
      <c r="L3286" s="11"/>
      <c r="M3286" s="11"/>
    </row>
    <row r="3287" spans="1:13">
      <c r="A3287" s="7">
        <v>3286</v>
      </c>
      <c r="B3287" s="8"/>
      <c r="C3287" s="9"/>
      <c r="D3287" s="28"/>
      <c r="E3287" s="10"/>
      <c r="F3287" s="9"/>
      <c r="G3287" s="11"/>
      <c r="H3287" s="11"/>
      <c r="I3287" s="14"/>
      <c r="J3287" s="11"/>
      <c r="K3287" s="11"/>
      <c r="L3287" s="11"/>
      <c r="M3287" s="11"/>
    </row>
    <row r="3288" spans="1:13">
      <c r="A3288" s="7">
        <v>3287</v>
      </c>
      <c r="B3288" s="8"/>
      <c r="C3288" s="9"/>
      <c r="D3288" s="28"/>
      <c r="E3288" s="10"/>
      <c r="F3288" s="9"/>
      <c r="G3288" s="11"/>
      <c r="H3288" s="11"/>
      <c r="I3288" s="14"/>
      <c r="J3288" s="11"/>
      <c r="K3288" s="11"/>
      <c r="L3288" s="11"/>
      <c r="M3288" s="11"/>
    </row>
    <row r="3289" spans="1:13">
      <c r="A3289" s="7">
        <v>3288</v>
      </c>
      <c r="B3289" s="8"/>
      <c r="C3289" s="9"/>
      <c r="D3289" s="28"/>
      <c r="E3289" s="10"/>
      <c r="F3289" s="9"/>
      <c r="G3289" s="11"/>
      <c r="H3289" s="11"/>
      <c r="I3289" s="14"/>
      <c r="J3289" s="11"/>
      <c r="K3289" s="11"/>
      <c r="L3289" s="11"/>
      <c r="M3289" s="11"/>
    </row>
    <row r="3290" spans="1:13">
      <c r="A3290" s="7">
        <v>3289</v>
      </c>
      <c r="B3290" s="8"/>
      <c r="C3290" s="9"/>
      <c r="D3290" s="28"/>
      <c r="E3290" s="10"/>
      <c r="F3290" s="9"/>
      <c r="G3290" s="11"/>
      <c r="H3290" s="11"/>
      <c r="I3290" s="14"/>
      <c r="J3290" s="11"/>
      <c r="K3290" s="11"/>
      <c r="L3290" s="11"/>
      <c r="M3290" s="11"/>
    </row>
    <row r="3291" spans="1:13">
      <c r="A3291" s="7">
        <v>3290</v>
      </c>
      <c r="B3291" s="8"/>
      <c r="C3291" s="9"/>
      <c r="D3291" s="28"/>
      <c r="E3291" s="10"/>
      <c r="F3291" s="9"/>
      <c r="G3291" s="11"/>
      <c r="H3291" s="11"/>
      <c r="I3291" s="14"/>
      <c r="J3291" s="11"/>
      <c r="K3291" s="11"/>
      <c r="L3291" s="11"/>
      <c r="M3291" s="11"/>
    </row>
    <row r="3292" spans="1:13">
      <c r="A3292" s="7">
        <v>3291</v>
      </c>
      <c r="B3292" s="8"/>
      <c r="C3292" s="9"/>
      <c r="D3292" s="28"/>
      <c r="E3292" s="10"/>
      <c r="F3292" s="9"/>
      <c r="G3292" s="11"/>
      <c r="H3292" s="11"/>
      <c r="I3292" s="14"/>
      <c r="J3292" s="11"/>
      <c r="K3292" s="11"/>
      <c r="L3292" s="11"/>
      <c r="M3292" s="11"/>
    </row>
    <row r="3293" spans="1:13">
      <c r="A3293" s="7">
        <v>3292</v>
      </c>
      <c r="B3293" s="8"/>
      <c r="C3293" s="9"/>
      <c r="D3293" s="28"/>
      <c r="E3293" s="10"/>
      <c r="F3293" s="9"/>
      <c r="G3293" s="11"/>
      <c r="H3293" s="11"/>
      <c r="I3293" s="14"/>
      <c r="J3293" s="11"/>
      <c r="K3293" s="11"/>
      <c r="L3293" s="11"/>
      <c r="M3293" s="11"/>
    </row>
    <row r="3294" spans="1:13">
      <c r="A3294" s="7">
        <v>3293</v>
      </c>
      <c r="B3294" s="8"/>
      <c r="C3294" s="9"/>
      <c r="D3294" s="28"/>
      <c r="E3294" s="10"/>
      <c r="F3294" s="9"/>
      <c r="G3294" s="11"/>
      <c r="H3294" s="11"/>
      <c r="I3294" s="14"/>
      <c r="J3294" s="11"/>
      <c r="K3294" s="11"/>
      <c r="L3294" s="11"/>
      <c r="M3294" s="11"/>
    </row>
    <row r="3295" spans="1:13">
      <c r="A3295" s="7">
        <v>3294</v>
      </c>
      <c r="B3295" s="8"/>
      <c r="C3295" s="9"/>
      <c r="D3295" s="28"/>
      <c r="E3295" s="10"/>
      <c r="F3295" s="9"/>
      <c r="G3295" s="11"/>
      <c r="H3295" s="11"/>
      <c r="I3295" s="14"/>
      <c r="J3295" s="11"/>
      <c r="K3295" s="11"/>
      <c r="L3295" s="11"/>
      <c r="M3295" s="11"/>
    </row>
    <row r="3296" spans="1:13">
      <c r="A3296" s="7">
        <v>3295</v>
      </c>
      <c r="B3296" s="8"/>
      <c r="C3296" s="9"/>
      <c r="D3296" s="28"/>
      <c r="E3296" s="10"/>
      <c r="F3296" s="9"/>
      <c r="G3296" s="11"/>
      <c r="H3296" s="11"/>
      <c r="I3296" s="14"/>
      <c r="J3296" s="11"/>
      <c r="K3296" s="11"/>
      <c r="L3296" s="11"/>
      <c r="M3296" s="11"/>
    </row>
    <row r="3297" spans="1:13">
      <c r="A3297" s="7">
        <v>3296</v>
      </c>
      <c r="B3297" s="8"/>
      <c r="C3297" s="9"/>
      <c r="D3297" s="28"/>
      <c r="E3297" s="10"/>
      <c r="F3297" s="9"/>
      <c r="G3297" s="11"/>
      <c r="H3297" s="11"/>
      <c r="I3297" s="14"/>
      <c r="J3297" s="11"/>
      <c r="K3297" s="11"/>
      <c r="L3297" s="11"/>
      <c r="M3297" s="11"/>
    </row>
    <row r="3298" spans="1:13">
      <c r="A3298" s="7">
        <v>3297</v>
      </c>
      <c r="B3298" s="8"/>
      <c r="C3298" s="9"/>
      <c r="D3298" s="28"/>
      <c r="E3298" s="10"/>
      <c r="F3298" s="9"/>
      <c r="G3298" s="11"/>
      <c r="H3298" s="11"/>
      <c r="I3298" s="14"/>
      <c r="J3298" s="11"/>
      <c r="K3298" s="11"/>
      <c r="L3298" s="11"/>
      <c r="M3298" s="11"/>
    </row>
    <row r="3299" spans="1:13">
      <c r="A3299" s="7">
        <v>3298</v>
      </c>
      <c r="B3299" s="8"/>
      <c r="C3299" s="9"/>
      <c r="D3299" s="28"/>
      <c r="E3299" s="10"/>
      <c r="F3299" s="9"/>
      <c r="G3299" s="11"/>
      <c r="H3299" s="11"/>
      <c r="I3299" s="14"/>
      <c r="J3299" s="11"/>
      <c r="K3299" s="11"/>
      <c r="L3299" s="11"/>
      <c r="M3299" s="11"/>
    </row>
    <row r="3300" spans="1:13">
      <c r="A3300" s="7">
        <v>3299</v>
      </c>
      <c r="B3300" s="8"/>
      <c r="C3300" s="9"/>
      <c r="D3300" s="28"/>
      <c r="E3300" s="10"/>
      <c r="F3300" s="9"/>
      <c r="G3300" s="11"/>
      <c r="H3300" s="11"/>
      <c r="I3300" s="14"/>
      <c r="J3300" s="11"/>
      <c r="K3300" s="11"/>
      <c r="L3300" s="11"/>
      <c r="M3300" s="11"/>
    </row>
    <row r="3301" spans="1:13">
      <c r="A3301" s="7">
        <v>3300</v>
      </c>
      <c r="B3301" s="8"/>
      <c r="C3301" s="9"/>
      <c r="D3301" s="28"/>
      <c r="E3301" s="10"/>
      <c r="F3301" s="9"/>
      <c r="G3301" s="11"/>
      <c r="H3301" s="11"/>
      <c r="I3301" s="14"/>
      <c r="J3301" s="11"/>
      <c r="K3301" s="11"/>
      <c r="L3301" s="11"/>
      <c r="M3301" s="11"/>
    </row>
    <row r="3302" spans="1:13">
      <c r="A3302" s="7">
        <v>3301</v>
      </c>
      <c r="B3302" s="8"/>
      <c r="C3302" s="9"/>
      <c r="D3302" s="28"/>
      <c r="E3302" s="10"/>
      <c r="F3302" s="9"/>
      <c r="G3302" s="11"/>
      <c r="H3302" s="11"/>
      <c r="I3302" s="14"/>
      <c r="J3302" s="11"/>
      <c r="K3302" s="11"/>
      <c r="L3302" s="11"/>
      <c r="M3302" s="11"/>
    </row>
    <row r="3303" spans="1:13">
      <c r="A3303" s="7">
        <v>3302</v>
      </c>
      <c r="B3303" s="8"/>
      <c r="C3303" s="9"/>
      <c r="D3303" s="28"/>
      <c r="E3303" s="10"/>
      <c r="F3303" s="9"/>
      <c r="G3303" s="11"/>
      <c r="H3303" s="11"/>
      <c r="I3303" s="14"/>
      <c r="J3303" s="11"/>
      <c r="K3303" s="11"/>
      <c r="L3303" s="11"/>
      <c r="M3303" s="11"/>
    </row>
    <row r="3304" spans="1:13">
      <c r="A3304" s="7">
        <v>3303</v>
      </c>
      <c r="B3304" s="8"/>
      <c r="C3304" s="9"/>
      <c r="D3304" s="28"/>
      <c r="E3304" s="10"/>
      <c r="F3304" s="9"/>
      <c r="G3304" s="11"/>
      <c r="H3304" s="11"/>
      <c r="I3304" s="14"/>
      <c r="J3304" s="11"/>
      <c r="K3304" s="11"/>
      <c r="L3304" s="11"/>
      <c r="M3304" s="11"/>
    </row>
    <row r="3305" spans="1:13">
      <c r="A3305" s="7">
        <v>3304</v>
      </c>
      <c r="B3305" s="8"/>
      <c r="C3305" s="9"/>
      <c r="D3305" s="28"/>
      <c r="E3305" s="10"/>
      <c r="F3305" s="9"/>
      <c r="G3305" s="11"/>
      <c r="H3305" s="11"/>
      <c r="I3305" s="14"/>
      <c r="J3305" s="11"/>
      <c r="K3305" s="11"/>
      <c r="L3305" s="11"/>
      <c r="M3305" s="11"/>
    </row>
    <row r="3306" spans="1:13">
      <c r="A3306" s="7">
        <v>3305</v>
      </c>
      <c r="B3306" s="8"/>
      <c r="C3306" s="9"/>
      <c r="D3306" s="28"/>
      <c r="E3306" s="10"/>
      <c r="F3306" s="9"/>
      <c r="G3306" s="11"/>
      <c r="H3306" s="11"/>
      <c r="I3306" s="14"/>
      <c r="J3306" s="11"/>
      <c r="K3306" s="11"/>
      <c r="L3306" s="11"/>
      <c r="M3306" s="11"/>
    </row>
    <row r="3307" spans="1:13">
      <c r="A3307" s="7">
        <v>3306</v>
      </c>
      <c r="B3307" s="8"/>
      <c r="C3307" s="9"/>
      <c r="D3307" s="28"/>
      <c r="E3307" s="10"/>
      <c r="F3307" s="9"/>
      <c r="G3307" s="11"/>
      <c r="H3307" s="11"/>
      <c r="I3307" s="14"/>
      <c r="J3307" s="11"/>
      <c r="K3307" s="11"/>
      <c r="L3307" s="11"/>
      <c r="M3307" s="11"/>
    </row>
    <row r="3308" spans="1:13">
      <c r="A3308" s="7">
        <v>3307</v>
      </c>
      <c r="B3308" s="8"/>
      <c r="C3308" s="9"/>
      <c r="D3308" s="28"/>
      <c r="E3308" s="10"/>
      <c r="F3308" s="9"/>
      <c r="G3308" s="11"/>
      <c r="H3308" s="11"/>
      <c r="I3308" s="14"/>
      <c r="J3308" s="11"/>
      <c r="K3308" s="11"/>
      <c r="L3308" s="11"/>
      <c r="M3308" s="11"/>
    </row>
    <row r="3309" spans="1:13">
      <c r="A3309" s="7">
        <v>3308</v>
      </c>
      <c r="B3309" s="8"/>
      <c r="C3309" s="9"/>
      <c r="D3309" s="28"/>
      <c r="E3309" s="10"/>
      <c r="F3309" s="9"/>
      <c r="G3309" s="11"/>
      <c r="H3309" s="11"/>
      <c r="I3309" s="14"/>
      <c r="J3309" s="11"/>
      <c r="K3309" s="11"/>
      <c r="L3309" s="11"/>
      <c r="M3309" s="11"/>
    </row>
    <row r="3310" spans="1:13">
      <c r="A3310" s="7">
        <v>3309</v>
      </c>
      <c r="B3310" s="8"/>
      <c r="C3310" s="9"/>
      <c r="D3310" s="28"/>
      <c r="E3310" s="10"/>
      <c r="F3310" s="9"/>
      <c r="G3310" s="11"/>
      <c r="H3310" s="11"/>
      <c r="I3310" s="14"/>
      <c r="J3310" s="11"/>
      <c r="K3310" s="11"/>
      <c r="L3310" s="11"/>
      <c r="M3310" s="11"/>
    </row>
    <row r="3311" spans="1:13">
      <c r="A3311" s="7">
        <v>3310</v>
      </c>
      <c r="B3311" s="8"/>
      <c r="C3311" s="9"/>
      <c r="D3311" s="28"/>
      <c r="E3311" s="10"/>
      <c r="F3311" s="9"/>
      <c r="G3311" s="11"/>
      <c r="H3311" s="11"/>
      <c r="I3311" s="14"/>
      <c r="J3311" s="11"/>
      <c r="K3311" s="11"/>
      <c r="L3311" s="11"/>
      <c r="M3311" s="11"/>
    </row>
    <row r="3312" spans="1:13">
      <c r="A3312" s="7">
        <v>3311</v>
      </c>
      <c r="B3312" s="8"/>
      <c r="C3312" s="9"/>
      <c r="D3312" s="28"/>
      <c r="E3312" s="10"/>
      <c r="F3312" s="9"/>
      <c r="G3312" s="11"/>
      <c r="H3312" s="11"/>
      <c r="I3312" s="14"/>
      <c r="J3312" s="11"/>
      <c r="K3312" s="11"/>
      <c r="L3312" s="11"/>
      <c r="M3312" s="11"/>
    </row>
    <row r="3313" spans="1:13">
      <c r="A3313" s="7">
        <v>3312</v>
      </c>
      <c r="B3313" s="8"/>
      <c r="C3313" s="9"/>
      <c r="D3313" s="28"/>
      <c r="E3313" s="10"/>
      <c r="F3313" s="9"/>
      <c r="G3313" s="11"/>
      <c r="H3313" s="11"/>
      <c r="I3313" s="14"/>
      <c r="J3313" s="11"/>
      <c r="K3313" s="11"/>
      <c r="L3313" s="11"/>
      <c r="M3313" s="11"/>
    </row>
    <row r="3314" spans="1:13">
      <c r="A3314" s="7">
        <v>3313</v>
      </c>
      <c r="B3314" s="8"/>
      <c r="C3314" s="9"/>
      <c r="D3314" s="28"/>
      <c r="E3314" s="10"/>
      <c r="F3314" s="9"/>
      <c r="G3314" s="11"/>
      <c r="H3314" s="11"/>
      <c r="I3314" s="14"/>
      <c r="J3314" s="11"/>
      <c r="K3314" s="11"/>
      <c r="L3314" s="11"/>
      <c r="M3314" s="11"/>
    </row>
    <row r="3315" spans="1:13">
      <c r="A3315" s="7">
        <v>3314</v>
      </c>
      <c r="B3315" s="8"/>
      <c r="C3315" s="9"/>
      <c r="D3315" s="28"/>
      <c r="E3315" s="10"/>
      <c r="F3315" s="9"/>
      <c r="G3315" s="11"/>
      <c r="H3315" s="11"/>
      <c r="I3315" s="14"/>
      <c r="J3315" s="11"/>
      <c r="K3315" s="11"/>
      <c r="L3315" s="11"/>
      <c r="M3315" s="11"/>
    </row>
    <row r="3316" spans="1:13">
      <c r="A3316" s="7">
        <v>3315</v>
      </c>
      <c r="B3316" s="8"/>
      <c r="C3316" s="9"/>
      <c r="D3316" s="28"/>
      <c r="E3316" s="10"/>
      <c r="F3316" s="9"/>
      <c r="G3316" s="11"/>
      <c r="H3316" s="11"/>
      <c r="I3316" s="14"/>
      <c r="J3316" s="11"/>
      <c r="K3316" s="11"/>
      <c r="L3316" s="11"/>
      <c r="M3316" s="11"/>
    </row>
    <row r="3317" spans="1:13">
      <c r="A3317" s="7">
        <v>3316</v>
      </c>
      <c r="B3317" s="8"/>
      <c r="C3317" s="9"/>
      <c r="D3317" s="28"/>
      <c r="E3317" s="10"/>
      <c r="F3317" s="9"/>
      <c r="G3317" s="11"/>
      <c r="H3317" s="11"/>
      <c r="I3317" s="14"/>
      <c r="J3317" s="11"/>
      <c r="K3317" s="11"/>
      <c r="L3317" s="11"/>
      <c r="M3317" s="11"/>
    </row>
    <row r="3318" spans="1:13">
      <c r="A3318" s="7">
        <v>3317</v>
      </c>
      <c r="B3318" s="8"/>
      <c r="C3318" s="9"/>
      <c r="D3318" s="28"/>
      <c r="E3318" s="10"/>
      <c r="F3318" s="9"/>
      <c r="G3318" s="11"/>
      <c r="H3318" s="11"/>
      <c r="I3318" s="14"/>
      <c r="J3318" s="11"/>
      <c r="K3318" s="11"/>
      <c r="L3318" s="11"/>
      <c r="M3318" s="11"/>
    </row>
    <row r="3319" spans="1:13">
      <c r="A3319" s="7">
        <v>3318</v>
      </c>
      <c r="B3319" s="8"/>
      <c r="C3319" s="9"/>
      <c r="D3319" s="28"/>
      <c r="E3319" s="10"/>
      <c r="F3319" s="9"/>
      <c r="G3319" s="11"/>
      <c r="H3319" s="11"/>
      <c r="I3319" s="14"/>
      <c r="J3319" s="11"/>
      <c r="K3319" s="11"/>
      <c r="L3319" s="11"/>
      <c r="M3319" s="11"/>
    </row>
    <row r="3320" spans="1:13">
      <c r="A3320" s="7">
        <v>3319</v>
      </c>
      <c r="B3320" s="8"/>
      <c r="C3320" s="9"/>
      <c r="D3320" s="28"/>
      <c r="E3320" s="10"/>
      <c r="F3320" s="9"/>
      <c r="G3320" s="11"/>
      <c r="H3320" s="11"/>
      <c r="I3320" s="14"/>
      <c r="J3320" s="11"/>
      <c r="K3320" s="11"/>
      <c r="L3320" s="11"/>
      <c r="M3320" s="11"/>
    </row>
    <row r="3321" spans="1:13">
      <c r="A3321" s="7">
        <v>3320</v>
      </c>
      <c r="B3321" s="8"/>
      <c r="C3321" s="9"/>
      <c r="D3321" s="28"/>
      <c r="E3321" s="10"/>
      <c r="F3321" s="9"/>
      <c r="G3321" s="11"/>
      <c r="H3321" s="11"/>
      <c r="I3321" s="14"/>
      <c r="J3321" s="11"/>
      <c r="K3321" s="11"/>
      <c r="L3321" s="11"/>
      <c r="M3321" s="11"/>
    </row>
    <row r="3322" spans="1:13">
      <c r="A3322" s="7">
        <v>3321</v>
      </c>
      <c r="B3322" s="8"/>
      <c r="C3322" s="9"/>
      <c r="D3322" s="28"/>
      <c r="E3322" s="10"/>
      <c r="F3322" s="9"/>
      <c r="G3322" s="11"/>
      <c r="H3322" s="11"/>
      <c r="I3322" s="14"/>
      <c r="J3322" s="11"/>
      <c r="K3322" s="11"/>
      <c r="L3322" s="11"/>
      <c r="M3322" s="11"/>
    </row>
    <row r="3323" spans="1:13">
      <c r="A3323" s="7">
        <v>3322</v>
      </c>
      <c r="B3323" s="8"/>
      <c r="C3323" s="9"/>
      <c r="D3323" s="28"/>
      <c r="E3323" s="10"/>
      <c r="F3323" s="9"/>
      <c r="G3323" s="11"/>
      <c r="H3323" s="11"/>
      <c r="I3323" s="14"/>
      <c r="J3323" s="11"/>
      <c r="K3323" s="11"/>
      <c r="L3323" s="11"/>
      <c r="M3323" s="11"/>
    </row>
    <row r="3324" spans="1:13">
      <c r="A3324" s="7">
        <v>3323</v>
      </c>
      <c r="B3324" s="8"/>
      <c r="C3324" s="9"/>
      <c r="D3324" s="28"/>
      <c r="E3324" s="10"/>
      <c r="F3324" s="9"/>
      <c r="G3324" s="11"/>
      <c r="H3324" s="11"/>
      <c r="I3324" s="14"/>
      <c r="J3324" s="11"/>
      <c r="K3324" s="11"/>
      <c r="L3324" s="11"/>
      <c r="M3324" s="11"/>
    </row>
    <row r="3325" spans="1:13">
      <c r="A3325" s="7">
        <v>3324</v>
      </c>
      <c r="B3325" s="8"/>
      <c r="C3325" s="9"/>
      <c r="D3325" s="28"/>
      <c r="E3325" s="10"/>
      <c r="F3325" s="9"/>
      <c r="G3325" s="11"/>
      <c r="H3325" s="11"/>
      <c r="I3325" s="14"/>
      <c r="J3325" s="11"/>
      <c r="K3325" s="11"/>
      <c r="L3325" s="11"/>
      <c r="M3325" s="11"/>
    </row>
    <row r="3326" spans="1:13">
      <c r="A3326" s="7">
        <v>3325</v>
      </c>
      <c r="B3326" s="8"/>
      <c r="C3326" s="9"/>
      <c r="D3326" s="28"/>
      <c r="E3326" s="10"/>
      <c r="F3326" s="9"/>
      <c r="G3326" s="11"/>
      <c r="H3326" s="11"/>
      <c r="I3326" s="14"/>
      <c r="J3326" s="11"/>
      <c r="K3326" s="11"/>
      <c r="L3326" s="11"/>
      <c r="M3326" s="11"/>
    </row>
    <row r="3327" spans="1:13">
      <c r="A3327" s="7">
        <v>3326</v>
      </c>
      <c r="B3327" s="8"/>
      <c r="C3327" s="9"/>
      <c r="D3327" s="28"/>
      <c r="E3327" s="10"/>
      <c r="F3327" s="9"/>
      <c r="G3327" s="11"/>
      <c r="H3327" s="11"/>
      <c r="I3327" s="14"/>
      <c r="J3327" s="11"/>
      <c r="K3327" s="11"/>
      <c r="L3327" s="11"/>
      <c r="M3327" s="11"/>
    </row>
    <row r="3328" spans="1:13">
      <c r="A3328" s="7">
        <v>3327</v>
      </c>
      <c r="B3328" s="8"/>
      <c r="C3328" s="9"/>
      <c r="D3328" s="28"/>
      <c r="E3328" s="10"/>
      <c r="F3328" s="9"/>
      <c r="G3328" s="11"/>
      <c r="H3328" s="11"/>
      <c r="I3328" s="14"/>
      <c r="J3328" s="11"/>
      <c r="K3328" s="11"/>
      <c r="L3328" s="11"/>
      <c r="M3328" s="11"/>
    </row>
    <row r="3329" spans="1:13">
      <c r="A3329" s="7">
        <v>3328</v>
      </c>
      <c r="B3329" s="8"/>
      <c r="C3329" s="9"/>
      <c r="D3329" s="28"/>
      <c r="E3329" s="10"/>
      <c r="F3329" s="9"/>
      <c r="G3329" s="11"/>
      <c r="H3329" s="11"/>
      <c r="I3329" s="14"/>
      <c r="J3329" s="11"/>
      <c r="K3329" s="11"/>
      <c r="L3329" s="11"/>
      <c r="M3329" s="11"/>
    </row>
    <row r="3330" spans="1:13">
      <c r="A3330" s="7">
        <v>3329</v>
      </c>
      <c r="B3330" s="8"/>
      <c r="C3330" s="9"/>
      <c r="D3330" s="28"/>
      <c r="E3330" s="10"/>
      <c r="F3330" s="9"/>
      <c r="G3330" s="11"/>
      <c r="H3330" s="11"/>
      <c r="I3330" s="14"/>
      <c r="J3330" s="11"/>
      <c r="K3330" s="11"/>
      <c r="L3330" s="11"/>
      <c r="M3330" s="11"/>
    </row>
    <row r="3331" spans="1:13">
      <c r="A3331" s="7">
        <v>3330</v>
      </c>
      <c r="B3331" s="8"/>
      <c r="C3331" s="9"/>
      <c r="D3331" s="28"/>
      <c r="E3331" s="10"/>
      <c r="F3331" s="9"/>
      <c r="G3331" s="11"/>
      <c r="H3331" s="11"/>
      <c r="I3331" s="14"/>
      <c r="J3331" s="11"/>
      <c r="K3331" s="11"/>
      <c r="L3331" s="11"/>
      <c r="M3331" s="11"/>
    </row>
    <row r="3332" spans="1:13">
      <c r="A3332" s="7">
        <v>3331</v>
      </c>
      <c r="B3332" s="8"/>
      <c r="C3332" s="9"/>
      <c r="D3332" s="28"/>
      <c r="E3332" s="10"/>
      <c r="F3332" s="9"/>
      <c r="G3332" s="11"/>
      <c r="H3332" s="11"/>
      <c r="I3332" s="14"/>
      <c r="J3332" s="11"/>
      <c r="K3332" s="11"/>
      <c r="L3332" s="11"/>
      <c r="M3332" s="11"/>
    </row>
    <row r="3333" spans="1:13">
      <c r="A3333" s="7">
        <v>3332</v>
      </c>
      <c r="B3333" s="8"/>
      <c r="C3333" s="9"/>
      <c r="D3333" s="28"/>
      <c r="E3333" s="10"/>
      <c r="F3333" s="9"/>
      <c r="G3333" s="11"/>
      <c r="H3333" s="11"/>
      <c r="I3333" s="14"/>
      <c r="J3333" s="11"/>
      <c r="K3333" s="11"/>
      <c r="L3333" s="11"/>
      <c r="M3333" s="11"/>
    </row>
    <row r="3334" spans="1:13">
      <c r="A3334" s="7">
        <v>3333</v>
      </c>
      <c r="B3334" s="8"/>
      <c r="C3334" s="9"/>
      <c r="D3334" s="28"/>
      <c r="E3334" s="10"/>
      <c r="F3334" s="9"/>
      <c r="G3334" s="11"/>
      <c r="H3334" s="11"/>
      <c r="I3334" s="14"/>
      <c r="J3334" s="11"/>
      <c r="K3334" s="11"/>
      <c r="L3334" s="11"/>
      <c r="M3334" s="11"/>
    </row>
    <row r="3335" spans="1:13">
      <c r="A3335" s="7">
        <v>3334</v>
      </c>
      <c r="B3335" s="8"/>
      <c r="C3335" s="9"/>
      <c r="D3335" s="28"/>
      <c r="E3335" s="10"/>
      <c r="F3335" s="9"/>
      <c r="G3335" s="11"/>
      <c r="H3335" s="11"/>
      <c r="I3335" s="14"/>
      <c r="J3335" s="11"/>
      <c r="K3335" s="11"/>
      <c r="L3335" s="11"/>
      <c r="M3335" s="11"/>
    </row>
    <row r="3336" spans="1:13">
      <c r="A3336" s="7">
        <v>3335</v>
      </c>
      <c r="B3336" s="8"/>
      <c r="C3336" s="9"/>
      <c r="D3336" s="28"/>
      <c r="E3336" s="10"/>
      <c r="F3336" s="9"/>
      <c r="G3336" s="11"/>
      <c r="H3336" s="11"/>
      <c r="I3336" s="14"/>
      <c r="J3336" s="11"/>
      <c r="K3336" s="11"/>
      <c r="L3336" s="11"/>
      <c r="M3336" s="11"/>
    </row>
    <row r="3337" spans="1:13">
      <c r="A3337" s="7">
        <v>3336</v>
      </c>
      <c r="B3337" s="8"/>
      <c r="C3337" s="9"/>
      <c r="D3337" s="28"/>
      <c r="E3337" s="10"/>
      <c r="F3337" s="9"/>
      <c r="G3337" s="11"/>
      <c r="H3337" s="11"/>
      <c r="I3337" s="14"/>
      <c r="J3337" s="11"/>
      <c r="K3337" s="11"/>
      <c r="L3337" s="11"/>
      <c r="M3337" s="11"/>
    </row>
    <row r="3338" spans="1:13">
      <c r="A3338" s="7">
        <v>3337</v>
      </c>
      <c r="B3338" s="8"/>
      <c r="C3338" s="9"/>
      <c r="D3338" s="28"/>
      <c r="E3338" s="10"/>
      <c r="F3338" s="9"/>
      <c r="G3338" s="11"/>
      <c r="H3338" s="11"/>
      <c r="I3338" s="14"/>
      <c r="J3338" s="11"/>
      <c r="K3338" s="11"/>
      <c r="L3338" s="11"/>
      <c r="M3338" s="11"/>
    </row>
    <row r="3339" spans="1:13">
      <c r="A3339" s="7">
        <v>3338</v>
      </c>
      <c r="B3339" s="8"/>
      <c r="C3339" s="9"/>
      <c r="D3339" s="28"/>
      <c r="E3339" s="10"/>
      <c r="F3339" s="9"/>
      <c r="G3339" s="11"/>
      <c r="H3339" s="11"/>
      <c r="I3339" s="14"/>
      <c r="J3339" s="11"/>
      <c r="K3339" s="11"/>
      <c r="L3339" s="11"/>
      <c r="M3339" s="11"/>
    </row>
    <row r="3340" spans="1:13">
      <c r="A3340" s="7">
        <v>3339</v>
      </c>
      <c r="B3340" s="8"/>
      <c r="C3340" s="9"/>
      <c r="D3340" s="28"/>
      <c r="E3340" s="10"/>
      <c r="F3340" s="9"/>
      <c r="G3340" s="11"/>
      <c r="H3340" s="11"/>
      <c r="I3340" s="14"/>
      <c r="J3340" s="11"/>
      <c r="K3340" s="11"/>
      <c r="L3340" s="11"/>
      <c r="M3340" s="11"/>
    </row>
    <row r="3341" spans="1:13">
      <c r="A3341" s="7">
        <v>3340</v>
      </c>
      <c r="B3341" s="8"/>
      <c r="C3341" s="9"/>
      <c r="D3341" s="28"/>
      <c r="E3341" s="10"/>
      <c r="F3341" s="9"/>
      <c r="G3341" s="11"/>
      <c r="H3341" s="11"/>
      <c r="I3341" s="14"/>
      <c r="J3341" s="11"/>
      <c r="K3341" s="11"/>
      <c r="L3341" s="11"/>
      <c r="M3341" s="11"/>
    </row>
    <row r="3342" spans="1:13">
      <c r="A3342" s="7">
        <v>3341</v>
      </c>
      <c r="B3342" s="8"/>
      <c r="C3342" s="9"/>
      <c r="D3342" s="28"/>
      <c r="E3342" s="10"/>
      <c r="F3342" s="9"/>
      <c r="G3342" s="11"/>
      <c r="H3342" s="11"/>
      <c r="I3342" s="14"/>
      <c r="J3342" s="11"/>
      <c r="K3342" s="11"/>
      <c r="L3342" s="11"/>
      <c r="M3342" s="11"/>
    </row>
    <row r="3343" spans="1:13">
      <c r="A3343" s="7">
        <v>3342</v>
      </c>
      <c r="B3343" s="8"/>
      <c r="C3343" s="9"/>
      <c r="D3343" s="28"/>
      <c r="E3343" s="10"/>
      <c r="F3343" s="9"/>
      <c r="G3343" s="11"/>
      <c r="H3343" s="11"/>
      <c r="I3343" s="14"/>
      <c r="J3343" s="11"/>
      <c r="K3343" s="11"/>
      <c r="L3343" s="11"/>
      <c r="M3343" s="11"/>
    </row>
    <row r="3344" spans="1:13">
      <c r="A3344" s="7">
        <v>3343</v>
      </c>
      <c r="B3344" s="8"/>
      <c r="C3344" s="9"/>
      <c r="D3344" s="28"/>
      <c r="E3344" s="10"/>
      <c r="F3344" s="9"/>
      <c r="G3344" s="11"/>
      <c r="H3344" s="11"/>
      <c r="I3344" s="14"/>
      <c r="J3344" s="11"/>
      <c r="K3344" s="11"/>
      <c r="L3344" s="11"/>
      <c r="M3344" s="11"/>
    </row>
    <row r="3345" spans="1:13">
      <c r="A3345" s="7">
        <v>3344</v>
      </c>
      <c r="B3345" s="8"/>
      <c r="C3345" s="9"/>
      <c r="D3345" s="28"/>
      <c r="E3345" s="10"/>
      <c r="F3345" s="9"/>
      <c r="G3345" s="11"/>
      <c r="H3345" s="11"/>
      <c r="I3345" s="14"/>
      <c r="J3345" s="11"/>
      <c r="K3345" s="11"/>
      <c r="L3345" s="11"/>
      <c r="M3345" s="11"/>
    </row>
    <row r="3346" spans="1:13">
      <c r="A3346" s="7">
        <v>3345</v>
      </c>
      <c r="B3346" s="8"/>
      <c r="C3346" s="9"/>
      <c r="D3346" s="28"/>
      <c r="E3346" s="10"/>
      <c r="F3346" s="9"/>
      <c r="G3346" s="11"/>
      <c r="H3346" s="11"/>
      <c r="I3346" s="14"/>
      <c r="J3346" s="11"/>
      <c r="K3346" s="11"/>
      <c r="L3346" s="11"/>
      <c r="M3346" s="11"/>
    </row>
    <row r="3347" spans="1:13">
      <c r="A3347" s="7">
        <v>3346</v>
      </c>
      <c r="B3347" s="8"/>
      <c r="C3347" s="9"/>
      <c r="D3347" s="28"/>
      <c r="E3347" s="10"/>
      <c r="F3347" s="9"/>
      <c r="G3347" s="11"/>
      <c r="H3347" s="11"/>
      <c r="I3347" s="14"/>
      <c r="J3347" s="11"/>
      <c r="K3347" s="11"/>
      <c r="L3347" s="11"/>
      <c r="M3347" s="11"/>
    </row>
    <row r="3348" spans="1:13">
      <c r="A3348" s="7">
        <v>3347</v>
      </c>
      <c r="B3348" s="8"/>
      <c r="C3348" s="9"/>
      <c r="D3348" s="28"/>
      <c r="E3348" s="10"/>
      <c r="F3348" s="9"/>
      <c r="G3348" s="11"/>
      <c r="H3348" s="11"/>
      <c r="I3348" s="14"/>
      <c r="J3348" s="11"/>
      <c r="K3348" s="11"/>
      <c r="L3348" s="11"/>
      <c r="M3348" s="11"/>
    </row>
    <row r="3349" spans="1:13">
      <c r="A3349" s="7">
        <v>3348</v>
      </c>
      <c r="B3349" s="8"/>
      <c r="C3349" s="9"/>
      <c r="D3349" s="28"/>
      <c r="E3349" s="10"/>
      <c r="F3349" s="9"/>
      <c r="G3349" s="11"/>
      <c r="H3349" s="11"/>
      <c r="I3349" s="14"/>
      <c r="J3349" s="11"/>
      <c r="K3349" s="11"/>
      <c r="L3349" s="11"/>
      <c r="M3349" s="11"/>
    </row>
    <row r="3350" spans="1:13">
      <c r="A3350" s="7">
        <v>3349</v>
      </c>
      <c r="B3350" s="8"/>
      <c r="C3350" s="9"/>
      <c r="D3350" s="28"/>
      <c r="E3350" s="10"/>
      <c r="F3350" s="9"/>
      <c r="G3350" s="11"/>
      <c r="H3350" s="11"/>
      <c r="I3350" s="14"/>
      <c r="J3350" s="11"/>
      <c r="K3350" s="11"/>
      <c r="L3350" s="11"/>
      <c r="M3350" s="11"/>
    </row>
    <row r="3351" spans="1:13">
      <c r="A3351" s="7">
        <v>3350</v>
      </c>
      <c r="B3351" s="8"/>
      <c r="C3351" s="9"/>
      <c r="D3351" s="28"/>
      <c r="E3351" s="10"/>
      <c r="F3351" s="9"/>
      <c r="G3351" s="11"/>
      <c r="H3351" s="11"/>
      <c r="I3351" s="14"/>
      <c r="J3351" s="11"/>
      <c r="K3351" s="11"/>
      <c r="L3351" s="11"/>
      <c r="M3351" s="11"/>
    </row>
    <row r="3352" spans="1:13">
      <c r="A3352" s="7">
        <v>3351</v>
      </c>
      <c r="B3352" s="8"/>
      <c r="C3352" s="9"/>
      <c r="D3352" s="28"/>
      <c r="E3352" s="10"/>
      <c r="F3352" s="9"/>
      <c r="G3352" s="11"/>
      <c r="H3352" s="11"/>
      <c r="I3352" s="14"/>
      <c r="J3352" s="11"/>
      <c r="K3352" s="11"/>
      <c r="L3352" s="11"/>
      <c r="M3352" s="11"/>
    </row>
    <row r="3353" spans="1:13">
      <c r="A3353" s="7">
        <v>3352</v>
      </c>
      <c r="B3353" s="8"/>
      <c r="C3353" s="9"/>
      <c r="D3353" s="28"/>
      <c r="E3353" s="10"/>
      <c r="F3353" s="9"/>
      <c r="G3353" s="11"/>
      <c r="H3353" s="11"/>
      <c r="I3353" s="14"/>
      <c r="J3353" s="11"/>
      <c r="K3353" s="11"/>
      <c r="L3353" s="11"/>
      <c r="M3353" s="11"/>
    </row>
    <row r="3354" spans="1:13">
      <c r="A3354" s="7">
        <v>3353</v>
      </c>
      <c r="B3354" s="8"/>
      <c r="C3354" s="9"/>
      <c r="D3354" s="28"/>
      <c r="E3354" s="10"/>
      <c r="F3354" s="9"/>
      <c r="G3354" s="11"/>
      <c r="H3354" s="11"/>
      <c r="I3354" s="14"/>
      <c r="J3354" s="11"/>
      <c r="K3354" s="11"/>
      <c r="L3354" s="11"/>
      <c r="M3354" s="11"/>
    </row>
    <row r="3355" spans="1:13">
      <c r="A3355" s="7">
        <v>3354</v>
      </c>
      <c r="B3355" s="8"/>
      <c r="C3355" s="9"/>
      <c r="D3355" s="28"/>
      <c r="E3355" s="10"/>
      <c r="F3355" s="9"/>
      <c r="G3355" s="11"/>
      <c r="H3355" s="11"/>
      <c r="I3355" s="14"/>
      <c r="J3355" s="11"/>
      <c r="K3355" s="11"/>
      <c r="L3355" s="11"/>
      <c r="M3355" s="11"/>
    </row>
    <row r="3356" spans="1:13">
      <c r="A3356" s="7">
        <v>3355</v>
      </c>
      <c r="B3356" s="8"/>
      <c r="C3356" s="9"/>
      <c r="D3356" s="28"/>
      <c r="E3356" s="10"/>
      <c r="F3356" s="9"/>
      <c r="G3356" s="11"/>
      <c r="H3356" s="11"/>
      <c r="I3356" s="14"/>
      <c r="J3356" s="11"/>
      <c r="K3356" s="11"/>
      <c r="L3356" s="11"/>
      <c r="M3356" s="11"/>
    </row>
    <row r="3357" spans="1:13">
      <c r="A3357" s="7">
        <v>3356</v>
      </c>
      <c r="B3357" s="8"/>
      <c r="C3357" s="9"/>
      <c r="D3357" s="28"/>
      <c r="E3357" s="10"/>
      <c r="F3357" s="9"/>
      <c r="G3357" s="11"/>
      <c r="H3357" s="11"/>
      <c r="I3357" s="14"/>
      <c r="J3357" s="11"/>
      <c r="K3357" s="11"/>
      <c r="L3357" s="11"/>
      <c r="M3357" s="11"/>
    </row>
    <row r="3358" spans="1:13">
      <c r="A3358" s="7">
        <v>3357</v>
      </c>
      <c r="B3358" s="8"/>
      <c r="C3358" s="9"/>
      <c r="D3358" s="28"/>
      <c r="E3358" s="10"/>
      <c r="F3358" s="9"/>
      <c r="G3358" s="11"/>
      <c r="H3358" s="11"/>
      <c r="I3358" s="14"/>
      <c r="J3358" s="11"/>
      <c r="K3358" s="11"/>
      <c r="L3358" s="11"/>
      <c r="M3358" s="11"/>
    </row>
    <row r="3359" spans="1:13">
      <c r="A3359" s="7">
        <v>3358</v>
      </c>
      <c r="B3359" s="8"/>
      <c r="C3359" s="9"/>
      <c r="D3359" s="28"/>
      <c r="E3359" s="10"/>
      <c r="F3359" s="9"/>
      <c r="G3359" s="11"/>
      <c r="H3359" s="11"/>
      <c r="I3359" s="14"/>
      <c r="J3359" s="11"/>
      <c r="K3359" s="11"/>
      <c r="L3359" s="11"/>
      <c r="M3359" s="11"/>
    </row>
    <row r="3360" spans="1:13">
      <c r="A3360" s="7">
        <v>3359</v>
      </c>
      <c r="B3360" s="8"/>
      <c r="C3360" s="9"/>
      <c r="D3360" s="28"/>
      <c r="E3360" s="10"/>
      <c r="F3360" s="9"/>
      <c r="G3360" s="11"/>
      <c r="H3360" s="11"/>
      <c r="I3360" s="14"/>
      <c r="J3360" s="11"/>
      <c r="K3360" s="11"/>
      <c r="L3360" s="11"/>
      <c r="M3360" s="11"/>
    </row>
    <row r="3361" spans="1:13">
      <c r="A3361" s="7">
        <v>3360</v>
      </c>
      <c r="B3361" s="8"/>
      <c r="C3361" s="9"/>
      <c r="D3361" s="28"/>
      <c r="E3361" s="10"/>
      <c r="F3361" s="9"/>
      <c r="G3361" s="11"/>
      <c r="H3361" s="11"/>
      <c r="I3361" s="14"/>
      <c r="J3361" s="11"/>
      <c r="K3361" s="11"/>
      <c r="L3361" s="11"/>
      <c r="M3361" s="11"/>
    </row>
    <row r="3362" spans="1:13">
      <c r="A3362" s="7">
        <v>3361</v>
      </c>
      <c r="B3362" s="8"/>
      <c r="C3362" s="9"/>
      <c r="D3362" s="28"/>
      <c r="E3362" s="10"/>
      <c r="F3362" s="9"/>
      <c r="G3362" s="11"/>
      <c r="H3362" s="11"/>
      <c r="I3362" s="14"/>
      <c r="J3362" s="11"/>
      <c r="K3362" s="11"/>
      <c r="L3362" s="11"/>
      <c r="M3362" s="11"/>
    </row>
    <row r="3363" spans="1:13">
      <c r="A3363" s="7">
        <v>3362</v>
      </c>
      <c r="B3363" s="8"/>
      <c r="C3363" s="9"/>
      <c r="D3363" s="28"/>
      <c r="E3363" s="10"/>
      <c r="F3363" s="9"/>
      <c r="G3363" s="11"/>
      <c r="H3363" s="11"/>
      <c r="I3363" s="14"/>
      <c r="J3363" s="11"/>
      <c r="K3363" s="11"/>
      <c r="L3363" s="11"/>
      <c r="M3363" s="11"/>
    </row>
    <row r="3364" spans="1:13">
      <c r="A3364" s="7">
        <v>3363</v>
      </c>
      <c r="B3364" s="8"/>
      <c r="C3364" s="9"/>
      <c r="D3364" s="28"/>
      <c r="E3364" s="10"/>
      <c r="F3364" s="9"/>
      <c r="G3364" s="11"/>
      <c r="H3364" s="11"/>
      <c r="I3364" s="14"/>
      <c r="J3364" s="11"/>
      <c r="K3364" s="11"/>
      <c r="L3364" s="11"/>
      <c r="M3364" s="11"/>
    </row>
    <row r="3365" spans="1:13">
      <c r="A3365" s="7">
        <v>3364</v>
      </c>
      <c r="B3365" s="8"/>
      <c r="C3365" s="9"/>
      <c r="D3365" s="28"/>
      <c r="E3365" s="10"/>
      <c r="F3365" s="9"/>
      <c r="G3365" s="11"/>
      <c r="H3365" s="11"/>
      <c r="I3365" s="14"/>
      <c r="J3365" s="11"/>
      <c r="K3365" s="11"/>
      <c r="L3365" s="11"/>
      <c r="M3365" s="11"/>
    </row>
    <row r="3366" spans="1:13">
      <c r="A3366" s="7">
        <v>3365</v>
      </c>
      <c r="B3366" s="8"/>
      <c r="C3366" s="9"/>
      <c r="D3366" s="28"/>
      <c r="E3366" s="10"/>
      <c r="F3366" s="9"/>
      <c r="G3366" s="11"/>
      <c r="H3366" s="11"/>
      <c r="I3366" s="14"/>
      <c r="J3366" s="11"/>
      <c r="K3366" s="11"/>
      <c r="L3366" s="11"/>
      <c r="M3366" s="11"/>
    </row>
    <row r="3367" spans="1:13">
      <c r="A3367" s="7">
        <v>3366</v>
      </c>
      <c r="B3367" s="8"/>
      <c r="C3367" s="9"/>
      <c r="D3367" s="28"/>
      <c r="E3367" s="10"/>
      <c r="F3367" s="9"/>
      <c r="G3367" s="11"/>
      <c r="H3367" s="11"/>
      <c r="I3367" s="14"/>
      <c r="J3367" s="11"/>
      <c r="K3367" s="11"/>
      <c r="L3367" s="11"/>
      <c r="M3367" s="11"/>
    </row>
    <row r="3368" spans="1:13">
      <c r="A3368" s="7">
        <v>3367</v>
      </c>
      <c r="B3368" s="8"/>
      <c r="C3368" s="9"/>
      <c r="D3368" s="28"/>
      <c r="E3368" s="10"/>
      <c r="F3368" s="9"/>
      <c r="G3368" s="11"/>
      <c r="H3368" s="11"/>
      <c r="I3368" s="14"/>
      <c r="J3368" s="11"/>
      <c r="K3368" s="11"/>
      <c r="L3368" s="11"/>
      <c r="M3368" s="11"/>
    </row>
    <row r="3369" spans="1:13">
      <c r="A3369" s="7">
        <v>3368</v>
      </c>
      <c r="B3369" s="8"/>
      <c r="C3369" s="9"/>
      <c r="D3369" s="28"/>
      <c r="E3369" s="10"/>
      <c r="F3369" s="9"/>
      <c r="G3369" s="11"/>
      <c r="H3369" s="11"/>
      <c r="I3369" s="14"/>
      <c r="J3369" s="11"/>
      <c r="K3369" s="11"/>
      <c r="L3369" s="11"/>
      <c r="M3369" s="11"/>
    </row>
    <row r="3370" spans="1:13">
      <c r="A3370" s="7">
        <v>3369</v>
      </c>
      <c r="B3370" s="8"/>
      <c r="C3370" s="9"/>
      <c r="D3370" s="28"/>
      <c r="E3370" s="10"/>
      <c r="F3370" s="9"/>
      <c r="G3370" s="11"/>
      <c r="H3370" s="11"/>
      <c r="I3370" s="14"/>
      <c r="J3370" s="11"/>
      <c r="K3370" s="11"/>
      <c r="L3370" s="11"/>
      <c r="M3370" s="11"/>
    </row>
    <row r="3371" spans="1:13">
      <c r="A3371" s="7">
        <v>3370</v>
      </c>
      <c r="B3371" s="8"/>
      <c r="C3371" s="9"/>
      <c r="D3371" s="28"/>
      <c r="E3371" s="10"/>
      <c r="F3371" s="9"/>
      <c r="G3371" s="11"/>
      <c r="H3371" s="11"/>
      <c r="I3371" s="14"/>
      <c r="J3371" s="11"/>
      <c r="K3371" s="11"/>
      <c r="L3371" s="11"/>
      <c r="M3371" s="11"/>
    </row>
    <row r="3372" spans="1:13">
      <c r="A3372" s="7">
        <v>3371</v>
      </c>
      <c r="B3372" s="8"/>
      <c r="C3372" s="9"/>
      <c r="D3372" s="28"/>
      <c r="E3372" s="10"/>
      <c r="F3372" s="9"/>
      <c r="G3372" s="11"/>
      <c r="H3372" s="11"/>
      <c r="I3372" s="14"/>
      <c r="J3372" s="11"/>
      <c r="K3372" s="11"/>
      <c r="L3372" s="11"/>
      <c r="M3372" s="11"/>
    </row>
    <row r="3373" spans="1:13">
      <c r="A3373" s="7">
        <v>3372</v>
      </c>
      <c r="B3373" s="8"/>
      <c r="C3373" s="9"/>
      <c r="D3373" s="28"/>
      <c r="E3373" s="10"/>
      <c r="F3373" s="9"/>
      <c r="G3373" s="11"/>
      <c r="H3373" s="11"/>
      <c r="I3373" s="14"/>
      <c r="J3373" s="11"/>
      <c r="K3373" s="11"/>
      <c r="L3373" s="11"/>
      <c r="M3373" s="11"/>
    </row>
    <row r="3374" spans="1:13">
      <c r="A3374" s="7">
        <v>3373</v>
      </c>
      <c r="B3374" s="8"/>
      <c r="C3374" s="9"/>
      <c r="D3374" s="28"/>
      <c r="E3374" s="10"/>
      <c r="F3374" s="9"/>
      <c r="G3374" s="11"/>
      <c r="H3374" s="11"/>
      <c r="I3374" s="14"/>
      <c r="J3374" s="11"/>
      <c r="K3374" s="11"/>
      <c r="L3374" s="11"/>
      <c r="M3374" s="11"/>
    </row>
    <row r="3375" spans="1:13">
      <c r="A3375" s="7">
        <v>3374</v>
      </c>
      <c r="B3375" s="8"/>
      <c r="C3375" s="9"/>
      <c r="D3375" s="28"/>
      <c r="E3375" s="10"/>
      <c r="F3375" s="9"/>
      <c r="G3375" s="11"/>
      <c r="H3375" s="11"/>
      <c r="I3375" s="14"/>
      <c r="J3375" s="11"/>
      <c r="K3375" s="11"/>
      <c r="L3375" s="11"/>
      <c r="M3375" s="11"/>
    </row>
    <row r="3376" spans="1:13">
      <c r="A3376" s="7">
        <v>3375</v>
      </c>
      <c r="B3376" s="8"/>
      <c r="C3376" s="9"/>
      <c r="D3376" s="28"/>
      <c r="E3376" s="10"/>
      <c r="F3376" s="9"/>
      <c r="G3376" s="11"/>
      <c r="H3376" s="11"/>
      <c r="I3376" s="14"/>
      <c r="J3376" s="11"/>
      <c r="K3376" s="11"/>
      <c r="L3376" s="11"/>
      <c r="M3376" s="11"/>
    </row>
    <row r="3377" spans="1:13">
      <c r="A3377" s="7">
        <v>3376</v>
      </c>
      <c r="B3377" s="8"/>
      <c r="C3377" s="9"/>
      <c r="D3377" s="28"/>
      <c r="E3377" s="10"/>
      <c r="F3377" s="9"/>
      <c r="G3377" s="11"/>
      <c r="H3377" s="11"/>
      <c r="I3377" s="14"/>
      <c r="J3377" s="11"/>
      <c r="K3377" s="11"/>
      <c r="L3377" s="11"/>
      <c r="M3377" s="11"/>
    </row>
    <row r="3378" spans="1:13">
      <c r="A3378" s="7">
        <v>3377</v>
      </c>
      <c r="B3378" s="8"/>
      <c r="C3378" s="9"/>
      <c r="D3378" s="28"/>
      <c r="E3378" s="10"/>
      <c r="F3378" s="9"/>
      <c r="G3378" s="11"/>
      <c r="H3378" s="11"/>
      <c r="I3378" s="14"/>
      <c r="J3378" s="11"/>
      <c r="K3378" s="11"/>
      <c r="L3378" s="11"/>
      <c r="M3378" s="11"/>
    </row>
    <row r="3379" spans="1:13">
      <c r="A3379" s="7">
        <v>3378</v>
      </c>
      <c r="B3379" s="8"/>
      <c r="C3379" s="9"/>
      <c r="D3379" s="28"/>
      <c r="E3379" s="10"/>
      <c r="F3379" s="9"/>
      <c r="G3379" s="11"/>
      <c r="H3379" s="11"/>
      <c r="I3379" s="14"/>
      <c r="J3379" s="11"/>
      <c r="K3379" s="11"/>
      <c r="L3379" s="11"/>
      <c r="M3379" s="11"/>
    </row>
    <row r="3380" spans="1:13">
      <c r="A3380" s="7">
        <v>3379</v>
      </c>
      <c r="B3380" s="8"/>
      <c r="C3380" s="9"/>
      <c r="D3380" s="28"/>
      <c r="E3380" s="10"/>
      <c r="F3380" s="9"/>
      <c r="G3380" s="11"/>
      <c r="H3380" s="11"/>
      <c r="I3380" s="14"/>
      <c r="J3380" s="11"/>
      <c r="K3380" s="11"/>
      <c r="L3380" s="11"/>
      <c r="M3380" s="11"/>
    </row>
    <row r="3381" spans="1:13">
      <c r="A3381" s="7">
        <v>3380</v>
      </c>
      <c r="B3381" s="8"/>
      <c r="C3381" s="9"/>
      <c r="D3381" s="28"/>
      <c r="E3381" s="10"/>
      <c r="F3381" s="9"/>
      <c r="G3381" s="11"/>
      <c r="H3381" s="11"/>
      <c r="I3381" s="14"/>
      <c r="J3381" s="11"/>
      <c r="K3381" s="11"/>
      <c r="L3381" s="11"/>
      <c r="M3381" s="11"/>
    </row>
    <row r="3382" spans="1:13">
      <c r="A3382" s="7">
        <v>3381</v>
      </c>
      <c r="B3382" s="8"/>
      <c r="C3382" s="9"/>
      <c r="D3382" s="28"/>
      <c r="E3382" s="10"/>
      <c r="F3382" s="9"/>
      <c r="G3382" s="11"/>
      <c r="H3382" s="11"/>
      <c r="I3382" s="14"/>
      <c r="J3382" s="11"/>
      <c r="K3382" s="11"/>
      <c r="L3382" s="11"/>
      <c r="M3382" s="11"/>
    </row>
    <row r="3383" spans="1:13">
      <c r="A3383" s="7">
        <v>3382</v>
      </c>
      <c r="B3383" s="8"/>
      <c r="C3383" s="9"/>
      <c r="D3383" s="28"/>
      <c r="E3383" s="10"/>
      <c r="F3383" s="9"/>
      <c r="G3383" s="11"/>
      <c r="H3383" s="11"/>
      <c r="I3383" s="14"/>
      <c r="J3383" s="11"/>
      <c r="K3383" s="11"/>
      <c r="L3383" s="11"/>
      <c r="M3383" s="11"/>
    </row>
    <row r="3384" spans="1:13">
      <c r="A3384" s="7">
        <v>3383</v>
      </c>
      <c r="B3384" s="8"/>
      <c r="C3384" s="9"/>
      <c r="D3384" s="28"/>
      <c r="E3384" s="10"/>
      <c r="F3384" s="9"/>
      <c r="G3384" s="11"/>
      <c r="H3384" s="11"/>
      <c r="I3384" s="14"/>
      <c r="J3384" s="11"/>
      <c r="K3384" s="11"/>
      <c r="L3384" s="11"/>
      <c r="M3384" s="11"/>
    </row>
    <row r="3385" spans="1:13">
      <c r="A3385" s="7">
        <v>3384</v>
      </c>
      <c r="B3385" s="8"/>
      <c r="C3385" s="9"/>
      <c r="D3385" s="28"/>
      <c r="E3385" s="10"/>
      <c r="F3385" s="9"/>
      <c r="G3385" s="11"/>
      <c r="H3385" s="11"/>
      <c r="I3385" s="14"/>
      <c r="J3385" s="11"/>
      <c r="K3385" s="11"/>
      <c r="L3385" s="11"/>
      <c r="M3385" s="11"/>
    </row>
    <row r="3386" spans="1:13">
      <c r="A3386" s="7">
        <v>3385</v>
      </c>
      <c r="B3386" s="8"/>
      <c r="C3386" s="9"/>
      <c r="D3386" s="28"/>
      <c r="E3386" s="10"/>
      <c r="F3386" s="9"/>
      <c r="G3386" s="11"/>
      <c r="H3386" s="11"/>
      <c r="I3386" s="14"/>
      <c r="J3386" s="11"/>
      <c r="K3386" s="11"/>
      <c r="L3386" s="11"/>
      <c r="M3386" s="11"/>
    </row>
    <row r="3387" spans="1:13">
      <c r="A3387" s="7">
        <v>3386</v>
      </c>
      <c r="B3387" s="8"/>
      <c r="C3387" s="9"/>
      <c r="D3387" s="28"/>
      <c r="E3387" s="10"/>
      <c r="F3387" s="9"/>
      <c r="G3387" s="11"/>
      <c r="H3387" s="11"/>
      <c r="I3387" s="14"/>
      <c r="J3387" s="11"/>
      <c r="K3387" s="11"/>
      <c r="L3387" s="11"/>
      <c r="M3387" s="11"/>
    </row>
    <row r="3388" spans="1:13">
      <c r="A3388" s="7">
        <v>3387</v>
      </c>
      <c r="B3388" s="8"/>
      <c r="C3388" s="9"/>
      <c r="D3388" s="28"/>
      <c r="E3388" s="10"/>
      <c r="F3388" s="9"/>
      <c r="G3388" s="11"/>
      <c r="H3388" s="11"/>
      <c r="I3388" s="14"/>
      <c r="J3388" s="11"/>
      <c r="K3388" s="11"/>
      <c r="L3388" s="11"/>
      <c r="M3388" s="11"/>
    </row>
    <row r="3389" spans="1:13">
      <c r="A3389" s="7">
        <v>3388</v>
      </c>
      <c r="B3389" s="8"/>
      <c r="C3389" s="9"/>
      <c r="D3389" s="28"/>
      <c r="E3389" s="10"/>
      <c r="F3389" s="9"/>
      <c r="G3389" s="11"/>
      <c r="H3389" s="11"/>
      <c r="I3389" s="14"/>
      <c r="J3389" s="11"/>
      <c r="K3389" s="11"/>
      <c r="L3389" s="11"/>
      <c r="M3389" s="11"/>
    </row>
    <row r="3390" spans="1:13">
      <c r="A3390" s="7">
        <v>3389</v>
      </c>
      <c r="B3390" s="8"/>
      <c r="C3390" s="9"/>
      <c r="D3390" s="28"/>
      <c r="E3390" s="10"/>
      <c r="F3390" s="9"/>
      <c r="G3390" s="11"/>
      <c r="H3390" s="11"/>
      <c r="I3390" s="14"/>
      <c r="J3390" s="11"/>
      <c r="K3390" s="11"/>
      <c r="L3390" s="11"/>
      <c r="M3390" s="11"/>
    </row>
    <row r="3391" spans="1:13">
      <c r="A3391" s="7">
        <v>3390</v>
      </c>
      <c r="B3391" s="8"/>
      <c r="C3391" s="9"/>
      <c r="D3391" s="28"/>
      <c r="E3391" s="10"/>
      <c r="F3391" s="9"/>
      <c r="G3391" s="11"/>
      <c r="H3391" s="11"/>
      <c r="I3391" s="14"/>
      <c r="J3391" s="11"/>
      <c r="K3391" s="11"/>
      <c r="L3391" s="11"/>
      <c r="M3391" s="11"/>
    </row>
    <row r="3392" spans="1:13">
      <c r="A3392" s="7">
        <v>3391</v>
      </c>
      <c r="B3392" s="8"/>
      <c r="C3392" s="9"/>
      <c r="D3392" s="28"/>
      <c r="E3392" s="10"/>
      <c r="F3392" s="9"/>
      <c r="G3392" s="11"/>
      <c r="H3392" s="11"/>
      <c r="I3392" s="14"/>
      <c r="J3392" s="11"/>
      <c r="K3392" s="11"/>
      <c r="L3392" s="11"/>
      <c r="M3392" s="11"/>
    </row>
    <row r="3393" spans="1:13">
      <c r="A3393" s="7">
        <v>3392</v>
      </c>
      <c r="B3393" s="8"/>
      <c r="C3393" s="9"/>
      <c r="D3393" s="28"/>
      <c r="E3393" s="10"/>
      <c r="F3393" s="9"/>
      <c r="G3393" s="11"/>
      <c r="H3393" s="11"/>
      <c r="I3393" s="14"/>
      <c r="J3393" s="11"/>
      <c r="K3393" s="11"/>
      <c r="L3393" s="11"/>
      <c r="M3393" s="11"/>
    </row>
    <row r="3394" spans="1:13">
      <c r="A3394" s="7">
        <v>3393</v>
      </c>
      <c r="B3394" s="8"/>
      <c r="C3394" s="9"/>
      <c r="D3394" s="28"/>
      <c r="E3394" s="10"/>
      <c r="F3394" s="9"/>
      <c r="G3394" s="11"/>
      <c r="H3394" s="11"/>
      <c r="I3394" s="14"/>
      <c r="J3394" s="11"/>
      <c r="K3394" s="11"/>
      <c r="L3394" s="11"/>
      <c r="M3394" s="11"/>
    </row>
    <row r="3395" spans="1:13">
      <c r="A3395" s="7">
        <v>3394</v>
      </c>
      <c r="B3395" s="8"/>
      <c r="C3395" s="9"/>
      <c r="D3395" s="28"/>
      <c r="E3395" s="10"/>
      <c r="F3395" s="9"/>
      <c r="G3395" s="11"/>
      <c r="H3395" s="11"/>
      <c r="I3395" s="14"/>
      <c r="J3395" s="11"/>
      <c r="K3395" s="11"/>
      <c r="L3395" s="11"/>
      <c r="M3395" s="11"/>
    </row>
    <row r="3396" spans="1:13">
      <c r="A3396" s="7">
        <v>3395</v>
      </c>
      <c r="B3396" s="8"/>
      <c r="C3396" s="9"/>
      <c r="D3396" s="28"/>
      <c r="E3396" s="10"/>
      <c r="F3396" s="9"/>
      <c r="G3396" s="11"/>
      <c r="H3396" s="11"/>
      <c r="I3396" s="14"/>
      <c r="J3396" s="11"/>
      <c r="K3396" s="11"/>
      <c r="L3396" s="11"/>
      <c r="M3396" s="11"/>
    </row>
    <row r="3397" spans="1:13">
      <c r="A3397" s="7">
        <v>3396</v>
      </c>
      <c r="B3397" s="8"/>
      <c r="C3397" s="9"/>
      <c r="D3397" s="28"/>
      <c r="E3397" s="10"/>
      <c r="F3397" s="9"/>
      <c r="G3397" s="11"/>
      <c r="H3397" s="11"/>
      <c r="I3397" s="14"/>
      <c r="J3397" s="11"/>
      <c r="K3397" s="11"/>
      <c r="L3397" s="11"/>
      <c r="M3397" s="11"/>
    </row>
    <row r="3398" spans="1:13">
      <c r="A3398" s="7">
        <v>3397</v>
      </c>
      <c r="B3398" s="8"/>
      <c r="C3398" s="9"/>
      <c r="D3398" s="28"/>
      <c r="E3398" s="10"/>
      <c r="F3398" s="9"/>
      <c r="G3398" s="11"/>
      <c r="H3398" s="11"/>
      <c r="I3398" s="14"/>
      <c r="J3398" s="11"/>
      <c r="K3398" s="11"/>
      <c r="L3398" s="11"/>
      <c r="M3398" s="11"/>
    </row>
    <row r="3399" spans="1:13">
      <c r="A3399" s="7">
        <v>3398</v>
      </c>
      <c r="B3399" s="8"/>
      <c r="C3399" s="9"/>
      <c r="D3399" s="28"/>
      <c r="E3399" s="10"/>
      <c r="F3399" s="9"/>
      <c r="G3399" s="11"/>
      <c r="H3399" s="11"/>
      <c r="I3399" s="14"/>
      <c r="J3399" s="11"/>
      <c r="K3399" s="11"/>
      <c r="L3399" s="11"/>
      <c r="M3399" s="11"/>
    </row>
    <row r="3400" spans="1:13">
      <c r="A3400" s="7">
        <v>3399</v>
      </c>
      <c r="B3400" s="8"/>
      <c r="C3400" s="9"/>
      <c r="D3400" s="28"/>
      <c r="E3400" s="10"/>
      <c r="F3400" s="9"/>
      <c r="G3400" s="11"/>
      <c r="H3400" s="11"/>
      <c r="I3400" s="14"/>
      <c r="J3400" s="11"/>
      <c r="K3400" s="11"/>
      <c r="L3400" s="11"/>
      <c r="M3400" s="11"/>
    </row>
    <row r="3401" spans="1:13">
      <c r="A3401" s="7">
        <v>3400</v>
      </c>
      <c r="B3401" s="8"/>
      <c r="C3401" s="9"/>
      <c r="D3401" s="28"/>
      <c r="E3401" s="10"/>
      <c r="F3401" s="9"/>
      <c r="G3401" s="11"/>
      <c r="H3401" s="11"/>
      <c r="I3401" s="14"/>
      <c r="J3401" s="11"/>
      <c r="K3401" s="11"/>
      <c r="L3401" s="11"/>
      <c r="M3401" s="11"/>
    </row>
    <row r="3402" spans="1:13">
      <c r="A3402" s="7">
        <v>3401</v>
      </c>
      <c r="B3402" s="8"/>
      <c r="C3402" s="9"/>
      <c r="D3402" s="28"/>
      <c r="E3402" s="10"/>
      <c r="F3402" s="9"/>
      <c r="G3402" s="11"/>
      <c r="H3402" s="11"/>
      <c r="I3402" s="14"/>
      <c r="J3402" s="11"/>
      <c r="K3402" s="11"/>
      <c r="L3402" s="11"/>
      <c r="M3402" s="11"/>
    </row>
    <row r="3403" spans="1:13">
      <c r="A3403" s="7">
        <v>3402</v>
      </c>
      <c r="B3403" s="8"/>
      <c r="C3403" s="9"/>
      <c r="D3403" s="28"/>
      <c r="E3403" s="10"/>
      <c r="F3403" s="9"/>
      <c r="G3403" s="11"/>
      <c r="H3403" s="11"/>
      <c r="I3403" s="14"/>
      <c r="J3403" s="11"/>
      <c r="K3403" s="11"/>
      <c r="L3403" s="11"/>
      <c r="M3403" s="11"/>
    </row>
    <row r="3404" spans="1:13">
      <c r="A3404" s="7">
        <v>3403</v>
      </c>
      <c r="B3404" s="8"/>
      <c r="C3404" s="9"/>
      <c r="D3404" s="28"/>
      <c r="E3404" s="10"/>
      <c r="F3404" s="9"/>
      <c r="G3404" s="11"/>
      <c r="H3404" s="11"/>
      <c r="I3404" s="14"/>
      <c r="J3404" s="11"/>
      <c r="K3404" s="11"/>
      <c r="L3404" s="11"/>
      <c r="M3404" s="11"/>
    </row>
    <row r="3405" spans="1:13">
      <c r="A3405" s="7">
        <v>3404</v>
      </c>
      <c r="B3405" s="8"/>
      <c r="C3405" s="9"/>
      <c r="D3405" s="28"/>
      <c r="E3405" s="10"/>
      <c r="F3405" s="9"/>
      <c r="G3405" s="11"/>
      <c r="H3405" s="11"/>
      <c r="I3405" s="14"/>
      <c r="J3405" s="11"/>
      <c r="K3405" s="11"/>
      <c r="L3405" s="11"/>
      <c r="M3405" s="11"/>
    </row>
    <row r="3406" spans="1:13">
      <c r="A3406" s="7">
        <v>3405</v>
      </c>
      <c r="B3406" s="8"/>
      <c r="C3406" s="9"/>
      <c r="D3406" s="28"/>
      <c r="E3406" s="10"/>
      <c r="F3406" s="9"/>
      <c r="G3406" s="11"/>
      <c r="H3406" s="11"/>
      <c r="I3406" s="14"/>
      <c r="J3406" s="11"/>
      <c r="K3406" s="11"/>
      <c r="L3406" s="11"/>
      <c r="M3406" s="11"/>
    </row>
    <row r="3407" spans="1:13">
      <c r="A3407" s="7">
        <v>3406</v>
      </c>
      <c r="B3407" s="8"/>
      <c r="C3407" s="9"/>
      <c r="D3407" s="28"/>
      <c r="E3407" s="10"/>
      <c r="F3407" s="9"/>
      <c r="G3407" s="11"/>
      <c r="H3407" s="11"/>
      <c r="I3407" s="14"/>
      <c r="J3407" s="11"/>
      <c r="K3407" s="11"/>
      <c r="L3407" s="11"/>
      <c r="M3407" s="11"/>
    </row>
    <row r="3408" spans="1:13">
      <c r="A3408" s="7">
        <v>3407</v>
      </c>
      <c r="B3408" s="8"/>
      <c r="C3408" s="9"/>
      <c r="D3408" s="28"/>
      <c r="E3408" s="10"/>
      <c r="F3408" s="9"/>
      <c r="G3408" s="11"/>
      <c r="H3408" s="11"/>
      <c r="I3408" s="14"/>
      <c r="J3408" s="11"/>
      <c r="K3408" s="11"/>
      <c r="L3408" s="11"/>
      <c r="M3408" s="11"/>
    </row>
    <row r="3409" spans="1:13">
      <c r="A3409" s="7">
        <v>3408</v>
      </c>
      <c r="B3409" s="8"/>
      <c r="C3409" s="9"/>
      <c r="D3409" s="28"/>
      <c r="E3409" s="10"/>
      <c r="F3409" s="9"/>
      <c r="G3409" s="11"/>
      <c r="H3409" s="11"/>
      <c r="I3409" s="14"/>
      <c r="J3409" s="11"/>
      <c r="K3409" s="11"/>
      <c r="L3409" s="11"/>
      <c r="M3409" s="11"/>
    </row>
    <row r="3410" spans="1:13">
      <c r="A3410" s="7">
        <v>3409</v>
      </c>
      <c r="B3410" s="8"/>
      <c r="C3410" s="9"/>
      <c r="D3410" s="28"/>
      <c r="E3410" s="10"/>
      <c r="F3410" s="9"/>
      <c r="G3410" s="11"/>
      <c r="H3410" s="11"/>
      <c r="I3410" s="14"/>
      <c r="J3410" s="11"/>
      <c r="K3410" s="11"/>
      <c r="L3410" s="11"/>
      <c r="M3410" s="11"/>
    </row>
    <row r="3411" spans="1:13">
      <c r="A3411" s="7">
        <v>3410</v>
      </c>
      <c r="B3411" s="8"/>
      <c r="C3411" s="9"/>
      <c r="D3411" s="28"/>
      <c r="E3411" s="10"/>
      <c r="F3411" s="9"/>
      <c r="G3411" s="11"/>
      <c r="H3411" s="11"/>
      <c r="I3411" s="14"/>
      <c r="J3411" s="11"/>
      <c r="K3411" s="11"/>
      <c r="L3411" s="11"/>
      <c r="M3411" s="11"/>
    </row>
    <row r="3412" spans="1:13">
      <c r="A3412" s="7">
        <v>3411</v>
      </c>
      <c r="B3412" s="8"/>
      <c r="C3412" s="9"/>
      <c r="D3412" s="28"/>
      <c r="E3412" s="10"/>
      <c r="F3412" s="9"/>
      <c r="G3412" s="11"/>
      <c r="H3412" s="11"/>
      <c r="I3412" s="14"/>
      <c r="J3412" s="11"/>
      <c r="K3412" s="11"/>
      <c r="L3412" s="11"/>
      <c r="M3412" s="11"/>
    </row>
    <row r="3413" spans="1:13">
      <c r="A3413" s="7">
        <v>3412</v>
      </c>
      <c r="B3413" s="8"/>
      <c r="C3413" s="9"/>
      <c r="D3413" s="28"/>
      <c r="E3413" s="10"/>
      <c r="F3413" s="9"/>
      <c r="G3413" s="11"/>
      <c r="H3413" s="11"/>
      <c r="I3413" s="14"/>
      <c r="J3413" s="11"/>
      <c r="K3413" s="11"/>
      <c r="L3413" s="11"/>
      <c r="M3413" s="11"/>
    </row>
    <row r="3414" spans="1:13">
      <c r="A3414" s="7">
        <v>3413</v>
      </c>
      <c r="B3414" s="8"/>
      <c r="C3414" s="9"/>
      <c r="D3414" s="28"/>
      <c r="E3414" s="10"/>
      <c r="F3414" s="9"/>
      <c r="G3414" s="11"/>
      <c r="H3414" s="11"/>
      <c r="I3414" s="14"/>
      <c r="J3414" s="11"/>
      <c r="K3414" s="11"/>
      <c r="L3414" s="11"/>
      <c r="M3414" s="11"/>
    </row>
    <row r="3415" spans="1:13">
      <c r="A3415" s="7">
        <v>3414</v>
      </c>
      <c r="B3415" s="8"/>
      <c r="C3415" s="9"/>
      <c r="D3415" s="28"/>
      <c r="E3415" s="10"/>
      <c r="F3415" s="9"/>
      <c r="G3415" s="11"/>
      <c r="H3415" s="11"/>
      <c r="I3415" s="14"/>
      <c r="J3415" s="11"/>
      <c r="K3415" s="11"/>
      <c r="L3415" s="11"/>
      <c r="M3415" s="11"/>
    </row>
    <row r="3416" spans="1:13">
      <c r="A3416" s="7">
        <v>3415</v>
      </c>
      <c r="B3416" s="8"/>
      <c r="C3416" s="9"/>
      <c r="D3416" s="28"/>
      <c r="E3416" s="10"/>
      <c r="F3416" s="9"/>
      <c r="G3416" s="11"/>
      <c r="H3416" s="11"/>
      <c r="I3416" s="14"/>
      <c r="J3416" s="11"/>
      <c r="K3416" s="11"/>
      <c r="L3416" s="11"/>
      <c r="M3416" s="11"/>
    </row>
    <row r="3417" spans="1:13">
      <c r="A3417" s="7">
        <v>3416</v>
      </c>
      <c r="B3417" s="8"/>
      <c r="C3417" s="9"/>
      <c r="D3417" s="28"/>
      <c r="E3417" s="10"/>
      <c r="F3417" s="9"/>
      <c r="G3417" s="11"/>
      <c r="H3417" s="11"/>
      <c r="I3417" s="14"/>
      <c r="J3417" s="11"/>
      <c r="K3417" s="11"/>
      <c r="L3417" s="11"/>
      <c r="M3417" s="11"/>
    </row>
    <row r="3418" spans="1:13">
      <c r="A3418" s="7">
        <v>3417</v>
      </c>
      <c r="B3418" s="8"/>
      <c r="C3418" s="9"/>
      <c r="D3418" s="28"/>
      <c r="E3418" s="10"/>
      <c r="F3418" s="9"/>
      <c r="G3418" s="11"/>
      <c r="H3418" s="11"/>
      <c r="I3418" s="14"/>
      <c r="J3418" s="11"/>
      <c r="K3418" s="11"/>
      <c r="L3418" s="11"/>
      <c r="M3418" s="11"/>
    </row>
    <row r="3419" spans="1:13">
      <c r="A3419" s="7">
        <v>3418</v>
      </c>
      <c r="B3419" s="8"/>
      <c r="C3419" s="9"/>
      <c r="D3419" s="28"/>
      <c r="E3419" s="10"/>
      <c r="F3419" s="9"/>
      <c r="G3419" s="11"/>
      <c r="H3419" s="11"/>
      <c r="I3419" s="14"/>
      <c r="J3419" s="11"/>
      <c r="K3419" s="11"/>
      <c r="L3419" s="11"/>
      <c r="M3419" s="11"/>
    </row>
    <row r="3420" spans="1:13">
      <c r="A3420" s="7">
        <v>3419</v>
      </c>
      <c r="B3420" s="8"/>
      <c r="C3420" s="9"/>
      <c r="D3420" s="28"/>
      <c r="E3420" s="10"/>
      <c r="F3420" s="9"/>
      <c r="G3420" s="11"/>
      <c r="H3420" s="11"/>
      <c r="I3420" s="14"/>
      <c r="J3420" s="11"/>
      <c r="K3420" s="11"/>
      <c r="L3420" s="11"/>
      <c r="M3420" s="11"/>
    </row>
    <row r="3421" spans="1:13">
      <c r="A3421" s="7">
        <v>3420</v>
      </c>
      <c r="B3421" s="8"/>
      <c r="C3421" s="9"/>
      <c r="D3421" s="28"/>
      <c r="E3421" s="10"/>
      <c r="F3421" s="9"/>
      <c r="G3421" s="11"/>
      <c r="H3421" s="11"/>
      <c r="I3421" s="14"/>
      <c r="J3421" s="11"/>
      <c r="K3421" s="11"/>
      <c r="L3421" s="11"/>
      <c r="M3421" s="11"/>
    </row>
    <row r="3422" spans="1:13">
      <c r="A3422" s="7">
        <v>3421</v>
      </c>
      <c r="B3422" s="8"/>
      <c r="C3422" s="9"/>
      <c r="D3422" s="28"/>
      <c r="E3422" s="10"/>
      <c r="F3422" s="9"/>
      <c r="G3422" s="11"/>
      <c r="H3422" s="11"/>
      <c r="I3422" s="14"/>
      <c r="J3422" s="11"/>
      <c r="K3422" s="11"/>
      <c r="L3422" s="11"/>
      <c r="M3422" s="11"/>
    </row>
    <row r="3423" spans="1:13">
      <c r="A3423" s="7">
        <v>3422</v>
      </c>
      <c r="B3423" s="8"/>
      <c r="C3423" s="9"/>
      <c r="D3423" s="28"/>
      <c r="E3423" s="10"/>
      <c r="F3423" s="9"/>
      <c r="G3423" s="11"/>
      <c r="H3423" s="11"/>
      <c r="I3423" s="14"/>
      <c r="J3423" s="11"/>
      <c r="K3423" s="11"/>
      <c r="L3423" s="11"/>
      <c r="M3423" s="11"/>
    </row>
    <row r="3424" spans="1:13">
      <c r="A3424" s="7">
        <v>3423</v>
      </c>
      <c r="B3424" s="8"/>
      <c r="C3424" s="9"/>
      <c r="D3424" s="28"/>
      <c r="E3424" s="10"/>
      <c r="F3424" s="9"/>
      <c r="G3424" s="11"/>
      <c r="H3424" s="11"/>
      <c r="I3424" s="14"/>
      <c r="J3424" s="11"/>
      <c r="K3424" s="11"/>
      <c r="L3424" s="11"/>
      <c r="M3424" s="11"/>
    </row>
    <row r="3425" spans="1:13">
      <c r="A3425" s="7">
        <v>3424</v>
      </c>
      <c r="B3425" s="8"/>
      <c r="C3425" s="9"/>
      <c r="D3425" s="28"/>
      <c r="E3425" s="10"/>
      <c r="F3425" s="9"/>
      <c r="G3425" s="11"/>
      <c r="H3425" s="11"/>
      <c r="I3425" s="14"/>
      <c r="J3425" s="11"/>
      <c r="K3425" s="11"/>
      <c r="L3425" s="11"/>
      <c r="M3425" s="11"/>
    </row>
    <row r="3426" spans="1:13">
      <c r="A3426" s="7">
        <v>3425</v>
      </c>
      <c r="B3426" s="8"/>
      <c r="C3426" s="9"/>
      <c r="D3426" s="28"/>
      <c r="E3426" s="10"/>
      <c r="F3426" s="9"/>
      <c r="G3426" s="11"/>
      <c r="H3426" s="11"/>
      <c r="I3426" s="14"/>
      <c r="J3426" s="11"/>
      <c r="K3426" s="11"/>
      <c r="L3426" s="11"/>
      <c r="M3426" s="11"/>
    </row>
    <row r="3427" spans="1:13">
      <c r="A3427" s="7">
        <v>3426</v>
      </c>
      <c r="B3427" s="8"/>
      <c r="C3427" s="9"/>
      <c r="D3427" s="28"/>
      <c r="E3427" s="10"/>
      <c r="F3427" s="9"/>
      <c r="G3427" s="11"/>
      <c r="H3427" s="11"/>
      <c r="I3427" s="14"/>
      <c r="J3427" s="11"/>
      <c r="K3427" s="11"/>
      <c r="L3427" s="11"/>
      <c r="M3427" s="11"/>
    </row>
    <row r="3428" spans="1:13">
      <c r="A3428" s="7">
        <v>3427</v>
      </c>
      <c r="B3428" s="8"/>
      <c r="C3428" s="9"/>
      <c r="D3428" s="28"/>
      <c r="E3428" s="10"/>
      <c r="F3428" s="9"/>
      <c r="G3428" s="11"/>
      <c r="H3428" s="11"/>
      <c r="I3428" s="14"/>
      <c r="J3428" s="11"/>
      <c r="K3428" s="11"/>
      <c r="L3428" s="11"/>
      <c r="M3428" s="11"/>
    </row>
    <row r="3429" spans="1:13">
      <c r="A3429" s="7">
        <v>3428</v>
      </c>
      <c r="B3429" s="8"/>
      <c r="C3429" s="9"/>
      <c r="D3429" s="28"/>
      <c r="E3429" s="10"/>
      <c r="F3429" s="9"/>
      <c r="G3429" s="11"/>
      <c r="H3429" s="11"/>
      <c r="I3429" s="14"/>
      <c r="J3429" s="11"/>
      <c r="K3429" s="11"/>
      <c r="L3429" s="11"/>
      <c r="M3429" s="11"/>
    </row>
    <row r="3430" spans="1:13">
      <c r="A3430" s="7">
        <v>3429</v>
      </c>
      <c r="B3430" s="8"/>
      <c r="C3430" s="9"/>
      <c r="D3430" s="28"/>
      <c r="E3430" s="10"/>
      <c r="F3430" s="9"/>
      <c r="G3430" s="11"/>
      <c r="H3430" s="11"/>
      <c r="I3430" s="14"/>
      <c r="J3430" s="11"/>
      <c r="K3430" s="11"/>
      <c r="L3430" s="11"/>
      <c r="M3430" s="11"/>
    </row>
    <row r="3431" spans="1:13">
      <c r="A3431" s="7">
        <v>3430</v>
      </c>
      <c r="B3431" s="8"/>
      <c r="C3431" s="9"/>
      <c r="D3431" s="28"/>
      <c r="E3431" s="10"/>
      <c r="F3431" s="9"/>
      <c r="G3431" s="11"/>
      <c r="H3431" s="11"/>
      <c r="I3431" s="14"/>
      <c r="J3431" s="11"/>
      <c r="K3431" s="11"/>
      <c r="L3431" s="11"/>
      <c r="M3431" s="11"/>
    </row>
    <row r="3432" spans="1:13">
      <c r="A3432" s="7">
        <v>3431</v>
      </c>
      <c r="B3432" s="8"/>
      <c r="C3432" s="9"/>
      <c r="D3432" s="28"/>
      <c r="E3432" s="10"/>
      <c r="F3432" s="9"/>
      <c r="G3432" s="11"/>
      <c r="H3432" s="11"/>
      <c r="I3432" s="14"/>
      <c r="J3432" s="11"/>
      <c r="K3432" s="11"/>
      <c r="L3432" s="11"/>
      <c r="M3432" s="11"/>
    </row>
    <row r="3433" spans="1:13">
      <c r="A3433" s="7">
        <v>3432</v>
      </c>
      <c r="B3433" s="8"/>
      <c r="C3433" s="9"/>
      <c r="D3433" s="28"/>
      <c r="E3433" s="10"/>
      <c r="F3433" s="9"/>
      <c r="G3433" s="11"/>
      <c r="H3433" s="11"/>
      <c r="I3433" s="14"/>
      <c r="J3433" s="11"/>
      <c r="K3433" s="11"/>
      <c r="L3433" s="11"/>
      <c r="M3433" s="11"/>
    </row>
    <row r="3434" spans="1:13">
      <c r="A3434" s="7">
        <v>3433</v>
      </c>
      <c r="B3434" s="8"/>
      <c r="C3434" s="9"/>
      <c r="D3434" s="28"/>
      <c r="E3434" s="10"/>
      <c r="F3434" s="9"/>
      <c r="G3434" s="11"/>
      <c r="H3434" s="11"/>
      <c r="I3434" s="14"/>
      <c r="J3434" s="11"/>
      <c r="K3434" s="11"/>
      <c r="L3434" s="11"/>
      <c r="M3434" s="11"/>
    </row>
    <row r="3435" spans="1:13">
      <c r="A3435" s="7">
        <v>3434</v>
      </c>
      <c r="B3435" s="8"/>
      <c r="C3435" s="9"/>
      <c r="D3435" s="28"/>
      <c r="E3435" s="10"/>
      <c r="F3435" s="9"/>
      <c r="G3435" s="11"/>
      <c r="H3435" s="11"/>
      <c r="I3435" s="14"/>
      <c r="J3435" s="11"/>
      <c r="K3435" s="11"/>
      <c r="L3435" s="11"/>
      <c r="M3435" s="11"/>
    </row>
    <row r="3436" spans="1:13">
      <c r="A3436" s="7">
        <v>3435</v>
      </c>
      <c r="B3436" s="8"/>
      <c r="C3436" s="9"/>
      <c r="D3436" s="28"/>
      <c r="E3436" s="10"/>
      <c r="F3436" s="9"/>
      <c r="G3436" s="11"/>
      <c r="H3436" s="11"/>
      <c r="I3436" s="14"/>
      <c r="J3436" s="11"/>
      <c r="K3436" s="11"/>
      <c r="L3436" s="11"/>
      <c r="M3436" s="11"/>
    </row>
    <row r="3437" spans="1:13">
      <c r="A3437" s="7">
        <v>3436</v>
      </c>
      <c r="B3437" s="8"/>
      <c r="C3437" s="9"/>
      <c r="D3437" s="28"/>
      <c r="E3437" s="10"/>
      <c r="F3437" s="9"/>
      <c r="G3437" s="11"/>
      <c r="H3437" s="11"/>
      <c r="I3437" s="14"/>
      <c r="J3437" s="11"/>
      <c r="K3437" s="11"/>
      <c r="L3437" s="11"/>
      <c r="M3437" s="11"/>
    </row>
    <row r="3438" spans="1:13">
      <c r="A3438" s="7">
        <v>3437</v>
      </c>
      <c r="B3438" s="8"/>
      <c r="C3438" s="9"/>
      <c r="D3438" s="28"/>
      <c r="E3438" s="10"/>
      <c r="F3438" s="9"/>
      <c r="G3438" s="11"/>
      <c r="H3438" s="11"/>
      <c r="I3438" s="14"/>
      <c r="J3438" s="11"/>
      <c r="K3438" s="11"/>
      <c r="L3438" s="11"/>
      <c r="M3438" s="11"/>
    </row>
    <row r="3439" spans="1:13">
      <c r="A3439" s="7">
        <v>3438</v>
      </c>
      <c r="B3439" s="8"/>
      <c r="C3439" s="9"/>
      <c r="D3439" s="28"/>
      <c r="E3439" s="10"/>
      <c r="F3439" s="9"/>
      <c r="G3439" s="11"/>
      <c r="H3439" s="11"/>
      <c r="I3439" s="14"/>
      <c r="J3439" s="11"/>
      <c r="K3439" s="11"/>
      <c r="L3439" s="11"/>
      <c r="M3439" s="11"/>
    </row>
    <row r="3440" spans="1:13">
      <c r="A3440" s="7">
        <v>3439</v>
      </c>
      <c r="B3440" s="8"/>
      <c r="C3440" s="9"/>
      <c r="D3440" s="28"/>
      <c r="E3440" s="10"/>
      <c r="F3440" s="9"/>
      <c r="G3440" s="11"/>
      <c r="H3440" s="11"/>
      <c r="I3440" s="14"/>
      <c r="J3440" s="11"/>
      <c r="K3440" s="11"/>
      <c r="L3440" s="11"/>
      <c r="M3440" s="11"/>
    </row>
    <row r="3441" spans="1:13">
      <c r="A3441" s="7">
        <v>3440</v>
      </c>
      <c r="B3441" s="8"/>
      <c r="C3441" s="9"/>
      <c r="D3441" s="28"/>
      <c r="E3441" s="10"/>
      <c r="F3441" s="9"/>
      <c r="G3441" s="11"/>
      <c r="H3441" s="11"/>
      <c r="I3441" s="14"/>
      <c r="J3441" s="11"/>
      <c r="K3441" s="11"/>
      <c r="L3441" s="11"/>
      <c r="M3441" s="11"/>
    </row>
    <row r="3442" spans="1:13">
      <c r="A3442" s="7">
        <v>3441</v>
      </c>
      <c r="B3442" s="8"/>
      <c r="C3442" s="9"/>
      <c r="D3442" s="28"/>
      <c r="E3442" s="10"/>
      <c r="F3442" s="9"/>
      <c r="G3442" s="11"/>
      <c r="H3442" s="11"/>
      <c r="I3442" s="14"/>
      <c r="J3442" s="11"/>
      <c r="K3442" s="11"/>
      <c r="L3442" s="11"/>
      <c r="M3442" s="11"/>
    </row>
    <row r="3443" spans="1:13">
      <c r="A3443" s="7">
        <v>3442</v>
      </c>
      <c r="B3443" s="8"/>
      <c r="C3443" s="9"/>
      <c r="D3443" s="28"/>
      <c r="E3443" s="10"/>
      <c r="F3443" s="9"/>
      <c r="G3443" s="11"/>
      <c r="H3443" s="11"/>
      <c r="I3443" s="14"/>
      <c r="J3443" s="11"/>
      <c r="K3443" s="11"/>
      <c r="L3443" s="11"/>
      <c r="M3443" s="11"/>
    </row>
    <row r="3444" spans="1:13">
      <c r="A3444" s="7">
        <v>3443</v>
      </c>
      <c r="B3444" s="8"/>
      <c r="C3444" s="9"/>
      <c r="D3444" s="28"/>
      <c r="E3444" s="10"/>
      <c r="F3444" s="9"/>
      <c r="G3444" s="11"/>
      <c r="H3444" s="11"/>
      <c r="I3444" s="14"/>
      <c r="J3444" s="11"/>
      <c r="K3444" s="11"/>
      <c r="L3444" s="11"/>
      <c r="M3444" s="11"/>
    </row>
    <row r="3445" spans="1:13">
      <c r="A3445" s="7">
        <v>3444</v>
      </c>
      <c r="B3445" s="8"/>
      <c r="C3445" s="9"/>
      <c r="D3445" s="28"/>
      <c r="E3445" s="10"/>
      <c r="F3445" s="9"/>
      <c r="G3445" s="11"/>
      <c r="H3445" s="11"/>
      <c r="I3445" s="14"/>
      <c r="J3445" s="11"/>
      <c r="K3445" s="11"/>
      <c r="L3445" s="11"/>
      <c r="M3445" s="11"/>
    </row>
    <row r="3446" spans="1:13">
      <c r="A3446" s="7">
        <v>3445</v>
      </c>
      <c r="B3446" s="8"/>
      <c r="C3446" s="9"/>
      <c r="D3446" s="28"/>
      <c r="E3446" s="10"/>
      <c r="F3446" s="9"/>
      <c r="G3446" s="11"/>
      <c r="H3446" s="11"/>
      <c r="I3446" s="14"/>
      <c r="J3446" s="11"/>
      <c r="K3446" s="11"/>
      <c r="L3446" s="11"/>
      <c r="M3446" s="11"/>
    </row>
    <row r="3447" spans="1:13">
      <c r="A3447" s="7">
        <v>3446</v>
      </c>
      <c r="B3447" s="8"/>
      <c r="C3447" s="9"/>
      <c r="D3447" s="28"/>
      <c r="E3447" s="10"/>
      <c r="F3447" s="9"/>
      <c r="G3447" s="11"/>
      <c r="H3447" s="11"/>
      <c r="I3447" s="14"/>
      <c r="J3447" s="11"/>
      <c r="K3447" s="11"/>
      <c r="L3447" s="11"/>
      <c r="M3447" s="11"/>
    </row>
    <row r="3448" spans="1:13">
      <c r="A3448" s="7">
        <v>3447</v>
      </c>
      <c r="B3448" s="8"/>
      <c r="C3448" s="9"/>
      <c r="D3448" s="28"/>
      <c r="E3448" s="10"/>
      <c r="F3448" s="9"/>
      <c r="G3448" s="11"/>
      <c r="H3448" s="11"/>
      <c r="I3448" s="14"/>
      <c r="J3448" s="11"/>
      <c r="K3448" s="11"/>
      <c r="L3448" s="11"/>
      <c r="M3448" s="11"/>
    </row>
    <row r="3449" spans="1:13">
      <c r="A3449" s="7">
        <v>3448</v>
      </c>
      <c r="B3449" s="8"/>
      <c r="C3449" s="9"/>
      <c r="D3449" s="28"/>
      <c r="E3449" s="10"/>
      <c r="F3449" s="9"/>
      <c r="G3449" s="11"/>
      <c r="H3449" s="11"/>
      <c r="I3449" s="14"/>
      <c r="J3449" s="11"/>
      <c r="K3449" s="11"/>
      <c r="L3449" s="11"/>
      <c r="M3449" s="11"/>
    </row>
    <row r="3450" spans="1:13">
      <c r="A3450" s="7">
        <v>3449</v>
      </c>
      <c r="B3450" s="8"/>
      <c r="C3450" s="9"/>
      <c r="D3450" s="28"/>
      <c r="E3450" s="10"/>
      <c r="F3450" s="9"/>
      <c r="G3450" s="11"/>
      <c r="H3450" s="11"/>
      <c r="I3450" s="14"/>
      <c r="J3450" s="11"/>
      <c r="K3450" s="11"/>
      <c r="L3450" s="11"/>
      <c r="M3450" s="11"/>
    </row>
    <row r="3451" spans="1:13">
      <c r="A3451" s="7">
        <v>3450</v>
      </c>
      <c r="B3451" s="8"/>
      <c r="C3451" s="9"/>
      <c r="D3451" s="28"/>
      <c r="E3451" s="10"/>
      <c r="F3451" s="9"/>
      <c r="G3451" s="11"/>
      <c r="H3451" s="11"/>
      <c r="I3451" s="14"/>
      <c r="J3451" s="11"/>
      <c r="K3451" s="11"/>
      <c r="L3451" s="11"/>
      <c r="M3451" s="11"/>
    </row>
    <row r="3452" spans="1:13">
      <c r="A3452" s="7">
        <v>3451</v>
      </c>
      <c r="B3452" s="8"/>
      <c r="C3452" s="9"/>
      <c r="D3452" s="28"/>
      <c r="E3452" s="10"/>
      <c r="F3452" s="9"/>
      <c r="G3452" s="11"/>
      <c r="H3452" s="11"/>
      <c r="I3452" s="14"/>
      <c r="J3452" s="11"/>
      <c r="K3452" s="11"/>
      <c r="L3452" s="11"/>
      <c r="M3452" s="11"/>
    </row>
    <row r="3453" spans="1:13">
      <c r="A3453" s="7">
        <v>3452</v>
      </c>
      <c r="B3453" s="8"/>
      <c r="C3453" s="9"/>
      <c r="D3453" s="28"/>
      <c r="E3453" s="10"/>
      <c r="F3453" s="9"/>
      <c r="G3453" s="11"/>
      <c r="H3453" s="11"/>
      <c r="I3453" s="14"/>
      <c r="J3453" s="11"/>
      <c r="K3453" s="11"/>
      <c r="L3453" s="11"/>
      <c r="M3453" s="11"/>
    </row>
    <row r="3454" spans="1:13">
      <c r="A3454" s="7">
        <v>3453</v>
      </c>
      <c r="B3454" s="8"/>
      <c r="C3454" s="9"/>
      <c r="D3454" s="28"/>
      <c r="E3454" s="10"/>
      <c r="F3454" s="9"/>
      <c r="G3454" s="11"/>
      <c r="H3454" s="11"/>
      <c r="I3454" s="14"/>
      <c r="J3454" s="11"/>
      <c r="K3454" s="11"/>
      <c r="L3454" s="11"/>
      <c r="M3454" s="11"/>
    </row>
    <row r="3455" spans="1:13">
      <c r="A3455" s="7">
        <v>3454</v>
      </c>
      <c r="B3455" s="8"/>
      <c r="C3455" s="9"/>
      <c r="D3455" s="28"/>
      <c r="E3455" s="10"/>
      <c r="F3455" s="9"/>
      <c r="G3455" s="11"/>
      <c r="H3455" s="11"/>
      <c r="I3455" s="14"/>
      <c r="J3455" s="11"/>
      <c r="K3455" s="11"/>
      <c r="L3455" s="11"/>
      <c r="M3455" s="11"/>
    </row>
    <row r="3456" spans="1:13">
      <c r="A3456" s="7">
        <v>3455</v>
      </c>
      <c r="B3456" s="8"/>
      <c r="C3456" s="9"/>
      <c r="D3456" s="28"/>
      <c r="E3456" s="10"/>
      <c r="F3456" s="9"/>
      <c r="G3456" s="11"/>
      <c r="H3456" s="11"/>
      <c r="I3456" s="14"/>
      <c r="J3456" s="11"/>
      <c r="K3456" s="11"/>
      <c r="L3456" s="11"/>
      <c r="M3456" s="11"/>
    </row>
    <row r="3457" spans="1:13">
      <c r="A3457" s="7">
        <v>3456</v>
      </c>
      <c r="B3457" s="8"/>
      <c r="C3457" s="9"/>
      <c r="D3457" s="28"/>
      <c r="E3457" s="10"/>
      <c r="F3457" s="9"/>
      <c r="G3457" s="11"/>
      <c r="H3457" s="11"/>
      <c r="I3457" s="14"/>
      <c r="J3457" s="11"/>
      <c r="K3457" s="11"/>
      <c r="L3457" s="11"/>
      <c r="M3457" s="11"/>
    </row>
    <row r="3458" spans="1:13">
      <c r="A3458" s="7">
        <v>3457</v>
      </c>
      <c r="B3458" s="8"/>
      <c r="C3458" s="9"/>
      <c r="D3458" s="28"/>
      <c r="E3458" s="10"/>
      <c r="F3458" s="9"/>
      <c r="G3458" s="11"/>
      <c r="H3458" s="11"/>
      <c r="I3458" s="14"/>
      <c r="J3458" s="11"/>
      <c r="K3458" s="11"/>
      <c r="L3458" s="11"/>
      <c r="M3458" s="11"/>
    </row>
    <row r="3459" spans="1:13">
      <c r="A3459" s="7">
        <v>3458</v>
      </c>
      <c r="B3459" s="8"/>
      <c r="C3459" s="9"/>
      <c r="D3459" s="28"/>
      <c r="E3459" s="10"/>
      <c r="F3459" s="9"/>
      <c r="G3459" s="11"/>
      <c r="H3459" s="11"/>
      <c r="I3459" s="14"/>
      <c r="J3459" s="11"/>
      <c r="K3459" s="11"/>
      <c r="L3459" s="11"/>
      <c r="M3459" s="11"/>
    </row>
    <row r="3460" spans="1:13">
      <c r="A3460" s="7">
        <v>3459</v>
      </c>
      <c r="B3460" s="8"/>
      <c r="C3460" s="9"/>
      <c r="D3460" s="28"/>
      <c r="E3460" s="10"/>
      <c r="F3460" s="9"/>
      <c r="G3460" s="11"/>
      <c r="H3460" s="11"/>
      <c r="I3460" s="14"/>
      <c r="J3460" s="11"/>
      <c r="K3460" s="11"/>
      <c r="L3460" s="11"/>
      <c r="M3460" s="11"/>
    </row>
    <row r="3461" spans="1:13">
      <c r="A3461" s="7">
        <v>3460</v>
      </c>
      <c r="B3461" s="8"/>
      <c r="C3461" s="9"/>
      <c r="D3461" s="28"/>
      <c r="E3461" s="10"/>
      <c r="F3461" s="9"/>
      <c r="G3461" s="11"/>
      <c r="H3461" s="11"/>
      <c r="I3461" s="14"/>
      <c r="J3461" s="11"/>
      <c r="K3461" s="11"/>
      <c r="L3461" s="11"/>
      <c r="M3461" s="11"/>
    </row>
    <row r="3462" spans="1:13">
      <c r="A3462" s="7">
        <v>3461</v>
      </c>
      <c r="B3462" s="8"/>
      <c r="C3462" s="9"/>
      <c r="D3462" s="28"/>
      <c r="E3462" s="10"/>
      <c r="F3462" s="9"/>
      <c r="G3462" s="11"/>
      <c r="H3462" s="11"/>
      <c r="I3462" s="14"/>
      <c r="J3462" s="11"/>
      <c r="K3462" s="11"/>
      <c r="L3462" s="11"/>
      <c r="M3462" s="11"/>
    </row>
    <row r="3463" spans="1:13">
      <c r="A3463" s="7">
        <v>3462</v>
      </c>
      <c r="B3463" s="8"/>
      <c r="C3463" s="9"/>
      <c r="D3463" s="28"/>
      <c r="E3463" s="10"/>
      <c r="F3463" s="9"/>
      <c r="G3463" s="11"/>
      <c r="H3463" s="11"/>
      <c r="I3463" s="14"/>
      <c r="J3463" s="11"/>
      <c r="K3463" s="11"/>
      <c r="L3463" s="11"/>
      <c r="M3463" s="11"/>
    </row>
    <row r="3464" spans="1:13">
      <c r="A3464" s="7">
        <v>3463</v>
      </c>
      <c r="B3464" s="8"/>
      <c r="C3464" s="9"/>
      <c r="D3464" s="28"/>
      <c r="E3464" s="10"/>
      <c r="F3464" s="9"/>
      <c r="G3464" s="11"/>
      <c r="H3464" s="11"/>
      <c r="I3464" s="14"/>
      <c r="J3464" s="11"/>
      <c r="K3464" s="11"/>
      <c r="L3464" s="11"/>
      <c r="M3464" s="11"/>
    </row>
    <row r="3465" spans="1:13">
      <c r="A3465" s="7">
        <v>3464</v>
      </c>
      <c r="B3465" s="8"/>
      <c r="C3465" s="9"/>
      <c r="D3465" s="28"/>
      <c r="E3465" s="10"/>
      <c r="F3465" s="9"/>
      <c r="G3465" s="11"/>
      <c r="H3465" s="11"/>
      <c r="I3465" s="14"/>
      <c r="J3465" s="11"/>
      <c r="K3465" s="11"/>
      <c r="L3465" s="11"/>
      <c r="M3465" s="11"/>
    </row>
    <row r="3466" spans="1:13">
      <c r="A3466" s="7">
        <v>3465</v>
      </c>
      <c r="B3466" s="8"/>
      <c r="C3466" s="9"/>
      <c r="D3466" s="28"/>
      <c r="E3466" s="10"/>
      <c r="F3466" s="9"/>
      <c r="G3466" s="11"/>
      <c r="H3466" s="11"/>
      <c r="I3466" s="14"/>
      <c r="J3466" s="11"/>
      <c r="K3466" s="11"/>
      <c r="L3466" s="11"/>
      <c r="M3466" s="11"/>
    </row>
    <row r="3467" spans="1:13">
      <c r="A3467" s="7">
        <v>3466</v>
      </c>
      <c r="B3467" s="8"/>
      <c r="C3467" s="9"/>
      <c r="D3467" s="28"/>
      <c r="E3467" s="10"/>
      <c r="F3467" s="9"/>
      <c r="G3467" s="11"/>
      <c r="H3467" s="11"/>
      <c r="I3467" s="14"/>
      <c r="J3467" s="11"/>
      <c r="K3467" s="11"/>
      <c r="L3467" s="11"/>
      <c r="M3467" s="11"/>
    </row>
    <row r="3468" spans="1:13">
      <c r="A3468" s="7">
        <v>3467</v>
      </c>
      <c r="B3468" s="8"/>
      <c r="C3468" s="9"/>
      <c r="D3468" s="28"/>
      <c r="E3468" s="10"/>
      <c r="F3468" s="9"/>
      <c r="G3468" s="11"/>
      <c r="H3468" s="11"/>
      <c r="I3468" s="14"/>
      <c r="J3468" s="11"/>
      <c r="K3468" s="11"/>
      <c r="L3468" s="11"/>
      <c r="M3468" s="11"/>
    </row>
    <row r="3469" spans="1:13">
      <c r="A3469" s="7">
        <v>3468</v>
      </c>
      <c r="B3469" s="8"/>
      <c r="C3469" s="9"/>
      <c r="D3469" s="28"/>
      <c r="E3469" s="10"/>
      <c r="F3469" s="9"/>
      <c r="G3469" s="11"/>
      <c r="H3469" s="11"/>
      <c r="I3469" s="14"/>
      <c r="J3469" s="11"/>
      <c r="K3469" s="11"/>
      <c r="L3469" s="11"/>
      <c r="M3469" s="11"/>
    </row>
    <row r="3470" spans="1:13">
      <c r="A3470" s="7">
        <v>3469</v>
      </c>
      <c r="B3470" s="8"/>
      <c r="C3470" s="9"/>
      <c r="D3470" s="28"/>
      <c r="E3470" s="10"/>
      <c r="F3470" s="9"/>
      <c r="G3470" s="11"/>
      <c r="H3470" s="11"/>
      <c r="I3470" s="14"/>
      <c r="J3470" s="11"/>
      <c r="K3470" s="11"/>
      <c r="L3470" s="11"/>
      <c r="M3470" s="11"/>
    </row>
    <row r="3471" spans="1:13">
      <c r="A3471" s="7">
        <v>3470</v>
      </c>
      <c r="B3471" s="8"/>
      <c r="C3471" s="9"/>
      <c r="D3471" s="28"/>
      <c r="E3471" s="10"/>
      <c r="F3471" s="9"/>
      <c r="G3471" s="11"/>
      <c r="H3471" s="11"/>
      <c r="I3471" s="14"/>
      <c r="J3471" s="11"/>
      <c r="K3471" s="11"/>
      <c r="L3471" s="11"/>
      <c r="M3471" s="11"/>
    </row>
    <row r="3472" spans="1:13">
      <c r="A3472" s="7">
        <v>3471</v>
      </c>
      <c r="B3472" s="8"/>
      <c r="C3472" s="9"/>
      <c r="D3472" s="28"/>
      <c r="E3472" s="10"/>
      <c r="F3472" s="9"/>
      <c r="G3472" s="11"/>
      <c r="H3472" s="11"/>
      <c r="I3472" s="14"/>
      <c r="J3472" s="11"/>
      <c r="K3472" s="11"/>
      <c r="L3472" s="11"/>
      <c r="M3472" s="11"/>
    </row>
    <row r="3473" spans="1:13">
      <c r="A3473" s="7">
        <v>3472</v>
      </c>
      <c r="B3473" s="8"/>
      <c r="C3473" s="9"/>
      <c r="D3473" s="28"/>
      <c r="E3473" s="10"/>
      <c r="F3473" s="9"/>
      <c r="G3473" s="11"/>
      <c r="H3473" s="11"/>
      <c r="I3473" s="14"/>
      <c r="J3473" s="11"/>
      <c r="K3473" s="11"/>
      <c r="L3473" s="11"/>
      <c r="M3473" s="11"/>
    </row>
    <row r="3474" spans="1:13">
      <c r="A3474" s="7">
        <v>3473</v>
      </c>
      <c r="B3474" s="8"/>
      <c r="C3474" s="9"/>
      <c r="D3474" s="28"/>
      <c r="E3474" s="10"/>
      <c r="F3474" s="9"/>
      <c r="G3474" s="11"/>
      <c r="H3474" s="11"/>
      <c r="I3474" s="14"/>
      <c r="J3474" s="11"/>
      <c r="K3474" s="11"/>
      <c r="L3474" s="11"/>
      <c r="M3474" s="11"/>
    </row>
    <row r="3475" spans="1:13">
      <c r="A3475" s="7">
        <v>3474</v>
      </c>
      <c r="B3475" s="8"/>
      <c r="C3475" s="9"/>
      <c r="D3475" s="28"/>
      <c r="E3475" s="10"/>
      <c r="F3475" s="9"/>
      <c r="G3475" s="11"/>
      <c r="H3475" s="11"/>
      <c r="I3475" s="14"/>
      <c r="J3475" s="11"/>
      <c r="K3475" s="11"/>
      <c r="L3475" s="11"/>
      <c r="M3475" s="11"/>
    </row>
    <row r="3476" spans="1:13">
      <c r="A3476" s="7">
        <v>3475</v>
      </c>
      <c r="B3476" s="8"/>
      <c r="C3476" s="9"/>
      <c r="D3476" s="28"/>
      <c r="E3476" s="10"/>
      <c r="F3476" s="9"/>
      <c r="G3476" s="11"/>
      <c r="H3476" s="11"/>
      <c r="I3476" s="14"/>
      <c r="J3476" s="11"/>
      <c r="K3476" s="11"/>
      <c r="L3476" s="11"/>
      <c r="M3476" s="11"/>
    </row>
    <row r="3477" spans="1:13">
      <c r="A3477" s="7">
        <v>3476</v>
      </c>
      <c r="B3477" s="8"/>
      <c r="C3477" s="9"/>
      <c r="D3477" s="28"/>
      <c r="E3477" s="10"/>
      <c r="F3477" s="9"/>
      <c r="G3477" s="11"/>
      <c r="H3477" s="11"/>
      <c r="I3477" s="14"/>
      <c r="J3477" s="11"/>
      <c r="K3477" s="11"/>
      <c r="L3477" s="11"/>
      <c r="M3477" s="11"/>
    </row>
    <row r="3478" spans="1:13">
      <c r="A3478" s="7">
        <v>3477</v>
      </c>
      <c r="B3478" s="8"/>
      <c r="C3478" s="9"/>
      <c r="D3478" s="28"/>
      <c r="E3478" s="10"/>
      <c r="F3478" s="9"/>
      <c r="G3478" s="11"/>
      <c r="H3478" s="11"/>
      <c r="I3478" s="14"/>
      <c r="J3478" s="11"/>
      <c r="K3478" s="11"/>
      <c r="L3478" s="11"/>
      <c r="M3478" s="11"/>
    </row>
    <row r="3479" spans="1:13">
      <c r="A3479" s="7">
        <v>3478</v>
      </c>
      <c r="B3479" s="8"/>
      <c r="C3479" s="9"/>
      <c r="D3479" s="28"/>
      <c r="E3479" s="10"/>
      <c r="F3479" s="9"/>
      <c r="G3479" s="11"/>
      <c r="H3479" s="11"/>
      <c r="I3479" s="14"/>
      <c r="J3479" s="11"/>
      <c r="K3479" s="11"/>
      <c r="L3479" s="11"/>
      <c r="M3479" s="11"/>
    </row>
    <row r="3480" spans="1:13">
      <c r="A3480" s="7">
        <v>3479</v>
      </c>
      <c r="B3480" s="8"/>
      <c r="C3480" s="9"/>
      <c r="D3480" s="28"/>
      <c r="E3480" s="10"/>
      <c r="F3480" s="9"/>
      <c r="G3480" s="11"/>
      <c r="H3480" s="11"/>
      <c r="I3480" s="14"/>
      <c r="J3480" s="11"/>
      <c r="K3480" s="11"/>
      <c r="L3480" s="11"/>
      <c r="M3480" s="11"/>
    </row>
    <row r="3481" spans="1:13">
      <c r="A3481" s="7">
        <v>3480</v>
      </c>
      <c r="B3481" s="8"/>
      <c r="C3481" s="9"/>
      <c r="D3481" s="28"/>
      <c r="E3481" s="10"/>
      <c r="F3481" s="9"/>
      <c r="G3481" s="11"/>
      <c r="H3481" s="11"/>
      <c r="I3481" s="14"/>
      <c r="J3481" s="11"/>
      <c r="K3481" s="11"/>
      <c r="L3481" s="11"/>
      <c r="M3481" s="11"/>
    </row>
    <row r="3482" spans="1:13">
      <c r="A3482" s="7">
        <v>3481</v>
      </c>
      <c r="B3482" s="8"/>
      <c r="C3482" s="9"/>
      <c r="D3482" s="28"/>
      <c r="E3482" s="10"/>
      <c r="F3482" s="9"/>
      <c r="G3482" s="11"/>
      <c r="H3482" s="11"/>
      <c r="I3482" s="14"/>
      <c r="J3482" s="11"/>
      <c r="K3482" s="11"/>
      <c r="L3482" s="11"/>
      <c r="M3482" s="11"/>
    </row>
    <row r="3483" spans="1:13">
      <c r="A3483" s="7">
        <v>3482</v>
      </c>
      <c r="B3483" s="8"/>
      <c r="C3483" s="9"/>
      <c r="D3483" s="28"/>
      <c r="E3483" s="10"/>
      <c r="F3483" s="9"/>
      <c r="G3483" s="11"/>
      <c r="H3483" s="11"/>
      <c r="I3483" s="14"/>
      <c r="J3483" s="11"/>
      <c r="K3483" s="11"/>
      <c r="L3483" s="11"/>
      <c r="M3483" s="11"/>
    </row>
    <row r="3484" spans="1:13">
      <c r="A3484" s="7">
        <v>3483</v>
      </c>
      <c r="B3484" s="8"/>
      <c r="C3484" s="9"/>
      <c r="D3484" s="28"/>
      <c r="E3484" s="10"/>
      <c r="F3484" s="9"/>
      <c r="G3484" s="11"/>
      <c r="H3484" s="11"/>
      <c r="I3484" s="14"/>
      <c r="J3484" s="11"/>
      <c r="K3484" s="11"/>
      <c r="L3484" s="11"/>
      <c r="M3484" s="11"/>
    </row>
    <row r="3485" spans="1:13">
      <c r="A3485" s="7">
        <v>3484</v>
      </c>
      <c r="B3485" s="8"/>
      <c r="C3485" s="9"/>
      <c r="D3485" s="28"/>
      <c r="E3485" s="10"/>
      <c r="F3485" s="9"/>
      <c r="G3485" s="11"/>
      <c r="H3485" s="11"/>
      <c r="I3485" s="14"/>
      <c r="J3485" s="11"/>
      <c r="K3485" s="11"/>
      <c r="L3485" s="11"/>
      <c r="M3485" s="11"/>
    </row>
    <row r="3486" spans="1:13">
      <c r="A3486" s="7">
        <v>3485</v>
      </c>
      <c r="B3486" s="8"/>
      <c r="C3486" s="9"/>
      <c r="D3486" s="28"/>
      <c r="E3486" s="10"/>
      <c r="F3486" s="9"/>
      <c r="G3486" s="11"/>
      <c r="H3486" s="11"/>
      <c r="I3486" s="14"/>
      <c r="J3486" s="11"/>
      <c r="K3486" s="11"/>
      <c r="L3486" s="11"/>
      <c r="M3486" s="11"/>
    </row>
    <row r="3487" spans="1:13">
      <c r="A3487" s="7">
        <v>3486</v>
      </c>
      <c r="B3487" s="8"/>
      <c r="C3487" s="9"/>
      <c r="D3487" s="28"/>
      <c r="E3487" s="10"/>
      <c r="F3487" s="9"/>
      <c r="G3487" s="11"/>
      <c r="H3487" s="11"/>
      <c r="I3487" s="14"/>
      <c r="J3487" s="11"/>
      <c r="K3487" s="11"/>
      <c r="L3487" s="11"/>
      <c r="M3487" s="11"/>
    </row>
    <row r="3488" spans="1:13">
      <c r="A3488" s="7">
        <v>3487</v>
      </c>
      <c r="B3488" s="8"/>
      <c r="C3488" s="9"/>
      <c r="D3488" s="28"/>
      <c r="E3488" s="10"/>
      <c r="F3488" s="9"/>
      <c r="G3488" s="11"/>
      <c r="H3488" s="11"/>
      <c r="I3488" s="14"/>
      <c r="J3488" s="11"/>
      <c r="K3488" s="11"/>
      <c r="L3488" s="11"/>
      <c r="M3488" s="11"/>
    </row>
    <row r="3489" spans="1:13">
      <c r="A3489" s="7">
        <v>3488</v>
      </c>
      <c r="B3489" s="8"/>
      <c r="C3489" s="9"/>
      <c r="D3489" s="28"/>
      <c r="E3489" s="10"/>
      <c r="F3489" s="9"/>
      <c r="G3489" s="11"/>
      <c r="H3489" s="11"/>
      <c r="I3489" s="14"/>
      <c r="J3489" s="11"/>
      <c r="K3489" s="11"/>
      <c r="L3489" s="11"/>
      <c r="M3489" s="11"/>
    </row>
    <row r="3490" spans="1:13">
      <c r="A3490" s="7">
        <v>3489</v>
      </c>
      <c r="B3490" s="8"/>
      <c r="C3490" s="9"/>
      <c r="D3490" s="28"/>
      <c r="E3490" s="10"/>
      <c r="F3490" s="9"/>
      <c r="G3490" s="11"/>
      <c r="H3490" s="11"/>
      <c r="I3490" s="14"/>
      <c r="J3490" s="11"/>
      <c r="K3490" s="11"/>
      <c r="L3490" s="11"/>
      <c r="M3490" s="11"/>
    </row>
    <row r="3491" spans="1:13">
      <c r="A3491" s="7">
        <v>3490</v>
      </c>
      <c r="B3491" s="8"/>
      <c r="C3491" s="9"/>
      <c r="D3491" s="28"/>
      <c r="E3491" s="10"/>
      <c r="F3491" s="9"/>
      <c r="G3491" s="11"/>
      <c r="H3491" s="11"/>
      <c r="I3491" s="14"/>
      <c r="J3491" s="11"/>
      <c r="K3491" s="11"/>
      <c r="L3491" s="11"/>
      <c r="M3491" s="11"/>
    </row>
    <row r="3492" spans="1:13">
      <c r="A3492" s="7">
        <v>3491</v>
      </c>
      <c r="B3492" s="8"/>
      <c r="C3492" s="9"/>
      <c r="D3492" s="28"/>
      <c r="E3492" s="10"/>
      <c r="F3492" s="9"/>
      <c r="G3492" s="11"/>
      <c r="H3492" s="11"/>
      <c r="I3492" s="14"/>
      <c r="J3492" s="11"/>
      <c r="K3492" s="11"/>
      <c r="L3492" s="11"/>
      <c r="M3492" s="11"/>
    </row>
    <row r="3493" spans="1:13">
      <c r="A3493" s="7">
        <v>3492</v>
      </c>
      <c r="B3493" s="8"/>
      <c r="C3493" s="9"/>
      <c r="D3493" s="28"/>
      <c r="E3493" s="10"/>
      <c r="F3493" s="9"/>
      <c r="G3493" s="11"/>
      <c r="H3493" s="11"/>
      <c r="I3493" s="14"/>
      <c r="J3493" s="11"/>
      <c r="K3493" s="11"/>
      <c r="L3493" s="11"/>
      <c r="M3493" s="11"/>
    </row>
    <row r="3494" spans="1:13">
      <c r="A3494" s="7">
        <v>3493</v>
      </c>
      <c r="B3494" s="8"/>
      <c r="C3494" s="9"/>
      <c r="D3494" s="28"/>
      <c r="E3494" s="10"/>
      <c r="F3494" s="9"/>
      <c r="G3494" s="11"/>
      <c r="H3494" s="11"/>
      <c r="I3494" s="14"/>
      <c r="J3494" s="11"/>
      <c r="K3494" s="11"/>
      <c r="L3494" s="11"/>
      <c r="M3494" s="11"/>
    </row>
    <row r="3495" spans="1:13">
      <c r="A3495" s="7">
        <v>3494</v>
      </c>
      <c r="B3495" s="8"/>
      <c r="C3495" s="9"/>
      <c r="D3495" s="28"/>
      <c r="E3495" s="10"/>
      <c r="F3495" s="9"/>
      <c r="G3495" s="11"/>
      <c r="H3495" s="11"/>
      <c r="I3495" s="14"/>
      <c r="J3495" s="11"/>
      <c r="K3495" s="11"/>
      <c r="L3495" s="11"/>
      <c r="M3495" s="11"/>
    </row>
    <row r="3496" spans="1:13">
      <c r="A3496" s="7">
        <v>3495</v>
      </c>
      <c r="B3496" s="8"/>
      <c r="C3496" s="9"/>
      <c r="D3496" s="28"/>
      <c r="E3496" s="10"/>
      <c r="F3496" s="9"/>
      <c r="G3496" s="11"/>
      <c r="H3496" s="11"/>
      <c r="I3496" s="14"/>
      <c r="J3496" s="11"/>
      <c r="K3496" s="11"/>
      <c r="L3496" s="11"/>
      <c r="M3496" s="11"/>
    </row>
    <row r="3497" spans="1:13">
      <c r="A3497" s="7">
        <v>3496</v>
      </c>
      <c r="B3497" s="8"/>
      <c r="C3497" s="9"/>
      <c r="D3497" s="28"/>
      <c r="E3497" s="10"/>
      <c r="F3497" s="9"/>
      <c r="G3497" s="11"/>
      <c r="H3497" s="11"/>
      <c r="I3497" s="14"/>
      <c r="J3497" s="11"/>
      <c r="K3497" s="11"/>
      <c r="L3497" s="11"/>
      <c r="M3497" s="11"/>
    </row>
    <row r="3498" spans="1:13">
      <c r="A3498" s="7">
        <v>3497</v>
      </c>
      <c r="B3498" s="8"/>
      <c r="C3498" s="9"/>
      <c r="D3498" s="28"/>
      <c r="E3498" s="10"/>
      <c r="F3498" s="9"/>
      <c r="G3498" s="11"/>
      <c r="H3498" s="11"/>
      <c r="I3498" s="14"/>
      <c r="J3498" s="11"/>
      <c r="K3498" s="11"/>
      <c r="L3498" s="11"/>
      <c r="M3498" s="11"/>
    </row>
    <row r="3499" spans="1:13">
      <c r="A3499" s="7">
        <v>3498</v>
      </c>
      <c r="B3499" s="8"/>
      <c r="C3499" s="9"/>
      <c r="D3499" s="28"/>
      <c r="E3499" s="10"/>
      <c r="F3499" s="9"/>
      <c r="G3499" s="11"/>
      <c r="H3499" s="11"/>
      <c r="I3499" s="14"/>
      <c r="J3499" s="11"/>
      <c r="K3499" s="11"/>
      <c r="L3499" s="11"/>
      <c r="M3499" s="11"/>
    </row>
    <row r="3500" spans="1:13">
      <c r="A3500" s="7">
        <v>3499</v>
      </c>
      <c r="B3500" s="8"/>
      <c r="C3500" s="9"/>
      <c r="D3500" s="28"/>
      <c r="E3500" s="10"/>
      <c r="F3500" s="9"/>
      <c r="G3500" s="11"/>
      <c r="H3500" s="11"/>
      <c r="I3500" s="14"/>
      <c r="J3500" s="11"/>
      <c r="K3500" s="11"/>
      <c r="L3500" s="11"/>
      <c r="M3500" s="11"/>
    </row>
    <row r="3501" spans="1:13">
      <c r="A3501" s="7">
        <v>3500</v>
      </c>
      <c r="B3501" s="8"/>
      <c r="C3501" s="9"/>
      <c r="D3501" s="28"/>
      <c r="E3501" s="10"/>
      <c r="F3501" s="9"/>
      <c r="G3501" s="11"/>
      <c r="H3501" s="11"/>
      <c r="I3501" s="14"/>
      <c r="J3501" s="11"/>
      <c r="K3501" s="11"/>
      <c r="L3501" s="11"/>
      <c r="M3501" s="11"/>
    </row>
    <row r="3502" spans="1:13">
      <c r="A3502" s="7">
        <v>3501</v>
      </c>
      <c r="B3502" s="8"/>
      <c r="C3502" s="9"/>
      <c r="D3502" s="28"/>
      <c r="E3502" s="10"/>
      <c r="F3502" s="9"/>
      <c r="G3502" s="11"/>
      <c r="H3502" s="11"/>
      <c r="I3502" s="14"/>
      <c r="J3502" s="11"/>
      <c r="K3502" s="11"/>
      <c r="L3502" s="11"/>
      <c r="M3502" s="11"/>
    </row>
    <row r="3503" spans="1:13">
      <c r="A3503" s="7">
        <v>3502</v>
      </c>
      <c r="B3503" s="8"/>
      <c r="C3503" s="9"/>
      <c r="D3503" s="28"/>
      <c r="E3503" s="10"/>
      <c r="F3503" s="9"/>
      <c r="G3503" s="11"/>
      <c r="H3503" s="11"/>
      <c r="I3503" s="14"/>
      <c r="J3503" s="11"/>
      <c r="K3503" s="11"/>
      <c r="L3503" s="11"/>
      <c r="M3503" s="11"/>
    </row>
    <row r="3504" spans="1:13">
      <c r="A3504" s="7">
        <v>3503</v>
      </c>
      <c r="B3504" s="8"/>
      <c r="C3504" s="9"/>
      <c r="D3504" s="28"/>
      <c r="E3504" s="10"/>
      <c r="F3504" s="9"/>
      <c r="G3504" s="11"/>
      <c r="H3504" s="11"/>
      <c r="I3504" s="14"/>
      <c r="J3504" s="11"/>
      <c r="K3504" s="11"/>
      <c r="L3504" s="11"/>
      <c r="M3504" s="11"/>
    </row>
    <row r="3505" spans="1:13">
      <c r="A3505" s="7">
        <v>3504</v>
      </c>
      <c r="B3505" s="8"/>
      <c r="C3505" s="9"/>
      <c r="D3505" s="28"/>
      <c r="E3505" s="10"/>
      <c r="F3505" s="9"/>
      <c r="G3505" s="11"/>
      <c r="H3505" s="11"/>
      <c r="I3505" s="14"/>
      <c r="J3505" s="11"/>
      <c r="K3505" s="11"/>
      <c r="L3505" s="11"/>
      <c r="M3505" s="11"/>
    </row>
    <row r="3506" spans="1:13">
      <c r="A3506" s="7">
        <v>3505</v>
      </c>
      <c r="B3506" s="8"/>
      <c r="C3506" s="9"/>
      <c r="D3506" s="28"/>
      <c r="E3506" s="10"/>
      <c r="F3506" s="9"/>
      <c r="G3506" s="11"/>
      <c r="H3506" s="11"/>
      <c r="I3506" s="14"/>
      <c r="J3506" s="11"/>
      <c r="K3506" s="11"/>
      <c r="L3506" s="11"/>
      <c r="M3506" s="11"/>
    </row>
    <row r="3507" spans="1:13">
      <c r="A3507" s="7">
        <v>3506</v>
      </c>
      <c r="B3507" s="8"/>
      <c r="C3507" s="9"/>
      <c r="D3507" s="28"/>
      <c r="E3507" s="10"/>
      <c r="F3507" s="9"/>
      <c r="G3507" s="11"/>
      <c r="H3507" s="11"/>
      <c r="I3507" s="14"/>
      <c r="J3507" s="11"/>
      <c r="K3507" s="11"/>
      <c r="L3507" s="11"/>
      <c r="M3507" s="11"/>
    </row>
    <row r="3508" spans="1:13">
      <c r="A3508" s="7">
        <v>3507</v>
      </c>
      <c r="B3508" s="8"/>
      <c r="C3508" s="9"/>
      <c r="D3508" s="28"/>
      <c r="E3508" s="10"/>
      <c r="F3508" s="9"/>
      <c r="G3508" s="11"/>
      <c r="H3508" s="11"/>
      <c r="I3508" s="14"/>
      <c r="J3508" s="11"/>
      <c r="K3508" s="11"/>
      <c r="L3508" s="11"/>
      <c r="M3508" s="11"/>
    </row>
    <row r="3509" spans="1:13">
      <c r="A3509" s="7">
        <v>3508</v>
      </c>
      <c r="B3509" s="8"/>
      <c r="C3509" s="9"/>
      <c r="D3509" s="28"/>
      <c r="E3509" s="10"/>
      <c r="F3509" s="9"/>
      <c r="G3509" s="11"/>
      <c r="H3509" s="11"/>
      <c r="I3509" s="14"/>
      <c r="J3509" s="11"/>
      <c r="K3509" s="11"/>
      <c r="L3509" s="11"/>
      <c r="M3509" s="11"/>
    </row>
    <row r="3510" spans="1:13">
      <c r="A3510" s="7">
        <v>3509</v>
      </c>
      <c r="B3510" s="8"/>
      <c r="C3510" s="9"/>
      <c r="D3510" s="28"/>
      <c r="E3510" s="10"/>
      <c r="F3510" s="9"/>
      <c r="G3510" s="11"/>
      <c r="H3510" s="11"/>
      <c r="I3510" s="14"/>
      <c r="J3510" s="11"/>
      <c r="K3510" s="11"/>
      <c r="L3510" s="11"/>
      <c r="M3510" s="11"/>
    </row>
    <row r="3511" spans="1:13">
      <c r="A3511" s="7">
        <v>3510</v>
      </c>
      <c r="B3511" s="8"/>
      <c r="C3511" s="9"/>
      <c r="D3511" s="28"/>
      <c r="E3511" s="10"/>
      <c r="F3511" s="9"/>
      <c r="G3511" s="11"/>
      <c r="H3511" s="11"/>
      <c r="I3511" s="14"/>
      <c r="J3511" s="11"/>
      <c r="K3511" s="11"/>
      <c r="L3511" s="11"/>
      <c r="M3511" s="11"/>
    </row>
    <row r="3512" spans="1:13">
      <c r="A3512" s="7">
        <v>3511</v>
      </c>
      <c r="B3512" s="8"/>
      <c r="C3512" s="9"/>
      <c r="D3512" s="28"/>
      <c r="E3512" s="10"/>
      <c r="F3512" s="9"/>
      <c r="G3512" s="11"/>
      <c r="H3512" s="11"/>
      <c r="I3512" s="14"/>
      <c r="J3512" s="11"/>
      <c r="K3512" s="11"/>
      <c r="L3512" s="11"/>
      <c r="M3512" s="11"/>
    </row>
    <row r="3513" spans="1:13">
      <c r="A3513" s="7">
        <v>3512</v>
      </c>
      <c r="B3513" s="8"/>
      <c r="C3513" s="9"/>
      <c r="D3513" s="28"/>
      <c r="E3513" s="10"/>
      <c r="F3513" s="9"/>
      <c r="G3513" s="11"/>
      <c r="H3513" s="11"/>
      <c r="I3513" s="14"/>
      <c r="J3513" s="11"/>
      <c r="K3513" s="11"/>
      <c r="L3513" s="11"/>
      <c r="M3513" s="11"/>
    </row>
    <row r="3514" spans="1:13">
      <c r="A3514" s="7">
        <v>3513</v>
      </c>
      <c r="B3514" s="8"/>
      <c r="C3514" s="9"/>
      <c r="D3514" s="28"/>
      <c r="E3514" s="10"/>
      <c r="F3514" s="9"/>
      <c r="G3514" s="11"/>
      <c r="H3514" s="11"/>
      <c r="I3514" s="14"/>
      <c r="J3514" s="11"/>
      <c r="K3514" s="11"/>
      <c r="L3514" s="11"/>
      <c r="M3514" s="11"/>
    </row>
    <row r="3515" spans="1:13">
      <c r="A3515" s="7">
        <v>3514</v>
      </c>
      <c r="B3515" s="8"/>
      <c r="C3515" s="9"/>
      <c r="D3515" s="28"/>
      <c r="E3515" s="10"/>
      <c r="F3515" s="9"/>
      <c r="G3515" s="11"/>
      <c r="H3515" s="11"/>
      <c r="I3515" s="14"/>
      <c r="J3515" s="11"/>
      <c r="K3515" s="11"/>
      <c r="L3515" s="11"/>
      <c r="M3515" s="11"/>
    </row>
    <row r="3516" spans="1:13">
      <c r="A3516" s="7">
        <v>3515</v>
      </c>
      <c r="B3516" s="8"/>
      <c r="C3516" s="9"/>
      <c r="D3516" s="28"/>
      <c r="E3516" s="10"/>
      <c r="F3516" s="9"/>
      <c r="G3516" s="11"/>
      <c r="H3516" s="11"/>
      <c r="I3516" s="14"/>
      <c r="J3516" s="11"/>
      <c r="K3516" s="11"/>
      <c r="L3516" s="11"/>
      <c r="M3516" s="11"/>
    </row>
    <row r="3517" spans="1:13">
      <c r="A3517" s="7">
        <v>3516</v>
      </c>
      <c r="B3517" s="8"/>
      <c r="C3517" s="9"/>
      <c r="D3517" s="28"/>
      <c r="E3517" s="10"/>
      <c r="F3517" s="9"/>
      <c r="G3517" s="11"/>
      <c r="H3517" s="11"/>
      <c r="I3517" s="14"/>
      <c r="J3517" s="11"/>
      <c r="K3517" s="11"/>
      <c r="L3517" s="11"/>
      <c r="M3517" s="11"/>
    </row>
    <row r="3518" spans="1:13">
      <c r="A3518" s="7">
        <v>3517</v>
      </c>
      <c r="B3518" s="8"/>
      <c r="C3518" s="9"/>
      <c r="D3518" s="28"/>
      <c r="E3518" s="10"/>
      <c r="F3518" s="9"/>
      <c r="G3518" s="11"/>
      <c r="H3518" s="11"/>
      <c r="I3518" s="14"/>
      <c r="J3518" s="11"/>
      <c r="K3518" s="11"/>
      <c r="L3518" s="11"/>
      <c r="M3518" s="11"/>
    </row>
    <row r="3519" spans="1:13">
      <c r="A3519" s="7">
        <v>3518</v>
      </c>
      <c r="B3519" s="8"/>
      <c r="C3519" s="9"/>
      <c r="D3519" s="28"/>
      <c r="E3519" s="10"/>
      <c r="F3519" s="9"/>
      <c r="G3519" s="11"/>
      <c r="H3519" s="11"/>
      <c r="I3519" s="14"/>
      <c r="J3519" s="11"/>
      <c r="K3519" s="11"/>
      <c r="L3519" s="11"/>
      <c r="M3519" s="11"/>
    </row>
    <row r="3520" spans="1:13">
      <c r="A3520" s="7">
        <v>3519</v>
      </c>
      <c r="B3520" s="8"/>
      <c r="C3520" s="9"/>
      <c r="D3520" s="28"/>
      <c r="E3520" s="10"/>
      <c r="F3520" s="9"/>
      <c r="G3520" s="11"/>
      <c r="H3520" s="11"/>
      <c r="I3520" s="14"/>
      <c r="J3520" s="11"/>
      <c r="K3520" s="11"/>
      <c r="L3520" s="11"/>
      <c r="M3520" s="11"/>
    </row>
    <row r="3521" spans="1:13">
      <c r="A3521" s="7">
        <v>3520</v>
      </c>
      <c r="B3521" s="8"/>
      <c r="C3521" s="9"/>
      <c r="D3521" s="28"/>
      <c r="E3521" s="10"/>
      <c r="F3521" s="9"/>
      <c r="G3521" s="11"/>
      <c r="H3521" s="11"/>
      <c r="I3521" s="14"/>
      <c r="J3521" s="11"/>
      <c r="K3521" s="11"/>
      <c r="L3521" s="11"/>
      <c r="M3521" s="11"/>
    </row>
    <row r="3522" spans="1:13">
      <c r="A3522" s="7">
        <v>3521</v>
      </c>
      <c r="B3522" s="8"/>
      <c r="C3522" s="9"/>
      <c r="D3522" s="28"/>
      <c r="E3522" s="10"/>
      <c r="F3522" s="9"/>
      <c r="G3522" s="11"/>
      <c r="H3522" s="11"/>
      <c r="I3522" s="14"/>
      <c r="J3522" s="11"/>
      <c r="K3522" s="11"/>
      <c r="L3522" s="11"/>
      <c r="M3522" s="11"/>
    </row>
    <row r="3523" spans="1:13">
      <c r="A3523" s="7">
        <v>3522</v>
      </c>
      <c r="B3523" s="8"/>
      <c r="C3523" s="9"/>
      <c r="D3523" s="28"/>
      <c r="E3523" s="10"/>
      <c r="F3523" s="9"/>
      <c r="G3523" s="11"/>
      <c r="H3523" s="11"/>
      <c r="I3523" s="14"/>
      <c r="J3523" s="11"/>
      <c r="K3523" s="11"/>
      <c r="L3523" s="11"/>
      <c r="M3523" s="11"/>
    </row>
    <row r="3524" spans="1:13">
      <c r="A3524" s="7">
        <v>3523</v>
      </c>
      <c r="B3524" s="8"/>
      <c r="C3524" s="9"/>
      <c r="D3524" s="28"/>
      <c r="E3524" s="10"/>
      <c r="F3524" s="9"/>
      <c r="G3524" s="11"/>
      <c r="H3524" s="11"/>
      <c r="I3524" s="14"/>
      <c r="J3524" s="11"/>
      <c r="K3524" s="11"/>
      <c r="L3524" s="11"/>
      <c r="M3524" s="11"/>
    </row>
    <row r="3525" spans="1:13">
      <c r="A3525" s="7">
        <v>3524</v>
      </c>
      <c r="B3525" s="8"/>
      <c r="C3525" s="9"/>
      <c r="D3525" s="28"/>
      <c r="E3525" s="10"/>
      <c r="F3525" s="9"/>
      <c r="G3525" s="11"/>
      <c r="H3525" s="11"/>
      <c r="I3525" s="14"/>
      <c r="J3525" s="11"/>
      <c r="K3525" s="11"/>
      <c r="L3525" s="11"/>
      <c r="M3525" s="11"/>
    </row>
    <row r="3526" spans="1:13">
      <c r="A3526" s="7">
        <v>3525</v>
      </c>
      <c r="B3526" s="8"/>
      <c r="C3526" s="9"/>
      <c r="D3526" s="28"/>
      <c r="E3526" s="10"/>
      <c r="F3526" s="9"/>
      <c r="G3526" s="11"/>
      <c r="H3526" s="11"/>
      <c r="I3526" s="14"/>
      <c r="J3526" s="11"/>
      <c r="K3526" s="11"/>
      <c r="L3526" s="11"/>
      <c r="M3526" s="11"/>
    </row>
    <row r="3527" spans="1:13">
      <c r="A3527" s="7">
        <v>3526</v>
      </c>
      <c r="B3527" s="8"/>
      <c r="C3527" s="9"/>
      <c r="D3527" s="28"/>
      <c r="E3527" s="10"/>
      <c r="F3527" s="9"/>
      <c r="G3527" s="11"/>
      <c r="H3527" s="11"/>
      <c r="I3527" s="14"/>
      <c r="J3527" s="11"/>
      <c r="K3527" s="11"/>
      <c r="L3527" s="11"/>
      <c r="M3527" s="11"/>
    </row>
    <row r="3528" spans="1:13">
      <c r="A3528" s="7">
        <v>3527</v>
      </c>
      <c r="B3528" s="8"/>
      <c r="C3528" s="9"/>
      <c r="D3528" s="28"/>
      <c r="E3528" s="10"/>
      <c r="F3528" s="9"/>
      <c r="G3528" s="11"/>
      <c r="H3528" s="11"/>
      <c r="I3528" s="14"/>
      <c r="J3528" s="11"/>
      <c r="K3528" s="11"/>
      <c r="L3528" s="11"/>
      <c r="M3528" s="11"/>
    </row>
    <row r="3529" spans="1:13">
      <c r="A3529" s="7">
        <v>3528</v>
      </c>
      <c r="B3529" s="8"/>
      <c r="C3529" s="9"/>
      <c r="D3529" s="28"/>
      <c r="E3529" s="10"/>
      <c r="F3529" s="9"/>
      <c r="G3529" s="11"/>
      <c r="H3529" s="11"/>
      <c r="I3529" s="14"/>
      <c r="J3529" s="11"/>
      <c r="K3529" s="11"/>
      <c r="L3529" s="11"/>
      <c r="M3529" s="11"/>
    </row>
    <row r="3530" spans="1:13">
      <c r="A3530" s="7">
        <v>3529</v>
      </c>
      <c r="B3530" s="8"/>
      <c r="C3530" s="9"/>
      <c r="D3530" s="28"/>
      <c r="E3530" s="10"/>
      <c r="F3530" s="9"/>
      <c r="G3530" s="11"/>
      <c r="H3530" s="11"/>
      <c r="I3530" s="14"/>
      <c r="J3530" s="11"/>
      <c r="K3530" s="11"/>
      <c r="L3530" s="11"/>
      <c r="M3530" s="11"/>
    </row>
    <row r="3531" spans="1:13">
      <c r="A3531" s="7">
        <v>3530</v>
      </c>
      <c r="B3531" s="8"/>
      <c r="C3531" s="9"/>
      <c r="D3531" s="28"/>
      <c r="E3531" s="10"/>
      <c r="F3531" s="9"/>
      <c r="G3531" s="11"/>
      <c r="H3531" s="11"/>
      <c r="I3531" s="14"/>
      <c r="J3531" s="11"/>
      <c r="K3531" s="11"/>
      <c r="L3531" s="11"/>
      <c r="M3531" s="11"/>
    </row>
    <row r="3532" spans="1:13">
      <c r="A3532" s="7">
        <v>3531</v>
      </c>
      <c r="B3532" s="8"/>
      <c r="C3532" s="9"/>
      <c r="D3532" s="28"/>
      <c r="E3532" s="10"/>
      <c r="F3532" s="9"/>
      <c r="G3532" s="11"/>
      <c r="H3532" s="11"/>
      <c r="I3532" s="14"/>
      <c r="J3532" s="11"/>
      <c r="K3532" s="11"/>
      <c r="L3532" s="11"/>
      <c r="M3532" s="11"/>
    </row>
    <row r="3533" spans="1:13">
      <c r="A3533" s="7">
        <v>3532</v>
      </c>
      <c r="B3533" s="8"/>
      <c r="C3533" s="9"/>
      <c r="D3533" s="28"/>
      <c r="E3533" s="10"/>
      <c r="F3533" s="9"/>
      <c r="G3533" s="11"/>
      <c r="H3533" s="11"/>
      <c r="I3533" s="14"/>
      <c r="J3533" s="11"/>
      <c r="K3533" s="11"/>
      <c r="L3533" s="11"/>
      <c r="M3533" s="11"/>
    </row>
    <row r="3534" spans="1:13">
      <c r="A3534" s="7">
        <v>3533</v>
      </c>
      <c r="B3534" s="8"/>
      <c r="C3534" s="9"/>
      <c r="D3534" s="28"/>
      <c r="E3534" s="10"/>
      <c r="F3534" s="9"/>
      <c r="G3534" s="11"/>
      <c r="H3534" s="11"/>
      <c r="I3534" s="14"/>
      <c r="J3534" s="11"/>
      <c r="K3534" s="11"/>
      <c r="L3534" s="11"/>
      <c r="M3534" s="11"/>
    </row>
    <row r="3535" spans="1:13">
      <c r="A3535" s="7">
        <v>3534</v>
      </c>
      <c r="B3535" s="8"/>
      <c r="C3535" s="9"/>
      <c r="D3535" s="28"/>
      <c r="E3535" s="10"/>
      <c r="F3535" s="9"/>
      <c r="G3535" s="11"/>
      <c r="H3535" s="11"/>
      <c r="I3535" s="14"/>
      <c r="J3535" s="11"/>
      <c r="K3535" s="11"/>
      <c r="L3535" s="11"/>
      <c r="M3535" s="11"/>
    </row>
    <row r="3536" spans="1:13">
      <c r="A3536" s="7">
        <v>3535</v>
      </c>
      <c r="B3536" s="8"/>
      <c r="C3536" s="9"/>
      <c r="D3536" s="28"/>
      <c r="E3536" s="10"/>
      <c r="F3536" s="9"/>
      <c r="G3536" s="11"/>
      <c r="H3536" s="11"/>
      <c r="I3536" s="14"/>
      <c r="J3536" s="11"/>
      <c r="K3536" s="11"/>
      <c r="L3536" s="11"/>
      <c r="M3536" s="11"/>
    </row>
    <row r="3537" spans="1:13">
      <c r="A3537" s="7">
        <v>3536</v>
      </c>
      <c r="B3537" s="8"/>
      <c r="C3537" s="9"/>
      <c r="D3537" s="28"/>
      <c r="E3537" s="10"/>
      <c r="F3537" s="9"/>
      <c r="G3537" s="11"/>
      <c r="H3537" s="11"/>
      <c r="I3537" s="14"/>
      <c r="J3537" s="11"/>
      <c r="K3537" s="11"/>
      <c r="L3537" s="11"/>
      <c r="M3537" s="11"/>
    </row>
    <row r="3538" spans="1:13">
      <c r="A3538" s="7">
        <v>3537</v>
      </c>
      <c r="B3538" s="8"/>
      <c r="C3538" s="9"/>
      <c r="D3538" s="28"/>
      <c r="E3538" s="10"/>
      <c r="F3538" s="9"/>
      <c r="G3538" s="11"/>
      <c r="H3538" s="11"/>
      <c r="I3538" s="14"/>
      <c r="J3538" s="11"/>
      <c r="K3538" s="11"/>
      <c r="L3538" s="11"/>
      <c r="M3538" s="11"/>
    </row>
    <row r="3539" spans="1:13">
      <c r="A3539" s="7">
        <v>3538</v>
      </c>
      <c r="B3539" s="8"/>
      <c r="C3539" s="9"/>
      <c r="D3539" s="28"/>
      <c r="E3539" s="10"/>
      <c r="F3539" s="9"/>
      <c r="G3539" s="11"/>
      <c r="H3539" s="11"/>
      <c r="I3539" s="14"/>
      <c r="J3539" s="11"/>
      <c r="K3539" s="11"/>
      <c r="L3539" s="11"/>
      <c r="M3539" s="11"/>
    </row>
    <row r="3540" spans="1:13">
      <c r="A3540" s="7">
        <v>3539</v>
      </c>
      <c r="B3540" s="8"/>
      <c r="C3540" s="9"/>
      <c r="D3540" s="28"/>
      <c r="E3540" s="10"/>
      <c r="F3540" s="9"/>
      <c r="G3540" s="11"/>
      <c r="H3540" s="11"/>
      <c r="I3540" s="14"/>
      <c r="J3540" s="11"/>
      <c r="K3540" s="11"/>
      <c r="L3540" s="11"/>
      <c r="M3540" s="11"/>
    </row>
    <row r="3541" spans="1:13">
      <c r="A3541" s="7">
        <v>3540</v>
      </c>
      <c r="B3541" s="8"/>
      <c r="C3541" s="9"/>
      <c r="D3541" s="28"/>
      <c r="E3541" s="10"/>
      <c r="F3541" s="9"/>
      <c r="G3541" s="11"/>
      <c r="H3541" s="11"/>
      <c r="I3541" s="14"/>
      <c r="J3541" s="11"/>
      <c r="K3541" s="11"/>
      <c r="L3541" s="11"/>
      <c r="M3541" s="11"/>
    </row>
    <row r="3542" spans="1:13">
      <c r="A3542" s="7">
        <v>3541</v>
      </c>
      <c r="B3542" s="8"/>
      <c r="C3542" s="9"/>
      <c r="D3542" s="28"/>
      <c r="E3542" s="10"/>
      <c r="F3542" s="9"/>
      <c r="G3542" s="11"/>
      <c r="H3542" s="11"/>
      <c r="I3542" s="14"/>
      <c r="J3542" s="11"/>
      <c r="K3542" s="11"/>
      <c r="L3542" s="11"/>
      <c r="M3542" s="11"/>
    </row>
    <row r="3543" spans="1:13">
      <c r="A3543" s="7">
        <v>3542</v>
      </c>
      <c r="B3543" s="8"/>
      <c r="C3543" s="9"/>
      <c r="D3543" s="28"/>
      <c r="E3543" s="10"/>
      <c r="F3543" s="9"/>
      <c r="G3543" s="11"/>
      <c r="H3543" s="11"/>
      <c r="I3543" s="14"/>
      <c r="J3543" s="11"/>
      <c r="K3543" s="11"/>
      <c r="L3543" s="11"/>
      <c r="M3543" s="11"/>
    </row>
    <row r="3544" spans="1:13">
      <c r="A3544" s="7">
        <v>3543</v>
      </c>
      <c r="B3544" s="8"/>
      <c r="C3544" s="9"/>
      <c r="D3544" s="28"/>
      <c r="E3544" s="10"/>
      <c r="F3544" s="9"/>
      <c r="G3544" s="11"/>
      <c r="H3544" s="11"/>
      <c r="I3544" s="14"/>
      <c r="J3544" s="11"/>
      <c r="K3544" s="11"/>
      <c r="L3544" s="11"/>
      <c r="M3544" s="11"/>
    </row>
    <row r="3545" spans="1:13">
      <c r="A3545" s="7">
        <v>3544</v>
      </c>
      <c r="B3545" s="8"/>
      <c r="C3545" s="9"/>
      <c r="D3545" s="28"/>
      <c r="E3545" s="10"/>
      <c r="F3545" s="9"/>
      <c r="G3545" s="11"/>
      <c r="H3545" s="11"/>
      <c r="I3545" s="14"/>
      <c r="J3545" s="11"/>
      <c r="K3545" s="11"/>
      <c r="L3545" s="11"/>
      <c r="M3545" s="11"/>
    </row>
    <row r="3546" spans="1:13">
      <c r="A3546" s="7">
        <v>3545</v>
      </c>
      <c r="B3546" s="8"/>
      <c r="C3546" s="9"/>
      <c r="D3546" s="28"/>
      <c r="E3546" s="10"/>
      <c r="F3546" s="9"/>
      <c r="G3546" s="11"/>
      <c r="H3546" s="11"/>
      <c r="I3546" s="14"/>
      <c r="J3546" s="11"/>
      <c r="K3546" s="11"/>
      <c r="L3546" s="11"/>
      <c r="M3546" s="11"/>
    </row>
    <row r="3547" spans="1:13">
      <c r="A3547" s="7">
        <v>3546</v>
      </c>
      <c r="B3547" s="8"/>
      <c r="C3547" s="9"/>
      <c r="D3547" s="28"/>
      <c r="E3547" s="10"/>
      <c r="F3547" s="9"/>
      <c r="G3547" s="11"/>
      <c r="H3547" s="11"/>
      <c r="I3547" s="14"/>
      <c r="J3547" s="11"/>
      <c r="K3547" s="11"/>
      <c r="L3547" s="11"/>
      <c r="M3547" s="11"/>
    </row>
    <row r="3548" spans="1:13">
      <c r="A3548" s="7">
        <v>3547</v>
      </c>
      <c r="B3548" s="8"/>
      <c r="C3548" s="9"/>
      <c r="D3548" s="28"/>
      <c r="E3548" s="10"/>
      <c r="F3548" s="9"/>
      <c r="G3548" s="11"/>
      <c r="H3548" s="11"/>
      <c r="I3548" s="14"/>
      <c r="J3548" s="11"/>
      <c r="K3548" s="11"/>
      <c r="L3548" s="11"/>
      <c r="M3548" s="11"/>
    </row>
    <row r="3549" spans="1:13">
      <c r="A3549" s="7">
        <v>3548</v>
      </c>
      <c r="B3549" s="8"/>
      <c r="C3549" s="9"/>
      <c r="D3549" s="28"/>
      <c r="E3549" s="10"/>
      <c r="F3549" s="9"/>
      <c r="G3549" s="11"/>
      <c r="H3549" s="11"/>
      <c r="I3549" s="14"/>
      <c r="J3549" s="11"/>
      <c r="K3549" s="11"/>
      <c r="L3549" s="11"/>
      <c r="M3549" s="11"/>
    </row>
    <row r="3550" spans="1:13">
      <c r="A3550" s="7">
        <v>3549</v>
      </c>
      <c r="B3550" s="8"/>
      <c r="C3550" s="9"/>
      <c r="D3550" s="28"/>
      <c r="E3550" s="10"/>
      <c r="F3550" s="9"/>
      <c r="G3550" s="11"/>
      <c r="H3550" s="11"/>
      <c r="I3550" s="14"/>
      <c r="J3550" s="11"/>
      <c r="K3550" s="11"/>
      <c r="L3550" s="11"/>
      <c r="M3550" s="11"/>
    </row>
    <row r="3551" spans="1:13">
      <c r="A3551" s="7">
        <v>3550</v>
      </c>
      <c r="B3551" s="8"/>
      <c r="C3551" s="9"/>
      <c r="D3551" s="28"/>
      <c r="E3551" s="10"/>
      <c r="F3551" s="9"/>
      <c r="G3551" s="11"/>
      <c r="H3551" s="11"/>
      <c r="I3551" s="14"/>
      <c r="J3551" s="11"/>
      <c r="K3551" s="11"/>
      <c r="L3551" s="11"/>
      <c r="M3551" s="11"/>
    </row>
    <row r="3552" spans="1:13">
      <c r="A3552" s="7">
        <v>3551</v>
      </c>
      <c r="B3552" s="8"/>
      <c r="C3552" s="9"/>
      <c r="D3552" s="28"/>
      <c r="E3552" s="10"/>
      <c r="F3552" s="9"/>
      <c r="G3552" s="11"/>
      <c r="H3552" s="11"/>
      <c r="I3552" s="14"/>
      <c r="J3552" s="11"/>
      <c r="K3552" s="11"/>
      <c r="L3552" s="11"/>
      <c r="M3552" s="11"/>
    </row>
    <row r="3553" spans="1:13">
      <c r="A3553" s="7">
        <v>3552</v>
      </c>
      <c r="B3553" s="8"/>
      <c r="C3553" s="9"/>
      <c r="D3553" s="28"/>
      <c r="E3553" s="10"/>
      <c r="F3553" s="9"/>
      <c r="G3553" s="11"/>
      <c r="H3553" s="11"/>
      <c r="I3553" s="14"/>
      <c r="J3553" s="11"/>
      <c r="K3553" s="11"/>
      <c r="L3553" s="11"/>
      <c r="M3553" s="11"/>
    </row>
    <row r="3554" spans="1:13">
      <c r="A3554" s="7">
        <v>3553</v>
      </c>
      <c r="B3554" s="8"/>
      <c r="C3554" s="9"/>
      <c r="D3554" s="28"/>
      <c r="E3554" s="10"/>
      <c r="F3554" s="9"/>
      <c r="G3554" s="11"/>
      <c r="H3554" s="11"/>
      <c r="I3554" s="14"/>
      <c r="J3554" s="11"/>
      <c r="K3554" s="11"/>
      <c r="L3554" s="11"/>
      <c r="M3554" s="11"/>
    </row>
    <row r="3555" spans="1:13">
      <c r="A3555" s="7">
        <v>3554</v>
      </c>
      <c r="B3555" s="8"/>
      <c r="C3555" s="9"/>
      <c r="D3555" s="28"/>
      <c r="E3555" s="10"/>
      <c r="F3555" s="9"/>
      <c r="G3555" s="11"/>
      <c r="H3555" s="11"/>
      <c r="I3555" s="14"/>
      <c r="J3555" s="11"/>
      <c r="K3555" s="11"/>
      <c r="L3555" s="11"/>
      <c r="M3555" s="11"/>
    </row>
    <row r="3556" spans="1:13">
      <c r="A3556" s="7">
        <v>3555</v>
      </c>
      <c r="B3556" s="8"/>
      <c r="C3556" s="9"/>
      <c r="D3556" s="28"/>
      <c r="E3556" s="10"/>
      <c r="F3556" s="9"/>
      <c r="G3556" s="11"/>
      <c r="H3556" s="11"/>
      <c r="I3556" s="14"/>
      <c r="J3556" s="11"/>
      <c r="K3556" s="11"/>
      <c r="L3556" s="11"/>
      <c r="M3556" s="11"/>
    </row>
    <row r="3557" spans="1:13">
      <c r="A3557" s="7">
        <v>3556</v>
      </c>
      <c r="B3557" s="8"/>
      <c r="C3557" s="9"/>
      <c r="D3557" s="28"/>
      <c r="E3557" s="10"/>
      <c r="F3557" s="9"/>
      <c r="G3557" s="11"/>
      <c r="H3557" s="11"/>
      <c r="I3557" s="14"/>
      <c r="J3557" s="11"/>
      <c r="K3557" s="11"/>
      <c r="L3557" s="11"/>
      <c r="M3557" s="11"/>
    </row>
    <row r="3558" spans="1:13">
      <c r="A3558" s="7">
        <v>3557</v>
      </c>
      <c r="B3558" s="8"/>
      <c r="C3558" s="9"/>
      <c r="D3558" s="28"/>
      <c r="E3558" s="10"/>
      <c r="F3558" s="9"/>
      <c r="G3558" s="11"/>
      <c r="H3558" s="11"/>
      <c r="I3558" s="14"/>
      <c r="J3558" s="11"/>
      <c r="K3558" s="11"/>
      <c r="L3558" s="11"/>
      <c r="M3558" s="11"/>
    </row>
    <row r="3559" spans="1:13">
      <c r="A3559" s="7">
        <v>3558</v>
      </c>
      <c r="B3559" s="8"/>
      <c r="C3559" s="9"/>
      <c r="D3559" s="28"/>
      <c r="E3559" s="10"/>
      <c r="F3559" s="9"/>
      <c r="G3559" s="11"/>
      <c r="H3559" s="11"/>
      <c r="I3559" s="14"/>
      <c r="J3559" s="11"/>
      <c r="K3559" s="11"/>
      <c r="L3559" s="11"/>
      <c r="M3559" s="11"/>
    </row>
    <row r="3560" spans="1:13">
      <c r="A3560" s="7">
        <v>3559</v>
      </c>
      <c r="B3560" s="8"/>
      <c r="C3560" s="9"/>
      <c r="D3560" s="28"/>
      <c r="E3560" s="10"/>
      <c r="F3560" s="9"/>
      <c r="G3560" s="11"/>
      <c r="H3560" s="11"/>
      <c r="I3560" s="14"/>
      <c r="J3560" s="11"/>
      <c r="K3560" s="11"/>
      <c r="L3560" s="11"/>
      <c r="M3560" s="11"/>
    </row>
    <row r="3561" spans="1:13">
      <c r="A3561" s="7">
        <v>3560</v>
      </c>
      <c r="B3561" s="8"/>
      <c r="C3561" s="9"/>
      <c r="D3561" s="28"/>
      <c r="E3561" s="10"/>
      <c r="F3561" s="9"/>
      <c r="G3561" s="11"/>
      <c r="H3561" s="11"/>
      <c r="I3561" s="14"/>
      <c r="J3561" s="11"/>
      <c r="K3561" s="11"/>
      <c r="L3561" s="11"/>
      <c r="M3561" s="11"/>
    </row>
    <row r="3562" spans="1:13">
      <c r="A3562" s="7">
        <v>3561</v>
      </c>
      <c r="B3562" s="8"/>
      <c r="C3562" s="9"/>
      <c r="D3562" s="28"/>
      <c r="E3562" s="10"/>
      <c r="F3562" s="9"/>
      <c r="G3562" s="11"/>
      <c r="H3562" s="11"/>
      <c r="I3562" s="14"/>
      <c r="J3562" s="11"/>
      <c r="K3562" s="11"/>
      <c r="L3562" s="11"/>
      <c r="M3562" s="11"/>
    </row>
    <row r="3563" spans="1:13">
      <c r="A3563" s="7">
        <v>3562</v>
      </c>
      <c r="B3563" s="8"/>
      <c r="C3563" s="9"/>
      <c r="D3563" s="28"/>
      <c r="E3563" s="10"/>
      <c r="F3563" s="9"/>
      <c r="G3563" s="11"/>
      <c r="H3563" s="11"/>
      <c r="I3563" s="14"/>
      <c r="J3563" s="11"/>
      <c r="K3563" s="11"/>
      <c r="L3563" s="11"/>
      <c r="M3563" s="11"/>
    </row>
    <row r="3564" spans="1:13">
      <c r="A3564" s="7">
        <v>3563</v>
      </c>
      <c r="B3564" s="8"/>
      <c r="C3564" s="9"/>
      <c r="D3564" s="28"/>
      <c r="E3564" s="10"/>
      <c r="F3564" s="9"/>
      <c r="G3564" s="11"/>
      <c r="H3564" s="11"/>
      <c r="I3564" s="14"/>
      <c r="J3564" s="11"/>
      <c r="K3564" s="11"/>
      <c r="L3564" s="11"/>
      <c r="M3564" s="11"/>
    </row>
    <row r="3565" spans="1:13">
      <c r="A3565" s="7">
        <v>3564</v>
      </c>
      <c r="B3565" s="8"/>
      <c r="C3565" s="9"/>
      <c r="D3565" s="28"/>
      <c r="E3565" s="10"/>
      <c r="F3565" s="9"/>
      <c r="G3565" s="11"/>
      <c r="H3565" s="11"/>
      <c r="I3565" s="14"/>
      <c r="J3565" s="11"/>
      <c r="K3565" s="11"/>
      <c r="L3565" s="11"/>
      <c r="M3565" s="11"/>
    </row>
    <row r="3566" spans="1:13">
      <c r="A3566" s="7">
        <v>3565</v>
      </c>
      <c r="B3566" s="8"/>
      <c r="C3566" s="9"/>
      <c r="D3566" s="28"/>
      <c r="E3566" s="10"/>
      <c r="F3566" s="9"/>
      <c r="G3566" s="11"/>
      <c r="H3566" s="11"/>
      <c r="I3566" s="14"/>
      <c r="J3566" s="11"/>
      <c r="K3566" s="11"/>
      <c r="L3566" s="11"/>
      <c r="M3566" s="11"/>
    </row>
    <row r="3567" spans="1:13">
      <c r="A3567" s="7">
        <v>3566</v>
      </c>
      <c r="B3567" s="8"/>
      <c r="C3567" s="9"/>
      <c r="D3567" s="28"/>
      <c r="E3567" s="10"/>
      <c r="F3567" s="9"/>
      <c r="G3567" s="11"/>
      <c r="H3567" s="11"/>
      <c r="I3567" s="14"/>
      <c r="J3567" s="11"/>
      <c r="K3567" s="11"/>
      <c r="L3567" s="11"/>
      <c r="M3567" s="11"/>
    </row>
    <row r="3568" spans="1:13">
      <c r="A3568" s="7">
        <v>3567</v>
      </c>
      <c r="B3568" s="8"/>
      <c r="C3568" s="9"/>
      <c r="D3568" s="28"/>
      <c r="E3568" s="10"/>
      <c r="F3568" s="9"/>
      <c r="G3568" s="11"/>
      <c r="H3568" s="11"/>
      <c r="I3568" s="14"/>
      <c r="J3568" s="11"/>
      <c r="K3568" s="11"/>
      <c r="L3568" s="11"/>
      <c r="M3568" s="11"/>
    </row>
    <row r="3569" spans="1:13">
      <c r="A3569" s="7">
        <v>3568</v>
      </c>
      <c r="B3569" s="8"/>
      <c r="C3569" s="9"/>
      <c r="D3569" s="28"/>
      <c r="E3569" s="10"/>
      <c r="F3569" s="9"/>
      <c r="G3569" s="11"/>
      <c r="H3569" s="11"/>
      <c r="I3569" s="14"/>
      <c r="J3569" s="11"/>
      <c r="K3569" s="11"/>
      <c r="L3569" s="11"/>
      <c r="M3569" s="11"/>
    </row>
    <row r="3570" spans="1:13">
      <c r="A3570" s="7">
        <v>3569</v>
      </c>
      <c r="B3570" s="8"/>
      <c r="C3570" s="9"/>
      <c r="D3570" s="28"/>
      <c r="E3570" s="10"/>
      <c r="F3570" s="9"/>
      <c r="G3570" s="11"/>
      <c r="H3570" s="11"/>
      <c r="I3570" s="14"/>
      <c r="J3570" s="11"/>
      <c r="K3570" s="11"/>
      <c r="L3570" s="11"/>
      <c r="M3570" s="11"/>
    </row>
    <row r="3571" spans="1:13">
      <c r="A3571" s="7">
        <v>3570</v>
      </c>
      <c r="B3571" s="8"/>
      <c r="C3571" s="9"/>
      <c r="D3571" s="28"/>
      <c r="E3571" s="10"/>
      <c r="F3571" s="9"/>
      <c r="G3571" s="11"/>
      <c r="H3571" s="11"/>
      <c r="I3571" s="14"/>
      <c r="J3571" s="11"/>
      <c r="K3571" s="11"/>
      <c r="L3571" s="11"/>
      <c r="M3571" s="11"/>
    </row>
    <row r="3572" spans="1:13">
      <c r="A3572" s="7">
        <v>3571</v>
      </c>
      <c r="B3572" s="8"/>
      <c r="C3572" s="9"/>
      <c r="D3572" s="28"/>
      <c r="E3572" s="10"/>
      <c r="F3572" s="9"/>
      <c r="G3572" s="11"/>
      <c r="H3572" s="11"/>
      <c r="I3572" s="14"/>
      <c r="J3572" s="11"/>
      <c r="K3572" s="11"/>
      <c r="L3572" s="11"/>
      <c r="M3572" s="11"/>
    </row>
    <row r="3573" spans="1:13">
      <c r="A3573" s="7">
        <v>3572</v>
      </c>
      <c r="B3573" s="8"/>
      <c r="C3573" s="9"/>
      <c r="D3573" s="28"/>
      <c r="E3573" s="10"/>
      <c r="F3573" s="9"/>
      <c r="G3573" s="11"/>
      <c r="H3573" s="11"/>
      <c r="I3573" s="14"/>
      <c r="J3573" s="11"/>
      <c r="K3573" s="11"/>
      <c r="L3573" s="11"/>
      <c r="M3573" s="11"/>
    </row>
    <row r="3574" spans="1:13">
      <c r="A3574" s="7">
        <v>3573</v>
      </c>
      <c r="B3574" s="8"/>
      <c r="C3574" s="9"/>
      <c r="D3574" s="28"/>
      <c r="E3574" s="10"/>
      <c r="F3574" s="9"/>
      <c r="G3574" s="11"/>
      <c r="H3574" s="11"/>
      <c r="I3574" s="14"/>
      <c r="J3574" s="11"/>
      <c r="K3574" s="11"/>
      <c r="L3574" s="11"/>
      <c r="M3574" s="11"/>
    </row>
    <row r="3575" spans="1:13">
      <c r="A3575" s="7">
        <v>3574</v>
      </c>
      <c r="B3575" s="8"/>
      <c r="C3575" s="9"/>
      <c r="D3575" s="28"/>
      <c r="E3575" s="10"/>
      <c r="F3575" s="9"/>
      <c r="G3575" s="11"/>
      <c r="H3575" s="11"/>
      <c r="I3575" s="14"/>
      <c r="J3575" s="11"/>
      <c r="K3575" s="11"/>
      <c r="L3575" s="11"/>
      <c r="M3575" s="11"/>
    </row>
    <row r="3576" spans="1:13">
      <c r="A3576" s="7">
        <v>3575</v>
      </c>
      <c r="B3576" s="8"/>
      <c r="C3576" s="9"/>
      <c r="D3576" s="28"/>
      <c r="E3576" s="10"/>
      <c r="F3576" s="9"/>
      <c r="G3576" s="11"/>
      <c r="H3576" s="11"/>
      <c r="I3576" s="14"/>
      <c r="J3576" s="11"/>
      <c r="K3576" s="11"/>
      <c r="L3576" s="11"/>
      <c r="M3576" s="11"/>
    </row>
    <row r="3577" spans="1:13">
      <c r="A3577" s="7">
        <v>3576</v>
      </c>
      <c r="B3577" s="8"/>
      <c r="C3577" s="9"/>
      <c r="D3577" s="28"/>
      <c r="E3577" s="10"/>
      <c r="F3577" s="9"/>
      <c r="G3577" s="11"/>
      <c r="H3577" s="11"/>
      <c r="I3577" s="14"/>
      <c r="J3577" s="11"/>
      <c r="K3577" s="11"/>
      <c r="L3577" s="11"/>
      <c r="M3577" s="11"/>
    </row>
    <row r="3578" spans="1:13">
      <c r="A3578" s="7">
        <v>3577</v>
      </c>
      <c r="B3578" s="8"/>
      <c r="C3578" s="9"/>
      <c r="D3578" s="28"/>
      <c r="E3578" s="10"/>
      <c r="F3578" s="9"/>
      <c r="G3578" s="11"/>
      <c r="H3578" s="11"/>
      <c r="I3578" s="14"/>
      <c r="J3578" s="11"/>
      <c r="K3578" s="11"/>
      <c r="L3578" s="11"/>
      <c r="M3578" s="11"/>
    </row>
    <row r="3579" spans="1:13">
      <c r="A3579" s="7">
        <v>3578</v>
      </c>
      <c r="B3579" s="8"/>
      <c r="C3579" s="9"/>
      <c r="D3579" s="28"/>
      <c r="E3579" s="10"/>
      <c r="F3579" s="9"/>
      <c r="G3579" s="11"/>
      <c r="H3579" s="11"/>
      <c r="I3579" s="14"/>
      <c r="J3579" s="11"/>
      <c r="K3579" s="11"/>
      <c r="L3579" s="11"/>
      <c r="M3579" s="11"/>
    </row>
    <row r="3580" spans="1:13">
      <c r="A3580" s="7">
        <v>3579</v>
      </c>
      <c r="B3580" s="8"/>
      <c r="C3580" s="9"/>
      <c r="D3580" s="28"/>
      <c r="E3580" s="10"/>
      <c r="F3580" s="9"/>
      <c r="G3580" s="11"/>
      <c r="H3580" s="11"/>
      <c r="I3580" s="14"/>
      <c r="J3580" s="11"/>
      <c r="K3580" s="11"/>
      <c r="L3580" s="11"/>
      <c r="M3580" s="11"/>
    </row>
    <row r="3581" spans="1:13">
      <c r="A3581" s="7">
        <v>3580</v>
      </c>
      <c r="B3581" s="8"/>
      <c r="C3581" s="9"/>
      <c r="D3581" s="28"/>
      <c r="E3581" s="10"/>
      <c r="F3581" s="9"/>
      <c r="G3581" s="11"/>
      <c r="H3581" s="11"/>
      <c r="I3581" s="14"/>
      <c r="J3581" s="11"/>
      <c r="K3581" s="11"/>
      <c r="L3581" s="11"/>
      <c r="M3581" s="11"/>
    </row>
    <row r="3582" spans="1:13">
      <c r="A3582" s="7">
        <v>3581</v>
      </c>
      <c r="B3582" s="8"/>
      <c r="C3582" s="9"/>
      <c r="D3582" s="28"/>
      <c r="E3582" s="10"/>
      <c r="F3582" s="9"/>
      <c r="G3582" s="11"/>
      <c r="H3582" s="11"/>
      <c r="I3582" s="14"/>
      <c r="J3582" s="11"/>
      <c r="K3582" s="11"/>
      <c r="L3582" s="11"/>
      <c r="M3582" s="11"/>
    </row>
    <row r="3583" spans="1:13">
      <c r="A3583" s="7">
        <v>3582</v>
      </c>
      <c r="B3583" s="8"/>
      <c r="C3583" s="9"/>
      <c r="D3583" s="28"/>
      <c r="E3583" s="10"/>
      <c r="F3583" s="9"/>
      <c r="G3583" s="11"/>
      <c r="H3583" s="11"/>
      <c r="I3583" s="14"/>
      <c r="J3583" s="11"/>
      <c r="K3583" s="11"/>
      <c r="L3583" s="11"/>
      <c r="M3583" s="11"/>
    </row>
    <row r="3584" spans="1:13">
      <c r="A3584" s="7">
        <v>3583</v>
      </c>
      <c r="B3584" s="8"/>
      <c r="C3584" s="9"/>
      <c r="D3584" s="28"/>
      <c r="E3584" s="10"/>
      <c r="F3584" s="9"/>
      <c r="G3584" s="11"/>
      <c r="H3584" s="11"/>
      <c r="I3584" s="14"/>
      <c r="J3584" s="11"/>
      <c r="K3584" s="11"/>
      <c r="L3584" s="11"/>
      <c r="M3584" s="11"/>
    </row>
    <row r="3585" spans="1:13">
      <c r="A3585" s="7">
        <v>3584</v>
      </c>
      <c r="B3585" s="8"/>
      <c r="C3585" s="9"/>
      <c r="D3585" s="28"/>
      <c r="E3585" s="10"/>
      <c r="F3585" s="9"/>
      <c r="G3585" s="11"/>
      <c r="H3585" s="11"/>
      <c r="I3585" s="14"/>
      <c r="J3585" s="11"/>
      <c r="K3585" s="11"/>
      <c r="L3585" s="11"/>
      <c r="M3585" s="11"/>
    </row>
    <row r="3586" spans="1:13">
      <c r="A3586" s="7">
        <v>3585</v>
      </c>
      <c r="B3586" s="8"/>
      <c r="C3586" s="9"/>
      <c r="D3586" s="28"/>
      <c r="E3586" s="10"/>
      <c r="F3586" s="9"/>
      <c r="G3586" s="11"/>
      <c r="H3586" s="11"/>
      <c r="I3586" s="14"/>
      <c r="J3586" s="11"/>
      <c r="K3586" s="11"/>
      <c r="L3586" s="11"/>
      <c r="M3586" s="11"/>
    </row>
    <row r="3587" spans="1:13">
      <c r="A3587" s="7">
        <v>3586</v>
      </c>
      <c r="B3587" s="8"/>
      <c r="C3587" s="9"/>
      <c r="D3587" s="28"/>
      <c r="E3587" s="10"/>
      <c r="F3587" s="9"/>
      <c r="G3587" s="11"/>
      <c r="H3587" s="11"/>
      <c r="I3587" s="14"/>
      <c r="J3587" s="11"/>
      <c r="K3587" s="11"/>
      <c r="L3587" s="11"/>
      <c r="M3587" s="11"/>
    </row>
    <row r="3588" spans="1:13">
      <c r="A3588" s="7">
        <v>3587</v>
      </c>
      <c r="B3588" s="8"/>
      <c r="C3588" s="9"/>
      <c r="D3588" s="28"/>
      <c r="E3588" s="10"/>
      <c r="F3588" s="9"/>
      <c r="G3588" s="11"/>
      <c r="H3588" s="11"/>
      <c r="I3588" s="14"/>
      <c r="J3588" s="11"/>
      <c r="K3588" s="11"/>
      <c r="L3588" s="11"/>
      <c r="M3588" s="11"/>
    </row>
    <row r="3589" spans="1:13">
      <c r="A3589" s="7">
        <v>3588</v>
      </c>
      <c r="B3589" s="8"/>
      <c r="C3589" s="9"/>
      <c r="D3589" s="28"/>
      <c r="E3589" s="10"/>
      <c r="F3589" s="9"/>
      <c r="G3589" s="11"/>
      <c r="H3589" s="11"/>
      <c r="I3589" s="14"/>
      <c r="J3589" s="11"/>
      <c r="K3589" s="11"/>
      <c r="L3589" s="11"/>
      <c r="M3589" s="11"/>
    </row>
    <row r="3590" spans="1:13">
      <c r="A3590" s="7">
        <v>3589</v>
      </c>
      <c r="B3590" s="8"/>
      <c r="C3590" s="9"/>
      <c r="D3590" s="28"/>
      <c r="E3590" s="10"/>
      <c r="F3590" s="9"/>
      <c r="G3590" s="11"/>
      <c r="H3590" s="11"/>
      <c r="I3590" s="14"/>
      <c r="J3590" s="11"/>
      <c r="K3590" s="11"/>
      <c r="L3590" s="11"/>
      <c r="M3590" s="11"/>
    </row>
    <row r="3591" spans="1:13">
      <c r="A3591" s="7">
        <v>3590</v>
      </c>
      <c r="B3591" s="8"/>
      <c r="C3591" s="9"/>
      <c r="D3591" s="28"/>
      <c r="E3591" s="10"/>
      <c r="F3591" s="9"/>
      <c r="G3591" s="11"/>
      <c r="H3591" s="11"/>
      <c r="I3591" s="14"/>
      <c r="J3591" s="11"/>
      <c r="K3591" s="11"/>
      <c r="L3591" s="11"/>
      <c r="M3591" s="11"/>
    </row>
    <row r="3592" spans="1:13">
      <c r="A3592" s="7">
        <v>3591</v>
      </c>
      <c r="B3592" s="8"/>
      <c r="C3592" s="9"/>
      <c r="D3592" s="28"/>
      <c r="E3592" s="10"/>
      <c r="F3592" s="9"/>
      <c r="G3592" s="11"/>
      <c r="H3592" s="11"/>
      <c r="I3592" s="14"/>
      <c r="J3592" s="11"/>
      <c r="K3592" s="11"/>
      <c r="L3592" s="11"/>
      <c r="M3592" s="11"/>
    </row>
    <row r="3593" spans="1:13">
      <c r="A3593" s="7">
        <v>3592</v>
      </c>
      <c r="B3593" s="8"/>
      <c r="C3593" s="9"/>
      <c r="D3593" s="28"/>
      <c r="E3593" s="10"/>
      <c r="F3593" s="9"/>
      <c r="G3593" s="11"/>
      <c r="H3593" s="11"/>
      <c r="I3593" s="14"/>
      <c r="J3593" s="11"/>
      <c r="K3593" s="11"/>
      <c r="L3593" s="11"/>
      <c r="M3593" s="11"/>
    </row>
    <row r="3594" spans="1:13">
      <c r="A3594" s="7">
        <v>3593</v>
      </c>
      <c r="B3594" s="8"/>
      <c r="C3594" s="9"/>
      <c r="D3594" s="28"/>
      <c r="E3594" s="10"/>
      <c r="F3594" s="9"/>
      <c r="G3594" s="11"/>
      <c r="H3594" s="11"/>
      <c r="I3594" s="14"/>
      <c r="J3594" s="11"/>
      <c r="K3594" s="11"/>
      <c r="L3594" s="11"/>
      <c r="M3594" s="11"/>
    </row>
    <row r="3595" spans="1:13">
      <c r="A3595" s="7">
        <v>3594</v>
      </c>
      <c r="B3595" s="8"/>
      <c r="C3595" s="9"/>
      <c r="D3595" s="28"/>
      <c r="E3595" s="10"/>
      <c r="F3595" s="9"/>
      <c r="G3595" s="11"/>
      <c r="H3595" s="11"/>
      <c r="I3595" s="14"/>
      <c r="J3595" s="11"/>
      <c r="K3595" s="11"/>
      <c r="L3595" s="11"/>
      <c r="M3595" s="11"/>
    </row>
    <row r="3596" spans="1:13">
      <c r="A3596" s="7">
        <v>3595</v>
      </c>
      <c r="B3596" s="8"/>
      <c r="C3596" s="9"/>
      <c r="D3596" s="28"/>
      <c r="E3596" s="10"/>
      <c r="F3596" s="9"/>
      <c r="G3596" s="11"/>
      <c r="H3596" s="11"/>
      <c r="I3596" s="14"/>
      <c r="J3596" s="11"/>
      <c r="K3596" s="11"/>
      <c r="L3596" s="11"/>
      <c r="M3596" s="11"/>
    </row>
    <row r="3597" spans="1:13">
      <c r="A3597" s="7">
        <v>3596</v>
      </c>
      <c r="B3597" s="8"/>
      <c r="C3597" s="9"/>
      <c r="D3597" s="28"/>
      <c r="E3597" s="10"/>
      <c r="F3597" s="9"/>
      <c r="G3597" s="11"/>
      <c r="H3597" s="11"/>
      <c r="I3597" s="14"/>
      <c r="J3597" s="11"/>
      <c r="K3597" s="11"/>
      <c r="L3597" s="11"/>
      <c r="M3597" s="11"/>
    </row>
    <row r="3598" spans="1:13">
      <c r="A3598" s="7">
        <v>3597</v>
      </c>
      <c r="B3598" s="8"/>
      <c r="C3598" s="9"/>
      <c r="D3598" s="28"/>
      <c r="E3598" s="10"/>
      <c r="F3598" s="9"/>
      <c r="G3598" s="11"/>
      <c r="H3598" s="11"/>
      <c r="I3598" s="14"/>
      <c r="J3598" s="11"/>
      <c r="K3598" s="11"/>
      <c r="L3598" s="11"/>
      <c r="M3598" s="11"/>
    </row>
    <row r="3599" spans="1:13">
      <c r="A3599" s="7">
        <v>3598</v>
      </c>
      <c r="B3599" s="8"/>
      <c r="C3599" s="9"/>
      <c r="D3599" s="28"/>
      <c r="E3599" s="10"/>
      <c r="F3599" s="9"/>
      <c r="G3599" s="11"/>
      <c r="H3599" s="11"/>
      <c r="I3599" s="14"/>
      <c r="J3599" s="11"/>
      <c r="K3599" s="11"/>
      <c r="L3599" s="11"/>
      <c r="M3599" s="11"/>
    </row>
    <row r="3600" spans="1:13">
      <c r="A3600" s="7">
        <v>3599</v>
      </c>
      <c r="B3600" s="8"/>
      <c r="C3600" s="9"/>
      <c r="D3600" s="28"/>
      <c r="E3600" s="10"/>
      <c r="F3600" s="9"/>
      <c r="G3600" s="11"/>
      <c r="H3600" s="11"/>
      <c r="I3600" s="14"/>
      <c r="J3600" s="11"/>
      <c r="K3600" s="11"/>
      <c r="L3600" s="11"/>
      <c r="M3600" s="11"/>
    </row>
    <row r="3601" spans="1:13">
      <c r="A3601" s="7">
        <v>3600</v>
      </c>
      <c r="B3601" s="8"/>
      <c r="C3601" s="9"/>
      <c r="D3601" s="28"/>
      <c r="E3601" s="10"/>
      <c r="F3601" s="9"/>
      <c r="G3601" s="11"/>
      <c r="H3601" s="11"/>
      <c r="I3601" s="14"/>
      <c r="J3601" s="11"/>
      <c r="K3601" s="11"/>
      <c r="L3601" s="11"/>
      <c r="M3601" s="11"/>
    </row>
    <row r="3602" spans="1:13">
      <c r="A3602" s="7">
        <v>3601</v>
      </c>
      <c r="B3602" s="8"/>
      <c r="C3602" s="9"/>
      <c r="D3602" s="28"/>
      <c r="E3602" s="10"/>
      <c r="F3602" s="9"/>
      <c r="G3602" s="11"/>
      <c r="H3602" s="11"/>
      <c r="I3602" s="14"/>
      <c r="J3602" s="11"/>
      <c r="K3602" s="11"/>
      <c r="L3602" s="11"/>
      <c r="M3602" s="11"/>
    </row>
    <row r="3603" spans="1:13">
      <c r="A3603" s="7">
        <v>3602</v>
      </c>
      <c r="B3603" s="8"/>
      <c r="C3603" s="9"/>
      <c r="D3603" s="28"/>
      <c r="E3603" s="10"/>
      <c r="F3603" s="9"/>
      <c r="G3603" s="11"/>
      <c r="H3603" s="11"/>
      <c r="I3603" s="14"/>
      <c r="J3603" s="11"/>
      <c r="K3603" s="11"/>
      <c r="L3603" s="11"/>
      <c r="M3603" s="11"/>
    </row>
    <row r="3604" spans="1:13">
      <c r="A3604" s="7">
        <v>3603</v>
      </c>
      <c r="B3604" s="8"/>
      <c r="C3604" s="9"/>
      <c r="D3604" s="28"/>
      <c r="E3604" s="10"/>
      <c r="F3604" s="9"/>
      <c r="G3604" s="11"/>
      <c r="H3604" s="11"/>
      <c r="I3604" s="14"/>
      <c r="J3604" s="11"/>
      <c r="K3604" s="11"/>
      <c r="L3604" s="11"/>
      <c r="M3604" s="11"/>
    </row>
    <row r="3605" spans="1:13">
      <c r="A3605" s="7">
        <v>3604</v>
      </c>
      <c r="B3605" s="8"/>
      <c r="C3605" s="9"/>
      <c r="D3605" s="28"/>
      <c r="E3605" s="10"/>
      <c r="F3605" s="9"/>
      <c r="G3605" s="11"/>
      <c r="H3605" s="11"/>
      <c r="I3605" s="14"/>
      <c r="J3605" s="11"/>
      <c r="K3605" s="11"/>
      <c r="L3605" s="11"/>
      <c r="M3605" s="11"/>
    </row>
    <row r="3606" spans="1:13">
      <c r="A3606" s="7">
        <v>3605</v>
      </c>
      <c r="B3606" s="8"/>
      <c r="C3606" s="9"/>
      <c r="D3606" s="28"/>
      <c r="E3606" s="10"/>
      <c r="F3606" s="9"/>
      <c r="G3606" s="11"/>
      <c r="H3606" s="11"/>
      <c r="I3606" s="14"/>
      <c r="J3606" s="11"/>
      <c r="K3606" s="11"/>
      <c r="L3606" s="11"/>
      <c r="M3606" s="11"/>
    </row>
    <row r="3607" spans="1:13">
      <c r="A3607" s="7">
        <v>3606</v>
      </c>
      <c r="B3607" s="8"/>
      <c r="C3607" s="9"/>
      <c r="D3607" s="28"/>
      <c r="E3607" s="10"/>
      <c r="F3607" s="9"/>
      <c r="G3607" s="11"/>
      <c r="H3607" s="11"/>
      <c r="I3607" s="14"/>
      <c r="J3607" s="11"/>
      <c r="K3607" s="11"/>
      <c r="L3607" s="11"/>
      <c r="M3607" s="11"/>
    </row>
    <row r="3608" spans="1:13">
      <c r="A3608" s="7">
        <v>3607</v>
      </c>
      <c r="B3608" s="8"/>
      <c r="C3608" s="9"/>
      <c r="D3608" s="28"/>
      <c r="E3608" s="10"/>
      <c r="F3608" s="9"/>
      <c r="G3608" s="11"/>
      <c r="H3608" s="11"/>
      <c r="I3608" s="14"/>
      <c r="J3608" s="11"/>
      <c r="K3608" s="11"/>
      <c r="L3608" s="11"/>
      <c r="M3608" s="11"/>
    </row>
    <row r="3609" spans="1:13">
      <c r="A3609" s="7">
        <v>3608</v>
      </c>
      <c r="B3609" s="8"/>
      <c r="C3609" s="9"/>
      <c r="D3609" s="28"/>
      <c r="E3609" s="10"/>
      <c r="F3609" s="9"/>
      <c r="G3609" s="11"/>
      <c r="H3609" s="11"/>
      <c r="I3609" s="14"/>
      <c r="J3609" s="11"/>
      <c r="K3609" s="11"/>
      <c r="L3609" s="11"/>
      <c r="M3609" s="11"/>
    </row>
    <row r="3610" spans="1:13">
      <c r="A3610" s="7">
        <v>3609</v>
      </c>
      <c r="B3610" s="8"/>
      <c r="C3610" s="9"/>
      <c r="D3610" s="28"/>
      <c r="E3610" s="10"/>
      <c r="F3610" s="9"/>
      <c r="G3610" s="11"/>
      <c r="H3610" s="11"/>
      <c r="I3610" s="14"/>
      <c r="J3610" s="11"/>
      <c r="K3610" s="11"/>
      <c r="L3610" s="11"/>
      <c r="M3610" s="11"/>
    </row>
    <row r="3611" spans="1:13">
      <c r="A3611" s="7">
        <v>3610</v>
      </c>
      <c r="B3611" s="8"/>
      <c r="C3611" s="9"/>
      <c r="D3611" s="28"/>
      <c r="E3611" s="10"/>
      <c r="F3611" s="9"/>
      <c r="G3611" s="11"/>
      <c r="H3611" s="11"/>
      <c r="I3611" s="14"/>
      <c r="J3611" s="11"/>
      <c r="K3611" s="11"/>
      <c r="L3611" s="11"/>
      <c r="M3611" s="11"/>
    </row>
    <row r="3612" spans="1:13">
      <c r="A3612" s="7">
        <v>3611</v>
      </c>
      <c r="B3612" s="8"/>
      <c r="C3612" s="9"/>
      <c r="D3612" s="28"/>
      <c r="E3612" s="10"/>
      <c r="F3612" s="9"/>
      <c r="G3612" s="11"/>
      <c r="H3612" s="11"/>
      <c r="I3612" s="14"/>
      <c r="J3612" s="11"/>
      <c r="K3612" s="11"/>
      <c r="L3612" s="11"/>
      <c r="M3612" s="11"/>
    </row>
    <row r="3613" spans="1:13">
      <c r="A3613" s="7">
        <v>3612</v>
      </c>
      <c r="B3613" s="8"/>
      <c r="C3613" s="9"/>
      <c r="D3613" s="28"/>
      <c r="E3613" s="10"/>
      <c r="F3613" s="9"/>
      <c r="G3613" s="11"/>
      <c r="H3613" s="11"/>
      <c r="I3613" s="14"/>
      <c r="J3613" s="11"/>
      <c r="K3613" s="11"/>
      <c r="L3613" s="11"/>
      <c r="M3613" s="11"/>
    </row>
    <row r="3614" spans="1:13">
      <c r="A3614" s="7">
        <v>3613</v>
      </c>
      <c r="B3614" s="8"/>
      <c r="C3614" s="9"/>
      <c r="D3614" s="28"/>
      <c r="E3614" s="10"/>
      <c r="F3614" s="9"/>
      <c r="G3614" s="11"/>
      <c r="H3614" s="11"/>
      <c r="I3614" s="14"/>
      <c r="J3614" s="11"/>
      <c r="K3614" s="11"/>
      <c r="L3614" s="11"/>
      <c r="M3614" s="11"/>
    </row>
    <row r="3615" spans="1:13">
      <c r="A3615" s="7">
        <v>3614</v>
      </c>
      <c r="B3615" s="8"/>
      <c r="C3615" s="9"/>
      <c r="D3615" s="28"/>
      <c r="E3615" s="10"/>
      <c r="F3615" s="9"/>
      <c r="G3615" s="11"/>
      <c r="H3615" s="11"/>
      <c r="I3615" s="14"/>
      <c r="J3615" s="11"/>
      <c r="K3615" s="11"/>
      <c r="L3615" s="11"/>
      <c r="M3615" s="11"/>
    </row>
    <row r="3616" spans="1:13">
      <c r="A3616" s="7">
        <v>3615</v>
      </c>
      <c r="B3616" s="8"/>
      <c r="C3616" s="9"/>
      <c r="D3616" s="28"/>
      <c r="E3616" s="10"/>
      <c r="F3616" s="9"/>
      <c r="G3616" s="11"/>
      <c r="H3616" s="11"/>
      <c r="I3616" s="14"/>
      <c r="J3616" s="11"/>
      <c r="K3616" s="11"/>
      <c r="L3616" s="11"/>
      <c r="M3616" s="11"/>
    </row>
    <row r="3617" spans="1:13">
      <c r="A3617" s="7">
        <v>3616</v>
      </c>
      <c r="B3617" s="8"/>
      <c r="C3617" s="9"/>
      <c r="D3617" s="28"/>
      <c r="E3617" s="10"/>
      <c r="F3617" s="9"/>
      <c r="G3617" s="11"/>
      <c r="H3617" s="11"/>
      <c r="I3617" s="14"/>
      <c r="J3617" s="11"/>
      <c r="K3617" s="11"/>
      <c r="L3617" s="11"/>
      <c r="M3617" s="11"/>
    </row>
    <row r="3618" spans="1:13">
      <c r="A3618" s="7">
        <v>3617</v>
      </c>
      <c r="B3618" s="8"/>
      <c r="C3618" s="9"/>
      <c r="D3618" s="28"/>
      <c r="E3618" s="10"/>
      <c r="F3618" s="9"/>
      <c r="G3618" s="11"/>
      <c r="H3618" s="11"/>
      <c r="I3618" s="14"/>
      <c r="J3618" s="11"/>
      <c r="K3618" s="11"/>
      <c r="L3618" s="11"/>
      <c r="M3618" s="11"/>
    </row>
    <row r="3619" spans="1:13">
      <c r="A3619" s="7">
        <v>3618</v>
      </c>
      <c r="B3619" s="8"/>
      <c r="C3619" s="9"/>
      <c r="D3619" s="28"/>
      <c r="E3619" s="10"/>
      <c r="F3619" s="9"/>
      <c r="G3619" s="11"/>
      <c r="H3619" s="11"/>
      <c r="I3619" s="14"/>
      <c r="J3619" s="11"/>
      <c r="K3619" s="11"/>
      <c r="L3619" s="11"/>
      <c r="M3619" s="11"/>
    </row>
    <row r="3620" spans="1:13">
      <c r="A3620" s="7">
        <v>3619</v>
      </c>
      <c r="B3620" s="8"/>
      <c r="C3620" s="9"/>
      <c r="D3620" s="28"/>
      <c r="E3620" s="10"/>
      <c r="F3620" s="9"/>
      <c r="G3620" s="11"/>
      <c r="H3620" s="11"/>
      <c r="I3620" s="14"/>
      <c r="J3620" s="11"/>
      <c r="K3620" s="11"/>
      <c r="L3620" s="11"/>
      <c r="M3620" s="11"/>
    </row>
    <row r="3621" spans="1:13">
      <c r="A3621" s="7">
        <v>3620</v>
      </c>
      <c r="B3621" s="8"/>
      <c r="C3621" s="9"/>
      <c r="D3621" s="28"/>
      <c r="E3621" s="10"/>
      <c r="F3621" s="9"/>
      <c r="G3621" s="11"/>
      <c r="H3621" s="11"/>
      <c r="I3621" s="14"/>
      <c r="J3621" s="11"/>
      <c r="K3621" s="11"/>
      <c r="L3621" s="11"/>
      <c r="M3621" s="11"/>
    </row>
    <row r="3622" spans="1:13">
      <c r="A3622" s="7">
        <v>3621</v>
      </c>
      <c r="B3622" s="8"/>
      <c r="C3622" s="9"/>
      <c r="D3622" s="28"/>
      <c r="E3622" s="10"/>
      <c r="F3622" s="9"/>
      <c r="G3622" s="11"/>
      <c r="H3622" s="11"/>
      <c r="I3622" s="14"/>
      <c r="J3622" s="11"/>
      <c r="K3622" s="11"/>
      <c r="L3622" s="11"/>
      <c r="M3622" s="11"/>
    </row>
    <row r="3623" spans="1:13">
      <c r="A3623" s="7">
        <v>3622</v>
      </c>
      <c r="B3623" s="8"/>
      <c r="C3623" s="9"/>
      <c r="D3623" s="28"/>
      <c r="E3623" s="10"/>
      <c r="F3623" s="9"/>
      <c r="G3623" s="11"/>
      <c r="H3623" s="11"/>
      <c r="I3623" s="14"/>
      <c r="J3623" s="11"/>
      <c r="K3623" s="11"/>
      <c r="L3623" s="11"/>
      <c r="M3623" s="11"/>
    </row>
    <row r="3624" spans="1:13">
      <c r="A3624" s="7">
        <v>3623</v>
      </c>
      <c r="B3624" s="8"/>
      <c r="C3624" s="9"/>
      <c r="D3624" s="28"/>
      <c r="E3624" s="10"/>
      <c r="F3624" s="9"/>
      <c r="G3624" s="11"/>
      <c r="H3624" s="11"/>
      <c r="I3624" s="14"/>
      <c r="J3624" s="11"/>
      <c r="K3624" s="11"/>
      <c r="L3624" s="11"/>
      <c r="M3624" s="11"/>
    </row>
    <row r="3625" spans="1:13">
      <c r="A3625" s="7">
        <v>3624</v>
      </c>
      <c r="B3625" s="8"/>
      <c r="C3625" s="9"/>
      <c r="D3625" s="28"/>
      <c r="E3625" s="10"/>
      <c r="F3625" s="9"/>
      <c r="G3625" s="11"/>
      <c r="H3625" s="11"/>
      <c r="I3625" s="14"/>
      <c r="J3625" s="11"/>
      <c r="K3625" s="11"/>
      <c r="L3625" s="11"/>
      <c r="M3625" s="11"/>
    </row>
    <row r="3626" spans="1:13">
      <c r="A3626" s="7">
        <v>3625</v>
      </c>
      <c r="B3626" s="8"/>
      <c r="C3626" s="9"/>
      <c r="D3626" s="28"/>
      <c r="E3626" s="10"/>
      <c r="F3626" s="9"/>
      <c r="G3626" s="11"/>
      <c r="H3626" s="11"/>
      <c r="I3626" s="14"/>
      <c r="J3626" s="11"/>
      <c r="K3626" s="11"/>
      <c r="L3626" s="11"/>
      <c r="M3626" s="11"/>
    </row>
    <row r="3627" spans="1:13">
      <c r="A3627" s="7">
        <v>3626</v>
      </c>
      <c r="B3627" s="8"/>
      <c r="C3627" s="9"/>
      <c r="D3627" s="28"/>
      <c r="E3627" s="10"/>
      <c r="F3627" s="9"/>
      <c r="G3627" s="11"/>
      <c r="H3627" s="11"/>
      <c r="I3627" s="14"/>
      <c r="J3627" s="11"/>
      <c r="K3627" s="11"/>
      <c r="L3627" s="11"/>
      <c r="M3627" s="11"/>
    </row>
    <row r="3628" spans="1:13">
      <c r="A3628" s="7">
        <v>3627</v>
      </c>
      <c r="B3628" s="8"/>
      <c r="C3628" s="9"/>
      <c r="D3628" s="28"/>
      <c r="E3628" s="10"/>
      <c r="F3628" s="9"/>
      <c r="G3628" s="11"/>
      <c r="H3628" s="11"/>
      <c r="I3628" s="14"/>
      <c r="J3628" s="11"/>
      <c r="K3628" s="11"/>
      <c r="L3628" s="11"/>
      <c r="M3628" s="11"/>
    </row>
    <row r="3629" spans="1:13">
      <c r="A3629" s="7">
        <v>3628</v>
      </c>
      <c r="B3629" s="8"/>
      <c r="C3629" s="9"/>
      <c r="D3629" s="28"/>
      <c r="E3629" s="10"/>
      <c r="F3629" s="9"/>
      <c r="G3629" s="11"/>
      <c r="H3629" s="11"/>
      <c r="I3629" s="14"/>
      <c r="J3629" s="11"/>
      <c r="K3629" s="11"/>
      <c r="L3629" s="11"/>
      <c r="M3629" s="11"/>
    </row>
    <row r="3630" spans="1:13">
      <c r="A3630" s="7">
        <v>3629</v>
      </c>
      <c r="B3630" s="8"/>
      <c r="C3630" s="9"/>
      <c r="D3630" s="28"/>
      <c r="E3630" s="10"/>
      <c r="F3630" s="9"/>
      <c r="G3630" s="11"/>
      <c r="H3630" s="11"/>
      <c r="I3630" s="14"/>
      <c r="J3630" s="11"/>
      <c r="K3630" s="11"/>
      <c r="L3630" s="11"/>
      <c r="M3630" s="11"/>
    </row>
    <row r="3631" spans="1:13">
      <c r="A3631" s="7">
        <v>3630</v>
      </c>
      <c r="B3631" s="8"/>
      <c r="C3631" s="9"/>
      <c r="D3631" s="28"/>
      <c r="E3631" s="10"/>
      <c r="F3631" s="9"/>
      <c r="G3631" s="11"/>
      <c r="H3631" s="11"/>
      <c r="I3631" s="14"/>
      <c r="J3631" s="11"/>
      <c r="K3631" s="11"/>
      <c r="L3631" s="11"/>
      <c r="M3631" s="11"/>
    </row>
    <row r="3632" spans="1:13">
      <c r="A3632" s="7">
        <v>3631</v>
      </c>
      <c r="B3632" s="8"/>
      <c r="C3632" s="9"/>
      <c r="D3632" s="28"/>
      <c r="E3632" s="10"/>
      <c r="F3632" s="9"/>
      <c r="G3632" s="11"/>
      <c r="H3632" s="11"/>
      <c r="I3632" s="14"/>
      <c r="J3632" s="11"/>
      <c r="K3632" s="11"/>
      <c r="L3632" s="11"/>
      <c r="M3632" s="11"/>
    </row>
    <row r="3633" spans="1:13">
      <c r="A3633" s="7">
        <v>3632</v>
      </c>
      <c r="B3633" s="8"/>
      <c r="C3633" s="9"/>
      <c r="D3633" s="28"/>
      <c r="E3633" s="10"/>
      <c r="F3633" s="9"/>
      <c r="G3633" s="11"/>
      <c r="H3633" s="11"/>
      <c r="I3633" s="14"/>
      <c r="J3633" s="11"/>
      <c r="K3633" s="11"/>
      <c r="L3633" s="11"/>
      <c r="M3633" s="11"/>
    </row>
    <row r="3634" spans="1:13">
      <c r="A3634" s="7">
        <v>3633</v>
      </c>
      <c r="B3634" s="8"/>
      <c r="C3634" s="9"/>
      <c r="D3634" s="28"/>
      <c r="E3634" s="10"/>
      <c r="F3634" s="9"/>
      <c r="G3634" s="11"/>
      <c r="H3634" s="11"/>
      <c r="I3634" s="14"/>
      <c r="J3634" s="11"/>
      <c r="K3634" s="11"/>
      <c r="L3634" s="11"/>
      <c r="M3634" s="11"/>
    </row>
    <row r="3635" spans="1:13">
      <c r="A3635" s="7">
        <v>3634</v>
      </c>
      <c r="B3635" s="8"/>
      <c r="C3635" s="9"/>
      <c r="D3635" s="28"/>
      <c r="E3635" s="10"/>
      <c r="F3635" s="9"/>
      <c r="G3635" s="11"/>
      <c r="H3635" s="11"/>
      <c r="I3635" s="14"/>
      <c r="J3635" s="11"/>
      <c r="K3635" s="11"/>
      <c r="L3635" s="11"/>
      <c r="M3635" s="11"/>
    </row>
    <row r="3636" spans="1:13">
      <c r="A3636" s="7">
        <v>3635</v>
      </c>
      <c r="B3636" s="8"/>
      <c r="C3636" s="9"/>
      <c r="D3636" s="28"/>
      <c r="E3636" s="10"/>
      <c r="F3636" s="9"/>
      <c r="G3636" s="11"/>
      <c r="H3636" s="11"/>
      <c r="I3636" s="14"/>
      <c r="J3636" s="11"/>
      <c r="K3636" s="11"/>
      <c r="L3636" s="11"/>
      <c r="M3636" s="11"/>
    </row>
    <row r="3637" spans="1:13">
      <c r="A3637" s="7">
        <v>3636</v>
      </c>
      <c r="B3637" s="8"/>
      <c r="C3637" s="9"/>
      <c r="D3637" s="28"/>
      <c r="E3637" s="10"/>
      <c r="F3637" s="9"/>
      <c r="G3637" s="11"/>
      <c r="H3637" s="11"/>
      <c r="I3637" s="14"/>
      <c r="J3637" s="11"/>
      <c r="K3637" s="11"/>
      <c r="L3637" s="11"/>
      <c r="M3637" s="11"/>
    </row>
    <row r="3638" spans="1:13">
      <c r="A3638" s="7">
        <v>3637</v>
      </c>
      <c r="B3638" s="8"/>
      <c r="C3638" s="9"/>
      <c r="D3638" s="28"/>
      <c r="E3638" s="10"/>
      <c r="F3638" s="9"/>
      <c r="G3638" s="11"/>
      <c r="H3638" s="11"/>
      <c r="I3638" s="14"/>
      <c r="J3638" s="11"/>
      <c r="K3638" s="11"/>
      <c r="L3638" s="11"/>
      <c r="M3638" s="11"/>
    </row>
    <row r="3639" spans="1:13">
      <c r="A3639" s="7">
        <v>3638</v>
      </c>
      <c r="B3639" s="8"/>
      <c r="C3639" s="9"/>
      <c r="D3639" s="28"/>
      <c r="E3639" s="10"/>
      <c r="F3639" s="9"/>
      <c r="G3639" s="11"/>
      <c r="H3639" s="11"/>
      <c r="I3639" s="14"/>
      <c r="J3639" s="11"/>
      <c r="K3639" s="11"/>
      <c r="L3639" s="11"/>
      <c r="M3639" s="11"/>
    </row>
    <row r="3640" spans="1:13">
      <c r="A3640" s="7">
        <v>3639</v>
      </c>
      <c r="B3640" s="8"/>
      <c r="C3640" s="9"/>
      <c r="D3640" s="28"/>
      <c r="E3640" s="10"/>
      <c r="F3640" s="9"/>
      <c r="G3640" s="11"/>
      <c r="H3640" s="11"/>
      <c r="I3640" s="14"/>
      <c r="J3640" s="11"/>
      <c r="K3640" s="11"/>
      <c r="L3640" s="11"/>
      <c r="M3640" s="11"/>
    </row>
    <row r="3641" spans="1:13">
      <c r="A3641" s="7">
        <v>3640</v>
      </c>
      <c r="B3641" s="8"/>
      <c r="C3641" s="9"/>
      <c r="D3641" s="28"/>
      <c r="E3641" s="10"/>
      <c r="F3641" s="9"/>
      <c r="G3641" s="11"/>
      <c r="H3641" s="11"/>
      <c r="I3641" s="14"/>
      <c r="J3641" s="11"/>
      <c r="K3641" s="11"/>
      <c r="L3641" s="11"/>
      <c r="M3641" s="11"/>
    </row>
    <row r="3642" spans="1:13">
      <c r="A3642" s="7">
        <v>3641</v>
      </c>
      <c r="B3642" s="8"/>
      <c r="C3642" s="9"/>
      <c r="D3642" s="28"/>
      <c r="E3642" s="10"/>
      <c r="F3642" s="9"/>
      <c r="G3642" s="11"/>
      <c r="H3642" s="11"/>
      <c r="I3642" s="14"/>
      <c r="J3642" s="11"/>
      <c r="K3642" s="11"/>
      <c r="L3642" s="11"/>
      <c r="M3642" s="11"/>
    </row>
    <row r="3643" spans="1:13">
      <c r="A3643" s="7">
        <v>3642</v>
      </c>
      <c r="B3643" s="8"/>
      <c r="C3643" s="9"/>
      <c r="D3643" s="28"/>
      <c r="E3643" s="10"/>
      <c r="F3643" s="9"/>
      <c r="G3643" s="11"/>
      <c r="H3643" s="11"/>
      <c r="I3643" s="14"/>
      <c r="J3643" s="11"/>
      <c r="K3643" s="11"/>
      <c r="L3643" s="11"/>
      <c r="M3643" s="11"/>
    </row>
    <row r="3644" spans="1:13">
      <c r="A3644" s="7">
        <v>3643</v>
      </c>
      <c r="B3644" s="8"/>
      <c r="C3644" s="9"/>
      <c r="D3644" s="28"/>
      <c r="E3644" s="10"/>
      <c r="F3644" s="9"/>
      <c r="G3644" s="11"/>
      <c r="H3644" s="11"/>
      <c r="I3644" s="14"/>
      <c r="J3644" s="11"/>
      <c r="K3644" s="11"/>
      <c r="L3644" s="11"/>
      <c r="M3644" s="11"/>
    </row>
    <row r="3645" spans="1:13">
      <c r="A3645" s="7">
        <v>3644</v>
      </c>
      <c r="B3645" s="8"/>
      <c r="C3645" s="9"/>
      <c r="D3645" s="28"/>
      <c r="E3645" s="10"/>
      <c r="F3645" s="9"/>
      <c r="G3645" s="11"/>
      <c r="H3645" s="11"/>
      <c r="I3645" s="14"/>
      <c r="J3645" s="11"/>
      <c r="K3645" s="11"/>
      <c r="L3645" s="11"/>
      <c r="M3645" s="11"/>
    </row>
    <row r="3646" spans="1:13">
      <c r="A3646" s="7">
        <v>3645</v>
      </c>
      <c r="B3646" s="8"/>
      <c r="C3646" s="9"/>
      <c r="D3646" s="28"/>
      <c r="E3646" s="10"/>
      <c r="F3646" s="9"/>
      <c r="G3646" s="11"/>
      <c r="H3646" s="11"/>
      <c r="I3646" s="14"/>
      <c r="J3646" s="11"/>
      <c r="K3646" s="11"/>
      <c r="L3646" s="11"/>
      <c r="M3646" s="11"/>
    </row>
    <row r="3647" spans="1:13">
      <c r="A3647" s="7">
        <v>3646</v>
      </c>
      <c r="B3647" s="8"/>
      <c r="C3647" s="9"/>
      <c r="D3647" s="28"/>
      <c r="E3647" s="10"/>
      <c r="F3647" s="9"/>
      <c r="G3647" s="11"/>
      <c r="H3647" s="11"/>
      <c r="I3647" s="14"/>
      <c r="J3647" s="11"/>
      <c r="K3647" s="11"/>
      <c r="L3647" s="11"/>
      <c r="M3647" s="11"/>
    </row>
    <row r="3648" spans="1:13">
      <c r="A3648" s="7">
        <v>3647</v>
      </c>
      <c r="B3648" s="8"/>
      <c r="C3648" s="9"/>
      <c r="D3648" s="28"/>
      <c r="E3648" s="10"/>
      <c r="F3648" s="9"/>
      <c r="G3648" s="11"/>
      <c r="H3648" s="11"/>
      <c r="I3648" s="14"/>
      <c r="J3648" s="11"/>
      <c r="K3648" s="11"/>
      <c r="L3648" s="11"/>
      <c r="M3648" s="11"/>
    </row>
    <row r="3649" spans="1:13">
      <c r="A3649" s="7">
        <v>3648</v>
      </c>
      <c r="B3649" s="8"/>
      <c r="C3649" s="9"/>
      <c r="D3649" s="28"/>
      <c r="E3649" s="10"/>
      <c r="F3649" s="9"/>
      <c r="G3649" s="11"/>
      <c r="H3649" s="11"/>
      <c r="I3649" s="14"/>
      <c r="J3649" s="11"/>
      <c r="K3649" s="11"/>
      <c r="L3649" s="11"/>
      <c r="M3649" s="11"/>
    </row>
    <row r="3650" spans="1:13">
      <c r="A3650" s="7">
        <v>3649</v>
      </c>
      <c r="B3650" s="8"/>
      <c r="C3650" s="9"/>
      <c r="D3650" s="28"/>
      <c r="E3650" s="10"/>
      <c r="F3650" s="9"/>
      <c r="G3650" s="11"/>
      <c r="H3650" s="11"/>
      <c r="I3650" s="14"/>
      <c r="J3650" s="11"/>
      <c r="K3650" s="11"/>
      <c r="L3650" s="11"/>
      <c r="M3650" s="11"/>
    </row>
    <row r="3651" spans="1:13">
      <c r="A3651" s="7">
        <v>3650</v>
      </c>
      <c r="B3651" s="8"/>
      <c r="C3651" s="9"/>
      <c r="D3651" s="28"/>
      <c r="E3651" s="10"/>
      <c r="F3651" s="9"/>
      <c r="G3651" s="11"/>
      <c r="H3651" s="11"/>
      <c r="I3651" s="14"/>
      <c r="J3651" s="11"/>
      <c r="K3651" s="11"/>
      <c r="L3651" s="11"/>
      <c r="M3651" s="11"/>
    </row>
    <row r="3652" spans="1:13">
      <c r="A3652" s="7">
        <v>3651</v>
      </c>
      <c r="B3652" s="8"/>
      <c r="C3652" s="9"/>
      <c r="D3652" s="28"/>
      <c r="E3652" s="10"/>
      <c r="F3652" s="9"/>
      <c r="G3652" s="11"/>
      <c r="H3652" s="11"/>
      <c r="I3652" s="14"/>
      <c r="J3652" s="11"/>
      <c r="K3652" s="11"/>
      <c r="L3652" s="11"/>
      <c r="M3652" s="11"/>
    </row>
    <row r="3653" spans="1:13">
      <c r="A3653" s="7">
        <v>3652</v>
      </c>
      <c r="B3653" s="8"/>
      <c r="C3653" s="9"/>
      <c r="D3653" s="28"/>
      <c r="E3653" s="10"/>
      <c r="F3653" s="9"/>
      <c r="G3653" s="11"/>
      <c r="H3653" s="11"/>
      <c r="I3653" s="14"/>
      <c r="J3653" s="11"/>
      <c r="K3653" s="11"/>
      <c r="L3653" s="11"/>
      <c r="M3653" s="11"/>
    </row>
    <row r="3654" spans="1:13">
      <c r="A3654" s="7">
        <v>3653</v>
      </c>
      <c r="B3654" s="8"/>
      <c r="C3654" s="9"/>
      <c r="D3654" s="28"/>
      <c r="E3654" s="10"/>
      <c r="F3654" s="9"/>
      <c r="G3654" s="11"/>
      <c r="H3654" s="11"/>
      <c r="I3654" s="14"/>
      <c r="J3654" s="11"/>
      <c r="K3654" s="11"/>
      <c r="L3654" s="11"/>
      <c r="M3654" s="11"/>
    </row>
    <row r="3655" spans="1:13">
      <c r="A3655" s="7">
        <v>3654</v>
      </c>
      <c r="B3655" s="8"/>
      <c r="C3655" s="9"/>
      <c r="D3655" s="28"/>
      <c r="E3655" s="10"/>
      <c r="F3655" s="9"/>
      <c r="G3655" s="11"/>
      <c r="H3655" s="11"/>
      <c r="I3655" s="14"/>
      <c r="J3655" s="11"/>
      <c r="K3655" s="11"/>
      <c r="L3655" s="11"/>
      <c r="M3655" s="11"/>
    </row>
    <row r="3656" spans="1:13">
      <c r="A3656" s="7">
        <v>3655</v>
      </c>
      <c r="B3656" s="8"/>
      <c r="C3656" s="9"/>
      <c r="D3656" s="28"/>
      <c r="E3656" s="10"/>
      <c r="F3656" s="9"/>
      <c r="G3656" s="11"/>
      <c r="H3656" s="11"/>
      <c r="I3656" s="14"/>
      <c r="J3656" s="11"/>
      <c r="K3656" s="11"/>
      <c r="L3656" s="11"/>
      <c r="M3656" s="11"/>
    </row>
    <row r="3657" spans="1:13">
      <c r="A3657" s="7">
        <v>3656</v>
      </c>
      <c r="B3657" s="8"/>
      <c r="C3657" s="9"/>
      <c r="D3657" s="28"/>
      <c r="E3657" s="10"/>
      <c r="F3657" s="9"/>
      <c r="G3657" s="11"/>
      <c r="H3657" s="11"/>
      <c r="I3657" s="14"/>
      <c r="J3657" s="11"/>
      <c r="K3657" s="11"/>
      <c r="L3657" s="11"/>
      <c r="M3657" s="11"/>
    </row>
    <row r="3658" spans="1:13">
      <c r="A3658" s="7">
        <v>3657</v>
      </c>
      <c r="B3658" s="8"/>
      <c r="C3658" s="9"/>
      <c r="D3658" s="28"/>
      <c r="E3658" s="10"/>
      <c r="F3658" s="9"/>
      <c r="G3658" s="11"/>
      <c r="H3658" s="11"/>
      <c r="I3658" s="14"/>
      <c r="J3658" s="11"/>
      <c r="K3658" s="11"/>
      <c r="L3658" s="11"/>
      <c r="M3658" s="11"/>
    </row>
    <row r="3659" spans="1:13">
      <c r="A3659" s="7">
        <v>3658</v>
      </c>
      <c r="B3659" s="8"/>
      <c r="C3659" s="9"/>
      <c r="D3659" s="28"/>
      <c r="E3659" s="10"/>
      <c r="F3659" s="9"/>
      <c r="G3659" s="11"/>
      <c r="H3659" s="11"/>
      <c r="I3659" s="14"/>
      <c r="J3659" s="11"/>
      <c r="K3659" s="11"/>
      <c r="L3659" s="11"/>
      <c r="M3659" s="11"/>
    </row>
    <row r="3660" spans="1:13">
      <c r="A3660" s="7">
        <v>3659</v>
      </c>
      <c r="B3660" s="8"/>
      <c r="C3660" s="9"/>
      <c r="D3660" s="28"/>
      <c r="E3660" s="10"/>
      <c r="F3660" s="9"/>
      <c r="G3660" s="11"/>
      <c r="H3660" s="11"/>
      <c r="I3660" s="14"/>
      <c r="J3660" s="11"/>
      <c r="K3660" s="11"/>
      <c r="L3660" s="11"/>
      <c r="M3660" s="11"/>
    </row>
    <row r="3661" spans="1:13">
      <c r="A3661" s="7">
        <v>3660</v>
      </c>
      <c r="B3661" s="8"/>
      <c r="C3661" s="9"/>
      <c r="D3661" s="28"/>
      <c r="E3661" s="10"/>
      <c r="F3661" s="9"/>
      <c r="G3661" s="11"/>
      <c r="H3661" s="11"/>
      <c r="I3661" s="14"/>
      <c r="J3661" s="11"/>
      <c r="K3661" s="11"/>
      <c r="L3661" s="11"/>
      <c r="M3661" s="11"/>
    </row>
    <row r="3662" spans="1:13">
      <c r="A3662" s="7">
        <v>3661</v>
      </c>
      <c r="B3662" s="8"/>
      <c r="C3662" s="9"/>
      <c r="D3662" s="28"/>
      <c r="E3662" s="10"/>
      <c r="F3662" s="9"/>
      <c r="G3662" s="11"/>
      <c r="H3662" s="11"/>
      <c r="I3662" s="14"/>
      <c r="J3662" s="11"/>
      <c r="K3662" s="11"/>
      <c r="L3662" s="11"/>
      <c r="M3662" s="11"/>
    </row>
    <row r="3663" spans="1:13">
      <c r="A3663" s="7">
        <v>3662</v>
      </c>
      <c r="B3663" s="8"/>
      <c r="C3663" s="9"/>
      <c r="D3663" s="28"/>
      <c r="E3663" s="10"/>
      <c r="F3663" s="9"/>
      <c r="G3663" s="11"/>
      <c r="H3663" s="11"/>
      <c r="I3663" s="14"/>
      <c r="J3663" s="11"/>
      <c r="K3663" s="11"/>
      <c r="L3663" s="11"/>
      <c r="M3663" s="11"/>
    </row>
    <row r="3664" spans="1:13">
      <c r="A3664" s="7">
        <v>3663</v>
      </c>
      <c r="B3664" s="8"/>
      <c r="C3664" s="9"/>
      <c r="D3664" s="28"/>
      <c r="E3664" s="10"/>
      <c r="F3664" s="9"/>
      <c r="G3664" s="11"/>
      <c r="H3664" s="11"/>
      <c r="I3664" s="14"/>
      <c r="J3664" s="11"/>
      <c r="K3664" s="11"/>
      <c r="L3664" s="11"/>
      <c r="M3664" s="11"/>
    </row>
    <row r="3665" spans="1:13">
      <c r="A3665" s="7">
        <v>3664</v>
      </c>
      <c r="B3665" s="8"/>
      <c r="C3665" s="9"/>
      <c r="D3665" s="28"/>
      <c r="E3665" s="10"/>
      <c r="F3665" s="9"/>
      <c r="G3665" s="11"/>
      <c r="H3665" s="11"/>
      <c r="I3665" s="14"/>
      <c r="J3665" s="11"/>
      <c r="K3665" s="11"/>
      <c r="L3665" s="11"/>
      <c r="M3665" s="11"/>
    </row>
    <row r="3666" spans="1:13">
      <c r="A3666" s="7">
        <v>3665</v>
      </c>
      <c r="B3666" s="8"/>
      <c r="C3666" s="9"/>
      <c r="D3666" s="28"/>
      <c r="E3666" s="10"/>
      <c r="F3666" s="9"/>
      <c r="G3666" s="11"/>
      <c r="H3666" s="11"/>
      <c r="I3666" s="14"/>
      <c r="J3666" s="11"/>
      <c r="K3666" s="11"/>
      <c r="L3666" s="11"/>
      <c r="M3666" s="11"/>
    </row>
    <row r="3667" spans="1:13">
      <c r="A3667" s="7">
        <v>3666</v>
      </c>
      <c r="B3667" s="8"/>
      <c r="C3667" s="9"/>
      <c r="D3667" s="28"/>
      <c r="E3667" s="10"/>
      <c r="F3667" s="9"/>
      <c r="G3667" s="11"/>
      <c r="H3667" s="11"/>
      <c r="I3667" s="14"/>
      <c r="J3667" s="11"/>
      <c r="K3667" s="11"/>
      <c r="L3667" s="11"/>
      <c r="M3667" s="11"/>
    </row>
    <row r="3668" spans="1:13">
      <c r="A3668" s="7">
        <v>3667</v>
      </c>
      <c r="B3668" s="8"/>
      <c r="C3668" s="9"/>
      <c r="D3668" s="28"/>
      <c r="E3668" s="10"/>
      <c r="F3668" s="9"/>
      <c r="G3668" s="11"/>
      <c r="H3668" s="11"/>
      <c r="I3668" s="14"/>
      <c r="J3668" s="11"/>
      <c r="K3668" s="11"/>
      <c r="L3668" s="11"/>
      <c r="M3668" s="11"/>
    </row>
    <row r="3669" spans="1:13">
      <c r="A3669" s="7">
        <v>3668</v>
      </c>
      <c r="B3669" s="8"/>
      <c r="C3669" s="9"/>
      <c r="D3669" s="28"/>
      <c r="E3669" s="10"/>
      <c r="F3669" s="9"/>
      <c r="G3669" s="11"/>
      <c r="H3669" s="11"/>
      <c r="I3669" s="14"/>
      <c r="J3669" s="11"/>
      <c r="K3669" s="11"/>
      <c r="L3669" s="11"/>
      <c r="M3669" s="11"/>
    </row>
    <row r="3670" spans="1:13">
      <c r="A3670" s="7">
        <v>3669</v>
      </c>
      <c r="B3670" s="8"/>
      <c r="C3670" s="9"/>
      <c r="D3670" s="28"/>
      <c r="E3670" s="10"/>
      <c r="F3670" s="9"/>
      <c r="G3670" s="11"/>
      <c r="H3670" s="11"/>
      <c r="I3670" s="14"/>
      <c r="J3670" s="11"/>
      <c r="K3670" s="11"/>
      <c r="L3670" s="11"/>
      <c r="M3670" s="11"/>
    </row>
    <row r="3671" spans="1:13">
      <c r="A3671" s="7">
        <v>3670</v>
      </c>
      <c r="B3671" s="8"/>
      <c r="C3671" s="9"/>
      <c r="D3671" s="28"/>
      <c r="E3671" s="10"/>
      <c r="F3671" s="9"/>
      <c r="G3671" s="11"/>
      <c r="H3671" s="11"/>
      <c r="I3671" s="14"/>
      <c r="J3671" s="11"/>
      <c r="K3671" s="11"/>
      <c r="L3671" s="11"/>
      <c r="M3671" s="11"/>
    </row>
    <row r="3672" spans="1:13">
      <c r="A3672" s="7">
        <v>3671</v>
      </c>
      <c r="B3672" s="8"/>
      <c r="C3672" s="9"/>
      <c r="D3672" s="28"/>
      <c r="E3672" s="10"/>
      <c r="F3672" s="9"/>
      <c r="G3672" s="11"/>
      <c r="H3672" s="11"/>
      <c r="I3672" s="14"/>
      <c r="J3672" s="11"/>
      <c r="K3672" s="11"/>
      <c r="L3672" s="11"/>
      <c r="M3672" s="11"/>
    </row>
    <row r="3673" spans="1:13">
      <c r="A3673" s="7">
        <v>3672</v>
      </c>
      <c r="B3673" s="8"/>
      <c r="C3673" s="9"/>
      <c r="D3673" s="28"/>
      <c r="E3673" s="10"/>
      <c r="F3673" s="9"/>
      <c r="G3673" s="11"/>
      <c r="H3673" s="11"/>
      <c r="I3673" s="14"/>
      <c r="J3673" s="11"/>
      <c r="K3673" s="11"/>
      <c r="L3673" s="11"/>
      <c r="M3673" s="11"/>
    </row>
    <row r="3674" spans="1:13">
      <c r="A3674" s="7">
        <v>3673</v>
      </c>
      <c r="B3674" s="8"/>
      <c r="C3674" s="9"/>
      <c r="D3674" s="28"/>
      <c r="E3674" s="10"/>
      <c r="F3674" s="9"/>
      <c r="G3674" s="11"/>
      <c r="H3674" s="11"/>
      <c r="I3674" s="14"/>
      <c r="J3674" s="11"/>
      <c r="K3674" s="11"/>
      <c r="L3674" s="11"/>
      <c r="M3674" s="11"/>
    </row>
    <row r="3675" spans="1:13">
      <c r="A3675" s="7">
        <v>3674</v>
      </c>
      <c r="B3675" s="8"/>
      <c r="C3675" s="9"/>
      <c r="D3675" s="28"/>
      <c r="E3675" s="10"/>
      <c r="F3675" s="9"/>
      <c r="G3675" s="11"/>
      <c r="H3675" s="11"/>
      <c r="I3675" s="14"/>
      <c r="J3675" s="11"/>
      <c r="K3675" s="11"/>
      <c r="L3675" s="11"/>
      <c r="M3675" s="11"/>
    </row>
    <row r="3676" spans="1:13">
      <c r="A3676" s="7">
        <v>3675</v>
      </c>
      <c r="B3676" s="8"/>
      <c r="C3676" s="9"/>
      <c r="D3676" s="28"/>
      <c r="E3676" s="10"/>
      <c r="F3676" s="9"/>
      <c r="G3676" s="11"/>
      <c r="H3676" s="11"/>
      <c r="I3676" s="14"/>
      <c r="J3676" s="11"/>
      <c r="K3676" s="11"/>
      <c r="L3676" s="11"/>
      <c r="M3676" s="11"/>
    </row>
    <row r="3677" spans="1:13">
      <c r="A3677" s="7">
        <v>3676</v>
      </c>
      <c r="B3677" s="8"/>
      <c r="C3677" s="9"/>
      <c r="D3677" s="28"/>
      <c r="E3677" s="10"/>
      <c r="F3677" s="9"/>
      <c r="G3677" s="11"/>
      <c r="H3677" s="11"/>
      <c r="I3677" s="14"/>
      <c r="J3677" s="11"/>
      <c r="K3677" s="11"/>
      <c r="L3677" s="11"/>
      <c r="M3677" s="11"/>
    </row>
    <row r="3678" spans="1:13">
      <c r="A3678" s="7">
        <v>3677</v>
      </c>
      <c r="B3678" s="8"/>
      <c r="C3678" s="9"/>
      <c r="D3678" s="28"/>
      <c r="E3678" s="10"/>
      <c r="F3678" s="9"/>
      <c r="G3678" s="11"/>
      <c r="H3678" s="11"/>
      <c r="I3678" s="14"/>
      <c r="J3678" s="11"/>
      <c r="K3678" s="11"/>
      <c r="L3678" s="11"/>
      <c r="M3678" s="11"/>
    </row>
    <row r="3679" spans="1:13">
      <c r="A3679" s="7">
        <v>3678</v>
      </c>
      <c r="B3679" s="8"/>
      <c r="C3679" s="9"/>
      <c r="D3679" s="28"/>
      <c r="E3679" s="10"/>
      <c r="F3679" s="9"/>
      <c r="G3679" s="11"/>
      <c r="H3679" s="11"/>
      <c r="I3679" s="14"/>
      <c r="J3679" s="11"/>
      <c r="K3679" s="11"/>
      <c r="L3679" s="11"/>
      <c r="M3679" s="11"/>
    </row>
    <row r="3680" spans="1:13">
      <c r="A3680" s="7">
        <v>3679</v>
      </c>
      <c r="B3680" s="8"/>
      <c r="C3680" s="9"/>
      <c r="D3680" s="28"/>
      <c r="E3680" s="10"/>
      <c r="F3680" s="9"/>
      <c r="G3680" s="11"/>
      <c r="H3680" s="11"/>
      <c r="I3680" s="14"/>
      <c r="J3680" s="11"/>
      <c r="K3680" s="11"/>
      <c r="L3680" s="11"/>
      <c r="M3680" s="11"/>
    </row>
    <row r="3681" spans="1:13">
      <c r="A3681" s="7">
        <v>3680</v>
      </c>
      <c r="B3681" s="8"/>
      <c r="C3681" s="9"/>
      <c r="D3681" s="28"/>
      <c r="E3681" s="10"/>
      <c r="F3681" s="9"/>
      <c r="G3681" s="11"/>
      <c r="H3681" s="11"/>
      <c r="I3681" s="14"/>
      <c r="J3681" s="11"/>
      <c r="K3681" s="11"/>
      <c r="L3681" s="11"/>
      <c r="M3681" s="11"/>
    </row>
    <row r="3682" spans="1:13">
      <c r="A3682" s="7">
        <v>3681</v>
      </c>
      <c r="B3682" s="8"/>
      <c r="C3682" s="9"/>
      <c r="D3682" s="28"/>
      <c r="E3682" s="10"/>
      <c r="F3682" s="9"/>
      <c r="G3682" s="11"/>
      <c r="H3682" s="11"/>
      <c r="I3682" s="14"/>
      <c r="J3682" s="11"/>
      <c r="K3682" s="11"/>
      <c r="L3682" s="11"/>
      <c r="M3682" s="11"/>
    </row>
    <row r="3683" spans="1:13">
      <c r="A3683" s="7">
        <v>3682</v>
      </c>
      <c r="B3683" s="8"/>
      <c r="C3683" s="9"/>
      <c r="D3683" s="28"/>
      <c r="E3683" s="10"/>
      <c r="F3683" s="9"/>
      <c r="G3683" s="11"/>
      <c r="H3683" s="11"/>
      <c r="I3683" s="14"/>
      <c r="J3683" s="11"/>
      <c r="K3683" s="11"/>
      <c r="L3683" s="11"/>
      <c r="M3683" s="11"/>
    </row>
    <row r="3684" spans="1:13">
      <c r="A3684" s="7">
        <v>3683</v>
      </c>
      <c r="B3684" s="8"/>
      <c r="C3684" s="9"/>
      <c r="D3684" s="28"/>
      <c r="E3684" s="10"/>
      <c r="F3684" s="9"/>
      <c r="G3684" s="11"/>
      <c r="H3684" s="11"/>
      <c r="I3684" s="14"/>
      <c r="J3684" s="11"/>
      <c r="K3684" s="11"/>
      <c r="L3684" s="11"/>
      <c r="M3684" s="11"/>
    </row>
    <row r="3685" spans="1:13">
      <c r="A3685" s="7">
        <v>3684</v>
      </c>
      <c r="B3685" s="8"/>
      <c r="C3685" s="9"/>
      <c r="D3685" s="28"/>
      <c r="E3685" s="10"/>
      <c r="F3685" s="9"/>
      <c r="G3685" s="11"/>
      <c r="H3685" s="11"/>
      <c r="I3685" s="14"/>
      <c r="J3685" s="11"/>
      <c r="K3685" s="11"/>
      <c r="L3685" s="11"/>
      <c r="M3685" s="11"/>
    </row>
    <row r="3686" spans="1:13">
      <c r="A3686" s="7">
        <v>3685</v>
      </c>
      <c r="B3686" s="8"/>
      <c r="C3686" s="9"/>
      <c r="D3686" s="28"/>
      <c r="E3686" s="10"/>
      <c r="F3686" s="9"/>
      <c r="G3686" s="11"/>
      <c r="H3686" s="11"/>
      <c r="I3686" s="14"/>
      <c r="J3686" s="11"/>
      <c r="K3686" s="11"/>
      <c r="L3686" s="11"/>
      <c r="M3686" s="11"/>
    </row>
    <row r="3687" spans="1:13">
      <c r="A3687" s="7">
        <v>3686</v>
      </c>
      <c r="B3687" s="8"/>
      <c r="C3687" s="9"/>
      <c r="D3687" s="28"/>
      <c r="E3687" s="10"/>
      <c r="F3687" s="9"/>
      <c r="G3687" s="11"/>
      <c r="H3687" s="11"/>
      <c r="I3687" s="14"/>
      <c r="J3687" s="11"/>
      <c r="K3687" s="11"/>
      <c r="L3687" s="11"/>
      <c r="M3687" s="11"/>
    </row>
    <row r="3688" spans="1:13">
      <c r="A3688" s="7">
        <v>3687</v>
      </c>
      <c r="B3688" s="8"/>
      <c r="C3688" s="9"/>
      <c r="D3688" s="28"/>
      <c r="E3688" s="10"/>
      <c r="F3688" s="9"/>
      <c r="G3688" s="11"/>
      <c r="H3688" s="11"/>
      <c r="I3688" s="14"/>
      <c r="J3688" s="11"/>
      <c r="K3688" s="11"/>
      <c r="L3688" s="11"/>
      <c r="M3688" s="11"/>
    </row>
    <row r="3689" spans="1:13">
      <c r="A3689" s="7">
        <v>3688</v>
      </c>
      <c r="B3689" s="8"/>
      <c r="C3689" s="9"/>
      <c r="D3689" s="28"/>
      <c r="E3689" s="10"/>
      <c r="F3689" s="9"/>
      <c r="G3689" s="11"/>
      <c r="H3689" s="11"/>
      <c r="I3689" s="14"/>
      <c r="J3689" s="11"/>
      <c r="K3689" s="11"/>
      <c r="L3689" s="11"/>
      <c r="M3689" s="11"/>
    </row>
    <row r="3690" spans="1:13">
      <c r="A3690" s="7">
        <v>3689</v>
      </c>
      <c r="B3690" s="8"/>
      <c r="C3690" s="9"/>
      <c r="D3690" s="28"/>
      <c r="E3690" s="10"/>
      <c r="F3690" s="9"/>
      <c r="G3690" s="11"/>
      <c r="H3690" s="11"/>
      <c r="I3690" s="14"/>
      <c r="J3690" s="11"/>
      <c r="K3690" s="11"/>
      <c r="L3690" s="11"/>
      <c r="M3690" s="11"/>
    </row>
    <row r="3691" spans="1:13">
      <c r="A3691" s="7">
        <v>3690</v>
      </c>
      <c r="B3691" s="8"/>
      <c r="C3691" s="9"/>
      <c r="D3691" s="28"/>
      <c r="E3691" s="10"/>
      <c r="F3691" s="9"/>
      <c r="G3691" s="11"/>
      <c r="H3691" s="11"/>
      <c r="I3691" s="14"/>
      <c r="J3691" s="11"/>
      <c r="K3691" s="11"/>
      <c r="L3691" s="11"/>
      <c r="M3691" s="11"/>
    </row>
    <row r="3692" spans="1:13">
      <c r="A3692" s="7">
        <v>3691</v>
      </c>
      <c r="B3692" s="8"/>
      <c r="C3692" s="9"/>
      <c r="D3692" s="28"/>
      <c r="E3692" s="10"/>
      <c r="F3692" s="9"/>
      <c r="G3692" s="11"/>
      <c r="H3692" s="11"/>
      <c r="I3692" s="14"/>
      <c r="J3692" s="11"/>
      <c r="K3692" s="11"/>
      <c r="L3692" s="11"/>
      <c r="M3692" s="11"/>
    </row>
    <row r="3693" spans="1:13">
      <c r="A3693" s="7">
        <v>3692</v>
      </c>
      <c r="B3693" s="8"/>
      <c r="C3693" s="9"/>
      <c r="D3693" s="28"/>
      <c r="E3693" s="10"/>
      <c r="F3693" s="9"/>
      <c r="G3693" s="11"/>
      <c r="H3693" s="11"/>
      <c r="I3693" s="14"/>
      <c r="J3693" s="11"/>
      <c r="K3693" s="11"/>
      <c r="L3693" s="11"/>
      <c r="M3693" s="11"/>
    </row>
    <row r="3694" spans="1:13">
      <c r="A3694" s="7">
        <v>3693</v>
      </c>
      <c r="B3694" s="8"/>
      <c r="C3694" s="9"/>
      <c r="D3694" s="28"/>
      <c r="E3694" s="10"/>
      <c r="F3694" s="9"/>
      <c r="G3694" s="11"/>
      <c r="H3694" s="11"/>
      <c r="I3694" s="14"/>
      <c r="J3694" s="11"/>
      <c r="K3694" s="11"/>
      <c r="L3694" s="11"/>
      <c r="M3694" s="11"/>
    </row>
    <row r="3695" spans="1:13">
      <c r="A3695" s="7">
        <v>3694</v>
      </c>
      <c r="B3695" s="8"/>
      <c r="C3695" s="9"/>
      <c r="D3695" s="28"/>
      <c r="E3695" s="10"/>
      <c r="F3695" s="9"/>
      <c r="G3695" s="11"/>
      <c r="H3695" s="11"/>
      <c r="I3695" s="14"/>
      <c r="J3695" s="11"/>
      <c r="K3695" s="11"/>
      <c r="L3695" s="11"/>
      <c r="M3695" s="11"/>
    </row>
    <row r="3696" spans="1:13">
      <c r="A3696" s="7">
        <v>3695</v>
      </c>
      <c r="B3696" s="8"/>
      <c r="C3696" s="9"/>
      <c r="D3696" s="28"/>
      <c r="E3696" s="10"/>
      <c r="F3696" s="9"/>
      <c r="G3696" s="11"/>
      <c r="H3696" s="11"/>
      <c r="I3696" s="14"/>
      <c r="J3696" s="11"/>
      <c r="K3696" s="11"/>
      <c r="L3696" s="11"/>
      <c r="M3696" s="11"/>
    </row>
    <row r="3697" spans="1:13">
      <c r="A3697" s="7">
        <v>3696</v>
      </c>
      <c r="B3697" s="8"/>
      <c r="C3697" s="9"/>
      <c r="D3697" s="28"/>
      <c r="E3697" s="10"/>
      <c r="F3697" s="9"/>
      <c r="G3697" s="11"/>
      <c r="H3697" s="11"/>
      <c r="I3697" s="14"/>
      <c r="J3697" s="11"/>
      <c r="K3697" s="11"/>
      <c r="L3697" s="11"/>
      <c r="M3697" s="11"/>
    </row>
    <row r="3698" spans="1:13">
      <c r="A3698" s="7">
        <v>3697</v>
      </c>
      <c r="B3698" s="8"/>
      <c r="C3698" s="9"/>
      <c r="D3698" s="28"/>
      <c r="E3698" s="10"/>
      <c r="F3698" s="9"/>
      <c r="G3698" s="11"/>
      <c r="H3698" s="11"/>
      <c r="I3698" s="14"/>
      <c r="J3698" s="11"/>
      <c r="K3698" s="11"/>
      <c r="L3698" s="11"/>
      <c r="M3698" s="11"/>
    </row>
    <row r="3699" spans="1:13">
      <c r="A3699" s="7">
        <v>3698</v>
      </c>
      <c r="B3699" s="8"/>
      <c r="C3699" s="9"/>
      <c r="D3699" s="28"/>
      <c r="E3699" s="10"/>
      <c r="F3699" s="9"/>
      <c r="G3699" s="11"/>
      <c r="H3699" s="11"/>
      <c r="I3699" s="14"/>
      <c r="J3699" s="11"/>
      <c r="K3699" s="11"/>
      <c r="L3699" s="11"/>
      <c r="M3699" s="11"/>
    </row>
    <row r="3700" spans="1:13">
      <c r="A3700" s="7">
        <v>3699</v>
      </c>
      <c r="B3700" s="8"/>
      <c r="C3700" s="9"/>
      <c r="D3700" s="28"/>
      <c r="E3700" s="10"/>
      <c r="F3700" s="9"/>
      <c r="G3700" s="11"/>
      <c r="H3700" s="11"/>
      <c r="I3700" s="14"/>
      <c r="J3700" s="11"/>
      <c r="K3700" s="11"/>
      <c r="L3700" s="11"/>
      <c r="M3700" s="11"/>
    </row>
    <row r="3701" spans="1:13">
      <c r="A3701" s="7">
        <v>3700</v>
      </c>
      <c r="B3701" s="8"/>
      <c r="C3701" s="9"/>
      <c r="D3701" s="28"/>
      <c r="E3701" s="10"/>
      <c r="F3701" s="9"/>
      <c r="G3701" s="11"/>
      <c r="H3701" s="11"/>
      <c r="I3701" s="14"/>
      <c r="J3701" s="11"/>
      <c r="K3701" s="11"/>
      <c r="L3701" s="11"/>
      <c r="M3701" s="11"/>
    </row>
    <row r="3702" spans="1:13">
      <c r="A3702" s="7">
        <v>3701</v>
      </c>
      <c r="B3702" s="8"/>
      <c r="C3702" s="9"/>
      <c r="D3702" s="28"/>
      <c r="E3702" s="10"/>
      <c r="F3702" s="9"/>
      <c r="G3702" s="11"/>
      <c r="H3702" s="11"/>
      <c r="I3702" s="14"/>
      <c r="J3702" s="11"/>
      <c r="K3702" s="11"/>
      <c r="L3702" s="11"/>
      <c r="M3702" s="11"/>
    </row>
    <row r="3703" spans="1:13">
      <c r="A3703" s="7">
        <v>3702</v>
      </c>
      <c r="B3703" s="8"/>
      <c r="C3703" s="9"/>
      <c r="D3703" s="28"/>
      <c r="E3703" s="10"/>
      <c r="F3703" s="9"/>
      <c r="G3703" s="11"/>
      <c r="H3703" s="11"/>
      <c r="I3703" s="14"/>
      <c r="J3703" s="11"/>
      <c r="K3703" s="11"/>
      <c r="L3703" s="11"/>
      <c r="M3703" s="11"/>
    </row>
    <row r="3704" spans="1:13">
      <c r="A3704" s="7">
        <v>3703</v>
      </c>
      <c r="B3704" s="8"/>
      <c r="C3704" s="9"/>
      <c r="D3704" s="28"/>
      <c r="E3704" s="10"/>
      <c r="F3704" s="9"/>
      <c r="G3704" s="11"/>
      <c r="H3704" s="11"/>
      <c r="I3704" s="14"/>
      <c r="J3704" s="11"/>
      <c r="K3704" s="11"/>
      <c r="L3704" s="11"/>
      <c r="M3704" s="11"/>
    </row>
    <row r="3705" spans="1:13">
      <c r="A3705" s="7">
        <v>3704</v>
      </c>
      <c r="B3705" s="8"/>
      <c r="C3705" s="9"/>
      <c r="D3705" s="28"/>
      <c r="E3705" s="10"/>
      <c r="F3705" s="9"/>
      <c r="G3705" s="11"/>
      <c r="H3705" s="11"/>
      <c r="I3705" s="14"/>
      <c r="J3705" s="11"/>
      <c r="K3705" s="11"/>
      <c r="L3705" s="11"/>
      <c r="M3705" s="11"/>
    </row>
    <row r="3706" spans="1:13">
      <c r="A3706" s="7">
        <v>3705</v>
      </c>
      <c r="B3706" s="8"/>
      <c r="C3706" s="9"/>
      <c r="D3706" s="28"/>
      <c r="E3706" s="10"/>
      <c r="F3706" s="9"/>
      <c r="G3706" s="11"/>
      <c r="H3706" s="11"/>
      <c r="I3706" s="14"/>
      <c r="J3706" s="11"/>
      <c r="K3706" s="11"/>
      <c r="L3706" s="11"/>
      <c r="M3706" s="11"/>
    </row>
    <row r="3707" spans="1:13">
      <c r="A3707" s="7">
        <v>3706</v>
      </c>
      <c r="B3707" s="8"/>
      <c r="C3707" s="9"/>
      <c r="D3707" s="28"/>
      <c r="E3707" s="10"/>
      <c r="F3707" s="9"/>
      <c r="G3707" s="11"/>
      <c r="H3707" s="11"/>
      <c r="I3707" s="14"/>
      <c r="J3707" s="11"/>
      <c r="K3707" s="11"/>
      <c r="L3707" s="11"/>
      <c r="M3707" s="11"/>
    </row>
    <row r="3708" spans="1:13">
      <c r="A3708" s="7">
        <v>3707</v>
      </c>
      <c r="B3708" s="8"/>
      <c r="C3708" s="9"/>
      <c r="D3708" s="28"/>
      <c r="E3708" s="10"/>
      <c r="F3708" s="9"/>
      <c r="G3708" s="11"/>
      <c r="H3708" s="11"/>
      <c r="I3708" s="14"/>
      <c r="J3708" s="11"/>
      <c r="K3708" s="11"/>
      <c r="L3708" s="11"/>
      <c r="M3708" s="11"/>
    </row>
    <row r="3709" spans="1:13">
      <c r="A3709" s="7">
        <v>3708</v>
      </c>
      <c r="B3709" s="8"/>
      <c r="C3709" s="9"/>
      <c r="D3709" s="28"/>
      <c r="E3709" s="10"/>
      <c r="F3709" s="9"/>
      <c r="G3709" s="11"/>
      <c r="H3709" s="11"/>
      <c r="I3709" s="14"/>
      <c r="J3709" s="11"/>
      <c r="K3709" s="11"/>
      <c r="L3709" s="11"/>
      <c r="M3709" s="11"/>
    </row>
    <row r="3710" spans="1:13">
      <c r="A3710" s="7">
        <v>3709</v>
      </c>
      <c r="B3710" s="8"/>
      <c r="C3710" s="9"/>
      <c r="D3710" s="28"/>
      <c r="E3710" s="10"/>
      <c r="F3710" s="9"/>
      <c r="G3710" s="11"/>
      <c r="H3710" s="11"/>
      <c r="I3710" s="14"/>
      <c r="J3710" s="11"/>
      <c r="K3710" s="11"/>
      <c r="L3710" s="11"/>
      <c r="M3710" s="11"/>
    </row>
    <row r="3711" spans="1:13">
      <c r="A3711" s="7">
        <v>3710</v>
      </c>
      <c r="B3711" s="8"/>
      <c r="C3711" s="9"/>
      <c r="D3711" s="28"/>
      <c r="E3711" s="10"/>
      <c r="F3711" s="9"/>
      <c r="G3711" s="11"/>
      <c r="H3711" s="11"/>
      <c r="I3711" s="14"/>
      <c r="J3711" s="11"/>
      <c r="K3711" s="11"/>
      <c r="L3711" s="11"/>
      <c r="M3711" s="11"/>
    </row>
    <row r="3712" spans="1:13">
      <c r="A3712" s="7">
        <v>3711</v>
      </c>
      <c r="B3712" s="8"/>
      <c r="C3712" s="9"/>
      <c r="D3712" s="28"/>
      <c r="E3712" s="10"/>
      <c r="F3712" s="9"/>
      <c r="G3712" s="11"/>
      <c r="H3712" s="11"/>
      <c r="I3712" s="14"/>
      <c r="J3712" s="11"/>
      <c r="K3712" s="11"/>
      <c r="L3712" s="11"/>
      <c r="M3712" s="11"/>
    </row>
    <row r="3713" spans="1:13">
      <c r="A3713" s="7">
        <v>3712</v>
      </c>
      <c r="B3713" s="8"/>
      <c r="C3713" s="9"/>
      <c r="D3713" s="28"/>
      <c r="E3713" s="10"/>
      <c r="F3713" s="9"/>
      <c r="G3713" s="11"/>
      <c r="H3713" s="11"/>
      <c r="I3713" s="14"/>
      <c r="J3713" s="11"/>
      <c r="K3713" s="11"/>
      <c r="L3713" s="11"/>
      <c r="M3713" s="11"/>
    </row>
    <row r="3714" spans="1:13">
      <c r="A3714" s="7">
        <v>3713</v>
      </c>
      <c r="B3714" s="8"/>
      <c r="C3714" s="9"/>
      <c r="D3714" s="28"/>
      <c r="E3714" s="10"/>
      <c r="F3714" s="9"/>
      <c r="G3714" s="11"/>
      <c r="H3714" s="11"/>
      <c r="I3714" s="14"/>
      <c r="J3714" s="11"/>
      <c r="K3714" s="11"/>
      <c r="L3714" s="11"/>
      <c r="M3714" s="11"/>
    </row>
    <row r="3715" spans="1:13">
      <c r="A3715" s="7">
        <v>3714</v>
      </c>
      <c r="B3715" s="8"/>
      <c r="C3715" s="9"/>
      <c r="D3715" s="28"/>
      <c r="E3715" s="10"/>
      <c r="F3715" s="9"/>
      <c r="G3715" s="11"/>
      <c r="H3715" s="11"/>
      <c r="I3715" s="14"/>
      <c r="J3715" s="11"/>
      <c r="K3715" s="11"/>
      <c r="L3715" s="11"/>
      <c r="M3715" s="11"/>
    </row>
    <row r="3716" spans="1:13">
      <c r="A3716" s="7">
        <v>3715</v>
      </c>
      <c r="B3716" s="8"/>
      <c r="C3716" s="9"/>
      <c r="D3716" s="28"/>
      <c r="E3716" s="10"/>
      <c r="F3716" s="9"/>
      <c r="G3716" s="11"/>
      <c r="H3716" s="11"/>
      <c r="I3716" s="14"/>
      <c r="J3716" s="11"/>
      <c r="K3716" s="11"/>
      <c r="L3716" s="11"/>
      <c r="M3716" s="11"/>
    </row>
    <row r="3717" spans="1:13">
      <c r="A3717" s="7">
        <v>3716</v>
      </c>
      <c r="B3717" s="8"/>
      <c r="C3717" s="9"/>
      <c r="D3717" s="28"/>
      <c r="E3717" s="10"/>
      <c r="F3717" s="9"/>
      <c r="G3717" s="11"/>
      <c r="H3717" s="11"/>
      <c r="I3717" s="14"/>
      <c r="J3717" s="11"/>
      <c r="K3717" s="11"/>
      <c r="L3717" s="11"/>
      <c r="M3717" s="11"/>
    </row>
    <row r="3718" spans="1:13">
      <c r="A3718" s="7">
        <v>3717</v>
      </c>
      <c r="B3718" s="8"/>
      <c r="C3718" s="9"/>
      <c r="D3718" s="28"/>
      <c r="E3718" s="10"/>
      <c r="F3718" s="9"/>
      <c r="G3718" s="11"/>
      <c r="H3718" s="11"/>
      <c r="I3718" s="14"/>
      <c r="J3718" s="11"/>
      <c r="K3718" s="11"/>
      <c r="L3718" s="11"/>
      <c r="M3718" s="11"/>
    </row>
    <row r="3719" spans="1:13">
      <c r="A3719" s="7">
        <v>3718</v>
      </c>
      <c r="B3719" s="8"/>
      <c r="C3719" s="9"/>
      <c r="D3719" s="28"/>
      <c r="E3719" s="10"/>
      <c r="F3719" s="9"/>
      <c r="G3719" s="11"/>
      <c r="H3719" s="11"/>
      <c r="I3719" s="14"/>
      <c r="J3719" s="11"/>
      <c r="K3719" s="11"/>
      <c r="L3719" s="11"/>
      <c r="M3719" s="11"/>
    </row>
    <row r="3720" spans="1:13">
      <c r="A3720" s="7">
        <v>3719</v>
      </c>
      <c r="B3720" s="8"/>
      <c r="C3720" s="9"/>
      <c r="D3720" s="28"/>
      <c r="E3720" s="10"/>
      <c r="F3720" s="9"/>
      <c r="G3720" s="11"/>
      <c r="H3720" s="11"/>
      <c r="I3720" s="14"/>
      <c r="J3720" s="11"/>
      <c r="K3720" s="11"/>
      <c r="L3720" s="11"/>
      <c r="M3720" s="11"/>
    </row>
    <row r="3721" spans="1:13">
      <c r="A3721" s="7">
        <v>3720</v>
      </c>
      <c r="B3721" s="8"/>
      <c r="C3721" s="9"/>
      <c r="D3721" s="28"/>
      <c r="E3721" s="10"/>
      <c r="F3721" s="9"/>
      <c r="G3721" s="11"/>
      <c r="H3721" s="11"/>
      <c r="I3721" s="14"/>
      <c r="J3721" s="11"/>
      <c r="K3721" s="11"/>
      <c r="L3721" s="11"/>
      <c r="M3721" s="11"/>
    </row>
    <row r="3722" spans="1:13">
      <c r="A3722" s="7">
        <v>3721</v>
      </c>
      <c r="B3722" s="8"/>
      <c r="C3722" s="9"/>
      <c r="D3722" s="28"/>
      <c r="E3722" s="10"/>
      <c r="F3722" s="9"/>
      <c r="G3722" s="11"/>
      <c r="H3722" s="11"/>
      <c r="I3722" s="14"/>
      <c r="J3722" s="11"/>
      <c r="K3722" s="11"/>
      <c r="L3722" s="11"/>
      <c r="M3722" s="11"/>
    </row>
    <row r="3723" spans="1:13">
      <c r="A3723" s="7">
        <v>3722</v>
      </c>
      <c r="B3723" s="8"/>
      <c r="C3723" s="9"/>
      <c r="D3723" s="28"/>
      <c r="E3723" s="10"/>
      <c r="F3723" s="9"/>
      <c r="G3723" s="11"/>
      <c r="H3723" s="11"/>
      <c r="I3723" s="14"/>
      <c r="J3723" s="11"/>
      <c r="K3723" s="11"/>
      <c r="L3723" s="11"/>
      <c r="M3723" s="11"/>
    </row>
    <row r="3724" spans="1:13">
      <c r="A3724" s="7">
        <v>3723</v>
      </c>
      <c r="B3724" s="8"/>
      <c r="C3724" s="9"/>
      <c r="D3724" s="28"/>
      <c r="E3724" s="10"/>
      <c r="F3724" s="9"/>
      <c r="G3724" s="11"/>
      <c r="H3724" s="11"/>
      <c r="I3724" s="14"/>
      <c r="J3724" s="11"/>
      <c r="K3724" s="11"/>
      <c r="L3724" s="11"/>
      <c r="M3724" s="11"/>
    </row>
    <row r="3725" spans="1:13">
      <c r="A3725" s="7">
        <v>3724</v>
      </c>
      <c r="B3725" s="8"/>
      <c r="C3725" s="9"/>
      <c r="D3725" s="28"/>
      <c r="E3725" s="10"/>
      <c r="F3725" s="9"/>
      <c r="G3725" s="11"/>
      <c r="H3725" s="11"/>
      <c r="I3725" s="14"/>
      <c r="J3725" s="11"/>
      <c r="K3725" s="11"/>
      <c r="L3725" s="11"/>
      <c r="M3725" s="11"/>
    </row>
    <row r="3726" spans="1:13">
      <c r="A3726" s="7">
        <v>3725</v>
      </c>
      <c r="B3726" s="8"/>
      <c r="C3726" s="9"/>
      <c r="D3726" s="28"/>
      <c r="E3726" s="10"/>
      <c r="F3726" s="9"/>
      <c r="G3726" s="11"/>
      <c r="H3726" s="11"/>
      <c r="I3726" s="14"/>
      <c r="J3726" s="11"/>
      <c r="K3726" s="11"/>
      <c r="L3726" s="11"/>
      <c r="M3726" s="11"/>
    </row>
    <row r="3727" spans="1:13">
      <c r="A3727" s="7">
        <v>3726</v>
      </c>
      <c r="B3727" s="8"/>
      <c r="C3727" s="9"/>
      <c r="D3727" s="28"/>
      <c r="E3727" s="10"/>
      <c r="F3727" s="9"/>
      <c r="G3727" s="11"/>
      <c r="H3727" s="11"/>
      <c r="I3727" s="14"/>
      <c r="J3727" s="11"/>
      <c r="K3727" s="11"/>
      <c r="L3727" s="11"/>
      <c r="M3727" s="11"/>
    </row>
    <row r="3728" spans="1:13">
      <c r="A3728" s="7">
        <v>3727</v>
      </c>
      <c r="B3728" s="8"/>
      <c r="C3728" s="9"/>
      <c r="D3728" s="28"/>
      <c r="E3728" s="10"/>
      <c r="F3728" s="9"/>
      <c r="G3728" s="11"/>
      <c r="H3728" s="11"/>
      <c r="I3728" s="14"/>
      <c r="J3728" s="11"/>
      <c r="K3728" s="11"/>
      <c r="L3728" s="11"/>
      <c r="M3728" s="11"/>
    </row>
    <row r="3729" spans="1:13">
      <c r="A3729" s="7">
        <v>3728</v>
      </c>
      <c r="B3729" s="8"/>
      <c r="C3729" s="9"/>
      <c r="D3729" s="28"/>
      <c r="E3729" s="10"/>
      <c r="F3729" s="9"/>
      <c r="G3729" s="11"/>
      <c r="H3729" s="11"/>
      <c r="I3729" s="14"/>
      <c r="J3729" s="11"/>
      <c r="K3729" s="11"/>
      <c r="L3729" s="11"/>
      <c r="M3729" s="11"/>
    </row>
    <row r="3730" spans="1:13">
      <c r="A3730" s="7">
        <v>3729</v>
      </c>
      <c r="B3730" s="8"/>
      <c r="C3730" s="9"/>
      <c r="D3730" s="28"/>
      <c r="E3730" s="10"/>
      <c r="F3730" s="9"/>
      <c r="G3730" s="11"/>
      <c r="H3730" s="11"/>
      <c r="I3730" s="14"/>
      <c r="J3730" s="11"/>
      <c r="K3730" s="11"/>
      <c r="L3730" s="11"/>
      <c r="M3730" s="11"/>
    </row>
    <row r="3731" spans="1:13">
      <c r="A3731" s="7">
        <v>3730</v>
      </c>
      <c r="B3731" s="8"/>
      <c r="C3731" s="9"/>
      <c r="D3731" s="28"/>
      <c r="E3731" s="10"/>
      <c r="F3731" s="9"/>
      <c r="G3731" s="11"/>
      <c r="H3731" s="11"/>
      <c r="I3731" s="14"/>
      <c r="J3731" s="11"/>
      <c r="K3731" s="11"/>
      <c r="L3731" s="11"/>
      <c r="M3731" s="11"/>
    </row>
    <row r="3732" spans="1:13">
      <c r="A3732" s="7">
        <v>3731</v>
      </c>
      <c r="B3732" s="8"/>
      <c r="C3732" s="9"/>
      <c r="D3732" s="28"/>
      <c r="E3732" s="10"/>
      <c r="F3732" s="9"/>
      <c r="G3732" s="11"/>
      <c r="H3732" s="11"/>
      <c r="I3732" s="14"/>
      <c r="J3732" s="11"/>
      <c r="K3732" s="11"/>
      <c r="L3732" s="11"/>
      <c r="M3732" s="11"/>
    </row>
    <row r="3733" spans="1:13">
      <c r="A3733" s="7">
        <v>3732</v>
      </c>
      <c r="B3733" s="8"/>
      <c r="C3733" s="9"/>
      <c r="D3733" s="28"/>
      <c r="E3733" s="10"/>
      <c r="F3733" s="9"/>
      <c r="G3733" s="11"/>
      <c r="H3733" s="11"/>
      <c r="I3733" s="14"/>
      <c r="J3733" s="11"/>
      <c r="K3733" s="11"/>
      <c r="L3733" s="11"/>
      <c r="M3733" s="11"/>
    </row>
    <row r="3734" spans="1:13">
      <c r="A3734" s="7">
        <v>3733</v>
      </c>
      <c r="B3734" s="8"/>
      <c r="C3734" s="9"/>
      <c r="D3734" s="28"/>
      <c r="E3734" s="10"/>
      <c r="F3734" s="9"/>
      <c r="G3734" s="11"/>
      <c r="H3734" s="11"/>
      <c r="I3734" s="14"/>
      <c r="J3734" s="11"/>
      <c r="K3734" s="11"/>
      <c r="L3734" s="11"/>
      <c r="M3734" s="11"/>
    </row>
    <row r="3735" spans="1:13">
      <c r="A3735" s="7">
        <v>3734</v>
      </c>
      <c r="B3735" s="8"/>
      <c r="C3735" s="9"/>
      <c r="D3735" s="28"/>
      <c r="E3735" s="10"/>
      <c r="F3735" s="9"/>
      <c r="G3735" s="11"/>
      <c r="H3735" s="11"/>
      <c r="I3735" s="14"/>
      <c r="J3735" s="11"/>
      <c r="K3735" s="11"/>
      <c r="L3735" s="11"/>
      <c r="M3735" s="11"/>
    </row>
    <row r="3736" spans="1:13">
      <c r="A3736" s="7">
        <v>3735</v>
      </c>
      <c r="B3736" s="8"/>
      <c r="C3736" s="9"/>
      <c r="D3736" s="28"/>
      <c r="E3736" s="10"/>
      <c r="F3736" s="9"/>
      <c r="G3736" s="11"/>
      <c r="H3736" s="11"/>
      <c r="I3736" s="14"/>
      <c r="J3736" s="11"/>
      <c r="K3736" s="11"/>
      <c r="L3736" s="11"/>
      <c r="M3736" s="11"/>
    </row>
    <row r="3737" spans="1:13">
      <c r="A3737" s="7">
        <v>3736</v>
      </c>
      <c r="B3737" s="8"/>
      <c r="C3737" s="9"/>
      <c r="D3737" s="28"/>
      <c r="E3737" s="10"/>
      <c r="F3737" s="9"/>
      <c r="G3737" s="11"/>
      <c r="H3737" s="11"/>
      <c r="I3737" s="14"/>
      <c r="J3737" s="11"/>
      <c r="K3737" s="11"/>
      <c r="L3737" s="11"/>
      <c r="M3737" s="11"/>
    </row>
    <row r="3738" spans="1:13">
      <c r="A3738" s="7">
        <v>3737</v>
      </c>
      <c r="B3738" s="8"/>
      <c r="C3738" s="9"/>
      <c r="D3738" s="28"/>
      <c r="E3738" s="10"/>
      <c r="F3738" s="9"/>
      <c r="G3738" s="11"/>
      <c r="H3738" s="11"/>
      <c r="I3738" s="14"/>
      <c r="J3738" s="11"/>
      <c r="K3738" s="11"/>
      <c r="L3738" s="11"/>
      <c r="M3738" s="11"/>
    </row>
    <row r="3739" spans="1:13">
      <c r="A3739" s="7">
        <v>3738</v>
      </c>
      <c r="B3739" s="8"/>
      <c r="C3739" s="9"/>
      <c r="D3739" s="28"/>
      <c r="E3739" s="10"/>
      <c r="F3739" s="9"/>
      <c r="G3739" s="11"/>
      <c r="H3739" s="11"/>
      <c r="I3739" s="14"/>
      <c r="J3739" s="11"/>
      <c r="K3739" s="11"/>
      <c r="L3739" s="11"/>
      <c r="M3739" s="11"/>
    </row>
    <row r="3740" spans="1:13">
      <c r="A3740" s="7">
        <v>3739</v>
      </c>
      <c r="B3740" s="8"/>
      <c r="C3740" s="9"/>
      <c r="D3740" s="28"/>
      <c r="E3740" s="10"/>
      <c r="F3740" s="9"/>
      <c r="G3740" s="11"/>
      <c r="H3740" s="11"/>
      <c r="I3740" s="14"/>
      <c r="J3740" s="11"/>
      <c r="K3740" s="11"/>
      <c r="L3740" s="11"/>
      <c r="M3740" s="11"/>
    </row>
    <row r="3741" spans="1:13">
      <c r="A3741" s="7">
        <v>3740</v>
      </c>
      <c r="B3741" s="8"/>
      <c r="C3741" s="9"/>
      <c r="D3741" s="28"/>
      <c r="E3741" s="10"/>
      <c r="F3741" s="9"/>
      <c r="G3741" s="11"/>
      <c r="H3741" s="11"/>
      <c r="I3741" s="14"/>
      <c r="J3741" s="11"/>
      <c r="K3741" s="11"/>
      <c r="L3741" s="11"/>
      <c r="M3741" s="11"/>
    </row>
    <row r="3742" spans="1:13">
      <c r="A3742" s="7">
        <v>3741</v>
      </c>
      <c r="B3742" s="8"/>
      <c r="C3742" s="9"/>
      <c r="D3742" s="28"/>
      <c r="E3742" s="10"/>
      <c r="F3742" s="9"/>
      <c r="G3742" s="11"/>
      <c r="H3742" s="11"/>
      <c r="I3742" s="14"/>
      <c r="J3742" s="11"/>
      <c r="K3742" s="11"/>
      <c r="L3742" s="11"/>
      <c r="M3742" s="11"/>
    </row>
    <row r="3743" spans="1:13">
      <c r="A3743" s="7">
        <v>3742</v>
      </c>
      <c r="B3743" s="8"/>
      <c r="C3743" s="9"/>
      <c r="D3743" s="28"/>
      <c r="E3743" s="10"/>
      <c r="F3743" s="9"/>
      <c r="G3743" s="11"/>
      <c r="H3743" s="11"/>
      <c r="I3743" s="14"/>
      <c r="J3743" s="11"/>
      <c r="K3743" s="11"/>
      <c r="L3743" s="11"/>
      <c r="M3743" s="11"/>
    </row>
    <row r="3744" spans="1:13">
      <c r="A3744" s="7">
        <v>3743</v>
      </c>
      <c r="B3744" s="8"/>
      <c r="C3744" s="9"/>
      <c r="D3744" s="28"/>
      <c r="E3744" s="10"/>
      <c r="F3744" s="9"/>
      <c r="G3744" s="11"/>
      <c r="H3744" s="11"/>
      <c r="I3744" s="14"/>
      <c r="J3744" s="11"/>
      <c r="K3744" s="11"/>
      <c r="L3744" s="11"/>
      <c r="M3744" s="11"/>
    </row>
    <row r="3745" spans="1:13">
      <c r="A3745" s="7">
        <v>3744</v>
      </c>
      <c r="B3745" s="8"/>
      <c r="C3745" s="9"/>
      <c r="D3745" s="28"/>
      <c r="E3745" s="10"/>
      <c r="F3745" s="9"/>
      <c r="G3745" s="11"/>
      <c r="H3745" s="11"/>
      <c r="I3745" s="14"/>
      <c r="J3745" s="11"/>
      <c r="K3745" s="11"/>
      <c r="L3745" s="11"/>
      <c r="M3745" s="11"/>
    </row>
    <row r="3746" spans="1:13">
      <c r="A3746" s="7">
        <v>3745</v>
      </c>
      <c r="B3746" s="8"/>
      <c r="C3746" s="9"/>
      <c r="D3746" s="28"/>
      <c r="E3746" s="10"/>
      <c r="F3746" s="9"/>
      <c r="G3746" s="11"/>
      <c r="H3746" s="11"/>
      <c r="I3746" s="14"/>
      <c r="J3746" s="11"/>
      <c r="K3746" s="11"/>
      <c r="L3746" s="11"/>
      <c r="M3746" s="11"/>
    </row>
    <row r="3747" spans="1:13">
      <c r="A3747" s="7">
        <v>3746</v>
      </c>
      <c r="B3747" s="8"/>
      <c r="C3747" s="9"/>
      <c r="D3747" s="28"/>
      <c r="E3747" s="10"/>
      <c r="F3747" s="9"/>
      <c r="G3747" s="11"/>
      <c r="H3747" s="11"/>
      <c r="I3747" s="14"/>
      <c r="J3747" s="11"/>
      <c r="K3747" s="11"/>
      <c r="L3747" s="11"/>
      <c r="M3747" s="11"/>
    </row>
    <row r="3748" spans="1:13">
      <c r="A3748" s="7">
        <v>3747</v>
      </c>
      <c r="B3748" s="8"/>
      <c r="C3748" s="9"/>
      <c r="D3748" s="28"/>
      <c r="E3748" s="10"/>
      <c r="F3748" s="9"/>
      <c r="G3748" s="11"/>
      <c r="H3748" s="11"/>
      <c r="I3748" s="14"/>
      <c r="J3748" s="11"/>
      <c r="K3748" s="11"/>
      <c r="L3748" s="11"/>
      <c r="M3748" s="11"/>
    </row>
    <row r="3749" spans="1:13">
      <c r="A3749" s="7">
        <v>3748</v>
      </c>
      <c r="B3749" s="8"/>
      <c r="C3749" s="9"/>
      <c r="D3749" s="28"/>
      <c r="E3749" s="10"/>
      <c r="F3749" s="9"/>
      <c r="G3749" s="11"/>
      <c r="H3749" s="11"/>
      <c r="I3749" s="14"/>
      <c r="J3749" s="11"/>
      <c r="K3749" s="11"/>
      <c r="L3749" s="11"/>
      <c r="M3749" s="11"/>
    </row>
    <row r="3750" spans="1:13">
      <c r="A3750" s="7">
        <v>3749</v>
      </c>
      <c r="B3750" s="8"/>
      <c r="C3750" s="9"/>
      <c r="D3750" s="28"/>
      <c r="E3750" s="10"/>
      <c r="F3750" s="9"/>
      <c r="G3750" s="11"/>
      <c r="H3750" s="11"/>
      <c r="I3750" s="14"/>
      <c r="J3750" s="11"/>
      <c r="K3750" s="11"/>
      <c r="L3750" s="11"/>
      <c r="M3750" s="11"/>
    </row>
    <row r="3751" spans="1:13">
      <c r="A3751" s="7">
        <v>3750</v>
      </c>
      <c r="B3751" s="8"/>
      <c r="C3751" s="9"/>
      <c r="D3751" s="28"/>
      <c r="E3751" s="10"/>
      <c r="F3751" s="9"/>
      <c r="G3751" s="11"/>
      <c r="H3751" s="11"/>
      <c r="I3751" s="14"/>
      <c r="J3751" s="11"/>
      <c r="K3751" s="11"/>
      <c r="L3751" s="11"/>
      <c r="M3751" s="11"/>
    </row>
    <row r="3752" spans="1:13">
      <c r="A3752" s="7">
        <v>3751</v>
      </c>
      <c r="B3752" s="8"/>
      <c r="C3752" s="9"/>
      <c r="D3752" s="28"/>
      <c r="E3752" s="10"/>
      <c r="F3752" s="9"/>
      <c r="G3752" s="11"/>
      <c r="H3752" s="11"/>
      <c r="I3752" s="14"/>
      <c r="J3752" s="11"/>
      <c r="K3752" s="11"/>
      <c r="L3752" s="11"/>
      <c r="M3752" s="11"/>
    </row>
    <row r="3753" spans="1:13">
      <c r="A3753" s="7">
        <v>3752</v>
      </c>
      <c r="B3753" s="8"/>
      <c r="C3753" s="9"/>
      <c r="D3753" s="28"/>
      <c r="E3753" s="10"/>
      <c r="F3753" s="9"/>
      <c r="G3753" s="11"/>
      <c r="H3753" s="11"/>
      <c r="I3753" s="14"/>
      <c r="J3753" s="11"/>
      <c r="K3753" s="11"/>
      <c r="L3753" s="11"/>
      <c r="M3753" s="11"/>
    </row>
    <row r="3754" spans="1:13">
      <c r="A3754" s="7">
        <v>3753</v>
      </c>
      <c r="B3754" s="8"/>
      <c r="C3754" s="9"/>
      <c r="D3754" s="28"/>
      <c r="E3754" s="10"/>
      <c r="F3754" s="9"/>
      <c r="G3754" s="11"/>
      <c r="H3754" s="11"/>
      <c r="I3754" s="14"/>
      <c r="J3754" s="11"/>
      <c r="K3754" s="11"/>
      <c r="L3754" s="11"/>
      <c r="M3754" s="11"/>
    </row>
    <row r="3755" spans="1:13">
      <c r="A3755" s="7">
        <v>3754</v>
      </c>
      <c r="B3755" s="8"/>
      <c r="C3755" s="9"/>
      <c r="D3755" s="28"/>
      <c r="E3755" s="10"/>
      <c r="F3755" s="9"/>
      <c r="G3755" s="11"/>
      <c r="H3755" s="11"/>
      <c r="I3755" s="14"/>
      <c r="J3755" s="11"/>
      <c r="K3755" s="11"/>
      <c r="L3755" s="11"/>
      <c r="M3755" s="11"/>
    </row>
    <row r="3756" spans="1:13">
      <c r="A3756" s="7">
        <v>3755</v>
      </c>
      <c r="B3756" s="8"/>
      <c r="C3756" s="9"/>
      <c r="D3756" s="28"/>
      <c r="E3756" s="10"/>
      <c r="F3756" s="9"/>
      <c r="G3756" s="11"/>
      <c r="H3756" s="11"/>
      <c r="I3756" s="14"/>
      <c r="J3756" s="11"/>
      <c r="K3756" s="11"/>
      <c r="L3756" s="11"/>
      <c r="M3756" s="11"/>
    </row>
    <row r="3757" spans="1:13">
      <c r="A3757" s="7">
        <v>3756</v>
      </c>
      <c r="B3757" s="8"/>
      <c r="C3757" s="9"/>
      <c r="D3757" s="28"/>
      <c r="E3757" s="10"/>
      <c r="F3757" s="9"/>
      <c r="G3757" s="11"/>
      <c r="H3757" s="11"/>
      <c r="I3757" s="14"/>
      <c r="J3757" s="11"/>
      <c r="K3757" s="11"/>
      <c r="L3757" s="11"/>
      <c r="M3757" s="11"/>
    </row>
    <row r="3758" spans="1:13">
      <c r="A3758" s="7">
        <v>3757</v>
      </c>
      <c r="B3758" s="8"/>
      <c r="C3758" s="9"/>
      <c r="D3758" s="28"/>
      <c r="E3758" s="10"/>
      <c r="F3758" s="9"/>
      <c r="G3758" s="11"/>
      <c r="H3758" s="11"/>
      <c r="I3758" s="14"/>
      <c r="J3758" s="11"/>
      <c r="K3758" s="11"/>
      <c r="L3758" s="11"/>
      <c r="M3758" s="11"/>
    </row>
    <row r="3759" spans="1:13">
      <c r="A3759" s="7">
        <v>3758</v>
      </c>
      <c r="B3759" s="8"/>
      <c r="C3759" s="9"/>
      <c r="D3759" s="28"/>
      <c r="E3759" s="10"/>
      <c r="F3759" s="9"/>
      <c r="G3759" s="11"/>
      <c r="H3759" s="11"/>
      <c r="I3759" s="14"/>
      <c r="J3759" s="11"/>
      <c r="K3759" s="11"/>
      <c r="L3759" s="11"/>
      <c r="M3759" s="11"/>
    </row>
    <row r="3760" spans="1:13">
      <c r="A3760" s="7">
        <v>3759</v>
      </c>
      <c r="B3760" s="8"/>
      <c r="C3760" s="9"/>
      <c r="D3760" s="28"/>
      <c r="E3760" s="10"/>
      <c r="F3760" s="9"/>
      <c r="G3760" s="11"/>
      <c r="H3760" s="11"/>
      <c r="I3760" s="14"/>
      <c r="J3760" s="11"/>
      <c r="K3760" s="11"/>
      <c r="L3760" s="11"/>
      <c r="M3760" s="11"/>
    </row>
    <row r="3761" spans="1:13">
      <c r="A3761" s="7">
        <v>3760</v>
      </c>
      <c r="B3761" s="8"/>
      <c r="C3761" s="9"/>
      <c r="D3761" s="28"/>
      <c r="E3761" s="10"/>
      <c r="F3761" s="9"/>
      <c r="G3761" s="11"/>
      <c r="H3761" s="11"/>
      <c r="I3761" s="14"/>
      <c r="J3761" s="11"/>
      <c r="K3761" s="11"/>
      <c r="L3761" s="11"/>
      <c r="M3761" s="11"/>
    </row>
    <row r="3762" spans="1:13">
      <c r="A3762" s="7">
        <v>3761</v>
      </c>
      <c r="B3762" s="8"/>
      <c r="C3762" s="9"/>
      <c r="D3762" s="28"/>
      <c r="E3762" s="10"/>
      <c r="F3762" s="9"/>
      <c r="G3762" s="11"/>
      <c r="H3762" s="11"/>
      <c r="I3762" s="14"/>
      <c r="J3762" s="11"/>
      <c r="K3762" s="11"/>
      <c r="L3762" s="11"/>
      <c r="M3762" s="11"/>
    </row>
    <row r="3763" spans="1:13">
      <c r="A3763" s="7">
        <v>3762</v>
      </c>
      <c r="B3763" s="8"/>
      <c r="C3763" s="9"/>
      <c r="D3763" s="28"/>
      <c r="E3763" s="10"/>
      <c r="F3763" s="9"/>
      <c r="G3763" s="11"/>
      <c r="H3763" s="11"/>
      <c r="I3763" s="14"/>
      <c r="J3763" s="11"/>
      <c r="K3763" s="11"/>
      <c r="L3763" s="11"/>
      <c r="M3763" s="11"/>
    </row>
    <row r="3764" spans="1:13">
      <c r="A3764" s="7">
        <v>3763</v>
      </c>
      <c r="B3764" s="8"/>
      <c r="C3764" s="9"/>
      <c r="D3764" s="28"/>
      <c r="E3764" s="10"/>
      <c r="F3764" s="9"/>
      <c r="G3764" s="11"/>
      <c r="H3764" s="11"/>
      <c r="I3764" s="14"/>
      <c r="J3764" s="11"/>
      <c r="K3764" s="11"/>
      <c r="L3764" s="11"/>
      <c r="M3764" s="11"/>
    </row>
    <row r="3765" spans="1:13">
      <c r="A3765" s="7">
        <v>3764</v>
      </c>
      <c r="B3765" s="8"/>
      <c r="C3765" s="9"/>
      <c r="D3765" s="28"/>
      <c r="E3765" s="10"/>
      <c r="F3765" s="9"/>
      <c r="G3765" s="11"/>
      <c r="H3765" s="11"/>
      <c r="I3765" s="14"/>
      <c r="J3765" s="11"/>
      <c r="K3765" s="11"/>
      <c r="L3765" s="11"/>
      <c r="M3765" s="11"/>
    </row>
    <row r="3766" spans="1:13">
      <c r="A3766" s="7">
        <v>3765</v>
      </c>
      <c r="B3766" s="8"/>
      <c r="C3766" s="9"/>
      <c r="D3766" s="28"/>
      <c r="E3766" s="10"/>
      <c r="F3766" s="9"/>
      <c r="G3766" s="11"/>
      <c r="H3766" s="11"/>
      <c r="I3766" s="14"/>
      <c r="J3766" s="11"/>
      <c r="K3766" s="11"/>
      <c r="L3766" s="11"/>
      <c r="M3766" s="11"/>
    </row>
    <row r="3767" spans="1:13">
      <c r="A3767" s="7">
        <v>3766</v>
      </c>
      <c r="B3767" s="8"/>
      <c r="C3767" s="9"/>
      <c r="D3767" s="28"/>
      <c r="E3767" s="10"/>
      <c r="F3767" s="9"/>
      <c r="G3767" s="11"/>
      <c r="H3767" s="11"/>
      <c r="I3767" s="14"/>
      <c r="J3767" s="11"/>
      <c r="K3767" s="11"/>
      <c r="L3767" s="11"/>
      <c r="M3767" s="11"/>
    </row>
    <row r="3768" spans="1:13">
      <c r="A3768" s="7">
        <v>3767</v>
      </c>
      <c r="B3768" s="8"/>
      <c r="C3768" s="9"/>
      <c r="D3768" s="28"/>
      <c r="E3768" s="10"/>
      <c r="F3768" s="9"/>
      <c r="G3768" s="11"/>
      <c r="H3768" s="11"/>
      <c r="I3768" s="14"/>
      <c r="J3768" s="11"/>
      <c r="K3768" s="11"/>
      <c r="L3768" s="11"/>
      <c r="M3768" s="11"/>
    </row>
    <row r="3769" spans="1:13">
      <c r="A3769" s="7">
        <v>3768</v>
      </c>
      <c r="B3769" s="8"/>
      <c r="C3769" s="9"/>
      <c r="D3769" s="28"/>
      <c r="E3769" s="10"/>
      <c r="F3769" s="9"/>
      <c r="G3769" s="11"/>
      <c r="H3769" s="11"/>
      <c r="I3769" s="14"/>
      <c r="J3769" s="11"/>
      <c r="K3769" s="11"/>
      <c r="L3769" s="11"/>
      <c r="M3769" s="11"/>
    </row>
    <row r="3770" spans="1:13">
      <c r="A3770" s="7">
        <v>3769</v>
      </c>
      <c r="B3770" s="8"/>
      <c r="C3770" s="9"/>
      <c r="D3770" s="28"/>
      <c r="E3770" s="10"/>
      <c r="F3770" s="9"/>
      <c r="G3770" s="11"/>
      <c r="H3770" s="11"/>
      <c r="I3770" s="14"/>
      <c r="J3770" s="11"/>
      <c r="K3770" s="11"/>
      <c r="L3770" s="11"/>
      <c r="M3770" s="11"/>
    </row>
    <row r="3771" spans="1:13">
      <c r="A3771" s="7">
        <v>3770</v>
      </c>
      <c r="B3771" s="8"/>
      <c r="C3771" s="9"/>
      <c r="D3771" s="28"/>
      <c r="E3771" s="10"/>
      <c r="F3771" s="9"/>
      <c r="G3771" s="11"/>
      <c r="H3771" s="11"/>
      <c r="I3771" s="14"/>
      <c r="J3771" s="11"/>
      <c r="K3771" s="11"/>
      <c r="L3771" s="11"/>
      <c r="M3771" s="11"/>
    </row>
    <row r="3772" spans="1:13">
      <c r="A3772" s="7">
        <v>3771</v>
      </c>
      <c r="B3772" s="8"/>
      <c r="C3772" s="9"/>
      <c r="D3772" s="28"/>
      <c r="E3772" s="10"/>
      <c r="F3772" s="9"/>
      <c r="G3772" s="11"/>
      <c r="H3772" s="11"/>
      <c r="I3772" s="14"/>
      <c r="J3772" s="11"/>
      <c r="K3772" s="11"/>
      <c r="L3772" s="11"/>
      <c r="M3772" s="11"/>
    </row>
    <row r="3773" spans="1:13">
      <c r="A3773" s="7">
        <v>3772</v>
      </c>
      <c r="B3773" s="8"/>
      <c r="C3773" s="9"/>
      <c r="D3773" s="28"/>
      <c r="E3773" s="10"/>
      <c r="F3773" s="9"/>
      <c r="G3773" s="11"/>
      <c r="H3773" s="11"/>
      <c r="I3773" s="14"/>
      <c r="J3773" s="11"/>
      <c r="K3773" s="11"/>
      <c r="L3773" s="11"/>
      <c r="M3773" s="11"/>
    </row>
    <row r="3774" spans="1:13">
      <c r="A3774" s="7">
        <v>3773</v>
      </c>
      <c r="B3774" s="8"/>
      <c r="C3774" s="9"/>
      <c r="D3774" s="28"/>
      <c r="E3774" s="10"/>
      <c r="F3774" s="9"/>
      <c r="G3774" s="11"/>
      <c r="H3774" s="11"/>
      <c r="I3774" s="14"/>
      <c r="J3774" s="11"/>
      <c r="K3774" s="11"/>
      <c r="L3774" s="11"/>
      <c r="M3774" s="11"/>
    </row>
    <row r="3775" spans="1:13">
      <c r="A3775" s="7">
        <v>3774</v>
      </c>
      <c r="B3775" s="8"/>
      <c r="C3775" s="9"/>
      <c r="D3775" s="28"/>
      <c r="E3775" s="10"/>
      <c r="F3775" s="9"/>
      <c r="G3775" s="11"/>
      <c r="H3775" s="11"/>
      <c r="I3775" s="14"/>
      <c r="J3775" s="11"/>
      <c r="K3775" s="11"/>
      <c r="L3775" s="11"/>
      <c r="M3775" s="11"/>
    </row>
    <row r="3776" spans="1:13">
      <c r="A3776" s="7">
        <v>3775</v>
      </c>
      <c r="B3776" s="8"/>
      <c r="C3776" s="9"/>
      <c r="D3776" s="28"/>
      <c r="E3776" s="10"/>
      <c r="F3776" s="9"/>
      <c r="G3776" s="11"/>
      <c r="H3776" s="11"/>
      <c r="I3776" s="14"/>
      <c r="J3776" s="11"/>
      <c r="K3776" s="11"/>
      <c r="L3776" s="11"/>
      <c r="M3776" s="11"/>
    </row>
    <row r="3777" spans="1:13">
      <c r="A3777" s="7">
        <v>3776</v>
      </c>
      <c r="B3777" s="8"/>
      <c r="C3777" s="9"/>
      <c r="D3777" s="28"/>
      <c r="E3777" s="10"/>
      <c r="F3777" s="9"/>
      <c r="G3777" s="11"/>
      <c r="H3777" s="11"/>
      <c r="I3777" s="14"/>
      <c r="J3777" s="11"/>
      <c r="K3777" s="11"/>
      <c r="L3777" s="11"/>
      <c r="M3777" s="11"/>
    </row>
    <row r="3778" spans="1:13">
      <c r="A3778" s="7">
        <v>3777</v>
      </c>
      <c r="B3778" s="8"/>
      <c r="C3778" s="9"/>
      <c r="D3778" s="28"/>
      <c r="E3778" s="10"/>
      <c r="F3778" s="9"/>
      <c r="G3778" s="11"/>
      <c r="H3778" s="11"/>
      <c r="I3778" s="14"/>
      <c r="J3778" s="11"/>
      <c r="K3778" s="11"/>
      <c r="L3778" s="11"/>
      <c r="M3778" s="11"/>
    </row>
    <row r="3779" spans="1:13">
      <c r="A3779" s="7">
        <v>3778</v>
      </c>
      <c r="B3779" s="8"/>
      <c r="C3779" s="9"/>
      <c r="D3779" s="28"/>
      <c r="E3779" s="10"/>
      <c r="F3779" s="9"/>
      <c r="G3779" s="11"/>
      <c r="H3779" s="11"/>
      <c r="I3779" s="14"/>
      <c r="J3779" s="11"/>
      <c r="K3779" s="11"/>
      <c r="L3779" s="11"/>
      <c r="M3779" s="11"/>
    </row>
    <row r="3780" spans="1:13">
      <c r="A3780" s="7">
        <v>3779</v>
      </c>
      <c r="B3780" s="8"/>
      <c r="C3780" s="9"/>
      <c r="D3780" s="28"/>
      <c r="E3780" s="10"/>
      <c r="F3780" s="9"/>
      <c r="G3780" s="11"/>
      <c r="H3780" s="11"/>
      <c r="I3780" s="14"/>
      <c r="J3780" s="11"/>
      <c r="K3780" s="11"/>
      <c r="L3780" s="11"/>
      <c r="M3780" s="11"/>
    </row>
    <row r="3781" spans="1:13">
      <c r="A3781" s="7">
        <v>3780</v>
      </c>
      <c r="B3781" s="8"/>
      <c r="C3781" s="9"/>
      <c r="D3781" s="28"/>
      <c r="E3781" s="10"/>
      <c r="F3781" s="9"/>
      <c r="G3781" s="11"/>
      <c r="H3781" s="11"/>
      <c r="I3781" s="14"/>
      <c r="J3781" s="11"/>
      <c r="K3781" s="11"/>
      <c r="L3781" s="11"/>
      <c r="M3781" s="11"/>
    </row>
    <row r="3782" spans="1:13">
      <c r="A3782" s="7">
        <v>3781</v>
      </c>
      <c r="B3782" s="8"/>
      <c r="C3782" s="9"/>
      <c r="D3782" s="28"/>
      <c r="E3782" s="10"/>
      <c r="F3782" s="9"/>
      <c r="G3782" s="11"/>
      <c r="H3782" s="11"/>
      <c r="I3782" s="14"/>
      <c r="J3782" s="11"/>
      <c r="K3782" s="11"/>
      <c r="L3782" s="11"/>
      <c r="M3782" s="11"/>
    </row>
    <row r="3783" spans="1:13">
      <c r="A3783" s="7">
        <v>3782</v>
      </c>
      <c r="B3783" s="8"/>
      <c r="C3783" s="9"/>
      <c r="D3783" s="28"/>
      <c r="E3783" s="10"/>
      <c r="F3783" s="9"/>
      <c r="G3783" s="11"/>
      <c r="H3783" s="11"/>
      <c r="I3783" s="14"/>
      <c r="J3783" s="11"/>
      <c r="K3783" s="11"/>
      <c r="L3783" s="11"/>
      <c r="M3783" s="11"/>
    </row>
    <row r="3784" spans="1:13">
      <c r="A3784" s="7">
        <v>3783</v>
      </c>
      <c r="B3784" s="8"/>
      <c r="C3784" s="9"/>
      <c r="D3784" s="28"/>
      <c r="E3784" s="10"/>
      <c r="F3784" s="9"/>
      <c r="G3784" s="11"/>
      <c r="H3784" s="11"/>
      <c r="I3784" s="14"/>
      <c r="J3784" s="11"/>
      <c r="K3784" s="11"/>
      <c r="L3784" s="11"/>
      <c r="M3784" s="11"/>
    </row>
    <row r="3785" spans="1:13">
      <c r="A3785" s="7">
        <v>3784</v>
      </c>
      <c r="B3785" s="8"/>
      <c r="C3785" s="9"/>
      <c r="D3785" s="28"/>
      <c r="E3785" s="10"/>
      <c r="F3785" s="9"/>
      <c r="G3785" s="11"/>
      <c r="H3785" s="11"/>
      <c r="I3785" s="14"/>
      <c r="J3785" s="11"/>
      <c r="K3785" s="11"/>
      <c r="L3785" s="11"/>
      <c r="M3785" s="11"/>
    </row>
    <row r="3786" spans="1:13">
      <c r="A3786" s="7">
        <v>3785</v>
      </c>
      <c r="B3786" s="8"/>
      <c r="C3786" s="9"/>
      <c r="D3786" s="28"/>
      <c r="E3786" s="10"/>
      <c r="F3786" s="9"/>
      <c r="G3786" s="11"/>
      <c r="H3786" s="11"/>
      <c r="I3786" s="14"/>
      <c r="J3786" s="11"/>
      <c r="K3786" s="11"/>
      <c r="L3786" s="11"/>
      <c r="M3786" s="11"/>
    </row>
    <row r="3787" spans="1:13">
      <c r="A3787" s="7">
        <v>3786</v>
      </c>
      <c r="B3787" s="8"/>
      <c r="C3787" s="9"/>
      <c r="D3787" s="28"/>
      <c r="E3787" s="10"/>
      <c r="F3787" s="9"/>
      <c r="G3787" s="11"/>
      <c r="H3787" s="11"/>
      <c r="I3787" s="14"/>
      <c r="J3787" s="11"/>
      <c r="K3787" s="11"/>
      <c r="L3787" s="11"/>
      <c r="M3787" s="11"/>
    </row>
    <row r="3788" spans="1:13">
      <c r="A3788" s="7">
        <v>3787</v>
      </c>
      <c r="B3788" s="8"/>
      <c r="C3788" s="9"/>
      <c r="D3788" s="28"/>
      <c r="E3788" s="10"/>
      <c r="F3788" s="9"/>
      <c r="G3788" s="11"/>
      <c r="H3788" s="11"/>
      <c r="I3788" s="14"/>
      <c r="J3788" s="11"/>
      <c r="K3788" s="11"/>
      <c r="L3788" s="11"/>
      <c r="M3788" s="11"/>
    </row>
    <row r="3789" spans="1:13">
      <c r="A3789" s="7">
        <v>3788</v>
      </c>
      <c r="B3789" s="8"/>
      <c r="C3789" s="9"/>
      <c r="D3789" s="28"/>
      <c r="E3789" s="10"/>
      <c r="F3789" s="9"/>
      <c r="G3789" s="11"/>
      <c r="H3789" s="11"/>
      <c r="I3789" s="14"/>
      <c r="J3789" s="11"/>
      <c r="K3789" s="11"/>
      <c r="L3789" s="11"/>
      <c r="M3789" s="11"/>
    </row>
    <row r="3790" spans="1:13">
      <c r="A3790" s="7">
        <v>3789</v>
      </c>
      <c r="B3790" s="8"/>
      <c r="C3790" s="9"/>
      <c r="D3790" s="28"/>
      <c r="E3790" s="10"/>
      <c r="F3790" s="9"/>
      <c r="G3790" s="11"/>
      <c r="H3790" s="11"/>
      <c r="I3790" s="14"/>
      <c r="J3790" s="11"/>
      <c r="K3790" s="11"/>
      <c r="L3790" s="11"/>
      <c r="M3790" s="11"/>
    </row>
    <row r="3791" spans="1:13">
      <c r="A3791" s="7">
        <v>3790</v>
      </c>
      <c r="B3791" s="8"/>
      <c r="C3791" s="9"/>
      <c r="D3791" s="28"/>
      <c r="E3791" s="10"/>
      <c r="F3791" s="9"/>
      <c r="G3791" s="11"/>
      <c r="H3791" s="11"/>
      <c r="I3791" s="14"/>
      <c r="J3791" s="11"/>
      <c r="K3791" s="11"/>
      <c r="L3791" s="11"/>
      <c r="M3791" s="11"/>
    </row>
    <row r="3792" spans="1:13">
      <c r="A3792" s="7">
        <v>3791</v>
      </c>
      <c r="B3792" s="8"/>
      <c r="C3792" s="9"/>
      <c r="D3792" s="28"/>
      <c r="E3792" s="10"/>
      <c r="F3792" s="9"/>
      <c r="G3792" s="11"/>
      <c r="H3792" s="11"/>
      <c r="I3792" s="14"/>
      <c r="J3792" s="11"/>
      <c r="K3792" s="11"/>
      <c r="L3792" s="11"/>
      <c r="M3792" s="11"/>
    </row>
    <row r="3793" spans="1:13">
      <c r="A3793" s="7">
        <v>3792</v>
      </c>
      <c r="B3793" s="8"/>
      <c r="C3793" s="9"/>
      <c r="D3793" s="28"/>
      <c r="E3793" s="10"/>
      <c r="F3793" s="9"/>
      <c r="G3793" s="11"/>
      <c r="H3793" s="11"/>
      <c r="I3793" s="14"/>
      <c r="J3793" s="11"/>
      <c r="K3793" s="11"/>
      <c r="L3793" s="11"/>
      <c r="M3793" s="11"/>
    </row>
    <row r="3794" spans="1:13">
      <c r="A3794" s="7">
        <v>3793</v>
      </c>
      <c r="B3794" s="8"/>
      <c r="C3794" s="9"/>
      <c r="D3794" s="28"/>
      <c r="E3794" s="10"/>
      <c r="F3794" s="9"/>
      <c r="G3794" s="11"/>
      <c r="H3794" s="11"/>
      <c r="I3794" s="14"/>
      <c r="J3794" s="11"/>
      <c r="K3794" s="11"/>
      <c r="L3794" s="11"/>
      <c r="M3794" s="11"/>
    </row>
    <row r="3795" spans="1:13">
      <c r="A3795" s="7">
        <v>3794</v>
      </c>
      <c r="B3795" s="8"/>
      <c r="C3795" s="9"/>
      <c r="D3795" s="28"/>
      <c r="E3795" s="10"/>
      <c r="F3795" s="9"/>
      <c r="G3795" s="11"/>
      <c r="H3795" s="11"/>
      <c r="I3795" s="14"/>
      <c r="J3795" s="11"/>
      <c r="K3795" s="11"/>
      <c r="L3795" s="11"/>
      <c r="M3795" s="11"/>
    </row>
    <row r="3796" spans="1:13">
      <c r="A3796" s="7">
        <v>3795</v>
      </c>
      <c r="B3796" s="8"/>
      <c r="C3796" s="9"/>
      <c r="D3796" s="28"/>
      <c r="E3796" s="10"/>
      <c r="F3796" s="9"/>
      <c r="G3796" s="11"/>
      <c r="H3796" s="11"/>
      <c r="I3796" s="14"/>
      <c r="J3796" s="11"/>
      <c r="K3796" s="11"/>
      <c r="L3796" s="11"/>
      <c r="M3796" s="11"/>
    </row>
    <row r="3797" spans="1:13">
      <c r="A3797" s="7">
        <v>3796</v>
      </c>
      <c r="B3797" s="8"/>
      <c r="C3797" s="9"/>
      <c r="D3797" s="28"/>
      <c r="E3797" s="10"/>
      <c r="F3797" s="9"/>
      <c r="G3797" s="11"/>
      <c r="H3797" s="11"/>
      <c r="I3797" s="14"/>
      <c r="J3797" s="11"/>
      <c r="K3797" s="11"/>
      <c r="L3797" s="11"/>
      <c r="M3797" s="11"/>
    </row>
    <row r="3798" spans="1:13">
      <c r="A3798" s="7">
        <v>3797</v>
      </c>
      <c r="B3798" s="8"/>
      <c r="C3798" s="9"/>
      <c r="D3798" s="28"/>
      <c r="E3798" s="10"/>
      <c r="F3798" s="9"/>
      <c r="G3798" s="11"/>
      <c r="H3798" s="11"/>
      <c r="I3798" s="14"/>
      <c r="J3798" s="11"/>
      <c r="K3798" s="11"/>
      <c r="L3798" s="11"/>
      <c r="M3798" s="11"/>
    </row>
    <row r="3799" spans="1:13">
      <c r="A3799" s="7">
        <v>3798</v>
      </c>
      <c r="B3799" s="8"/>
      <c r="C3799" s="9"/>
      <c r="D3799" s="28"/>
      <c r="E3799" s="10"/>
      <c r="F3799" s="9"/>
      <c r="G3799" s="11"/>
      <c r="H3799" s="11"/>
      <c r="I3799" s="14"/>
      <c r="J3799" s="11"/>
      <c r="K3799" s="11"/>
      <c r="L3799" s="11"/>
      <c r="M3799" s="11"/>
    </row>
    <row r="3800" spans="1:13">
      <c r="A3800" s="7">
        <v>3799</v>
      </c>
      <c r="B3800" s="8"/>
      <c r="C3800" s="9"/>
      <c r="D3800" s="28"/>
      <c r="E3800" s="10"/>
      <c r="F3800" s="9"/>
      <c r="G3800" s="11"/>
      <c r="H3800" s="11"/>
      <c r="I3800" s="14"/>
      <c r="J3800" s="11"/>
      <c r="K3800" s="11"/>
      <c r="L3800" s="11"/>
      <c r="M3800" s="11"/>
    </row>
    <row r="3801" spans="1:13">
      <c r="A3801" s="7">
        <v>3800</v>
      </c>
      <c r="B3801" s="8"/>
      <c r="C3801" s="9"/>
      <c r="D3801" s="28"/>
      <c r="E3801" s="10"/>
      <c r="F3801" s="9"/>
      <c r="G3801" s="11"/>
      <c r="H3801" s="11"/>
      <c r="I3801" s="14"/>
      <c r="J3801" s="11"/>
      <c r="K3801" s="11"/>
      <c r="L3801" s="11"/>
      <c r="M3801" s="11"/>
    </row>
    <row r="3802" spans="1:13">
      <c r="A3802" s="7">
        <v>3801</v>
      </c>
      <c r="B3802" s="8"/>
      <c r="C3802" s="9"/>
      <c r="D3802" s="28"/>
      <c r="E3802" s="10"/>
      <c r="F3802" s="9"/>
      <c r="G3802" s="11"/>
      <c r="H3802" s="11"/>
      <c r="I3802" s="14"/>
      <c r="J3802" s="11"/>
      <c r="K3802" s="11"/>
      <c r="L3802" s="11"/>
      <c r="M3802" s="11"/>
    </row>
    <row r="3803" spans="1:13">
      <c r="A3803" s="7">
        <v>3802</v>
      </c>
      <c r="B3803" s="8"/>
      <c r="C3803" s="9"/>
      <c r="D3803" s="28"/>
      <c r="E3803" s="10"/>
      <c r="F3803" s="9"/>
      <c r="G3803" s="11"/>
      <c r="H3803" s="11"/>
      <c r="I3803" s="14"/>
      <c r="J3803" s="11"/>
      <c r="K3803" s="11"/>
      <c r="L3803" s="11"/>
      <c r="M3803" s="11"/>
    </row>
    <row r="3804" spans="1:13">
      <c r="A3804" s="7">
        <v>3803</v>
      </c>
      <c r="B3804" s="8"/>
      <c r="C3804" s="9"/>
      <c r="D3804" s="28"/>
      <c r="E3804" s="10"/>
      <c r="F3804" s="9"/>
      <c r="G3804" s="11"/>
      <c r="H3804" s="11"/>
      <c r="I3804" s="14"/>
      <c r="J3804" s="11"/>
      <c r="K3804" s="11"/>
      <c r="L3804" s="11"/>
      <c r="M3804" s="11"/>
    </row>
    <row r="3805" spans="1:13">
      <c r="A3805" s="7">
        <v>3804</v>
      </c>
      <c r="B3805" s="8"/>
      <c r="C3805" s="9"/>
      <c r="D3805" s="28"/>
      <c r="E3805" s="10"/>
      <c r="F3805" s="9"/>
      <c r="G3805" s="11"/>
      <c r="H3805" s="11"/>
      <c r="I3805" s="14"/>
      <c r="J3805" s="11"/>
      <c r="K3805" s="11"/>
      <c r="L3805" s="11"/>
      <c r="M3805" s="11"/>
    </row>
    <row r="3806" spans="1:13">
      <c r="A3806" s="7">
        <v>3805</v>
      </c>
      <c r="B3806" s="8"/>
      <c r="C3806" s="9"/>
      <c r="D3806" s="28"/>
      <c r="E3806" s="10"/>
      <c r="F3806" s="9"/>
      <c r="G3806" s="11"/>
      <c r="H3806" s="11"/>
      <c r="I3806" s="14"/>
      <c r="J3806" s="11"/>
      <c r="K3806" s="11"/>
      <c r="L3806" s="11"/>
      <c r="M3806" s="11"/>
    </row>
    <row r="3807" spans="1:13">
      <c r="A3807" s="7">
        <v>3806</v>
      </c>
      <c r="B3807" s="8"/>
      <c r="C3807" s="9"/>
      <c r="D3807" s="28"/>
      <c r="E3807" s="10"/>
      <c r="F3807" s="9"/>
      <c r="G3807" s="11"/>
      <c r="H3807" s="11"/>
      <c r="I3807" s="14"/>
      <c r="J3807" s="11"/>
      <c r="K3807" s="11"/>
      <c r="L3807" s="11"/>
      <c r="M3807" s="11"/>
    </row>
    <row r="3808" spans="1:13">
      <c r="A3808" s="7">
        <v>3807</v>
      </c>
      <c r="B3808" s="8"/>
      <c r="C3808" s="9"/>
      <c r="D3808" s="28"/>
      <c r="E3808" s="10"/>
      <c r="F3808" s="9"/>
      <c r="G3808" s="11"/>
      <c r="H3808" s="11"/>
      <c r="I3808" s="14"/>
      <c r="J3808" s="11"/>
      <c r="K3808" s="11"/>
      <c r="L3808" s="11"/>
      <c r="M3808" s="11"/>
    </row>
    <row r="3809" spans="1:13">
      <c r="A3809" s="7">
        <v>3808</v>
      </c>
      <c r="B3809" s="8"/>
      <c r="C3809" s="9"/>
      <c r="D3809" s="28"/>
      <c r="E3809" s="10"/>
      <c r="F3809" s="9"/>
      <c r="G3809" s="11"/>
      <c r="H3809" s="11"/>
      <c r="I3809" s="14"/>
      <c r="J3809" s="11"/>
      <c r="K3809" s="11"/>
      <c r="L3809" s="11"/>
      <c r="M3809" s="11"/>
    </row>
    <row r="3810" spans="1:13">
      <c r="A3810" s="7">
        <v>3809</v>
      </c>
      <c r="B3810" s="8"/>
      <c r="C3810" s="9"/>
      <c r="D3810" s="28"/>
      <c r="E3810" s="10"/>
      <c r="F3810" s="9"/>
      <c r="G3810" s="11"/>
      <c r="H3810" s="11"/>
      <c r="I3810" s="14"/>
      <c r="J3810" s="11"/>
      <c r="K3810" s="11"/>
      <c r="L3810" s="11"/>
      <c r="M3810" s="11"/>
    </row>
    <row r="3811" spans="1:13">
      <c r="A3811" s="7">
        <v>3810</v>
      </c>
      <c r="B3811" s="50"/>
      <c r="C3811" s="9"/>
      <c r="D3811" s="28"/>
      <c r="E3811" s="10"/>
      <c r="F3811" s="9"/>
      <c r="G3811" s="11"/>
      <c r="H3811" s="11"/>
      <c r="I3811" s="14"/>
      <c r="J3811" s="11"/>
      <c r="K3811" s="11"/>
      <c r="L3811" s="11"/>
      <c r="M3811" s="11"/>
    </row>
    <row r="3812" spans="1:13">
      <c r="A3812" s="7">
        <v>3811</v>
      </c>
      <c r="B3812" s="50"/>
      <c r="C3812" s="9"/>
      <c r="D3812" s="28"/>
      <c r="E3812" s="10"/>
      <c r="F3812" s="9"/>
      <c r="G3812" s="11"/>
      <c r="H3812" s="11"/>
      <c r="I3812" s="14"/>
      <c r="J3812" s="11"/>
      <c r="K3812" s="11"/>
      <c r="L3812" s="11"/>
      <c r="M3812" s="11"/>
    </row>
    <row r="3813" spans="1:13">
      <c r="A3813" s="7">
        <v>3812</v>
      </c>
      <c r="B3813" s="50"/>
      <c r="C3813" s="9"/>
      <c r="D3813" s="28"/>
      <c r="E3813" s="10"/>
      <c r="F3813" s="9"/>
      <c r="G3813" s="11"/>
      <c r="H3813" s="11"/>
      <c r="I3813" s="14"/>
      <c r="J3813" s="11"/>
      <c r="K3813" s="11"/>
      <c r="L3813" s="11"/>
      <c r="M3813" s="11"/>
    </row>
    <row r="3814" spans="1:13">
      <c r="A3814" s="7">
        <v>3813</v>
      </c>
      <c r="B3814" s="50"/>
      <c r="C3814" s="9"/>
      <c r="D3814" s="28"/>
      <c r="E3814" s="10"/>
      <c r="F3814" s="9"/>
      <c r="G3814" s="11"/>
      <c r="H3814" s="11"/>
      <c r="I3814" s="14"/>
      <c r="J3814" s="11"/>
      <c r="K3814" s="11"/>
      <c r="L3814" s="11"/>
      <c r="M3814" s="11"/>
    </row>
    <row r="3815" spans="1:13">
      <c r="A3815" s="7">
        <v>3814</v>
      </c>
      <c r="B3815" s="50"/>
      <c r="C3815" s="9"/>
      <c r="D3815" s="28"/>
      <c r="E3815" s="10"/>
      <c r="F3815" s="9"/>
      <c r="G3815" s="11"/>
      <c r="H3815" s="11"/>
      <c r="I3815" s="14"/>
      <c r="J3815" s="11"/>
      <c r="K3815" s="11"/>
      <c r="L3815" s="11"/>
      <c r="M3815" s="11"/>
    </row>
    <row r="3816" spans="1:13">
      <c r="A3816" s="7">
        <v>3815</v>
      </c>
      <c r="B3816" s="50"/>
      <c r="C3816" s="9"/>
      <c r="D3816" s="28"/>
      <c r="E3816" s="10"/>
      <c r="F3816" s="9"/>
      <c r="G3816" s="11"/>
      <c r="H3816" s="11"/>
      <c r="I3816" s="14"/>
      <c r="J3816" s="11"/>
      <c r="K3816" s="11"/>
      <c r="L3816" s="11"/>
      <c r="M3816" s="11"/>
    </row>
    <row r="3817" spans="1:13">
      <c r="A3817" s="7">
        <v>3816</v>
      </c>
      <c r="B3817" s="50"/>
      <c r="C3817" s="9"/>
      <c r="D3817" s="28"/>
      <c r="E3817" s="10"/>
      <c r="F3817" s="9"/>
      <c r="G3817" s="11"/>
      <c r="H3817" s="11"/>
      <c r="I3817" s="14"/>
      <c r="J3817" s="11"/>
      <c r="K3817" s="11"/>
      <c r="L3817" s="11"/>
      <c r="M3817" s="11"/>
    </row>
    <row r="3818" spans="1:13">
      <c r="A3818" s="7">
        <v>3817</v>
      </c>
      <c r="B3818" s="50"/>
      <c r="C3818" s="9"/>
      <c r="D3818" s="28"/>
      <c r="E3818" s="10"/>
      <c r="F3818" s="9"/>
      <c r="G3818" s="11"/>
      <c r="H3818" s="11"/>
      <c r="I3818" s="14"/>
      <c r="J3818" s="11"/>
      <c r="K3818" s="11"/>
      <c r="L3818" s="11"/>
      <c r="M3818" s="11"/>
    </row>
    <row r="3819" spans="1:13">
      <c r="A3819" s="7">
        <v>3818</v>
      </c>
      <c r="B3819" s="50"/>
      <c r="C3819" s="9"/>
      <c r="D3819" s="28"/>
      <c r="E3819" s="10"/>
      <c r="F3819" s="9"/>
      <c r="G3819" s="11"/>
      <c r="H3819" s="11"/>
      <c r="I3819" s="14"/>
      <c r="J3819" s="11"/>
      <c r="K3819" s="11"/>
      <c r="L3819" s="11"/>
      <c r="M3819" s="11"/>
    </row>
    <row r="3820" spans="1:13">
      <c r="A3820" s="7">
        <v>3819</v>
      </c>
      <c r="B3820" s="50"/>
      <c r="C3820" s="9"/>
      <c r="D3820" s="28"/>
      <c r="E3820" s="10"/>
      <c r="F3820" s="9"/>
      <c r="G3820" s="11"/>
      <c r="H3820" s="11"/>
      <c r="I3820" s="14"/>
      <c r="J3820" s="11"/>
      <c r="K3820" s="11"/>
      <c r="L3820" s="11"/>
      <c r="M3820" s="11"/>
    </row>
    <row r="3821" spans="1:13">
      <c r="A3821" s="7">
        <v>3820</v>
      </c>
      <c r="B3821" s="50"/>
      <c r="C3821" s="9"/>
      <c r="D3821" s="28"/>
      <c r="E3821" s="10"/>
      <c r="F3821" s="9"/>
      <c r="G3821" s="11"/>
      <c r="H3821" s="11"/>
      <c r="I3821" s="14"/>
      <c r="J3821" s="11"/>
      <c r="K3821" s="11"/>
      <c r="L3821" s="11"/>
      <c r="M3821" s="11"/>
    </row>
    <row r="3822" spans="1:13">
      <c r="A3822" s="7">
        <v>3821</v>
      </c>
      <c r="B3822" s="50"/>
      <c r="C3822" s="9"/>
      <c r="D3822" s="28"/>
      <c r="E3822" s="10"/>
      <c r="F3822" s="9"/>
      <c r="G3822" s="11"/>
      <c r="H3822" s="11"/>
      <c r="I3822" s="14"/>
      <c r="J3822" s="11"/>
      <c r="K3822" s="11"/>
      <c r="L3822" s="11"/>
      <c r="M3822" s="11"/>
    </row>
    <row r="3823" spans="1:13">
      <c r="A3823" s="7">
        <v>3822</v>
      </c>
      <c r="B3823" s="50"/>
      <c r="C3823" s="9"/>
      <c r="D3823" s="28"/>
      <c r="E3823" s="10"/>
      <c r="F3823" s="9"/>
      <c r="G3823" s="11"/>
      <c r="H3823" s="11"/>
      <c r="I3823" s="14"/>
      <c r="J3823" s="11"/>
      <c r="K3823" s="11"/>
      <c r="L3823" s="11"/>
      <c r="M3823" s="11"/>
    </row>
    <row r="3824" spans="1:13">
      <c r="A3824" s="7">
        <v>3823</v>
      </c>
      <c r="B3824" s="50"/>
      <c r="C3824" s="9"/>
      <c r="D3824" s="28"/>
      <c r="E3824" s="10"/>
      <c r="F3824" s="9"/>
      <c r="G3824" s="11"/>
      <c r="H3824" s="11"/>
      <c r="I3824" s="14"/>
      <c r="J3824" s="11"/>
      <c r="K3824" s="11"/>
      <c r="L3824" s="11"/>
      <c r="M3824" s="11"/>
    </row>
    <row r="3825" spans="1:13">
      <c r="A3825" s="7">
        <v>3824</v>
      </c>
      <c r="B3825" s="50"/>
      <c r="C3825" s="9"/>
      <c r="D3825" s="28"/>
      <c r="E3825" s="10"/>
      <c r="F3825" s="9"/>
      <c r="G3825" s="11"/>
      <c r="H3825" s="11"/>
      <c r="I3825" s="14"/>
      <c r="J3825" s="11"/>
      <c r="K3825" s="11"/>
      <c r="L3825" s="11"/>
      <c r="M3825" s="11"/>
    </row>
    <row r="3826" spans="1:13">
      <c r="A3826" s="7">
        <v>3825</v>
      </c>
      <c r="B3826" s="50"/>
      <c r="C3826" s="9"/>
      <c r="D3826" s="28"/>
      <c r="E3826" s="10"/>
      <c r="F3826" s="9"/>
      <c r="G3826" s="11"/>
      <c r="H3826" s="11"/>
      <c r="I3826" s="14"/>
      <c r="J3826" s="11"/>
      <c r="K3826" s="11"/>
      <c r="L3826" s="11"/>
      <c r="M3826" s="11"/>
    </row>
    <row r="3827" spans="1:13">
      <c r="A3827" s="7">
        <v>3826</v>
      </c>
      <c r="B3827" s="50"/>
      <c r="C3827" s="9"/>
      <c r="D3827" s="28"/>
      <c r="E3827" s="10"/>
      <c r="F3827" s="9"/>
      <c r="G3827" s="11"/>
      <c r="H3827" s="11"/>
      <c r="I3827" s="14"/>
      <c r="J3827" s="11"/>
      <c r="K3827" s="11"/>
      <c r="L3827" s="11"/>
      <c r="M3827" s="11"/>
    </row>
    <row r="3828" spans="1:13">
      <c r="A3828" s="7">
        <v>3827</v>
      </c>
      <c r="B3828" s="50"/>
      <c r="C3828" s="9"/>
      <c r="D3828" s="28"/>
      <c r="E3828" s="10"/>
      <c r="F3828" s="9"/>
      <c r="G3828" s="11"/>
      <c r="H3828" s="11"/>
      <c r="I3828" s="14"/>
      <c r="J3828" s="11"/>
      <c r="K3828" s="11"/>
      <c r="L3828" s="11"/>
      <c r="M3828" s="11"/>
    </row>
    <row r="3829" spans="1:13">
      <c r="A3829" s="7">
        <v>3828</v>
      </c>
      <c r="B3829" s="50"/>
      <c r="C3829" s="9"/>
      <c r="D3829" s="28"/>
      <c r="E3829" s="10"/>
      <c r="F3829" s="9"/>
      <c r="G3829" s="11"/>
      <c r="H3829" s="11"/>
      <c r="I3829" s="14"/>
      <c r="J3829" s="11"/>
      <c r="K3829" s="11"/>
      <c r="L3829" s="11"/>
      <c r="M3829" s="11"/>
    </row>
    <row r="3830" spans="1:13">
      <c r="A3830" s="7">
        <v>3829</v>
      </c>
      <c r="B3830" s="50"/>
      <c r="C3830" s="9"/>
      <c r="D3830" s="28"/>
      <c r="E3830" s="10"/>
      <c r="F3830" s="9"/>
      <c r="G3830" s="11"/>
      <c r="H3830" s="11"/>
      <c r="I3830" s="14"/>
      <c r="J3830" s="11"/>
      <c r="K3830" s="11"/>
      <c r="L3830" s="11"/>
      <c r="M3830" s="11"/>
    </row>
    <row r="3831" spans="1:13">
      <c r="A3831" s="7">
        <v>3830</v>
      </c>
      <c r="B3831" s="50"/>
      <c r="C3831" s="9"/>
      <c r="D3831" s="28"/>
      <c r="E3831" s="10"/>
      <c r="F3831" s="9"/>
      <c r="G3831" s="11"/>
      <c r="H3831" s="11"/>
      <c r="I3831" s="14"/>
      <c r="J3831" s="11"/>
      <c r="K3831" s="11"/>
      <c r="L3831" s="11"/>
      <c r="M3831" s="11"/>
    </row>
    <row r="3832" spans="1:13">
      <c r="A3832" s="7">
        <v>3831</v>
      </c>
      <c r="B3832" s="50"/>
      <c r="C3832" s="9"/>
      <c r="D3832" s="28"/>
      <c r="E3832" s="10"/>
      <c r="F3832" s="9"/>
      <c r="G3832" s="11"/>
      <c r="H3832" s="11"/>
      <c r="I3832" s="14"/>
      <c r="J3832" s="11"/>
      <c r="K3832" s="11"/>
      <c r="L3832" s="11"/>
      <c r="M3832" s="11"/>
    </row>
    <row r="3833" spans="1:13">
      <c r="A3833" s="7">
        <v>3832</v>
      </c>
      <c r="B3833" s="50"/>
      <c r="C3833" s="9"/>
      <c r="D3833" s="28"/>
      <c r="E3833" s="10"/>
      <c r="F3833" s="9"/>
      <c r="G3833" s="11"/>
      <c r="H3833" s="11"/>
      <c r="I3833" s="14"/>
      <c r="J3833" s="11"/>
      <c r="K3833" s="11"/>
      <c r="L3833" s="11"/>
      <c r="M3833" s="11"/>
    </row>
    <row r="3834" spans="1:13">
      <c r="A3834" s="7">
        <v>3833</v>
      </c>
      <c r="B3834" s="50"/>
      <c r="C3834" s="9"/>
      <c r="D3834" s="28"/>
      <c r="E3834" s="10"/>
      <c r="F3834" s="9"/>
      <c r="G3834" s="11"/>
      <c r="H3834" s="11"/>
      <c r="I3834" s="14"/>
      <c r="J3834" s="11"/>
      <c r="K3834" s="11"/>
      <c r="L3834" s="11"/>
      <c r="M3834" s="11"/>
    </row>
    <row r="3835" spans="1:13">
      <c r="A3835" s="7">
        <v>3834</v>
      </c>
      <c r="B3835" s="50"/>
      <c r="C3835" s="9"/>
      <c r="D3835" s="28"/>
      <c r="E3835" s="10"/>
      <c r="F3835" s="9"/>
      <c r="G3835" s="11"/>
      <c r="H3835" s="11"/>
      <c r="I3835" s="14"/>
      <c r="J3835" s="11"/>
      <c r="K3835" s="11"/>
      <c r="L3835" s="11"/>
      <c r="M3835" s="11"/>
    </row>
    <row r="3836" spans="1:13">
      <c r="A3836" s="7">
        <v>3835</v>
      </c>
      <c r="B3836" s="50"/>
      <c r="C3836" s="9"/>
      <c r="D3836" s="28"/>
      <c r="E3836" s="10"/>
      <c r="F3836" s="9"/>
      <c r="G3836" s="11"/>
      <c r="H3836" s="11"/>
      <c r="I3836" s="14"/>
      <c r="J3836" s="11"/>
      <c r="K3836" s="11"/>
      <c r="L3836" s="11"/>
      <c r="M3836" s="11"/>
    </row>
    <row r="3837" spans="1:13">
      <c r="A3837" s="7">
        <v>3836</v>
      </c>
      <c r="B3837" s="50"/>
      <c r="C3837" s="9"/>
      <c r="D3837" s="28"/>
      <c r="E3837" s="10"/>
      <c r="F3837" s="9"/>
      <c r="G3837" s="11"/>
      <c r="H3837" s="11"/>
      <c r="I3837" s="14"/>
      <c r="J3837" s="11"/>
      <c r="K3837" s="11"/>
      <c r="L3837" s="11"/>
      <c r="M3837" s="11"/>
    </row>
    <row r="3838" spans="1:13">
      <c r="A3838" s="7">
        <v>3837</v>
      </c>
      <c r="B3838" s="50"/>
      <c r="C3838" s="9"/>
      <c r="D3838" s="28"/>
      <c r="E3838" s="10"/>
      <c r="F3838" s="9"/>
      <c r="G3838" s="11"/>
      <c r="H3838" s="11"/>
      <c r="I3838" s="14"/>
      <c r="J3838" s="11"/>
      <c r="K3838" s="11"/>
      <c r="L3838" s="11"/>
      <c r="M3838" s="11"/>
    </row>
    <row r="3839" spans="1:13">
      <c r="A3839" s="7">
        <v>3838</v>
      </c>
      <c r="B3839" s="50"/>
      <c r="C3839" s="9"/>
      <c r="D3839" s="28"/>
      <c r="E3839" s="10"/>
      <c r="F3839" s="9"/>
      <c r="G3839" s="11"/>
      <c r="H3839" s="11"/>
      <c r="I3839" s="14"/>
      <c r="J3839" s="11"/>
      <c r="K3839" s="11"/>
      <c r="L3839" s="11"/>
      <c r="M3839" s="11"/>
    </row>
    <row r="3840" spans="1:13">
      <c r="A3840" s="7">
        <v>3839</v>
      </c>
      <c r="B3840" s="50"/>
      <c r="C3840" s="9"/>
      <c r="D3840" s="28"/>
      <c r="E3840" s="10"/>
      <c r="F3840" s="9"/>
      <c r="G3840" s="11"/>
      <c r="H3840" s="11"/>
      <c r="I3840" s="14"/>
      <c r="J3840" s="11"/>
      <c r="K3840" s="11"/>
      <c r="L3840" s="11"/>
      <c r="M3840" s="11"/>
    </row>
    <row r="3841" spans="1:13">
      <c r="A3841" s="7">
        <v>3840</v>
      </c>
      <c r="B3841" s="50"/>
      <c r="C3841" s="9"/>
      <c r="D3841" s="28"/>
      <c r="E3841" s="10"/>
      <c r="F3841" s="9"/>
      <c r="G3841" s="11"/>
      <c r="H3841" s="11"/>
      <c r="I3841" s="14"/>
      <c r="J3841" s="11"/>
      <c r="K3841" s="11"/>
      <c r="L3841" s="11"/>
      <c r="M3841" s="11"/>
    </row>
    <row r="3842" spans="1:13">
      <c r="A3842" s="7">
        <v>3841</v>
      </c>
      <c r="B3842" s="50"/>
      <c r="C3842" s="9"/>
      <c r="D3842" s="28"/>
      <c r="E3842" s="10"/>
      <c r="F3842" s="9"/>
      <c r="G3842" s="11"/>
      <c r="H3842" s="11"/>
      <c r="I3842" s="14"/>
      <c r="J3842" s="11"/>
      <c r="K3842" s="11"/>
      <c r="L3842" s="11"/>
      <c r="M3842" s="11"/>
    </row>
    <row r="3843" spans="1:13">
      <c r="A3843" s="7">
        <v>3842</v>
      </c>
      <c r="B3843" s="50"/>
      <c r="C3843" s="9"/>
      <c r="D3843" s="28"/>
      <c r="E3843" s="10"/>
      <c r="F3843" s="9"/>
      <c r="G3843" s="11"/>
      <c r="H3843" s="11"/>
      <c r="I3843" s="14"/>
      <c r="J3843" s="11"/>
      <c r="K3843" s="11"/>
      <c r="L3843" s="11"/>
      <c r="M3843" s="11"/>
    </row>
    <row r="3844" spans="1:13">
      <c r="A3844" s="7">
        <v>3843</v>
      </c>
      <c r="B3844" s="50"/>
      <c r="C3844" s="9"/>
      <c r="D3844" s="28"/>
      <c r="E3844" s="10"/>
      <c r="F3844" s="9"/>
      <c r="G3844" s="11"/>
      <c r="H3844" s="11"/>
      <c r="I3844" s="14"/>
      <c r="J3844" s="11"/>
      <c r="K3844" s="11"/>
      <c r="L3844" s="11"/>
      <c r="M3844" s="11"/>
    </row>
    <row r="3845" spans="1:13">
      <c r="A3845" s="7">
        <v>3844</v>
      </c>
      <c r="B3845" s="50"/>
      <c r="C3845" s="9"/>
      <c r="D3845" s="28"/>
      <c r="E3845" s="10"/>
      <c r="F3845" s="9"/>
      <c r="G3845" s="11"/>
      <c r="H3845" s="11"/>
      <c r="I3845" s="14"/>
      <c r="J3845" s="11"/>
      <c r="K3845" s="11"/>
      <c r="L3845" s="11"/>
      <c r="M3845" s="11"/>
    </row>
    <row r="3846" spans="1:13">
      <c r="A3846" s="7">
        <v>3845</v>
      </c>
      <c r="B3846" s="50"/>
      <c r="C3846" s="9"/>
      <c r="D3846" s="28"/>
      <c r="E3846" s="10"/>
      <c r="F3846" s="9"/>
      <c r="G3846" s="11"/>
      <c r="H3846" s="11"/>
      <c r="I3846" s="14"/>
      <c r="J3846" s="11"/>
      <c r="K3846" s="11"/>
      <c r="L3846" s="11"/>
      <c r="M3846" s="11"/>
    </row>
    <row r="3847" spans="1:13">
      <c r="A3847" s="7">
        <v>3846</v>
      </c>
      <c r="B3847" s="50"/>
      <c r="C3847" s="9"/>
      <c r="D3847" s="28"/>
      <c r="E3847" s="10"/>
      <c r="F3847" s="9"/>
      <c r="G3847" s="11"/>
      <c r="H3847" s="11"/>
      <c r="I3847" s="14"/>
      <c r="J3847" s="11"/>
      <c r="K3847" s="11"/>
      <c r="L3847" s="11"/>
      <c r="M3847" s="11"/>
    </row>
    <row r="3848" spans="1:13">
      <c r="A3848" s="7">
        <v>3847</v>
      </c>
      <c r="B3848" s="50"/>
      <c r="C3848" s="9"/>
      <c r="D3848" s="28"/>
      <c r="E3848" s="10"/>
      <c r="F3848" s="9"/>
      <c r="G3848" s="11"/>
      <c r="H3848" s="11"/>
      <c r="I3848" s="14"/>
      <c r="J3848" s="11"/>
      <c r="K3848" s="11"/>
      <c r="L3848" s="11"/>
      <c r="M3848" s="11"/>
    </row>
    <row r="3849" spans="1:13">
      <c r="A3849" s="7">
        <v>3848</v>
      </c>
      <c r="B3849" s="50"/>
      <c r="C3849" s="9"/>
      <c r="D3849" s="28"/>
      <c r="E3849" s="10"/>
      <c r="F3849" s="9"/>
      <c r="G3849" s="11"/>
      <c r="H3849" s="11"/>
      <c r="I3849" s="14"/>
      <c r="J3849" s="11"/>
      <c r="K3849" s="11"/>
      <c r="L3849" s="11"/>
      <c r="M3849" s="11"/>
    </row>
    <row r="3850" spans="1:13">
      <c r="A3850" s="7">
        <v>3849</v>
      </c>
      <c r="B3850" s="50"/>
      <c r="C3850" s="9"/>
      <c r="D3850" s="28"/>
      <c r="E3850" s="10"/>
      <c r="F3850" s="9"/>
      <c r="G3850" s="11"/>
      <c r="H3850" s="11"/>
      <c r="I3850" s="14"/>
      <c r="J3850" s="11"/>
      <c r="K3850" s="11"/>
      <c r="L3850" s="11"/>
      <c r="M3850" s="11"/>
    </row>
    <row r="3851" spans="1:13">
      <c r="A3851" s="7">
        <v>3850</v>
      </c>
      <c r="B3851" s="50"/>
      <c r="C3851" s="9"/>
      <c r="D3851" s="28"/>
      <c r="E3851" s="10"/>
      <c r="F3851" s="9"/>
      <c r="G3851" s="11"/>
      <c r="H3851" s="11"/>
      <c r="I3851" s="14"/>
      <c r="J3851" s="11"/>
      <c r="K3851" s="11"/>
      <c r="L3851" s="11"/>
      <c r="M3851" s="11"/>
    </row>
    <row r="3852" spans="1:13">
      <c r="A3852" s="7">
        <v>3851</v>
      </c>
      <c r="B3852" s="50"/>
      <c r="C3852" s="9"/>
      <c r="D3852" s="28"/>
      <c r="E3852" s="10"/>
      <c r="F3852" s="9"/>
      <c r="G3852" s="11"/>
      <c r="H3852" s="11"/>
      <c r="I3852" s="14"/>
      <c r="J3852" s="11"/>
      <c r="K3852" s="11"/>
      <c r="L3852" s="11"/>
      <c r="M3852" s="11"/>
    </row>
    <row r="3853" spans="1:13">
      <c r="A3853" s="7">
        <v>3852</v>
      </c>
      <c r="B3853" s="50"/>
      <c r="C3853" s="9"/>
      <c r="D3853" s="28"/>
      <c r="E3853" s="10"/>
      <c r="F3853" s="9"/>
      <c r="G3853" s="11"/>
      <c r="H3853" s="11"/>
      <c r="I3853" s="14"/>
      <c r="J3853" s="11"/>
      <c r="K3853" s="11"/>
      <c r="L3853" s="11"/>
      <c r="M3853" s="11"/>
    </row>
    <row r="3854" spans="1:13">
      <c r="A3854" s="7">
        <v>3853</v>
      </c>
      <c r="B3854" s="50"/>
      <c r="C3854" s="9"/>
      <c r="D3854" s="28"/>
      <c r="E3854" s="10"/>
      <c r="F3854" s="9"/>
      <c r="G3854" s="11"/>
      <c r="H3854" s="11"/>
      <c r="I3854" s="14"/>
      <c r="J3854" s="11"/>
      <c r="K3854" s="11"/>
      <c r="L3854" s="11"/>
      <c r="M3854" s="11"/>
    </row>
    <row r="3855" spans="1:13">
      <c r="A3855" s="7">
        <v>3854</v>
      </c>
      <c r="B3855" s="50"/>
      <c r="C3855" s="9"/>
      <c r="D3855" s="28"/>
      <c r="E3855" s="10"/>
      <c r="F3855" s="9"/>
      <c r="G3855" s="11"/>
      <c r="H3855" s="11"/>
      <c r="I3855" s="14"/>
      <c r="J3855" s="11"/>
      <c r="K3855" s="11"/>
      <c r="L3855" s="11"/>
      <c r="M3855" s="11"/>
    </row>
    <row r="3856" spans="1:13">
      <c r="A3856" s="7">
        <v>3855</v>
      </c>
      <c r="B3856" s="50"/>
      <c r="C3856" s="9"/>
      <c r="D3856" s="28"/>
      <c r="E3856" s="10"/>
      <c r="F3856" s="9"/>
      <c r="G3856" s="11"/>
      <c r="H3856" s="11"/>
      <c r="I3856" s="14"/>
      <c r="J3856" s="11"/>
      <c r="K3856" s="11"/>
      <c r="L3856" s="11"/>
      <c r="M3856" s="11"/>
    </row>
    <row r="3857" spans="1:13">
      <c r="A3857" s="7">
        <v>3856</v>
      </c>
      <c r="B3857" s="50"/>
      <c r="C3857" s="9"/>
      <c r="D3857" s="28"/>
      <c r="E3857" s="10"/>
      <c r="F3857" s="9"/>
      <c r="G3857" s="11"/>
      <c r="H3857" s="11"/>
      <c r="I3857" s="14"/>
      <c r="J3857" s="11"/>
      <c r="K3857" s="11"/>
      <c r="L3857" s="11"/>
      <c r="M3857" s="11"/>
    </row>
    <row r="3858" spans="1:13">
      <c r="A3858" s="7">
        <v>3857</v>
      </c>
      <c r="B3858" s="50"/>
      <c r="C3858" s="9"/>
      <c r="D3858" s="28"/>
      <c r="E3858" s="10"/>
      <c r="F3858" s="9"/>
      <c r="G3858" s="11"/>
      <c r="H3858" s="11"/>
      <c r="I3858" s="14"/>
      <c r="J3858" s="11"/>
      <c r="K3858" s="11"/>
      <c r="L3858" s="11"/>
      <c r="M3858" s="11"/>
    </row>
    <row r="3859" spans="1:13">
      <c r="A3859" s="7">
        <v>3858</v>
      </c>
      <c r="B3859" s="50"/>
      <c r="C3859" s="9"/>
      <c r="D3859" s="28"/>
      <c r="E3859" s="10"/>
      <c r="F3859" s="9"/>
      <c r="G3859" s="11"/>
      <c r="H3859" s="11"/>
      <c r="I3859" s="14"/>
      <c r="J3859" s="11"/>
      <c r="K3859" s="11"/>
      <c r="L3859" s="11"/>
      <c r="M3859" s="11"/>
    </row>
    <row r="3860" spans="1:13">
      <c r="A3860" s="7">
        <v>3859</v>
      </c>
      <c r="B3860" s="50"/>
      <c r="C3860" s="9"/>
      <c r="D3860" s="28"/>
      <c r="E3860" s="10"/>
      <c r="F3860" s="9"/>
      <c r="G3860" s="11"/>
      <c r="H3860" s="11"/>
      <c r="I3860" s="14"/>
      <c r="J3860" s="11"/>
      <c r="K3860" s="11"/>
      <c r="L3860" s="11"/>
      <c r="M3860" s="11"/>
    </row>
    <row r="3861" spans="1:13">
      <c r="A3861" s="7">
        <v>3860</v>
      </c>
      <c r="B3861" s="50"/>
      <c r="C3861" s="9"/>
      <c r="D3861" s="28"/>
      <c r="E3861" s="10"/>
      <c r="F3861" s="9"/>
      <c r="G3861" s="11"/>
      <c r="H3861" s="11"/>
      <c r="I3861" s="14"/>
      <c r="J3861" s="11"/>
      <c r="K3861" s="11"/>
      <c r="L3861" s="11"/>
      <c r="M3861" s="11"/>
    </row>
    <row r="3862" spans="1:13">
      <c r="A3862" s="7">
        <v>3861</v>
      </c>
      <c r="B3862" s="50"/>
      <c r="C3862" s="9"/>
      <c r="D3862" s="28"/>
      <c r="E3862" s="10"/>
      <c r="F3862" s="9"/>
      <c r="G3862" s="11"/>
      <c r="H3862" s="11"/>
      <c r="I3862" s="14"/>
      <c r="J3862" s="11"/>
      <c r="K3862" s="11"/>
      <c r="L3862" s="11"/>
      <c r="M3862" s="11"/>
    </row>
    <row r="3863" spans="1:13">
      <c r="A3863" s="7">
        <v>3862</v>
      </c>
      <c r="B3863" s="50"/>
      <c r="C3863" s="9"/>
      <c r="D3863" s="28"/>
      <c r="E3863" s="10"/>
      <c r="F3863" s="9"/>
      <c r="G3863" s="11"/>
      <c r="H3863" s="11"/>
      <c r="I3863" s="14"/>
      <c r="J3863" s="11"/>
      <c r="K3863" s="11"/>
      <c r="L3863" s="11"/>
      <c r="M3863" s="11"/>
    </row>
    <row r="3864" spans="1:13">
      <c r="A3864" s="7">
        <v>3863</v>
      </c>
      <c r="B3864" s="50"/>
      <c r="C3864" s="9"/>
      <c r="D3864" s="28"/>
      <c r="E3864" s="10"/>
      <c r="F3864" s="9"/>
      <c r="G3864" s="11"/>
      <c r="H3864" s="11"/>
      <c r="I3864" s="14"/>
      <c r="J3864" s="11"/>
      <c r="K3864" s="11"/>
      <c r="L3864" s="11"/>
      <c r="M3864" s="11"/>
    </row>
    <row r="3865" spans="1:13">
      <c r="A3865" s="7">
        <v>3864</v>
      </c>
      <c r="B3865" s="50"/>
      <c r="C3865" s="9"/>
      <c r="D3865" s="28"/>
      <c r="E3865" s="10"/>
      <c r="F3865" s="9"/>
      <c r="G3865" s="11"/>
      <c r="H3865" s="11"/>
      <c r="I3865" s="14"/>
      <c r="J3865" s="11"/>
      <c r="K3865" s="11"/>
      <c r="L3865" s="11"/>
      <c r="M3865" s="11"/>
    </row>
    <row r="3866" spans="1:13">
      <c r="A3866" s="7">
        <v>3865</v>
      </c>
      <c r="B3866" s="50"/>
      <c r="C3866" s="9"/>
      <c r="D3866" s="28"/>
      <c r="E3866" s="10"/>
      <c r="F3866" s="9"/>
      <c r="G3866" s="11"/>
      <c r="H3866" s="11"/>
      <c r="I3866" s="14"/>
      <c r="J3866" s="11"/>
      <c r="K3866" s="11"/>
      <c r="L3866" s="11"/>
      <c r="M3866" s="11"/>
    </row>
    <row r="3867" spans="1:13">
      <c r="A3867" s="7">
        <v>3866</v>
      </c>
      <c r="B3867" s="50"/>
      <c r="C3867" s="9"/>
      <c r="D3867" s="28"/>
      <c r="E3867" s="10"/>
      <c r="F3867" s="9"/>
      <c r="G3867" s="11"/>
      <c r="H3867" s="11"/>
      <c r="I3867" s="14"/>
      <c r="J3867" s="11"/>
      <c r="K3867" s="11"/>
      <c r="L3867" s="11"/>
      <c r="M3867" s="11"/>
    </row>
    <row r="3868" spans="1:13">
      <c r="A3868" s="7">
        <v>3867</v>
      </c>
      <c r="B3868" s="50"/>
      <c r="C3868" s="9"/>
      <c r="D3868" s="28"/>
      <c r="E3868" s="10"/>
      <c r="F3868" s="9"/>
      <c r="G3868" s="11"/>
      <c r="H3868" s="11"/>
      <c r="I3868" s="14"/>
      <c r="J3868" s="11"/>
      <c r="K3868" s="11"/>
      <c r="L3868" s="11"/>
      <c r="M3868" s="11"/>
    </row>
    <row r="3869" spans="1:13">
      <c r="A3869" s="7">
        <v>3868</v>
      </c>
      <c r="B3869" s="50"/>
      <c r="C3869" s="9"/>
      <c r="D3869" s="28"/>
      <c r="E3869" s="10"/>
      <c r="F3869" s="9"/>
      <c r="G3869" s="11"/>
      <c r="H3869" s="11"/>
      <c r="I3869" s="14"/>
      <c r="J3869" s="11"/>
      <c r="K3869" s="11"/>
      <c r="L3869" s="11"/>
      <c r="M3869" s="11"/>
    </row>
    <row r="3870" spans="1:13">
      <c r="A3870" s="7">
        <v>3869</v>
      </c>
      <c r="B3870" s="50"/>
      <c r="C3870" s="9"/>
      <c r="D3870" s="28"/>
      <c r="E3870" s="10"/>
      <c r="F3870" s="9"/>
      <c r="G3870" s="11"/>
      <c r="H3870" s="11"/>
      <c r="I3870" s="14"/>
      <c r="J3870" s="11"/>
      <c r="K3870" s="11"/>
      <c r="L3870" s="11"/>
      <c r="M3870" s="11"/>
    </row>
    <row r="3871" spans="1:13">
      <c r="A3871" s="7">
        <v>3870</v>
      </c>
      <c r="B3871" s="50"/>
      <c r="C3871" s="9"/>
      <c r="D3871" s="28"/>
      <c r="E3871" s="10"/>
      <c r="F3871" s="9"/>
      <c r="G3871" s="11"/>
      <c r="H3871" s="11"/>
      <c r="I3871" s="14"/>
      <c r="J3871" s="11"/>
      <c r="K3871" s="11"/>
      <c r="L3871" s="11"/>
      <c r="M3871" s="11"/>
    </row>
    <row r="3872" spans="1:13">
      <c r="A3872" s="7">
        <v>3871</v>
      </c>
      <c r="B3872" s="50"/>
      <c r="C3872" s="9"/>
      <c r="D3872" s="28"/>
      <c r="E3872" s="10"/>
      <c r="F3872" s="9"/>
      <c r="G3872" s="11"/>
      <c r="H3872" s="11"/>
      <c r="I3872" s="14"/>
      <c r="J3872" s="11"/>
      <c r="K3872" s="11"/>
      <c r="L3872" s="11"/>
      <c r="M3872" s="11"/>
    </row>
    <row r="3873" spans="1:13">
      <c r="A3873" s="7">
        <v>3872</v>
      </c>
      <c r="B3873" s="50"/>
      <c r="C3873" s="9"/>
      <c r="D3873" s="28"/>
      <c r="E3873" s="10"/>
      <c r="F3873" s="9"/>
      <c r="G3873" s="11"/>
      <c r="H3873" s="11"/>
      <c r="I3873" s="14"/>
      <c r="J3873" s="11"/>
      <c r="K3873" s="11"/>
      <c r="L3873" s="11"/>
      <c r="M3873" s="11"/>
    </row>
    <row r="3874" spans="1:13">
      <c r="A3874" s="7">
        <v>3873</v>
      </c>
      <c r="B3874" s="50"/>
      <c r="C3874" s="9"/>
      <c r="D3874" s="28"/>
      <c r="E3874" s="10"/>
      <c r="F3874" s="9"/>
      <c r="G3874" s="11"/>
      <c r="H3874" s="11"/>
      <c r="I3874" s="14"/>
      <c r="J3874" s="11"/>
      <c r="K3874" s="11"/>
      <c r="L3874" s="11"/>
      <c r="M3874" s="11"/>
    </row>
    <row r="3875" spans="1:13">
      <c r="A3875" s="7">
        <v>3874</v>
      </c>
      <c r="B3875" s="50"/>
      <c r="C3875" s="9"/>
      <c r="D3875" s="28"/>
      <c r="E3875" s="10"/>
      <c r="F3875" s="9"/>
      <c r="G3875" s="11"/>
      <c r="H3875" s="11"/>
      <c r="I3875" s="14"/>
      <c r="J3875" s="11"/>
      <c r="K3875" s="11"/>
      <c r="L3875" s="11"/>
      <c r="M3875" s="11"/>
    </row>
    <row r="3876" spans="1:13">
      <c r="A3876" s="7">
        <v>3875</v>
      </c>
      <c r="B3876" s="50"/>
      <c r="C3876" s="9"/>
      <c r="D3876" s="28"/>
      <c r="E3876" s="10"/>
      <c r="F3876" s="9"/>
      <c r="G3876" s="11"/>
      <c r="H3876" s="11"/>
      <c r="I3876" s="14"/>
      <c r="J3876" s="11"/>
      <c r="K3876" s="11"/>
      <c r="L3876" s="11"/>
      <c r="M3876" s="11"/>
    </row>
    <row r="3877" spans="1:13">
      <c r="A3877" s="7">
        <v>3876</v>
      </c>
      <c r="B3877" s="50"/>
      <c r="C3877" s="9"/>
      <c r="D3877" s="28"/>
      <c r="E3877" s="10"/>
      <c r="F3877" s="9"/>
      <c r="G3877" s="11"/>
      <c r="H3877" s="11"/>
      <c r="I3877" s="14"/>
      <c r="J3877" s="11"/>
      <c r="K3877" s="11"/>
      <c r="L3877" s="11"/>
      <c r="M3877" s="11"/>
    </row>
    <row r="3878" spans="1:13">
      <c r="A3878" s="7">
        <v>3877</v>
      </c>
      <c r="B3878" s="50"/>
      <c r="C3878" s="9"/>
      <c r="D3878" s="28"/>
      <c r="E3878" s="10"/>
      <c r="F3878" s="9"/>
      <c r="G3878" s="11"/>
      <c r="H3878" s="11"/>
      <c r="I3878" s="14"/>
      <c r="J3878" s="11"/>
      <c r="K3878" s="11"/>
      <c r="L3878" s="11"/>
      <c r="M3878" s="11"/>
    </row>
    <row r="3879" spans="1:13">
      <c r="A3879" s="7">
        <v>3878</v>
      </c>
      <c r="B3879" s="50"/>
      <c r="C3879" s="9"/>
      <c r="D3879" s="28"/>
      <c r="E3879" s="10"/>
      <c r="F3879" s="9"/>
      <c r="G3879" s="11"/>
      <c r="H3879" s="11"/>
      <c r="I3879" s="14"/>
      <c r="J3879" s="11"/>
      <c r="K3879" s="11"/>
      <c r="L3879" s="11"/>
      <c r="M3879" s="11"/>
    </row>
    <row r="3880" spans="1:13">
      <c r="A3880" s="7">
        <v>3879</v>
      </c>
      <c r="B3880" s="50"/>
      <c r="C3880" s="9"/>
      <c r="D3880" s="28"/>
      <c r="E3880" s="10"/>
      <c r="F3880" s="9"/>
      <c r="G3880" s="11"/>
      <c r="H3880" s="11"/>
      <c r="I3880" s="14"/>
      <c r="J3880" s="11"/>
      <c r="K3880" s="11"/>
      <c r="L3880" s="11"/>
      <c r="M3880" s="11"/>
    </row>
    <row r="3881" spans="1:13">
      <c r="A3881" s="7">
        <v>3880</v>
      </c>
      <c r="B3881" s="50"/>
      <c r="C3881" s="9"/>
      <c r="D3881" s="28"/>
      <c r="E3881" s="10"/>
      <c r="F3881" s="9"/>
      <c r="G3881" s="11"/>
      <c r="H3881" s="11"/>
      <c r="I3881" s="14"/>
      <c r="J3881" s="11"/>
      <c r="K3881" s="11"/>
      <c r="L3881" s="11"/>
      <c r="M3881" s="11"/>
    </row>
    <row r="3882" spans="1:13">
      <c r="A3882" s="7">
        <v>3881</v>
      </c>
      <c r="B3882" s="50"/>
      <c r="C3882" s="9"/>
      <c r="D3882" s="28"/>
      <c r="E3882" s="10"/>
      <c r="F3882" s="9"/>
      <c r="G3882" s="11"/>
      <c r="H3882" s="11"/>
      <c r="I3882" s="14"/>
      <c r="J3882" s="11"/>
      <c r="K3882" s="11"/>
      <c r="L3882" s="11"/>
      <c r="M3882" s="11"/>
    </row>
    <row r="3883" spans="1:13">
      <c r="A3883" s="7">
        <v>3882</v>
      </c>
      <c r="B3883" s="50"/>
      <c r="C3883" s="9"/>
      <c r="D3883" s="28"/>
      <c r="E3883" s="10"/>
      <c r="F3883" s="9"/>
      <c r="G3883" s="11"/>
      <c r="H3883" s="11"/>
      <c r="I3883" s="14"/>
      <c r="J3883" s="11"/>
      <c r="K3883" s="11"/>
      <c r="L3883" s="11"/>
      <c r="M3883" s="11"/>
    </row>
    <row r="3884" spans="1:13">
      <c r="A3884" s="7">
        <v>3883</v>
      </c>
      <c r="B3884" s="50"/>
      <c r="C3884" s="9"/>
      <c r="D3884" s="28"/>
      <c r="E3884" s="10"/>
      <c r="F3884" s="9"/>
      <c r="G3884" s="11"/>
      <c r="H3884" s="11"/>
      <c r="I3884" s="14"/>
      <c r="J3884" s="11"/>
      <c r="K3884" s="11"/>
      <c r="L3884" s="11"/>
      <c r="M3884" s="11"/>
    </row>
    <row r="3885" spans="1:13">
      <c r="A3885" s="7">
        <v>3884</v>
      </c>
      <c r="B3885" s="50"/>
      <c r="C3885" s="9"/>
      <c r="D3885" s="28"/>
      <c r="E3885" s="10"/>
      <c r="F3885" s="9"/>
      <c r="G3885" s="11"/>
      <c r="H3885" s="11"/>
      <c r="I3885" s="14"/>
      <c r="J3885" s="11"/>
      <c r="K3885" s="11"/>
      <c r="L3885" s="11"/>
      <c r="M3885" s="11"/>
    </row>
    <row r="3886" spans="1:13">
      <c r="A3886" s="7">
        <v>3885</v>
      </c>
      <c r="B3886" s="50"/>
      <c r="C3886" s="9"/>
      <c r="D3886" s="28"/>
      <c r="E3886" s="10"/>
      <c r="F3886" s="9"/>
      <c r="G3886" s="11"/>
      <c r="H3886" s="11"/>
      <c r="I3886" s="14"/>
      <c r="J3886" s="11"/>
      <c r="K3886" s="11"/>
      <c r="L3886" s="11"/>
      <c r="M3886" s="11"/>
    </row>
    <row r="3887" spans="1:13">
      <c r="A3887" s="7">
        <v>3886</v>
      </c>
      <c r="B3887" s="50"/>
      <c r="C3887" s="9"/>
      <c r="D3887" s="28"/>
      <c r="E3887" s="10"/>
      <c r="F3887" s="9"/>
      <c r="G3887" s="11"/>
      <c r="H3887" s="11"/>
      <c r="I3887" s="14"/>
      <c r="J3887" s="11"/>
      <c r="K3887" s="11"/>
      <c r="L3887" s="11"/>
      <c r="M3887" s="11"/>
    </row>
    <row r="3888" spans="1:13">
      <c r="A3888" s="7">
        <v>3887</v>
      </c>
      <c r="B3888" s="50"/>
      <c r="C3888" s="9"/>
      <c r="D3888" s="28"/>
      <c r="E3888" s="10"/>
      <c r="F3888" s="9"/>
      <c r="G3888" s="11"/>
      <c r="H3888" s="11"/>
      <c r="I3888" s="14"/>
      <c r="J3888" s="11"/>
      <c r="K3888" s="11"/>
      <c r="L3888" s="11"/>
      <c r="M3888" s="11"/>
    </row>
    <row r="3889" spans="1:13">
      <c r="A3889" s="7">
        <v>3888</v>
      </c>
      <c r="B3889" s="50"/>
      <c r="C3889" s="9"/>
      <c r="D3889" s="28"/>
      <c r="E3889" s="10"/>
      <c r="F3889" s="9"/>
      <c r="G3889" s="11"/>
      <c r="H3889" s="11"/>
      <c r="I3889" s="14"/>
      <c r="J3889" s="11"/>
      <c r="K3889" s="11"/>
      <c r="L3889" s="11"/>
      <c r="M3889" s="11"/>
    </row>
    <row r="3890" spans="1:13">
      <c r="A3890" s="7">
        <v>3889</v>
      </c>
      <c r="B3890" s="50"/>
      <c r="C3890" s="9"/>
      <c r="D3890" s="28"/>
      <c r="E3890" s="10"/>
      <c r="F3890" s="9"/>
      <c r="G3890" s="11"/>
      <c r="H3890" s="11"/>
      <c r="I3890" s="14"/>
      <c r="J3890" s="11"/>
      <c r="K3890" s="11"/>
      <c r="L3890" s="11"/>
      <c r="M3890" s="11"/>
    </row>
    <row r="3891" spans="1:13">
      <c r="A3891" s="7">
        <v>3890</v>
      </c>
      <c r="B3891" s="50"/>
      <c r="C3891" s="9"/>
      <c r="D3891" s="28"/>
      <c r="E3891" s="10"/>
      <c r="F3891" s="9"/>
      <c r="G3891" s="11"/>
      <c r="H3891" s="11"/>
      <c r="I3891" s="14"/>
      <c r="J3891" s="11"/>
      <c r="K3891" s="11"/>
      <c r="L3891" s="11"/>
      <c r="M3891" s="11"/>
    </row>
    <row r="3892" spans="1:13">
      <c r="A3892" s="7">
        <v>3891</v>
      </c>
      <c r="B3892" s="50"/>
      <c r="C3892" s="9"/>
      <c r="D3892" s="28"/>
      <c r="E3892" s="10"/>
      <c r="F3892" s="9"/>
      <c r="G3892" s="11"/>
      <c r="H3892" s="11"/>
      <c r="I3892" s="14"/>
      <c r="J3892" s="11"/>
      <c r="K3892" s="11"/>
      <c r="L3892" s="11"/>
      <c r="M3892" s="11"/>
    </row>
    <row r="3893" spans="1:13">
      <c r="A3893" s="7">
        <v>3892</v>
      </c>
      <c r="B3893" s="50"/>
      <c r="C3893" s="9"/>
      <c r="D3893" s="28"/>
      <c r="E3893" s="10"/>
      <c r="F3893" s="9"/>
      <c r="G3893" s="11"/>
      <c r="H3893" s="11"/>
      <c r="I3893" s="14"/>
      <c r="J3893" s="11"/>
      <c r="K3893" s="11"/>
      <c r="L3893" s="11"/>
      <c r="M3893" s="11"/>
    </row>
    <row r="3894" spans="1:13">
      <c r="A3894" s="7">
        <v>3893</v>
      </c>
      <c r="B3894" s="50"/>
      <c r="C3894" s="9"/>
      <c r="D3894" s="28"/>
      <c r="E3894" s="10"/>
      <c r="F3894" s="9"/>
      <c r="G3894" s="11"/>
      <c r="H3894" s="11"/>
      <c r="I3894" s="14"/>
      <c r="J3894" s="11"/>
      <c r="K3894" s="11"/>
      <c r="L3894" s="11"/>
      <c r="M3894" s="11"/>
    </row>
    <row r="3895" spans="1:13">
      <c r="A3895" s="7">
        <v>3894</v>
      </c>
      <c r="B3895" s="50"/>
      <c r="C3895" s="9"/>
      <c r="D3895" s="28"/>
      <c r="E3895" s="10"/>
      <c r="F3895" s="9"/>
      <c r="G3895" s="11"/>
      <c r="H3895" s="11"/>
      <c r="I3895" s="14"/>
      <c r="J3895" s="11"/>
      <c r="K3895" s="11"/>
      <c r="L3895" s="11"/>
      <c r="M3895" s="11"/>
    </row>
    <row r="3896" spans="1:13">
      <c r="A3896" s="7">
        <v>3895</v>
      </c>
      <c r="B3896" s="8"/>
      <c r="C3896" s="9"/>
      <c r="D3896" s="28"/>
      <c r="E3896" s="10"/>
      <c r="F3896" s="9"/>
      <c r="G3896" s="11"/>
      <c r="H3896" s="11"/>
      <c r="I3896" s="14"/>
      <c r="J3896" s="11"/>
      <c r="K3896" s="11"/>
      <c r="L3896" s="11"/>
      <c r="M3896" s="11"/>
    </row>
    <row r="3897" spans="1:13">
      <c r="A3897" s="7">
        <v>3896</v>
      </c>
      <c r="B3897" s="8"/>
      <c r="C3897" s="9"/>
      <c r="D3897" s="28"/>
      <c r="E3897" s="10"/>
      <c r="F3897" s="9"/>
      <c r="G3897" s="11"/>
      <c r="H3897" s="11"/>
      <c r="I3897" s="14"/>
      <c r="J3897" s="11"/>
      <c r="K3897" s="11"/>
      <c r="L3897" s="11"/>
      <c r="M3897" s="11"/>
    </row>
    <row r="3898" spans="1:13">
      <c r="A3898" s="7">
        <v>3897</v>
      </c>
      <c r="B3898" s="8"/>
      <c r="C3898" s="9"/>
      <c r="D3898" s="28"/>
      <c r="E3898" s="10"/>
      <c r="F3898" s="9"/>
      <c r="G3898" s="11"/>
      <c r="H3898" s="11"/>
      <c r="I3898" s="14"/>
      <c r="J3898" s="11"/>
      <c r="K3898" s="11"/>
      <c r="L3898" s="11"/>
      <c r="M3898" s="11"/>
    </row>
    <row r="3899" spans="1:13">
      <c r="A3899" s="7">
        <v>3898</v>
      </c>
      <c r="B3899" s="8"/>
      <c r="C3899" s="9"/>
      <c r="D3899" s="28"/>
      <c r="E3899" s="10"/>
      <c r="F3899" s="9"/>
      <c r="G3899" s="11"/>
      <c r="H3899" s="11"/>
      <c r="I3899" s="14"/>
      <c r="J3899" s="11"/>
      <c r="K3899" s="11"/>
      <c r="L3899" s="11"/>
      <c r="M3899" s="11"/>
    </row>
    <row r="3900" spans="1:13">
      <c r="A3900" s="7">
        <v>3899</v>
      </c>
      <c r="B3900" s="8"/>
      <c r="C3900" s="9"/>
      <c r="D3900" s="28"/>
      <c r="E3900" s="10"/>
      <c r="F3900" s="9"/>
      <c r="G3900" s="11"/>
      <c r="H3900" s="11"/>
      <c r="I3900" s="14"/>
      <c r="J3900" s="11"/>
      <c r="K3900" s="11"/>
      <c r="L3900" s="11"/>
      <c r="M3900" s="11"/>
    </row>
    <row r="3901" spans="1:13">
      <c r="A3901" s="7">
        <v>3900</v>
      </c>
      <c r="B3901" s="8"/>
      <c r="C3901" s="9"/>
      <c r="D3901" s="28"/>
      <c r="E3901" s="10"/>
      <c r="F3901" s="9"/>
      <c r="G3901" s="11"/>
      <c r="H3901" s="11"/>
      <c r="I3901" s="14"/>
      <c r="J3901" s="11"/>
      <c r="K3901" s="11"/>
      <c r="L3901" s="11"/>
      <c r="M3901" s="11"/>
    </row>
    <row r="3902" spans="1:13">
      <c r="A3902" s="7">
        <v>3901</v>
      </c>
      <c r="B3902" s="8"/>
      <c r="C3902" s="9"/>
      <c r="D3902" s="28"/>
      <c r="E3902" s="10"/>
      <c r="F3902" s="9"/>
      <c r="G3902" s="11"/>
      <c r="H3902" s="11"/>
      <c r="I3902" s="14"/>
      <c r="J3902" s="11"/>
      <c r="K3902" s="11"/>
      <c r="L3902" s="11"/>
      <c r="M3902" s="11"/>
    </row>
    <row r="3903" spans="1:13">
      <c r="A3903" s="7">
        <v>3902</v>
      </c>
      <c r="B3903" s="8"/>
      <c r="C3903" s="9"/>
      <c r="D3903" s="28"/>
      <c r="E3903" s="10"/>
      <c r="F3903" s="9"/>
      <c r="G3903" s="11"/>
      <c r="H3903" s="11"/>
      <c r="I3903" s="14"/>
      <c r="J3903" s="11"/>
      <c r="K3903" s="11"/>
      <c r="L3903" s="11"/>
      <c r="M3903" s="11"/>
    </row>
    <row r="3904" spans="1:13">
      <c r="A3904" s="7">
        <v>3903</v>
      </c>
      <c r="B3904" s="8"/>
      <c r="C3904" s="9"/>
      <c r="D3904" s="28"/>
      <c r="E3904" s="10"/>
      <c r="F3904" s="9"/>
      <c r="G3904" s="11"/>
      <c r="H3904" s="11"/>
      <c r="I3904" s="14"/>
      <c r="J3904" s="11"/>
      <c r="K3904" s="11"/>
      <c r="L3904" s="11"/>
      <c r="M3904" s="11"/>
    </row>
    <row r="3905" spans="1:13">
      <c r="A3905" s="7">
        <v>3904</v>
      </c>
      <c r="B3905" s="8"/>
      <c r="C3905" s="9"/>
      <c r="D3905" s="28"/>
      <c r="E3905" s="10"/>
      <c r="F3905" s="9"/>
      <c r="G3905" s="11"/>
      <c r="H3905" s="11"/>
      <c r="I3905" s="14"/>
      <c r="J3905" s="11"/>
      <c r="K3905" s="11"/>
      <c r="L3905" s="11"/>
      <c r="M3905" s="11"/>
    </row>
    <row r="3906" spans="1:13">
      <c r="A3906" s="7">
        <v>3905</v>
      </c>
      <c r="B3906" s="8"/>
      <c r="C3906" s="9"/>
      <c r="D3906" s="28"/>
      <c r="E3906" s="10"/>
      <c r="F3906" s="9"/>
      <c r="G3906" s="11"/>
      <c r="H3906" s="11"/>
      <c r="I3906" s="14"/>
      <c r="J3906" s="11"/>
      <c r="K3906" s="11"/>
      <c r="L3906" s="11"/>
      <c r="M3906" s="11"/>
    </row>
    <row r="3907" spans="1:13">
      <c r="A3907" s="7">
        <v>3906</v>
      </c>
      <c r="B3907" s="8"/>
      <c r="C3907" s="9"/>
      <c r="D3907" s="28"/>
      <c r="E3907" s="10"/>
      <c r="F3907" s="9"/>
      <c r="G3907" s="11"/>
      <c r="H3907" s="11"/>
      <c r="I3907" s="14"/>
      <c r="J3907" s="11"/>
      <c r="K3907" s="11"/>
      <c r="L3907" s="11"/>
      <c r="M3907" s="11"/>
    </row>
    <row r="3908" spans="1:13">
      <c r="A3908" s="7">
        <v>3907</v>
      </c>
      <c r="B3908" s="8"/>
      <c r="C3908" s="9"/>
      <c r="D3908" s="28"/>
      <c r="E3908" s="10"/>
      <c r="F3908" s="9"/>
      <c r="G3908" s="11"/>
      <c r="H3908" s="11"/>
      <c r="I3908" s="14"/>
      <c r="J3908" s="11"/>
      <c r="K3908" s="11"/>
      <c r="L3908" s="11"/>
      <c r="M3908" s="11"/>
    </row>
    <row r="3909" spans="1:13">
      <c r="A3909" s="7">
        <v>3908</v>
      </c>
      <c r="B3909" s="8"/>
      <c r="C3909" s="9"/>
      <c r="D3909" s="28"/>
      <c r="E3909" s="10"/>
      <c r="F3909" s="9"/>
      <c r="G3909" s="11"/>
      <c r="H3909" s="11"/>
      <c r="I3909" s="14"/>
      <c r="J3909" s="11"/>
      <c r="K3909" s="11"/>
      <c r="L3909" s="11"/>
      <c r="M3909" s="11"/>
    </row>
    <row r="3910" spans="1:13">
      <c r="A3910" s="7">
        <v>3909</v>
      </c>
      <c r="B3910" s="8"/>
      <c r="C3910" s="9"/>
      <c r="D3910" s="28"/>
      <c r="E3910" s="10"/>
      <c r="F3910" s="9"/>
      <c r="G3910" s="11"/>
      <c r="H3910" s="11"/>
      <c r="I3910" s="14"/>
      <c r="J3910" s="11"/>
      <c r="K3910" s="11"/>
      <c r="L3910" s="11"/>
      <c r="M3910" s="11"/>
    </row>
    <row r="3911" spans="1:13">
      <c r="A3911" s="7">
        <v>3910</v>
      </c>
      <c r="B3911" s="8"/>
      <c r="C3911" s="9"/>
      <c r="D3911" s="28"/>
      <c r="E3911" s="10"/>
      <c r="F3911" s="9"/>
      <c r="G3911" s="11"/>
      <c r="H3911" s="11"/>
      <c r="I3911" s="14"/>
      <c r="J3911" s="11"/>
      <c r="K3911" s="11"/>
      <c r="L3911" s="11"/>
      <c r="M3911" s="11"/>
    </row>
    <row r="3912" spans="1:13">
      <c r="A3912" s="7">
        <v>3911</v>
      </c>
      <c r="B3912" s="8"/>
      <c r="C3912" s="9"/>
      <c r="D3912" s="28"/>
      <c r="E3912" s="10"/>
      <c r="F3912" s="9"/>
      <c r="G3912" s="11"/>
      <c r="H3912" s="11"/>
      <c r="I3912" s="14"/>
      <c r="J3912" s="11"/>
      <c r="K3912" s="11"/>
      <c r="L3912" s="11"/>
      <c r="M3912" s="11"/>
    </row>
    <row r="3913" spans="1:13">
      <c r="A3913" s="7">
        <v>3912</v>
      </c>
      <c r="B3913" s="8"/>
      <c r="C3913" s="9"/>
      <c r="D3913" s="28"/>
      <c r="E3913" s="10"/>
      <c r="F3913" s="9"/>
      <c r="G3913" s="11"/>
      <c r="H3913" s="11"/>
      <c r="I3913" s="14"/>
      <c r="J3913" s="11"/>
      <c r="K3913" s="11"/>
      <c r="L3913" s="11"/>
      <c r="M3913" s="11"/>
    </row>
    <row r="3914" spans="1:13">
      <c r="A3914" s="7">
        <v>3913</v>
      </c>
      <c r="B3914" s="8"/>
      <c r="C3914" s="9"/>
      <c r="D3914" s="28"/>
      <c r="E3914" s="10"/>
      <c r="F3914" s="9"/>
      <c r="G3914" s="11"/>
      <c r="H3914" s="11"/>
      <c r="I3914" s="14"/>
      <c r="J3914" s="11"/>
      <c r="K3914" s="11"/>
      <c r="L3914" s="11"/>
      <c r="M3914" s="11"/>
    </row>
    <row r="3915" spans="1:13">
      <c r="A3915" s="7">
        <v>3914</v>
      </c>
      <c r="B3915" s="8"/>
      <c r="C3915" s="9"/>
      <c r="D3915" s="28"/>
      <c r="E3915" s="10"/>
      <c r="F3915" s="9"/>
      <c r="G3915" s="11"/>
      <c r="H3915" s="11"/>
      <c r="I3915" s="14"/>
      <c r="J3915" s="11"/>
      <c r="K3915" s="11"/>
      <c r="L3915" s="11"/>
      <c r="M3915" s="11"/>
    </row>
    <row r="3916" spans="1:13">
      <c r="A3916" s="7">
        <v>3915</v>
      </c>
      <c r="B3916" s="8"/>
      <c r="C3916" s="9"/>
      <c r="D3916" s="28"/>
      <c r="E3916" s="10"/>
      <c r="F3916" s="9"/>
      <c r="G3916" s="11"/>
      <c r="H3916" s="11"/>
      <c r="I3916" s="14"/>
      <c r="J3916" s="11"/>
      <c r="K3916" s="11"/>
      <c r="L3916" s="11"/>
      <c r="M3916" s="11"/>
    </row>
    <row r="3917" spans="1:13">
      <c r="A3917" s="7">
        <v>3916</v>
      </c>
      <c r="B3917" s="8"/>
      <c r="C3917" s="9"/>
      <c r="D3917" s="28"/>
      <c r="E3917" s="10"/>
      <c r="F3917" s="9"/>
      <c r="G3917" s="11"/>
      <c r="H3917" s="11"/>
      <c r="I3917" s="14"/>
      <c r="J3917" s="11"/>
      <c r="K3917" s="11"/>
      <c r="L3917" s="11"/>
      <c r="M3917" s="11"/>
    </row>
    <row r="3918" spans="1:13">
      <c r="A3918" s="7">
        <v>3917</v>
      </c>
      <c r="B3918" s="8"/>
      <c r="C3918" s="9"/>
      <c r="D3918" s="28"/>
      <c r="E3918" s="10"/>
      <c r="F3918" s="9"/>
      <c r="G3918" s="11"/>
      <c r="H3918" s="11"/>
      <c r="I3918" s="14"/>
      <c r="J3918" s="11"/>
      <c r="K3918" s="11"/>
      <c r="L3918" s="11"/>
      <c r="M3918" s="11"/>
    </row>
    <row r="3919" spans="1:13">
      <c r="A3919" s="7">
        <v>3918</v>
      </c>
      <c r="B3919" s="8"/>
      <c r="C3919" s="9"/>
      <c r="D3919" s="28"/>
      <c r="E3919" s="10"/>
      <c r="F3919" s="9"/>
      <c r="G3919" s="11"/>
      <c r="H3919" s="11"/>
      <c r="I3919" s="14"/>
      <c r="J3919" s="11"/>
      <c r="K3919" s="11"/>
      <c r="L3919" s="11"/>
      <c r="M3919" s="11"/>
    </row>
    <row r="3920" spans="1:13">
      <c r="A3920" s="7">
        <v>3919</v>
      </c>
      <c r="B3920" s="8"/>
      <c r="C3920" s="9"/>
      <c r="D3920" s="28"/>
      <c r="E3920" s="10"/>
      <c r="F3920" s="9"/>
      <c r="G3920" s="11"/>
      <c r="H3920" s="11"/>
      <c r="I3920" s="14"/>
      <c r="J3920" s="11"/>
      <c r="K3920" s="11"/>
      <c r="L3920" s="11"/>
      <c r="M3920" s="11"/>
    </row>
    <row r="3921" spans="1:13">
      <c r="A3921" s="7">
        <v>3920</v>
      </c>
      <c r="B3921" s="8"/>
      <c r="C3921" s="9"/>
      <c r="D3921" s="28"/>
      <c r="E3921" s="10"/>
      <c r="F3921" s="9"/>
      <c r="G3921" s="11"/>
      <c r="H3921" s="11"/>
      <c r="I3921" s="14"/>
      <c r="J3921" s="11"/>
      <c r="K3921" s="11"/>
      <c r="L3921" s="11"/>
      <c r="M3921" s="11"/>
    </row>
    <row r="3922" spans="1:13">
      <c r="A3922" s="7">
        <v>3921</v>
      </c>
      <c r="B3922" s="8"/>
      <c r="C3922" s="9"/>
      <c r="D3922" s="28"/>
      <c r="E3922" s="10"/>
      <c r="F3922" s="9"/>
      <c r="G3922" s="11"/>
      <c r="H3922" s="11"/>
      <c r="I3922" s="14"/>
      <c r="J3922" s="11"/>
      <c r="K3922" s="11"/>
      <c r="L3922" s="11"/>
      <c r="M3922" s="11"/>
    </row>
    <row r="3923" spans="1:13">
      <c r="A3923" s="7">
        <v>3922</v>
      </c>
      <c r="B3923" s="8"/>
      <c r="C3923" s="9"/>
      <c r="D3923" s="28"/>
      <c r="E3923" s="10"/>
      <c r="F3923" s="9"/>
      <c r="G3923" s="11"/>
      <c r="H3923" s="11"/>
      <c r="I3923" s="14"/>
      <c r="J3923" s="11"/>
      <c r="K3923" s="11"/>
      <c r="L3923" s="11"/>
      <c r="M3923" s="11"/>
    </row>
    <row r="3924" spans="1:13">
      <c r="A3924" s="7">
        <v>3923</v>
      </c>
      <c r="B3924" s="8"/>
      <c r="C3924" s="9"/>
      <c r="D3924" s="28"/>
      <c r="E3924" s="10"/>
      <c r="F3924" s="9"/>
      <c r="G3924" s="11"/>
      <c r="H3924" s="11"/>
      <c r="I3924" s="14"/>
      <c r="J3924" s="11"/>
      <c r="K3924" s="11"/>
      <c r="L3924" s="11"/>
      <c r="M3924" s="11"/>
    </row>
    <row r="3925" spans="1:13">
      <c r="A3925" s="7">
        <v>3924</v>
      </c>
      <c r="B3925" s="8"/>
      <c r="C3925" s="9"/>
      <c r="D3925" s="28"/>
      <c r="E3925" s="10"/>
      <c r="F3925" s="9"/>
      <c r="G3925" s="11"/>
      <c r="H3925" s="11"/>
      <c r="I3925" s="14"/>
      <c r="J3925" s="11"/>
      <c r="K3925" s="11"/>
      <c r="L3925" s="11"/>
      <c r="M3925" s="11"/>
    </row>
    <row r="3926" spans="1:13">
      <c r="A3926" s="7">
        <v>3925</v>
      </c>
      <c r="B3926" s="50"/>
      <c r="C3926" s="9"/>
      <c r="D3926" s="28"/>
      <c r="E3926" s="10"/>
      <c r="F3926" s="9"/>
      <c r="G3926" s="11"/>
      <c r="H3926" s="11"/>
      <c r="I3926" s="14"/>
      <c r="J3926" s="11"/>
      <c r="K3926" s="11"/>
      <c r="L3926" s="11"/>
      <c r="M3926" s="11"/>
    </row>
    <row r="3927" spans="1:13">
      <c r="A3927" s="7">
        <v>3926</v>
      </c>
      <c r="B3927" s="50"/>
      <c r="C3927" s="9"/>
      <c r="D3927" s="28"/>
      <c r="E3927" s="10"/>
      <c r="F3927" s="9"/>
      <c r="G3927" s="11"/>
      <c r="H3927" s="11"/>
      <c r="I3927" s="14"/>
      <c r="J3927" s="11"/>
      <c r="K3927" s="11"/>
      <c r="L3927" s="11"/>
      <c r="M3927" s="11"/>
    </row>
    <row r="3928" spans="1:13">
      <c r="A3928" s="7">
        <v>3927</v>
      </c>
      <c r="B3928" s="50"/>
      <c r="C3928" s="9"/>
      <c r="D3928" s="28"/>
      <c r="E3928" s="10"/>
      <c r="F3928" s="9"/>
      <c r="G3928" s="11"/>
      <c r="H3928" s="11"/>
      <c r="I3928" s="14"/>
      <c r="J3928" s="11"/>
      <c r="K3928" s="11"/>
      <c r="L3928" s="11"/>
      <c r="M3928" s="11"/>
    </row>
    <row r="3929" spans="1:13">
      <c r="A3929" s="7">
        <v>3928</v>
      </c>
      <c r="B3929" s="50"/>
      <c r="C3929" s="9"/>
      <c r="D3929" s="28"/>
      <c r="E3929" s="10"/>
      <c r="F3929" s="9"/>
      <c r="G3929" s="11"/>
      <c r="H3929" s="11"/>
      <c r="I3929" s="14"/>
      <c r="J3929" s="11"/>
      <c r="K3929" s="11"/>
      <c r="L3929" s="11"/>
      <c r="M3929" s="11"/>
    </row>
    <row r="3930" spans="1:13">
      <c r="A3930" s="7">
        <v>3929</v>
      </c>
      <c r="B3930" s="50"/>
      <c r="C3930" s="9"/>
      <c r="D3930" s="28"/>
      <c r="E3930" s="10"/>
      <c r="F3930" s="9"/>
      <c r="G3930" s="11"/>
      <c r="H3930" s="11"/>
      <c r="I3930" s="14"/>
      <c r="J3930" s="11"/>
      <c r="K3930" s="11"/>
      <c r="L3930" s="11"/>
      <c r="M3930" s="11"/>
    </row>
    <row r="3931" spans="1:13">
      <c r="A3931" s="7">
        <v>3930</v>
      </c>
      <c r="B3931" s="50"/>
      <c r="C3931" s="9"/>
      <c r="D3931" s="28"/>
      <c r="E3931" s="10"/>
      <c r="F3931" s="9"/>
      <c r="G3931" s="11"/>
      <c r="H3931" s="11"/>
      <c r="I3931" s="14"/>
      <c r="J3931" s="11"/>
      <c r="K3931" s="11"/>
      <c r="L3931" s="11"/>
      <c r="M3931" s="11"/>
    </row>
    <row r="3932" spans="1:13">
      <c r="A3932" s="7">
        <v>3931</v>
      </c>
      <c r="B3932" s="50"/>
      <c r="C3932" s="9"/>
      <c r="D3932" s="28"/>
      <c r="E3932" s="10"/>
      <c r="F3932" s="9"/>
      <c r="G3932" s="11"/>
      <c r="H3932" s="11"/>
      <c r="I3932" s="14"/>
      <c r="J3932" s="11"/>
      <c r="K3932" s="11"/>
      <c r="L3932" s="11"/>
      <c r="M3932" s="11"/>
    </row>
    <row r="3933" spans="1:13">
      <c r="A3933" s="7">
        <v>3932</v>
      </c>
      <c r="B3933" s="50"/>
      <c r="C3933" s="9"/>
      <c r="D3933" s="28"/>
      <c r="E3933" s="10"/>
      <c r="F3933" s="9"/>
      <c r="G3933" s="11"/>
      <c r="H3933" s="11"/>
      <c r="I3933" s="14"/>
      <c r="J3933" s="11"/>
      <c r="K3933" s="11"/>
      <c r="L3933" s="11"/>
      <c r="M3933" s="11"/>
    </row>
    <row r="3934" spans="1:13">
      <c r="A3934" s="7">
        <v>3933</v>
      </c>
      <c r="B3934" s="50"/>
      <c r="C3934" s="9"/>
      <c r="D3934" s="28"/>
      <c r="E3934" s="10"/>
      <c r="F3934" s="9"/>
      <c r="G3934" s="11"/>
      <c r="H3934" s="11"/>
      <c r="I3934" s="14"/>
      <c r="J3934" s="11"/>
      <c r="K3934" s="11"/>
      <c r="L3934" s="11"/>
      <c r="M3934" s="11"/>
    </row>
    <row r="3935" spans="1:13">
      <c r="A3935" s="7">
        <v>3934</v>
      </c>
      <c r="B3935" s="50"/>
      <c r="C3935" s="9"/>
      <c r="D3935" s="28"/>
      <c r="E3935" s="10"/>
      <c r="F3935" s="9"/>
      <c r="G3935" s="11"/>
      <c r="H3935" s="11"/>
      <c r="I3935" s="14"/>
      <c r="J3935" s="11"/>
      <c r="K3935" s="11"/>
      <c r="L3935" s="11"/>
      <c r="M3935" s="11"/>
    </row>
    <row r="3936" spans="1:13">
      <c r="A3936" s="7">
        <v>3935</v>
      </c>
      <c r="B3936" s="50"/>
      <c r="C3936" s="9"/>
      <c r="D3936" s="28"/>
      <c r="E3936" s="10"/>
      <c r="F3936" s="9"/>
      <c r="G3936" s="11"/>
      <c r="H3936" s="11"/>
      <c r="I3936" s="14"/>
      <c r="J3936" s="11"/>
      <c r="K3936" s="11"/>
      <c r="L3936" s="11"/>
      <c r="M3936" s="11"/>
    </row>
    <row r="3937" spans="1:13">
      <c r="A3937" s="7">
        <v>3936</v>
      </c>
      <c r="B3937" s="50"/>
      <c r="C3937" s="9"/>
      <c r="D3937" s="28"/>
      <c r="E3937" s="10"/>
      <c r="F3937" s="9"/>
      <c r="G3937" s="11"/>
      <c r="H3937" s="11"/>
      <c r="I3937" s="14"/>
      <c r="J3937" s="11"/>
      <c r="K3937" s="11"/>
      <c r="L3937" s="11"/>
      <c r="M3937" s="11"/>
    </row>
    <row r="3938" spans="1:13">
      <c r="A3938" s="7">
        <v>3937</v>
      </c>
      <c r="B3938" s="50"/>
      <c r="C3938" s="9"/>
      <c r="D3938" s="28"/>
      <c r="E3938" s="10"/>
      <c r="F3938" s="9"/>
      <c r="G3938" s="11"/>
      <c r="H3938" s="11"/>
      <c r="I3938" s="14"/>
      <c r="J3938" s="11"/>
      <c r="K3938" s="11"/>
      <c r="L3938" s="11"/>
      <c r="M3938" s="11"/>
    </row>
    <row r="3939" spans="1:13">
      <c r="A3939" s="7">
        <v>3938</v>
      </c>
      <c r="B3939" s="50"/>
      <c r="C3939" s="9"/>
      <c r="D3939" s="28"/>
      <c r="E3939" s="10"/>
      <c r="F3939" s="9"/>
      <c r="G3939" s="11"/>
      <c r="H3939" s="11"/>
      <c r="I3939" s="14"/>
      <c r="J3939" s="11"/>
      <c r="K3939" s="11"/>
      <c r="L3939" s="11"/>
      <c r="M3939" s="11"/>
    </row>
    <row r="3940" spans="1:13">
      <c r="A3940" s="7">
        <v>3939</v>
      </c>
      <c r="B3940" s="50"/>
      <c r="C3940" s="9"/>
      <c r="D3940" s="28"/>
      <c r="E3940" s="10"/>
      <c r="F3940" s="9"/>
      <c r="G3940" s="11"/>
      <c r="H3940" s="11"/>
      <c r="I3940" s="14"/>
      <c r="J3940" s="11"/>
      <c r="K3940" s="11"/>
      <c r="L3940" s="11"/>
      <c r="M3940" s="11"/>
    </row>
    <row r="3941" spans="1:13">
      <c r="A3941" s="7">
        <v>3940</v>
      </c>
      <c r="B3941" s="50"/>
      <c r="C3941" s="9"/>
      <c r="D3941" s="28"/>
      <c r="E3941" s="10"/>
      <c r="F3941" s="9"/>
      <c r="G3941" s="11"/>
      <c r="H3941" s="11"/>
      <c r="I3941" s="14"/>
      <c r="J3941" s="11"/>
      <c r="K3941" s="11"/>
      <c r="L3941" s="11"/>
      <c r="M3941" s="11"/>
    </row>
    <row r="3942" spans="1:13">
      <c r="A3942" s="7">
        <v>3941</v>
      </c>
      <c r="B3942" s="50"/>
      <c r="C3942" s="9"/>
      <c r="D3942" s="28"/>
      <c r="E3942" s="10"/>
      <c r="F3942" s="9"/>
      <c r="G3942" s="11"/>
      <c r="H3942" s="11"/>
      <c r="I3942" s="14"/>
      <c r="J3942" s="11"/>
      <c r="K3942" s="11"/>
      <c r="L3942" s="11"/>
      <c r="M3942" s="11"/>
    </row>
    <row r="3943" spans="1:13">
      <c r="A3943" s="7">
        <v>3942</v>
      </c>
      <c r="B3943" s="50"/>
      <c r="C3943" s="9"/>
      <c r="D3943" s="28"/>
      <c r="E3943" s="10"/>
      <c r="F3943" s="9"/>
      <c r="G3943" s="11"/>
      <c r="H3943" s="11"/>
      <c r="I3943" s="14"/>
      <c r="J3943" s="11"/>
      <c r="K3943" s="11"/>
      <c r="L3943" s="11"/>
      <c r="M3943" s="11"/>
    </row>
    <row r="3944" spans="1:13">
      <c r="A3944" s="7">
        <v>3943</v>
      </c>
      <c r="B3944" s="50"/>
      <c r="C3944" s="9"/>
      <c r="D3944" s="28"/>
      <c r="E3944" s="10"/>
      <c r="F3944" s="9"/>
      <c r="G3944" s="11"/>
      <c r="H3944" s="11"/>
      <c r="I3944" s="14"/>
      <c r="J3944" s="11"/>
      <c r="K3944" s="11"/>
      <c r="L3944" s="11"/>
      <c r="M3944" s="11"/>
    </row>
    <row r="3945" spans="1:13">
      <c r="A3945" s="7">
        <v>3944</v>
      </c>
      <c r="B3945" s="50"/>
      <c r="C3945" s="9"/>
      <c r="D3945" s="28"/>
      <c r="E3945" s="10"/>
      <c r="F3945" s="9"/>
      <c r="G3945" s="11"/>
      <c r="H3945" s="11"/>
      <c r="I3945" s="14"/>
      <c r="J3945" s="11"/>
      <c r="K3945" s="11"/>
      <c r="L3945" s="11"/>
      <c r="M3945" s="11"/>
    </row>
    <row r="3946" spans="1:13">
      <c r="A3946" s="7">
        <v>3945</v>
      </c>
      <c r="B3946" s="51"/>
      <c r="C3946" s="9"/>
      <c r="D3946" s="28"/>
      <c r="E3946" s="10"/>
      <c r="F3946" s="9"/>
      <c r="G3946" s="11"/>
      <c r="H3946" s="11"/>
      <c r="I3946" s="14"/>
      <c r="J3946" s="11"/>
      <c r="K3946" s="11"/>
      <c r="L3946" s="11"/>
      <c r="M3946" s="11"/>
    </row>
    <row r="3947" spans="1:13">
      <c r="A3947" s="7">
        <v>3946</v>
      </c>
      <c r="B3947" s="51"/>
      <c r="C3947" s="9"/>
      <c r="D3947" s="28"/>
      <c r="E3947" s="10"/>
      <c r="F3947" s="9"/>
      <c r="G3947" s="11"/>
      <c r="H3947" s="11"/>
      <c r="I3947" s="14"/>
      <c r="J3947" s="11"/>
      <c r="K3947" s="11"/>
      <c r="L3947" s="11"/>
      <c r="M3947" s="11"/>
    </row>
    <row r="3948" spans="1:13">
      <c r="A3948" s="7">
        <v>3947</v>
      </c>
      <c r="B3948" s="51"/>
      <c r="C3948" s="9"/>
      <c r="D3948" s="28"/>
      <c r="E3948" s="10"/>
      <c r="F3948" s="9"/>
      <c r="G3948" s="11"/>
      <c r="H3948" s="11"/>
      <c r="I3948" s="14"/>
      <c r="J3948" s="11"/>
      <c r="K3948" s="11"/>
      <c r="L3948" s="11"/>
      <c r="M3948" s="11"/>
    </row>
    <row r="3949" spans="1:13">
      <c r="A3949" s="7">
        <v>3948</v>
      </c>
      <c r="B3949" s="51"/>
      <c r="C3949" s="9"/>
      <c r="D3949" s="28"/>
      <c r="E3949" s="10"/>
      <c r="F3949" s="9"/>
      <c r="G3949" s="11"/>
      <c r="H3949" s="11"/>
      <c r="I3949" s="14"/>
      <c r="J3949" s="11"/>
      <c r="K3949" s="11"/>
      <c r="L3949" s="11"/>
      <c r="M3949" s="11"/>
    </row>
    <row r="3950" spans="1:13">
      <c r="A3950" s="7">
        <v>3949</v>
      </c>
      <c r="B3950" s="51"/>
      <c r="C3950" s="9"/>
      <c r="D3950" s="28"/>
      <c r="E3950" s="10"/>
      <c r="F3950" s="9"/>
      <c r="G3950" s="11"/>
      <c r="H3950" s="11"/>
      <c r="I3950" s="14"/>
      <c r="J3950" s="11"/>
      <c r="K3950" s="11"/>
      <c r="L3950" s="11"/>
      <c r="M3950" s="11"/>
    </row>
    <row r="3951" spans="1:13">
      <c r="A3951" s="7">
        <v>3950</v>
      </c>
      <c r="B3951" s="51"/>
      <c r="C3951" s="9"/>
      <c r="D3951" s="28"/>
      <c r="E3951" s="10"/>
      <c r="F3951" s="9"/>
      <c r="G3951" s="11"/>
      <c r="H3951" s="11"/>
      <c r="I3951" s="14"/>
      <c r="J3951" s="11"/>
      <c r="K3951" s="11"/>
      <c r="L3951" s="11"/>
      <c r="M3951" s="11"/>
    </row>
    <row r="3952" spans="1:13">
      <c r="A3952" s="7">
        <v>3951</v>
      </c>
      <c r="B3952" s="51"/>
      <c r="C3952" s="9"/>
      <c r="D3952" s="28"/>
      <c r="E3952" s="10"/>
      <c r="F3952" s="9"/>
      <c r="G3952" s="11"/>
      <c r="H3952" s="11"/>
      <c r="I3952" s="14"/>
      <c r="J3952" s="11"/>
      <c r="K3952" s="11"/>
      <c r="L3952" s="11"/>
      <c r="M3952" s="11"/>
    </row>
    <row r="3953" spans="1:13">
      <c r="A3953" s="7">
        <v>3952</v>
      </c>
      <c r="B3953" s="51"/>
      <c r="C3953" s="9"/>
      <c r="D3953" s="28"/>
      <c r="E3953" s="10"/>
      <c r="F3953" s="9"/>
      <c r="G3953" s="11"/>
      <c r="H3953" s="11"/>
      <c r="I3953" s="14"/>
      <c r="J3953" s="11"/>
      <c r="K3953" s="11"/>
      <c r="L3953" s="11"/>
      <c r="M3953" s="11"/>
    </row>
    <row r="3954" spans="1:13">
      <c r="A3954" s="7">
        <v>3953</v>
      </c>
      <c r="B3954" s="51"/>
      <c r="C3954" s="9"/>
      <c r="D3954" s="28"/>
      <c r="E3954" s="10"/>
      <c r="F3954" s="9"/>
      <c r="G3954" s="11"/>
      <c r="H3954" s="11"/>
      <c r="I3954" s="14"/>
      <c r="J3954" s="11"/>
      <c r="K3954" s="11"/>
      <c r="L3954" s="11"/>
      <c r="M3954" s="11"/>
    </row>
    <row r="3955" spans="1:13">
      <c r="A3955" s="7">
        <v>3954</v>
      </c>
      <c r="B3955" s="51"/>
      <c r="C3955" s="9"/>
      <c r="D3955" s="28"/>
      <c r="E3955" s="10"/>
      <c r="F3955" s="9"/>
      <c r="G3955" s="11"/>
      <c r="H3955" s="11"/>
      <c r="I3955" s="14"/>
      <c r="J3955" s="11"/>
      <c r="K3955" s="11"/>
      <c r="L3955" s="11"/>
      <c r="M3955" s="11"/>
    </row>
    <row r="3956" spans="1:13">
      <c r="A3956" s="7">
        <v>3955</v>
      </c>
      <c r="B3956" s="51"/>
      <c r="C3956" s="9"/>
      <c r="D3956" s="28"/>
      <c r="E3956" s="10"/>
      <c r="F3956" s="9"/>
      <c r="G3956" s="11"/>
      <c r="H3956" s="11"/>
      <c r="I3956" s="14"/>
      <c r="J3956" s="11"/>
      <c r="K3956" s="11"/>
      <c r="L3956" s="11"/>
      <c r="M3956" s="11"/>
    </row>
    <row r="3957" spans="1:13">
      <c r="A3957" s="7">
        <v>3956</v>
      </c>
      <c r="B3957" s="51"/>
      <c r="C3957" s="9"/>
      <c r="D3957" s="28"/>
      <c r="E3957" s="10"/>
      <c r="F3957" s="9"/>
      <c r="G3957" s="11"/>
      <c r="H3957" s="11"/>
      <c r="I3957" s="14"/>
      <c r="J3957" s="11"/>
      <c r="K3957" s="11"/>
      <c r="L3957" s="11"/>
      <c r="M3957" s="11"/>
    </row>
    <row r="3958" spans="1:13">
      <c r="A3958" s="7">
        <v>3957</v>
      </c>
      <c r="B3958" s="51"/>
      <c r="C3958" s="9"/>
      <c r="D3958" s="28"/>
      <c r="E3958" s="10"/>
      <c r="F3958" s="9"/>
      <c r="G3958" s="11"/>
      <c r="H3958" s="11"/>
      <c r="I3958" s="14"/>
      <c r="J3958" s="11"/>
      <c r="K3958" s="11"/>
      <c r="L3958" s="11"/>
      <c r="M3958" s="11"/>
    </row>
    <row r="3959" spans="1:13">
      <c r="A3959" s="7">
        <v>3958</v>
      </c>
      <c r="B3959" s="51"/>
      <c r="C3959" s="9"/>
      <c r="D3959" s="28"/>
      <c r="E3959" s="10"/>
      <c r="F3959" s="9"/>
      <c r="G3959" s="11"/>
      <c r="H3959" s="11"/>
      <c r="I3959" s="14"/>
      <c r="J3959" s="11"/>
      <c r="K3959" s="11"/>
      <c r="L3959" s="11"/>
      <c r="M3959" s="11"/>
    </row>
    <row r="3960" spans="1:13">
      <c r="A3960" s="7">
        <v>3959</v>
      </c>
      <c r="B3960" s="51"/>
      <c r="C3960" s="9"/>
      <c r="D3960" s="28"/>
      <c r="E3960" s="10"/>
      <c r="F3960" s="9"/>
      <c r="G3960" s="11"/>
      <c r="H3960" s="11"/>
      <c r="I3960" s="14"/>
      <c r="J3960" s="11"/>
      <c r="K3960" s="11"/>
      <c r="L3960" s="11"/>
      <c r="M3960" s="11"/>
    </row>
    <row r="3961" spans="1:13">
      <c r="A3961" s="7">
        <v>3960</v>
      </c>
      <c r="B3961" s="51"/>
      <c r="C3961" s="9"/>
      <c r="D3961" s="28"/>
      <c r="E3961" s="10"/>
      <c r="F3961" s="9"/>
      <c r="G3961" s="11"/>
      <c r="H3961" s="11"/>
      <c r="I3961" s="14"/>
      <c r="J3961" s="11"/>
      <c r="K3961" s="11"/>
      <c r="L3961" s="11"/>
      <c r="M3961" s="11"/>
    </row>
    <row r="3962" spans="1:13">
      <c r="A3962" s="7">
        <v>3961</v>
      </c>
      <c r="B3962" s="51"/>
      <c r="C3962" s="9"/>
      <c r="D3962" s="28"/>
      <c r="E3962" s="10"/>
      <c r="F3962" s="9"/>
      <c r="G3962" s="11"/>
      <c r="H3962" s="11"/>
      <c r="I3962" s="14"/>
      <c r="J3962" s="11"/>
      <c r="K3962" s="11"/>
      <c r="L3962" s="11"/>
      <c r="M3962" s="11"/>
    </row>
    <row r="3963" spans="1:13">
      <c r="A3963" s="7">
        <v>3962</v>
      </c>
      <c r="B3963" s="51"/>
      <c r="C3963" s="9"/>
      <c r="D3963" s="28"/>
      <c r="E3963" s="10"/>
      <c r="F3963" s="9"/>
      <c r="G3963" s="11"/>
      <c r="H3963" s="11"/>
      <c r="I3963" s="14"/>
      <c r="J3963" s="11"/>
      <c r="K3963" s="11"/>
      <c r="L3963" s="11"/>
      <c r="M3963" s="11"/>
    </row>
    <row r="3964" spans="1:13">
      <c r="A3964" s="7">
        <v>3963</v>
      </c>
      <c r="B3964" s="51"/>
      <c r="C3964" s="9"/>
      <c r="D3964" s="28"/>
      <c r="E3964" s="10"/>
      <c r="F3964" s="9"/>
      <c r="G3964" s="11"/>
      <c r="H3964" s="11"/>
      <c r="I3964" s="14"/>
      <c r="J3964" s="11"/>
      <c r="K3964" s="11"/>
      <c r="L3964" s="11"/>
      <c r="M3964" s="11"/>
    </row>
    <row r="3965" spans="1:13">
      <c r="A3965" s="7">
        <v>3964</v>
      </c>
      <c r="B3965" s="51"/>
      <c r="C3965" s="9"/>
      <c r="D3965" s="28"/>
      <c r="E3965" s="10"/>
      <c r="F3965" s="9"/>
      <c r="G3965" s="11"/>
      <c r="H3965" s="11"/>
      <c r="I3965" s="14"/>
      <c r="J3965" s="11"/>
      <c r="K3965" s="11"/>
      <c r="L3965" s="11"/>
      <c r="M3965" s="11"/>
    </row>
    <row r="3966" spans="1:13">
      <c r="A3966" s="7">
        <v>3965</v>
      </c>
      <c r="B3966" s="51"/>
      <c r="C3966" s="9"/>
      <c r="D3966" s="28"/>
      <c r="E3966" s="10"/>
      <c r="F3966" s="9"/>
      <c r="G3966" s="11"/>
      <c r="H3966" s="11"/>
      <c r="I3966" s="14"/>
      <c r="J3966" s="11"/>
      <c r="K3966" s="11"/>
      <c r="L3966" s="11"/>
      <c r="M3966" s="11"/>
    </row>
    <row r="3967" spans="1:13">
      <c r="A3967" s="7">
        <v>3966</v>
      </c>
      <c r="B3967" s="51"/>
      <c r="C3967" s="9"/>
      <c r="D3967" s="28"/>
      <c r="E3967" s="10"/>
      <c r="F3967" s="9"/>
      <c r="G3967" s="11"/>
      <c r="H3967" s="11"/>
      <c r="I3967" s="14"/>
      <c r="J3967" s="11"/>
      <c r="K3967" s="11"/>
      <c r="L3967" s="11"/>
      <c r="M3967" s="11"/>
    </row>
    <row r="3968" spans="1:13">
      <c r="A3968" s="7">
        <v>3967</v>
      </c>
      <c r="B3968" s="51"/>
      <c r="C3968" s="9"/>
      <c r="D3968" s="28"/>
      <c r="E3968" s="10"/>
      <c r="F3968" s="9"/>
      <c r="G3968" s="11"/>
      <c r="H3968" s="11"/>
      <c r="I3968" s="14"/>
      <c r="J3968" s="11"/>
      <c r="K3968" s="11"/>
      <c r="L3968" s="11"/>
      <c r="M3968" s="11"/>
    </row>
    <row r="3969" spans="1:13">
      <c r="A3969" s="7">
        <v>3968</v>
      </c>
      <c r="B3969" s="51"/>
      <c r="C3969" s="9"/>
      <c r="D3969" s="28"/>
      <c r="E3969" s="10"/>
      <c r="F3969" s="9"/>
      <c r="G3969" s="11"/>
      <c r="H3969" s="11"/>
      <c r="I3969" s="14"/>
      <c r="J3969" s="11"/>
      <c r="K3969" s="11"/>
      <c r="L3969" s="11"/>
      <c r="M3969" s="11"/>
    </row>
    <row r="3970" spans="1:13">
      <c r="A3970" s="7">
        <v>3969</v>
      </c>
      <c r="B3970" s="51"/>
      <c r="C3970" s="9"/>
      <c r="D3970" s="28"/>
      <c r="E3970" s="10"/>
      <c r="F3970" s="9"/>
      <c r="G3970" s="11"/>
      <c r="H3970" s="11"/>
      <c r="I3970" s="14"/>
      <c r="J3970" s="11"/>
      <c r="K3970" s="11"/>
      <c r="L3970" s="11"/>
      <c r="M3970" s="11"/>
    </row>
    <row r="3971" spans="1:13">
      <c r="A3971" s="7">
        <v>3970</v>
      </c>
      <c r="B3971" s="51"/>
      <c r="C3971" s="9"/>
      <c r="D3971" s="28"/>
      <c r="E3971" s="10"/>
      <c r="F3971" s="9"/>
      <c r="G3971" s="11"/>
      <c r="H3971" s="11"/>
      <c r="I3971" s="14"/>
      <c r="J3971" s="11"/>
      <c r="K3971" s="11"/>
      <c r="L3971" s="11"/>
      <c r="M3971" s="11"/>
    </row>
    <row r="3972" spans="1:13">
      <c r="A3972" s="7">
        <v>3971</v>
      </c>
      <c r="B3972" s="51"/>
      <c r="C3972" s="9"/>
      <c r="D3972" s="28"/>
      <c r="E3972" s="10"/>
      <c r="F3972" s="9"/>
      <c r="G3972" s="11"/>
      <c r="H3972" s="11"/>
      <c r="I3972" s="14"/>
      <c r="J3972" s="11"/>
      <c r="K3972" s="11"/>
      <c r="L3972" s="11"/>
      <c r="M3972" s="11"/>
    </row>
    <row r="3973" spans="1:13">
      <c r="A3973" s="7">
        <v>3972</v>
      </c>
      <c r="B3973" s="51"/>
      <c r="C3973" s="9"/>
      <c r="D3973" s="28"/>
      <c r="E3973" s="10"/>
      <c r="F3973" s="9"/>
      <c r="G3973" s="11"/>
      <c r="H3973" s="11"/>
      <c r="I3973" s="14"/>
      <c r="J3973" s="11"/>
      <c r="K3973" s="11"/>
      <c r="L3973" s="11"/>
      <c r="M3973" s="11"/>
    </row>
    <row r="3974" spans="1:13">
      <c r="A3974" s="7">
        <v>3973</v>
      </c>
      <c r="B3974" s="51"/>
      <c r="C3974" s="9"/>
      <c r="D3974" s="28"/>
      <c r="E3974" s="10"/>
      <c r="F3974" s="9"/>
      <c r="G3974" s="11"/>
      <c r="H3974" s="11"/>
      <c r="I3974" s="14"/>
      <c r="J3974" s="11"/>
      <c r="K3974" s="11"/>
      <c r="L3974" s="11"/>
      <c r="M3974" s="11"/>
    </row>
    <row r="3975" spans="1:13">
      <c r="A3975" s="7">
        <v>3974</v>
      </c>
      <c r="B3975" s="51"/>
      <c r="C3975" s="9"/>
      <c r="D3975" s="28"/>
      <c r="E3975" s="10"/>
      <c r="F3975" s="9"/>
      <c r="G3975" s="11"/>
      <c r="H3975" s="11"/>
      <c r="I3975" s="14"/>
      <c r="J3975" s="11"/>
      <c r="K3975" s="11"/>
      <c r="L3975" s="11"/>
      <c r="M3975" s="11"/>
    </row>
    <row r="3976" spans="1:13">
      <c r="A3976" s="7">
        <v>3975</v>
      </c>
      <c r="B3976" s="51"/>
      <c r="C3976" s="9"/>
      <c r="D3976" s="28"/>
      <c r="E3976" s="10"/>
      <c r="F3976" s="9"/>
      <c r="G3976" s="11"/>
      <c r="H3976" s="11"/>
      <c r="I3976" s="14"/>
      <c r="J3976" s="11"/>
      <c r="K3976" s="11"/>
      <c r="L3976" s="11"/>
      <c r="M3976" s="11"/>
    </row>
    <row r="3977" spans="1:13">
      <c r="A3977" s="7">
        <v>3976</v>
      </c>
      <c r="B3977" s="51"/>
      <c r="C3977" s="9"/>
      <c r="D3977" s="28"/>
      <c r="E3977" s="10"/>
      <c r="F3977" s="9"/>
      <c r="G3977" s="11"/>
      <c r="H3977" s="11"/>
      <c r="I3977" s="14"/>
      <c r="J3977" s="11"/>
      <c r="K3977" s="11"/>
      <c r="L3977" s="11"/>
      <c r="M3977" s="11"/>
    </row>
    <row r="3978" spans="1:13">
      <c r="A3978" s="7">
        <v>3977</v>
      </c>
      <c r="B3978" s="51"/>
      <c r="C3978" s="9"/>
      <c r="D3978" s="28"/>
      <c r="E3978" s="10"/>
      <c r="F3978" s="9"/>
      <c r="G3978" s="11"/>
      <c r="H3978" s="11"/>
      <c r="I3978" s="14"/>
      <c r="J3978" s="11"/>
      <c r="K3978" s="11"/>
      <c r="L3978" s="11"/>
      <c r="M3978" s="11"/>
    </row>
    <row r="3979" spans="1:13">
      <c r="A3979" s="7">
        <v>3978</v>
      </c>
      <c r="B3979" s="51"/>
      <c r="C3979" s="9"/>
      <c r="D3979" s="28"/>
      <c r="E3979" s="10"/>
      <c r="F3979" s="9"/>
      <c r="G3979" s="11"/>
      <c r="H3979" s="11"/>
      <c r="I3979" s="14"/>
      <c r="J3979" s="11"/>
      <c r="K3979" s="11"/>
      <c r="L3979" s="11"/>
      <c r="M3979" s="11"/>
    </row>
    <row r="3980" spans="1:13">
      <c r="A3980" s="7">
        <v>3979</v>
      </c>
      <c r="B3980" s="51"/>
      <c r="C3980" s="9"/>
      <c r="D3980" s="28"/>
      <c r="E3980" s="10"/>
      <c r="F3980" s="9"/>
      <c r="G3980" s="11"/>
      <c r="H3980" s="11"/>
      <c r="I3980" s="14"/>
      <c r="J3980" s="11"/>
      <c r="K3980" s="11"/>
      <c r="L3980" s="11"/>
      <c r="M3980" s="11"/>
    </row>
    <row r="3981" spans="1:13">
      <c r="A3981" s="7">
        <v>3980</v>
      </c>
      <c r="B3981" s="51"/>
      <c r="C3981" s="9"/>
      <c r="D3981" s="28"/>
      <c r="E3981" s="10"/>
      <c r="F3981" s="9"/>
      <c r="G3981" s="11"/>
      <c r="H3981" s="11"/>
      <c r="I3981" s="14"/>
      <c r="J3981" s="11"/>
      <c r="K3981" s="11"/>
      <c r="L3981" s="11"/>
      <c r="M3981" s="11"/>
    </row>
    <row r="3982" spans="1:13">
      <c r="A3982" s="7">
        <v>3981</v>
      </c>
      <c r="B3982" s="51"/>
      <c r="C3982" s="9"/>
      <c r="D3982" s="28"/>
      <c r="E3982" s="10"/>
      <c r="F3982" s="9"/>
      <c r="G3982" s="11"/>
      <c r="H3982" s="11"/>
      <c r="I3982" s="14"/>
      <c r="J3982" s="11"/>
      <c r="K3982" s="11"/>
      <c r="L3982" s="11"/>
      <c r="M3982" s="11"/>
    </row>
    <row r="3983" spans="1:13">
      <c r="A3983" s="7">
        <v>3982</v>
      </c>
      <c r="B3983" s="51"/>
      <c r="C3983" s="9"/>
      <c r="D3983" s="28"/>
      <c r="E3983" s="10"/>
      <c r="F3983" s="9"/>
      <c r="G3983" s="11"/>
      <c r="H3983" s="11"/>
      <c r="I3983" s="14"/>
      <c r="J3983" s="11"/>
      <c r="K3983" s="11"/>
      <c r="L3983" s="11"/>
      <c r="M3983" s="11"/>
    </row>
    <row r="3984" spans="1:13">
      <c r="A3984" s="7">
        <v>3983</v>
      </c>
      <c r="B3984" s="51"/>
      <c r="C3984" s="9"/>
      <c r="D3984" s="28"/>
      <c r="E3984" s="10"/>
      <c r="F3984" s="9"/>
      <c r="G3984" s="11"/>
      <c r="H3984" s="11"/>
      <c r="I3984" s="14"/>
      <c r="J3984" s="11"/>
      <c r="K3984" s="11"/>
      <c r="L3984" s="11"/>
      <c r="M3984" s="11"/>
    </row>
    <row r="3985" spans="1:13">
      <c r="A3985" s="7">
        <v>3984</v>
      </c>
      <c r="B3985" s="51"/>
      <c r="C3985" s="9"/>
      <c r="D3985" s="28"/>
      <c r="E3985" s="10"/>
      <c r="F3985" s="9"/>
      <c r="G3985" s="11"/>
      <c r="H3985" s="11"/>
      <c r="I3985" s="14"/>
      <c r="J3985" s="11"/>
      <c r="K3985" s="11"/>
      <c r="L3985" s="11"/>
      <c r="M3985" s="11"/>
    </row>
    <row r="3986" spans="1:13">
      <c r="A3986" s="7">
        <v>3985</v>
      </c>
      <c r="B3986" s="51"/>
      <c r="C3986" s="9"/>
      <c r="D3986" s="28"/>
      <c r="E3986" s="10"/>
      <c r="F3986" s="9"/>
      <c r="G3986" s="11"/>
      <c r="H3986" s="11"/>
      <c r="I3986" s="14"/>
      <c r="J3986" s="11"/>
      <c r="K3986" s="11"/>
      <c r="L3986" s="11"/>
      <c r="M3986" s="11"/>
    </row>
    <row r="3987" spans="1:13">
      <c r="A3987" s="7">
        <v>3986</v>
      </c>
      <c r="B3987" s="51"/>
      <c r="C3987" s="9"/>
      <c r="D3987" s="28"/>
      <c r="E3987" s="10"/>
      <c r="F3987" s="9"/>
      <c r="G3987" s="11"/>
      <c r="H3987" s="11"/>
      <c r="I3987" s="14"/>
      <c r="J3987" s="11"/>
      <c r="K3987" s="11"/>
      <c r="L3987" s="11"/>
      <c r="M3987" s="11"/>
    </row>
    <row r="3988" spans="1:13">
      <c r="A3988" s="7">
        <v>3987</v>
      </c>
      <c r="B3988" s="51"/>
      <c r="C3988" s="9"/>
      <c r="D3988" s="28"/>
      <c r="E3988" s="10"/>
      <c r="F3988" s="9"/>
      <c r="G3988" s="11"/>
      <c r="H3988" s="11"/>
      <c r="I3988" s="14"/>
      <c r="J3988" s="11"/>
      <c r="K3988" s="11"/>
      <c r="L3988" s="11"/>
      <c r="M3988" s="11"/>
    </row>
    <row r="3989" spans="1:13">
      <c r="A3989" s="7">
        <v>3988</v>
      </c>
      <c r="B3989" s="51"/>
      <c r="C3989" s="9"/>
      <c r="D3989" s="28"/>
      <c r="E3989" s="10"/>
      <c r="F3989" s="9"/>
      <c r="G3989" s="11"/>
      <c r="H3989" s="11"/>
      <c r="I3989" s="14"/>
      <c r="J3989" s="11"/>
      <c r="K3989" s="11"/>
      <c r="L3989" s="11"/>
      <c r="M3989" s="11"/>
    </row>
    <row r="3990" spans="1:13">
      <c r="A3990" s="7">
        <v>3989</v>
      </c>
      <c r="B3990" s="51"/>
      <c r="C3990" s="9"/>
      <c r="D3990" s="28"/>
      <c r="E3990" s="10"/>
      <c r="F3990" s="9"/>
      <c r="G3990" s="11"/>
      <c r="H3990" s="11"/>
      <c r="I3990" s="14"/>
      <c r="J3990" s="11"/>
      <c r="K3990" s="11"/>
      <c r="L3990" s="11"/>
      <c r="M3990" s="11"/>
    </row>
    <row r="3991" spans="1:13">
      <c r="A3991" s="7">
        <v>3990</v>
      </c>
      <c r="B3991" s="51"/>
      <c r="C3991" s="9"/>
      <c r="D3991" s="28"/>
      <c r="E3991" s="10"/>
      <c r="F3991" s="9"/>
      <c r="G3991" s="11"/>
      <c r="H3991" s="11"/>
      <c r="I3991" s="14"/>
      <c r="J3991" s="11"/>
      <c r="K3991" s="11"/>
      <c r="L3991" s="11"/>
      <c r="M3991" s="11"/>
    </row>
    <row r="3992" spans="1:13">
      <c r="A3992" s="7">
        <v>3991</v>
      </c>
      <c r="B3992" s="51"/>
      <c r="C3992" s="9"/>
      <c r="D3992" s="28"/>
      <c r="E3992" s="10"/>
      <c r="F3992" s="9"/>
      <c r="G3992" s="11"/>
      <c r="H3992" s="11"/>
      <c r="I3992" s="14"/>
      <c r="J3992" s="11"/>
      <c r="K3992" s="11"/>
      <c r="L3992" s="11"/>
      <c r="M3992" s="11"/>
    </row>
    <row r="3993" spans="1:13">
      <c r="A3993" s="7">
        <v>3992</v>
      </c>
      <c r="B3993" s="51"/>
      <c r="C3993" s="9"/>
      <c r="D3993" s="28"/>
      <c r="E3993" s="10"/>
      <c r="F3993" s="9"/>
      <c r="G3993" s="11"/>
      <c r="H3993" s="11"/>
      <c r="I3993" s="14"/>
      <c r="J3993" s="11"/>
      <c r="K3993" s="11"/>
      <c r="L3993" s="11"/>
      <c r="M3993" s="11"/>
    </row>
    <row r="3994" spans="1:13">
      <c r="A3994" s="7">
        <v>3993</v>
      </c>
      <c r="B3994" s="51"/>
      <c r="C3994" s="9"/>
      <c r="D3994" s="28"/>
      <c r="E3994" s="10"/>
      <c r="F3994" s="9"/>
      <c r="G3994" s="11"/>
      <c r="H3994" s="11"/>
      <c r="I3994" s="14"/>
      <c r="J3994" s="11"/>
      <c r="K3994" s="11"/>
      <c r="L3994" s="11"/>
      <c r="M3994" s="11"/>
    </row>
    <row r="3995" spans="1:13">
      <c r="A3995" s="7">
        <v>3994</v>
      </c>
      <c r="B3995" s="51"/>
      <c r="C3995" s="9"/>
      <c r="D3995" s="28"/>
      <c r="E3995" s="10"/>
      <c r="F3995" s="9"/>
      <c r="G3995" s="11"/>
      <c r="H3995" s="11"/>
      <c r="I3995" s="14"/>
      <c r="J3995" s="11"/>
      <c r="K3995" s="11"/>
      <c r="L3995" s="11"/>
      <c r="M3995" s="11"/>
    </row>
    <row r="3996" spans="1:13">
      <c r="A3996" s="7">
        <v>3995</v>
      </c>
      <c r="B3996" s="51"/>
      <c r="C3996" s="9"/>
      <c r="D3996" s="28"/>
      <c r="E3996" s="10"/>
      <c r="F3996" s="9"/>
      <c r="G3996" s="11"/>
      <c r="H3996" s="11"/>
      <c r="I3996" s="14"/>
      <c r="J3996" s="11"/>
      <c r="K3996" s="11"/>
      <c r="L3996" s="11"/>
      <c r="M3996" s="11"/>
    </row>
    <row r="3997" spans="1:13">
      <c r="A3997" s="7">
        <v>3996</v>
      </c>
      <c r="B3997" s="51"/>
      <c r="C3997" s="9"/>
      <c r="D3997" s="28"/>
      <c r="E3997" s="10"/>
      <c r="F3997" s="9"/>
      <c r="G3997" s="11"/>
      <c r="H3997" s="11"/>
      <c r="I3997" s="14"/>
      <c r="J3997" s="11"/>
      <c r="K3997" s="11"/>
      <c r="L3997" s="11"/>
      <c r="M3997" s="11"/>
    </row>
    <row r="3998" spans="1:13">
      <c r="A3998" s="7">
        <v>3997</v>
      </c>
      <c r="B3998" s="51"/>
      <c r="C3998" s="9"/>
      <c r="D3998" s="28"/>
      <c r="E3998" s="10"/>
      <c r="F3998" s="9"/>
      <c r="G3998" s="11"/>
      <c r="H3998" s="11"/>
      <c r="I3998" s="14"/>
      <c r="J3998" s="11"/>
      <c r="K3998" s="11"/>
      <c r="L3998" s="11"/>
      <c r="M3998" s="11"/>
    </row>
    <row r="3999" spans="1:13">
      <c r="A3999" s="7">
        <v>3998</v>
      </c>
      <c r="B3999" s="51"/>
      <c r="C3999" s="9"/>
      <c r="D3999" s="28"/>
      <c r="E3999" s="10"/>
      <c r="F3999" s="9"/>
      <c r="G3999" s="11"/>
      <c r="H3999" s="11"/>
      <c r="I3999" s="14"/>
      <c r="J3999" s="11"/>
      <c r="K3999" s="11"/>
      <c r="L3999" s="11"/>
      <c r="M3999" s="11"/>
    </row>
    <row r="4000" spans="1:13">
      <c r="A4000" s="7">
        <v>3999</v>
      </c>
      <c r="B4000" s="51"/>
      <c r="C4000" s="9"/>
      <c r="D4000" s="28"/>
      <c r="E4000" s="10"/>
      <c r="F4000" s="9"/>
      <c r="G4000" s="11"/>
      <c r="H4000" s="11"/>
      <c r="I4000" s="14"/>
      <c r="J4000" s="11"/>
      <c r="K4000" s="11"/>
      <c r="L4000" s="11"/>
      <c r="M4000" s="11"/>
    </row>
    <row r="4001" spans="1:13">
      <c r="A4001" s="7">
        <v>4000</v>
      </c>
      <c r="B4001" s="51"/>
      <c r="C4001" s="9"/>
      <c r="D4001" s="28"/>
      <c r="E4001" s="10"/>
      <c r="F4001" s="9"/>
      <c r="G4001" s="11"/>
      <c r="H4001" s="11"/>
      <c r="I4001" s="14"/>
      <c r="J4001" s="11"/>
      <c r="K4001" s="11"/>
      <c r="L4001" s="11"/>
      <c r="M4001" s="11"/>
    </row>
    <row r="4002" spans="1:13">
      <c r="A4002" s="7">
        <v>4001</v>
      </c>
      <c r="B4002" s="51"/>
      <c r="C4002" s="9"/>
      <c r="D4002" s="28"/>
      <c r="E4002" s="10"/>
      <c r="F4002" s="9"/>
      <c r="G4002" s="11"/>
      <c r="H4002" s="11"/>
      <c r="I4002" s="14"/>
      <c r="J4002" s="11"/>
      <c r="K4002" s="11"/>
      <c r="L4002" s="11"/>
      <c r="M4002" s="11"/>
    </row>
    <row r="4003" spans="1:13">
      <c r="A4003" s="7">
        <v>4002</v>
      </c>
      <c r="B4003" s="51"/>
      <c r="C4003" s="9"/>
      <c r="D4003" s="28"/>
      <c r="E4003" s="10"/>
      <c r="F4003" s="9"/>
      <c r="G4003" s="11"/>
      <c r="H4003" s="11"/>
      <c r="I4003" s="14"/>
      <c r="J4003" s="11"/>
      <c r="K4003" s="11"/>
      <c r="L4003" s="11"/>
      <c r="M4003" s="11"/>
    </row>
    <row r="4004" spans="1:13">
      <c r="A4004" s="7">
        <v>4003</v>
      </c>
      <c r="B4004" s="51"/>
      <c r="C4004" s="9"/>
      <c r="D4004" s="28"/>
      <c r="E4004" s="10"/>
      <c r="F4004" s="9"/>
      <c r="G4004" s="11"/>
      <c r="H4004" s="11"/>
      <c r="I4004" s="14"/>
      <c r="J4004" s="11"/>
      <c r="K4004" s="11"/>
      <c r="L4004" s="11"/>
      <c r="M4004" s="11"/>
    </row>
    <row r="4005" spans="1:13">
      <c r="A4005" s="7">
        <v>4004</v>
      </c>
      <c r="B4005" s="51"/>
      <c r="C4005" s="9"/>
      <c r="D4005" s="28"/>
      <c r="E4005" s="10"/>
      <c r="F4005" s="9"/>
      <c r="G4005" s="11"/>
      <c r="H4005" s="11"/>
      <c r="I4005" s="14"/>
      <c r="J4005" s="11"/>
      <c r="K4005" s="11"/>
      <c r="L4005" s="11"/>
      <c r="M4005" s="11"/>
    </row>
    <row r="4006" spans="1:13">
      <c r="A4006" s="7">
        <v>4005</v>
      </c>
      <c r="B4006" s="51"/>
      <c r="C4006" s="9"/>
      <c r="D4006" s="28"/>
      <c r="E4006" s="10"/>
      <c r="F4006" s="9"/>
      <c r="G4006" s="11"/>
      <c r="H4006" s="11"/>
      <c r="I4006" s="14"/>
      <c r="J4006" s="11"/>
      <c r="K4006" s="11"/>
      <c r="L4006" s="11"/>
      <c r="M4006" s="11"/>
    </row>
    <row r="4007" spans="1:13">
      <c r="A4007" s="7">
        <v>4006</v>
      </c>
      <c r="B4007" s="51"/>
      <c r="C4007" s="9"/>
      <c r="D4007" s="28"/>
      <c r="E4007" s="10"/>
      <c r="F4007" s="9"/>
      <c r="G4007" s="11"/>
      <c r="H4007" s="11"/>
      <c r="I4007" s="14"/>
      <c r="J4007" s="11"/>
      <c r="K4007" s="11"/>
      <c r="L4007" s="11"/>
      <c r="M4007" s="11"/>
    </row>
    <row r="4008" spans="1:13">
      <c r="A4008" s="7">
        <v>4007</v>
      </c>
      <c r="B4008" s="51"/>
      <c r="C4008" s="9"/>
      <c r="D4008" s="28"/>
      <c r="E4008" s="10"/>
      <c r="F4008" s="9"/>
      <c r="G4008" s="11"/>
      <c r="H4008" s="11"/>
      <c r="I4008" s="14"/>
      <c r="J4008" s="11"/>
      <c r="K4008" s="11"/>
      <c r="L4008" s="11"/>
      <c r="M4008" s="11"/>
    </row>
    <row r="4009" spans="1:13">
      <c r="A4009" s="7">
        <v>4008</v>
      </c>
      <c r="B4009" s="51"/>
      <c r="C4009" s="9"/>
      <c r="D4009" s="28"/>
      <c r="E4009" s="10"/>
      <c r="F4009" s="9"/>
      <c r="G4009" s="11"/>
      <c r="H4009" s="11"/>
      <c r="I4009" s="14"/>
      <c r="J4009" s="11"/>
      <c r="K4009" s="11"/>
      <c r="L4009" s="11"/>
      <c r="M4009" s="11"/>
    </row>
    <row r="4010" spans="1:13">
      <c r="A4010" s="7">
        <v>4009</v>
      </c>
      <c r="B4010" s="51"/>
      <c r="C4010" s="9"/>
      <c r="D4010" s="28"/>
      <c r="E4010" s="10"/>
      <c r="F4010" s="9"/>
      <c r="G4010" s="11"/>
      <c r="H4010" s="11"/>
      <c r="I4010" s="14"/>
      <c r="J4010" s="11"/>
      <c r="K4010" s="11"/>
      <c r="L4010" s="11"/>
      <c r="M4010" s="11"/>
    </row>
    <row r="4011" spans="1:13">
      <c r="A4011" s="7">
        <v>4010</v>
      </c>
      <c r="B4011" s="51"/>
      <c r="C4011" s="9"/>
      <c r="D4011" s="28"/>
      <c r="E4011" s="10"/>
      <c r="F4011" s="9"/>
      <c r="G4011" s="11"/>
      <c r="H4011" s="11"/>
      <c r="I4011" s="14"/>
      <c r="J4011" s="11"/>
      <c r="K4011" s="11"/>
      <c r="L4011" s="11"/>
      <c r="M4011" s="11"/>
    </row>
    <row r="4012" spans="1:13">
      <c r="A4012" s="7">
        <v>4011</v>
      </c>
      <c r="B4012" s="51"/>
      <c r="C4012" s="9"/>
      <c r="D4012" s="28"/>
      <c r="E4012" s="10"/>
      <c r="F4012" s="9"/>
      <c r="G4012" s="11"/>
      <c r="H4012" s="11"/>
      <c r="I4012" s="14"/>
      <c r="J4012" s="11"/>
      <c r="K4012" s="11"/>
      <c r="L4012" s="11"/>
      <c r="M4012" s="11"/>
    </row>
    <row r="4013" spans="1:13">
      <c r="A4013" s="7">
        <v>4012</v>
      </c>
      <c r="B4013" s="51"/>
      <c r="C4013" s="9"/>
      <c r="D4013" s="28"/>
      <c r="E4013" s="10"/>
      <c r="F4013" s="9"/>
      <c r="G4013" s="11"/>
      <c r="H4013" s="11"/>
      <c r="I4013" s="14"/>
      <c r="J4013" s="11"/>
      <c r="K4013" s="11"/>
      <c r="L4013" s="11"/>
      <c r="M4013" s="11"/>
    </row>
    <row r="4014" spans="1:13">
      <c r="A4014" s="7">
        <v>4013</v>
      </c>
      <c r="B4014" s="51"/>
      <c r="C4014" s="9"/>
      <c r="D4014" s="28"/>
      <c r="E4014" s="10"/>
      <c r="F4014" s="9"/>
      <c r="G4014" s="11"/>
      <c r="H4014" s="11"/>
      <c r="I4014" s="14"/>
      <c r="J4014" s="11"/>
      <c r="K4014" s="11"/>
      <c r="L4014" s="11"/>
      <c r="M4014" s="11"/>
    </row>
    <row r="4015" spans="1:13">
      <c r="A4015" s="7">
        <v>4014</v>
      </c>
      <c r="B4015" s="51"/>
      <c r="C4015" s="9"/>
      <c r="D4015" s="28"/>
      <c r="E4015" s="10"/>
      <c r="F4015" s="9"/>
      <c r="G4015" s="11"/>
      <c r="H4015" s="11"/>
      <c r="I4015" s="14"/>
      <c r="J4015" s="11"/>
      <c r="K4015" s="11"/>
      <c r="L4015" s="11"/>
      <c r="M4015" s="11"/>
    </row>
    <row r="4016" spans="1:13">
      <c r="A4016" s="7">
        <v>4015</v>
      </c>
      <c r="B4016" s="51"/>
      <c r="C4016" s="9"/>
      <c r="D4016" s="28"/>
      <c r="E4016" s="10"/>
      <c r="F4016" s="9"/>
      <c r="G4016" s="11"/>
      <c r="H4016" s="11"/>
      <c r="I4016" s="14"/>
      <c r="J4016" s="11"/>
      <c r="K4016" s="11"/>
      <c r="L4016" s="11"/>
      <c r="M4016" s="11"/>
    </row>
    <row r="4017" spans="1:13">
      <c r="A4017" s="7">
        <v>4016</v>
      </c>
      <c r="B4017" s="51"/>
      <c r="C4017" s="9"/>
      <c r="D4017" s="28"/>
      <c r="E4017" s="10"/>
      <c r="F4017" s="9"/>
      <c r="G4017" s="11"/>
      <c r="H4017" s="11"/>
      <c r="I4017" s="14"/>
      <c r="J4017" s="11"/>
      <c r="K4017" s="11"/>
      <c r="L4017" s="11"/>
      <c r="M4017" s="11"/>
    </row>
    <row r="4018" spans="1:13">
      <c r="A4018" s="7">
        <v>4017</v>
      </c>
      <c r="B4018" s="51"/>
      <c r="C4018" s="9"/>
      <c r="D4018" s="28"/>
      <c r="E4018" s="10"/>
      <c r="F4018" s="9"/>
      <c r="G4018" s="11"/>
      <c r="H4018" s="11"/>
      <c r="I4018" s="14"/>
      <c r="J4018" s="11"/>
      <c r="K4018" s="11"/>
      <c r="L4018" s="11"/>
      <c r="M4018" s="11"/>
    </row>
    <row r="4019" spans="1:13">
      <c r="A4019" s="7">
        <v>4018</v>
      </c>
      <c r="B4019" s="51"/>
      <c r="C4019" s="9"/>
      <c r="D4019" s="28"/>
      <c r="E4019" s="10"/>
      <c r="F4019" s="9"/>
      <c r="G4019" s="11"/>
      <c r="H4019" s="11"/>
      <c r="I4019" s="14"/>
      <c r="J4019" s="11"/>
      <c r="K4019" s="11"/>
      <c r="L4019" s="11"/>
      <c r="M4019" s="11"/>
    </row>
    <row r="4020" spans="1:13">
      <c r="A4020" s="7">
        <v>4019</v>
      </c>
      <c r="B4020" s="51"/>
      <c r="C4020" s="9"/>
      <c r="D4020" s="28"/>
      <c r="E4020" s="10"/>
      <c r="F4020" s="9"/>
      <c r="G4020" s="11"/>
      <c r="H4020" s="11"/>
      <c r="I4020" s="14"/>
      <c r="J4020" s="11"/>
      <c r="K4020" s="11"/>
      <c r="L4020" s="11"/>
      <c r="M4020" s="11"/>
    </row>
    <row r="4021" spans="1:13">
      <c r="A4021" s="7">
        <v>4020</v>
      </c>
      <c r="B4021" s="51"/>
      <c r="C4021" s="9"/>
      <c r="D4021" s="28"/>
      <c r="E4021" s="10"/>
      <c r="F4021" s="9"/>
      <c r="G4021" s="11"/>
      <c r="H4021" s="11"/>
      <c r="I4021" s="14"/>
      <c r="J4021" s="11"/>
      <c r="K4021" s="11"/>
      <c r="L4021" s="11"/>
      <c r="M4021" s="11"/>
    </row>
    <row r="4022" spans="1:13">
      <c r="A4022" s="7">
        <v>4021</v>
      </c>
      <c r="B4022" s="51"/>
      <c r="C4022" s="9"/>
      <c r="D4022" s="28"/>
      <c r="E4022" s="10"/>
      <c r="F4022" s="9"/>
      <c r="G4022" s="11"/>
      <c r="H4022" s="11"/>
      <c r="I4022" s="14"/>
      <c r="J4022" s="11"/>
      <c r="K4022" s="11"/>
      <c r="L4022" s="11"/>
      <c r="M4022" s="11"/>
    </row>
    <row r="4023" spans="1:13">
      <c r="A4023" s="7">
        <v>4022</v>
      </c>
      <c r="B4023" s="51"/>
      <c r="C4023" s="9"/>
      <c r="D4023" s="28"/>
      <c r="E4023" s="10"/>
      <c r="F4023" s="9"/>
      <c r="G4023" s="11"/>
      <c r="H4023" s="11"/>
      <c r="I4023" s="14"/>
      <c r="J4023" s="11"/>
      <c r="K4023" s="11"/>
      <c r="L4023" s="11"/>
      <c r="M4023" s="11"/>
    </row>
    <row r="4024" spans="1:13">
      <c r="A4024" s="7">
        <v>4023</v>
      </c>
      <c r="B4024" s="51"/>
      <c r="C4024" s="9"/>
      <c r="D4024" s="28"/>
      <c r="E4024" s="10"/>
      <c r="F4024" s="9"/>
      <c r="G4024" s="11"/>
      <c r="H4024" s="11"/>
      <c r="I4024" s="14"/>
      <c r="J4024" s="11"/>
      <c r="K4024" s="11"/>
      <c r="L4024" s="11"/>
      <c r="M4024" s="11"/>
    </row>
    <row r="4025" spans="1:13">
      <c r="A4025" s="7">
        <v>4024</v>
      </c>
      <c r="B4025" s="51"/>
      <c r="C4025" s="9"/>
      <c r="D4025" s="28"/>
      <c r="E4025" s="10"/>
      <c r="F4025" s="9"/>
      <c r="G4025" s="11"/>
      <c r="H4025" s="11"/>
      <c r="I4025" s="14"/>
      <c r="J4025" s="11"/>
      <c r="K4025" s="11"/>
      <c r="L4025" s="11"/>
      <c r="M4025" s="11"/>
    </row>
    <row r="4026" spans="1:13">
      <c r="A4026" s="7">
        <v>4025</v>
      </c>
      <c r="B4026" s="51"/>
      <c r="C4026" s="9"/>
      <c r="D4026" s="28"/>
      <c r="E4026" s="10"/>
      <c r="F4026" s="9"/>
      <c r="G4026" s="11"/>
      <c r="H4026" s="11"/>
      <c r="I4026" s="14"/>
      <c r="J4026" s="11"/>
      <c r="K4026" s="11"/>
      <c r="L4026" s="11"/>
      <c r="M4026" s="11"/>
    </row>
    <row r="4027" spans="1:13">
      <c r="A4027" s="7">
        <v>4026</v>
      </c>
      <c r="B4027" s="51"/>
      <c r="C4027" s="9"/>
      <c r="D4027" s="28"/>
      <c r="E4027" s="10"/>
      <c r="F4027" s="9"/>
      <c r="G4027" s="11"/>
      <c r="H4027" s="11"/>
      <c r="I4027" s="14"/>
      <c r="J4027" s="11"/>
      <c r="K4027" s="11"/>
      <c r="L4027" s="11"/>
      <c r="M4027" s="11"/>
    </row>
    <row r="4028" spans="1:13">
      <c r="A4028" s="7">
        <v>4027</v>
      </c>
      <c r="B4028" s="50"/>
      <c r="C4028" s="9"/>
      <c r="D4028" s="28"/>
      <c r="E4028" s="10"/>
      <c r="F4028" s="9"/>
      <c r="G4028" s="11"/>
      <c r="H4028" s="11"/>
      <c r="I4028" s="14"/>
      <c r="J4028" s="11"/>
      <c r="K4028" s="11"/>
      <c r="L4028" s="11"/>
      <c r="M4028" s="11"/>
    </row>
    <row r="4029" spans="1:13">
      <c r="A4029" s="7">
        <v>4028</v>
      </c>
      <c r="B4029" s="50"/>
      <c r="C4029" s="9"/>
      <c r="D4029" s="28"/>
      <c r="E4029" s="10"/>
      <c r="F4029" s="9"/>
      <c r="G4029" s="11"/>
      <c r="H4029" s="11"/>
      <c r="I4029" s="14"/>
      <c r="J4029" s="11"/>
      <c r="K4029" s="11"/>
      <c r="L4029" s="11"/>
      <c r="M4029" s="11"/>
    </row>
    <row r="4030" spans="1:13">
      <c r="A4030" s="7">
        <v>4029</v>
      </c>
      <c r="B4030" s="50"/>
      <c r="C4030" s="9"/>
      <c r="D4030" s="28"/>
      <c r="E4030" s="10"/>
      <c r="F4030" s="9"/>
      <c r="G4030" s="11"/>
      <c r="H4030" s="11"/>
      <c r="I4030" s="14"/>
      <c r="J4030" s="11"/>
      <c r="K4030" s="11"/>
      <c r="L4030" s="11"/>
      <c r="M4030" s="11"/>
    </row>
    <row r="4031" spans="1:13">
      <c r="A4031" s="7">
        <v>4030</v>
      </c>
      <c r="B4031" s="50"/>
      <c r="C4031" s="9"/>
      <c r="D4031" s="28"/>
      <c r="E4031" s="10"/>
      <c r="F4031" s="9"/>
      <c r="G4031" s="11"/>
      <c r="H4031" s="11"/>
      <c r="I4031" s="14"/>
      <c r="J4031" s="11"/>
      <c r="K4031" s="11"/>
      <c r="L4031" s="11"/>
      <c r="M4031" s="11"/>
    </row>
    <row r="4032" spans="1:13">
      <c r="A4032" s="7">
        <v>4031</v>
      </c>
      <c r="B4032" s="50"/>
      <c r="C4032" s="9"/>
      <c r="D4032" s="28"/>
      <c r="E4032" s="10"/>
      <c r="F4032" s="9"/>
      <c r="G4032" s="11"/>
      <c r="H4032" s="11"/>
      <c r="I4032" s="14"/>
      <c r="J4032" s="11"/>
      <c r="K4032" s="11"/>
      <c r="L4032" s="11"/>
      <c r="M4032" s="11"/>
    </row>
    <row r="4033" spans="1:13">
      <c r="A4033" s="7">
        <v>4032</v>
      </c>
      <c r="B4033" s="50"/>
      <c r="C4033" s="9"/>
      <c r="D4033" s="28"/>
      <c r="E4033" s="10"/>
      <c r="F4033" s="9"/>
      <c r="G4033" s="11"/>
      <c r="H4033" s="11"/>
      <c r="I4033" s="14"/>
      <c r="J4033" s="11"/>
      <c r="K4033" s="11"/>
      <c r="L4033" s="11"/>
      <c r="M4033" s="11"/>
    </row>
    <row r="4034" spans="1:13">
      <c r="A4034" s="7">
        <v>4033</v>
      </c>
      <c r="B4034" s="50"/>
      <c r="C4034" s="9"/>
      <c r="D4034" s="28"/>
      <c r="E4034" s="10"/>
      <c r="F4034" s="9"/>
      <c r="G4034" s="11"/>
      <c r="H4034" s="11"/>
      <c r="I4034" s="14"/>
      <c r="J4034" s="11"/>
      <c r="K4034" s="11"/>
      <c r="L4034" s="11"/>
      <c r="M4034" s="11"/>
    </row>
    <row r="4035" spans="1:13">
      <c r="A4035" s="7">
        <v>4034</v>
      </c>
      <c r="B4035" s="50"/>
      <c r="C4035" s="9"/>
      <c r="D4035" s="28"/>
      <c r="E4035" s="10"/>
      <c r="F4035" s="9"/>
      <c r="G4035" s="11"/>
      <c r="H4035" s="11"/>
      <c r="I4035" s="14"/>
      <c r="J4035" s="11"/>
      <c r="K4035" s="11"/>
      <c r="L4035" s="11"/>
      <c r="M4035" s="11"/>
    </row>
    <row r="4036" spans="1:13">
      <c r="A4036" s="7">
        <v>4035</v>
      </c>
      <c r="B4036" s="50"/>
      <c r="C4036" s="9"/>
      <c r="D4036" s="28"/>
      <c r="E4036" s="10"/>
      <c r="F4036" s="9"/>
      <c r="G4036" s="11"/>
      <c r="H4036" s="11"/>
      <c r="I4036" s="14"/>
      <c r="J4036" s="11"/>
      <c r="K4036" s="11"/>
      <c r="L4036" s="11"/>
      <c r="M4036" s="11"/>
    </row>
    <row r="4037" spans="1:13">
      <c r="A4037" s="7">
        <v>4036</v>
      </c>
      <c r="B4037" s="50"/>
      <c r="C4037" s="9"/>
      <c r="D4037" s="28"/>
      <c r="E4037" s="10"/>
      <c r="F4037" s="9"/>
      <c r="G4037" s="11"/>
      <c r="H4037" s="11"/>
      <c r="I4037" s="14"/>
      <c r="J4037" s="11"/>
      <c r="K4037" s="11"/>
      <c r="L4037" s="11"/>
      <c r="M4037" s="11"/>
    </row>
    <row r="4038" spans="1:13">
      <c r="A4038" s="7">
        <v>4037</v>
      </c>
      <c r="B4038" s="50"/>
      <c r="C4038" s="9"/>
      <c r="D4038" s="28"/>
      <c r="E4038" s="10"/>
      <c r="F4038" s="9"/>
      <c r="G4038" s="11"/>
      <c r="H4038" s="11"/>
      <c r="I4038" s="14"/>
      <c r="J4038" s="11"/>
      <c r="K4038" s="11"/>
      <c r="L4038" s="11"/>
      <c r="M4038" s="11"/>
    </row>
    <row r="4039" spans="1:13">
      <c r="A4039" s="7">
        <v>4038</v>
      </c>
      <c r="B4039" s="50"/>
      <c r="C4039" s="9"/>
      <c r="D4039" s="28"/>
      <c r="E4039" s="10"/>
      <c r="F4039" s="9"/>
      <c r="G4039" s="11"/>
      <c r="H4039" s="11"/>
      <c r="I4039" s="14"/>
      <c r="J4039" s="11"/>
      <c r="K4039" s="11"/>
      <c r="L4039" s="11"/>
      <c r="M4039" s="11"/>
    </row>
    <row r="4040" spans="1:13">
      <c r="A4040" s="7">
        <v>4039</v>
      </c>
      <c r="B4040" s="8"/>
      <c r="C4040" s="9"/>
      <c r="D4040" s="28"/>
      <c r="E4040" s="10"/>
      <c r="F4040" s="9"/>
      <c r="G4040" s="11"/>
      <c r="H4040" s="11"/>
      <c r="I4040" s="14"/>
      <c r="J4040" s="11"/>
      <c r="K4040" s="11"/>
      <c r="L4040" s="11"/>
      <c r="M4040" s="11"/>
    </row>
    <row r="4041" spans="1:13">
      <c r="A4041" s="7">
        <v>4040</v>
      </c>
      <c r="B4041" s="8"/>
      <c r="C4041" s="9"/>
      <c r="D4041" s="28"/>
      <c r="E4041" s="10"/>
      <c r="F4041" s="9"/>
      <c r="G4041" s="11"/>
      <c r="H4041" s="11"/>
      <c r="I4041" s="14"/>
      <c r="J4041" s="11"/>
      <c r="K4041" s="11"/>
      <c r="L4041" s="11"/>
      <c r="M4041" s="11"/>
    </row>
    <row r="4042" spans="1:13">
      <c r="A4042" s="7">
        <v>4041</v>
      </c>
      <c r="B4042" s="8"/>
      <c r="C4042" s="9"/>
      <c r="D4042" s="28"/>
      <c r="E4042" s="10"/>
      <c r="F4042" s="9"/>
      <c r="G4042" s="11"/>
      <c r="H4042" s="11"/>
      <c r="I4042" s="14"/>
      <c r="J4042" s="11"/>
      <c r="K4042" s="11"/>
      <c r="L4042" s="11"/>
      <c r="M4042" s="11"/>
    </row>
    <row r="4043" spans="1:13">
      <c r="A4043" s="7">
        <v>4042</v>
      </c>
      <c r="B4043" s="8"/>
      <c r="C4043" s="9"/>
      <c r="D4043" s="28"/>
      <c r="E4043" s="10"/>
      <c r="F4043" s="9"/>
      <c r="G4043" s="11"/>
      <c r="H4043" s="11"/>
      <c r="I4043" s="14"/>
      <c r="J4043" s="11"/>
      <c r="K4043" s="11"/>
      <c r="L4043" s="11"/>
      <c r="M4043" s="11"/>
    </row>
    <row r="4044" spans="1:13">
      <c r="A4044" s="7">
        <v>4043</v>
      </c>
      <c r="B4044" s="8"/>
      <c r="C4044" s="9"/>
      <c r="D4044" s="28"/>
      <c r="E4044" s="10"/>
      <c r="F4044" s="9"/>
      <c r="G4044" s="11"/>
      <c r="H4044" s="11"/>
      <c r="I4044" s="14"/>
      <c r="J4044" s="11"/>
      <c r="K4044" s="11"/>
      <c r="L4044" s="11"/>
      <c r="M4044" s="11"/>
    </row>
    <row r="4045" spans="1:13">
      <c r="A4045" s="7">
        <v>4044</v>
      </c>
      <c r="B4045" s="8"/>
      <c r="C4045" s="9"/>
      <c r="D4045" s="28"/>
      <c r="E4045" s="10"/>
      <c r="F4045" s="9"/>
      <c r="G4045" s="11"/>
      <c r="H4045" s="11"/>
      <c r="I4045" s="14"/>
      <c r="J4045" s="11"/>
      <c r="K4045" s="11"/>
      <c r="L4045" s="11"/>
      <c r="M4045" s="11"/>
    </row>
    <row r="4046" spans="1:13">
      <c r="A4046" s="7">
        <v>4045</v>
      </c>
      <c r="B4046" s="8"/>
      <c r="C4046" s="9"/>
      <c r="D4046" s="28"/>
      <c r="E4046" s="10"/>
      <c r="F4046" s="9"/>
      <c r="G4046" s="11"/>
      <c r="H4046" s="11"/>
      <c r="I4046" s="14"/>
      <c r="J4046" s="11"/>
      <c r="K4046" s="11"/>
      <c r="L4046" s="11"/>
      <c r="M4046" s="11"/>
    </row>
    <row r="4047" spans="1:13">
      <c r="A4047" s="7">
        <v>4046</v>
      </c>
      <c r="B4047" s="8"/>
      <c r="C4047" s="9"/>
      <c r="D4047" s="28"/>
      <c r="E4047" s="10"/>
      <c r="F4047" s="9"/>
      <c r="G4047" s="11"/>
      <c r="H4047" s="11"/>
      <c r="I4047" s="14"/>
      <c r="J4047" s="11"/>
      <c r="K4047" s="11"/>
      <c r="L4047" s="11"/>
      <c r="M4047" s="11"/>
    </row>
    <row r="4048" spans="1:13">
      <c r="A4048" s="7">
        <v>4047</v>
      </c>
      <c r="B4048" s="8"/>
      <c r="C4048" s="9"/>
      <c r="D4048" s="28"/>
      <c r="E4048" s="10"/>
      <c r="F4048" s="9"/>
      <c r="G4048" s="11"/>
      <c r="H4048" s="11"/>
      <c r="I4048" s="14"/>
      <c r="J4048" s="11"/>
      <c r="K4048" s="11"/>
      <c r="L4048" s="11"/>
      <c r="M4048" s="11"/>
    </row>
    <row r="4049" spans="1:13">
      <c r="A4049" s="7">
        <v>4048</v>
      </c>
      <c r="B4049" s="8"/>
      <c r="C4049" s="9"/>
      <c r="D4049" s="28"/>
      <c r="E4049" s="10"/>
      <c r="F4049" s="9"/>
      <c r="G4049" s="11"/>
      <c r="H4049" s="11"/>
      <c r="I4049" s="14"/>
      <c r="J4049" s="11"/>
      <c r="K4049" s="11"/>
      <c r="L4049" s="11"/>
      <c r="M4049" s="11"/>
    </row>
    <row r="4050" spans="1:13">
      <c r="A4050" s="7">
        <v>4049</v>
      </c>
      <c r="B4050" s="8"/>
      <c r="C4050" s="9"/>
      <c r="D4050" s="28"/>
      <c r="E4050" s="10"/>
      <c r="F4050" s="9"/>
      <c r="G4050" s="11"/>
      <c r="H4050" s="11"/>
      <c r="I4050" s="14"/>
      <c r="J4050" s="11"/>
      <c r="K4050" s="11"/>
      <c r="L4050" s="11"/>
      <c r="M4050" s="11"/>
    </row>
    <row r="4051" spans="1:13">
      <c r="A4051" s="7">
        <v>4050</v>
      </c>
      <c r="B4051" s="8"/>
      <c r="C4051" s="9"/>
      <c r="D4051" s="28"/>
      <c r="E4051" s="10"/>
      <c r="F4051" s="9"/>
      <c r="G4051" s="11"/>
      <c r="H4051" s="11"/>
      <c r="I4051" s="14"/>
      <c r="J4051" s="11"/>
      <c r="K4051" s="11"/>
      <c r="L4051" s="11"/>
      <c r="M4051" s="11"/>
    </row>
    <row r="4052" spans="1:13">
      <c r="A4052" s="7">
        <v>4051</v>
      </c>
      <c r="B4052" s="8"/>
      <c r="C4052" s="9"/>
      <c r="D4052" s="28"/>
      <c r="E4052" s="10"/>
      <c r="F4052" s="9"/>
      <c r="G4052" s="11"/>
      <c r="H4052" s="11"/>
      <c r="I4052" s="14"/>
      <c r="J4052" s="11"/>
      <c r="K4052" s="11"/>
      <c r="L4052" s="11"/>
      <c r="M4052" s="11"/>
    </row>
    <row r="4053" spans="1:13">
      <c r="A4053" s="7">
        <v>4052</v>
      </c>
      <c r="B4053" s="8"/>
      <c r="C4053" s="9"/>
      <c r="D4053" s="28"/>
      <c r="E4053" s="10"/>
      <c r="F4053" s="9"/>
      <c r="G4053" s="11"/>
      <c r="H4053" s="11"/>
      <c r="I4053" s="14"/>
      <c r="J4053" s="11"/>
      <c r="K4053" s="11"/>
      <c r="L4053" s="11"/>
      <c r="M4053" s="11"/>
    </row>
    <row r="4054" spans="1:13">
      <c r="A4054" s="7">
        <v>4053</v>
      </c>
      <c r="B4054" s="8"/>
      <c r="C4054" s="9"/>
      <c r="D4054" s="28"/>
      <c r="E4054" s="10"/>
      <c r="F4054" s="9"/>
      <c r="G4054" s="11"/>
      <c r="H4054" s="11"/>
      <c r="I4054" s="14"/>
      <c r="J4054" s="11"/>
      <c r="K4054" s="11"/>
      <c r="L4054" s="11"/>
      <c r="M4054" s="11"/>
    </row>
    <row r="4055" spans="1:13">
      <c r="A4055" s="7">
        <v>4054</v>
      </c>
      <c r="B4055" s="8"/>
      <c r="C4055" s="9"/>
      <c r="D4055" s="28"/>
      <c r="E4055" s="10"/>
      <c r="F4055" s="9"/>
      <c r="G4055" s="11"/>
      <c r="H4055" s="11"/>
      <c r="I4055" s="14"/>
      <c r="J4055" s="11"/>
      <c r="K4055" s="11"/>
      <c r="L4055" s="11"/>
      <c r="M4055" s="11"/>
    </row>
    <row r="4056" spans="1:13">
      <c r="A4056" s="7">
        <v>4055</v>
      </c>
      <c r="B4056" s="8"/>
      <c r="C4056" s="9"/>
      <c r="D4056" s="28"/>
      <c r="E4056" s="10"/>
      <c r="F4056" s="9"/>
      <c r="G4056" s="11"/>
      <c r="H4056" s="11"/>
      <c r="I4056" s="14"/>
      <c r="J4056" s="11"/>
      <c r="K4056" s="11"/>
      <c r="L4056" s="11"/>
      <c r="M4056" s="11"/>
    </row>
    <row r="4057" spans="1:13">
      <c r="A4057" s="7">
        <v>4056</v>
      </c>
      <c r="B4057" s="8"/>
      <c r="C4057" s="9"/>
      <c r="D4057" s="28"/>
      <c r="E4057" s="10"/>
      <c r="F4057" s="9"/>
      <c r="G4057" s="11"/>
      <c r="H4057" s="11"/>
      <c r="I4057" s="14"/>
      <c r="J4057" s="11"/>
      <c r="K4057" s="11"/>
      <c r="L4057" s="11"/>
      <c r="M4057" s="11"/>
    </row>
    <row r="4058" spans="1:13">
      <c r="A4058" s="7">
        <v>4057</v>
      </c>
      <c r="B4058" s="8"/>
      <c r="C4058" s="9"/>
      <c r="D4058" s="28"/>
      <c r="E4058" s="10"/>
      <c r="F4058" s="9"/>
      <c r="G4058" s="11"/>
      <c r="H4058" s="11"/>
      <c r="I4058" s="14"/>
      <c r="J4058" s="11"/>
      <c r="K4058" s="11"/>
      <c r="L4058" s="11"/>
      <c r="M4058" s="11"/>
    </row>
    <row r="4059" spans="1:13">
      <c r="A4059" s="7">
        <v>4058</v>
      </c>
      <c r="B4059" s="8"/>
      <c r="C4059" s="9"/>
      <c r="D4059" s="28"/>
      <c r="E4059" s="10"/>
      <c r="F4059" s="9"/>
      <c r="G4059" s="11"/>
      <c r="H4059" s="11"/>
      <c r="I4059" s="14"/>
      <c r="J4059" s="11"/>
      <c r="K4059" s="11"/>
      <c r="L4059" s="11"/>
      <c r="M4059" s="11"/>
    </row>
    <row r="4060" spans="1:13">
      <c r="A4060" s="7">
        <v>4059</v>
      </c>
      <c r="B4060" s="8"/>
      <c r="C4060" s="9"/>
      <c r="D4060" s="28"/>
      <c r="E4060" s="10"/>
      <c r="F4060" s="9"/>
      <c r="G4060" s="11"/>
      <c r="H4060" s="11"/>
      <c r="I4060" s="14"/>
      <c r="J4060" s="11"/>
      <c r="K4060" s="11"/>
      <c r="L4060" s="11"/>
      <c r="M4060" s="11"/>
    </row>
    <row r="4061" spans="1:13">
      <c r="A4061" s="7">
        <v>4060</v>
      </c>
      <c r="B4061" s="8"/>
      <c r="C4061" s="9"/>
      <c r="D4061" s="28"/>
      <c r="E4061" s="10"/>
      <c r="F4061" s="9"/>
      <c r="G4061" s="11"/>
      <c r="H4061" s="11"/>
      <c r="I4061" s="14"/>
      <c r="J4061" s="11"/>
      <c r="K4061" s="11"/>
      <c r="L4061" s="11"/>
      <c r="M4061" s="11"/>
    </row>
    <row r="4062" spans="1:13">
      <c r="A4062" s="7">
        <v>4061</v>
      </c>
      <c r="B4062" s="8"/>
      <c r="C4062" s="9"/>
      <c r="D4062" s="28"/>
      <c r="E4062" s="10"/>
      <c r="F4062" s="9"/>
      <c r="G4062" s="11"/>
      <c r="H4062" s="11"/>
      <c r="I4062" s="14"/>
      <c r="J4062" s="11"/>
      <c r="K4062" s="11"/>
      <c r="L4062" s="11"/>
      <c r="M4062" s="11"/>
    </row>
    <row r="4063" spans="1:13">
      <c r="A4063" s="7">
        <v>4062</v>
      </c>
      <c r="B4063" s="8"/>
      <c r="C4063" s="9"/>
      <c r="D4063" s="28"/>
      <c r="E4063" s="10"/>
      <c r="F4063" s="9"/>
      <c r="G4063" s="11"/>
      <c r="H4063" s="11"/>
      <c r="I4063" s="14"/>
      <c r="J4063" s="11"/>
      <c r="K4063" s="11"/>
      <c r="L4063" s="11"/>
      <c r="M4063" s="11"/>
    </row>
    <row r="4064" spans="1:13">
      <c r="A4064" s="7">
        <v>4063</v>
      </c>
      <c r="B4064" s="8"/>
      <c r="C4064" s="9"/>
      <c r="D4064" s="28"/>
      <c r="E4064" s="10"/>
      <c r="F4064" s="9"/>
      <c r="G4064" s="11"/>
      <c r="H4064" s="11"/>
      <c r="I4064" s="14"/>
      <c r="J4064" s="11"/>
      <c r="K4064" s="11"/>
      <c r="L4064" s="11"/>
      <c r="M4064" s="11"/>
    </row>
    <row r="4065" spans="1:13">
      <c r="A4065" s="7">
        <v>4064</v>
      </c>
      <c r="B4065" s="8"/>
      <c r="C4065" s="9"/>
      <c r="D4065" s="28"/>
      <c r="E4065" s="10"/>
      <c r="F4065" s="9"/>
      <c r="G4065" s="11"/>
      <c r="H4065" s="11"/>
      <c r="I4065" s="14"/>
      <c r="J4065" s="11"/>
      <c r="K4065" s="11"/>
      <c r="L4065" s="11"/>
      <c r="M4065" s="11"/>
    </row>
    <row r="4066" spans="1:13">
      <c r="A4066" s="7">
        <v>4065</v>
      </c>
      <c r="B4066" s="8"/>
      <c r="C4066" s="9"/>
      <c r="D4066" s="28"/>
      <c r="E4066" s="10"/>
      <c r="F4066" s="9"/>
      <c r="G4066" s="11"/>
      <c r="H4066" s="11"/>
      <c r="I4066" s="14"/>
      <c r="J4066" s="11"/>
      <c r="K4066" s="11"/>
      <c r="L4066" s="11"/>
      <c r="M4066" s="11"/>
    </row>
    <row r="4067" spans="1:13">
      <c r="A4067" s="7">
        <v>4066</v>
      </c>
      <c r="B4067" s="8"/>
      <c r="C4067" s="9"/>
      <c r="D4067" s="28"/>
      <c r="E4067" s="10"/>
      <c r="F4067" s="9"/>
      <c r="G4067" s="11"/>
      <c r="H4067" s="11"/>
      <c r="I4067" s="14"/>
      <c r="J4067" s="11"/>
      <c r="K4067" s="11"/>
      <c r="L4067" s="11"/>
      <c r="M4067" s="11"/>
    </row>
    <row r="4068" spans="1:13">
      <c r="A4068" s="7">
        <v>4067</v>
      </c>
      <c r="B4068" s="8"/>
      <c r="C4068" s="9"/>
      <c r="D4068" s="28"/>
      <c r="E4068" s="10"/>
      <c r="F4068" s="9"/>
      <c r="G4068" s="11"/>
      <c r="H4068" s="11"/>
      <c r="I4068" s="14"/>
      <c r="J4068" s="11"/>
      <c r="K4068" s="11"/>
      <c r="L4068" s="11"/>
      <c r="M4068" s="11"/>
    </row>
    <row r="4069" spans="1:13">
      <c r="A4069" s="7">
        <v>4068</v>
      </c>
      <c r="B4069" s="8"/>
      <c r="C4069" s="9"/>
      <c r="D4069" s="28"/>
      <c r="E4069" s="10"/>
      <c r="F4069" s="9"/>
      <c r="G4069" s="11"/>
      <c r="H4069" s="11"/>
      <c r="I4069" s="14"/>
      <c r="J4069" s="11"/>
      <c r="K4069" s="11"/>
      <c r="L4069" s="11"/>
      <c r="M4069" s="11"/>
    </row>
    <row r="4070" spans="1:13">
      <c r="A4070" s="7">
        <v>4069</v>
      </c>
      <c r="B4070" s="8"/>
      <c r="C4070" s="9"/>
      <c r="D4070" s="28"/>
      <c r="E4070" s="10"/>
      <c r="F4070" s="9"/>
      <c r="G4070" s="11"/>
      <c r="H4070" s="11"/>
      <c r="I4070" s="14"/>
      <c r="J4070" s="11"/>
      <c r="K4070" s="11"/>
      <c r="L4070" s="11"/>
      <c r="M4070" s="11"/>
    </row>
    <row r="4071" spans="1:13">
      <c r="A4071" s="7">
        <v>4070</v>
      </c>
      <c r="B4071" s="8"/>
      <c r="C4071" s="9"/>
      <c r="D4071" s="28"/>
      <c r="E4071" s="10"/>
      <c r="F4071" s="9"/>
      <c r="G4071" s="11"/>
      <c r="H4071" s="11"/>
      <c r="I4071" s="14"/>
      <c r="J4071" s="11"/>
      <c r="K4071" s="11"/>
      <c r="L4071" s="11"/>
      <c r="M4071" s="11"/>
    </row>
    <row r="4072" spans="1:13">
      <c r="A4072" s="7">
        <v>4071</v>
      </c>
      <c r="B4072" s="8"/>
      <c r="C4072" s="9"/>
      <c r="D4072" s="28"/>
      <c r="E4072" s="10"/>
      <c r="F4072" s="9"/>
      <c r="G4072" s="11"/>
      <c r="H4072" s="11"/>
      <c r="I4072" s="14"/>
      <c r="J4072" s="11"/>
      <c r="K4072" s="11"/>
      <c r="L4072" s="11"/>
      <c r="M4072" s="11"/>
    </row>
    <row r="4073" spans="1:13">
      <c r="A4073" s="7">
        <v>4072</v>
      </c>
      <c r="B4073" s="8"/>
      <c r="C4073" s="9"/>
      <c r="D4073" s="28"/>
      <c r="E4073" s="10"/>
      <c r="F4073" s="9"/>
      <c r="G4073" s="11"/>
      <c r="H4073" s="11"/>
      <c r="I4073" s="14"/>
      <c r="J4073" s="11"/>
      <c r="K4073" s="11"/>
      <c r="L4073" s="11"/>
      <c r="M4073" s="11"/>
    </row>
    <row r="4074" spans="1:13">
      <c r="A4074" s="7">
        <v>4073</v>
      </c>
      <c r="B4074" s="50"/>
      <c r="C4074" s="9"/>
      <c r="D4074" s="28"/>
      <c r="E4074" s="10"/>
      <c r="F4074" s="9"/>
      <c r="G4074" s="11"/>
      <c r="H4074" s="11"/>
      <c r="I4074" s="14"/>
      <c r="J4074" s="11"/>
      <c r="K4074" s="11"/>
      <c r="L4074" s="11"/>
      <c r="M4074" s="11"/>
    </row>
    <row r="4075" spans="1:13">
      <c r="A4075" s="7">
        <v>4074</v>
      </c>
      <c r="B4075" s="50"/>
      <c r="C4075" s="9"/>
      <c r="D4075" s="28"/>
      <c r="E4075" s="10"/>
      <c r="F4075" s="9"/>
      <c r="G4075" s="11"/>
      <c r="H4075" s="11"/>
      <c r="I4075" s="14"/>
      <c r="J4075" s="11"/>
      <c r="K4075" s="11"/>
      <c r="L4075" s="11"/>
      <c r="M4075" s="11"/>
    </row>
    <row r="4076" spans="1:13">
      <c r="A4076" s="7">
        <v>4075</v>
      </c>
      <c r="B4076" s="50"/>
      <c r="C4076" s="9"/>
      <c r="D4076" s="28"/>
      <c r="E4076" s="10"/>
      <c r="F4076" s="9"/>
      <c r="G4076" s="11"/>
      <c r="H4076" s="11"/>
      <c r="I4076" s="14"/>
      <c r="J4076" s="11"/>
      <c r="K4076" s="11"/>
      <c r="L4076" s="11"/>
      <c r="M4076" s="11"/>
    </row>
    <row r="4077" spans="1:13">
      <c r="A4077" s="7">
        <v>4076</v>
      </c>
      <c r="B4077" s="50"/>
      <c r="C4077" s="9"/>
      <c r="D4077" s="28"/>
      <c r="E4077" s="10"/>
      <c r="F4077" s="9"/>
      <c r="G4077" s="11"/>
      <c r="H4077" s="11"/>
      <c r="I4077" s="14"/>
      <c r="J4077" s="11"/>
      <c r="K4077" s="11"/>
      <c r="L4077" s="11"/>
      <c r="M4077" s="11"/>
    </row>
    <row r="4078" spans="1:13">
      <c r="A4078" s="7">
        <v>4077</v>
      </c>
      <c r="B4078" s="50"/>
      <c r="C4078" s="9"/>
      <c r="D4078" s="28"/>
      <c r="E4078" s="10"/>
      <c r="F4078" s="9"/>
      <c r="G4078" s="11"/>
      <c r="H4078" s="11"/>
      <c r="I4078" s="14"/>
      <c r="J4078" s="11"/>
      <c r="K4078" s="11"/>
      <c r="L4078" s="11"/>
      <c r="M4078" s="11"/>
    </row>
    <row r="4079" spans="1:13">
      <c r="A4079" s="7">
        <v>4078</v>
      </c>
      <c r="B4079" s="50"/>
      <c r="C4079" s="9"/>
      <c r="D4079" s="28"/>
      <c r="E4079" s="10"/>
      <c r="F4079" s="9"/>
      <c r="G4079" s="11"/>
      <c r="H4079" s="11"/>
      <c r="I4079" s="14"/>
      <c r="J4079" s="11"/>
      <c r="K4079" s="11"/>
      <c r="L4079" s="11"/>
      <c r="M4079" s="11"/>
    </row>
    <row r="4080" spans="1:13">
      <c r="A4080" s="7">
        <v>4079</v>
      </c>
      <c r="B4080" s="50"/>
      <c r="C4080" s="9"/>
      <c r="D4080" s="28"/>
      <c r="E4080" s="10"/>
      <c r="F4080" s="9"/>
      <c r="G4080" s="11"/>
      <c r="H4080" s="11"/>
      <c r="I4080" s="14"/>
      <c r="J4080" s="11"/>
      <c r="K4080" s="11"/>
      <c r="L4080" s="11"/>
      <c r="M4080" s="11"/>
    </row>
    <row r="4081" spans="1:13">
      <c r="A4081" s="7">
        <v>4080</v>
      </c>
      <c r="B4081" s="50"/>
      <c r="C4081" s="9"/>
      <c r="D4081" s="28"/>
      <c r="E4081" s="10"/>
      <c r="F4081" s="9"/>
      <c r="G4081" s="11"/>
      <c r="H4081" s="11"/>
      <c r="I4081" s="14"/>
      <c r="J4081" s="11"/>
      <c r="K4081" s="11"/>
      <c r="L4081" s="11"/>
      <c r="M4081" s="11"/>
    </row>
    <row r="4082" spans="1:13">
      <c r="A4082" s="7">
        <v>4081</v>
      </c>
      <c r="B4082" s="50"/>
      <c r="C4082" s="9"/>
      <c r="D4082" s="28"/>
      <c r="E4082" s="10"/>
      <c r="F4082" s="9"/>
      <c r="G4082" s="11"/>
      <c r="H4082" s="11"/>
      <c r="I4082" s="14"/>
      <c r="J4082" s="11"/>
      <c r="K4082" s="11"/>
      <c r="L4082" s="11"/>
      <c r="M4082" s="11"/>
    </row>
    <row r="4083" spans="1:13">
      <c r="A4083" s="7">
        <v>4082</v>
      </c>
      <c r="B4083" s="50"/>
      <c r="C4083" s="9"/>
      <c r="D4083" s="28"/>
      <c r="E4083" s="10"/>
      <c r="F4083" s="9"/>
      <c r="G4083" s="11"/>
      <c r="H4083" s="11"/>
      <c r="I4083" s="14"/>
      <c r="J4083" s="11"/>
      <c r="K4083" s="11"/>
      <c r="L4083" s="11"/>
      <c r="M4083" s="11"/>
    </row>
    <row r="4084" spans="1:13">
      <c r="A4084" s="7">
        <v>4083</v>
      </c>
      <c r="B4084" s="50"/>
      <c r="C4084" s="9"/>
      <c r="D4084" s="28"/>
      <c r="E4084" s="10"/>
      <c r="F4084" s="9"/>
      <c r="G4084" s="11"/>
      <c r="H4084" s="11"/>
      <c r="I4084" s="14"/>
      <c r="J4084" s="11"/>
      <c r="K4084" s="11"/>
      <c r="L4084" s="11"/>
      <c r="M4084" s="11"/>
    </row>
    <row r="4085" spans="1:13">
      <c r="A4085" s="7">
        <v>4084</v>
      </c>
      <c r="B4085" s="50"/>
      <c r="C4085" s="9"/>
      <c r="D4085" s="28"/>
      <c r="E4085" s="10"/>
      <c r="F4085" s="9"/>
      <c r="G4085" s="11"/>
      <c r="H4085" s="11"/>
      <c r="I4085" s="14"/>
      <c r="J4085" s="11"/>
      <c r="K4085" s="11"/>
      <c r="L4085" s="11"/>
      <c r="M4085" s="11"/>
    </row>
    <row r="4086" spans="1:13">
      <c r="A4086" s="7">
        <v>4085</v>
      </c>
      <c r="B4086" s="50"/>
      <c r="C4086" s="9"/>
      <c r="D4086" s="28"/>
      <c r="E4086" s="10"/>
      <c r="F4086" s="9"/>
      <c r="G4086" s="11"/>
      <c r="H4086" s="11"/>
      <c r="I4086" s="14"/>
      <c r="J4086" s="11"/>
      <c r="K4086" s="11"/>
      <c r="L4086" s="11"/>
      <c r="M4086" s="11"/>
    </row>
    <row r="4087" spans="1:13">
      <c r="A4087" s="7">
        <v>4086</v>
      </c>
      <c r="B4087" s="50"/>
      <c r="C4087" s="9"/>
      <c r="D4087" s="28"/>
      <c r="E4087" s="10"/>
      <c r="F4087" s="9"/>
      <c r="G4087" s="11"/>
      <c r="H4087" s="11"/>
      <c r="I4087" s="14"/>
      <c r="J4087" s="11"/>
      <c r="K4087" s="11"/>
      <c r="L4087" s="11"/>
      <c r="M4087" s="11"/>
    </row>
    <row r="4088" spans="1:13">
      <c r="A4088" s="7">
        <v>4087</v>
      </c>
      <c r="B4088" s="50"/>
      <c r="C4088" s="9"/>
      <c r="D4088" s="28"/>
      <c r="E4088" s="10"/>
      <c r="F4088" s="9"/>
      <c r="G4088" s="11"/>
      <c r="H4088" s="11"/>
      <c r="I4088" s="14"/>
      <c r="J4088" s="11"/>
      <c r="K4088" s="11"/>
      <c r="L4088" s="11"/>
      <c r="M4088" s="11"/>
    </row>
    <row r="4089" spans="1:13">
      <c r="A4089" s="7">
        <v>4088</v>
      </c>
      <c r="B4089" s="50"/>
      <c r="C4089" s="9"/>
      <c r="D4089" s="28"/>
      <c r="E4089" s="10"/>
      <c r="F4089" s="9"/>
      <c r="G4089" s="11"/>
      <c r="H4089" s="11"/>
      <c r="I4089" s="14"/>
      <c r="J4089" s="11"/>
      <c r="K4089" s="11"/>
      <c r="L4089" s="11"/>
      <c r="M4089" s="11"/>
    </row>
    <row r="4090" spans="1:13">
      <c r="A4090" s="7">
        <v>4089</v>
      </c>
      <c r="B4090" s="50"/>
      <c r="C4090" s="9"/>
      <c r="D4090" s="28"/>
      <c r="E4090" s="10"/>
      <c r="F4090" s="9"/>
      <c r="G4090" s="11"/>
      <c r="H4090" s="11"/>
      <c r="I4090" s="14"/>
      <c r="J4090" s="11"/>
      <c r="K4090" s="11"/>
      <c r="L4090" s="11"/>
      <c r="M4090" s="11"/>
    </row>
    <row r="4091" spans="1:13">
      <c r="A4091" s="7">
        <v>4090</v>
      </c>
      <c r="B4091" s="50"/>
      <c r="C4091" s="9"/>
      <c r="D4091" s="28"/>
      <c r="E4091" s="10"/>
      <c r="F4091" s="9"/>
      <c r="G4091" s="11"/>
      <c r="H4091" s="11"/>
      <c r="I4091" s="14"/>
      <c r="J4091" s="11"/>
      <c r="K4091" s="11"/>
      <c r="L4091" s="11"/>
      <c r="M4091" s="11"/>
    </row>
    <row r="4092" spans="1:13">
      <c r="A4092" s="7">
        <v>4091</v>
      </c>
      <c r="B4092" s="50"/>
      <c r="C4092" s="9"/>
      <c r="D4092" s="28"/>
      <c r="E4092" s="10"/>
      <c r="F4092" s="9"/>
      <c r="G4092" s="11"/>
      <c r="H4092" s="11"/>
      <c r="I4092" s="14"/>
      <c r="J4092" s="11"/>
      <c r="K4092" s="11"/>
      <c r="L4092" s="11"/>
      <c r="M4092" s="11"/>
    </row>
    <row r="4093" spans="1:13">
      <c r="A4093" s="7">
        <v>4092</v>
      </c>
      <c r="B4093" s="50"/>
      <c r="C4093" s="9"/>
      <c r="D4093" s="28"/>
      <c r="E4093" s="10"/>
      <c r="F4093" s="9"/>
      <c r="G4093" s="11"/>
      <c r="H4093" s="11"/>
      <c r="I4093" s="14"/>
      <c r="J4093" s="11"/>
      <c r="K4093" s="11"/>
      <c r="L4093" s="11"/>
      <c r="M4093" s="11"/>
    </row>
    <row r="4094" spans="1:13">
      <c r="A4094" s="7">
        <v>4093</v>
      </c>
      <c r="B4094" s="50"/>
      <c r="C4094" s="9"/>
      <c r="D4094" s="28"/>
      <c r="E4094" s="10"/>
      <c r="F4094" s="9"/>
      <c r="G4094" s="11"/>
      <c r="H4094" s="11"/>
      <c r="I4094" s="14"/>
      <c r="J4094" s="11"/>
      <c r="K4094" s="11"/>
      <c r="L4094" s="11"/>
      <c r="M4094" s="11"/>
    </row>
    <row r="4095" spans="1:13">
      <c r="A4095" s="7">
        <v>4094</v>
      </c>
      <c r="B4095" s="50"/>
      <c r="C4095" s="9"/>
      <c r="D4095" s="28"/>
      <c r="E4095" s="10"/>
      <c r="F4095" s="9"/>
      <c r="G4095" s="11"/>
      <c r="H4095" s="11"/>
      <c r="I4095" s="14"/>
      <c r="J4095" s="11"/>
      <c r="K4095" s="11"/>
      <c r="L4095" s="11"/>
      <c r="M4095" s="11"/>
    </row>
    <row r="4096" spans="1:13">
      <c r="A4096" s="7">
        <v>4095</v>
      </c>
      <c r="B4096" s="50"/>
      <c r="C4096" s="9"/>
      <c r="D4096" s="28"/>
      <c r="E4096" s="10"/>
      <c r="F4096" s="9"/>
      <c r="G4096" s="11"/>
      <c r="H4096" s="11"/>
      <c r="I4096" s="14"/>
      <c r="J4096" s="11"/>
      <c r="K4096" s="11"/>
      <c r="L4096" s="11"/>
      <c r="M4096" s="11"/>
    </row>
    <row r="4097" spans="1:13">
      <c r="A4097" s="7">
        <v>4096</v>
      </c>
      <c r="B4097" s="50"/>
      <c r="C4097" s="9"/>
      <c r="D4097" s="28"/>
      <c r="E4097" s="10"/>
      <c r="F4097" s="9"/>
      <c r="G4097" s="11"/>
      <c r="H4097" s="11"/>
      <c r="I4097" s="14"/>
      <c r="J4097" s="11"/>
      <c r="K4097" s="11"/>
      <c r="L4097" s="11"/>
      <c r="M4097" s="11"/>
    </row>
    <row r="4098" spans="1:13">
      <c r="A4098" s="7">
        <v>4097</v>
      </c>
      <c r="B4098" s="50"/>
      <c r="C4098" s="9"/>
      <c r="D4098" s="28"/>
      <c r="E4098" s="10"/>
      <c r="F4098" s="9"/>
      <c r="G4098" s="11"/>
      <c r="H4098" s="11"/>
      <c r="I4098" s="14"/>
      <c r="J4098" s="11"/>
      <c r="K4098" s="11"/>
      <c r="L4098" s="11"/>
      <c r="M4098" s="11"/>
    </row>
    <row r="4099" spans="1:13">
      <c r="A4099" s="7">
        <v>4098</v>
      </c>
      <c r="B4099" s="50"/>
      <c r="C4099" s="9"/>
      <c r="D4099" s="28"/>
      <c r="E4099" s="10"/>
      <c r="F4099" s="9"/>
      <c r="G4099" s="11"/>
      <c r="H4099" s="11"/>
      <c r="I4099" s="14"/>
      <c r="J4099" s="11"/>
      <c r="K4099" s="11"/>
      <c r="L4099" s="11"/>
      <c r="M4099" s="11"/>
    </row>
    <row r="4100" spans="1:13">
      <c r="A4100" s="7">
        <v>4099</v>
      </c>
      <c r="B4100" s="50"/>
      <c r="C4100" s="9"/>
      <c r="D4100" s="28"/>
      <c r="E4100" s="10"/>
      <c r="F4100" s="9"/>
      <c r="G4100" s="11"/>
      <c r="H4100" s="11"/>
      <c r="I4100" s="14"/>
      <c r="J4100" s="11"/>
      <c r="K4100" s="11"/>
      <c r="L4100" s="11"/>
      <c r="M4100" s="11"/>
    </row>
    <row r="4101" spans="1:13">
      <c r="A4101" s="7">
        <v>4100</v>
      </c>
      <c r="B4101" s="50"/>
      <c r="C4101" s="9"/>
      <c r="D4101" s="28"/>
      <c r="E4101" s="10"/>
      <c r="F4101" s="9"/>
      <c r="G4101" s="11"/>
      <c r="H4101" s="11"/>
      <c r="I4101" s="14"/>
      <c r="J4101" s="11"/>
      <c r="K4101" s="11"/>
      <c r="L4101" s="11"/>
      <c r="M4101" s="11"/>
    </row>
    <row r="4102" spans="1:13">
      <c r="A4102" s="7">
        <v>4101</v>
      </c>
      <c r="B4102" s="50"/>
      <c r="C4102" s="9"/>
      <c r="D4102" s="28"/>
      <c r="E4102" s="10"/>
      <c r="F4102" s="9"/>
      <c r="G4102" s="11"/>
      <c r="H4102" s="11"/>
      <c r="I4102" s="14"/>
      <c r="J4102" s="11"/>
      <c r="K4102" s="11"/>
      <c r="L4102" s="11"/>
      <c r="M4102" s="11"/>
    </row>
    <row r="4103" spans="1:13">
      <c r="A4103" s="7">
        <v>4102</v>
      </c>
      <c r="B4103" s="50"/>
      <c r="C4103" s="9"/>
      <c r="D4103" s="28"/>
      <c r="E4103" s="10"/>
      <c r="F4103" s="9"/>
      <c r="G4103" s="11"/>
      <c r="H4103" s="11"/>
      <c r="I4103" s="14"/>
      <c r="J4103" s="11"/>
      <c r="K4103" s="11"/>
      <c r="L4103" s="11"/>
      <c r="M4103" s="11"/>
    </row>
    <row r="4104" spans="1:13">
      <c r="A4104" s="7">
        <v>4103</v>
      </c>
      <c r="B4104" s="50"/>
      <c r="C4104" s="9"/>
      <c r="D4104" s="28"/>
      <c r="E4104" s="10"/>
      <c r="F4104" s="9"/>
      <c r="G4104" s="11"/>
      <c r="H4104" s="11"/>
      <c r="I4104" s="14"/>
      <c r="J4104" s="11"/>
      <c r="K4104" s="11"/>
      <c r="L4104" s="11"/>
      <c r="M4104" s="11"/>
    </row>
    <row r="4105" spans="1:13">
      <c r="A4105" s="7">
        <v>4104</v>
      </c>
      <c r="B4105" s="50"/>
      <c r="C4105" s="9"/>
      <c r="D4105" s="28"/>
      <c r="E4105" s="10"/>
      <c r="F4105" s="9"/>
      <c r="G4105" s="11"/>
      <c r="H4105" s="11"/>
      <c r="I4105" s="14"/>
      <c r="J4105" s="11"/>
      <c r="K4105" s="11"/>
      <c r="L4105" s="11"/>
      <c r="M4105" s="11"/>
    </row>
    <row r="4106" spans="1:13">
      <c r="A4106" s="7">
        <v>4105</v>
      </c>
      <c r="B4106" s="50"/>
      <c r="C4106" s="9"/>
      <c r="D4106" s="28"/>
      <c r="E4106" s="10"/>
      <c r="F4106" s="9"/>
      <c r="G4106" s="11"/>
      <c r="H4106" s="11"/>
      <c r="I4106" s="14"/>
      <c r="J4106" s="11"/>
      <c r="K4106" s="11"/>
      <c r="L4106" s="11"/>
      <c r="M4106" s="11"/>
    </row>
    <row r="4107" spans="1:13">
      <c r="A4107" s="7">
        <v>4106</v>
      </c>
      <c r="B4107" s="50"/>
      <c r="C4107" s="9"/>
      <c r="D4107" s="28"/>
      <c r="E4107" s="10"/>
      <c r="F4107" s="9"/>
      <c r="G4107" s="11"/>
      <c r="H4107" s="11"/>
      <c r="I4107" s="14"/>
      <c r="J4107" s="11"/>
      <c r="K4107" s="11"/>
      <c r="L4107" s="11"/>
      <c r="M4107" s="11"/>
    </row>
    <row r="4108" spans="1:13">
      <c r="A4108" s="7">
        <v>4107</v>
      </c>
      <c r="B4108" s="50"/>
      <c r="C4108" s="9"/>
      <c r="D4108" s="28"/>
      <c r="E4108" s="10"/>
      <c r="F4108" s="9"/>
      <c r="G4108" s="11"/>
      <c r="H4108" s="11"/>
      <c r="I4108" s="14"/>
      <c r="J4108" s="11"/>
      <c r="K4108" s="11"/>
      <c r="L4108" s="11"/>
      <c r="M4108" s="11"/>
    </row>
    <row r="4109" spans="1:13">
      <c r="A4109" s="7">
        <v>4108</v>
      </c>
      <c r="B4109" s="50"/>
      <c r="C4109" s="9"/>
      <c r="D4109" s="28"/>
      <c r="E4109" s="10"/>
      <c r="F4109" s="9"/>
      <c r="G4109" s="11"/>
      <c r="H4109" s="11"/>
      <c r="I4109" s="14"/>
      <c r="J4109" s="11"/>
      <c r="K4109" s="11"/>
      <c r="L4109" s="11"/>
      <c r="M4109" s="11"/>
    </row>
    <row r="4110" spans="1:13">
      <c r="A4110" s="7">
        <v>4109</v>
      </c>
      <c r="B4110" s="50"/>
      <c r="C4110" s="9"/>
      <c r="D4110" s="28"/>
      <c r="E4110" s="10"/>
      <c r="F4110" s="9"/>
      <c r="G4110" s="11"/>
      <c r="H4110" s="11"/>
      <c r="I4110" s="14"/>
      <c r="J4110" s="11"/>
      <c r="K4110" s="11"/>
      <c r="L4110" s="11"/>
      <c r="M4110" s="11"/>
    </row>
    <row r="4111" spans="1:13">
      <c r="A4111" s="7">
        <v>4110</v>
      </c>
      <c r="B4111" s="50"/>
      <c r="C4111" s="9"/>
      <c r="D4111" s="28"/>
      <c r="E4111" s="10"/>
      <c r="F4111" s="9"/>
      <c r="G4111" s="11"/>
      <c r="H4111" s="11"/>
      <c r="I4111" s="14"/>
      <c r="J4111" s="11"/>
      <c r="K4111" s="11"/>
      <c r="L4111" s="11"/>
      <c r="M4111" s="11"/>
    </row>
    <row r="4112" spans="1:13">
      <c r="A4112" s="7">
        <v>4111</v>
      </c>
      <c r="B4112" s="50"/>
      <c r="C4112" s="9"/>
      <c r="D4112" s="28"/>
      <c r="E4112" s="10"/>
      <c r="F4112" s="9"/>
      <c r="G4112" s="11"/>
      <c r="H4112" s="11"/>
      <c r="I4112" s="14"/>
      <c r="J4112" s="11"/>
      <c r="K4112" s="11"/>
      <c r="L4112" s="11"/>
      <c r="M4112" s="11"/>
    </row>
    <row r="4113" spans="1:13">
      <c r="A4113" s="7">
        <v>4112</v>
      </c>
      <c r="B4113" s="50"/>
      <c r="C4113" s="9"/>
      <c r="D4113" s="28"/>
      <c r="E4113" s="10"/>
      <c r="F4113" s="9"/>
      <c r="G4113" s="11"/>
      <c r="H4113" s="11"/>
      <c r="I4113" s="14"/>
      <c r="J4113" s="11"/>
      <c r="K4113" s="11"/>
      <c r="L4113" s="11"/>
      <c r="M4113" s="11"/>
    </row>
    <row r="4114" spans="1:13">
      <c r="A4114" s="7">
        <v>4113</v>
      </c>
      <c r="B4114" s="50"/>
      <c r="C4114" s="9"/>
      <c r="D4114" s="28"/>
      <c r="E4114" s="10"/>
      <c r="F4114" s="9"/>
      <c r="G4114" s="11"/>
      <c r="H4114" s="11"/>
      <c r="I4114" s="14"/>
      <c r="J4114" s="11"/>
      <c r="K4114" s="11"/>
      <c r="L4114" s="11"/>
      <c r="M4114" s="11"/>
    </row>
    <row r="4115" spans="1:13">
      <c r="A4115" s="7">
        <v>4114</v>
      </c>
      <c r="B4115" s="50"/>
      <c r="C4115" s="9"/>
      <c r="D4115" s="28"/>
      <c r="E4115" s="10"/>
      <c r="F4115" s="9"/>
      <c r="G4115" s="11"/>
      <c r="H4115" s="11"/>
      <c r="I4115" s="14"/>
      <c r="J4115" s="11"/>
      <c r="K4115" s="11"/>
      <c r="L4115" s="11"/>
      <c r="M4115" s="11"/>
    </row>
    <row r="4116" spans="1:13">
      <c r="A4116" s="7">
        <v>4115</v>
      </c>
      <c r="B4116" s="50"/>
      <c r="C4116" s="9"/>
      <c r="D4116" s="28"/>
      <c r="E4116" s="10"/>
      <c r="F4116" s="9"/>
      <c r="G4116" s="11"/>
      <c r="H4116" s="11"/>
      <c r="I4116" s="14"/>
      <c r="J4116" s="11"/>
      <c r="K4116" s="11"/>
      <c r="L4116" s="11"/>
      <c r="M4116" s="11"/>
    </row>
    <row r="4117" spans="1:13">
      <c r="A4117" s="7">
        <v>4116</v>
      </c>
      <c r="B4117" s="50"/>
      <c r="C4117" s="9"/>
      <c r="D4117" s="28"/>
      <c r="E4117" s="10"/>
      <c r="F4117" s="9"/>
      <c r="G4117" s="11"/>
      <c r="H4117" s="11"/>
      <c r="I4117" s="14"/>
      <c r="J4117" s="11"/>
      <c r="K4117" s="11"/>
      <c r="L4117" s="11"/>
      <c r="M4117" s="11"/>
    </row>
    <row r="4118" spans="1:13">
      <c r="A4118" s="7">
        <v>4117</v>
      </c>
      <c r="B4118" s="50"/>
      <c r="C4118" s="9"/>
      <c r="D4118" s="28"/>
      <c r="E4118" s="10"/>
      <c r="F4118" s="9"/>
      <c r="G4118" s="11"/>
      <c r="H4118" s="11"/>
      <c r="I4118" s="14"/>
      <c r="J4118" s="11"/>
      <c r="K4118" s="11"/>
      <c r="L4118" s="11"/>
      <c r="M4118" s="11"/>
    </row>
    <row r="4119" spans="1:13">
      <c r="A4119" s="7">
        <v>4118</v>
      </c>
      <c r="B4119" s="50"/>
      <c r="C4119" s="9"/>
      <c r="D4119" s="28"/>
      <c r="E4119" s="10"/>
      <c r="F4119" s="9"/>
      <c r="G4119" s="11"/>
      <c r="H4119" s="11"/>
      <c r="I4119" s="14"/>
      <c r="J4119" s="11"/>
      <c r="K4119" s="11"/>
      <c r="L4119" s="11"/>
      <c r="M4119" s="11"/>
    </row>
    <row r="4120" spans="1:13">
      <c r="A4120" s="7">
        <v>4119</v>
      </c>
      <c r="B4120" s="50"/>
      <c r="C4120" s="9"/>
      <c r="D4120" s="28"/>
      <c r="E4120" s="10"/>
      <c r="F4120" s="9"/>
      <c r="G4120" s="11"/>
      <c r="H4120" s="11"/>
      <c r="I4120" s="14"/>
      <c r="J4120" s="11"/>
      <c r="K4120" s="11"/>
      <c r="L4120" s="11"/>
      <c r="M4120" s="11"/>
    </row>
    <row r="4121" spans="1:13">
      <c r="A4121" s="7">
        <v>4120</v>
      </c>
      <c r="B4121" s="50"/>
      <c r="C4121" s="9"/>
      <c r="D4121" s="28"/>
      <c r="E4121" s="10"/>
      <c r="F4121" s="9"/>
      <c r="G4121" s="11"/>
      <c r="H4121" s="11"/>
      <c r="I4121" s="14"/>
      <c r="J4121" s="11"/>
      <c r="K4121" s="11"/>
      <c r="L4121" s="11"/>
      <c r="M4121" s="11"/>
    </row>
    <row r="4122" spans="1:13">
      <c r="A4122" s="7">
        <v>4121</v>
      </c>
      <c r="B4122" s="50"/>
      <c r="C4122" s="9"/>
      <c r="D4122" s="28"/>
      <c r="E4122" s="10"/>
      <c r="F4122" s="9"/>
      <c r="G4122" s="11"/>
      <c r="H4122" s="11"/>
      <c r="I4122" s="14"/>
      <c r="J4122" s="11"/>
      <c r="K4122" s="11"/>
      <c r="L4122" s="11"/>
      <c r="M4122" s="11"/>
    </row>
    <row r="4123" spans="1:13">
      <c r="A4123" s="7">
        <v>4122</v>
      </c>
      <c r="B4123" s="50"/>
      <c r="C4123" s="9"/>
      <c r="D4123" s="28"/>
      <c r="E4123" s="10"/>
      <c r="F4123" s="9"/>
      <c r="G4123" s="11"/>
      <c r="H4123" s="11"/>
      <c r="I4123" s="14"/>
      <c r="J4123" s="11"/>
      <c r="K4123" s="11"/>
      <c r="L4123" s="11"/>
      <c r="M4123" s="11"/>
    </row>
    <row r="4124" spans="1:13">
      <c r="A4124" s="7">
        <v>4123</v>
      </c>
      <c r="B4124" s="50"/>
      <c r="C4124" s="9"/>
      <c r="D4124" s="28"/>
      <c r="E4124" s="10"/>
      <c r="F4124" s="9"/>
      <c r="G4124" s="11"/>
      <c r="H4124" s="11"/>
      <c r="I4124" s="14"/>
      <c r="J4124" s="11"/>
      <c r="K4124" s="11"/>
      <c r="L4124" s="11"/>
      <c r="M4124" s="11"/>
    </row>
    <row r="4125" spans="1:13">
      <c r="A4125" s="7">
        <v>4124</v>
      </c>
      <c r="B4125" s="50"/>
      <c r="C4125" s="9"/>
      <c r="D4125" s="28"/>
      <c r="E4125" s="10"/>
      <c r="F4125" s="9"/>
      <c r="G4125" s="11"/>
      <c r="H4125" s="11"/>
      <c r="I4125" s="14"/>
      <c r="J4125" s="11"/>
      <c r="K4125" s="11"/>
      <c r="L4125" s="11"/>
      <c r="M4125" s="11"/>
    </row>
    <row r="4126" spans="1:13">
      <c r="A4126" s="7">
        <v>4125</v>
      </c>
      <c r="B4126" s="50"/>
      <c r="C4126" s="9"/>
      <c r="D4126" s="28"/>
      <c r="E4126" s="10"/>
      <c r="F4126" s="9"/>
      <c r="G4126" s="11"/>
      <c r="H4126" s="11"/>
      <c r="I4126" s="14"/>
      <c r="J4126" s="11"/>
      <c r="K4126" s="11"/>
      <c r="L4126" s="11"/>
      <c r="M4126" s="11"/>
    </row>
    <row r="4127" spans="1:13">
      <c r="A4127" s="7">
        <v>4126</v>
      </c>
      <c r="B4127" s="50"/>
      <c r="C4127" s="9"/>
      <c r="D4127" s="28"/>
      <c r="E4127" s="10"/>
      <c r="F4127" s="9"/>
      <c r="G4127" s="11"/>
      <c r="H4127" s="11"/>
      <c r="I4127" s="14"/>
      <c r="J4127" s="11"/>
      <c r="K4127" s="11"/>
      <c r="L4127" s="11"/>
      <c r="M4127" s="11"/>
    </row>
    <row r="4128" spans="1:13">
      <c r="A4128" s="7">
        <v>4127</v>
      </c>
      <c r="B4128" s="50"/>
      <c r="C4128" s="9"/>
      <c r="D4128" s="28"/>
      <c r="E4128" s="10"/>
      <c r="F4128" s="9"/>
      <c r="G4128" s="11"/>
      <c r="H4128" s="11"/>
      <c r="I4128" s="14"/>
      <c r="J4128" s="11"/>
      <c r="K4128" s="11"/>
      <c r="L4128" s="11"/>
      <c r="M4128" s="11"/>
    </row>
    <row r="4129" spans="1:13">
      <c r="A4129" s="7">
        <v>4128</v>
      </c>
      <c r="B4129" s="50"/>
      <c r="C4129" s="9"/>
      <c r="D4129" s="28"/>
      <c r="E4129" s="10"/>
      <c r="F4129" s="9"/>
      <c r="G4129" s="11"/>
      <c r="H4129" s="11"/>
      <c r="I4129" s="14"/>
      <c r="J4129" s="11"/>
      <c r="K4129" s="11"/>
      <c r="L4129" s="11"/>
      <c r="M4129" s="11"/>
    </row>
    <row r="4130" spans="1:13">
      <c r="A4130" s="7">
        <v>4129</v>
      </c>
      <c r="B4130" s="50"/>
      <c r="C4130" s="9"/>
      <c r="D4130" s="28"/>
      <c r="E4130" s="10"/>
      <c r="F4130" s="9"/>
      <c r="G4130" s="11"/>
      <c r="H4130" s="11"/>
      <c r="I4130" s="14"/>
      <c r="J4130" s="11"/>
      <c r="K4130" s="11"/>
      <c r="L4130" s="11"/>
      <c r="M4130" s="11"/>
    </row>
    <row r="4131" spans="1:13">
      <c r="A4131" s="7">
        <v>4130</v>
      </c>
      <c r="B4131" s="50"/>
      <c r="C4131" s="9"/>
      <c r="D4131" s="28"/>
      <c r="E4131" s="10"/>
      <c r="F4131" s="9"/>
      <c r="G4131" s="11"/>
      <c r="H4131" s="11"/>
      <c r="I4131" s="14"/>
      <c r="J4131" s="11"/>
      <c r="K4131" s="11"/>
      <c r="L4131" s="11"/>
      <c r="M4131" s="11"/>
    </row>
    <row r="4132" spans="1:13">
      <c r="A4132" s="7">
        <v>4131</v>
      </c>
      <c r="B4132" s="50"/>
      <c r="C4132" s="9"/>
      <c r="D4132" s="28"/>
      <c r="E4132" s="10"/>
      <c r="F4132" s="9"/>
      <c r="G4132" s="11"/>
      <c r="H4132" s="11"/>
      <c r="I4132" s="14"/>
      <c r="J4132" s="11"/>
      <c r="K4132" s="11"/>
      <c r="L4132" s="11"/>
      <c r="M4132" s="11"/>
    </row>
    <row r="4133" spans="1:13">
      <c r="A4133" s="7">
        <v>4132</v>
      </c>
      <c r="B4133" s="50"/>
      <c r="C4133" s="9"/>
      <c r="D4133" s="28"/>
      <c r="E4133" s="10"/>
      <c r="F4133" s="9"/>
      <c r="G4133" s="11"/>
      <c r="H4133" s="11"/>
      <c r="I4133" s="14"/>
      <c r="J4133" s="11"/>
      <c r="K4133" s="11"/>
      <c r="L4133" s="11"/>
      <c r="M4133" s="11"/>
    </row>
    <row r="4134" spans="1:13">
      <c r="A4134" s="7">
        <v>4133</v>
      </c>
      <c r="B4134" s="50"/>
      <c r="C4134" s="9"/>
      <c r="D4134" s="28"/>
      <c r="E4134" s="10"/>
      <c r="F4134" s="9"/>
      <c r="G4134" s="11"/>
      <c r="H4134" s="11"/>
      <c r="I4134" s="14"/>
      <c r="J4134" s="11"/>
      <c r="K4134" s="11"/>
      <c r="L4134" s="11"/>
      <c r="M4134" s="11"/>
    </row>
    <row r="4135" spans="1:13">
      <c r="A4135" s="7">
        <v>4134</v>
      </c>
      <c r="B4135" s="50"/>
      <c r="C4135" s="9"/>
      <c r="D4135" s="28"/>
      <c r="E4135" s="10"/>
      <c r="F4135" s="9"/>
      <c r="G4135" s="11"/>
      <c r="H4135" s="11"/>
      <c r="I4135" s="14"/>
      <c r="J4135" s="11"/>
      <c r="K4135" s="11"/>
      <c r="L4135" s="11"/>
      <c r="M4135" s="11"/>
    </row>
    <row r="4136" spans="1:13">
      <c r="A4136" s="7">
        <v>4135</v>
      </c>
      <c r="B4136" s="50"/>
      <c r="C4136" s="9"/>
      <c r="D4136" s="28"/>
      <c r="E4136" s="10"/>
      <c r="F4136" s="9"/>
      <c r="G4136" s="11"/>
      <c r="H4136" s="11"/>
      <c r="I4136" s="14"/>
      <c r="J4136" s="11"/>
      <c r="K4136" s="11"/>
      <c r="L4136" s="11"/>
      <c r="M4136" s="11"/>
    </row>
    <row r="4137" spans="1:13">
      <c r="A4137" s="7">
        <v>4136</v>
      </c>
      <c r="B4137" s="50"/>
      <c r="C4137" s="9"/>
      <c r="D4137" s="28"/>
      <c r="E4137" s="10"/>
      <c r="F4137" s="9"/>
      <c r="G4137" s="11"/>
      <c r="H4137" s="11"/>
      <c r="I4137" s="14"/>
      <c r="J4137" s="11"/>
      <c r="K4137" s="11"/>
      <c r="L4137" s="11"/>
      <c r="M4137" s="11"/>
    </row>
    <row r="4138" spans="1:13">
      <c r="A4138" s="7">
        <v>4137</v>
      </c>
      <c r="B4138" s="50"/>
      <c r="C4138" s="9"/>
      <c r="D4138" s="28"/>
      <c r="E4138" s="10"/>
      <c r="F4138" s="9"/>
      <c r="G4138" s="11"/>
      <c r="H4138" s="11"/>
      <c r="I4138" s="14"/>
      <c r="J4138" s="11"/>
      <c r="K4138" s="11"/>
      <c r="L4138" s="11"/>
      <c r="M4138" s="11"/>
    </row>
    <row r="4139" spans="1:13">
      <c r="A4139" s="7">
        <v>4138</v>
      </c>
      <c r="B4139" s="50"/>
      <c r="C4139" s="9"/>
      <c r="D4139" s="28"/>
      <c r="E4139" s="10"/>
      <c r="F4139" s="9"/>
      <c r="G4139" s="11"/>
      <c r="H4139" s="11"/>
      <c r="I4139" s="14"/>
      <c r="J4139" s="11"/>
      <c r="K4139" s="11"/>
      <c r="L4139" s="11"/>
      <c r="M4139" s="11"/>
    </row>
    <row r="4140" spans="1:13">
      <c r="A4140" s="7">
        <v>4139</v>
      </c>
      <c r="B4140" s="50"/>
      <c r="C4140" s="9"/>
      <c r="D4140" s="28"/>
      <c r="E4140" s="10"/>
      <c r="F4140" s="9"/>
      <c r="G4140" s="11"/>
      <c r="H4140" s="11"/>
      <c r="I4140" s="14"/>
      <c r="J4140" s="11"/>
      <c r="K4140" s="11"/>
      <c r="L4140" s="11"/>
      <c r="M4140" s="11"/>
    </row>
    <row r="4141" spans="1:13">
      <c r="A4141" s="7">
        <v>4140</v>
      </c>
      <c r="B4141" s="50"/>
      <c r="C4141" s="9"/>
      <c r="D4141" s="28"/>
      <c r="E4141" s="10"/>
      <c r="F4141" s="9"/>
      <c r="G4141" s="11"/>
      <c r="H4141" s="11"/>
      <c r="I4141" s="14"/>
      <c r="J4141" s="11"/>
      <c r="K4141" s="11"/>
      <c r="L4141" s="11"/>
      <c r="M4141" s="11"/>
    </row>
    <row r="4142" spans="1:13">
      <c r="A4142" s="7">
        <v>4141</v>
      </c>
      <c r="B4142" s="50"/>
      <c r="C4142" s="9"/>
      <c r="D4142" s="28"/>
      <c r="E4142" s="10"/>
      <c r="F4142" s="9"/>
      <c r="G4142" s="11"/>
      <c r="H4142" s="11"/>
      <c r="I4142" s="14"/>
      <c r="J4142" s="11"/>
      <c r="K4142" s="11"/>
      <c r="L4142" s="11"/>
      <c r="M4142" s="11"/>
    </row>
    <row r="4143" spans="1:13">
      <c r="A4143" s="7">
        <v>4142</v>
      </c>
      <c r="B4143" s="50"/>
      <c r="C4143" s="9"/>
      <c r="D4143" s="28"/>
      <c r="E4143" s="10"/>
      <c r="F4143" s="9"/>
      <c r="G4143" s="11"/>
      <c r="H4143" s="11"/>
      <c r="I4143" s="14"/>
      <c r="J4143" s="11"/>
      <c r="K4143" s="11"/>
      <c r="L4143" s="11"/>
      <c r="M4143" s="11"/>
    </row>
    <row r="4144" spans="1:13">
      <c r="A4144" s="7">
        <v>4143</v>
      </c>
      <c r="B4144" s="50"/>
      <c r="C4144" s="9"/>
      <c r="D4144" s="28"/>
      <c r="E4144" s="10"/>
      <c r="F4144" s="9"/>
      <c r="G4144" s="11"/>
      <c r="H4144" s="11"/>
      <c r="I4144" s="14"/>
      <c r="J4144" s="11"/>
      <c r="K4144" s="11"/>
      <c r="L4144" s="11"/>
      <c r="M4144" s="11"/>
    </row>
    <row r="4145" spans="1:13">
      <c r="A4145" s="7">
        <v>4144</v>
      </c>
      <c r="B4145" s="50"/>
      <c r="C4145" s="9"/>
      <c r="D4145" s="28"/>
      <c r="E4145" s="10"/>
      <c r="F4145" s="9"/>
      <c r="G4145" s="11"/>
      <c r="H4145" s="11"/>
      <c r="I4145" s="14"/>
      <c r="J4145" s="11"/>
      <c r="K4145" s="11"/>
      <c r="L4145" s="11"/>
      <c r="M4145" s="11"/>
    </row>
    <row r="4146" spans="1:13">
      <c r="A4146" s="7">
        <v>4145</v>
      </c>
      <c r="B4146" s="50"/>
      <c r="C4146" s="9"/>
      <c r="D4146" s="28"/>
      <c r="E4146" s="10"/>
      <c r="F4146" s="9"/>
      <c r="G4146" s="11"/>
      <c r="H4146" s="11"/>
      <c r="I4146" s="14"/>
      <c r="J4146" s="11"/>
      <c r="K4146" s="11"/>
      <c r="L4146" s="11"/>
      <c r="M4146" s="11"/>
    </row>
    <row r="4147" spans="1:13">
      <c r="A4147" s="7">
        <v>4146</v>
      </c>
      <c r="B4147" s="50"/>
      <c r="C4147" s="9"/>
      <c r="D4147" s="28"/>
      <c r="E4147" s="10"/>
      <c r="F4147" s="9"/>
      <c r="G4147" s="11"/>
      <c r="H4147" s="11"/>
      <c r="I4147" s="14"/>
      <c r="J4147" s="11"/>
      <c r="K4147" s="11"/>
      <c r="L4147" s="11"/>
      <c r="M4147" s="11"/>
    </row>
    <row r="4148" spans="1:13">
      <c r="A4148" s="7">
        <v>4147</v>
      </c>
      <c r="B4148" s="50"/>
      <c r="C4148" s="9"/>
      <c r="D4148" s="28"/>
      <c r="E4148" s="10"/>
      <c r="F4148" s="9"/>
      <c r="G4148" s="11"/>
      <c r="H4148" s="11"/>
      <c r="I4148" s="14"/>
      <c r="J4148" s="11"/>
      <c r="K4148" s="11"/>
      <c r="L4148" s="11"/>
      <c r="M4148" s="11"/>
    </row>
    <row r="4149" spans="1:13">
      <c r="A4149" s="7">
        <v>4148</v>
      </c>
      <c r="B4149" s="50"/>
      <c r="C4149" s="9"/>
      <c r="D4149" s="28"/>
      <c r="E4149" s="10"/>
      <c r="F4149" s="9"/>
      <c r="G4149" s="11"/>
      <c r="H4149" s="11"/>
      <c r="I4149" s="14"/>
      <c r="J4149" s="11"/>
      <c r="K4149" s="11"/>
      <c r="L4149" s="11"/>
      <c r="M4149" s="11"/>
    </row>
    <row r="4150" spans="1:13">
      <c r="A4150" s="7">
        <v>4149</v>
      </c>
      <c r="B4150" s="50"/>
      <c r="C4150" s="9"/>
      <c r="D4150" s="28"/>
      <c r="E4150" s="10"/>
      <c r="F4150" s="9"/>
      <c r="G4150" s="11"/>
      <c r="H4150" s="11"/>
      <c r="I4150" s="14"/>
      <c r="J4150" s="11"/>
      <c r="K4150" s="11"/>
      <c r="L4150" s="11"/>
      <c r="M4150" s="11"/>
    </row>
    <row r="4151" spans="1:13">
      <c r="A4151" s="7">
        <v>4150</v>
      </c>
      <c r="B4151" s="51"/>
      <c r="C4151" s="9"/>
      <c r="D4151" s="28"/>
      <c r="E4151" s="10"/>
      <c r="F4151" s="9"/>
      <c r="G4151" s="11"/>
      <c r="H4151" s="11"/>
      <c r="I4151" s="14"/>
      <c r="J4151" s="11"/>
      <c r="K4151" s="11"/>
      <c r="L4151" s="11"/>
      <c r="M4151" s="11"/>
    </row>
    <row r="4152" spans="1:13">
      <c r="A4152" s="7">
        <v>4151</v>
      </c>
      <c r="B4152" s="51"/>
      <c r="C4152" s="9"/>
      <c r="E4152" s="10"/>
      <c r="F4152" s="9"/>
      <c r="G4152" s="11"/>
      <c r="H4152" s="11"/>
      <c r="I4152" s="14"/>
      <c r="J4152" s="11"/>
      <c r="K4152" s="11"/>
      <c r="L4152" s="11"/>
      <c r="M4152" s="11"/>
    </row>
    <row r="4153" spans="1:13">
      <c r="A4153" s="7">
        <v>4152</v>
      </c>
      <c r="B4153" s="51"/>
      <c r="C4153" s="9"/>
      <c r="D4153" s="28"/>
      <c r="E4153" s="10"/>
      <c r="F4153" s="9"/>
      <c r="G4153" s="11"/>
      <c r="H4153" s="11"/>
      <c r="I4153" s="14"/>
      <c r="J4153" s="11"/>
      <c r="K4153" s="11"/>
      <c r="L4153" s="11"/>
      <c r="M4153" s="11"/>
    </row>
    <row r="4154" spans="1:13">
      <c r="A4154" s="7">
        <v>4153</v>
      </c>
      <c r="B4154" s="51"/>
      <c r="C4154" s="9"/>
      <c r="D4154" s="28"/>
      <c r="E4154" s="10"/>
      <c r="F4154" s="9"/>
      <c r="G4154" s="11"/>
      <c r="H4154" s="11"/>
      <c r="I4154" s="14"/>
      <c r="J4154" s="11"/>
      <c r="K4154" s="11"/>
      <c r="L4154" s="11"/>
      <c r="M4154" s="11"/>
    </row>
    <row r="4155" spans="1:13">
      <c r="A4155" s="7">
        <v>4154</v>
      </c>
      <c r="B4155" s="51"/>
      <c r="C4155" s="9"/>
      <c r="D4155" s="28"/>
      <c r="E4155" s="10"/>
      <c r="F4155" s="9"/>
      <c r="G4155" s="11"/>
      <c r="H4155" s="11"/>
      <c r="I4155" s="14"/>
      <c r="J4155" s="11"/>
      <c r="K4155" s="11"/>
      <c r="L4155" s="11"/>
      <c r="M4155" s="11"/>
    </row>
    <row r="4156" spans="1:13">
      <c r="A4156" s="7">
        <v>4155</v>
      </c>
      <c r="B4156" s="51"/>
      <c r="C4156" s="9"/>
      <c r="D4156" s="28"/>
      <c r="E4156" s="10"/>
      <c r="F4156" s="9"/>
      <c r="G4156" s="11"/>
      <c r="H4156" s="11"/>
      <c r="I4156" s="14"/>
      <c r="J4156" s="11"/>
      <c r="K4156" s="11"/>
      <c r="L4156" s="11"/>
      <c r="M4156" s="11"/>
    </row>
    <row r="4157" spans="1:13">
      <c r="A4157" s="7">
        <v>4156</v>
      </c>
      <c r="B4157" s="51"/>
      <c r="C4157" s="9"/>
      <c r="D4157" s="28"/>
      <c r="E4157" s="10"/>
      <c r="F4157" s="9"/>
      <c r="G4157" s="11"/>
      <c r="H4157" s="11"/>
      <c r="I4157" s="14"/>
      <c r="J4157" s="11"/>
      <c r="K4157" s="11"/>
      <c r="L4157" s="11"/>
      <c r="M4157" s="11"/>
    </row>
    <row r="4158" spans="1:13">
      <c r="A4158" s="7">
        <v>4157</v>
      </c>
      <c r="B4158" s="51"/>
      <c r="C4158" s="9"/>
      <c r="D4158" s="28"/>
      <c r="E4158" s="10"/>
      <c r="F4158" s="9"/>
      <c r="G4158" s="11"/>
      <c r="H4158" s="11"/>
      <c r="I4158" s="14"/>
      <c r="J4158" s="11"/>
      <c r="K4158" s="11"/>
      <c r="L4158" s="11"/>
      <c r="M4158" s="11"/>
    </row>
    <row r="4159" spans="1:13">
      <c r="A4159" s="7">
        <v>4158</v>
      </c>
      <c r="B4159" s="51"/>
      <c r="C4159" s="9"/>
      <c r="D4159" s="28"/>
      <c r="E4159" s="10"/>
      <c r="F4159" s="9"/>
      <c r="G4159" s="11"/>
      <c r="H4159" s="11"/>
      <c r="I4159" s="14"/>
      <c r="J4159" s="11"/>
      <c r="K4159" s="11"/>
      <c r="L4159" s="11"/>
      <c r="M4159" s="11"/>
    </row>
    <row r="4160" spans="1:13">
      <c r="A4160" s="7">
        <v>4159</v>
      </c>
      <c r="B4160" s="51"/>
      <c r="C4160" s="9"/>
      <c r="D4160" s="28"/>
      <c r="E4160" s="10"/>
      <c r="F4160" s="9"/>
      <c r="G4160" s="11"/>
      <c r="H4160" s="11"/>
      <c r="I4160" s="14"/>
      <c r="J4160" s="11"/>
      <c r="K4160" s="11"/>
      <c r="L4160" s="11"/>
      <c r="M4160" s="11"/>
    </row>
    <row r="4161" spans="1:13">
      <c r="A4161" s="7">
        <v>4160</v>
      </c>
      <c r="B4161" s="51"/>
      <c r="C4161" s="9"/>
      <c r="D4161" s="28"/>
      <c r="E4161" s="10"/>
      <c r="F4161" s="9"/>
      <c r="G4161" s="11"/>
      <c r="H4161" s="11"/>
      <c r="I4161" s="14"/>
      <c r="J4161" s="11"/>
      <c r="K4161" s="11"/>
      <c r="L4161" s="11"/>
      <c r="M4161" s="11"/>
    </row>
    <row r="4162" spans="1:13">
      <c r="A4162" s="7">
        <v>4161</v>
      </c>
      <c r="B4162" s="51"/>
      <c r="C4162" s="9"/>
      <c r="D4162" s="28"/>
      <c r="E4162" s="10"/>
      <c r="F4162" s="9"/>
      <c r="G4162" s="11"/>
      <c r="H4162" s="11"/>
      <c r="I4162" s="14"/>
      <c r="J4162" s="11"/>
      <c r="K4162" s="11"/>
      <c r="L4162" s="11"/>
      <c r="M4162" s="11"/>
    </row>
    <row r="4163" spans="1:13">
      <c r="A4163" s="7">
        <v>4162</v>
      </c>
      <c r="B4163" s="51"/>
      <c r="C4163" s="9"/>
      <c r="D4163" s="28"/>
      <c r="E4163" s="10"/>
      <c r="F4163" s="9"/>
      <c r="G4163" s="11"/>
      <c r="H4163" s="11"/>
      <c r="I4163" s="14"/>
      <c r="J4163" s="11"/>
      <c r="K4163" s="11"/>
      <c r="L4163" s="11"/>
      <c r="M4163" s="11"/>
    </row>
    <row r="4164" spans="1:13">
      <c r="A4164" s="7">
        <v>4163</v>
      </c>
      <c r="B4164" s="51"/>
      <c r="C4164" s="9"/>
      <c r="D4164" s="28"/>
      <c r="E4164" s="10"/>
      <c r="F4164" s="9"/>
      <c r="G4164" s="11"/>
      <c r="H4164" s="11"/>
      <c r="I4164" s="14"/>
      <c r="J4164" s="11"/>
      <c r="K4164" s="11"/>
      <c r="L4164" s="11"/>
      <c r="M4164" s="11"/>
    </row>
    <row r="4165" spans="1:13">
      <c r="A4165" s="7">
        <v>4164</v>
      </c>
      <c r="B4165" s="51"/>
      <c r="C4165" s="9"/>
      <c r="D4165" s="28"/>
      <c r="E4165" s="10"/>
      <c r="F4165" s="9"/>
      <c r="G4165" s="11"/>
      <c r="H4165" s="11"/>
      <c r="I4165" s="14"/>
      <c r="J4165" s="11"/>
      <c r="K4165" s="11"/>
      <c r="L4165" s="11"/>
      <c r="M4165" s="11"/>
    </row>
    <row r="4166" spans="1:13">
      <c r="A4166" s="7">
        <v>4165</v>
      </c>
      <c r="B4166" s="51"/>
      <c r="C4166" s="9"/>
      <c r="D4166" s="28"/>
      <c r="E4166" s="10"/>
      <c r="F4166" s="9"/>
      <c r="G4166" s="11"/>
      <c r="H4166" s="11"/>
      <c r="I4166" s="14"/>
      <c r="J4166" s="11"/>
      <c r="K4166" s="11"/>
      <c r="L4166" s="11"/>
      <c r="M4166" s="11"/>
    </row>
    <row r="4167" spans="1:13">
      <c r="A4167" s="7">
        <v>4166</v>
      </c>
      <c r="B4167" s="51"/>
      <c r="C4167" s="9"/>
      <c r="D4167" s="28"/>
      <c r="E4167" s="10"/>
      <c r="F4167" s="9"/>
      <c r="G4167" s="11"/>
      <c r="H4167" s="11"/>
      <c r="I4167" s="14"/>
      <c r="J4167" s="11"/>
      <c r="K4167" s="11"/>
      <c r="L4167" s="11"/>
      <c r="M4167" s="11"/>
    </row>
    <row r="4168" spans="1:13">
      <c r="A4168" s="7">
        <v>4167</v>
      </c>
      <c r="B4168" s="51"/>
      <c r="C4168" s="9"/>
      <c r="D4168" s="28"/>
      <c r="E4168" s="10"/>
      <c r="F4168" s="9"/>
      <c r="G4168" s="11"/>
      <c r="H4168" s="11"/>
      <c r="I4168" s="14"/>
      <c r="J4168" s="11"/>
      <c r="K4168" s="11"/>
      <c r="L4168" s="11"/>
      <c r="M4168" s="11"/>
    </row>
    <row r="4169" spans="1:13">
      <c r="A4169" s="7">
        <v>4168</v>
      </c>
      <c r="B4169" s="51"/>
      <c r="C4169" s="9"/>
      <c r="D4169" s="28"/>
      <c r="E4169" s="10"/>
      <c r="F4169" s="9"/>
      <c r="G4169" s="11"/>
      <c r="H4169" s="11"/>
      <c r="I4169" s="14"/>
      <c r="J4169" s="11"/>
      <c r="K4169" s="11"/>
      <c r="L4169" s="11"/>
      <c r="M4169" s="11"/>
    </row>
    <row r="4170" spans="1:13">
      <c r="A4170" s="7">
        <v>4169</v>
      </c>
      <c r="B4170" s="51"/>
      <c r="C4170" s="9"/>
      <c r="D4170" s="28"/>
      <c r="E4170" s="10"/>
      <c r="F4170" s="9"/>
      <c r="G4170" s="11"/>
      <c r="H4170" s="11"/>
      <c r="I4170" s="14"/>
      <c r="J4170" s="11"/>
      <c r="K4170" s="11"/>
      <c r="L4170" s="11"/>
      <c r="M4170" s="11"/>
    </row>
    <row r="4171" spans="1:13">
      <c r="A4171" s="7">
        <v>4170</v>
      </c>
      <c r="B4171" s="51"/>
      <c r="C4171" s="9"/>
      <c r="D4171" s="28"/>
      <c r="E4171" s="10"/>
      <c r="F4171" s="9"/>
      <c r="G4171" s="11"/>
      <c r="H4171" s="11"/>
      <c r="I4171" s="14"/>
      <c r="J4171" s="11"/>
      <c r="K4171" s="11"/>
      <c r="L4171" s="11"/>
      <c r="M4171" s="11"/>
    </row>
    <row r="4172" spans="1:13">
      <c r="A4172" s="7">
        <v>4171</v>
      </c>
      <c r="B4172" s="51"/>
      <c r="C4172" s="9"/>
      <c r="D4172" s="28"/>
      <c r="E4172" s="10"/>
      <c r="F4172" s="9"/>
      <c r="G4172" s="11"/>
      <c r="H4172" s="11"/>
      <c r="I4172" s="14"/>
      <c r="J4172" s="11"/>
      <c r="K4172" s="11"/>
      <c r="L4172" s="11"/>
      <c r="M4172" s="11"/>
    </row>
    <row r="4173" spans="1:13">
      <c r="A4173" s="7">
        <v>4172</v>
      </c>
      <c r="B4173" s="51"/>
      <c r="C4173" s="9"/>
      <c r="D4173" s="28"/>
      <c r="E4173" s="10"/>
      <c r="F4173" s="9"/>
      <c r="G4173" s="11"/>
      <c r="H4173" s="11"/>
      <c r="I4173" s="14"/>
      <c r="J4173" s="11"/>
      <c r="K4173" s="11"/>
      <c r="L4173" s="11"/>
      <c r="M4173" s="11"/>
    </row>
    <row r="4174" spans="1:13">
      <c r="A4174" s="7">
        <v>4173</v>
      </c>
      <c r="B4174" s="51"/>
      <c r="C4174" s="9"/>
      <c r="D4174" s="28"/>
      <c r="E4174" s="10"/>
      <c r="F4174" s="9"/>
      <c r="G4174" s="11"/>
      <c r="H4174" s="11"/>
      <c r="I4174" s="14"/>
      <c r="J4174" s="11"/>
      <c r="K4174" s="11"/>
      <c r="L4174" s="11"/>
      <c r="M4174" s="11"/>
    </row>
    <row r="4175" spans="1:13">
      <c r="A4175" s="7">
        <v>4174</v>
      </c>
      <c r="B4175" s="51"/>
      <c r="C4175" s="9"/>
      <c r="D4175" s="28"/>
      <c r="E4175" s="10"/>
      <c r="F4175" s="9"/>
      <c r="G4175" s="11"/>
      <c r="H4175" s="11"/>
      <c r="I4175" s="14"/>
      <c r="J4175" s="11"/>
      <c r="K4175" s="11"/>
      <c r="L4175" s="11"/>
      <c r="M4175" s="11"/>
    </row>
    <row r="4176" spans="1:13">
      <c r="A4176" s="7">
        <v>4175</v>
      </c>
      <c r="B4176" s="51"/>
      <c r="C4176" s="9"/>
      <c r="D4176" s="28"/>
      <c r="E4176" s="10"/>
      <c r="F4176" s="9"/>
      <c r="G4176" s="11"/>
      <c r="H4176" s="11"/>
      <c r="I4176" s="14"/>
      <c r="J4176" s="11"/>
      <c r="K4176" s="11"/>
      <c r="L4176" s="11"/>
      <c r="M4176" s="11"/>
    </row>
    <row r="4177" spans="1:13">
      <c r="A4177" s="7">
        <v>4176</v>
      </c>
      <c r="B4177" s="51"/>
      <c r="C4177" s="9"/>
      <c r="D4177" s="28"/>
      <c r="E4177" s="10"/>
      <c r="F4177" s="9"/>
      <c r="G4177" s="11"/>
      <c r="H4177" s="11"/>
      <c r="I4177" s="14"/>
      <c r="J4177" s="11"/>
      <c r="K4177" s="11"/>
      <c r="L4177" s="11"/>
      <c r="M4177" s="11"/>
    </row>
    <row r="4178" spans="1:13">
      <c r="A4178" s="7">
        <v>4177</v>
      </c>
      <c r="B4178" s="51"/>
      <c r="C4178" s="9"/>
      <c r="D4178" s="28"/>
      <c r="E4178" s="10"/>
      <c r="F4178" s="9"/>
      <c r="G4178" s="11"/>
      <c r="H4178" s="11"/>
      <c r="I4178" s="14"/>
      <c r="J4178" s="11"/>
      <c r="K4178" s="11"/>
      <c r="L4178" s="11"/>
      <c r="M4178" s="11"/>
    </row>
    <row r="4179" spans="1:13">
      <c r="A4179" s="7">
        <v>4178</v>
      </c>
      <c r="B4179" s="51"/>
      <c r="C4179" s="9"/>
      <c r="D4179" s="28"/>
      <c r="E4179" s="10"/>
      <c r="F4179" s="9"/>
      <c r="G4179" s="11"/>
      <c r="H4179" s="11"/>
      <c r="I4179" s="14"/>
      <c r="J4179" s="11"/>
      <c r="K4179" s="11"/>
      <c r="L4179" s="11"/>
      <c r="M4179" s="11"/>
    </row>
    <row r="4180" spans="1:13">
      <c r="A4180" s="7">
        <v>4179</v>
      </c>
      <c r="B4180" s="51"/>
      <c r="C4180" s="9"/>
      <c r="D4180" s="28"/>
      <c r="E4180" s="10"/>
      <c r="F4180" s="9"/>
      <c r="G4180" s="11"/>
      <c r="H4180" s="11"/>
      <c r="I4180" s="14"/>
      <c r="J4180" s="11"/>
      <c r="K4180" s="11"/>
      <c r="L4180" s="11"/>
      <c r="M4180" s="11"/>
    </row>
    <row r="4181" spans="1:13">
      <c r="A4181" s="7">
        <v>4180</v>
      </c>
      <c r="B4181" s="51"/>
      <c r="C4181" s="9"/>
      <c r="D4181" s="28"/>
      <c r="E4181" s="10"/>
      <c r="F4181" s="9"/>
      <c r="G4181" s="11"/>
      <c r="H4181" s="11"/>
      <c r="I4181" s="14"/>
      <c r="J4181" s="11"/>
      <c r="K4181" s="11"/>
      <c r="L4181" s="11"/>
      <c r="M4181" s="11"/>
    </row>
    <row r="4182" spans="1:13">
      <c r="A4182" s="7">
        <v>4181</v>
      </c>
      <c r="B4182" s="51"/>
      <c r="C4182" s="9"/>
      <c r="D4182" s="28"/>
      <c r="E4182" s="10"/>
      <c r="F4182" s="9"/>
      <c r="G4182" s="11"/>
      <c r="H4182" s="11"/>
      <c r="I4182" s="14"/>
      <c r="J4182" s="11"/>
      <c r="K4182" s="11"/>
      <c r="L4182" s="11"/>
      <c r="M4182" s="11"/>
    </row>
    <row r="4183" spans="1:13">
      <c r="A4183" s="7">
        <v>4182</v>
      </c>
      <c r="B4183" s="51"/>
      <c r="C4183" s="9"/>
      <c r="D4183" s="28"/>
      <c r="E4183" s="10"/>
      <c r="F4183" s="9"/>
      <c r="G4183" s="11"/>
      <c r="H4183" s="11"/>
      <c r="I4183" s="14"/>
      <c r="J4183" s="11"/>
      <c r="K4183" s="11"/>
      <c r="L4183" s="11"/>
      <c r="M4183" s="11"/>
    </row>
    <row r="4184" spans="1:13">
      <c r="A4184" s="7">
        <v>4183</v>
      </c>
      <c r="B4184" s="51"/>
      <c r="C4184" s="9"/>
      <c r="D4184" s="28"/>
      <c r="E4184" s="10"/>
      <c r="F4184" s="9"/>
      <c r="G4184" s="11"/>
      <c r="H4184" s="11"/>
      <c r="I4184" s="14"/>
      <c r="J4184" s="11"/>
      <c r="K4184" s="11"/>
      <c r="L4184" s="11"/>
      <c r="M4184" s="11"/>
    </row>
    <row r="4185" spans="1:13">
      <c r="A4185" s="7">
        <v>4184</v>
      </c>
      <c r="B4185" s="51"/>
      <c r="C4185" s="9"/>
      <c r="D4185" s="28"/>
      <c r="E4185" s="10"/>
      <c r="F4185" s="9"/>
      <c r="G4185" s="11"/>
      <c r="H4185" s="11"/>
      <c r="I4185" s="14"/>
      <c r="J4185" s="11"/>
      <c r="K4185" s="11"/>
      <c r="L4185" s="11"/>
      <c r="M4185" s="11"/>
    </row>
    <row r="4186" spans="1:13">
      <c r="A4186" s="7">
        <v>4185</v>
      </c>
      <c r="B4186" s="51"/>
      <c r="C4186" s="9"/>
      <c r="D4186" s="28"/>
      <c r="E4186" s="10"/>
      <c r="F4186" s="9"/>
      <c r="G4186" s="11"/>
      <c r="H4186" s="11"/>
      <c r="I4186" s="14"/>
      <c r="J4186" s="11"/>
      <c r="K4186" s="11"/>
      <c r="L4186" s="11"/>
      <c r="M4186" s="11"/>
    </row>
    <row r="4187" spans="1:13">
      <c r="A4187" s="7">
        <v>4186</v>
      </c>
      <c r="B4187" s="51"/>
      <c r="C4187" s="9"/>
      <c r="D4187" s="28"/>
      <c r="E4187" s="10"/>
      <c r="F4187" s="9"/>
      <c r="G4187" s="11"/>
      <c r="H4187" s="11"/>
      <c r="I4187" s="14"/>
      <c r="J4187" s="11"/>
      <c r="K4187" s="11"/>
      <c r="L4187" s="11"/>
      <c r="M4187" s="11"/>
    </row>
    <row r="4188" spans="1:13">
      <c r="A4188" s="7">
        <v>4187</v>
      </c>
      <c r="B4188" s="51"/>
      <c r="C4188" s="9"/>
      <c r="D4188" s="28"/>
      <c r="E4188" s="10"/>
      <c r="F4188" s="9"/>
      <c r="G4188" s="11"/>
      <c r="H4188" s="11"/>
      <c r="I4188" s="14"/>
      <c r="J4188" s="11"/>
      <c r="K4188" s="11"/>
      <c r="L4188" s="11"/>
      <c r="M4188" s="11"/>
    </row>
    <row r="4189" spans="1:13">
      <c r="A4189" s="7">
        <v>4188</v>
      </c>
      <c r="B4189" s="51"/>
      <c r="C4189" s="9"/>
      <c r="D4189" s="28"/>
      <c r="E4189" s="10"/>
      <c r="F4189" s="9"/>
      <c r="G4189" s="11"/>
      <c r="H4189" s="11"/>
      <c r="I4189" s="14"/>
      <c r="J4189" s="11"/>
      <c r="K4189" s="11"/>
      <c r="L4189" s="11"/>
      <c r="M4189" s="11"/>
    </row>
    <row r="4190" spans="1:13">
      <c r="A4190" s="7">
        <v>4189</v>
      </c>
      <c r="B4190" s="8"/>
      <c r="C4190" s="9"/>
      <c r="D4190" s="28"/>
      <c r="E4190" s="10"/>
      <c r="F4190" s="9"/>
      <c r="G4190" s="11"/>
      <c r="H4190" s="11"/>
      <c r="I4190" s="14"/>
      <c r="J4190" s="11"/>
      <c r="K4190" s="11"/>
      <c r="L4190" s="11"/>
      <c r="M4190" s="11"/>
    </row>
    <row r="4191" spans="1:13">
      <c r="A4191" s="7">
        <v>4190</v>
      </c>
      <c r="B4191" s="8"/>
      <c r="C4191" s="9"/>
      <c r="D4191" s="28"/>
      <c r="E4191" s="10"/>
      <c r="F4191" s="9"/>
      <c r="G4191" s="11"/>
      <c r="H4191" s="11"/>
      <c r="I4191" s="14"/>
      <c r="J4191" s="11"/>
      <c r="K4191" s="11"/>
      <c r="L4191" s="11"/>
      <c r="M4191" s="11"/>
    </row>
    <row r="4192" spans="1:13">
      <c r="A4192" s="7">
        <v>4191</v>
      </c>
      <c r="B4192" s="8"/>
      <c r="C4192" s="9"/>
      <c r="D4192" s="28"/>
      <c r="E4192" s="10"/>
      <c r="F4192" s="9"/>
      <c r="G4192" s="11"/>
      <c r="H4192" s="11"/>
      <c r="I4192" s="14"/>
      <c r="J4192" s="11"/>
      <c r="K4192" s="11"/>
      <c r="L4192" s="11"/>
      <c r="M4192" s="11"/>
    </row>
    <row r="4193" spans="1:13">
      <c r="A4193" s="7">
        <v>4192</v>
      </c>
      <c r="B4193" s="8"/>
      <c r="C4193" s="9"/>
      <c r="D4193" s="28"/>
      <c r="E4193" s="10"/>
      <c r="F4193" s="9"/>
      <c r="G4193" s="11"/>
      <c r="H4193" s="11"/>
      <c r="I4193" s="14"/>
      <c r="J4193" s="11"/>
      <c r="K4193" s="11"/>
      <c r="L4193" s="11"/>
      <c r="M4193" s="11"/>
    </row>
    <row r="4194" spans="1:13">
      <c r="A4194" s="7">
        <v>4193</v>
      </c>
      <c r="B4194" s="8"/>
      <c r="C4194" s="9"/>
      <c r="D4194" s="28"/>
      <c r="E4194" s="10"/>
      <c r="F4194" s="9"/>
      <c r="G4194" s="11"/>
      <c r="H4194" s="11"/>
      <c r="I4194" s="14"/>
      <c r="J4194" s="11"/>
      <c r="K4194" s="11"/>
      <c r="L4194" s="11"/>
      <c r="M4194" s="11"/>
    </row>
    <row r="4195" spans="1:13">
      <c r="A4195" s="7">
        <v>4194</v>
      </c>
      <c r="B4195" s="8"/>
      <c r="C4195" s="9"/>
      <c r="D4195" s="28"/>
      <c r="E4195" s="10"/>
      <c r="F4195" s="9"/>
      <c r="G4195" s="11"/>
      <c r="H4195" s="11"/>
      <c r="I4195" s="14"/>
      <c r="J4195" s="11"/>
      <c r="K4195" s="11"/>
      <c r="L4195" s="11"/>
      <c r="M4195" s="11"/>
    </row>
    <row r="4196" spans="1:13">
      <c r="A4196" s="7">
        <v>4195</v>
      </c>
      <c r="B4196" s="8"/>
      <c r="C4196" s="9"/>
      <c r="D4196" s="28"/>
      <c r="E4196" s="10"/>
      <c r="F4196" s="9"/>
      <c r="G4196" s="11"/>
      <c r="H4196" s="11"/>
      <c r="I4196" s="14"/>
      <c r="J4196" s="11"/>
      <c r="K4196" s="11"/>
      <c r="L4196" s="11"/>
      <c r="M4196" s="11"/>
    </row>
    <row r="4197" spans="1:13">
      <c r="A4197" s="7">
        <v>4196</v>
      </c>
      <c r="B4197" s="8"/>
      <c r="C4197" s="9"/>
      <c r="D4197" s="28"/>
      <c r="E4197" s="10"/>
      <c r="F4197" s="9"/>
      <c r="G4197" s="11"/>
      <c r="H4197" s="11"/>
      <c r="I4197" s="14"/>
      <c r="J4197" s="11"/>
      <c r="K4197" s="11"/>
      <c r="L4197" s="11"/>
      <c r="M4197" s="11"/>
    </row>
    <row r="4198" spans="1:13">
      <c r="A4198" s="7">
        <v>4197</v>
      </c>
      <c r="B4198" s="8"/>
      <c r="C4198" s="9"/>
      <c r="D4198" s="28"/>
      <c r="E4198" s="10"/>
      <c r="F4198" s="9"/>
      <c r="G4198" s="11"/>
      <c r="H4198" s="11"/>
      <c r="I4198" s="14"/>
      <c r="J4198" s="11"/>
      <c r="K4198" s="11"/>
      <c r="L4198" s="11"/>
      <c r="M4198" s="11"/>
    </row>
    <row r="4199" spans="1:13">
      <c r="A4199" s="7">
        <v>4198</v>
      </c>
      <c r="B4199" s="8"/>
      <c r="C4199" s="9"/>
      <c r="D4199" s="28"/>
      <c r="E4199" s="10"/>
      <c r="F4199" s="9"/>
      <c r="G4199" s="11"/>
      <c r="H4199" s="11"/>
      <c r="I4199" s="14"/>
      <c r="J4199" s="11"/>
      <c r="K4199" s="11"/>
      <c r="L4199" s="11"/>
      <c r="M4199" s="11"/>
    </row>
    <row r="4200" spans="1:13">
      <c r="A4200" s="7">
        <v>4199</v>
      </c>
      <c r="B4200" s="8"/>
      <c r="C4200" s="9"/>
      <c r="D4200" s="28"/>
      <c r="E4200" s="10"/>
      <c r="F4200" s="9"/>
      <c r="G4200" s="11"/>
      <c r="H4200" s="11"/>
      <c r="I4200" s="14"/>
      <c r="J4200" s="11"/>
      <c r="K4200" s="11"/>
      <c r="L4200" s="11"/>
      <c r="M4200" s="11"/>
    </row>
    <row r="4201" spans="1:13">
      <c r="A4201" s="7">
        <v>4200</v>
      </c>
      <c r="B4201" s="8"/>
      <c r="C4201" s="9"/>
      <c r="D4201" s="28"/>
      <c r="E4201" s="10"/>
      <c r="F4201" s="9"/>
      <c r="G4201" s="11"/>
      <c r="H4201" s="11"/>
      <c r="I4201" s="14"/>
      <c r="J4201" s="11"/>
      <c r="K4201" s="11"/>
      <c r="L4201" s="11"/>
      <c r="M4201" s="11"/>
    </row>
    <row r="4202" spans="1:13">
      <c r="A4202" s="7">
        <v>4201</v>
      </c>
      <c r="B4202" s="8"/>
      <c r="C4202" s="9"/>
      <c r="D4202" s="28"/>
      <c r="E4202" s="10"/>
      <c r="F4202" s="9"/>
      <c r="G4202" s="11"/>
      <c r="H4202" s="11"/>
      <c r="I4202" s="14"/>
      <c r="J4202" s="11"/>
      <c r="K4202" s="11"/>
      <c r="L4202" s="11"/>
      <c r="M4202" s="11"/>
    </row>
    <row r="4203" spans="1:13">
      <c r="A4203" s="7">
        <v>4202</v>
      </c>
      <c r="B4203" s="8"/>
      <c r="C4203" s="9"/>
      <c r="D4203" s="28"/>
      <c r="E4203" s="10"/>
      <c r="F4203" s="9"/>
      <c r="G4203" s="11"/>
      <c r="H4203" s="11"/>
      <c r="I4203" s="14"/>
      <c r="J4203" s="11"/>
      <c r="K4203" s="11"/>
      <c r="L4203" s="11"/>
      <c r="M4203" s="11"/>
    </row>
    <row r="4204" spans="1:13">
      <c r="A4204" s="7">
        <v>4203</v>
      </c>
      <c r="B4204" s="8"/>
      <c r="C4204" s="9"/>
      <c r="D4204" s="28"/>
      <c r="E4204" s="10"/>
      <c r="F4204" s="9"/>
      <c r="G4204" s="11"/>
      <c r="H4204" s="11"/>
      <c r="I4204" s="14"/>
      <c r="J4204" s="11"/>
      <c r="K4204" s="11"/>
      <c r="L4204" s="11"/>
      <c r="M4204" s="11"/>
    </row>
    <row r="4205" spans="1:13">
      <c r="A4205" s="7">
        <v>4204</v>
      </c>
      <c r="B4205" s="8"/>
      <c r="C4205" s="9"/>
      <c r="D4205" s="28"/>
      <c r="E4205" s="10"/>
      <c r="F4205" s="9"/>
      <c r="G4205" s="11"/>
      <c r="H4205" s="11"/>
      <c r="I4205" s="14"/>
      <c r="J4205" s="11"/>
      <c r="K4205" s="11"/>
      <c r="L4205" s="11"/>
      <c r="M4205" s="11"/>
    </row>
    <row r="4206" spans="1:13">
      <c r="A4206" s="7">
        <v>4205</v>
      </c>
      <c r="B4206" s="8"/>
      <c r="C4206" s="9"/>
      <c r="D4206" s="28"/>
      <c r="E4206" s="10"/>
      <c r="F4206" s="9"/>
      <c r="G4206" s="11"/>
      <c r="H4206" s="11"/>
      <c r="I4206" s="14"/>
      <c r="J4206" s="11"/>
      <c r="K4206" s="11"/>
      <c r="L4206" s="11"/>
      <c r="M4206" s="11"/>
    </row>
    <row r="4207" spans="1:13">
      <c r="A4207" s="7">
        <v>4206</v>
      </c>
      <c r="B4207" s="8"/>
      <c r="C4207" s="9"/>
      <c r="D4207" s="28"/>
      <c r="E4207" s="10"/>
      <c r="F4207" s="9"/>
      <c r="G4207" s="11"/>
      <c r="H4207" s="11"/>
      <c r="I4207" s="14"/>
      <c r="J4207" s="11"/>
      <c r="K4207" s="11"/>
      <c r="L4207" s="11"/>
      <c r="M4207" s="11"/>
    </row>
    <row r="4208" spans="1:13">
      <c r="A4208" s="7">
        <v>4207</v>
      </c>
      <c r="B4208" s="8"/>
      <c r="C4208" s="9"/>
      <c r="D4208" s="28"/>
      <c r="E4208" s="10"/>
      <c r="F4208" s="9"/>
      <c r="G4208" s="11"/>
      <c r="H4208" s="11"/>
      <c r="I4208" s="14"/>
      <c r="J4208" s="11"/>
      <c r="K4208" s="11"/>
      <c r="L4208" s="11"/>
      <c r="M4208" s="11"/>
    </row>
    <row r="4209" spans="1:13">
      <c r="A4209" s="7">
        <v>4208</v>
      </c>
      <c r="B4209" s="8"/>
      <c r="C4209" s="9"/>
      <c r="D4209" s="28"/>
      <c r="E4209" s="10"/>
      <c r="F4209" s="9"/>
      <c r="G4209" s="11"/>
      <c r="H4209" s="11"/>
      <c r="I4209" s="14"/>
      <c r="J4209" s="11"/>
      <c r="K4209" s="11"/>
      <c r="L4209" s="11"/>
      <c r="M4209" s="11"/>
    </row>
    <row r="4210" spans="1:13">
      <c r="A4210" s="7">
        <v>4209</v>
      </c>
      <c r="B4210" s="8"/>
      <c r="C4210" s="9"/>
      <c r="D4210" s="28"/>
      <c r="E4210" s="10"/>
      <c r="F4210" s="9"/>
      <c r="G4210" s="11"/>
      <c r="H4210" s="11"/>
      <c r="I4210" s="14"/>
      <c r="J4210" s="11"/>
      <c r="K4210" s="11"/>
      <c r="L4210" s="11"/>
      <c r="M4210" s="11"/>
    </row>
    <row r="4211" spans="1:13">
      <c r="A4211" s="7">
        <v>4210</v>
      </c>
      <c r="B4211" s="8"/>
      <c r="C4211" s="9"/>
      <c r="D4211" s="28"/>
      <c r="E4211" s="10"/>
      <c r="F4211" s="9"/>
      <c r="G4211" s="11"/>
      <c r="H4211" s="11"/>
      <c r="I4211" s="14"/>
      <c r="J4211" s="11"/>
      <c r="K4211" s="11"/>
      <c r="L4211" s="11"/>
      <c r="M4211" s="11"/>
    </row>
    <row r="4212" spans="1:13">
      <c r="A4212" s="7">
        <v>4211</v>
      </c>
      <c r="B4212" s="8"/>
      <c r="C4212" s="9"/>
      <c r="D4212" s="28"/>
      <c r="E4212" s="10"/>
      <c r="F4212" s="9"/>
      <c r="G4212" s="11"/>
      <c r="H4212" s="11"/>
      <c r="I4212" s="14"/>
      <c r="J4212" s="11"/>
      <c r="K4212" s="11"/>
      <c r="L4212" s="11"/>
      <c r="M4212" s="11"/>
    </row>
    <row r="4213" spans="1:13">
      <c r="A4213" s="7">
        <v>4212</v>
      </c>
      <c r="B4213" s="8"/>
      <c r="C4213" s="9"/>
      <c r="D4213" s="28"/>
      <c r="E4213" s="10"/>
      <c r="F4213" s="9"/>
      <c r="G4213" s="11"/>
      <c r="H4213" s="11"/>
      <c r="I4213" s="14"/>
      <c r="J4213" s="11"/>
      <c r="K4213" s="11"/>
      <c r="L4213" s="11"/>
      <c r="M4213" s="11"/>
    </row>
    <row r="4214" spans="1:13">
      <c r="A4214" s="7">
        <v>4213</v>
      </c>
      <c r="B4214" s="8"/>
      <c r="C4214" s="9"/>
      <c r="D4214" s="28"/>
      <c r="E4214" s="10"/>
      <c r="F4214" s="9"/>
      <c r="G4214" s="11"/>
      <c r="H4214" s="11"/>
      <c r="I4214" s="14"/>
      <c r="J4214" s="11"/>
      <c r="K4214" s="11"/>
      <c r="L4214" s="11"/>
      <c r="M4214" s="11"/>
    </row>
    <row r="4215" spans="1:13">
      <c r="A4215" s="7">
        <v>4214</v>
      </c>
      <c r="B4215" s="8"/>
      <c r="C4215" s="9"/>
      <c r="D4215" s="28"/>
      <c r="E4215" s="10"/>
      <c r="F4215" s="9"/>
      <c r="G4215" s="11"/>
      <c r="H4215" s="11"/>
      <c r="I4215" s="14"/>
      <c r="J4215" s="11"/>
      <c r="K4215" s="11"/>
      <c r="L4215" s="11"/>
      <c r="M4215" s="11"/>
    </row>
    <row r="4216" spans="1:13">
      <c r="A4216" s="7">
        <v>4215</v>
      </c>
      <c r="B4216" s="8"/>
      <c r="C4216" s="9"/>
      <c r="D4216" s="28"/>
      <c r="E4216" s="10"/>
      <c r="F4216" s="9"/>
      <c r="G4216" s="11"/>
      <c r="H4216" s="11"/>
      <c r="I4216" s="14"/>
      <c r="J4216" s="11"/>
      <c r="K4216" s="11"/>
      <c r="L4216" s="11"/>
      <c r="M4216" s="11"/>
    </row>
    <row r="4217" spans="1:13">
      <c r="A4217" s="7">
        <v>4216</v>
      </c>
      <c r="B4217" s="8"/>
      <c r="C4217" s="9"/>
      <c r="D4217" s="28"/>
      <c r="E4217" s="10"/>
      <c r="F4217" s="9"/>
      <c r="G4217" s="11"/>
      <c r="H4217" s="11"/>
      <c r="I4217" s="14"/>
      <c r="J4217" s="11"/>
      <c r="K4217" s="11"/>
      <c r="L4217" s="11"/>
      <c r="M4217" s="11"/>
    </row>
    <row r="4218" spans="1:13">
      <c r="A4218" s="7">
        <v>4217</v>
      </c>
      <c r="B4218" s="8"/>
      <c r="C4218" s="9"/>
      <c r="D4218" s="28"/>
      <c r="E4218" s="10"/>
      <c r="F4218" s="9"/>
      <c r="G4218" s="11"/>
      <c r="H4218" s="11"/>
      <c r="I4218" s="14"/>
      <c r="J4218" s="11"/>
      <c r="K4218" s="11"/>
      <c r="L4218" s="11"/>
      <c r="M4218" s="11"/>
    </row>
    <row r="4219" spans="1:13">
      <c r="A4219" s="7">
        <v>4218</v>
      </c>
      <c r="B4219" s="8"/>
      <c r="C4219" s="9"/>
      <c r="D4219" s="28"/>
      <c r="E4219" s="10"/>
      <c r="F4219" s="9"/>
      <c r="G4219" s="11"/>
      <c r="H4219" s="11"/>
      <c r="I4219" s="14"/>
      <c r="J4219" s="11"/>
      <c r="K4219" s="11"/>
      <c r="L4219" s="11"/>
      <c r="M4219" s="11"/>
    </row>
    <row r="4220" spans="1:13">
      <c r="A4220" s="7">
        <v>4219</v>
      </c>
      <c r="B4220" s="8"/>
      <c r="C4220" s="9"/>
      <c r="D4220" s="28"/>
      <c r="E4220" s="10"/>
      <c r="F4220" s="9"/>
      <c r="G4220" s="11"/>
      <c r="H4220" s="11"/>
      <c r="I4220" s="14"/>
      <c r="J4220" s="11"/>
      <c r="K4220" s="11"/>
      <c r="L4220" s="11"/>
      <c r="M4220" s="11"/>
    </row>
    <row r="4221" spans="1:13">
      <c r="A4221" s="7">
        <v>4220</v>
      </c>
      <c r="B4221" s="8"/>
      <c r="C4221" s="9"/>
      <c r="D4221" s="28"/>
      <c r="E4221" s="10"/>
      <c r="F4221" s="9"/>
      <c r="G4221" s="11"/>
      <c r="H4221" s="11"/>
      <c r="I4221" s="14"/>
      <c r="J4221" s="11"/>
      <c r="K4221" s="11"/>
      <c r="L4221" s="11"/>
      <c r="M4221" s="11"/>
    </row>
    <row r="4222" spans="1:13">
      <c r="A4222" s="7">
        <v>4221</v>
      </c>
      <c r="B4222" s="8"/>
      <c r="C4222" s="9"/>
      <c r="D4222" s="28"/>
      <c r="E4222" s="10"/>
      <c r="F4222" s="9"/>
      <c r="G4222" s="11"/>
      <c r="H4222" s="11"/>
      <c r="I4222" s="14"/>
      <c r="J4222" s="11"/>
      <c r="K4222" s="11"/>
      <c r="L4222" s="11"/>
      <c r="M4222" s="11"/>
    </row>
    <row r="4223" spans="1:13">
      <c r="A4223" s="7">
        <v>4222</v>
      </c>
      <c r="B4223" s="8"/>
      <c r="C4223" s="9"/>
      <c r="D4223" s="28"/>
      <c r="E4223" s="10"/>
      <c r="F4223" s="9"/>
      <c r="G4223" s="11"/>
      <c r="H4223" s="11"/>
      <c r="I4223" s="14"/>
      <c r="J4223" s="11"/>
      <c r="K4223" s="11"/>
      <c r="L4223" s="11"/>
      <c r="M4223" s="11"/>
    </row>
    <row r="4224" spans="1:13">
      <c r="A4224" s="7">
        <v>4223</v>
      </c>
      <c r="B4224" s="8"/>
      <c r="C4224" s="9"/>
      <c r="D4224" s="28"/>
      <c r="E4224" s="10"/>
      <c r="F4224" s="9"/>
      <c r="G4224" s="11"/>
      <c r="H4224" s="11"/>
      <c r="I4224" s="14"/>
      <c r="J4224" s="11"/>
      <c r="K4224" s="11"/>
      <c r="L4224" s="11"/>
      <c r="M4224" s="11"/>
    </row>
    <row r="4225" spans="1:13">
      <c r="A4225" s="7">
        <v>4224</v>
      </c>
      <c r="B4225" s="8"/>
      <c r="C4225" s="9"/>
      <c r="D4225" s="28"/>
      <c r="E4225" s="10"/>
      <c r="F4225" s="9"/>
      <c r="G4225" s="11"/>
      <c r="H4225" s="11"/>
      <c r="I4225" s="14"/>
      <c r="J4225" s="11"/>
      <c r="K4225" s="11"/>
      <c r="L4225" s="11"/>
      <c r="M4225" s="11"/>
    </row>
    <row r="4226" spans="1:13">
      <c r="A4226" s="7">
        <v>4225</v>
      </c>
      <c r="B4226" s="8"/>
      <c r="C4226" s="9"/>
      <c r="D4226" s="28"/>
      <c r="E4226" s="10"/>
      <c r="F4226" s="9"/>
      <c r="G4226" s="11"/>
      <c r="H4226" s="11"/>
      <c r="I4226" s="14"/>
      <c r="J4226" s="11"/>
      <c r="K4226" s="11"/>
      <c r="L4226" s="11"/>
      <c r="M4226" s="11"/>
    </row>
    <row r="4227" spans="1:13">
      <c r="A4227" s="7">
        <v>4226</v>
      </c>
      <c r="B4227" s="8"/>
      <c r="C4227" s="9"/>
      <c r="D4227" s="28"/>
      <c r="E4227" s="10"/>
      <c r="F4227" s="9"/>
      <c r="G4227" s="11"/>
      <c r="H4227" s="11"/>
      <c r="I4227" s="14"/>
      <c r="J4227" s="11"/>
      <c r="K4227" s="11"/>
      <c r="L4227" s="11"/>
      <c r="M4227" s="11"/>
    </row>
    <row r="4228" spans="1:13">
      <c r="A4228" s="7">
        <v>4227</v>
      </c>
      <c r="B4228" s="8"/>
      <c r="C4228" s="9"/>
      <c r="D4228" s="28"/>
      <c r="E4228" s="10"/>
      <c r="F4228" s="9"/>
      <c r="G4228" s="11"/>
      <c r="H4228" s="11"/>
      <c r="I4228" s="14"/>
      <c r="J4228" s="11"/>
      <c r="K4228" s="11"/>
      <c r="L4228" s="11"/>
      <c r="M4228" s="11"/>
    </row>
    <row r="4229" spans="1:13">
      <c r="A4229" s="7">
        <v>4228</v>
      </c>
      <c r="B4229" s="8"/>
      <c r="C4229" s="9"/>
      <c r="D4229" s="28"/>
      <c r="E4229" s="10"/>
      <c r="F4229" s="9"/>
      <c r="G4229" s="11"/>
      <c r="H4229" s="11"/>
      <c r="I4229" s="14"/>
      <c r="J4229" s="11"/>
      <c r="K4229" s="11"/>
      <c r="L4229" s="11"/>
      <c r="M4229" s="11"/>
    </row>
    <row r="4230" spans="1:13">
      <c r="A4230" s="7">
        <v>4229</v>
      </c>
      <c r="B4230" s="8"/>
      <c r="C4230" s="9"/>
      <c r="D4230" s="28"/>
      <c r="E4230" s="10"/>
      <c r="F4230" s="9"/>
      <c r="G4230" s="11"/>
      <c r="H4230" s="11"/>
      <c r="I4230" s="14"/>
      <c r="J4230" s="11"/>
      <c r="K4230" s="11"/>
      <c r="L4230" s="11"/>
      <c r="M4230" s="11"/>
    </row>
    <row r="4231" spans="1:13">
      <c r="A4231" s="7">
        <v>4230</v>
      </c>
      <c r="B4231" s="8"/>
      <c r="C4231" s="9"/>
      <c r="D4231" s="28"/>
      <c r="E4231" s="10"/>
      <c r="F4231" s="9"/>
      <c r="G4231" s="11"/>
      <c r="H4231" s="11"/>
      <c r="I4231" s="14"/>
      <c r="J4231" s="11"/>
      <c r="K4231" s="11"/>
      <c r="L4231" s="11"/>
      <c r="M4231" s="11"/>
    </row>
    <row r="4232" spans="1:13">
      <c r="A4232" s="7">
        <v>4231</v>
      </c>
      <c r="B4232" s="8"/>
      <c r="C4232" s="9"/>
      <c r="D4232" s="28"/>
      <c r="E4232" s="10"/>
      <c r="F4232" s="9"/>
      <c r="G4232" s="11"/>
      <c r="H4232" s="11"/>
      <c r="I4232" s="14"/>
      <c r="J4232" s="11"/>
      <c r="K4232" s="11"/>
      <c r="L4232" s="11"/>
      <c r="M4232" s="11"/>
    </row>
    <row r="4233" spans="1:13">
      <c r="A4233" s="7">
        <v>4232</v>
      </c>
      <c r="B4233" s="8"/>
      <c r="C4233" s="9"/>
      <c r="D4233" s="28"/>
      <c r="E4233" s="10"/>
      <c r="F4233" s="9"/>
      <c r="G4233" s="11"/>
      <c r="H4233" s="11"/>
      <c r="I4233" s="14"/>
      <c r="J4233" s="11"/>
      <c r="K4233" s="11"/>
      <c r="L4233" s="11"/>
      <c r="M4233" s="11"/>
    </row>
    <row r="4234" spans="1:13">
      <c r="A4234" s="7">
        <v>4233</v>
      </c>
      <c r="B4234" s="8"/>
      <c r="C4234" s="9"/>
      <c r="D4234" s="28"/>
      <c r="E4234" s="10"/>
      <c r="F4234" s="9"/>
      <c r="G4234" s="11"/>
      <c r="H4234" s="11"/>
      <c r="I4234" s="14"/>
      <c r="J4234" s="11"/>
      <c r="K4234" s="11"/>
      <c r="L4234" s="11"/>
      <c r="M4234" s="11"/>
    </row>
    <row r="4235" spans="1:13">
      <c r="A4235" s="7">
        <v>4234</v>
      </c>
      <c r="B4235" s="8"/>
      <c r="C4235" s="9"/>
      <c r="D4235" s="28"/>
      <c r="E4235" s="10"/>
      <c r="F4235" s="9"/>
      <c r="G4235" s="11"/>
      <c r="H4235" s="11"/>
      <c r="I4235" s="14"/>
      <c r="J4235" s="11"/>
      <c r="K4235" s="11"/>
      <c r="L4235" s="11"/>
      <c r="M4235" s="11"/>
    </row>
    <row r="4236" spans="1:13">
      <c r="A4236" s="7">
        <v>4235</v>
      </c>
      <c r="B4236" s="8"/>
      <c r="C4236" s="9"/>
      <c r="D4236" s="28"/>
      <c r="E4236" s="10"/>
      <c r="F4236" s="9"/>
      <c r="G4236" s="11"/>
      <c r="H4236" s="11"/>
      <c r="I4236" s="14"/>
      <c r="J4236" s="11"/>
      <c r="K4236" s="11"/>
      <c r="L4236" s="11"/>
      <c r="M4236" s="11"/>
    </row>
    <row r="4237" spans="1:13">
      <c r="A4237" s="7">
        <v>4236</v>
      </c>
      <c r="B4237" s="8"/>
      <c r="C4237" s="9"/>
      <c r="D4237" s="28"/>
      <c r="E4237" s="10"/>
      <c r="F4237" s="9"/>
      <c r="G4237" s="11"/>
      <c r="H4237" s="11"/>
      <c r="I4237" s="14"/>
      <c r="J4237" s="11"/>
      <c r="K4237" s="11"/>
      <c r="L4237" s="11"/>
      <c r="M4237" s="11"/>
    </row>
    <row r="4238" spans="1:13">
      <c r="A4238" s="7">
        <v>4237</v>
      </c>
      <c r="B4238" s="8"/>
      <c r="C4238" s="9"/>
      <c r="D4238" s="28"/>
      <c r="E4238" s="10"/>
      <c r="F4238" s="9"/>
      <c r="G4238" s="11"/>
      <c r="H4238" s="11"/>
      <c r="I4238" s="14"/>
      <c r="J4238" s="11"/>
      <c r="K4238" s="11"/>
      <c r="L4238" s="11"/>
      <c r="M4238" s="11"/>
    </row>
    <row r="4239" spans="1:13">
      <c r="A4239" s="7">
        <v>4238</v>
      </c>
      <c r="B4239" s="8"/>
      <c r="C4239" s="9"/>
      <c r="D4239" s="28"/>
      <c r="E4239" s="10"/>
      <c r="F4239" s="9"/>
      <c r="G4239" s="11"/>
      <c r="H4239" s="11"/>
      <c r="I4239" s="14"/>
      <c r="J4239" s="11"/>
      <c r="K4239" s="11"/>
      <c r="L4239" s="11"/>
      <c r="M4239" s="11"/>
    </row>
    <row r="4240" spans="1:13">
      <c r="A4240" s="7">
        <v>4239</v>
      </c>
      <c r="B4240" s="8"/>
      <c r="C4240" s="9"/>
      <c r="D4240" s="28"/>
      <c r="E4240" s="10"/>
      <c r="F4240" s="9"/>
      <c r="G4240" s="11"/>
      <c r="H4240" s="11"/>
      <c r="I4240" s="14"/>
      <c r="J4240" s="11"/>
      <c r="K4240" s="11"/>
      <c r="L4240" s="11"/>
      <c r="M4240" s="11"/>
    </row>
    <row r="4241" spans="1:13">
      <c r="A4241" s="7">
        <v>4240</v>
      </c>
      <c r="B4241" s="8"/>
      <c r="C4241" s="9"/>
      <c r="D4241" s="28"/>
      <c r="E4241" s="10"/>
      <c r="F4241" s="9"/>
      <c r="G4241" s="11"/>
      <c r="H4241" s="11"/>
      <c r="I4241" s="14"/>
      <c r="J4241" s="11"/>
      <c r="K4241" s="11"/>
      <c r="L4241" s="11"/>
      <c r="M4241" s="11"/>
    </row>
    <row r="4242" spans="1:13">
      <c r="A4242" s="7">
        <v>4241</v>
      </c>
      <c r="B4242" s="8"/>
      <c r="C4242" s="9"/>
      <c r="D4242" s="28"/>
      <c r="E4242" s="10"/>
      <c r="F4242" s="9"/>
      <c r="G4242" s="11"/>
      <c r="H4242" s="11"/>
      <c r="I4242" s="14"/>
      <c r="J4242" s="11"/>
      <c r="K4242" s="11"/>
      <c r="L4242" s="11"/>
      <c r="M4242" s="11"/>
    </row>
    <row r="4243" spans="1:13">
      <c r="A4243" s="7">
        <v>4242</v>
      </c>
      <c r="B4243" s="8"/>
      <c r="C4243" s="9"/>
      <c r="D4243" s="28"/>
      <c r="E4243" s="10"/>
      <c r="F4243" s="9"/>
      <c r="G4243" s="11"/>
      <c r="H4243" s="11"/>
      <c r="I4243" s="14"/>
      <c r="J4243" s="11"/>
      <c r="K4243" s="11"/>
      <c r="L4243" s="11"/>
      <c r="M4243" s="11"/>
    </row>
    <row r="4244" spans="1:13">
      <c r="A4244" s="7">
        <v>4243</v>
      </c>
      <c r="B4244" s="8"/>
      <c r="C4244" s="9"/>
      <c r="D4244" s="28"/>
      <c r="E4244" s="10"/>
      <c r="F4244" s="9"/>
      <c r="G4244" s="11"/>
      <c r="H4244" s="11"/>
      <c r="I4244" s="14"/>
      <c r="J4244" s="11"/>
      <c r="K4244" s="11"/>
      <c r="L4244" s="11"/>
      <c r="M4244" s="11"/>
    </row>
    <row r="4245" spans="1:13">
      <c r="A4245" s="7">
        <v>4244</v>
      </c>
      <c r="B4245" s="8"/>
      <c r="C4245" s="9"/>
      <c r="D4245" s="28"/>
      <c r="E4245" s="10"/>
      <c r="F4245" s="9"/>
      <c r="G4245" s="11"/>
      <c r="H4245" s="11"/>
      <c r="I4245" s="14"/>
      <c r="J4245" s="11"/>
      <c r="K4245" s="11"/>
      <c r="L4245" s="11"/>
      <c r="M4245" s="11"/>
    </row>
    <row r="4246" spans="1:13">
      <c r="A4246" s="7">
        <v>4245</v>
      </c>
      <c r="B4246" s="8"/>
      <c r="C4246" s="9"/>
      <c r="D4246" s="28"/>
      <c r="E4246" s="10"/>
      <c r="F4246" s="9"/>
      <c r="G4246" s="11"/>
      <c r="H4246" s="11"/>
      <c r="I4246" s="14"/>
      <c r="J4246" s="11"/>
      <c r="K4246" s="11"/>
      <c r="L4246" s="11"/>
      <c r="M4246" s="11"/>
    </row>
    <row r="4247" spans="1:13">
      <c r="A4247" s="7">
        <v>4246</v>
      </c>
      <c r="B4247" s="8"/>
      <c r="C4247" s="9"/>
      <c r="D4247" s="28"/>
      <c r="E4247" s="10"/>
      <c r="F4247" s="9"/>
      <c r="G4247" s="11"/>
      <c r="H4247" s="11"/>
      <c r="I4247" s="14"/>
      <c r="J4247" s="11"/>
      <c r="K4247" s="11"/>
      <c r="L4247" s="11"/>
      <c r="M4247" s="11"/>
    </row>
    <row r="4248" spans="1:13">
      <c r="A4248" s="7">
        <v>4247</v>
      </c>
      <c r="B4248" s="8"/>
      <c r="C4248" s="9"/>
      <c r="D4248" s="28"/>
      <c r="E4248" s="10"/>
      <c r="F4248" s="9"/>
      <c r="G4248" s="11"/>
      <c r="H4248" s="11"/>
      <c r="I4248" s="14"/>
      <c r="J4248" s="11"/>
      <c r="K4248" s="11"/>
      <c r="L4248" s="11"/>
      <c r="M4248" s="11"/>
    </row>
    <row r="4249" spans="1:13">
      <c r="A4249" s="7">
        <v>4248</v>
      </c>
      <c r="B4249" s="8"/>
      <c r="C4249" s="9"/>
      <c r="D4249" s="28"/>
      <c r="E4249" s="10"/>
      <c r="F4249" s="9"/>
      <c r="G4249" s="11"/>
      <c r="H4249" s="11"/>
      <c r="I4249" s="14"/>
      <c r="J4249" s="11"/>
      <c r="K4249" s="11"/>
      <c r="L4249" s="11"/>
      <c r="M4249" s="11"/>
    </row>
    <row r="4250" spans="1:13">
      <c r="A4250" s="7">
        <v>4249</v>
      </c>
      <c r="B4250" s="8"/>
      <c r="C4250" s="9"/>
      <c r="D4250" s="28"/>
      <c r="E4250" s="10"/>
      <c r="F4250" s="9"/>
      <c r="G4250" s="11"/>
      <c r="H4250" s="11"/>
      <c r="I4250" s="14"/>
      <c r="J4250" s="11"/>
      <c r="K4250" s="11"/>
      <c r="L4250" s="11"/>
      <c r="M4250" s="11"/>
    </row>
    <row r="4251" spans="1:13">
      <c r="A4251" s="7">
        <v>4250</v>
      </c>
      <c r="B4251" s="8"/>
      <c r="C4251" s="9"/>
      <c r="D4251" s="28"/>
      <c r="E4251" s="10"/>
      <c r="F4251" s="9"/>
      <c r="G4251" s="11"/>
      <c r="H4251" s="11"/>
      <c r="I4251" s="14"/>
      <c r="J4251" s="11"/>
      <c r="K4251" s="11"/>
      <c r="L4251" s="11"/>
      <c r="M4251" s="11"/>
    </row>
    <row r="4252" spans="1:13">
      <c r="A4252" s="7">
        <v>4251</v>
      </c>
      <c r="B4252" s="8"/>
      <c r="C4252" s="9"/>
      <c r="D4252" s="28"/>
      <c r="E4252" s="10"/>
      <c r="F4252" s="9"/>
      <c r="G4252" s="11"/>
      <c r="H4252" s="11"/>
      <c r="I4252" s="14"/>
      <c r="J4252" s="11"/>
      <c r="K4252" s="11"/>
      <c r="L4252" s="11"/>
      <c r="M4252" s="11"/>
    </row>
    <row r="4253" spans="1:13">
      <c r="A4253" s="7">
        <v>4252</v>
      </c>
      <c r="B4253" s="8"/>
      <c r="C4253" s="9"/>
      <c r="D4253" s="28"/>
      <c r="E4253" s="10"/>
      <c r="F4253" s="9"/>
      <c r="G4253" s="11"/>
      <c r="H4253" s="11"/>
      <c r="I4253" s="14"/>
      <c r="J4253" s="11"/>
      <c r="K4253" s="11"/>
      <c r="L4253" s="11"/>
      <c r="M4253" s="11"/>
    </row>
    <row r="4254" spans="1:13">
      <c r="A4254" s="7">
        <v>4253</v>
      </c>
      <c r="B4254" s="8"/>
      <c r="C4254" s="9"/>
      <c r="D4254" s="28"/>
      <c r="E4254" s="10"/>
      <c r="F4254" s="9"/>
      <c r="G4254" s="11"/>
      <c r="H4254" s="11"/>
      <c r="I4254" s="14"/>
      <c r="J4254" s="11"/>
      <c r="K4254" s="11"/>
      <c r="L4254" s="11"/>
      <c r="M4254" s="11"/>
    </row>
    <row r="4255" spans="1:13">
      <c r="A4255" s="7">
        <v>4254</v>
      </c>
      <c r="B4255" s="8"/>
      <c r="C4255" s="9"/>
      <c r="D4255" s="28"/>
      <c r="E4255" s="10"/>
      <c r="F4255" s="9"/>
      <c r="G4255" s="11"/>
      <c r="H4255" s="11"/>
      <c r="I4255" s="14"/>
      <c r="J4255" s="11"/>
      <c r="K4255" s="11"/>
      <c r="L4255" s="11"/>
      <c r="M4255" s="11"/>
    </row>
    <row r="4256" spans="1:13">
      <c r="A4256" s="7">
        <v>4255</v>
      </c>
      <c r="B4256" s="8"/>
      <c r="C4256" s="9"/>
      <c r="D4256" s="28"/>
      <c r="E4256" s="10"/>
      <c r="F4256" s="9"/>
      <c r="G4256" s="11"/>
      <c r="H4256" s="11"/>
      <c r="I4256" s="14"/>
      <c r="J4256" s="11"/>
      <c r="K4256" s="11"/>
      <c r="L4256" s="11"/>
      <c r="M4256" s="11"/>
    </row>
    <row r="4257" spans="1:13">
      <c r="A4257" s="7">
        <v>4256</v>
      </c>
      <c r="B4257" s="8"/>
      <c r="C4257" s="9"/>
      <c r="D4257" s="28"/>
      <c r="E4257" s="10"/>
      <c r="F4257" s="9"/>
      <c r="G4257" s="11"/>
      <c r="H4257" s="11"/>
      <c r="I4257" s="14"/>
      <c r="J4257" s="11"/>
      <c r="K4257" s="11"/>
      <c r="L4257" s="11"/>
      <c r="M4257" s="11"/>
    </row>
    <row r="4258" spans="1:13">
      <c r="A4258" s="7">
        <v>4257</v>
      </c>
      <c r="B4258" s="8"/>
      <c r="C4258" s="9"/>
      <c r="D4258" s="28"/>
      <c r="E4258" s="10"/>
      <c r="F4258" s="9"/>
      <c r="G4258" s="11"/>
      <c r="H4258" s="11"/>
      <c r="I4258" s="14"/>
      <c r="J4258" s="11"/>
      <c r="K4258" s="11"/>
      <c r="L4258" s="11"/>
      <c r="M4258" s="11"/>
    </row>
    <row r="4259" spans="1:13">
      <c r="A4259" s="7">
        <v>4258</v>
      </c>
      <c r="B4259" s="8"/>
      <c r="C4259" s="9"/>
      <c r="D4259" s="28"/>
      <c r="E4259" s="10"/>
      <c r="F4259" s="9"/>
      <c r="G4259" s="11"/>
      <c r="H4259" s="11"/>
      <c r="I4259" s="14"/>
      <c r="J4259" s="11"/>
      <c r="K4259" s="11"/>
      <c r="L4259" s="11"/>
      <c r="M4259" s="11"/>
    </row>
    <row r="4260" spans="1:13">
      <c r="A4260" s="7">
        <v>4259</v>
      </c>
      <c r="B4260" s="8"/>
      <c r="C4260" s="9"/>
      <c r="D4260" s="28"/>
      <c r="E4260" s="10"/>
      <c r="F4260" s="9"/>
      <c r="G4260" s="11"/>
      <c r="H4260" s="11"/>
      <c r="I4260" s="14"/>
      <c r="J4260" s="11"/>
      <c r="K4260" s="11"/>
      <c r="L4260" s="11"/>
      <c r="M4260" s="11"/>
    </row>
    <row r="4261" spans="1:13">
      <c r="A4261" s="7">
        <v>4260</v>
      </c>
      <c r="B4261" s="8"/>
      <c r="C4261" s="9"/>
      <c r="D4261" s="28"/>
      <c r="E4261" s="10"/>
      <c r="F4261" s="9"/>
      <c r="G4261" s="11"/>
      <c r="H4261" s="11"/>
      <c r="I4261" s="14"/>
      <c r="J4261" s="11"/>
      <c r="K4261" s="11"/>
      <c r="L4261" s="11"/>
      <c r="M4261" s="11"/>
    </row>
    <row r="4262" spans="1:13">
      <c r="A4262" s="7">
        <v>4261</v>
      </c>
      <c r="B4262" s="8"/>
      <c r="C4262" s="9"/>
      <c r="D4262" s="28"/>
      <c r="E4262" s="10"/>
      <c r="F4262" s="9"/>
      <c r="G4262" s="11"/>
      <c r="H4262" s="11"/>
      <c r="I4262" s="14"/>
      <c r="J4262" s="11"/>
      <c r="K4262" s="11"/>
      <c r="L4262" s="11"/>
      <c r="M4262" s="11"/>
    </row>
    <row r="4263" spans="1:13">
      <c r="A4263" s="7">
        <v>4262</v>
      </c>
      <c r="B4263" s="8"/>
      <c r="C4263" s="9"/>
      <c r="D4263" s="28"/>
      <c r="E4263" s="10"/>
      <c r="F4263" s="9"/>
      <c r="G4263" s="11"/>
      <c r="H4263" s="11"/>
      <c r="I4263" s="14"/>
      <c r="J4263" s="11"/>
      <c r="K4263" s="11"/>
      <c r="L4263" s="11"/>
      <c r="M4263" s="11"/>
    </row>
    <row r="4264" spans="1:13">
      <c r="A4264" s="7">
        <v>4263</v>
      </c>
      <c r="B4264" s="8"/>
      <c r="C4264" s="9"/>
      <c r="D4264" s="28"/>
      <c r="E4264" s="10"/>
      <c r="F4264" s="9"/>
      <c r="G4264" s="11"/>
      <c r="H4264" s="11"/>
      <c r="I4264" s="14"/>
      <c r="J4264" s="11"/>
      <c r="K4264" s="11"/>
      <c r="L4264" s="11"/>
      <c r="M4264" s="11"/>
    </row>
    <row r="4265" spans="1:13">
      <c r="A4265" s="7">
        <v>4264</v>
      </c>
      <c r="B4265" s="8"/>
      <c r="C4265" s="9"/>
      <c r="D4265" s="28"/>
      <c r="E4265" s="10"/>
      <c r="F4265" s="9"/>
      <c r="G4265" s="11"/>
      <c r="H4265" s="11"/>
      <c r="I4265" s="14"/>
      <c r="J4265" s="11"/>
      <c r="K4265" s="11"/>
      <c r="L4265" s="11"/>
      <c r="M4265" s="11"/>
    </row>
    <row r="4266" spans="1:13">
      <c r="A4266" s="7">
        <v>4265</v>
      </c>
      <c r="B4266" s="8"/>
      <c r="C4266" s="9"/>
      <c r="D4266" s="28"/>
      <c r="E4266" s="10"/>
      <c r="F4266" s="9"/>
      <c r="G4266" s="11"/>
      <c r="H4266" s="11"/>
      <c r="I4266" s="14"/>
      <c r="J4266" s="11"/>
      <c r="K4266" s="11"/>
      <c r="L4266" s="11"/>
      <c r="M4266" s="11"/>
    </row>
    <row r="4267" spans="1:13">
      <c r="A4267" s="7">
        <v>4266</v>
      </c>
      <c r="B4267" s="8"/>
      <c r="C4267" s="9"/>
      <c r="D4267" s="28"/>
      <c r="E4267" s="10"/>
      <c r="F4267" s="9"/>
      <c r="G4267" s="11"/>
      <c r="H4267" s="11"/>
      <c r="I4267" s="14"/>
      <c r="J4267" s="11"/>
      <c r="K4267" s="11"/>
      <c r="L4267" s="11"/>
      <c r="M4267" s="11"/>
    </row>
    <row r="4268" spans="1:13">
      <c r="A4268" s="7">
        <v>4267</v>
      </c>
      <c r="B4268" s="8"/>
      <c r="C4268" s="9"/>
      <c r="D4268" s="28"/>
      <c r="E4268" s="10"/>
      <c r="F4268" s="9"/>
      <c r="G4268" s="11"/>
      <c r="H4268" s="11"/>
      <c r="I4268" s="14"/>
      <c r="J4268" s="11"/>
      <c r="K4268" s="11"/>
      <c r="L4268" s="11"/>
      <c r="M4268" s="11"/>
    </row>
    <row r="4269" spans="1:13">
      <c r="A4269" s="7">
        <v>4268</v>
      </c>
      <c r="B4269" s="8"/>
      <c r="C4269" s="9"/>
      <c r="D4269" s="28"/>
      <c r="E4269" s="10"/>
      <c r="F4269" s="9"/>
      <c r="G4269" s="11"/>
      <c r="H4269" s="11"/>
      <c r="I4269" s="14"/>
      <c r="J4269" s="11"/>
      <c r="K4269" s="11"/>
      <c r="L4269" s="11"/>
      <c r="M4269" s="11"/>
    </row>
    <row r="4270" spans="1:13">
      <c r="A4270" s="7">
        <v>4269</v>
      </c>
      <c r="B4270" s="8"/>
      <c r="C4270" s="9"/>
      <c r="D4270" s="28"/>
      <c r="E4270" s="10"/>
      <c r="F4270" s="9"/>
      <c r="G4270" s="11"/>
      <c r="H4270" s="11"/>
      <c r="I4270" s="14"/>
      <c r="J4270" s="11"/>
      <c r="K4270" s="11"/>
      <c r="L4270" s="11"/>
      <c r="M4270" s="11"/>
    </row>
    <row r="4271" spans="1:13">
      <c r="A4271" s="7">
        <v>4270</v>
      </c>
      <c r="B4271" s="8"/>
      <c r="C4271" s="9"/>
      <c r="D4271" s="28"/>
      <c r="E4271" s="10"/>
      <c r="F4271" s="9"/>
      <c r="G4271" s="11"/>
      <c r="H4271" s="11"/>
      <c r="I4271" s="14"/>
      <c r="J4271" s="11"/>
      <c r="K4271" s="11"/>
      <c r="L4271" s="11"/>
      <c r="M4271" s="11"/>
    </row>
    <row r="4272" spans="1:13">
      <c r="A4272" s="7">
        <v>4271</v>
      </c>
      <c r="B4272" s="8"/>
      <c r="C4272" s="9"/>
      <c r="D4272" s="28"/>
      <c r="E4272" s="10"/>
      <c r="F4272" s="9"/>
      <c r="G4272" s="11"/>
      <c r="H4272" s="11"/>
      <c r="I4272" s="14"/>
      <c r="J4272" s="11"/>
      <c r="K4272" s="11"/>
      <c r="L4272" s="11"/>
      <c r="M4272" s="11"/>
    </row>
    <row r="4273" spans="1:13">
      <c r="A4273" s="7">
        <v>4272</v>
      </c>
      <c r="B4273" s="8"/>
      <c r="C4273" s="9"/>
      <c r="D4273" s="28"/>
      <c r="E4273" s="10"/>
      <c r="F4273" s="9"/>
      <c r="G4273" s="11"/>
      <c r="H4273" s="11"/>
      <c r="I4273" s="14"/>
      <c r="J4273" s="11"/>
      <c r="K4273" s="11"/>
      <c r="L4273" s="11"/>
      <c r="M4273" s="11"/>
    </row>
    <row r="4274" spans="1:13">
      <c r="A4274" s="7">
        <v>4273</v>
      </c>
      <c r="B4274" s="8"/>
      <c r="C4274" s="9"/>
      <c r="D4274" s="28"/>
      <c r="E4274" s="10"/>
      <c r="F4274" s="9"/>
      <c r="G4274" s="11"/>
      <c r="H4274" s="11"/>
      <c r="I4274" s="14"/>
      <c r="J4274" s="11"/>
      <c r="K4274" s="11"/>
      <c r="L4274" s="11"/>
      <c r="M4274" s="11"/>
    </row>
    <row r="4275" spans="1:13">
      <c r="A4275" s="7">
        <v>4274</v>
      </c>
      <c r="B4275" s="8"/>
      <c r="C4275" s="9"/>
      <c r="D4275" s="28"/>
      <c r="E4275" s="10"/>
      <c r="F4275" s="9"/>
      <c r="G4275" s="11"/>
      <c r="H4275" s="11"/>
      <c r="I4275" s="14"/>
      <c r="J4275" s="11"/>
      <c r="K4275" s="11"/>
      <c r="L4275" s="11"/>
      <c r="M4275" s="11"/>
    </row>
    <row r="4276" spans="1:13">
      <c r="A4276" s="7">
        <v>4275</v>
      </c>
      <c r="B4276" s="8"/>
      <c r="C4276" s="9"/>
      <c r="D4276" s="28"/>
      <c r="E4276" s="10"/>
      <c r="F4276" s="9"/>
      <c r="G4276" s="11"/>
      <c r="H4276" s="11"/>
      <c r="I4276" s="14"/>
      <c r="J4276" s="11"/>
      <c r="K4276" s="11"/>
      <c r="L4276" s="11"/>
      <c r="M4276" s="11"/>
    </row>
    <row r="4277" spans="1:13">
      <c r="A4277" s="7">
        <v>4276</v>
      </c>
      <c r="B4277" s="51"/>
      <c r="C4277" s="9"/>
      <c r="D4277" s="28"/>
      <c r="E4277" s="10"/>
      <c r="F4277" s="9"/>
      <c r="G4277" s="11"/>
      <c r="H4277" s="11"/>
      <c r="I4277" s="14"/>
      <c r="J4277" s="11"/>
      <c r="K4277" s="11"/>
      <c r="L4277" s="11"/>
      <c r="M4277" s="11"/>
    </row>
    <row r="4278" spans="1:13">
      <c r="A4278" s="7">
        <v>4277</v>
      </c>
      <c r="B4278" s="51"/>
      <c r="C4278" s="9"/>
      <c r="D4278" s="28"/>
      <c r="E4278" s="10"/>
      <c r="F4278" s="9"/>
      <c r="G4278" s="11"/>
      <c r="H4278" s="11"/>
      <c r="I4278" s="14"/>
      <c r="J4278" s="11"/>
      <c r="K4278" s="11"/>
      <c r="L4278" s="11"/>
      <c r="M4278" s="11"/>
    </row>
    <row r="4279" spans="1:13">
      <c r="A4279" s="7">
        <v>4278</v>
      </c>
      <c r="B4279" s="51"/>
      <c r="C4279" s="9"/>
      <c r="D4279" s="28"/>
      <c r="E4279" s="10"/>
      <c r="F4279" s="9"/>
      <c r="G4279" s="11"/>
      <c r="H4279" s="11"/>
      <c r="I4279" s="14"/>
      <c r="J4279" s="11"/>
      <c r="K4279" s="11"/>
      <c r="L4279" s="11"/>
      <c r="M4279" s="11"/>
    </row>
    <row r="4280" spans="1:13">
      <c r="A4280" s="7">
        <v>4279</v>
      </c>
      <c r="B4280" s="51"/>
      <c r="C4280" s="9"/>
      <c r="D4280" s="28"/>
      <c r="E4280" s="10"/>
      <c r="F4280" s="9"/>
      <c r="G4280" s="11"/>
      <c r="H4280" s="11"/>
      <c r="I4280" s="14"/>
      <c r="J4280" s="11"/>
      <c r="K4280" s="11"/>
      <c r="L4280" s="11"/>
      <c r="M4280" s="11"/>
    </row>
    <row r="4281" spans="1:13">
      <c r="A4281" s="7">
        <v>4280</v>
      </c>
      <c r="B4281" s="51"/>
      <c r="C4281" s="9"/>
      <c r="D4281" s="28"/>
      <c r="E4281" s="10"/>
      <c r="F4281" s="9"/>
      <c r="G4281" s="11"/>
      <c r="H4281" s="11"/>
      <c r="I4281" s="14"/>
      <c r="J4281" s="11"/>
      <c r="K4281" s="11"/>
      <c r="L4281" s="11"/>
      <c r="M4281" s="11"/>
    </row>
    <row r="4282" spans="1:13">
      <c r="A4282" s="7">
        <v>4281</v>
      </c>
      <c r="B4282" s="51"/>
      <c r="C4282" s="9"/>
      <c r="D4282" s="28"/>
      <c r="E4282" s="10"/>
      <c r="F4282" s="9"/>
      <c r="G4282" s="11"/>
      <c r="H4282" s="11"/>
      <c r="I4282" s="14"/>
      <c r="J4282" s="11"/>
      <c r="K4282" s="11"/>
      <c r="L4282" s="11"/>
      <c r="M4282" s="11"/>
    </row>
    <row r="4283" spans="1:13">
      <c r="A4283" s="7">
        <v>4282</v>
      </c>
      <c r="B4283" s="51"/>
      <c r="C4283" s="9"/>
      <c r="D4283" s="28"/>
      <c r="E4283" s="10"/>
      <c r="F4283" s="9"/>
      <c r="G4283" s="11"/>
      <c r="H4283" s="11"/>
      <c r="I4283" s="14"/>
      <c r="J4283" s="11"/>
      <c r="K4283" s="11"/>
      <c r="L4283" s="11"/>
      <c r="M4283" s="11"/>
    </row>
    <row r="4284" spans="1:13">
      <c r="A4284" s="7">
        <v>4283</v>
      </c>
      <c r="B4284" s="50"/>
      <c r="C4284" s="9"/>
      <c r="D4284" s="28"/>
      <c r="E4284" s="10"/>
      <c r="F4284" s="9"/>
      <c r="G4284" s="11"/>
      <c r="H4284" s="11"/>
      <c r="I4284" s="14"/>
      <c r="J4284" s="11"/>
      <c r="K4284" s="11"/>
      <c r="L4284" s="11"/>
      <c r="M4284" s="11"/>
    </row>
    <row r="4285" spans="1:13">
      <c r="A4285" s="7">
        <v>4284</v>
      </c>
      <c r="B4285" s="50"/>
      <c r="C4285" s="9"/>
      <c r="D4285" s="28"/>
      <c r="E4285" s="10"/>
      <c r="F4285" s="9"/>
      <c r="G4285" s="11"/>
      <c r="H4285" s="11"/>
      <c r="I4285" s="14"/>
      <c r="J4285" s="11"/>
      <c r="K4285" s="11"/>
      <c r="L4285" s="11"/>
      <c r="M4285" s="11"/>
    </row>
    <row r="4286" spans="1:13">
      <c r="A4286" s="7">
        <v>4285</v>
      </c>
      <c r="B4286" s="50"/>
      <c r="C4286" s="9"/>
      <c r="D4286" s="28"/>
      <c r="E4286" s="10"/>
      <c r="F4286" s="9"/>
      <c r="G4286" s="11"/>
      <c r="H4286" s="11"/>
      <c r="I4286" s="14"/>
      <c r="J4286" s="11"/>
      <c r="K4286" s="11"/>
      <c r="L4286" s="11"/>
      <c r="M4286" s="11"/>
    </row>
    <row r="4287" spans="1:13">
      <c r="A4287" s="7">
        <v>4286</v>
      </c>
      <c r="B4287" s="50"/>
      <c r="C4287" s="9"/>
      <c r="D4287" s="28"/>
      <c r="E4287" s="10"/>
      <c r="F4287" s="9"/>
      <c r="G4287" s="11"/>
      <c r="H4287" s="11"/>
      <c r="I4287" s="14"/>
      <c r="J4287" s="11"/>
      <c r="K4287" s="11"/>
      <c r="L4287" s="11"/>
      <c r="M4287" s="11"/>
    </row>
    <row r="4288" spans="1:13">
      <c r="A4288" s="7">
        <v>4287</v>
      </c>
      <c r="B4288" s="50"/>
      <c r="C4288" s="9"/>
      <c r="D4288" s="28"/>
      <c r="E4288" s="10"/>
      <c r="F4288" s="9"/>
      <c r="G4288" s="11"/>
      <c r="H4288" s="11"/>
      <c r="I4288" s="14"/>
      <c r="J4288" s="11"/>
      <c r="K4288" s="11"/>
      <c r="L4288" s="11"/>
      <c r="M4288" s="11"/>
    </row>
    <row r="4289" spans="1:13">
      <c r="A4289" s="7">
        <v>4288</v>
      </c>
      <c r="B4289" s="50"/>
      <c r="C4289" s="9"/>
      <c r="D4289" s="28"/>
      <c r="E4289" s="10"/>
      <c r="F4289" s="9"/>
      <c r="G4289" s="11"/>
      <c r="H4289" s="11"/>
      <c r="I4289" s="14"/>
      <c r="J4289" s="11"/>
      <c r="K4289" s="11"/>
      <c r="L4289" s="11"/>
      <c r="M4289" s="11"/>
    </row>
    <row r="4290" spans="1:13">
      <c r="A4290" s="7">
        <v>4289</v>
      </c>
      <c r="B4290" s="50"/>
      <c r="C4290" s="9"/>
      <c r="D4290" s="28"/>
      <c r="E4290" s="10"/>
      <c r="F4290" s="9"/>
      <c r="G4290" s="11"/>
      <c r="H4290" s="11"/>
      <c r="I4290" s="14"/>
      <c r="J4290" s="11"/>
      <c r="K4290" s="11"/>
      <c r="L4290" s="11"/>
      <c r="M4290" s="11"/>
    </row>
    <row r="4291" spans="1:13">
      <c r="A4291" s="7">
        <v>4290</v>
      </c>
      <c r="B4291" s="50"/>
      <c r="C4291" s="9"/>
      <c r="D4291" s="28"/>
      <c r="E4291" s="10"/>
      <c r="F4291" s="9"/>
      <c r="G4291" s="11"/>
      <c r="H4291" s="11"/>
      <c r="I4291" s="14"/>
      <c r="J4291" s="11"/>
      <c r="K4291" s="11"/>
      <c r="L4291" s="11"/>
      <c r="M4291" s="11"/>
    </row>
    <row r="4292" spans="1:13">
      <c r="A4292" s="7">
        <v>4291</v>
      </c>
      <c r="B4292" s="50"/>
      <c r="C4292" s="9"/>
      <c r="D4292" s="28"/>
      <c r="E4292" s="10"/>
      <c r="F4292" s="9"/>
      <c r="G4292" s="11"/>
      <c r="H4292" s="11"/>
      <c r="I4292" s="14"/>
      <c r="J4292" s="11"/>
      <c r="K4292" s="11"/>
      <c r="L4292" s="11"/>
      <c r="M4292" s="11"/>
    </row>
    <row r="4293" spans="1:13">
      <c r="A4293" s="7">
        <v>4292</v>
      </c>
      <c r="B4293" s="50"/>
      <c r="C4293" s="9"/>
      <c r="D4293" s="28"/>
      <c r="E4293" s="10"/>
      <c r="F4293" s="9"/>
      <c r="G4293" s="11"/>
      <c r="H4293" s="11"/>
      <c r="I4293" s="14"/>
      <c r="J4293" s="11"/>
      <c r="K4293" s="11"/>
      <c r="L4293" s="11"/>
      <c r="M4293" s="11"/>
    </row>
    <row r="4294" spans="1:13">
      <c r="A4294" s="7">
        <v>4293</v>
      </c>
      <c r="B4294" s="8"/>
      <c r="C4294" s="9"/>
      <c r="D4294" s="28"/>
      <c r="E4294" s="10"/>
      <c r="F4294" s="9"/>
      <c r="G4294" s="11"/>
      <c r="H4294" s="11"/>
      <c r="I4294" s="14"/>
      <c r="J4294" s="11"/>
      <c r="K4294" s="11"/>
      <c r="L4294" s="11"/>
      <c r="M4294" s="11"/>
    </row>
    <row r="4295" spans="1:13">
      <c r="A4295" s="7">
        <v>4294</v>
      </c>
      <c r="B4295" s="8"/>
      <c r="C4295" s="9"/>
      <c r="D4295" s="28"/>
      <c r="E4295" s="10"/>
      <c r="F4295" s="9"/>
      <c r="G4295" s="11"/>
      <c r="H4295" s="11"/>
      <c r="I4295" s="14"/>
      <c r="J4295" s="11"/>
      <c r="K4295" s="11"/>
      <c r="L4295" s="11"/>
      <c r="M4295" s="11"/>
    </row>
    <row r="4296" spans="1:13">
      <c r="A4296" s="7">
        <v>4295</v>
      </c>
      <c r="B4296" s="8"/>
      <c r="C4296" s="9"/>
      <c r="D4296" s="28"/>
      <c r="E4296" s="10"/>
      <c r="F4296" s="9"/>
      <c r="G4296" s="11"/>
      <c r="H4296" s="11"/>
      <c r="I4296" s="14"/>
      <c r="J4296" s="11"/>
      <c r="K4296" s="11"/>
      <c r="L4296" s="11"/>
      <c r="M4296" s="11"/>
    </row>
    <row r="4297" spans="1:13">
      <c r="A4297" s="7">
        <v>4296</v>
      </c>
      <c r="B4297" s="8"/>
      <c r="C4297" s="9"/>
      <c r="D4297" s="28"/>
      <c r="E4297" s="10"/>
      <c r="F4297" s="9"/>
      <c r="G4297" s="11"/>
      <c r="H4297" s="11"/>
      <c r="I4297" s="14"/>
      <c r="J4297" s="11"/>
      <c r="K4297" s="11"/>
      <c r="L4297" s="11"/>
      <c r="M4297" s="11"/>
    </row>
    <row r="4298" spans="1:13">
      <c r="A4298" s="7">
        <v>4297</v>
      </c>
      <c r="B4298" s="8"/>
      <c r="C4298" s="9"/>
      <c r="D4298" s="28"/>
      <c r="E4298" s="10"/>
      <c r="F4298" s="9"/>
      <c r="G4298" s="11"/>
      <c r="H4298" s="11"/>
      <c r="I4298" s="14"/>
      <c r="J4298" s="11"/>
      <c r="K4298" s="11"/>
      <c r="L4298" s="11"/>
      <c r="M4298" s="11"/>
    </row>
    <row r="4299" spans="1:13">
      <c r="A4299" s="7">
        <v>4298</v>
      </c>
      <c r="B4299" s="8"/>
      <c r="C4299" s="9"/>
      <c r="D4299" s="28"/>
      <c r="E4299" s="10"/>
      <c r="F4299" s="9"/>
      <c r="G4299" s="11"/>
      <c r="H4299" s="11"/>
      <c r="I4299" s="14"/>
      <c r="J4299" s="11"/>
      <c r="K4299" s="11"/>
      <c r="L4299" s="11"/>
      <c r="M4299" s="11"/>
    </row>
    <row r="4300" spans="1:13">
      <c r="A4300" s="7">
        <v>4299</v>
      </c>
      <c r="B4300" s="8"/>
      <c r="C4300" s="9"/>
      <c r="D4300" s="28"/>
      <c r="E4300" s="10"/>
      <c r="F4300" s="9"/>
      <c r="G4300" s="11"/>
      <c r="H4300" s="11"/>
      <c r="I4300" s="14"/>
      <c r="J4300" s="11"/>
      <c r="K4300" s="11"/>
      <c r="L4300" s="11"/>
      <c r="M4300" s="11"/>
    </row>
    <row r="4301" spans="1:13">
      <c r="A4301" s="7">
        <v>4300</v>
      </c>
      <c r="B4301" s="8"/>
      <c r="C4301" s="9"/>
      <c r="D4301" s="28"/>
      <c r="E4301" s="10"/>
      <c r="F4301" s="9"/>
      <c r="G4301" s="11"/>
      <c r="H4301" s="11"/>
      <c r="I4301" s="14"/>
      <c r="J4301" s="11"/>
      <c r="K4301" s="11"/>
      <c r="L4301" s="11"/>
      <c r="M4301" s="11"/>
    </row>
    <row r="4302" spans="1:13">
      <c r="A4302" s="7">
        <v>4301</v>
      </c>
      <c r="B4302" s="8"/>
      <c r="C4302" s="9"/>
      <c r="D4302" s="28"/>
      <c r="E4302" s="10"/>
      <c r="F4302" s="9"/>
      <c r="G4302" s="11"/>
      <c r="H4302" s="11"/>
      <c r="I4302" s="14"/>
      <c r="J4302" s="11"/>
      <c r="K4302" s="11"/>
      <c r="L4302" s="11"/>
      <c r="M4302" s="11"/>
    </row>
    <row r="4303" spans="1:13">
      <c r="A4303" s="7">
        <v>4302</v>
      </c>
      <c r="B4303" s="8"/>
      <c r="C4303" s="9"/>
      <c r="D4303" s="28"/>
      <c r="E4303" s="10"/>
      <c r="F4303" s="9"/>
      <c r="G4303" s="11"/>
      <c r="H4303" s="11"/>
      <c r="I4303" s="14"/>
      <c r="J4303" s="11"/>
      <c r="K4303" s="11"/>
      <c r="L4303" s="11"/>
      <c r="M4303" s="11"/>
    </row>
    <row r="4304" spans="1:13">
      <c r="A4304" s="7">
        <v>4303</v>
      </c>
      <c r="B4304" s="8"/>
      <c r="C4304" s="9"/>
      <c r="D4304" s="28"/>
      <c r="E4304" s="10"/>
      <c r="F4304" s="9"/>
      <c r="G4304" s="11"/>
      <c r="H4304" s="11"/>
      <c r="I4304" s="14"/>
      <c r="J4304" s="11"/>
      <c r="K4304" s="11"/>
      <c r="L4304" s="11"/>
      <c r="M4304" s="11"/>
    </row>
    <row r="4305" spans="1:13">
      <c r="A4305" s="7">
        <v>4304</v>
      </c>
      <c r="B4305" s="50"/>
      <c r="C4305" s="9"/>
      <c r="D4305" s="28"/>
      <c r="E4305" s="10"/>
      <c r="F4305" s="9"/>
      <c r="G4305" s="11"/>
      <c r="H4305" s="11"/>
      <c r="I4305" s="14"/>
      <c r="J4305" s="11"/>
      <c r="K4305" s="11"/>
      <c r="L4305" s="11"/>
      <c r="M4305" s="11"/>
    </row>
    <row r="4306" spans="1:13">
      <c r="A4306" s="7">
        <v>4305</v>
      </c>
      <c r="B4306" s="50"/>
      <c r="C4306" s="9"/>
      <c r="D4306" s="28"/>
      <c r="E4306" s="10"/>
      <c r="F4306" s="9"/>
      <c r="G4306" s="11"/>
      <c r="H4306" s="11"/>
      <c r="I4306" s="14"/>
      <c r="J4306" s="11"/>
      <c r="K4306" s="11"/>
      <c r="L4306" s="11"/>
      <c r="M4306" s="11"/>
    </row>
    <row r="4307" spans="1:13">
      <c r="A4307" s="7">
        <v>4306</v>
      </c>
      <c r="B4307" s="50"/>
      <c r="C4307" s="9"/>
      <c r="D4307" s="28"/>
      <c r="E4307" s="10"/>
      <c r="F4307" s="9"/>
      <c r="G4307" s="11"/>
      <c r="H4307" s="11"/>
      <c r="I4307" s="14"/>
      <c r="J4307" s="11"/>
      <c r="K4307" s="11"/>
      <c r="L4307" s="11"/>
      <c r="M4307" s="11"/>
    </row>
    <row r="4308" spans="1:13">
      <c r="A4308" s="7">
        <v>4307</v>
      </c>
      <c r="B4308" s="50"/>
      <c r="C4308" s="9"/>
      <c r="D4308" s="28"/>
      <c r="E4308" s="10"/>
      <c r="F4308" s="9"/>
      <c r="G4308" s="11"/>
      <c r="H4308" s="11"/>
      <c r="I4308" s="14"/>
      <c r="J4308" s="11"/>
      <c r="K4308" s="11"/>
      <c r="L4308" s="11"/>
      <c r="M4308" s="11"/>
    </row>
    <row r="4309" spans="1:13">
      <c r="A4309" s="7">
        <v>4308</v>
      </c>
      <c r="B4309" s="50"/>
      <c r="C4309" s="9"/>
      <c r="D4309" s="28"/>
      <c r="E4309" s="10"/>
      <c r="F4309" s="9"/>
      <c r="G4309" s="11"/>
      <c r="H4309" s="11"/>
      <c r="I4309" s="14"/>
      <c r="J4309" s="11"/>
      <c r="K4309" s="11"/>
      <c r="L4309" s="11"/>
      <c r="M4309" s="11"/>
    </row>
    <row r="4310" spans="1:13">
      <c r="A4310" s="7">
        <v>4309</v>
      </c>
      <c r="B4310" s="50"/>
      <c r="C4310" s="9"/>
      <c r="D4310" s="28"/>
      <c r="E4310" s="10"/>
      <c r="F4310" s="9"/>
      <c r="G4310" s="11"/>
      <c r="H4310" s="11"/>
      <c r="I4310" s="14"/>
      <c r="J4310" s="11"/>
      <c r="K4310" s="11"/>
      <c r="L4310" s="11"/>
      <c r="M4310" s="11"/>
    </row>
    <row r="4311" spans="1:13">
      <c r="A4311" s="7">
        <v>4310</v>
      </c>
      <c r="B4311" s="50"/>
      <c r="C4311" s="9"/>
      <c r="D4311" s="28"/>
      <c r="E4311" s="10"/>
      <c r="F4311" s="9"/>
      <c r="G4311" s="11"/>
      <c r="H4311" s="11"/>
      <c r="I4311" s="14"/>
      <c r="J4311" s="11"/>
      <c r="K4311" s="11"/>
      <c r="L4311" s="11"/>
      <c r="M4311" s="11"/>
    </row>
    <row r="4312" spans="1:13">
      <c r="A4312" s="7">
        <v>4311</v>
      </c>
      <c r="B4312" s="50"/>
      <c r="C4312" s="9"/>
      <c r="D4312" s="28"/>
      <c r="E4312" s="10"/>
      <c r="F4312" s="9"/>
      <c r="G4312" s="11"/>
      <c r="H4312" s="11"/>
      <c r="I4312" s="14"/>
      <c r="J4312" s="11"/>
      <c r="K4312" s="11"/>
      <c r="L4312" s="11"/>
      <c r="M4312" s="11"/>
    </row>
    <row r="4313" spans="1:13">
      <c r="A4313" s="7">
        <v>4312</v>
      </c>
      <c r="B4313" s="50"/>
      <c r="C4313" s="9"/>
      <c r="D4313" s="28"/>
      <c r="E4313" s="10"/>
      <c r="F4313" s="9"/>
      <c r="G4313" s="11"/>
      <c r="H4313" s="11"/>
      <c r="I4313" s="14"/>
      <c r="J4313" s="11"/>
      <c r="K4313" s="11"/>
      <c r="L4313" s="11"/>
      <c r="M4313" s="11"/>
    </row>
    <row r="4314" spans="1:13">
      <c r="A4314" s="7">
        <v>4313</v>
      </c>
      <c r="B4314" s="50"/>
      <c r="C4314" s="9"/>
      <c r="D4314" s="28"/>
      <c r="E4314" s="10"/>
      <c r="F4314" s="9"/>
      <c r="G4314" s="11"/>
      <c r="H4314" s="11"/>
      <c r="I4314" s="14"/>
      <c r="J4314" s="11"/>
      <c r="K4314" s="11"/>
      <c r="L4314" s="11"/>
      <c r="M4314" s="11"/>
    </row>
    <row r="4315" spans="1:13">
      <c r="A4315" s="7">
        <v>4314</v>
      </c>
      <c r="B4315" s="50"/>
      <c r="C4315" s="9"/>
      <c r="D4315" s="28"/>
      <c r="E4315" s="10"/>
      <c r="F4315" s="9"/>
      <c r="G4315" s="11"/>
      <c r="H4315" s="11"/>
      <c r="I4315" s="14"/>
      <c r="J4315" s="11"/>
      <c r="K4315" s="11"/>
      <c r="L4315" s="11"/>
      <c r="M4315" s="11"/>
    </row>
    <row r="4316" spans="1:13">
      <c r="A4316" s="7">
        <v>4315</v>
      </c>
      <c r="B4316" s="50"/>
      <c r="C4316" s="9"/>
      <c r="D4316" s="28"/>
      <c r="E4316" s="10"/>
      <c r="F4316" s="9"/>
      <c r="G4316" s="11"/>
      <c r="H4316" s="11"/>
      <c r="I4316" s="14"/>
      <c r="J4316" s="11"/>
      <c r="K4316" s="11"/>
      <c r="L4316" s="11"/>
      <c r="M4316" s="11"/>
    </row>
    <row r="4317" spans="1:13">
      <c r="A4317" s="7">
        <v>4316</v>
      </c>
      <c r="B4317" s="50"/>
      <c r="C4317" s="9"/>
      <c r="D4317" s="28"/>
      <c r="E4317" s="10"/>
      <c r="F4317" s="9"/>
      <c r="G4317" s="11"/>
      <c r="H4317" s="11"/>
      <c r="I4317" s="14"/>
      <c r="J4317" s="11"/>
      <c r="K4317" s="11"/>
      <c r="L4317" s="11"/>
      <c r="M4317" s="11"/>
    </row>
    <row r="4318" spans="1:13">
      <c r="A4318" s="7">
        <v>4317</v>
      </c>
      <c r="B4318" s="50"/>
      <c r="C4318" s="9"/>
      <c r="D4318" s="28"/>
      <c r="E4318" s="10"/>
      <c r="F4318" s="9"/>
      <c r="G4318" s="11"/>
      <c r="H4318" s="11"/>
      <c r="I4318" s="14"/>
      <c r="J4318" s="11"/>
      <c r="K4318" s="11"/>
      <c r="L4318" s="11"/>
      <c r="M4318" s="11"/>
    </row>
    <row r="4319" spans="1:13">
      <c r="A4319" s="7">
        <v>4318</v>
      </c>
      <c r="B4319" s="50"/>
      <c r="C4319" s="9"/>
      <c r="D4319" s="28"/>
      <c r="E4319" s="10"/>
      <c r="F4319" s="9"/>
      <c r="G4319" s="11"/>
      <c r="H4319" s="11"/>
      <c r="I4319" s="14"/>
      <c r="J4319" s="11"/>
      <c r="K4319" s="11"/>
      <c r="L4319" s="11"/>
      <c r="M4319" s="11"/>
    </row>
    <row r="4320" spans="1:13">
      <c r="A4320" s="7">
        <v>4319</v>
      </c>
      <c r="B4320" s="50"/>
      <c r="C4320" s="9"/>
      <c r="D4320" s="28"/>
      <c r="E4320" s="10"/>
      <c r="F4320" s="9"/>
      <c r="G4320" s="11"/>
      <c r="H4320" s="11"/>
      <c r="I4320" s="14"/>
      <c r="J4320" s="11"/>
      <c r="K4320" s="11"/>
      <c r="L4320" s="11"/>
      <c r="M4320" s="11"/>
    </row>
    <row r="4321" spans="1:13">
      <c r="A4321" s="7">
        <v>4320</v>
      </c>
      <c r="B4321" s="50"/>
      <c r="C4321" s="9"/>
      <c r="D4321" s="28"/>
      <c r="E4321" s="10"/>
      <c r="F4321" s="9"/>
      <c r="G4321" s="11"/>
      <c r="H4321" s="11"/>
      <c r="I4321" s="14"/>
      <c r="J4321" s="11"/>
      <c r="K4321" s="11"/>
      <c r="L4321" s="11"/>
      <c r="M4321" s="11"/>
    </row>
    <row r="4322" spans="1:13">
      <c r="A4322" s="7">
        <v>4321</v>
      </c>
      <c r="B4322" s="50"/>
      <c r="C4322" s="9"/>
      <c r="D4322" s="28"/>
      <c r="E4322" s="10"/>
      <c r="F4322" s="9"/>
      <c r="G4322" s="11"/>
      <c r="H4322" s="11"/>
      <c r="I4322" s="14"/>
      <c r="J4322" s="11"/>
      <c r="K4322" s="11"/>
      <c r="L4322" s="11"/>
      <c r="M4322" s="11"/>
    </row>
    <row r="4323" spans="1:13">
      <c r="A4323" s="7">
        <v>4322</v>
      </c>
      <c r="B4323" s="50"/>
      <c r="C4323" s="9"/>
      <c r="D4323" s="28"/>
      <c r="E4323" s="10"/>
      <c r="F4323" s="9"/>
      <c r="G4323" s="11"/>
      <c r="H4323" s="11"/>
      <c r="I4323" s="14"/>
      <c r="J4323" s="11"/>
      <c r="K4323" s="11"/>
      <c r="L4323" s="11"/>
      <c r="M4323" s="11"/>
    </row>
    <row r="4324" spans="1:13">
      <c r="A4324" s="7">
        <v>4323</v>
      </c>
      <c r="B4324" s="50"/>
      <c r="C4324" s="9"/>
      <c r="D4324" s="28"/>
      <c r="E4324" s="10"/>
      <c r="F4324" s="9"/>
      <c r="G4324" s="11"/>
      <c r="H4324" s="11"/>
      <c r="I4324" s="14"/>
      <c r="J4324" s="11"/>
      <c r="K4324" s="11"/>
      <c r="L4324" s="11"/>
      <c r="M4324" s="11"/>
    </row>
    <row r="4325" spans="1:13">
      <c r="A4325" s="7">
        <v>4324</v>
      </c>
      <c r="B4325" s="50"/>
      <c r="C4325" s="9"/>
      <c r="D4325" s="28"/>
      <c r="E4325" s="10"/>
      <c r="F4325" s="9"/>
      <c r="G4325" s="11"/>
      <c r="H4325" s="11"/>
      <c r="I4325" s="14"/>
      <c r="J4325" s="11"/>
      <c r="K4325" s="11"/>
      <c r="L4325" s="11"/>
      <c r="M4325" s="11"/>
    </row>
    <row r="4326" spans="1:13">
      <c r="A4326" s="7">
        <v>4325</v>
      </c>
      <c r="B4326" s="50"/>
      <c r="C4326" s="9"/>
      <c r="D4326" s="28"/>
      <c r="E4326" s="10"/>
      <c r="F4326" s="9"/>
      <c r="G4326" s="11"/>
      <c r="H4326" s="11"/>
      <c r="I4326" s="14"/>
      <c r="J4326" s="11"/>
      <c r="K4326" s="11"/>
      <c r="L4326" s="11"/>
      <c r="M4326" s="11"/>
    </row>
    <row r="4327" spans="1:13">
      <c r="A4327" s="7">
        <v>4326</v>
      </c>
      <c r="B4327" s="50"/>
      <c r="C4327" s="9"/>
      <c r="D4327" s="28"/>
      <c r="E4327" s="10"/>
      <c r="F4327" s="9"/>
      <c r="G4327" s="11"/>
      <c r="H4327" s="11"/>
      <c r="I4327" s="14"/>
      <c r="J4327" s="11"/>
      <c r="K4327" s="11"/>
      <c r="L4327" s="11"/>
      <c r="M4327" s="11"/>
    </row>
    <row r="4328" spans="1:13">
      <c r="A4328" s="7">
        <v>4327</v>
      </c>
      <c r="B4328" s="50"/>
      <c r="C4328" s="9"/>
      <c r="D4328" s="28"/>
      <c r="E4328" s="10"/>
      <c r="F4328" s="9"/>
      <c r="G4328" s="11"/>
      <c r="H4328" s="11"/>
      <c r="I4328" s="14"/>
      <c r="J4328" s="11"/>
      <c r="K4328" s="11"/>
      <c r="L4328" s="11"/>
      <c r="M4328" s="11"/>
    </row>
    <row r="4329" spans="1:13">
      <c r="A4329" s="7">
        <v>4328</v>
      </c>
      <c r="B4329" s="50"/>
      <c r="C4329" s="9"/>
      <c r="D4329" s="28"/>
      <c r="E4329" s="10"/>
      <c r="F4329" s="9"/>
      <c r="G4329" s="11"/>
      <c r="H4329" s="11"/>
      <c r="I4329" s="14"/>
      <c r="J4329" s="11"/>
      <c r="K4329" s="11"/>
      <c r="L4329" s="11"/>
      <c r="M4329" s="11"/>
    </row>
    <row r="4330" spans="1:13">
      <c r="A4330" s="7">
        <v>4329</v>
      </c>
      <c r="B4330" s="50"/>
      <c r="C4330" s="9"/>
      <c r="D4330" s="28"/>
      <c r="E4330" s="10"/>
      <c r="F4330" s="9"/>
      <c r="G4330" s="11"/>
      <c r="H4330" s="11"/>
      <c r="I4330" s="14"/>
      <c r="J4330" s="11"/>
      <c r="K4330" s="11"/>
      <c r="L4330" s="11"/>
      <c r="M4330" s="11"/>
    </row>
    <row r="4331" spans="1:13">
      <c r="A4331" s="7">
        <v>4330</v>
      </c>
      <c r="B4331" s="50"/>
      <c r="C4331" s="9"/>
      <c r="D4331" s="28"/>
      <c r="E4331" s="10"/>
      <c r="F4331" s="9"/>
      <c r="G4331" s="11"/>
      <c r="H4331" s="11"/>
      <c r="I4331" s="14"/>
      <c r="J4331" s="11"/>
      <c r="K4331" s="11"/>
      <c r="L4331" s="11"/>
      <c r="M4331" s="11"/>
    </row>
    <row r="4332" spans="1:13">
      <c r="A4332" s="7">
        <v>4331</v>
      </c>
      <c r="B4332" s="50"/>
      <c r="C4332" s="9"/>
      <c r="D4332" s="28"/>
      <c r="E4332" s="10"/>
      <c r="F4332" s="9"/>
      <c r="G4332" s="11"/>
      <c r="H4332" s="11"/>
      <c r="I4332" s="14"/>
      <c r="J4332" s="11"/>
      <c r="K4332" s="11"/>
      <c r="L4332" s="11"/>
      <c r="M4332" s="11"/>
    </row>
    <row r="4333" spans="1:13">
      <c r="A4333" s="7">
        <v>4332</v>
      </c>
      <c r="B4333" s="50"/>
      <c r="C4333" s="9"/>
      <c r="D4333" s="28"/>
      <c r="E4333" s="10"/>
      <c r="F4333" s="9"/>
      <c r="G4333" s="11"/>
      <c r="H4333" s="11"/>
      <c r="I4333" s="14"/>
      <c r="J4333" s="11"/>
      <c r="K4333" s="11"/>
      <c r="L4333" s="11"/>
      <c r="M4333" s="11"/>
    </row>
    <row r="4334" spans="1:13">
      <c r="A4334" s="7">
        <v>4333</v>
      </c>
      <c r="B4334" s="50"/>
      <c r="C4334" s="9"/>
      <c r="D4334" s="28"/>
      <c r="E4334" s="10"/>
      <c r="F4334" s="9"/>
      <c r="G4334" s="11"/>
      <c r="H4334" s="11"/>
      <c r="I4334" s="14"/>
      <c r="J4334" s="11"/>
      <c r="K4334" s="11"/>
      <c r="L4334" s="11"/>
      <c r="M4334" s="11"/>
    </row>
    <row r="4335" spans="1:13">
      <c r="A4335" s="7">
        <v>4334</v>
      </c>
      <c r="B4335" s="50"/>
      <c r="C4335" s="9"/>
      <c r="D4335" s="28"/>
      <c r="E4335" s="10"/>
      <c r="F4335" s="9"/>
      <c r="G4335" s="11"/>
      <c r="H4335" s="11"/>
      <c r="I4335" s="14"/>
      <c r="J4335" s="11"/>
      <c r="K4335" s="11"/>
      <c r="L4335" s="11"/>
      <c r="M4335" s="11"/>
    </row>
    <row r="4336" spans="1:13">
      <c r="A4336" s="7">
        <v>4335</v>
      </c>
      <c r="B4336" s="50"/>
      <c r="C4336" s="9"/>
      <c r="D4336" s="28"/>
      <c r="E4336" s="10"/>
      <c r="F4336" s="9"/>
      <c r="G4336" s="11"/>
      <c r="H4336" s="11"/>
      <c r="I4336" s="14"/>
      <c r="J4336" s="11"/>
      <c r="K4336" s="11"/>
      <c r="L4336" s="11"/>
      <c r="M4336" s="11"/>
    </row>
    <row r="4337" spans="1:13">
      <c r="A4337" s="7">
        <v>4336</v>
      </c>
      <c r="B4337" s="50"/>
      <c r="C4337" s="9"/>
      <c r="D4337" s="28"/>
      <c r="E4337" s="10"/>
      <c r="F4337" s="9"/>
      <c r="G4337" s="11"/>
      <c r="H4337" s="11"/>
      <c r="I4337" s="14"/>
      <c r="J4337" s="11"/>
      <c r="K4337" s="11"/>
      <c r="L4337" s="11"/>
      <c r="M4337" s="11"/>
    </row>
    <row r="4338" spans="1:13">
      <c r="A4338" s="7">
        <v>4337</v>
      </c>
      <c r="B4338" s="51"/>
      <c r="C4338" s="9"/>
      <c r="D4338" s="28"/>
      <c r="E4338" s="10"/>
      <c r="F4338" s="9"/>
      <c r="G4338" s="11"/>
      <c r="H4338" s="11"/>
      <c r="I4338" s="14"/>
      <c r="J4338" s="11"/>
      <c r="K4338" s="11"/>
      <c r="L4338" s="11"/>
      <c r="M4338" s="11"/>
    </row>
    <row r="4339" spans="1:13">
      <c r="A4339" s="7">
        <v>4338</v>
      </c>
      <c r="B4339" s="51"/>
      <c r="C4339" s="9"/>
      <c r="D4339" s="28"/>
      <c r="E4339" s="10"/>
      <c r="F4339" s="9"/>
      <c r="G4339" s="11"/>
      <c r="H4339" s="11"/>
      <c r="I4339" s="14"/>
      <c r="J4339" s="11"/>
      <c r="K4339" s="11"/>
      <c r="L4339" s="11"/>
      <c r="M4339" s="11"/>
    </row>
    <row r="4340" spans="1:13">
      <c r="A4340" s="7">
        <v>4339</v>
      </c>
      <c r="B4340" s="51"/>
      <c r="C4340" s="9"/>
      <c r="D4340" s="28"/>
      <c r="E4340" s="10"/>
      <c r="F4340" s="9"/>
      <c r="G4340" s="11"/>
      <c r="H4340" s="11"/>
      <c r="I4340" s="14"/>
      <c r="J4340" s="11"/>
      <c r="K4340" s="11"/>
      <c r="L4340" s="11"/>
      <c r="M4340" s="11"/>
    </row>
    <row r="4341" spans="1:13">
      <c r="A4341" s="7">
        <v>4340</v>
      </c>
      <c r="B4341" s="51"/>
      <c r="C4341" s="9"/>
      <c r="D4341" s="28"/>
      <c r="E4341" s="10"/>
      <c r="F4341" s="9"/>
      <c r="G4341" s="11"/>
      <c r="H4341" s="11"/>
      <c r="I4341" s="14"/>
      <c r="J4341" s="11"/>
      <c r="K4341" s="11"/>
      <c r="L4341" s="11"/>
      <c r="M4341" s="11"/>
    </row>
    <row r="4342" spans="1:13">
      <c r="A4342" s="7">
        <v>4341</v>
      </c>
      <c r="B4342" s="51"/>
      <c r="C4342" s="9"/>
      <c r="D4342" s="28"/>
      <c r="E4342" s="10"/>
      <c r="F4342" s="9"/>
      <c r="G4342" s="11"/>
      <c r="H4342" s="11"/>
      <c r="I4342" s="14"/>
      <c r="J4342" s="11"/>
      <c r="K4342" s="11"/>
      <c r="L4342" s="11"/>
      <c r="M4342" s="11"/>
    </row>
    <row r="4343" spans="1:13">
      <c r="A4343" s="7">
        <v>4342</v>
      </c>
      <c r="B4343" s="51"/>
      <c r="C4343" s="9"/>
      <c r="D4343" s="28"/>
      <c r="E4343" s="10"/>
      <c r="F4343" s="9"/>
      <c r="G4343" s="11"/>
      <c r="H4343" s="11"/>
      <c r="I4343" s="14"/>
      <c r="J4343" s="11"/>
      <c r="K4343" s="11"/>
      <c r="L4343" s="11"/>
      <c r="M4343" s="11"/>
    </row>
    <row r="4344" spans="1:13">
      <c r="A4344" s="7">
        <v>4343</v>
      </c>
      <c r="B4344" s="8"/>
      <c r="C4344" s="9"/>
      <c r="D4344" s="28"/>
      <c r="E4344" s="10"/>
      <c r="F4344" s="9"/>
      <c r="G4344" s="11"/>
      <c r="H4344" s="11"/>
      <c r="I4344" s="14"/>
      <c r="J4344" s="11"/>
      <c r="K4344" s="11"/>
      <c r="L4344" s="11"/>
      <c r="M4344" s="11"/>
    </row>
    <row r="4345" spans="1:13">
      <c r="A4345" s="7">
        <v>4344</v>
      </c>
      <c r="B4345" s="8"/>
      <c r="C4345" s="9"/>
      <c r="D4345" s="28"/>
      <c r="E4345" s="10"/>
      <c r="F4345" s="9"/>
      <c r="G4345" s="11"/>
      <c r="H4345" s="11"/>
      <c r="I4345" s="14"/>
      <c r="J4345" s="11"/>
      <c r="K4345" s="11"/>
      <c r="L4345" s="11"/>
      <c r="M4345" s="11"/>
    </row>
    <row r="4346" spans="1:13">
      <c r="A4346" s="7">
        <v>4345</v>
      </c>
      <c r="B4346" s="8"/>
      <c r="C4346" s="9"/>
      <c r="D4346" s="28"/>
      <c r="E4346" s="10"/>
      <c r="F4346" s="9"/>
      <c r="G4346" s="11"/>
      <c r="H4346" s="11"/>
      <c r="I4346" s="14"/>
      <c r="J4346" s="11"/>
      <c r="K4346" s="11"/>
      <c r="L4346" s="11"/>
      <c r="M4346" s="11"/>
    </row>
    <row r="4347" spans="1:13">
      <c r="A4347" s="7">
        <v>4346</v>
      </c>
      <c r="B4347" s="8"/>
      <c r="C4347" s="9"/>
      <c r="D4347" s="28"/>
      <c r="E4347" s="10"/>
      <c r="F4347" s="9"/>
      <c r="G4347" s="11"/>
      <c r="H4347" s="11"/>
      <c r="I4347" s="14"/>
      <c r="J4347" s="11"/>
      <c r="K4347" s="11"/>
      <c r="L4347" s="11"/>
      <c r="M4347" s="11"/>
    </row>
    <row r="4348" spans="1:13">
      <c r="A4348" s="7">
        <v>4347</v>
      </c>
      <c r="B4348" s="8"/>
      <c r="C4348" s="9"/>
      <c r="D4348" s="28"/>
      <c r="E4348" s="10"/>
      <c r="F4348" s="9"/>
      <c r="G4348" s="11"/>
      <c r="H4348" s="11"/>
      <c r="I4348" s="14"/>
      <c r="J4348" s="11"/>
      <c r="K4348" s="11"/>
      <c r="L4348" s="11"/>
      <c r="M4348" s="11"/>
    </row>
    <row r="4349" spans="1:13">
      <c r="A4349" s="7">
        <v>4348</v>
      </c>
      <c r="B4349" s="8"/>
      <c r="C4349" s="9"/>
      <c r="D4349" s="28"/>
      <c r="E4349" s="10"/>
      <c r="F4349" s="9"/>
      <c r="G4349" s="11"/>
      <c r="H4349" s="11"/>
      <c r="I4349" s="14"/>
      <c r="J4349" s="11"/>
      <c r="K4349" s="11"/>
      <c r="L4349" s="11"/>
      <c r="M4349" s="11"/>
    </row>
    <row r="4350" spans="1:13">
      <c r="A4350" s="7">
        <v>4349</v>
      </c>
      <c r="B4350" s="8"/>
      <c r="C4350" s="9"/>
      <c r="D4350" s="28"/>
      <c r="E4350" s="10"/>
      <c r="F4350" s="9"/>
      <c r="G4350" s="11"/>
      <c r="H4350" s="11"/>
      <c r="I4350" s="14"/>
      <c r="J4350" s="11"/>
      <c r="K4350" s="11"/>
      <c r="L4350" s="11"/>
      <c r="M4350" s="11"/>
    </row>
    <row r="4351" spans="1:13">
      <c r="A4351" s="7">
        <v>4350</v>
      </c>
      <c r="B4351" s="8"/>
      <c r="C4351" s="9"/>
      <c r="D4351" s="28"/>
      <c r="E4351" s="10"/>
      <c r="F4351" s="9"/>
      <c r="G4351" s="11"/>
      <c r="H4351" s="11"/>
      <c r="I4351" s="14"/>
      <c r="J4351" s="11"/>
      <c r="K4351" s="11"/>
      <c r="L4351" s="11"/>
      <c r="M4351" s="11"/>
    </row>
    <row r="4352" spans="1:13">
      <c r="A4352" s="7">
        <v>4351</v>
      </c>
      <c r="B4352" s="8"/>
      <c r="C4352" s="9"/>
      <c r="D4352" s="28"/>
      <c r="E4352" s="10"/>
      <c r="F4352" s="9"/>
      <c r="G4352" s="11"/>
      <c r="H4352" s="11"/>
      <c r="I4352" s="14"/>
      <c r="J4352" s="11"/>
      <c r="K4352" s="11"/>
      <c r="L4352" s="11"/>
      <c r="M4352" s="11"/>
    </row>
    <row r="4353" spans="1:13">
      <c r="A4353" s="7">
        <v>4352</v>
      </c>
      <c r="B4353" s="8"/>
      <c r="C4353" s="9"/>
      <c r="D4353" s="28"/>
      <c r="E4353" s="10"/>
      <c r="F4353" s="9"/>
      <c r="G4353" s="11"/>
      <c r="H4353" s="11"/>
      <c r="I4353" s="14"/>
      <c r="J4353" s="11"/>
      <c r="K4353" s="11"/>
      <c r="L4353" s="11"/>
      <c r="M4353" s="11"/>
    </row>
    <row r="4354" spans="1:13">
      <c r="A4354" s="7">
        <v>4353</v>
      </c>
      <c r="B4354" s="8"/>
      <c r="C4354" s="9"/>
      <c r="D4354" s="28"/>
      <c r="E4354" s="10"/>
      <c r="F4354" s="9"/>
      <c r="G4354" s="11"/>
      <c r="H4354" s="11"/>
      <c r="I4354" s="14"/>
      <c r="J4354" s="11"/>
      <c r="K4354" s="11"/>
      <c r="L4354" s="11"/>
      <c r="M4354" s="11"/>
    </row>
    <row r="4355" spans="1:13">
      <c r="A4355" s="7">
        <v>4354</v>
      </c>
      <c r="B4355" s="51"/>
      <c r="C4355" s="9"/>
      <c r="D4355" s="28"/>
      <c r="E4355" s="10"/>
      <c r="F4355" s="9"/>
      <c r="G4355" s="11"/>
      <c r="H4355" s="11"/>
      <c r="I4355" s="14"/>
      <c r="J4355" s="11"/>
      <c r="K4355" s="11"/>
      <c r="L4355" s="11"/>
      <c r="M4355" s="11"/>
    </row>
    <row r="4356" spans="1:13">
      <c r="A4356" s="7">
        <v>4355</v>
      </c>
      <c r="B4356" s="51"/>
      <c r="C4356" s="9"/>
      <c r="D4356" s="28"/>
      <c r="E4356" s="10"/>
      <c r="F4356" s="9"/>
      <c r="G4356" s="11"/>
      <c r="H4356" s="11"/>
      <c r="I4356" s="14"/>
      <c r="J4356" s="11"/>
      <c r="K4356" s="11"/>
      <c r="L4356" s="11"/>
      <c r="M4356" s="11"/>
    </row>
    <row r="4357" spans="1:13">
      <c r="A4357" s="7">
        <v>4356</v>
      </c>
      <c r="B4357" s="51"/>
      <c r="C4357" s="9"/>
      <c r="D4357" s="28"/>
      <c r="E4357" s="10"/>
      <c r="F4357" s="9"/>
      <c r="G4357" s="11"/>
      <c r="H4357" s="11"/>
      <c r="I4357" s="14"/>
      <c r="J4357" s="11"/>
      <c r="K4357" s="11"/>
      <c r="L4357" s="11"/>
      <c r="M4357" s="11"/>
    </row>
    <row r="4358" spans="1:13">
      <c r="A4358" s="7">
        <v>4357</v>
      </c>
      <c r="B4358" s="51"/>
      <c r="C4358" s="9"/>
      <c r="D4358" s="28"/>
      <c r="E4358" s="10"/>
      <c r="F4358" s="9"/>
      <c r="G4358" s="11"/>
      <c r="H4358" s="11"/>
      <c r="I4358" s="14"/>
      <c r="J4358" s="11"/>
      <c r="K4358" s="11"/>
      <c r="L4358" s="11"/>
      <c r="M4358" s="11"/>
    </row>
    <row r="4359" spans="1:13">
      <c r="A4359" s="7">
        <v>4358</v>
      </c>
      <c r="B4359" s="51"/>
      <c r="C4359" s="9"/>
      <c r="D4359" s="28"/>
      <c r="E4359" s="10"/>
      <c r="F4359" s="9"/>
      <c r="G4359" s="11"/>
      <c r="H4359" s="11"/>
      <c r="I4359" s="14"/>
      <c r="J4359" s="11"/>
      <c r="K4359" s="11"/>
      <c r="L4359" s="11"/>
      <c r="M4359" s="11"/>
    </row>
    <row r="4360" spans="1:13">
      <c r="A4360" s="7">
        <v>4359</v>
      </c>
      <c r="B4360" s="51"/>
      <c r="C4360" s="9"/>
      <c r="D4360" s="28"/>
      <c r="E4360" s="10"/>
      <c r="F4360" s="9"/>
      <c r="G4360" s="11"/>
      <c r="H4360" s="11"/>
      <c r="I4360" s="14"/>
      <c r="J4360" s="11"/>
      <c r="K4360" s="11"/>
      <c r="L4360" s="11"/>
      <c r="M4360" s="11"/>
    </row>
    <row r="4361" spans="1:13">
      <c r="A4361" s="7">
        <v>4360</v>
      </c>
      <c r="B4361" s="51"/>
      <c r="C4361" s="9"/>
      <c r="D4361" s="28"/>
      <c r="E4361" s="10"/>
      <c r="F4361" s="9"/>
      <c r="G4361" s="11"/>
      <c r="H4361" s="11"/>
      <c r="I4361" s="14"/>
      <c r="J4361" s="11"/>
      <c r="K4361" s="11"/>
      <c r="L4361" s="11"/>
      <c r="M4361" s="11"/>
    </row>
    <row r="4362" spans="1:13">
      <c r="A4362" s="7">
        <v>4361</v>
      </c>
      <c r="B4362" s="51"/>
      <c r="C4362" s="9"/>
      <c r="D4362" s="28"/>
      <c r="E4362" s="10"/>
      <c r="F4362" s="9"/>
      <c r="G4362" s="11"/>
      <c r="H4362" s="11"/>
      <c r="I4362" s="14"/>
      <c r="J4362" s="11"/>
      <c r="K4362" s="11"/>
      <c r="L4362" s="11"/>
      <c r="M4362" s="11"/>
    </row>
    <row r="4363" spans="1:13">
      <c r="A4363" s="7">
        <v>4362</v>
      </c>
      <c r="B4363" s="51"/>
      <c r="C4363" s="9"/>
      <c r="D4363" s="28"/>
      <c r="E4363" s="10"/>
      <c r="F4363" s="9"/>
      <c r="G4363" s="11"/>
      <c r="H4363" s="11"/>
      <c r="I4363" s="14"/>
      <c r="J4363" s="11"/>
      <c r="K4363" s="11"/>
      <c r="L4363" s="11"/>
      <c r="M4363" s="11"/>
    </row>
    <row r="4364" spans="1:13">
      <c r="A4364" s="7">
        <v>4363</v>
      </c>
      <c r="B4364" s="51"/>
      <c r="C4364" s="9"/>
      <c r="D4364" s="28"/>
      <c r="E4364" s="10"/>
      <c r="F4364" s="9"/>
      <c r="G4364" s="11"/>
      <c r="H4364" s="11"/>
      <c r="I4364" s="14"/>
      <c r="J4364" s="11"/>
      <c r="K4364" s="11"/>
      <c r="L4364" s="11"/>
      <c r="M4364" s="11"/>
    </row>
    <row r="4365" spans="1:13">
      <c r="A4365" s="7">
        <v>4364</v>
      </c>
      <c r="B4365" s="51"/>
      <c r="C4365" s="9"/>
      <c r="D4365" s="28"/>
      <c r="E4365" s="10"/>
      <c r="F4365" s="9"/>
      <c r="G4365" s="11"/>
      <c r="H4365" s="11"/>
      <c r="I4365" s="14"/>
      <c r="J4365" s="11"/>
      <c r="K4365" s="11"/>
      <c r="L4365" s="11"/>
      <c r="M4365" s="11"/>
    </row>
    <row r="4366" spans="1:13">
      <c r="A4366" s="7">
        <v>4365</v>
      </c>
      <c r="B4366" s="51"/>
      <c r="C4366" s="9"/>
      <c r="D4366" s="28"/>
      <c r="E4366" s="10"/>
      <c r="F4366" s="9"/>
      <c r="G4366" s="11"/>
      <c r="H4366" s="11"/>
      <c r="I4366" s="14"/>
      <c r="J4366" s="11"/>
      <c r="K4366" s="11"/>
      <c r="L4366" s="11"/>
      <c r="M4366" s="11"/>
    </row>
    <row r="4367" spans="1:13">
      <c r="A4367" s="7">
        <v>4366</v>
      </c>
      <c r="B4367" s="51"/>
      <c r="C4367" s="9"/>
      <c r="D4367" s="28"/>
      <c r="E4367" s="10"/>
      <c r="F4367" s="9"/>
      <c r="G4367" s="11"/>
      <c r="H4367" s="11"/>
      <c r="I4367" s="14"/>
      <c r="J4367" s="11"/>
      <c r="K4367" s="11"/>
      <c r="L4367" s="11"/>
      <c r="M4367" s="11"/>
    </row>
    <row r="4368" spans="1:13">
      <c r="A4368" s="7">
        <v>4367</v>
      </c>
      <c r="B4368" s="51"/>
      <c r="C4368" s="9"/>
      <c r="D4368" s="28"/>
      <c r="E4368" s="10"/>
      <c r="F4368" s="9"/>
      <c r="G4368" s="11"/>
      <c r="H4368" s="11"/>
      <c r="I4368" s="14"/>
      <c r="J4368" s="11"/>
      <c r="K4368" s="11"/>
      <c r="L4368" s="11"/>
      <c r="M4368" s="11"/>
    </row>
    <row r="4369" spans="1:13">
      <c r="A4369" s="7">
        <v>4368</v>
      </c>
      <c r="B4369" s="51"/>
      <c r="C4369" s="9"/>
      <c r="D4369" s="28"/>
      <c r="E4369" s="10"/>
      <c r="F4369" s="9"/>
      <c r="G4369" s="11"/>
      <c r="H4369" s="11"/>
      <c r="I4369" s="14"/>
      <c r="J4369" s="11"/>
      <c r="K4369" s="11"/>
      <c r="L4369" s="11"/>
      <c r="M4369" s="11"/>
    </row>
    <row r="4370" spans="1:13">
      <c r="A4370" s="7">
        <v>4369</v>
      </c>
      <c r="B4370" s="51"/>
      <c r="C4370" s="9"/>
      <c r="D4370" s="28"/>
      <c r="E4370" s="10"/>
      <c r="F4370" s="9"/>
      <c r="G4370" s="11"/>
      <c r="H4370" s="11"/>
      <c r="I4370" s="14"/>
      <c r="J4370" s="11"/>
      <c r="K4370" s="11"/>
      <c r="L4370" s="11"/>
      <c r="M4370" s="11"/>
    </row>
    <row r="4371" spans="1:13">
      <c r="A4371" s="7">
        <v>4370</v>
      </c>
      <c r="B4371" s="51"/>
      <c r="C4371" s="9"/>
      <c r="D4371" s="28"/>
      <c r="E4371" s="10"/>
      <c r="F4371" s="9"/>
      <c r="G4371" s="11"/>
      <c r="H4371" s="11"/>
      <c r="I4371" s="14"/>
      <c r="J4371" s="11"/>
      <c r="K4371" s="11"/>
      <c r="L4371" s="11"/>
      <c r="M4371" s="11"/>
    </row>
    <row r="4372" spans="1:13">
      <c r="A4372" s="7">
        <v>4371</v>
      </c>
      <c r="B4372" s="51"/>
      <c r="C4372" s="9"/>
      <c r="D4372" s="28"/>
      <c r="E4372" s="10"/>
      <c r="F4372" s="9"/>
      <c r="G4372" s="11"/>
      <c r="H4372" s="11"/>
      <c r="I4372" s="14"/>
      <c r="J4372" s="11"/>
      <c r="K4372" s="11"/>
      <c r="L4372" s="11"/>
      <c r="M4372" s="11"/>
    </row>
    <row r="4373" spans="1:13">
      <c r="A4373" s="7">
        <v>4372</v>
      </c>
      <c r="B4373" s="51"/>
      <c r="C4373" s="9"/>
      <c r="D4373" s="28"/>
      <c r="E4373" s="10"/>
      <c r="F4373" s="9"/>
      <c r="G4373" s="11"/>
      <c r="H4373" s="11"/>
      <c r="I4373" s="14"/>
      <c r="J4373" s="11"/>
      <c r="K4373" s="11"/>
      <c r="L4373" s="11"/>
      <c r="M4373" s="11"/>
    </row>
    <row r="4374" spans="1:13">
      <c r="A4374" s="7">
        <v>4373</v>
      </c>
      <c r="B4374" s="51"/>
      <c r="C4374" s="9"/>
      <c r="D4374" s="28"/>
      <c r="E4374" s="10"/>
      <c r="F4374" s="9"/>
      <c r="G4374" s="11"/>
      <c r="H4374" s="11"/>
      <c r="I4374" s="14"/>
      <c r="J4374" s="11"/>
      <c r="K4374" s="11"/>
      <c r="L4374" s="11"/>
      <c r="M4374" s="11"/>
    </row>
    <row r="4375" spans="1:13">
      <c r="A4375" s="7">
        <v>4374</v>
      </c>
      <c r="B4375" s="51"/>
      <c r="C4375" s="9"/>
      <c r="D4375" s="28"/>
      <c r="E4375" s="10"/>
      <c r="F4375" s="9"/>
      <c r="G4375" s="11"/>
      <c r="H4375" s="11"/>
      <c r="I4375" s="14"/>
      <c r="J4375" s="11"/>
      <c r="K4375" s="11"/>
      <c r="L4375" s="11"/>
      <c r="M4375" s="11"/>
    </row>
    <row r="4376" spans="1:13">
      <c r="A4376" s="7">
        <v>4375</v>
      </c>
      <c r="B4376" s="51"/>
      <c r="C4376" s="9"/>
      <c r="D4376" s="28"/>
      <c r="E4376" s="10"/>
      <c r="F4376" s="9"/>
      <c r="G4376" s="11"/>
      <c r="H4376" s="11"/>
      <c r="I4376" s="14"/>
      <c r="J4376" s="11"/>
      <c r="K4376" s="11"/>
      <c r="L4376" s="11"/>
      <c r="M4376" s="11"/>
    </row>
    <row r="4377" spans="1:13">
      <c r="A4377" s="7">
        <v>4376</v>
      </c>
      <c r="B4377" s="51"/>
      <c r="C4377" s="9"/>
      <c r="D4377" s="28"/>
      <c r="E4377" s="10"/>
      <c r="F4377" s="9"/>
      <c r="G4377" s="11"/>
      <c r="H4377" s="11"/>
      <c r="I4377" s="14"/>
      <c r="J4377" s="11"/>
      <c r="K4377" s="11"/>
      <c r="L4377" s="11"/>
      <c r="M4377" s="11"/>
    </row>
    <row r="4378" spans="1:13">
      <c r="A4378" s="7">
        <v>4377</v>
      </c>
      <c r="B4378" s="51"/>
      <c r="C4378" s="9"/>
      <c r="D4378" s="28"/>
      <c r="E4378" s="10"/>
      <c r="F4378" s="9"/>
      <c r="G4378" s="11"/>
      <c r="H4378" s="11"/>
      <c r="I4378" s="14"/>
      <c r="J4378" s="11"/>
      <c r="K4378" s="11"/>
      <c r="L4378" s="11"/>
      <c r="M4378" s="11"/>
    </row>
    <row r="4379" spans="1:13">
      <c r="A4379" s="7">
        <v>4378</v>
      </c>
      <c r="B4379" s="51"/>
      <c r="C4379" s="9"/>
      <c r="D4379" s="28"/>
      <c r="E4379" s="10"/>
      <c r="F4379" s="9"/>
      <c r="G4379" s="11"/>
      <c r="H4379" s="11"/>
      <c r="I4379" s="14"/>
      <c r="J4379" s="11"/>
      <c r="K4379" s="11"/>
      <c r="L4379" s="11"/>
      <c r="M4379" s="11"/>
    </row>
    <row r="4380" spans="1:13">
      <c r="A4380" s="7">
        <v>4379</v>
      </c>
      <c r="B4380" s="51"/>
      <c r="C4380" s="9"/>
      <c r="D4380" s="28"/>
      <c r="E4380" s="10"/>
      <c r="F4380" s="9"/>
      <c r="G4380" s="11"/>
      <c r="H4380" s="11"/>
      <c r="I4380" s="14"/>
      <c r="J4380" s="11"/>
      <c r="K4380" s="11"/>
      <c r="L4380" s="11"/>
      <c r="M4380" s="11"/>
    </row>
    <row r="4381" spans="1:13">
      <c r="A4381" s="7">
        <v>4380</v>
      </c>
      <c r="B4381" s="51"/>
      <c r="C4381" s="9"/>
      <c r="D4381" s="28"/>
      <c r="E4381" s="10"/>
      <c r="F4381" s="9"/>
      <c r="G4381" s="11"/>
      <c r="H4381" s="11"/>
      <c r="I4381" s="14"/>
      <c r="J4381" s="11"/>
      <c r="K4381" s="11"/>
      <c r="L4381" s="11"/>
      <c r="M4381" s="11"/>
    </row>
    <row r="4382" spans="1:13">
      <c r="A4382" s="7">
        <v>4381</v>
      </c>
      <c r="B4382" s="51"/>
      <c r="C4382" s="9"/>
      <c r="D4382" s="28"/>
      <c r="E4382" s="10"/>
      <c r="F4382" s="9"/>
      <c r="G4382" s="11"/>
      <c r="H4382" s="11"/>
      <c r="I4382" s="14"/>
      <c r="J4382" s="11"/>
      <c r="K4382" s="11"/>
      <c r="L4382" s="11"/>
      <c r="M4382" s="11"/>
    </row>
    <row r="4383" spans="1:13">
      <c r="A4383" s="7">
        <v>4382</v>
      </c>
      <c r="B4383" s="8"/>
      <c r="C4383" s="9"/>
      <c r="D4383" s="28"/>
      <c r="E4383" s="10"/>
      <c r="F4383" s="9"/>
      <c r="G4383" s="11"/>
      <c r="H4383" s="11"/>
      <c r="I4383" s="14"/>
      <c r="J4383" s="11"/>
      <c r="K4383" s="11"/>
      <c r="L4383" s="11"/>
      <c r="M4383" s="11"/>
    </row>
    <row r="4384" spans="1:13">
      <c r="A4384" s="7">
        <v>4383</v>
      </c>
      <c r="B4384" s="8"/>
      <c r="C4384" s="9"/>
      <c r="D4384" s="28"/>
      <c r="E4384" s="10"/>
      <c r="F4384" s="9"/>
      <c r="G4384" s="11"/>
      <c r="H4384" s="11"/>
      <c r="I4384" s="14"/>
      <c r="J4384" s="11"/>
      <c r="K4384" s="11"/>
      <c r="L4384" s="11"/>
      <c r="M4384" s="11"/>
    </row>
    <row r="4385" spans="1:13">
      <c r="A4385" s="7">
        <v>4384</v>
      </c>
      <c r="B4385" s="8"/>
      <c r="C4385" s="9"/>
      <c r="D4385" s="28"/>
      <c r="E4385" s="10"/>
      <c r="F4385" s="9"/>
      <c r="G4385" s="11"/>
      <c r="H4385" s="11"/>
      <c r="I4385" s="14"/>
      <c r="J4385" s="11"/>
      <c r="K4385" s="11"/>
      <c r="L4385" s="11"/>
      <c r="M4385" s="11"/>
    </row>
    <row r="4386" spans="1:13">
      <c r="A4386" s="7">
        <v>4385</v>
      </c>
      <c r="B4386" s="8"/>
      <c r="C4386" s="9"/>
      <c r="D4386" s="28"/>
      <c r="E4386" s="10"/>
      <c r="F4386" s="9"/>
      <c r="G4386" s="11"/>
      <c r="H4386" s="11"/>
      <c r="I4386" s="14"/>
      <c r="J4386" s="11"/>
      <c r="K4386" s="11"/>
      <c r="L4386" s="11"/>
      <c r="M4386" s="11"/>
    </row>
    <row r="4387" spans="1:13">
      <c r="A4387" s="7">
        <v>4386</v>
      </c>
      <c r="B4387" s="8"/>
      <c r="C4387" s="9"/>
      <c r="D4387" s="28"/>
      <c r="E4387" s="10"/>
      <c r="F4387" s="9"/>
      <c r="G4387" s="11"/>
      <c r="H4387" s="11"/>
      <c r="I4387" s="14"/>
      <c r="J4387" s="11"/>
      <c r="K4387" s="11"/>
      <c r="L4387" s="11"/>
      <c r="M4387" s="11"/>
    </row>
    <row r="4388" spans="1:13">
      <c r="A4388" s="7">
        <v>4387</v>
      </c>
      <c r="B4388" s="8"/>
      <c r="C4388" s="9"/>
      <c r="D4388" s="28"/>
      <c r="E4388" s="10"/>
      <c r="F4388" s="9"/>
      <c r="G4388" s="11"/>
      <c r="H4388" s="11"/>
      <c r="I4388" s="14"/>
      <c r="J4388" s="11"/>
      <c r="K4388" s="11"/>
      <c r="L4388" s="11"/>
      <c r="M4388" s="11"/>
    </row>
    <row r="4389" spans="1:13">
      <c r="A4389" s="7">
        <v>4388</v>
      </c>
      <c r="B4389" s="8"/>
      <c r="C4389" s="9"/>
      <c r="D4389" s="28"/>
      <c r="E4389" s="10"/>
      <c r="F4389" s="9"/>
      <c r="G4389" s="11"/>
      <c r="H4389" s="11"/>
      <c r="I4389" s="14"/>
      <c r="J4389" s="11"/>
      <c r="K4389" s="11"/>
      <c r="L4389" s="11"/>
      <c r="M4389" s="11"/>
    </row>
    <row r="4390" spans="1:13">
      <c r="A4390" s="7">
        <v>4389</v>
      </c>
      <c r="B4390" s="8"/>
      <c r="C4390" s="9"/>
      <c r="D4390" s="28"/>
      <c r="E4390" s="10"/>
      <c r="F4390" s="9"/>
      <c r="G4390" s="11"/>
      <c r="H4390" s="11"/>
      <c r="I4390" s="14"/>
      <c r="J4390" s="11"/>
      <c r="K4390" s="11"/>
      <c r="L4390" s="11"/>
      <c r="M4390" s="11"/>
    </row>
    <row r="4391" spans="1:13">
      <c r="A4391" s="7">
        <v>4390</v>
      </c>
      <c r="B4391" s="8"/>
      <c r="C4391" s="9"/>
      <c r="D4391" s="28"/>
      <c r="E4391" s="10"/>
      <c r="F4391" s="9"/>
      <c r="G4391" s="11"/>
      <c r="H4391" s="11"/>
      <c r="I4391" s="14"/>
      <c r="J4391" s="11"/>
      <c r="K4391" s="11"/>
      <c r="L4391" s="11"/>
      <c r="M4391" s="11"/>
    </row>
    <row r="4392" spans="1:13">
      <c r="A4392" s="7">
        <v>4391</v>
      </c>
      <c r="B4392" s="8"/>
      <c r="C4392" s="9"/>
      <c r="D4392" s="28"/>
      <c r="E4392" s="10"/>
      <c r="F4392" s="9"/>
      <c r="G4392" s="11"/>
      <c r="H4392" s="11"/>
      <c r="I4392" s="14"/>
      <c r="J4392" s="11"/>
      <c r="K4392" s="11"/>
      <c r="L4392" s="11"/>
      <c r="M4392" s="11"/>
    </row>
    <row r="4393" spans="1:13">
      <c r="A4393" s="7">
        <v>4392</v>
      </c>
      <c r="B4393" s="8"/>
      <c r="C4393" s="9"/>
      <c r="D4393" s="28"/>
      <c r="E4393" s="10"/>
      <c r="F4393" s="9"/>
      <c r="G4393" s="11"/>
      <c r="H4393" s="11"/>
      <c r="I4393" s="14"/>
      <c r="J4393" s="11"/>
      <c r="K4393" s="11"/>
      <c r="L4393" s="11"/>
      <c r="M4393" s="11"/>
    </row>
    <row r="4394" spans="1:13">
      <c r="A4394" s="7">
        <v>4393</v>
      </c>
      <c r="B4394" s="8"/>
      <c r="C4394" s="9"/>
      <c r="D4394" s="28"/>
      <c r="E4394" s="10"/>
      <c r="F4394" s="9"/>
      <c r="G4394" s="11"/>
      <c r="H4394" s="11"/>
      <c r="I4394" s="14"/>
      <c r="J4394" s="11"/>
      <c r="K4394" s="11"/>
      <c r="L4394" s="11"/>
      <c r="M4394" s="11"/>
    </row>
    <row r="4395" spans="1:13">
      <c r="A4395" s="7">
        <v>4394</v>
      </c>
      <c r="B4395" s="8"/>
      <c r="C4395" s="9"/>
      <c r="D4395" s="28"/>
      <c r="E4395" s="10"/>
      <c r="F4395" s="9"/>
      <c r="G4395" s="11"/>
      <c r="H4395" s="11"/>
      <c r="I4395" s="14"/>
      <c r="J4395" s="11"/>
      <c r="K4395" s="11"/>
      <c r="L4395" s="11"/>
      <c r="M4395" s="11"/>
    </row>
    <row r="4396" spans="1:13">
      <c r="A4396" s="7">
        <v>4395</v>
      </c>
      <c r="B4396" s="8"/>
      <c r="C4396" s="9"/>
      <c r="D4396" s="28"/>
      <c r="E4396" s="10"/>
      <c r="F4396" s="9"/>
      <c r="G4396" s="11"/>
      <c r="H4396" s="11"/>
      <c r="I4396" s="14"/>
      <c r="J4396" s="11"/>
      <c r="K4396" s="11"/>
      <c r="L4396" s="11"/>
      <c r="M4396" s="11"/>
    </row>
    <row r="4397" spans="1:13">
      <c r="A4397" s="7">
        <v>4396</v>
      </c>
      <c r="B4397" s="8"/>
      <c r="C4397" s="9"/>
      <c r="D4397" s="28"/>
      <c r="E4397" s="10"/>
      <c r="F4397" s="9"/>
      <c r="G4397" s="11"/>
      <c r="H4397" s="11"/>
      <c r="I4397" s="14"/>
      <c r="J4397" s="11"/>
      <c r="K4397" s="11"/>
      <c r="L4397" s="11"/>
      <c r="M4397" s="11"/>
    </row>
    <row r="4398" spans="1:13">
      <c r="A4398" s="7">
        <v>4397</v>
      </c>
      <c r="B4398" s="8"/>
      <c r="C4398" s="9"/>
      <c r="D4398" s="28"/>
      <c r="E4398" s="10"/>
      <c r="F4398" s="9"/>
      <c r="G4398" s="11"/>
      <c r="H4398" s="11"/>
      <c r="I4398" s="14"/>
      <c r="J4398" s="11"/>
      <c r="K4398" s="11"/>
      <c r="L4398" s="11"/>
      <c r="M4398" s="11"/>
    </row>
    <row r="4399" spans="1:13">
      <c r="A4399" s="7">
        <v>4398</v>
      </c>
      <c r="B4399" s="8"/>
      <c r="C4399" s="9"/>
      <c r="D4399" s="28"/>
      <c r="E4399" s="10"/>
      <c r="F4399" s="9"/>
      <c r="G4399" s="11"/>
      <c r="H4399" s="11"/>
      <c r="I4399" s="14"/>
      <c r="J4399" s="11"/>
      <c r="K4399" s="11"/>
      <c r="L4399" s="11"/>
      <c r="M4399" s="11"/>
    </row>
    <row r="4400" spans="1:13">
      <c r="A4400" s="7">
        <v>4399</v>
      </c>
      <c r="B4400" s="8"/>
      <c r="C4400" s="9"/>
      <c r="D4400" s="28"/>
      <c r="E4400" s="10"/>
      <c r="F4400" s="9"/>
      <c r="G4400" s="11"/>
      <c r="H4400" s="11"/>
      <c r="I4400" s="14"/>
      <c r="J4400" s="11"/>
      <c r="K4400" s="11"/>
      <c r="L4400" s="11"/>
      <c r="M4400" s="11"/>
    </row>
    <row r="4401" spans="1:13">
      <c r="A4401" s="7">
        <v>4400</v>
      </c>
      <c r="B4401" s="8"/>
      <c r="C4401" s="9"/>
      <c r="D4401" s="28"/>
      <c r="E4401" s="10"/>
      <c r="F4401" s="9"/>
      <c r="G4401" s="11"/>
      <c r="H4401" s="11"/>
      <c r="I4401" s="14"/>
      <c r="J4401" s="11"/>
      <c r="K4401" s="11"/>
      <c r="L4401" s="11"/>
      <c r="M4401" s="11"/>
    </row>
    <row r="4402" spans="1:13">
      <c r="A4402" s="7">
        <v>4401</v>
      </c>
      <c r="B4402" s="8"/>
      <c r="C4402" s="9"/>
      <c r="D4402" s="28"/>
      <c r="E4402" s="10"/>
      <c r="F4402" s="9"/>
      <c r="G4402" s="11"/>
      <c r="H4402" s="11"/>
      <c r="I4402" s="14"/>
      <c r="J4402" s="11"/>
      <c r="K4402" s="11"/>
      <c r="L4402" s="11"/>
      <c r="M4402" s="11"/>
    </row>
    <row r="4403" spans="1:13">
      <c r="A4403" s="7">
        <v>4402</v>
      </c>
      <c r="B4403" s="8"/>
      <c r="C4403" s="9"/>
      <c r="D4403" s="28"/>
      <c r="E4403" s="10"/>
      <c r="F4403" s="9"/>
      <c r="G4403" s="11"/>
      <c r="H4403" s="11"/>
      <c r="I4403" s="14"/>
      <c r="J4403" s="11"/>
      <c r="K4403" s="11"/>
      <c r="L4403" s="11"/>
      <c r="M4403" s="11"/>
    </row>
    <row r="4404" spans="1:13">
      <c r="A4404" s="7">
        <v>4403</v>
      </c>
      <c r="B4404" s="8"/>
      <c r="C4404" s="9"/>
      <c r="D4404" s="28"/>
      <c r="E4404" s="10"/>
      <c r="F4404" s="9"/>
      <c r="G4404" s="11"/>
      <c r="H4404" s="11"/>
      <c r="I4404" s="14"/>
      <c r="J4404" s="11"/>
      <c r="K4404" s="11"/>
      <c r="L4404" s="11"/>
      <c r="M4404" s="11"/>
    </row>
    <row r="4405" spans="1:13">
      <c r="A4405" s="7">
        <v>4404</v>
      </c>
      <c r="B4405" s="8"/>
      <c r="C4405" s="9"/>
      <c r="D4405" s="28"/>
      <c r="E4405" s="10"/>
      <c r="F4405" s="9"/>
      <c r="G4405" s="11"/>
      <c r="H4405" s="11"/>
      <c r="I4405" s="14"/>
      <c r="J4405" s="11"/>
      <c r="K4405" s="11"/>
      <c r="L4405" s="11"/>
      <c r="M4405" s="11"/>
    </row>
    <row r="4406" spans="1:13">
      <c r="A4406" s="7">
        <v>4405</v>
      </c>
      <c r="B4406" s="8"/>
      <c r="C4406" s="9"/>
      <c r="D4406" s="28"/>
      <c r="E4406" s="10"/>
      <c r="F4406" s="9"/>
      <c r="G4406" s="11"/>
      <c r="H4406" s="11"/>
      <c r="I4406" s="14"/>
      <c r="J4406" s="11"/>
      <c r="K4406" s="11"/>
      <c r="L4406" s="11"/>
      <c r="M4406" s="11"/>
    </row>
    <row r="4407" spans="1:13">
      <c r="A4407" s="7">
        <v>4406</v>
      </c>
      <c r="B4407" s="8"/>
      <c r="C4407" s="9"/>
      <c r="D4407" s="28"/>
      <c r="E4407" s="10"/>
      <c r="F4407" s="9"/>
      <c r="G4407" s="11"/>
      <c r="H4407" s="11"/>
      <c r="I4407" s="14"/>
      <c r="J4407" s="11"/>
      <c r="K4407" s="11"/>
      <c r="L4407" s="11"/>
      <c r="M4407" s="11"/>
    </row>
    <row r="4408" spans="1:13">
      <c r="A4408" s="7">
        <v>4407</v>
      </c>
      <c r="B4408" s="8"/>
      <c r="C4408" s="9"/>
      <c r="D4408" s="28"/>
      <c r="E4408" s="10"/>
      <c r="F4408" s="9"/>
      <c r="G4408" s="11"/>
      <c r="H4408" s="11"/>
      <c r="I4408" s="14"/>
      <c r="J4408" s="11"/>
      <c r="K4408" s="11"/>
      <c r="L4408" s="11"/>
      <c r="M4408" s="11"/>
    </row>
    <row r="4409" spans="1:13">
      <c r="A4409" s="7">
        <v>4408</v>
      </c>
      <c r="B4409" s="8"/>
      <c r="C4409" s="9"/>
      <c r="D4409" s="28"/>
      <c r="E4409" s="10"/>
      <c r="F4409" s="9"/>
      <c r="G4409" s="11"/>
      <c r="H4409" s="11"/>
      <c r="I4409" s="14"/>
      <c r="J4409" s="11"/>
      <c r="K4409" s="11"/>
      <c r="L4409" s="11"/>
      <c r="M4409" s="11"/>
    </row>
    <row r="4410" spans="1:13">
      <c r="A4410" s="7">
        <v>4409</v>
      </c>
      <c r="B4410" s="8"/>
      <c r="C4410" s="9"/>
      <c r="D4410" s="28"/>
      <c r="E4410" s="10"/>
      <c r="F4410" s="9"/>
      <c r="G4410" s="11"/>
      <c r="H4410" s="11"/>
      <c r="I4410" s="14"/>
      <c r="J4410" s="11"/>
      <c r="K4410" s="11"/>
      <c r="L4410" s="11"/>
      <c r="M4410" s="11"/>
    </row>
    <row r="4411" spans="1:13">
      <c r="A4411" s="7">
        <v>4410</v>
      </c>
      <c r="B4411" s="8"/>
      <c r="C4411" s="9"/>
      <c r="D4411" s="28"/>
      <c r="E4411" s="10"/>
      <c r="F4411" s="9"/>
      <c r="G4411" s="11"/>
      <c r="H4411" s="11"/>
      <c r="I4411" s="14"/>
      <c r="J4411" s="11"/>
      <c r="K4411" s="11"/>
      <c r="L4411" s="11"/>
      <c r="M4411" s="11"/>
    </row>
    <row r="4412" spans="1:13">
      <c r="A4412" s="7">
        <v>4411</v>
      </c>
      <c r="B4412" s="8"/>
      <c r="C4412" s="9"/>
      <c r="D4412" s="28"/>
      <c r="E4412" s="10"/>
      <c r="F4412" s="9"/>
      <c r="G4412" s="11"/>
      <c r="H4412" s="11"/>
      <c r="I4412" s="14"/>
      <c r="J4412" s="11"/>
      <c r="K4412" s="11"/>
      <c r="L4412" s="11"/>
      <c r="M4412" s="11"/>
    </row>
    <row r="4413" spans="1:13">
      <c r="A4413" s="7">
        <v>4412</v>
      </c>
      <c r="B4413" s="8"/>
      <c r="C4413" s="9"/>
      <c r="D4413" s="28"/>
      <c r="E4413" s="10"/>
      <c r="F4413" s="9"/>
      <c r="G4413" s="11"/>
      <c r="H4413" s="11"/>
      <c r="I4413" s="14"/>
      <c r="J4413" s="11"/>
      <c r="K4413" s="11"/>
      <c r="L4413" s="11"/>
      <c r="M4413" s="11"/>
    </row>
    <row r="4414" spans="1:13">
      <c r="A4414" s="7">
        <v>4413</v>
      </c>
      <c r="B4414" s="8"/>
      <c r="C4414" s="9"/>
      <c r="D4414" s="28"/>
      <c r="E4414" s="10"/>
      <c r="F4414" s="9"/>
      <c r="G4414" s="11"/>
      <c r="H4414" s="11"/>
      <c r="I4414" s="14"/>
      <c r="J4414" s="11"/>
      <c r="K4414" s="11"/>
      <c r="L4414" s="11"/>
      <c r="M4414" s="11"/>
    </row>
    <row r="4415" spans="1:13">
      <c r="A4415" s="7">
        <v>4414</v>
      </c>
      <c r="B4415" s="8"/>
      <c r="C4415" s="9"/>
      <c r="D4415" s="28"/>
      <c r="E4415" s="10"/>
      <c r="F4415" s="9"/>
      <c r="G4415" s="11"/>
      <c r="H4415" s="11"/>
      <c r="I4415" s="14"/>
      <c r="J4415" s="11"/>
      <c r="K4415" s="11"/>
      <c r="L4415" s="11"/>
      <c r="M4415" s="11"/>
    </row>
    <row r="4416" spans="1:13">
      <c r="A4416" s="7">
        <v>4415</v>
      </c>
      <c r="B4416" s="8"/>
      <c r="C4416" s="9"/>
      <c r="D4416" s="28"/>
      <c r="E4416" s="10"/>
      <c r="F4416" s="9"/>
      <c r="G4416" s="11"/>
      <c r="H4416" s="11"/>
      <c r="I4416" s="14"/>
      <c r="J4416" s="11"/>
      <c r="K4416" s="11"/>
      <c r="L4416" s="11"/>
      <c r="M4416" s="11"/>
    </row>
    <row r="4417" spans="1:13">
      <c r="A4417" s="7">
        <v>4416</v>
      </c>
      <c r="B4417" s="8"/>
      <c r="C4417" s="9"/>
      <c r="D4417" s="28"/>
      <c r="E4417" s="10"/>
      <c r="F4417" s="9"/>
      <c r="G4417" s="11"/>
      <c r="H4417" s="11"/>
      <c r="I4417" s="14"/>
      <c r="J4417" s="11"/>
      <c r="K4417" s="11"/>
      <c r="L4417" s="11"/>
      <c r="M4417" s="11"/>
    </row>
    <row r="4418" spans="1:13">
      <c r="A4418" s="7">
        <v>4417</v>
      </c>
      <c r="B4418" s="8"/>
      <c r="C4418" s="9"/>
      <c r="D4418" s="28"/>
      <c r="E4418" s="10"/>
      <c r="F4418" s="9"/>
      <c r="G4418" s="11"/>
      <c r="H4418" s="11"/>
      <c r="I4418" s="14"/>
      <c r="J4418" s="11"/>
      <c r="K4418" s="11"/>
      <c r="L4418" s="11"/>
      <c r="M4418" s="11"/>
    </row>
    <row r="4419" spans="1:13">
      <c r="A4419" s="7">
        <v>4418</v>
      </c>
      <c r="B4419" s="8"/>
      <c r="C4419" s="9"/>
      <c r="D4419" s="28"/>
      <c r="E4419" s="10"/>
      <c r="F4419" s="9"/>
      <c r="G4419" s="11"/>
      <c r="H4419" s="11"/>
      <c r="I4419" s="14"/>
      <c r="J4419" s="11"/>
      <c r="K4419" s="11"/>
      <c r="L4419" s="11"/>
      <c r="M4419" s="11"/>
    </row>
    <row r="4420" spans="1:13">
      <c r="A4420" s="7">
        <v>4419</v>
      </c>
      <c r="B4420" s="8"/>
      <c r="C4420" s="9"/>
      <c r="D4420" s="28"/>
      <c r="E4420" s="10"/>
      <c r="F4420" s="9"/>
      <c r="G4420" s="11"/>
      <c r="H4420" s="11"/>
      <c r="I4420" s="14"/>
      <c r="J4420" s="11"/>
      <c r="K4420" s="11"/>
      <c r="L4420" s="11"/>
      <c r="M4420" s="11"/>
    </row>
    <row r="4421" spans="1:13">
      <c r="A4421" s="7">
        <v>4420</v>
      </c>
      <c r="B4421" s="8"/>
      <c r="C4421" s="9"/>
      <c r="D4421" s="28"/>
      <c r="E4421" s="10"/>
      <c r="F4421" s="9"/>
      <c r="G4421" s="11"/>
      <c r="H4421" s="11"/>
      <c r="I4421" s="14"/>
      <c r="J4421" s="11"/>
      <c r="K4421" s="11"/>
      <c r="L4421" s="11"/>
      <c r="M4421" s="11"/>
    </row>
    <row r="4422" spans="1:13">
      <c r="A4422" s="7">
        <v>4421</v>
      </c>
      <c r="B4422" s="8"/>
      <c r="C4422" s="9"/>
      <c r="D4422" s="28"/>
      <c r="E4422" s="10"/>
      <c r="F4422" s="9"/>
      <c r="G4422" s="11"/>
      <c r="H4422" s="11"/>
      <c r="I4422" s="14"/>
      <c r="J4422" s="11"/>
      <c r="K4422" s="11"/>
      <c r="L4422" s="11"/>
      <c r="M4422" s="11"/>
    </row>
    <row r="4423" spans="1:13">
      <c r="A4423" s="7">
        <v>4422</v>
      </c>
      <c r="B4423" s="8"/>
      <c r="C4423" s="9"/>
      <c r="D4423" s="28"/>
      <c r="E4423" s="10"/>
      <c r="F4423" s="9"/>
      <c r="G4423" s="11"/>
      <c r="H4423" s="11"/>
      <c r="I4423" s="14"/>
      <c r="J4423" s="11"/>
      <c r="K4423" s="11"/>
      <c r="L4423" s="11"/>
      <c r="M4423" s="11"/>
    </row>
    <row r="4424" spans="1:13">
      <c r="A4424" s="7">
        <v>4423</v>
      </c>
      <c r="B4424" s="8"/>
      <c r="C4424" s="9"/>
      <c r="D4424" s="28"/>
      <c r="E4424" s="10"/>
      <c r="F4424" s="9"/>
      <c r="G4424" s="11"/>
      <c r="H4424" s="11"/>
      <c r="I4424" s="14"/>
      <c r="J4424" s="11"/>
      <c r="K4424" s="11"/>
      <c r="L4424" s="11"/>
      <c r="M4424" s="11"/>
    </row>
    <row r="4425" spans="1:13">
      <c r="A4425" s="7">
        <v>4424</v>
      </c>
      <c r="B4425" s="8"/>
      <c r="C4425" s="9"/>
      <c r="D4425" s="28"/>
      <c r="E4425" s="10"/>
      <c r="F4425" s="9"/>
      <c r="G4425" s="11"/>
      <c r="H4425" s="11"/>
      <c r="I4425" s="14"/>
      <c r="J4425" s="11"/>
      <c r="K4425" s="11"/>
      <c r="L4425" s="11"/>
      <c r="M4425" s="11"/>
    </row>
    <row r="4426" spans="1:13">
      <c r="A4426" s="7">
        <v>4425</v>
      </c>
      <c r="B4426" s="8"/>
      <c r="C4426" s="9"/>
      <c r="D4426" s="28"/>
      <c r="E4426" s="10"/>
      <c r="F4426" s="9"/>
      <c r="G4426" s="11"/>
      <c r="H4426" s="11"/>
      <c r="I4426" s="14"/>
      <c r="J4426" s="11"/>
      <c r="K4426" s="11"/>
      <c r="L4426" s="11"/>
      <c r="M4426" s="11"/>
    </row>
    <row r="4427" spans="1:13">
      <c r="A4427" s="7">
        <v>4426</v>
      </c>
      <c r="B4427" s="8"/>
      <c r="C4427" s="9"/>
      <c r="D4427" s="28"/>
      <c r="E4427" s="10"/>
      <c r="F4427" s="9"/>
      <c r="G4427" s="11"/>
      <c r="H4427" s="11"/>
      <c r="I4427" s="14"/>
      <c r="J4427" s="11"/>
      <c r="K4427" s="11"/>
      <c r="L4427" s="11"/>
      <c r="M4427" s="11"/>
    </row>
    <row r="4428" spans="1:13">
      <c r="A4428" s="7">
        <v>4427</v>
      </c>
      <c r="B4428" s="8"/>
      <c r="C4428" s="9"/>
      <c r="D4428" s="28"/>
      <c r="E4428" s="10"/>
      <c r="F4428" s="9"/>
      <c r="G4428" s="11"/>
      <c r="H4428" s="11"/>
      <c r="I4428" s="14"/>
      <c r="J4428" s="11"/>
      <c r="K4428" s="11"/>
      <c r="L4428" s="11"/>
      <c r="M4428" s="11"/>
    </row>
    <row r="4429" spans="1:13">
      <c r="A4429" s="7">
        <v>4428</v>
      </c>
      <c r="B4429" s="8"/>
      <c r="C4429" s="9"/>
      <c r="D4429" s="28"/>
      <c r="E4429" s="10"/>
      <c r="F4429" s="9"/>
      <c r="G4429" s="11"/>
      <c r="H4429" s="11"/>
      <c r="I4429" s="14"/>
      <c r="J4429" s="11"/>
      <c r="K4429" s="11"/>
      <c r="L4429" s="11"/>
      <c r="M4429" s="11"/>
    </row>
    <row r="4430" spans="1:13">
      <c r="A4430" s="7">
        <v>4429</v>
      </c>
      <c r="B4430" s="8"/>
      <c r="C4430" s="9"/>
      <c r="D4430" s="28"/>
      <c r="E4430" s="10"/>
      <c r="F4430" s="9"/>
      <c r="G4430" s="11"/>
      <c r="H4430" s="11"/>
      <c r="I4430" s="14"/>
      <c r="J4430" s="11"/>
      <c r="K4430" s="11"/>
      <c r="L4430" s="11"/>
      <c r="M4430" s="11"/>
    </row>
    <row r="4431" spans="1:13">
      <c r="A4431" s="7">
        <v>4430</v>
      </c>
      <c r="B4431" s="8"/>
      <c r="C4431" s="9"/>
      <c r="D4431" s="28"/>
      <c r="E4431" s="10"/>
      <c r="F4431" s="9"/>
      <c r="G4431" s="11"/>
      <c r="H4431" s="11"/>
      <c r="I4431" s="14"/>
      <c r="J4431" s="11"/>
      <c r="K4431" s="11"/>
      <c r="L4431" s="11"/>
      <c r="M4431" s="11"/>
    </row>
    <row r="4432" spans="1:13">
      <c r="A4432" s="7">
        <v>4431</v>
      </c>
      <c r="B4432" s="8"/>
      <c r="C4432" s="9"/>
      <c r="D4432" s="28"/>
      <c r="E4432" s="10"/>
      <c r="F4432" s="9"/>
      <c r="G4432" s="11"/>
      <c r="H4432" s="11"/>
      <c r="I4432" s="14"/>
      <c r="J4432" s="11"/>
      <c r="K4432" s="11"/>
      <c r="L4432" s="11"/>
      <c r="M4432" s="11"/>
    </row>
    <row r="4433" spans="1:13">
      <c r="A4433" s="7">
        <v>4432</v>
      </c>
      <c r="B4433" s="8"/>
      <c r="C4433" s="9"/>
      <c r="D4433" s="28"/>
      <c r="E4433" s="10"/>
      <c r="F4433" s="9"/>
      <c r="G4433" s="11"/>
      <c r="H4433" s="11"/>
      <c r="I4433" s="14"/>
      <c r="J4433" s="11"/>
      <c r="K4433" s="11"/>
      <c r="L4433" s="11"/>
      <c r="M4433" s="11"/>
    </row>
    <row r="4434" spans="1:13">
      <c r="A4434" s="7">
        <v>4433</v>
      </c>
      <c r="B4434" s="8"/>
      <c r="C4434" s="9"/>
      <c r="D4434" s="28"/>
      <c r="E4434" s="10"/>
      <c r="F4434" s="9"/>
      <c r="G4434" s="11"/>
      <c r="H4434" s="11"/>
      <c r="I4434" s="14"/>
      <c r="J4434" s="11"/>
      <c r="K4434" s="11"/>
      <c r="L4434" s="11"/>
      <c r="M4434" s="11"/>
    </row>
    <row r="4435" spans="1:13">
      <c r="A4435" s="7">
        <v>4434</v>
      </c>
      <c r="B4435" s="8"/>
      <c r="C4435" s="9"/>
      <c r="D4435" s="28"/>
      <c r="E4435" s="10"/>
      <c r="F4435" s="9"/>
      <c r="G4435" s="11"/>
      <c r="H4435" s="11"/>
      <c r="I4435" s="14"/>
      <c r="J4435" s="11"/>
      <c r="K4435" s="11"/>
      <c r="L4435" s="11"/>
      <c r="M4435" s="11"/>
    </row>
    <row r="4436" spans="1:13">
      <c r="A4436" s="7">
        <v>4435</v>
      </c>
      <c r="B4436" s="8"/>
      <c r="C4436" s="9"/>
      <c r="D4436" s="28"/>
      <c r="E4436" s="10"/>
      <c r="F4436" s="9"/>
      <c r="G4436" s="11"/>
      <c r="H4436" s="11"/>
      <c r="I4436" s="14"/>
      <c r="J4436" s="11"/>
      <c r="K4436" s="11"/>
      <c r="L4436" s="11"/>
      <c r="M4436" s="11"/>
    </row>
    <row r="4437" spans="1:13">
      <c r="A4437" s="7">
        <v>4436</v>
      </c>
      <c r="B4437" s="8"/>
      <c r="C4437" s="9"/>
      <c r="D4437" s="28"/>
      <c r="E4437" s="10"/>
      <c r="F4437" s="9"/>
      <c r="G4437" s="11"/>
      <c r="H4437" s="11"/>
      <c r="I4437" s="14"/>
      <c r="J4437" s="11"/>
      <c r="K4437" s="11"/>
      <c r="L4437" s="11"/>
      <c r="M4437" s="11"/>
    </row>
    <row r="4438" spans="1:13">
      <c r="A4438" s="7">
        <v>4437</v>
      </c>
      <c r="B4438" s="8"/>
      <c r="C4438" s="9"/>
      <c r="D4438" s="28"/>
      <c r="E4438" s="10"/>
      <c r="F4438" s="9"/>
      <c r="G4438" s="11"/>
      <c r="H4438" s="11"/>
      <c r="I4438" s="14"/>
      <c r="J4438" s="11"/>
      <c r="K4438" s="11"/>
      <c r="L4438" s="11"/>
      <c r="M4438" s="11"/>
    </row>
    <row r="4439" spans="1:13">
      <c r="A4439" s="7">
        <v>4438</v>
      </c>
      <c r="B4439" s="8"/>
      <c r="C4439" s="9"/>
      <c r="D4439" s="28"/>
      <c r="E4439" s="10"/>
      <c r="F4439" s="9"/>
      <c r="G4439" s="11"/>
      <c r="H4439" s="11"/>
      <c r="I4439" s="14"/>
      <c r="J4439" s="11"/>
      <c r="K4439" s="11"/>
      <c r="L4439" s="11"/>
      <c r="M4439" s="11"/>
    </row>
    <row r="4440" spans="1:13">
      <c r="A4440" s="7">
        <v>4439</v>
      </c>
      <c r="B4440" s="8"/>
      <c r="C4440" s="9"/>
      <c r="D4440" s="28"/>
      <c r="E4440" s="10"/>
      <c r="F4440" s="9"/>
      <c r="G4440" s="11"/>
      <c r="H4440" s="11"/>
      <c r="I4440" s="14"/>
      <c r="J4440" s="11"/>
      <c r="K4440" s="11"/>
      <c r="L4440" s="11"/>
      <c r="M4440" s="11"/>
    </row>
    <row r="4441" spans="1:13">
      <c r="A4441" s="7">
        <v>4440</v>
      </c>
      <c r="B4441" s="8"/>
      <c r="C4441" s="9"/>
      <c r="D4441" s="28"/>
      <c r="E4441" s="10"/>
      <c r="F4441" s="9"/>
      <c r="G4441" s="11"/>
      <c r="H4441" s="11"/>
      <c r="I4441" s="14"/>
      <c r="J4441" s="11"/>
      <c r="K4441" s="11"/>
      <c r="L4441" s="11"/>
      <c r="M4441" s="11"/>
    </row>
    <row r="4442" spans="1:13">
      <c r="A4442" s="7">
        <v>4441</v>
      </c>
      <c r="B4442" s="8"/>
      <c r="C4442" s="9"/>
      <c r="D4442" s="28"/>
      <c r="E4442" s="10"/>
      <c r="F4442" s="9"/>
      <c r="G4442" s="11"/>
      <c r="H4442" s="11"/>
      <c r="I4442" s="14"/>
      <c r="J4442" s="11"/>
      <c r="K4442" s="11"/>
      <c r="L4442" s="11"/>
      <c r="M4442" s="11"/>
    </row>
    <row r="4443" spans="1:13">
      <c r="A4443" s="7">
        <v>4442</v>
      </c>
      <c r="B4443" s="8"/>
      <c r="C4443" s="9"/>
      <c r="D4443" s="28"/>
      <c r="E4443" s="10"/>
      <c r="F4443" s="9"/>
      <c r="G4443" s="11"/>
      <c r="H4443" s="11"/>
      <c r="I4443" s="14"/>
      <c r="J4443" s="11"/>
      <c r="K4443" s="11"/>
      <c r="L4443" s="11"/>
      <c r="M4443" s="11"/>
    </row>
    <row r="4444" spans="1:13">
      <c r="A4444" s="7">
        <v>4443</v>
      </c>
      <c r="B4444" s="8"/>
      <c r="C4444" s="9"/>
      <c r="D4444" s="28"/>
      <c r="E4444" s="10"/>
      <c r="F4444" s="9"/>
      <c r="G4444" s="11"/>
      <c r="H4444" s="11"/>
      <c r="I4444" s="14"/>
      <c r="J4444" s="11"/>
      <c r="K4444" s="11"/>
      <c r="L4444" s="11"/>
      <c r="M4444" s="11"/>
    </row>
    <row r="4445" spans="1:13">
      <c r="A4445" s="7">
        <v>4444</v>
      </c>
      <c r="B4445" s="8"/>
      <c r="C4445" s="9"/>
      <c r="D4445" s="28"/>
      <c r="E4445" s="10"/>
      <c r="F4445" s="9"/>
      <c r="G4445" s="11"/>
      <c r="H4445" s="11"/>
      <c r="I4445" s="14"/>
      <c r="J4445" s="11"/>
      <c r="K4445" s="11"/>
      <c r="L4445" s="11"/>
      <c r="M4445" s="11"/>
    </row>
    <row r="4446" spans="1:13">
      <c r="A4446" s="7">
        <v>4445</v>
      </c>
      <c r="B4446" s="8"/>
      <c r="C4446" s="9"/>
      <c r="D4446" s="28"/>
      <c r="E4446" s="10"/>
      <c r="F4446" s="9"/>
      <c r="G4446" s="11"/>
      <c r="H4446" s="11"/>
      <c r="I4446" s="14"/>
      <c r="J4446" s="11"/>
      <c r="K4446" s="11"/>
      <c r="L4446" s="11"/>
      <c r="M4446" s="11"/>
    </row>
    <row r="4447" spans="1:13">
      <c r="A4447" s="7">
        <v>4446</v>
      </c>
      <c r="B4447" s="8"/>
      <c r="C4447" s="9"/>
      <c r="D4447" s="28"/>
      <c r="E4447" s="10"/>
      <c r="F4447" s="9"/>
      <c r="G4447" s="11"/>
      <c r="H4447" s="11"/>
      <c r="I4447" s="14"/>
      <c r="J4447" s="11"/>
      <c r="K4447" s="11"/>
      <c r="L4447" s="11"/>
      <c r="M4447" s="11"/>
    </row>
    <row r="4448" spans="1:13">
      <c r="A4448" s="7">
        <v>4447</v>
      </c>
      <c r="B4448" s="8"/>
      <c r="C4448" s="9"/>
      <c r="D4448" s="28"/>
      <c r="E4448" s="10"/>
      <c r="F4448" s="9"/>
      <c r="G4448" s="11"/>
      <c r="H4448" s="11"/>
      <c r="I4448" s="14"/>
      <c r="J4448" s="11"/>
      <c r="K4448" s="11"/>
      <c r="L4448" s="11"/>
      <c r="M4448" s="11"/>
    </row>
    <row r="4449" spans="1:13">
      <c r="A4449" s="7">
        <v>4448</v>
      </c>
      <c r="B4449" s="8"/>
      <c r="C4449" s="9"/>
      <c r="D4449" s="28"/>
      <c r="E4449" s="10"/>
      <c r="F4449" s="9"/>
      <c r="G4449" s="11"/>
      <c r="H4449" s="11"/>
      <c r="I4449" s="14"/>
      <c r="J4449" s="11"/>
      <c r="K4449" s="11"/>
      <c r="L4449" s="11"/>
      <c r="M4449" s="11"/>
    </row>
    <row r="4450" spans="1:13">
      <c r="A4450" s="7">
        <v>4449</v>
      </c>
      <c r="B4450" s="8"/>
      <c r="C4450" s="9"/>
      <c r="D4450" s="28"/>
      <c r="E4450" s="10"/>
      <c r="F4450" s="9"/>
      <c r="G4450" s="11"/>
      <c r="H4450" s="11"/>
      <c r="I4450" s="14"/>
      <c r="J4450" s="11"/>
      <c r="K4450" s="11"/>
      <c r="L4450" s="11"/>
      <c r="M4450" s="11"/>
    </row>
    <row r="4451" spans="1:13">
      <c r="A4451" s="7">
        <v>4450</v>
      </c>
      <c r="B4451" s="8"/>
      <c r="C4451" s="9"/>
      <c r="D4451" s="28"/>
      <c r="E4451" s="10"/>
      <c r="F4451" s="9"/>
      <c r="G4451" s="11"/>
      <c r="H4451" s="11"/>
      <c r="I4451" s="14"/>
      <c r="J4451" s="11"/>
      <c r="K4451" s="11"/>
      <c r="L4451" s="11"/>
      <c r="M4451" s="11"/>
    </row>
    <row r="4452" spans="1:13">
      <c r="A4452" s="7">
        <v>4451</v>
      </c>
      <c r="B4452" s="8"/>
      <c r="C4452" s="9"/>
      <c r="D4452" s="28"/>
      <c r="E4452" s="10"/>
      <c r="F4452" s="9"/>
      <c r="G4452" s="11"/>
      <c r="H4452" s="11"/>
      <c r="I4452" s="14"/>
      <c r="J4452" s="11"/>
      <c r="K4452" s="11"/>
      <c r="L4452" s="11"/>
      <c r="M4452" s="11"/>
    </row>
    <row r="4453" spans="1:13">
      <c r="A4453" s="7">
        <v>4452</v>
      </c>
      <c r="B4453" s="8"/>
      <c r="C4453" s="9"/>
      <c r="D4453" s="28"/>
      <c r="E4453" s="10"/>
      <c r="F4453" s="9"/>
      <c r="G4453" s="11"/>
      <c r="H4453" s="11"/>
      <c r="I4453" s="14"/>
      <c r="J4453" s="11"/>
      <c r="K4453" s="11"/>
      <c r="L4453" s="11"/>
      <c r="M4453" s="11"/>
    </row>
    <row r="4454" spans="1:13">
      <c r="A4454" s="7">
        <v>4453</v>
      </c>
      <c r="B4454" s="8"/>
      <c r="C4454" s="9"/>
      <c r="D4454" s="28"/>
      <c r="E4454" s="10"/>
      <c r="F4454" s="9"/>
      <c r="G4454" s="11"/>
      <c r="H4454" s="11"/>
      <c r="I4454" s="14"/>
      <c r="J4454" s="11"/>
      <c r="K4454" s="11"/>
      <c r="L4454" s="11"/>
      <c r="M4454" s="11"/>
    </row>
    <row r="4455" spans="1:13">
      <c r="A4455" s="7">
        <v>4454</v>
      </c>
      <c r="B4455" s="8"/>
      <c r="C4455" s="9"/>
      <c r="D4455" s="28"/>
      <c r="E4455" s="10"/>
      <c r="F4455" s="9"/>
      <c r="G4455" s="11"/>
      <c r="H4455" s="11"/>
      <c r="I4455" s="14"/>
      <c r="J4455" s="11"/>
      <c r="K4455" s="11"/>
      <c r="L4455" s="11"/>
      <c r="M4455" s="11"/>
    </row>
    <row r="4456" spans="1:13">
      <c r="A4456" s="7">
        <v>4455</v>
      </c>
      <c r="B4456" s="8"/>
      <c r="C4456" s="9"/>
      <c r="D4456" s="28"/>
      <c r="E4456" s="10"/>
      <c r="F4456" s="9"/>
      <c r="G4456" s="11"/>
      <c r="H4456" s="11"/>
      <c r="I4456" s="14"/>
      <c r="J4456" s="11"/>
      <c r="K4456" s="11"/>
      <c r="L4456" s="11"/>
      <c r="M4456" s="11"/>
    </row>
    <row r="4457" spans="1:13">
      <c r="A4457" s="7">
        <v>4456</v>
      </c>
      <c r="B4457" s="8"/>
      <c r="C4457" s="9"/>
      <c r="D4457" s="28"/>
      <c r="E4457" s="10"/>
      <c r="F4457" s="9"/>
      <c r="G4457" s="11"/>
      <c r="H4457" s="11"/>
      <c r="I4457" s="14"/>
      <c r="J4457" s="11"/>
      <c r="K4457" s="11"/>
      <c r="L4457" s="11"/>
      <c r="M4457" s="11"/>
    </row>
    <row r="4458" spans="1:13">
      <c r="A4458" s="7">
        <v>4457</v>
      </c>
      <c r="B4458" s="8"/>
      <c r="C4458" s="9"/>
      <c r="D4458" s="28"/>
      <c r="E4458" s="10"/>
      <c r="F4458" s="9"/>
      <c r="G4458" s="11"/>
      <c r="H4458" s="11"/>
      <c r="I4458" s="14"/>
      <c r="J4458" s="11"/>
      <c r="K4458" s="11"/>
      <c r="L4458" s="11"/>
      <c r="M4458" s="11"/>
    </row>
    <row r="4459" spans="1:13">
      <c r="A4459" s="7">
        <v>4458</v>
      </c>
      <c r="B4459" s="8"/>
      <c r="C4459" s="9"/>
      <c r="D4459" s="28"/>
      <c r="E4459" s="10"/>
      <c r="F4459" s="9"/>
      <c r="G4459" s="11"/>
      <c r="H4459" s="11"/>
      <c r="I4459" s="14"/>
      <c r="J4459" s="11"/>
      <c r="K4459" s="11"/>
      <c r="L4459" s="11"/>
      <c r="M4459" s="11"/>
    </row>
    <row r="4460" spans="1:13">
      <c r="A4460" s="7">
        <v>4459</v>
      </c>
      <c r="B4460" s="8"/>
      <c r="C4460" s="9"/>
      <c r="D4460" s="28"/>
      <c r="E4460" s="10"/>
      <c r="F4460" s="9"/>
      <c r="G4460" s="11"/>
      <c r="H4460" s="11"/>
      <c r="I4460" s="14"/>
      <c r="J4460" s="11"/>
      <c r="K4460" s="11"/>
      <c r="L4460" s="11"/>
      <c r="M4460" s="11"/>
    </row>
    <row r="4461" spans="1:13">
      <c r="A4461" s="7">
        <v>4460</v>
      </c>
      <c r="B4461" s="8"/>
      <c r="C4461" s="9"/>
      <c r="D4461" s="28"/>
      <c r="E4461" s="10"/>
      <c r="F4461" s="9"/>
      <c r="G4461" s="11"/>
      <c r="H4461" s="11"/>
      <c r="I4461" s="14"/>
      <c r="J4461" s="11"/>
      <c r="K4461" s="11"/>
      <c r="L4461" s="11"/>
      <c r="M4461" s="11"/>
    </row>
    <row r="4462" spans="1:13">
      <c r="A4462" s="7">
        <v>4461</v>
      </c>
      <c r="B4462" s="8"/>
      <c r="C4462" s="9"/>
      <c r="D4462" s="28"/>
      <c r="E4462" s="10"/>
      <c r="F4462" s="9"/>
      <c r="G4462" s="11"/>
      <c r="H4462" s="11"/>
      <c r="I4462" s="14"/>
      <c r="J4462" s="11"/>
      <c r="K4462" s="11"/>
      <c r="L4462" s="11"/>
      <c r="M4462" s="11"/>
    </row>
    <row r="4463" spans="1:13">
      <c r="A4463" s="7">
        <v>4462</v>
      </c>
      <c r="B4463" s="8"/>
      <c r="C4463" s="9"/>
      <c r="D4463" s="28"/>
      <c r="E4463" s="10"/>
      <c r="F4463" s="9"/>
      <c r="G4463" s="11"/>
      <c r="H4463" s="11"/>
      <c r="I4463" s="14"/>
      <c r="J4463" s="11"/>
      <c r="K4463" s="11"/>
      <c r="L4463" s="11"/>
      <c r="M4463" s="11"/>
    </row>
    <row r="4464" spans="1:13">
      <c r="A4464" s="7">
        <v>4463</v>
      </c>
      <c r="B4464" s="8"/>
      <c r="C4464" s="9"/>
      <c r="D4464" s="28"/>
      <c r="E4464" s="10"/>
      <c r="F4464" s="9"/>
      <c r="G4464" s="11"/>
      <c r="H4464" s="11"/>
      <c r="I4464" s="14"/>
      <c r="J4464" s="11"/>
      <c r="K4464" s="11"/>
      <c r="L4464" s="11"/>
      <c r="M4464" s="11"/>
    </row>
    <row r="4465" spans="1:13">
      <c r="A4465" s="7">
        <v>4464</v>
      </c>
      <c r="B4465" s="8"/>
      <c r="C4465" s="9"/>
      <c r="D4465" s="28"/>
      <c r="E4465" s="10"/>
      <c r="F4465" s="9"/>
      <c r="G4465" s="11"/>
      <c r="H4465" s="11"/>
      <c r="I4465" s="14"/>
      <c r="J4465" s="11"/>
      <c r="K4465" s="11"/>
      <c r="L4465" s="11"/>
      <c r="M4465" s="11"/>
    </row>
    <row r="4466" spans="1:13">
      <c r="A4466" s="7">
        <v>4465</v>
      </c>
      <c r="B4466" s="8"/>
      <c r="C4466" s="9"/>
      <c r="D4466" s="28"/>
      <c r="E4466" s="10"/>
      <c r="F4466" s="9"/>
      <c r="G4466" s="11"/>
      <c r="H4466" s="11"/>
      <c r="I4466" s="14"/>
      <c r="J4466" s="11"/>
      <c r="K4466" s="11"/>
      <c r="L4466" s="11"/>
      <c r="M4466" s="11"/>
    </row>
    <row r="4467" spans="1:13">
      <c r="A4467" s="7">
        <v>4466</v>
      </c>
      <c r="B4467" s="8"/>
      <c r="C4467" s="9"/>
      <c r="D4467" s="28"/>
      <c r="E4467" s="10"/>
      <c r="F4467" s="9"/>
      <c r="G4467" s="11"/>
      <c r="H4467" s="11"/>
      <c r="I4467" s="14"/>
      <c r="J4467" s="11"/>
      <c r="K4467" s="11"/>
      <c r="L4467" s="11"/>
      <c r="M4467" s="11"/>
    </row>
    <row r="4468" spans="1:13">
      <c r="A4468" s="7">
        <v>4467</v>
      </c>
      <c r="B4468" s="8"/>
      <c r="C4468" s="9"/>
      <c r="D4468" s="28"/>
      <c r="E4468" s="10"/>
      <c r="F4468" s="9"/>
      <c r="G4468" s="11"/>
      <c r="H4468" s="11"/>
      <c r="I4468" s="14"/>
      <c r="J4468" s="11"/>
      <c r="K4468" s="11"/>
      <c r="L4468" s="11"/>
      <c r="M4468" s="11"/>
    </row>
    <row r="4469" spans="1:13">
      <c r="A4469" s="7">
        <v>4468</v>
      </c>
      <c r="B4469" s="8"/>
      <c r="C4469" s="9"/>
      <c r="D4469" s="28"/>
      <c r="E4469" s="10"/>
      <c r="F4469" s="9"/>
      <c r="G4469" s="11"/>
      <c r="H4469" s="11"/>
      <c r="I4469" s="14"/>
      <c r="J4469" s="11"/>
      <c r="K4469" s="11"/>
      <c r="L4469" s="11"/>
      <c r="M4469" s="11"/>
    </row>
    <row r="4470" spans="1:13">
      <c r="A4470" s="7">
        <v>4469</v>
      </c>
      <c r="B4470" s="8"/>
      <c r="C4470" s="9"/>
      <c r="D4470" s="28"/>
      <c r="E4470" s="10"/>
      <c r="F4470" s="9"/>
      <c r="G4470" s="11"/>
      <c r="H4470" s="11"/>
      <c r="I4470" s="14"/>
      <c r="J4470" s="11"/>
      <c r="K4470" s="11"/>
      <c r="L4470" s="11"/>
      <c r="M4470" s="11"/>
    </row>
    <row r="4471" spans="1:13">
      <c r="A4471" s="7">
        <v>4470</v>
      </c>
      <c r="B4471" s="8"/>
      <c r="C4471" s="9"/>
      <c r="D4471" s="28"/>
      <c r="E4471" s="10"/>
      <c r="F4471" s="9"/>
      <c r="G4471" s="11"/>
      <c r="H4471" s="11"/>
      <c r="I4471" s="14"/>
      <c r="J4471" s="11"/>
      <c r="K4471" s="11"/>
      <c r="L4471" s="11"/>
      <c r="M4471" s="11"/>
    </row>
    <row r="4472" spans="1:13">
      <c r="A4472" s="7">
        <v>4471</v>
      </c>
      <c r="B4472" s="8"/>
      <c r="C4472" s="9"/>
      <c r="D4472" s="28"/>
      <c r="E4472" s="10"/>
      <c r="F4472" s="9"/>
      <c r="G4472" s="11"/>
      <c r="H4472" s="11"/>
      <c r="I4472" s="14"/>
      <c r="J4472" s="11"/>
      <c r="K4472" s="11"/>
      <c r="L4472" s="11"/>
      <c r="M4472" s="11"/>
    </row>
    <row r="4473" spans="1:13">
      <c r="A4473" s="7">
        <v>4472</v>
      </c>
      <c r="B4473" s="8"/>
      <c r="C4473" s="9"/>
      <c r="D4473" s="28"/>
      <c r="E4473" s="10"/>
      <c r="F4473" s="9"/>
      <c r="G4473" s="11"/>
      <c r="H4473" s="11"/>
      <c r="I4473" s="14"/>
      <c r="J4473" s="11"/>
      <c r="K4473" s="11"/>
      <c r="L4473" s="11"/>
      <c r="M4473" s="11"/>
    </row>
    <row r="4474" spans="1:13">
      <c r="A4474" s="7">
        <v>4473</v>
      </c>
      <c r="B4474" s="8"/>
      <c r="C4474" s="9"/>
      <c r="D4474" s="28"/>
      <c r="E4474" s="10"/>
      <c r="F4474" s="9"/>
      <c r="G4474" s="11"/>
      <c r="H4474" s="11"/>
      <c r="I4474" s="14"/>
      <c r="J4474" s="11"/>
      <c r="K4474" s="11"/>
      <c r="L4474" s="11"/>
      <c r="M4474" s="11"/>
    </row>
    <row r="4475" spans="1:13">
      <c r="A4475" s="7">
        <v>4474</v>
      </c>
      <c r="B4475" s="8"/>
      <c r="C4475" s="9"/>
      <c r="D4475" s="28"/>
      <c r="E4475" s="10"/>
      <c r="F4475" s="9"/>
      <c r="G4475" s="11"/>
      <c r="H4475" s="11"/>
      <c r="I4475" s="14"/>
      <c r="J4475" s="11"/>
      <c r="K4475" s="11"/>
      <c r="L4475" s="11"/>
      <c r="M4475" s="11"/>
    </row>
    <row r="4476" spans="1:13">
      <c r="A4476" s="7">
        <v>4475</v>
      </c>
      <c r="B4476" s="8"/>
      <c r="C4476" s="9"/>
      <c r="D4476" s="28"/>
      <c r="E4476" s="10"/>
      <c r="F4476" s="9"/>
      <c r="G4476" s="11"/>
      <c r="H4476" s="11"/>
      <c r="I4476" s="14"/>
      <c r="J4476" s="11"/>
      <c r="K4476" s="11"/>
      <c r="L4476" s="11"/>
      <c r="M4476" s="11"/>
    </row>
    <row r="4477" spans="1:13">
      <c r="A4477" s="7">
        <v>4476</v>
      </c>
      <c r="B4477" s="8"/>
      <c r="C4477" s="9"/>
      <c r="D4477" s="28"/>
      <c r="E4477" s="10"/>
      <c r="F4477" s="9"/>
      <c r="G4477" s="11"/>
      <c r="H4477" s="11"/>
      <c r="I4477" s="14"/>
      <c r="J4477" s="11"/>
      <c r="K4477" s="11"/>
      <c r="L4477" s="11"/>
      <c r="M4477" s="11"/>
    </row>
    <row r="4478" spans="1:13">
      <c r="A4478" s="7">
        <v>4477</v>
      </c>
      <c r="B4478" s="8"/>
      <c r="C4478" s="9"/>
      <c r="D4478" s="28"/>
      <c r="E4478" s="10"/>
      <c r="F4478" s="9"/>
      <c r="G4478" s="11"/>
      <c r="H4478" s="11"/>
      <c r="I4478" s="14"/>
      <c r="J4478" s="11"/>
      <c r="K4478" s="11"/>
      <c r="L4478" s="11"/>
      <c r="M4478" s="11"/>
    </row>
    <row r="4479" spans="1:13">
      <c r="A4479" s="7">
        <v>4478</v>
      </c>
      <c r="B4479" s="8"/>
      <c r="C4479" s="9"/>
      <c r="D4479" s="28"/>
      <c r="E4479" s="10"/>
      <c r="F4479" s="9"/>
      <c r="G4479" s="11"/>
      <c r="H4479" s="11"/>
      <c r="I4479" s="14"/>
      <c r="J4479" s="11"/>
      <c r="K4479" s="11"/>
      <c r="L4479" s="11"/>
      <c r="M4479" s="11"/>
    </row>
    <row r="4480" spans="1:13">
      <c r="A4480" s="7">
        <v>4479</v>
      </c>
      <c r="B4480" s="8"/>
      <c r="C4480" s="9"/>
      <c r="D4480" s="28"/>
      <c r="E4480" s="10"/>
      <c r="F4480" s="9"/>
      <c r="G4480" s="11"/>
      <c r="H4480" s="11"/>
      <c r="I4480" s="14"/>
      <c r="J4480" s="11"/>
      <c r="K4480" s="11"/>
      <c r="L4480" s="11"/>
      <c r="M4480" s="11"/>
    </row>
    <row r="4481" spans="1:13">
      <c r="A4481" s="7">
        <v>4480</v>
      </c>
      <c r="B4481" s="8"/>
      <c r="C4481" s="9"/>
      <c r="D4481" s="28"/>
      <c r="E4481" s="10"/>
      <c r="F4481" s="9"/>
      <c r="G4481" s="11"/>
      <c r="H4481" s="11"/>
      <c r="I4481" s="14"/>
      <c r="J4481" s="11"/>
      <c r="K4481" s="11"/>
      <c r="L4481" s="11"/>
      <c r="M4481" s="11"/>
    </row>
    <row r="4482" spans="1:13">
      <c r="A4482" s="7">
        <v>4481</v>
      </c>
      <c r="B4482" s="8"/>
      <c r="C4482" s="9"/>
      <c r="D4482" s="28"/>
      <c r="E4482" s="10"/>
      <c r="F4482" s="9"/>
      <c r="G4482" s="11"/>
      <c r="H4482" s="11"/>
      <c r="I4482" s="14"/>
      <c r="J4482" s="11"/>
      <c r="K4482" s="11"/>
      <c r="L4482" s="11"/>
      <c r="M4482" s="11"/>
    </row>
    <row r="4483" spans="1:13">
      <c r="A4483" s="7">
        <v>4482</v>
      </c>
      <c r="B4483" s="8"/>
      <c r="C4483" s="9"/>
      <c r="D4483" s="28"/>
      <c r="E4483" s="10"/>
      <c r="F4483" s="9"/>
      <c r="G4483" s="11"/>
      <c r="H4483" s="11"/>
      <c r="I4483" s="14"/>
      <c r="J4483" s="11"/>
      <c r="K4483" s="11"/>
      <c r="L4483" s="11"/>
      <c r="M4483" s="11"/>
    </row>
    <row r="4484" spans="1:13">
      <c r="A4484" s="7">
        <v>4483</v>
      </c>
      <c r="B4484" s="8"/>
      <c r="C4484" s="9"/>
      <c r="D4484" s="28"/>
      <c r="E4484" s="10"/>
      <c r="F4484" s="9"/>
      <c r="G4484" s="11"/>
      <c r="H4484" s="11"/>
      <c r="I4484" s="14"/>
      <c r="J4484" s="11"/>
      <c r="K4484" s="11"/>
      <c r="L4484" s="11"/>
      <c r="M4484" s="11"/>
    </row>
    <row r="4485" spans="1:13">
      <c r="A4485" s="7">
        <v>4484</v>
      </c>
      <c r="B4485" s="8"/>
      <c r="C4485" s="9"/>
      <c r="D4485" s="28"/>
      <c r="E4485" s="10"/>
      <c r="F4485" s="9"/>
      <c r="G4485" s="11"/>
      <c r="H4485" s="11"/>
      <c r="I4485" s="14"/>
      <c r="J4485" s="11"/>
      <c r="K4485" s="11"/>
      <c r="L4485" s="11"/>
      <c r="M4485" s="11"/>
    </row>
    <row r="4486" spans="1:13">
      <c r="A4486" s="7">
        <v>4485</v>
      </c>
      <c r="B4486" s="8"/>
      <c r="C4486" s="9"/>
      <c r="D4486" s="28"/>
      <c r="E4486" s="10"/>
      <c r="F4486" s="9"/>
      <c r="G4486" s="11"/>
      <c r="H4486" s="11"/>
      <c r="I4486" s="14"/>
      <c r="J4486" s="11"/>
      <c r="K4486" s="11"/>
      <c r="L4486" s="11"/>
      <c r="M4486" s="11"/>
    </row>
    <row r="4487" spans="1:13">
      <c r="A4487" s="7">
        <v>4486</v>
      </c>
      <c r="B4487" s="8"/>
      <c r="C4487" s="9"/>
      <c r="D4487" s="28"/>
      <c r="E4487" s="10"/>
      <c r="F4487" s="9"/>
      <c r="G4487" s="11"/>
      <c r="H4487" s="11"/>
      <c r="I4487" s="14"/>
      <c r="J4487" s="11"/>
      <c r="K4487" s="11"/>
      <c r="L4487" s="11"/>
      <c r="M4487" s="11"/>
    </row>
    <row r="4488" spans="1:13">
      <c r="A4488" s="7">
        <v>4487</v>
      </c>
      <c r="B4488" s="8"/>
      <c r="C4488" s="9"/>
      <c r="D4488" s="28"/>
      <c r="E4488" s="10"/>
      <c r="F4488" s="9"/>
      <c r="G4488" s="11"/>
      <c r="H4488" s="11"/>
      <c r="I4488" s="14"/>
      <c r="J4488" s="11"/>
      <c r="K4488" s="11"/>
      <c r="L4488" s="11"/>
      <c r="M4488" s="11"/>
    </row>
    <row r="4489" spans="1:13">
      <c r="A4489" s="7">
        <v>4488</v>
      </c>
      <c r="B4489" s="8"/>
      <c r="C4489" s="9"/>
      <c r="D4489" s="28"/>
      <c r="E4489" s="10"/>
      <c r="F4489" s="9"/>
      <c r="G4489" s="11"/>
      <c r="H4489" s="11"/>
      <c r="I4489" s="14"/>
      <c r="J4489" s="11"/>
      <c r="K4489" s="11"/>
      <c r="L4489" s="11"/>
      <c r="M4489" s="11"/>
    </row>
    <row r="4490" spans="1:13">
      <c r="A4490" s="7">
        <v>4489</v>
      </c>
      <c r="B4490" s="8"/>
      <c r="C4490" s="9"/>
      <c r="D4490" s="28"/>
      <c r="E4490" s="10"/>
      <c r="F4490" s="9"/>
      <c r="G4490" s="11"/>
      <c r="H4490" s="11"/>
      <c r="I4490" s="14"/>
      <c r="J4490" s="11"/>
      <c r="K4490" s="11"/>
      <c r="L4490" s="11"/>
      <c r="M4490" s="11"/>
    </row>
    <row r="4491" spans="1:13">
      <c r="A4491" s="7">
        <v>4490</v>
      </c>
      <c r="B4491" s="8"/>
      <c r="C4491" s="9"/>
      <c r="D4491" s="28"/>
      <c r="E4491" s="10"/>
      <c r="F4491" s="9"/>
      <c r="G4491" s="11"/>
      <c r="H4491" s="11"/>
      <c r="I4491" s="14"/>
      <c r="J4491" s="11"/>
      <c r="K4491" s="11"/>
      <c r="L4491" s="11"/>
      <c r="M4491" s="11"/>
    </row>
    <row r="4492" spans="1:13">
      <c r="A4492" s="7">
        <v>4491</v>
      </c>
      <c r="B4492" s="8"/>
      <c r="C4492" s="9"/>
      <c r="D4492" s="28"/>
      <c r="E4492" s="10"/>
      <c r="F4492" s="9"/>
      <c r="G4492" s="11"/>
      <c r="H4492" s="11"/>
      <c r="I4492" s="14"/>
      <c r="J4492" s="11"/>
      <c r="K4492" s="11"/>
      <c r="L4492" s="11"/>
      <c r="M4492" s="11"/>
    </row>
    <row r="4493" spans="1:13">
      <c r="A4493" s="7">
        <v>4492</v>
      </c>
      <c r="B4493" s="8"/>
      <c r="C4493" s="9"/>
      <c r="D4493" s="28"/>
      <c r="E4493" s="10"/>
      <c r="F4493" s="9"/>
      <c r="G4493" s="11"/>
      <c r="H4493" s="11"/>
      <c r="I4493" s="14"/>
      <c r="J4493" s="11"/>
      <c r="K4493" s="11"/>
      <c r="L4493" s="11"/>
      <c r="M4493" s="11"/>
    </row>
    <row r="4494" spans="1:13">
      <c r="A4494" s="7">
        <v>4493</v>
      </c>
      <c r="B4494" s="8"/>
      <c r="C4494" s="9"/>
      <c r="D4494" s="28"/>
      <c r="E4494" s="10"/>
      <c r="F4494" s="9"/>
      <c r="G4494" s="11"/>
      <c r="H4494" s="11"/>
      <c r="I4494" s="14"/>
      <c r="J4494" s="11"/>
      <c r="K4494" s="11"/>
      <c r="L4494" s="11"/>
      <c r="M4494" s="11"/>
    </row>
    <row r="4495" spans="1:13">
      <c r="A4495" s="7">
        <v>4494</v>
      </c>
      <c r="B4495" s="8"/>
      <c r="C4495" s="9"/>
      <c r="D4495" s="28"/>
      <c r="E4495" s="10"/>
      <c r="F4495" s="9"/>
      <c r="G4495" s="11"/>
      <c r="H4495" s="11"/>
      <c r="I4495" s="14"/>
      <c r="J4495" s="11"/>
      <c r="K4495" s="11"/>
      <c r="L4495" s="11"/>
      <c r="M4495" s="11"/>
    </row>
    <row r="4496" spans="1:13">
      <c r="A4496" s="7">
        <v>4495</v>
      </c>
      <c r="B4496" s="8"/>
      <c r="C4496" s="9"/>
      <c r="D4496" s="28"/>
      <c r="E4496" s="10"/>
      <c r="F4496" s="9"/>
      <c r="G4496" s="11"/>
      <c r="H4496" s="11"/>
      <c r="I4496" s="14"/>
      <c r="J4496" s="11"/>
      <c r="K4496" s="11"/>
      <c r="L4496" s="11"/>
      <c r="M4496" s="11"/>
    </row>
    <row r="4497" spans="1:13">
      <c r="A4497" s="7">
        <v>4496</v>
      </c>
      <c r="B4497" s="8"/>
      <c r="C4497" s="9"/>
      <c r="D4497" s="28"/>
      <c r="E4497" s="10"/>
      <c r="F4497" s="9"/>
      <c r="G4497" s="11"/>
      <c r="H4497" s="11"/>
      <c r="I4497" s="14"/>
      <c r="J4497" s="11"/>
      <c r="K4497" s="11"/>
      <c r="L4497" s="11"/>
      <c r="M4497" s="11"/>
    </row>
    <row r="4498" spans="1:13">
      <c r="A4498" s="7">
        <v>4497</v>
      </c>
      <c r="B4498" s="8"/>
      <c r="C4498" s="9"/>
      <c r="D4498" s="28"/>
      <c r="E4498" s="10"/>
      <c r="F4498" s="9"/>
      <c r="G4498" s="11"/>
      <c r="H4498" s="11"/>
      <c r="I4498" s="14"/>
      <c r="J4498" s="11"/>
      <c r="K4498" s="11"/>
      <c r="L4498" s="11"/>
      <c r="M4498" s="11"/>
    </row>
    <row r="4499" spans="1:13">
      <c r="A4499" s="7">
        <v>4498</v>
      </c>
      <c r="B4499" s="8"/>
      <c r="C4499" s="9"/>
      <c r="D4499" s="28"/>
      <c r="E4499" s="10"/>
      <c r="F4499" s="9"/>
      <c r="G4499" s="11"/>
      <c r="H4499" s="11"/>
      <c r="I4499" s="14"/>
      <c r="J4499" s="11"/>
      <c r="K4499" s="11"/>
      <c r="L4499" s="11"/>
      <c r="M4499" s="11"/>
    </row>
    <row r="4500" spans="1:13">
      <c r="A4500" s="7">
        <v>4499</v>
      </c>
      <c r="B4500" s="8"/>
      <c r="C4500" s="9"/>
      <c r="D4500" s="28"/>
      <c r="E4500" s="10"/>
      <c r="F4500" s="9"/>
      <c r="G4500" s="11"/>
      <c r="H4500" s="11"/>
      <c r="I4500" s="14"/>
      <c r="J4500" s="11"/>
      <c r="K4500" s="11"/>
      <c r="L4500" s="11"/>
      <c r="M4500" s="11"/>
    </row>
    <row r="4501" spans="1:13">
      <c r="A4501" s="7">
        <v>4500</v>
      </c>
      <c r="B4501" s="8"/>
      <c r="C4501" s="9"/>
      <c r="D4501" s="28"/>
      <c r="E4501" s="10"/>
      <c r="F4501" s="9"/>
      <c r="G4501" s="11"/>
      <c r="H4501" s="11"/>
      <c r="I4501" s="14"/>
      <c r="J4501" s="11"/>
      <c r="K4501" s="11"/>
      <c r="L4501" s="11"/>
      <c r="M4501" s="11"/>
    </row>
    <row r="4502" spans="1:13">
      <c r="A4502" s="7">
        <v>4501</v>
      </c>
      <c r="B4502" s="8"/>
      <c r="C4502" s="9"/>
      <c r="D4502" s="28"/>
      <c r="E4502" s="10"/>
      <c r="F4502" s="9"/>
      <c r="G4502" s="11"/>
      <c r="H4502" s="11"/>
      <c r="I4502" s="14"/>
      <c r="J4502" s="11"/>
      <c r="K4502" s="11"/>
      <c r="L4502" s="11"/>
      <c r="M4502" s="11"/>
    </row>
    <row r="4503" spans="1:13">
      <c r="A4503" s="7">
        <v>4502</v>
      </c>
      <c r="B4503" s="8"/>
      <c r="C4503" s="9"/>
      <c r="D4503" s="28"/>
      <c r="E4503" s="10"/>
      <c r="F4503" s="9"/>
      <c r="G4503" s="11"/>
      <c r="H4503" s="11"/>
      <c r="I4503" s="14"/>
      <c r="J4503" s="11"/>
      <c r="K4503" s="11"/>
      <c r="L4503" s="11"/>
      <c r="M4503" s="11"/>
    </row>
    <row r="4504" spans="1:13">
      <c r="A4504" s="7">
        <v>4503</v>
      </c>
      <c r="B4504" s="8"/>
      <c r="C4504" s="9"/>
      <c r="D4504" s="28"/>
      <c r="E4504" s="10"/>
      <c r="F4504" s="9"/>
      <c r="G4504" s="11"/>
      <c r="H4504" s="11"/>
      <c r="I4504" s="14"/>
      <c r="J4504" s="11"/>
      <c r="K4504" s="11"/>
      <c r="L4504" s="11"/>
      <c r="M4504" s="11"/>
    </row>
    <row r="4505" spans="1:13">
      <c r="A4505" s="7">
        <v>4504</v>
      </c>
      <c r="B4505" s="8"/>
      <c r="C4505" s="9"/>
      <c r="D4505" s="28"/>
      <c r="E4505" s="10"/>
      <c r="F4505" s="9"/>
      <c r="G4505" s="11"/>
      <c r="H4505" s="11"/>
      <c r="I4505" s="14"/>
      <c r="J4505" s="11"/>
      <c r="K4505" s="11"/>
      <c r="L4505" s="11"/>
      <c r="M4505" s="11"/>
    </row>
    <row r="4506" spans="1:13">
      <c r="A4506" s="7">
        <v>4505</v>
      </c>
      <c r="B4506" s="8"/>
      <c r="C4506" s="9"/>
      <c r="D4506" s="28"/>
      <c r="E4506" s="10"/>
      <c r="F4506" s="9"/>
      <c r="G4506" s="11"/>
      <c r="H4506" s="11"/>
      <c r="I4506" s="14"/>
      <c r="J4506" s="11"/>
      <c r="K4506" s="11"/>
      <c r="L4506" s="11"/>
      <c r="M4506" s="11"/>
    </row>
    <row r="4507" spans="1:13">
      <c r="A4507" s="7">
        <v>4506</v>
      </c>
      <c r="B4507" s="8"/>
      <c r="C4507" s="9"/>
      <c r="D4507" s="28"/>
      <c r="E4507" s="10"/>
      <c r="F4507" s="9"/>
      <c r="G4507" s="11"/>
      <c r="H4507" s="11"/>
      <c r="I4507" s="14"/>
      <c r="J4507" s="11"/>
      <c r="K4507" s="11"/>
      <c r="L4507" s="11"/>
      <c r="M4507" s="11"/>
    </row>
    <row r="4508" spans="1:13">
      <c r="A4508" s="7">
        <v>4507</v>
      </c>
      <c r="B4508" s="8"/>
      <c r="C4508" s="9"/>
      <c r="D4508" s="28"/>
      <c r="E4508" s="10"/>
      <c r="F4508" s="9"/>
      <c r="G4508" s="11"/>
      <c r="H4508" s="11"/>
      <c r="I4508" s="14"/>
      <c r="J4508" s="11"/>
      <c r="K4508" s="11"/>
      <c r="L4508" s="11"/>
      <c r="M4508" s="11"/>
    </row>
    <row r="4509" spans="1:13">
      <c r="A4509" s="7">
        <v>4508</v>
      </c>
      <c r="B4509" s="8"/>
      <c r="C4509" s="9"/>
      <c r="D4509" s="28"/>
      <c r="E4509" s="10"/>
      <c r="F4509" s="9"/>
      <c r="G4509" s="11"/>
      <c r="H4509" s="11"/>
      <c r="I4509" s="14"/>
      <c r="J4509" s="11"/>
      <c r="K4509" s="11"/>
      <c r="L4509" s="11"/>
      <c r="M4509" s="11"/>
    </row>
    <row r="4510" spans="1:13">
      <c r="A4510" s="7">
        <v>4509</v>
      </c>
      <c r="B4510" s="8"/>
      <c r="C4510" s="9"/>
      <c r="D4510" s="28"/>
      <c r="E4510" s="10"/>
      <c r="F4510" s="9"/>
      <c r="G4510" s="11"/>
      <c r="H4510" s="11"/>
      <c r="I4510" s="14"/>
      <c r="J4510" s="11"/>
      <c r="K4510" s="11"/>
      <c r="L4510" s="11"/>
      <c r="M4510" s="11"/>
    </row>
    <row r="4511" spans="1:13">
      <c r="A4511" s="7">
        <v>4510</v>
      </c>
      <c r="B4511" s="8"/>
      <c r="C4511" s="9"/>
      <c r="D4511" s="28"/>
      <c r="E4511" s="10"/>
      <c r="F4511" s="9"/>
      <c r="G4511" s="11"/>
      <c r="H4511" s="11"/>
      <c r="I4511" s="14"/>
      <c r="J4511" s="11"/>
      <c r="K4511" s="11"/>
      <c r="L4511" s="11"/>
      <c r="M4511" s="11"/>
    </row>
    <row r="4512" spans="1:13">
      <c r="A4512" s="7">
        <v>4511</v>
      </c>
      <c r="B4512" s="51"/>
      <c r="C4512" s="9"/>
      <c r="D4512" s="28"/>
      <c r="E4512" s="10"/>
      <c r="F4512" s="9"/>
      <c r="G4512" s="11"/>
      <c r="H4512" s="11"/>
      <c r="I4512" s="14"/>
      <c r="J4512" s="11"/>
      <c r="K4512" s="11"/>
      <c r="L4512" s="11"/>
      <c r="M4512" s="11"/>
    </row>
    <row r="4513" spans="1:13">
      <c r="A4513" s="7">
        <v>4512</v>
      </c>
      <c r="B4513" s="51"/>
      <c r="C4513" s="9"/>
      <c r="D4513" s="28"/>
      <c r="E4513" s="10"/>
      <c r="F4513" s="9"/>
      <c r="G4513" s="11"/>
      <c r="H4513" s="11"/>
      <c r="I4513" s="14"/>
      <c r="J4513" s="11"/>
      <c r="K4513" s="11"/>
      <c r="L4513" s="11"/>
      <c r="M4513" s="11"/>
    </row>
    <row r="4514" spans="1:13">
      <c r="A4514" s="7">
        <v>4513</v>
      </c>
      <c r="B4514" s="51"/>
      <c r="C4514" s="9"/>
      <c r="D4514" s="28"/>
      <c r="E4514" s="10"/>
      <c r="F4514" s="9"/>
      <c r="G4514" s="11"/>
      <c r="H4514" s="11"/>
      <c r="I4514" s="14"/>
      <c r="J4514" s="11"/>
      <c r="K4514" s="11"/>
      <c r="L4514" s="11"/>
      <c r="M4514" s="11"/>
    </row>
    <row r="4515" spans="1:13">
      <c r="A4515" s="7">
        <v>4514</v>
      </c>
      <c r="B4515" s="51"/>
      <c r="C4515" s="9"/>
      <c r="D4515" s="28"/>
      <c r="E4515" s="10"/>
      <c r="F4515" s="9"/>
      <c r="G4515" s="11"/>
      <c r="H4515" s="11"/>
      <c r="I4515" s="14"/>
      <c r="J4515" s="11"/>
      <c r="K4515" s="11"/>
      <c r="L4515" s="11"/>
      <c r="M4515" s="11"/>
    </row>
    <row r="4516" spans="1:13">
      <c r="A4516" s="7">
        <v>4515</v>
      </c>
      <c r="B4516" s="8"/>
      <c r="C4516" s="9"/>
      <c r="D4516" s="28"/>
      <c r="E4516" s="10"/>
      <c r="F4516" s="9"/>
      <c r="G4516" s="11"/>
      <c r="H4516" s="11"/>
      <c r="I4516" s="14"/>
      <c r="J4516" s="11"/>
      <c r="K4516" s="11"/>
      <c r="L4516" s="11"/>
      <c r="M4516" s="11"/>
    </row>
    <row r="4517" spans="1:13">
      <c r="A4517" s="7">
        <v>4516</v>
      </c>
      <c r="B4517" s="8"/>
      <c r="C4517" s="9"/>
      <c r="D4517" s="28"/>
      <c r="E4517" s="10"/>
      <c r="F4517" s="9"/>
      <c r="G4517" s="11"/>
      <c r="H4517" s="11"/>
      <c r="I4517" s="14"/>
      <c r="J4517" s="11"/>
      <c r="K4517" s="11"/>
      <c r="L4517" s="11"/>
      <c r="M4517" s="11"/>
    </row>
    <row r="4518" spans="1:13">
      <c r="A4518" s="7">
        <v>4517</v>
      </c>
      <c r="B4518" s="8"/>
      <c r="C4518" s="9"/>
      <c r="D4518" s="28"/>
      <c r="E4518" s="10"/>
      <c r="F4518" s="9"/>
      <c r="G4518" s="11"/>
      <c r="H4518" s="11"/>
      <c r="I4518" s="14"/>
      <c r="J4518" s="11"/>
      <c r="K4518" s="11"/>
      <c r="L4518" s="11"/>
      <c r="M4518" s="11"/>
    </row>
    <row r="4519" spans="1:13">
      <c r="A4519" s="7">
        <v>4518</v>
      </c>
      <c r="B4519" s="8"/>
      <c r="C4519" s="9"/>
      <c r="D4519" s="28"/>
      <c r="E4519" s="10"/>
      <c r="F4519" s="9"/>
      <c r="G4519" s="11"/>
      <c r="H4519" s="11"/>
      <c r="I4519" s="14"/>
      <c r="J4519" s="11"/>
      <c r="K4519" s="11"/>
      <c r="L4519" s="11"/>
      <c r="M4519" s="11"/>
    </row>
    <row r="4520" spans="1:13">
      <c r="A4520" s="7">
        <v>4519</v>
      </c>
      <c r="B4520" s="8"/>
      <c r="C4520" s="9"/>
      <c r="D4520" s="28"/>
      <c r="E4520" s="10"/>
      <c r="F4520" s="9"/>
      <c r="G4520" s="11"/>
      <c r="H4520" s="11"/>
      <c r="I4520" s="14"/>
      <c r="J4520" s="11"/>
      <c r="K4520" s="11"/>
      <c r="L4520" s="11"/>
      <c r="M4520" s="11"/>
    </row>
    <row r="4521" spans="1:13">
      <c r="A4521" s="7">
        <v>4520</v>
      </c>
      <c r="B4521" s="8"/>
      <c r="C4521" s="9"/>
      <c r="D4521" s="28"/>
      <c r="E4521" s="10"/>
      <c r="F4521" s="9"/>
      <c r="G4521" s="11"/>
      <c r="H4521" s="11"/>
      <c r="I4521" s="14"/>
      <c r="J4521" s="11"/>
      <c r="K4521" s="11"/>
      <c r="L4521" s="11"/>
      <c r="M4521" s="11"/>
    </row>
    <row r="4522" spans="1:13">
      <c r="A4522" s="7">
        <v>4521</v>
      </c>
      <c r="B4522" s="8"/>
      <c r="C4522" s="9"/>
      <c r="D4522" s="28"/>
      <c r="E4522" s="10"/>
      <c r="F4522" s="9"/>
      <c r="G4522" s="11"/>
      <c r="H4522" s="11"/>
      <c r="I4522" s="14"/>
      <c r="J4522" s="11"/>
      <c r="K4522" s="11"/>
      <c r="L4522" s="11"/>
      <c r="M4522" s="11"/>
    </row>
    <row r="4523" spans="1:13">
      <c r="A4523" s="7">
        <v>4522</v>
      </c>
      <c r="B4523" s="8"/>
      <c r="C4523" s="9"/>
      <c r="D4523" s="28"/>
      <c r="E4523" s="10"/>
      <c r="F4523" s="9"/>
      <c r="G4523" s="11"/>
      <c r="H4523" s="11"/>
      <c r="I4523" s="14"/>
      <c r="J4523" s="11"/>
      <c r="K4523" s="11"/>
      <c r="L4523" s="11"/>
      <c r="M4523" s="11"/>
    </row>
    <row r="4524" spans="1:13">
      <c r="A4524" s="7">
        <v>4523</v>
      </c>
      <c r="B4524" s="8"/>
      <c r="C4524" s="9"/>
      <c r="D4524" s="28"/>
      <c r="E4524" s="10"/>
      <c r="F4524" s="9"/>
      <c r="G4524" s="11"/>
      <c r="H4524" s="11"/>
      <c r="I4524" s="14"/>
      <c r="J4524" s="11"/>
      <c r="K4524" s="11"/>
      <c r="L4524" s="11"/>
      <c r="M4524" s="11"/>
    </row>
    <row r="4525" spans="1:13">
      <c r="A4525" s="7">
        <v>4524</v>
      </c>
      <c r="B4525" s="8"/>
      <c r="C4525" s="9"/>
      <c r="D4525" s="28"/>
      <c r="E4525" s="10"/>
      <c r="F4525" s="9"/>
      <c r="G4525" s="11"/>
      <c r="H4525" s="11"/>
      <c r="I4525" s="14"/>
      <c r="J4525" s="11"/>
      <c r="K4525" s="11"/>
      <c r="L4525" s="11"/>
      <c r="M4525" s="11"/>
    </row>
    <row r="4526" spans="1:13">
      <c r="A4526" s="7">
        <v>4525</v>
      </c>
      <c r="B4526" s="8"/>
      <c r="C4526" s="9"/>
      <c r="D4526" s="28"/>
      <c r="E4526" s="10"/>
      <c r="F4526" s="9"/>
      <c r="G4526" s="11"/>
      <c r="H4526" s="11"/>
      <c r="I4526" s="14"/>
      <c r="J4526" s="11"/>
      <c r="K4526" s="11"/>
      <c r="L4526" s="11"/>
      <c r="M4526" s="11"/>
    </row>
    <row r="4527" spans="1:13">
      <c r="A4527" s="7">
        <v>4526</v>
      </c>
      <c r="B4527" s="8"/>
      <c r="C4527" s="9"/>
      <c r="D4527" s="28"/>
      <c r="E4527" s="10"/>
      <c r="F4527" s="9"/>
      <c r="G4527" s="11"/>
      <c r="H4527" s="11"/>
      <c r="I4527" s="14"/>
      <c r="J4527" s="11"/>
      <c r="K4527" s="11"/>
      <c r="L4527" s="11"/>
      <c r="M4527" s="11"/>
    </row>
    <row r="4528" spans="1:13">
      <c r="A4528" s="7">
        <v>4527</v>
      </c>
      <c r="B4528" s="8"/>
      <c r="C4528" s="9"/>
      <c r="D4528" s="28"/>
      <c r="E4528" s="10"/>
      <c r="F4528" s="9"/>
      <c r="G4528" s="11"/>
      <c r="H4528" s="11"/>
      <c r="I4528" s="14"/>
      <c r="J4528" s="11"/>
      <c r="K4528" s="11"/>
      <c r="L4528" s="11"/>
      <c r="M4528" s="11"/>
    </row>
    <row r="4529" spans="1:13">
      <c r="A4529" s="7">
        <v>4528</v>
      </c>
      <c r="B4529" s="8"/>
      <c r="C4529" s="9"/>
      <c r="D4529" s="28"/>
      <c r="E4529" s="10"/>
      <c r="F4529" s="9"/>
      <c r="G4529" s="11"/>
      <c r="H4529" s="11"/>
      <c r="I4529" s="14"/>
      <c r="J4529" s="11"/>
      <c r="K4529" s="11"/>
      <c r="L4529" s="11"/>
      <c r="M4529" s="11"/>
    </row>
    <row r="4530" spans="1:13">
      <c r="A4530" s="7">
        <v>4529</v>
      </c>
      <c r="B4530" s="8"/>
      <c r="C4530" s="9"/>
      <c r="D4530" s="28"/>
      <c r="E4530" s="10"/>
      <c r="F4530" s="9"/>
      <c r="G4530" s="11"/>
      <c r="H4530" s="11"/>
      <c r="I4530" s="14"/>
      <c r="J4530" s="11"/>
      <c r="K4530" s="11"/>
      <c r="L4530" s="11"/>
      <c r="M4530" s="11"/>
    </row>
    <row r="4531" spans="1:13">
      <c r="A4531" s="7">
        <v>4530</v>
      </c>
      <c r="B4531" s="8"/>
      <c r="C4531" s="9"/>
      <c r="D4531" s="28"/>
      <c r="E4531" s="10"/>
      <c r="F4531" s="9"/>
      <c r="G4531" s="11"/>
      <c r="H4531" s="11"/>
      <c r="I4531" s="14"/>
      <c r="J4531" s="11"/>
      <c r="K4531" s="11"/>
      <c r="L4531" s="11"/>
      <c r="M4531" s="11"/>
    </row>
    <row r="4532" spans="1:13">
      <c r="A4532" s="7">
        <v>4531</v>
      </c>
      <c r="B4532" s="8"/>
      <c r="C4532" s="9"/>
      <c r="D4532" s="28"/>
      <c r="E4532" s="10"/>
      <c r="F4532" s="9"/>
      <c r="G4532" s="11"/>
      <c r="H4532" s="11"/>
      <c r="I4532" s="14"/>
      <c r="J4532" s="11"/>
      <c r="K4532" s="11"/>
      <c r="L4532" s="11"/>
      <c r="M4532" s="11"/>
    </row>
    <row r="4533" spans="1:13">
      <c r="A4533" s="7">
        <v>4532</v>
      </c>
      <c r="B4533" s="8"/>
      <c r="C4533" s="9"/>
      <c r="D4533" s="28"/>
      <c r="E4533" s="10"/>
      <c r="F4533" s="9"/>
      <c r="G4533" s="11"/>
      <c r="H4533" s="11"/>
      <c r="I4533" s="14"/>
      <c r="J4533" s="11"/>
      <c r="K4533" s="11"/>
      <c r="L4533" s="11"/>
      <c r="M4533" s="11"/>
    </row>
    <row r="4534" spans="1:13">
      <c r="A4534" s="7">
        <v>4533</v>
      </c>
      <c r="B4534" s="8"/>
      <c r="C4534" s="9"/>
      <c r="D4534" s="28"/>
      <c r="E4534" s="10"/>
      <c r="F4534" s="9"/>
      <c r="G4534" s="11"/>
      <c r="H4534" s="11"/>
      <c r="I4534" s="14"/>
      <c r="J4534" s="11"/>
      <c r="K4534" s="11"/>
      <c r="L4534" s="11"/>
      <c r="M4534" s="11"/>
    </row>
    <row r="4535" spans="1:13">
      <c r="A4535" s="7">
        <v>4534</v>
      </c>
      <c r="B4535" s="8"/>
      <c r="C4535" s="9"/>
      <c r="D4535" s="28"/>
      <c r="E4535" s="10"/>
      <c r="F4535" s="9"/>
      <c r="G4535" s="11"/>
      <c r="H4535" s="11"/>
      <c r="I4535" s="14"/>
      <c r="J4535" s="11"/>
      <c r="K4535" s="11"/>
      <c r="L4535" s="11"/>
      <c r="M4535" s="11"/>
    </row>
    <row r="4536" spans="1:13">
      <c r="A4536" s="7">
        <v>4535</v>
      </c>
      <c r="B4536" s="8"/>
      <c r="C4536" s="9"/>
      <c r="D4536" s="28"/>
      <c r="E4536" s="10"/>
      <c r="F4536" s="9"/>
      <c r="G4536" s="11"/>
      <c r="H4536" s="11"/>
      <c r="I4536" s="14"/>
      <c r="J4536" s="11"/>
      <c r="K4536" s="11"/>
      <c r="L4536" s="11"/>
      <c r="M4536" s="11"/>
    </row>
    <row r="4537" spans="1:13">
      <c r="A4537" s="7">
        <v>4536</v>
      </c>
      <c r="B4537" s="8"/>
      <c r="C4537" s="9"/>
      <c r="D4537" s="28"/>
      <c r="E4537" s="10"/>
      <c r="F4537" s="9"/>
      <c r="G4537" s="11"/>
      <c r="H4537" s="11"/>
      <c r="I4537" s="14"/>
      <c r="J4537" s="11"/>
      <c r="K4537" s="11"/>
      <c r="L4537" s="11"/>
      <c r="M4537" s="11"/>
    </row>
    <row r="4538" spans="1:13">
      <c r="A4538" s="7">
        <v>4537</v>
      </c>
      <c r="B4538" s="8"/>
      <c r="C4538" s="9"/>
      <c r="D4538" s="28"/>
      <c r="E4538" s="10"/>
      <c r="F4538" s="9"/>
      <c r="G4538" s="11"/>
      <c r="H4538" s="11"/>
      <c r="I4538" s="14"/>
      <c r="J4538" s="11"/>
      <c r="K4538" s="11"/>
      <c r="L4538" s="11"/>
      <c r="M4538" s="11"/>
    </row>
    <row r="4539" spans="1:13">
      <c r="A4539" s="7">
        <v>4538</v>
      </c>
      <c r="B4539" s="8"/>
      <c r="C4539" s="9"/>
      <c r="D4539" s="28"/>
      <c r="E4539" s="10"/>
      <c r="F4539" s="9"/>
      <c r="G4539" s="11"/>
      <c r="H4539" s="11"/>
      <c r="I4539" s="14"/>
      <c r="J4539" s="11"/>
      <c r="K4539" s="11"/>
      <c r="L4539" s="11"/>
      <c r="M4539" s="11"/>
    </row>
    <row r="4540" spans="1:13">
      <c r="A4540" s="7">
        <v>4539</v>
      </c>
      <c r="B4540" s="8"/>
      <c r="C4540" s="9"/>
      <c r="D4540" s="28"/>
      <c r="E4540" s="10"/>
      <c r="F4540" s="9"/>
      <c r="G4540" s="11"/>
      <c r="H4540" s="11"/>
      <c r="I4540" s="14"/>
      <c r="J4540" s="11"/>
      <c r="K4540" s="11"/>
      <c r="L4540" s="11"/>
      <c r="M4540" s="11"/>
    </row>
    <row r="4541" spans="1:13">
      <c r="A4541" s="7">
        <v>4540</v>
      </c>
      <c r="B4541" s="8"/>
      <c r="C4541" s="9"/>
      <c r="D4541" s="28"/>
      <c r="E4541" s="10"/>
      <c r="F4541" s="9"/>
      <c r="G4541" s="11"/>
      <c r="H4541" s="11"/>
      <c r="I4541" s="14"/>
      <c r="J4541" s="11"/>
      <c r="K4541" s="11"/>
      <c r="L4541" s="11"/>
      <c r="M4541" s="11"/>
    </row>
    <row r="4542" spans="1:13">
      <c r="A4542" s="7">
        <v>4541</v>
      </c>
      <c r="B4542" s="8"/>
      <c r="C4542" s="9"/>
      <c r="D4542" s="28"/>
      <c r="E4542" s="10"/>
      <c r="F4542" s="9"/>
      <c r="G4542" s="11"/>
      <c r="H4542" s="11"/>
      <c r="I4542" s="14"/>
      <c r="J4542" s="11"/>
      <c r="K4542" s="11"/>
      <c r="L4542" s="11"/>
      <c r="M4542" s="11"/>
    </row>
    <row r="4543" spans="1:13">
      <c r="A4543" s="7">
        <v>4542</v>
      </c>
      <c r="B4543" s="8"/>
      <c r="C4543" s="9"/>
      <c r="D4543" s="28"/>
      <c r="E4543" s="10"/>
      <c r="F4543" s="9"/>
      <c r="G4543" s="11"/>
      <c r="H4543" s="11"/>
      <c r="I4543" s="14"/>
      <c r="J4543" s="11"/>
      <c r="K4543" s="11"/>
      <c r="L4543" s="11"/>
      <c r="M4543" s="11"/>
    </row>
    <row r="4544" spans="1:13">
      <c r="A4544" s="7">
        <v>4543</v>
      </c>
      <c r="B4544" s="8"/>
      <c r="C4544" s="9"/>
      <c r="D4544" s="28"/>
      <c r="E4544" s="10"/>
      <c r="F4544" s="9"/>
      <c r="G4544" s="11"/>
      <c r="H4544" s="11"/>
      <c r="I4544" s="14"/>
      <c r="J4544" s="11"/>
      <c r="K4544" s="11"/>
      <c r="L4544" s="11"/>
      <c r="M4544" s="11"/>
    </row>
    <row r="4545" spans="1:13">
      <c r="A4545" s="7">
        <v>4544</v>
      </c>
      <c r="B4545" s="8"/>
      <c r="C4545" s="9"/>
      <c r="D4545" s="28"/>
      <c r="E4545" s="10"/>
      <c r="F4545" s="9"/>
      <c r="G4545" s="11"/>
      <c r="H4545" s="11"/>
      <c r="I4545" s="14"/>
      <c r="J4545" s="11"/>
      <c r="K4545" s="11"/>
      <c r="L4545" s="11"/>
      <c r="M4545" s="11"/>
    </row>
    <row r="4546" spans="1:13">
      <c r="A4546" s="7">
        <v>4545</v>
      </c>
      <c r="B4546" s="8"/>
      <c r="C4546" s="9"/>
      <c r="D4546" s="28"/>
      <c r="E4546" s="10"/>
      <c r="F4546" s="9"/>
      <c r="G4546" s="11"/>
      <c r="H4546" s="11"/>
      <c r="I4546" s="14"/>
      <c r="J4546" s="11"/>
      <c r="K4546" s="11"/>
      <c r="L4546" s="11"/>
      <c r="M4546" s="11"/>
    </row>
    <row r="4547" spans="1:13">
      <c r="A4547" s="7">
        <v>4546</v>
      </c>
      <c r="B4547" s="8"/>
      <c r="C4547" s="9"/>
      <c r="D4547" s="28"/>
      <c r="E4547" s="10"/>
      <c r="F4547" s="9"/>
      <c r="G4547" s="11"/>
      <c r="H4547" s="11"/>
      <c r="I4547" s="14"/>
      <c r="J4547" s="11"/>
      <c r="K4547" s="11"/>
      <c r="L4547" s="11"/>
      <c r="M4547" s="11"/>
    </row>
    <row r="4548" spans="1:13">
      <c r="A4548" s="7">
        <v>4547</v>
      </c>
      <c r="B4548" s="8"/>
      <c r="C4548" s="9"/>
      <c r="D4548" s="28"/>
      <c r="E4548" s="10"/>
      <c r="F4548" s="9"/>
      <c r="G4548" s="11"/>
      <c r="H4548" s="11"/>
      <c r="I4548" s="14"/>
      <c r="J4548" s="11"/>
      <c r="K4548" s="11"/>
      <c r="L4548" s="11"/>
      <c r="M4548" s="11"/>
    </row>
    <row r="4549" spans="1:13">
      <c r="A4549" s="7">
        <v>4548</v>
      </c>
      <c r="B4549" s="8"/>
      <c r="C4549" s="9"/>
      <c r="D4549" s="28"/>
      <c r="E4549" s="10"/>
      <c r="F4549" s="9"/>
      <c r="G4549" s="11"/>
      <c r="H4549" s="11"/>
      <c r="I4549" s="14"/>
      <c r="J4549" s="11"/>
      <c r="K4549" s="11"/>
      <c r="L4549" s="11"/>
      <c r="M4549" s="11"/>
    </row>
    <row r="4550" spans="1:13">
      <c r="A4550" s="7">
        <v>4549</v>
      </c>
      <c r="B4550" s="8"/>
      <c r="C4550" s="9"/>
      <c r="D4550" s="28"/>
      <c r="E4550" s="10"/>
      <c r="F4550" s="9"/>
      <c r="G4550" s="11"/>
      <c r="H4550" s="11"/>
      <c r="I4550" s="14"/>
      <c r="J4550" s="11"/>
      <c r="K4550" s="11"/>
      <c r="L4550" s="11"/>
      <c r="M4550" s="11"/>
    </row>
    <row r="4551" spans="1:13">
      <c r="A4551" s="7">
        <v>4550</v>
      </c>
      <c r="B4551" s="8"/>
      <c r="C4551" s="9"/>
      <c r="D4551" s="28"/>
      <c r="E4551" s="10"/>
      <c r="F4551" s="9"/>
      <c r="G4551" s="11"/>
      <c r="H4551" s="11"/>
      <c r="I4551" s="14"/>
      <c r="J4551" s="11"/>
      <c r="K4551" s="11"/>
      <c r="L4551" s="11"/>
      <c r="M4551" s="11"/>
    </row>
    <row r="4552" spans="1:13">
      <c r="A4552" s="7">
        <v>4551</v>
      </c>
      <c r="B4552" s="8"/>
      <c r="C4552" s="9"/>
      <c r="D4552" s="28"/>
      <c r="E4552" s="10"/>
      <c r="F4552" s="9"/>
      <c r="G4552" s="11"/>
      <c r="H4552" s="11"/>
      <c r="I4552" s="14"/>
      <c r="J4552" s="11"/>
      <c r="K4552" s="11"/>
      <c r="L4552" s="11"/>
      <c r="M4552" s="11"/>
    </row>
    <row r="4553" spans="1:13">
      <c r="A4553" s="7">
        <v>4552</v>
      </c>
      <c r="B4553" s="8"/>
      <c r="C4553" s="9"/>
      <c r="D4553" s="28"/>
      <c r="E4553" s="10"/>
      <c r="F4553" s="9"/>
      <c r="G4553" s="11"/>
      <c r="H4553" s="11"/>
      <c r="I4553" s="14"/>
      <c r="J4553" s="11"/>
      <c r="K4553" s="11"/>
      <c r="L4553" s="11"/>
      <c r="M4553" s="11"/>
    </row>
    <row r="4554" spans="1:13">
      <c r="A4554" s="7">
        <v>4553</v>
      </c>
      <c r="B4554" s="8"/>
      <c r="C4554" s="9"/>
      <c r="D4554" s="28"/>
      <c r="E4554" s="10"/>
      <c r="F4554" s="9"/>
      <c r="G4554" s="11"/>
      <c r="H4554" s="11"/>
      <c r="I4554" s="14"/>
      <c r="J4554" s="11"/>
      <c r="K4554" s="11"/>
      <c r="L4554" s="11"/>
      <c r="M4554" s="11"/>
    </row>
    <row r="4555" spans="1:13">
      <c r="A4555" s="7">
        <v>4554</v>
      </c>
      <c r="B4555" s="51"/>
      <c r="C4555" s="9"/>
      <c r="D4555" s="28"/>
      <c r="E4555" s="10"/>
      <c r="F4555" s="9"/>
      <c r="G4555" s="11"/>
      <c r="H4555" s="11"/>
      <c r="I4555" s="14"/>
      <c r="J4555" s="11"/>
      <c r="K4555" s="11"/>
      <c r="L4555" s="11"/>
      <c r="M4555" s="11"/>
    </row>
    <row r="4556" spans="1:13">
      <c r="A4556" s="7">
        <v>4555</v>
      </c>
      <c r="B4556" s="51"/>
      <c r="C4556" s="9"/>
      <c r="D4556" s="28"/>
      <c r="E4556" s="10"/>
      <c r="F4556" s="9"/>
      <c r="G4556" s="11"/>
      <c r="H4556" s="11"/>
      <c r="I4556" s="14"/>
      <c r="J4556" s="11"/>
      <c r="K4556" s="11"/>
      <c r="L4556" s="11"/>
      <c r="M4556" s="11"/>
    </row>
    <row r="4557" spans="1:13">
      <c r="A4557" s="7">
        <v>4556</v>
      </c>
      <c r="B4557" s="51"/>
      <c r="C4557" s="9"/>
      <c r="D4557" s="28"/>
      <c r="E4557" s="10"/>
      <c r="F4557" s="9"/>
      <c r="G4557" s="11"/>
      <c r="H4557" s="11"/>
      <c r="I4557" s="14"/>
      <c r="J4557" s="11"/>
      <c r="K4557" s="11"/>
      <c r="L4557" s="11"/>
      <c r="M4557" s="11"/>
    </row>
    <row r="4558" spans="1:13">
      <c r="A4558" s="7">
        <v>4557</v>
      </c>
      <c r="B4558" s="51"/>
      <c r="C4558" s="9"/>
      <c r="D4558" s="28"/>
      <c r="E4558" s="10"/>
      <c r="F4558" s="9"/>
      <c r="G4558" s="11"/>
      <c r="H4558" s="11"/>
      <c r="I4558" s="14"/>
      <c r="J4558" s="11"/>
      <c r="K4558" s="11"/>
      <c r="L4558" s="11"/>
      <c r="M4558" s="11"/>
    </row>
    <row r="4559" spans="1:13">
      <c r="A4559" s="7">
        <v>4558</v>
      </c>
      <c r="B4559" s="51"/>
      <c r="C4559" s="9"/>
      <c r="D4559" s="28"/>
      <c r="E4559" s="10"/>
      <c r="F4559" s="9"/>
      <c r="G4559" s="11"/>
      <c r="H4559" s="11"/>
      <c r="I4559" s="14"/>
      <c r="J4559" s="11"/>
      <c r="K4559" s="11"/>
      <c r="L4559" s="11"/>
      <c r="M4559" s="11"/>
    </row>
    <row r="4560" spans="1:13">
      <c r="A4560" s="7">
        <v>4559</v>
      </c>
      <c r="B4560" s="51"/>
      <c r="C4560" s="9"/>
      <c r="D4560" s="28"/>
      <c r="E4560" s="10"/>
      <c r="F4560" s="9"/>
      <c r="G4560" s="11"/>
      <c r="H4560" s="11"/>
      <c r="I4560" s="14"/>
      <c r="J4560" s="11"/>
      <c r="K4560" s="11"/>
      <c r="L4560" s="11"/>
      <c r="M4560" s="11"/>
    </row>
    <row r="4561" spans="1:13">
      <c r="A4561" s="7">
        <v>4560</v>
      </c>
      <c r="B4561" s="51"/>
      <c r="C4561" s="9"/>
      <c r="D4561" s="28"/>
      <c r="E4561" s="10"/>
      <c r="F4561" s="9"/>
      <c r="G4561" s="11"/>
      <c r="H4561" s="11"/>
      <c r="I4561" s="14"/>
      <c r="J4561" s="11"/>
      <c r="K4561" s="11"/>
      <c r="L4561" s="11"/>
      <c r="M4561" s="11"/>
    </row>
    <row r="4562" spans="1:13">
      <c r="A4562" s="7">
        <v>4561</v>
      </c>
      <c r="B4562" s="51"/>
      <c r="C4562" s="9"/>
      <c r="D4562" s="28"/>
      <c r="E4562" s="10"/>
      <c r="F4562" s="9"/>
      <c r="G4562" s="11"/>
      <c r="H4562" s="11"/>
      <c r="I4562" s="14"/>
      <c r="J4562" s="11"/>
      <c r="K4562" s="11"/>
      <c r="L4562" s="11"/>
      <c r="M4562" s="11"/>
    </row>
    <row r="4563" spans="1:13">
      <c r="A4563" s="7">
        <v>4562</v>
      </c>
      <c r="B4563" s="51"/>
      <c r="C4563" s="9"/>
      <c r="D4563" s="28"/>
      <c r="E4563" s="10"/>
      <c r="F4563" s="9"/>
      <c r="G4563" s="11"/>
      <c r="H4563" s="11"/>
      <c r="I4563" s="14"/>
      <c r="J4563" s="11"/>
      <c r="K4563" s="11"/>
      <c r="L4563" s="11"/>
      <c r="M4563" s="11"/>
    </row>
    <row r="4564" spans="1:13">
      <c r="A4564" s="7">
        <v>4563</v>
      </c>
      <c r="B4564" s="51"/>
      <c r="C4564" s="9"/>
      <c r="D4564" s="28"/>
      <c r="E4564" s="10"/>
      <c r="F4564" s="9"/>
      <c r="G4564" s="11"/>
      <c r="H4564" s="11"/>
      <c r="I4564" s="14"/>
      <c r="J4564" s="11"/>
      <c r="K4564" s="11"/>
      <c r="L4564" s="11"/>
      <c r="M4564" s="11"/>
    </row>
    <row r="4565" spans="1:13">
      <c r="A4565" s="7">
        <v>4564</v>
      </c>
      <c r="B4565" s="51"/>
      <c r="C4565" s="9"/>
      <c r="D4565" s="28"/>
      <c r="E4565" s="10"/>
      <c r="F4565" s="9"/>
      <c r="G4565" s="11"/>
      <c r="H4565" s="11"/>
      <c r="I4565" s="14"/>
      <c r="J4565" s="11"/>
      <c r="K4565" s="11"/>
      <c r="L4565" s="11"/>
      <c r="M4565" s="11"/>
    </row>
    <row r="4566" spans="1:13">
      <c r="A4566" s="7">
        <v>4565</v>
      </c>
      <c r="B4566" s="51"/>
      <c r="C4566" s="9"/>
      <c r="D4566" s="28"/>
      <c r="E4566" s="10"/>
      <c r="F4566" s="9"/>
      <c r="G4566" s="11"/>
      <c r="H4566" s="11"/>
      <c r="I4566" s="14"/>
      <c r="J4566" s="11"/>
      <c r="K4566" s="11"/>
      <c r="L4566" s="11"/>
      <c r="M4566" s="11"/>
    </row>
    <row r="4567" spans="1:13">
      <c r="A4567" s="7">
        <v>4566</v>
      </c>
      <c r="B4567" s="8"/>
      <c r="C4567" s="9"/>
      <c r="D4567" s="28"/>
      <c r="E4567" s="10"/>
      <c r="F4567" s="9"/>
      <c r="G4567" s="11"/>
      <c r="H4567" s="11"/>
      <c r="I4567" s="14"/>
      <c r="J4567" s="11"/>
      <c r="K4567" s="11"/>
      <c r="L4567" s="11"/>
      <c r="M4567" s="11"/>
    </row>
    <row r="4568" spans="1:13">
      <c r="A4568" s="7">
        <v>4567</v>
      </c>
      <c r="B4568" s="8"/>
      <c r="C4568" s="9"/>
      <c r="D4568" s="28"/>
      <c r="E4568" s="10"/>
      <c r="F4568" s="9"/>
      <c r="G4568" s="11"/>
      <c r="H4568" s="11"/>
      <c r="I4568" s="14"/>
      <c r="J4568" s="11"/>
      <c r="K4568" s="11"/>
      <c r="L4568" s="11"/>
      <c r="M4568" s="11"/>
    </row>
    <row r="4569" spans="1:13">
      <c r="A4569" s="7">
        <v>4568</v>
      </c>
      <c r="B4569" s="8"/>
      <c r="C4569" s="9"/>
      <c r="D4569" s="28"/>
      <c r="E4569" s="10"/>
      <c r="F4569" s="9"/>
      <c r="G4569" s="11"/>
      <c r="H4569" s="11"/>
      <c r="I4569" s="14"/>
      <c r="J4569" s="11"/>
      <c r="K4569" s="11"/>
      <c r="L4569" s="11"/>
      <c r="M4569" s="11"/>
    </row>
    <row r="4570" spans="1:13">
      <c r="A4570" s="7">
        <v>4569</v>
      </c>
      <c r="B4570" s="8"/>
      <c r="C4570" s="9"/>
      <c r="D4570" s="28"/>
      <c r="E4570" s="10"/>
      <c r="F4570" s="9"/>
      <c r="G4570" s="11"/>
      <c r="H4570" s="11"/>
      <c r="I4570" s="14"/>
      <c r="J4570" s="11"/>
      <c r="K4570" s="11"/>
      <c r="L4570" s="11"/>
      <c r="M4570" s="11"/>
    </row>
    <row r="4571" spans="1:13">
      <c r="A4571" s="7">
        <v>4570</v>
      </c>
      <c r="B4571" s="8"/>
      <c r="C4571" s="9"/>
      <c r="D4571" s="28"/>
      <c r="E4571" s="10"/>
      <c r="F4571" s="9"/>
      <c r="G4571" s="11"/>
      <c r="H4571" s="11"/>
      <c r="I4571" s="14"/>
      <c r="J4571" s="11"/>
      <c r="K4571" s="11"/>
      <c r="L4571" s="11"/>
      <c r="M4571" s="11"/>
    </row>
    <row r="4572" spans="1:13">
      <c r="A4572" s="7">
        <v>4571</v>
      </c>
      <c r="B4572" s="8"/>
      <c r="C4572" s="9"/>
      <c r="D4572" s="28"/>
      <c r="E4572" s="10"/>
      <c r="F4572" s="9"/>
      <c r="G4572" s="11"/>
      <c r="H4572" s="11"/>
      <c r="I4572" s="14"/>
      <c r="J4572" s="11"/>
      <c r="K4572" s="11"/>
      <c r="L4572" s="11"/>
      <c r="M4572" s="11"/>
    </row>
    <row r="4573" spans="1:13">
      <c r="A4573" s="7">
        <v>4572</v>
      </c>
      <c r="B4573" s="8"/>
      <c r="C4573" s="9"/>
      <c r="D4573" s="28"/>
      <c r="E4573" s="10"/>
      <c r="F4573" s="9"/>
      <c r="G4573" s="11"/>
      <c r="H4573" s="11"/>
      <c r="I4573" s="14"/>
      <c r="J4573" s="11"/>
      <c r="K4573" s="11"/>
      <c r="L4573" s="11"/>
      <c r="M4573" s="11"/>
    </row>
    <row r="4574" spans="1:13">
      <c r="A4574" s="7">
        <v>4573</v>
      </c>
      <c r="B4574" s="51"/>
      <c r="C4574" s="9"/>
      <c r="D4574" s="28"/>
      <c r="E4574" s="10"/>
      <c r="F4574" s="9"/>
      <c r="G4574" s="11"/>
      <c r="H4574" s="11"/>
      <c r="I4574" s="14"/>
      <c r="J4574" s="11"/>
      <c r="K4574" s="11"/>
      <c r="L4574" s="11"/>
      <c r="M4574" s="11"/>
    </row>
    <row r="4575" spans="1:13">
      <c r="A4575" s="7">
        <v>4574</v>
      </c>
      <c r="B4575" s="8"/>
      <c r="C4575" s="9"/>
      <c r="D4575" s="28"/>
      <c r="E4575" s="10"/>
      <c r="F4575" s="9"/>
      <c r="G4575" s="11"/>
      <c r="H4575" s="11"/>
      <c r="I4575" s="14"/>
      <c r="J4575" s="11"/>
      <c r="K4575" s="11"/>
      <c r="L4575" s="11"/>
      <c r="M4575" s="11"/>
    </row>
    <row r="4576" spans="1:13">
      <c r="A4576" s="7">
        <v>4575</v>
      </c>
      <c r="B4576" s="8"/>
      <c r="C4576" s="9"/>
      <c r="D4576" s="28"/>
      <c r="E4576" s="10"/>
      <c r="F4576" s="9"/>
      <c r="G4576" s="11"/>
      <c r="H4576" s="11"/>
      <c r="I4576" s="14"/>
      <c r="J4576" s="11"/>
      <c r="K4576" s="11"/>
      <c r="L4576" s="11"/>
      <c r="M4576" s="11"/>
    </row>
    <row r="4577" spans="1:13">
      <c r="A4577" s="7">
        <v>4576</v>
      </c>
      <c r="B4577" s="8"/>
      <c r="C4577" s="9"/>
      <c r="D4577" s="28"/>
      <c r="E4577" s="10"/>
      <c r="F4577" s="9"/>
      <c r="G4577" s="11"/>
      <c r="H4577" s="11"/>
      <c r="I4577" s="14"/>
      <c r="J4577" s="11"/>
      <c r="K4577" s="11"/>
      <c r="L4577" s="11"/>
      <c r="M4577" s="11"/>
    </row>
    <row r="4578" spans="1:13">
      <c r="A4578" s="7">
        <v>4577</v>
      </c>
      <c r="B4578" s="8"/>
      <c r="C4578" s="9"/>
      <c r="D4578" s="28"/>
      <c r="E4578" s="10"/>
      <c r="F4578" s="9"/>
      <c r="G4578" s="11"/>
      <c r="H4578" s="11"/>
      <c r="I4578" s="14"/>
      <c r="J4578" s="11"/>
      <c r="K4578" s="11"/>
      <c r="L4578" s="11"/>
      <c r="M4578" s="11"/>
    </row>
    <row r="4579" spans="1:13">
      <c r="A4579" s="7">
        <v>4578</v>
      </c>
      <c r="B4579" s="8"/>
      <c r="C4579" s="9"/>
      <c r="D4579" s="28"/>
      <c r="E4579" s="10"/>
      <c r="F4579" s="9"/>
      <c r="G4579" s="11"/>
      <c r="H4579" s="11"/>
      <c r="I4579" s="14"/>
      <c r="J4579" s="11"/>
      <c r="K4579" s="11"/>
      <c r="L4579" s="11"/>
      <c r="M4579" s="11"/>
    </row>
    <row r="4580" spans="1:13">
      <c r="A4580" s="7">
        <v>4579</v>
      </c>
      <c r="B4580" s="8"/>
      <c r="C4580" s="9"/>
      <c r="D4580" s="28"/>
      <c r="E4580" s="10"/>
      <c r="F4580" s="9"/>
      <c r="G4580" s="11"/>
      <c r="H4580" s="11"/>
      <c r="I4580" s="14"/>
      <c r="J4580" s="11"/>
      <c r="K4580" s="11"/>
      <c r="L4580" s="11"/>
      <c r="M4580" s="11"/>
    </row>
    <row r="4581" spans="1:13">
      <c r="A4581" s="7">
        <v>4580</v>
      </c>
      <c r="B4581" s="8"/>
      <c r="C4581" s="9"/>
      <c r="D4581" s="28"/>
      <c r="E4581" s="10"/>
      <c r="F4581" s="9"/>
      <c r="G4581" s="11"/>
      <c r="H4581" s="11"/>
      <c r="I4581" s="14"/>
      <c r="J4581" s="11"/>
      <c r="K4581" s="11"/>
      <c r="L4581" s="11"/>
      <c r="M4581" s="11"/>
    </row>
    <row r="4582" spans="1:13">
      <c r="A4582" s="7">
        <v>4581</v>
      </c>
      <c r="B4582" s="8"/>
      <c r="C4582" s="9"/>
      <c r="D4582" s="28"/>
      <c r="E4582" s="10"/>
      <c r="F4582" s="9"/>
      <c r="G4582" s="11"/>
      <c r="H4582" s="11"/>
      <c r="I4582" s="14"/>
      <c r="J4582" s="11"/>
      <c r="K4582" s="11"/>
      <c r="L4582" s="11"/>
      <c r="M4582" s="11"/>
    </row>
    <row r="4583" spans="1:13">
      <c r="A4583" s="7">
        <v>4582</v>
      </c>
      <c r="B4583" s="8"/>
      <c r="C4583" s="9"/>
      <c r="D4583" s="28"/>
      <c r="E4583" s="10"/>
      <c r="F4583" s="9"/>
      <c r="G4583" s="11"/>
      <c r="H4583" s="11"/>
      <c r="I4583" s="14"/>
      <c r="J4583" s="11"/>
      <c r="K4583" s="11"/>
      <c r="L4583" s="11"/>
      <c r="M4583" s="11"/>
    </row>
    <row r="4584" spans="1:13">
      <c r="A4584" s="7">
        <v>4583</v>
      </c>
      <c r="B4584" s="8"/>
      <c r="C4584" s="9"/>
      <c r="D4584" s="28"/>
      <c r="E4584" s="10"/>
      <c r="F4584" s="9"/>
      <c r="G4584" s="11"/>
      <c r="H4584" s="11"/>
      <c r="I4584" s="14"/>
      <c r="J4584" s="11"/>
      <c r="K4584" s="11"/>
      <c r="L4584" s="11"/>
      <c r="M4584" s="11"/>
    </row>
    <row r="4585" spans="1:13">
      <c r="A4585" s="7">
        <v>4584</v>
      </c>
      <c r="B4585" s="8"/>
      <c r="C4585" s="9"/>
      <c r="D4585" s="28"/>
      <c r="E4585" s="10"/>
      <c r="F4585" s="9"/>
      <c r="G4585" s="11"/>
      <c r="H4585" s="11"/>
      <c r="I4585" s="14"/>
      <c r="J4585" s="11"/>
      <c r="K4585" s="11"/>
      <c r="L4585" s="11"/>
      <c r="M4585" s="11"/>
    </row>
    <row r="4586" spans="1:13">
      <c r="A4586" s="7">
        <v>4585</v>
      </c>
      <c r="B4586" s="8"/>
      <c r="C4586" s="9"/>
      <c r="D4586" s="28"/>
      <c r="E4586" s="10"/>
      <c r="F4586" s="9"/>
      <c r="G4586" s="11"/>
      <c r="H4586" s="11"/>
      <c r="I4586" s="14"/>
      <c r="J4586" s="11"/>
      <c r="K4586" s="11"/>
      <c r="L4586" s="11"/>
      <c r="M4586" s="11"/>
    </row>
    <row r="4587" spans="1:13">
      <c r="A4587" s="7">
        <v>4586</v>
      </c>
      <c r="B4587" s="8"/>
      <c r="C4587" s="9"/>
      <c r="D4587" s="28"/>
      <c r="E4587" s="10"/>
      <c r="F4587" s="9"/>
      <c r="G4587" s="11"/>
      <c r="H4587" s="11"/>
      <c r="I4587" s="14"/>
      <c r="J4587" s="11"/>
      <c r="K4587" s="11"/>
      <c r="L4587" s="11"/>
      <c r="M4587" s="11"/>
    </row>
    <row r="4588" spans="1:13">
      <c r="A4588" s="7">
        <v>4587</v>
      </c>
      <c r="B4588" s="8"/>
      <c r="C4588" s="9"/>
      <c r="D4588" s="28"/>
      <c r="E4588" s="10"/>
      <c r="F4588" s="9"/>
      <c r="G4588" s="11"/>
      <c r="H4588" s="11"/>
      <c r="I4588" s="14"/>
      <c r="J4588" s="11"/>
      <c r="K4588" s="11"/>
      <c r="L4588" s="11"/>
      <c r="M4588" s="11"/>
    </row>
    <row r="4589" spans="1:13">
      <c r="A4589" s="7">
        <v>4588</v>
      </c>
      <c r="B4589" s="8"/>
      <c r="C4589" s="9"/>
      <c r="D4589" s="28"/>
      <c r="E4589" s="10"/>
      <c r="F4589" s="9"/>
      <c r="G4589" s="11"/>
      <c r="H4589" s="11"/>
      <c r="I4589" s="14"/>
      <c r="J4589" s="11"/>
      <c r="K4589" s="11"/>
      <c r="L4589" s="11"/>
      <c r="M4589" s="11"/>
    </row>
    <row r="4590" spans="1:13">
      <c r="A4590" s="7">
        <v>4589</v>
      </c>
      <c r="B4590" s="8"/>
      <c r="C4590" s="9"/>
      <c r="D4590" s="28"/>
      <c r="E4590" s="10"/>
      <c r="F4590" s="9"/>
      <c r="G4590" s="11"/>
      <c r="H4590" s="11"/>
      <c r="I4590" s="14"/>
      <c r="J4590" s="11"/>
      <c r="K4590" s="11"/>
      <c r="L4590" s="11"/>
      <c r="M4590" s="11"/>
    </row>
    <row r="4591" spans="1:13">
      <c r="A4591" s="7">
        <v>4590</v>
      </c>
      <c r="B4591" s="8"/>
      <c r="C4591" s="9"/>
      <c r="D4591" s="28"/>
      <c r="E4591" s="10"/>
      <c r="F4591" s="9"/>
      <c r="G4591" s="11"/>
      <c r="H4591" s="11"/>
      <c r="I4591" s="14"/>
      <c r="J4591" s="11"/>
      <c r="K4591" s="11"/>
      <c r="L4591" s="11"/>
      <c r="M4591" s="11"/>
    </row>
    <row r="4592" spans="1:13">
      <c r="A4592" s="7">
        <v>4591</v>
      </c>
      <c r="B4592" s="8"/>
      <c r="C4592" s="9"/>
      <c r="D4592" s="28"/>
      <c r="E4592" s="10"/>
      <c r="F4592" s="9"/>
      <c r="G4592" s="11"/>
      <c r="H4592" s="11"/>
      <c r="I4592" s="14"/>
      <c r="J4592" s="11"/>
      <c r="K4592" s="11"/>
      <c r="L4592" s="11"/>
      <c r="M4592" s="11"/>
    </row>
    <row r="4593" spans="1:13">
      <c r="A4593" s="7">
        <v>4592</v>
      </c>
      <c r="B4593" s="8"/>
      <c r="C4593" s="9"/>
      <c r="D4593" s="28"/>
      <c r="E4593" s="10"/>
      <c r="F4593" s="9"/>
      <c r="G4593" s="11"/>
      <c r="H4593" s="11"/>
      <c r="I4593" s="14"/>
      <c r="J4593" s="11"/>
      <c r="K4593" s="11"/>
      <c r="L4593" s="11"/>
      <c r="M4593" s="11"/>
    </row>
    <row r="4594" spans="1:13">
      <c r="A4594" s="7">
        <v>4593</v>
      </c>
      <c r="B4594" s="51"/>
      <c r="C4594" s="9"/>
      <c r="D4594" s="28"/>
      <c r="E4594" s="10"/>
      <c r="F4594" s="9"/>
      <c r="G4594" s="11"/>
      <c r="H4594" s="11"/>
      <c r="I4594" s="14"/>
      <c r="J4594" s="11"/>
      <c r="K4594" s="11"/>
      <c r="L4594" s="11"/>
      <c r="M4594" s="11"/>
    </row>
    <row r="4595" spans="1:13">
      <c r="A4595" s="7">
        <v>4594</v>
      </c>
      <c r="B4595" s="51"/>
      <c r="C4595" s="9"/>
      <c r="D4595" s="28"/>
      <c r="E4595" s="10"/>
      <c r="F4595" s="9"/>
      <c r="G4595" s="11"/>
      <c r="H4595" s="11"/>
      <c r="I4595" s="14"/>
      <c r="J4595" s="11"/>
      <c r="K4595" s="11"/>
      <c r="L4595" s="11"/>
      <c r="M4595" s="11"/>
    </row>
    <row r="4596" spans="1:13">
      <c r="A4596" s="7">
        <v>4595</v>
      </c>
      <c r="B4596" s="51"/>
      <c r="C4596" s="9"/>
      <c r="D4596" s="28"/>
      <c r="E4596" s="10"/>
      <c r="F4596" s="9"/>
      <c r="G4596" s="11"/>
      <c r="H4596" s="11"/>
      <c r="I4596" s="14"/>
      <c r="J4596" s="11"/>
      <c r="K4596" s="11"/>
      <c r="L4596" s="11"/>
      <c r="M4596" s="11"/>
    </row>
    <row r="4597" spans="1:13">
      <c r="A4597" s="7">
        <v>4596</v>
      </c>
      <c r="B4597" s="51"/>
      <c r="C4597" s="9"/>
      <c r="D4597" s="28"/>
      <c r="E4597" s="10"/>
      <c r="F4597" s="9"/>
      <c r="G4597" s="11"/>
      <c r="H4597" s="11"/>
      <c r="I4597" s="14"/>
      <c r="J4597" s="11"/>
      <c r="K4597" s="11"/>
      <c r="L4597" s="11"/>
      <c r="M4597" s="11"/>
    </row>
    <row r="4598" spans="1:13">
      <c r="A4598" s="7">
        <v>4597</v>
      </c>
      <c r="B4598" s="8"/>
      <c r="C4598" s="9"/>
      <c r="D4598" s="28"/>
      <c r="E4598" s="10"/>
      <c r="F4598" s="9"/>
      <c r="G4598" s="11"/>
      <c r="H4598" s="11"/>
      <c r="I4598" s="14"/>
      <c r="J4598" s="11"/>
      <c r="K4598" s="11"/>
      <c r="L4598" s="11"/>
      <c r="M4598" s="11"/>
    </row>
    <row r="4599" spans="1:13">
      <c r="A4599" s="7">
        <v>4598</v>
      </c>
      <c r="B4599" s="8"/>
      <c r="C4599" s="9"/>
      <c r="D4599" s="28"/>
      <c r="E4599" s="10"/>
      <c r="F4599" s="9"/>
      <c r="G4599" s="11"/>
      <c r="H4599" s="11"/>
      <c r="I4599" s="14"/>
      <c r="J4599" s="11"/>
      <c r="K4599" s="11"/>
      <c r="L4599" s="11"/>
      <c r="M4599" s="11"/>
    </row>
    <row r="4600" spans="1:13">
      <c r="A4600" s="7">
        <v>4599</v>
      </c>
      <c r="B4600" s="8"/>
      <c r="C4600" s="9"/>
      <c r="D4600" s="28"/>
      <c r="E4600" s="10"/>
      <c r="F4600" s="9"/>
      <c r="G4600" s="11"/>
      <c r="H4600" s="11"/>
      <c r="I4600" s="14"/>
      <c r="J4600" s="11"/>
      <c r="K4600" s="11"/>
      <c r="L4600" s="11"/>
      <c r="M4600" s="11"/>
    </row>
    <row r="4601" spans="1:13">
      <c r="A4601" s="7">
        <v>4600</v>
      </c>
      <c r="B4601" s="8"/>
      <c r="C4601" s="9"/>
      <c r="D4601" s="28"/>
      <c r="E4601" s="10"/>
      <c r="F4601" s="9"/>
      <c r="G4601" s="11"/>
      <c r="H4601" s="11"/>
      <c r="I4601" s="14"/>
      <c r="J4601" s="11"/>
      <c r="K4601" s="11"/>
      <c r="L4601" s="11"/>
      <c r="M4601" s="11"/>
    </row>
    <row r="4602" spans="1:13">
      <c r="A4602" s="7">
        <v>4601</v>
      </c>
      <c r="B4602" s="8"/>
      <c r="C4602" s="9"/>
      <c r="D4602" s="28"/>
      <c r="E4602" s="10"/>
      <c r="F4602" s="9"/>
      <c r="G4602" s="11"/>
      <c r="H4602" s="11"/>
      <c r="I4602" s="14"/>
      <c r="J4602" s="11"/>
      <c r="K4602" s="11"/>
      <c r="L4602" s="11"/>
      <c r="M4602" s="11"/>
    </row>
    <row r="4603" spans="1:13">
      <c r="A4603" s="7">
        <v>4602</v>
      </c>
      <c r="B4603" s="8"/>
      <c r="C4603" s="9"/>
      <c r="D4603" s="28"/>
      <c r="E4603" s="10"/>
      <c r="F4603" s="9"/>
      <c r="G4603" s="11"/>
      <c r="H4603" s="11"/>
      <c r="I4603" s="14"/>
      <c r="J4603" s="11"/>
      <c r="K4603" s="11"/>
      <c r="L4603" s="11"/>
      <c r="M4603" s="11"/>
    </row>
    <row r="4604" spans="1:13">
      <c r="A4604" s="7">
        <v>4603</v>
      </c>
      <c r="B4604" s="8"/>
      <c r="C4604" s="9"/>
      <c r="D4604" s="28"/>
      <c r="E4604" s="10"/>
      <c r="F4604" s="9"/>
      <c r="G4604" s="11"/>
      <c r="H4604" s="11"/>
      <c r="I4604" s="14"/>
      <c r="J4604" s="11"/>
      <c r="K4604" s="11"/>
      <c r="L4604" s="11"/>
      <c r="M4604" s="11"/>
    </row>
    <row r="4605" spans="1:13">
      <c r="A4605" s="7">
        <v>4604</v>
      </c>
      <c r="B4605" s="8"/>
      <c r="C4605" s="9"/>
      <c r="D4605" s="28"/>
      <c r="E4605" s="10"/>
      <c r="F4605" s="9"/>
      <c r="G4605" s="11"/>
      <c r="H4605" s="11"/>
      <c r="I4605" s="14"/>
      <c r="J4605" s="11"/>
      <c r="K4605" s="11"/>
      <c r="L4605" s="11"/>
      <c r="M4605" s="11"/>
    </row>
    <row r="4606" spans="1:13">
      <c r="A4606" s="7">
        <v>4605</v>
      </c>
      <c r="B4606" s="8"/>
      <c r="C4606" s="9"/>
      <c r="D4606" s="28"/>
      <c r="E4606" s="10"/>
      <c r="F4606" s="9"/>
      <c r="G4606" s="11"/>
      <c r="H4606" s="11"/>
      <c r="I4606" s="14"/>
      <c r="J4606" s="11"/>
      <c r="K4606" s="11"/>
      <c r="L4606" s="11"/>
      <c r="M4606" s="11"/>
    </row>
    <row r="4607" spans="1:13">
      <c r="A4607" s="7">
        <v>4606</v>
      </c>
      <c r="B4607" s="8"/>
      <c r="C4607" s="9"/>
      <c r="D4607" s="28"/>
      <c r="E4607" s="10"/>
      <c r="F4607" s="9"/>
      <c r="G4607" s="11"/>
      <c r="H4607" s="11"/>
      <c r="I4607" s="14"/>
      <c r="J4607" s="11"/>
      <c r="K4607" s="11"/>
      <c r="L4607" s="11"/>
      <c r="M4607" s="11"/>
    </row>
    <row r="4608" spans="1:13">
      <c r="A4608" s="7">
        <v>4607</v>
      </c>
      <c r="B4608" s="8"/>
      <c r="C4608" s="9"/>
      <c r="D4608" s="28"/>
      <c r="E4608" s="10"/>
      <c r="F4608" s="9"/>
      <c r="G4608" s="11"/>
      <c r="H4608" s="11"/>
      <c r="I4608" s="14"/>
      <c r="J4608" s="11"/>
      <c r="K4608" s="11"/>
      <c r="L4608" s="11"/>
      <c r="M4608" s="11"/>
    </row>
    <row r="4609" spans="1:13">
      <c r="A4609" s="7">
        <v>4608</v>
      </c>
      <c r="B4609" s="8"/>
      <c r="C4609" s="9"/>
      <c r="D4609" s="28"/>
      <c r="E4609" s="10"/>
      <c r="F4609" s="9"/>
      <c r="G4609" s="11"/>
      <c r="H4609" s="11"/>
      <c r="I4609" s="14"/>
      <c r="J4609" s="11"/>
      <c r="K4609" s="11"/>
      <c r="L4609" s="11"/>
      <c r="M4609" s="11"/>
    </row>
    <row r="4610" spans="1:13">
      <c r="A4610" s="7">
        <v>4609</v>
      </c>
      <c r="B4610" s="8"/>
      <c r="C4610" s="9"/>
      <c r="D4610" s="28"/>
      <c r="E4610" s="10"/>
      <c r="F4610" s="9"/>
      <c r="G4610" s="11"/>
      <c r="H4610" s="11"/>
      <c r="I4610" s="14"/>
      <c r="J4610" s="11"/>
      <c r="K4610" s="11"/>
      <c r="L4610" s="11"/>
      <c r="M4610" s="11"/>
    </row>
    <row r="4611" spans="1:13">
      <c r="A4611" s="7">
        <v>4610</v>
      </c>
      <c r="B4611" s="8"/>
      <c r="C4611" s="9"/>
      <c r="D4611" s="28"/>
      <c r="E4611" s="10"/>
      <c r="F4611" s="9"/>
      <c r="G4611" s="11"/>
      <c r="H4611" s="11"/>
      <c r="I4611" s="14"/>
      <c r="J4611" s="11"/>
      <c r="K4611" s="11"/>
      <c r="L4611" s="11"/>
      <c r="M4611" s="11"/>
    </row>
    <row r="4612" spans="1:13">
      <c r="A4612" s="7">
        <v>4611</v>
      </c>
      <c r="B4612" s="8"/>
      <c r="C4612" s="9"/>
      <c r="D4612" s="28"/>
      <c r="E4612" s="10"/>
      <c r="F4612" s="9"/>
      <c r="G4612" s="11"/>
      <c r="H4612" s="11"/>
      <c r="I4612" s="14"/>
      <c r="J4612" s="11"/>
      <c r="K4612" s="11"/>
      <c r="L4612" s="11"/>
      <c r="M4612" s="11"/>
    </row>
    <row r="4613" spans="1:13">
      <c r="A4613" s="7">
        <v>4612</v>
      </c>
      <c r="B4613" s="8"/>
      <c r="C4613" s="9"/>
      <c r="D4613" s="28"/>
      <c r="E4613" s="10"/>
      <c r="F4613" s="9"/>
      <c r="G4613" s="11"/>
      <c r="H4613" s="11"/>
      <c r="I4613" s="14"/>
      <c r="J4613" s="11"/>
      <c r="K4613" s="11"/>
      <c r="L4613" s="11"/>
      <c r="M4613" s="11"/>
    </row>
    <row r="4614" spans="1:13">
      <c r="A4614" s="7">
        <v>4613</v>
      </c>
      <c r="B4614" s="8"/>
      <c r="C4614" s="9"/>
      <c r="D4614" s="28"/>
      <c r="E4614" s="10"/>
      <c r="F4614" s="9"/>
      <c r="G4614" s="11"/>
      <c r="H4614" s="11"/>
      <c r="I4614" s="14"/>
      <c r="J4614" s="11"/>
      <c r="K4614" s="11"/>
      <c r="L4614" s="11"/>
      <c r="M4614" s="11"/>
    </row>
    <row r="4615" spans="1:13">
      <c r="A4615" s="7">
        <v>4614</v>
      </c>
      <c r="B4615" s="8"/>
      <c r="C4615" s="9"/>
      <c r="D4615" s="28"/>
      <c r="E4615" s="10"/>
      <c r="F4615" s="9"/>
      <c r="G4615" s="11"/>
      <c r="H4615" s="11"/>
      <c r="I4615" s="14"/>
      <c r="J4615" s="11"/>
      <c r="K4615" s="11"/>
      <c r="L4615" s="11"/>
      <c r="M4615" s="11"/>
    </row>
    <row r="4616" spans="1:13">
      <c r="A4616" s="7">
        <v>4615</v>
      </c>
      <c r="B4616" s="8"/>
      <c r="C4616" s="9"/>
      <c r="D4616" s="28"/>
      <c r="E4616" s="10"/>
      <c r="F4616" s="9"/>
      <c r="G4616" s="11"/>
      <c r="H4616" s="11"/>
      <c r="I4616" s="14"/>
      <c r="J4616" s="11"/>
      <c r="K4616" s="11"/>
      <c r="L4616" s="11"/>
      <c r="M4616" s="11"/>
    </row>
    <row r="4617" spans="1:13">
      <c r="A4617" s="7">
        <v>4616</v>
      </c>
      <c r="B4617" s="8"/>
      <c r="C4617" s="9"/>
      <c r="D4617" s="28"/>
      <c r="E4617" s="10"/>
      <c r="F4617" s="9"/>
      <c r="G4617" s="11"/>
      <c r="H4617" s="11"/>
      <c r="I4617" s="14"/>
      <c r="J4617" s="11"/>
      <c r="K4617" s="11"/>
      <c r="L4617" s="11"/>
      <c r="M4617" s="11"/>
    </row>
    <row r="4618" spans="1:13">
      <c r="A4618" s="7">
        <v>4617</v>
      </c>
      <c r="B4618" s="8"/>
      <c r="C4618" s="9"/>
      <c r="D4618" s="28"/>
      <c r="E4618" s="10"/>
      <c r="F4618" s="9"/>
      <c r="G4618" s="11"/>
      <c r="H4618" s="11"/>
      <c r="I4618" s="14"/>
      <c r="J4618" s="11"/>
      <c r="K4618" s="11"/>
      <c r="L4618" s="11"/>
      <c r="M4618" s="11"/>
    </row>
    <row r="4619" spans="1:13">
      <c r="A4619" s="7">
        <v>4618</v>
      </c>
      <c r="B4619" s="8"/>
      <c r="C4619" s="9"/>
      <c r="D4619" s="28"/>
      <c r="E4619" s="10"/>
      <c r="F4619" s="9"/>
      <c r="G4619" s="11"/>
      <c r="H4619" s="11"/>
      <c r="I4619" s="14"/>
      <c r="J4619" s="11"/>
      <c r="K4619" s="11"/>
      <c r="L4619" s="11"/>
      <c r="M4619" s="11"/>
    </row>
    <row r="4620" spans="1:13">
      <c r="A4620" s="7">
        <v>4619</v>
      </c>
      <c r="B4620" s="8"/>
      <c r="C4620" s="9"/>
      <c r="D4620" s="28"/>
      <c r="E4620" s="10"/>
      <c r="F4620" s="9"/>
      <c r="G4620" s="11"/>
      <c r="H4620" s="11"/>
      <c r="I4620" s="14"/>
      <c r="J4620" s="11"/>
      <c r="K4620" s="11"/>
      <c r="L4620" s="11"/>
      <c r="M4620" s="11"/>
    </row>
    <row r="4621" spans="1:13">
      <c r="A4621" s="7">
        <v>4620</v>
      </c>
      <c r="B4621" s="8"/>
      <c r="C4621" s="9"/>
      <c r="D4621" s="28"/>
      <c r="E4621" s="10"/>
      <c r="F4621" s="9"/>
      <c r="G4621" s="11"/>
      <c r="H4621" s="11"/>
      <c r="I4621" s="14"/>
      <c r="J4621" s="11"/>
      <c r="K4621" s="11"/>
      <c r="L4621" s="11"/>
      <c r="M4621" s="11"/>
    </row>
    <row r="4622" spans="1:13">
      <c r="A4622" s="7">
        <v>4621</v>
      </c>
      <c r="B4622" s="8"/>
      <c r="C4622" s="9"/>
      <c r="D4622" s="28"/>
      <c r="E4622" s="10"/>
      <c r="F4622" s="9"/>
      <c r="G4622" s="11"/>
      <c r="H4622" s="11"/>
      <c r="I4622" s="14"/>
      <c r="J4622" s="11"/>
      <c r="K4622" s="11"/>
      <c r="L4622" s="11"/>
      <c r="M4622" s="11"/>
    </row>
    <row r="4623" spans="1:13">
      <c r="A4623" s="7">
        <v>4622</v>
      </c>
      <c r="B4623" s="51"/>
      <c r="C4623" s="9"/>
      <c r="D4623" s="28"/>
      <c r="E4623" s="10"/>
      <c r="F4623" s="9"/>
      <c r="G4623" s="11"/>
      <c r="H4623" s="11"/>
      <c r="I4623" s="14"/>
      <c r="J4623" s="11"/>
      <c r="K4623" s="11"/>
      <c r="L4623" s="11"/>
      <c r="M4623" s="11"/>
    </row>
    <row r="4624" spans="1:13">
      <c r="A4624" s="7">
        <v>4623</v>
      </c>
      <c r="B4624" s="51"/>
      <c r="C4624" s="9"/>
      <c r="D4624" s="28"/>
      <c r="E4624" s="10"/>
      <c r="F4624" s="9"/>
      <c r="G4624" s="11"/>
      <c r="H4624" s="11"/>
      <c r="I4624" s="14"/>
      <c r="J4624" s="11"/>
      <c r="K4624" s="11"/>
      <c r="L4624" s="11"/>
      <c r="M4624" s="11"/>
    </row>
    <row r="4625" spans="1:13">
      <c r="A4625" s="7">
        <v>4624</v>
      </c>
      <c r="B4625" s="51"/>
      <c r="C4625" s="9"/>
      <c r="D4625" s="28"/>
      <c r="E4625" s="10"/>
      <c r="F4625" s="9"/>
      <c r="G4625" s="11"/>
      <c r="H4625" s="11"/>
      <c r="I4625" s="14"/>
      <c r="J4625" s="11"/>
      <c r="K4625" s="11"/>
      <c r="L4625" s="11"/>
      <c r="M4625" s="11"/>
    </row>
    <row r="4626" spans="1:13">
      <c r="A4626" s="7">
        <v>4625</v>
      </c>
      <c r="B4626" s="51"/>
      <c r="C4626" s="9"/>
      <c r="D4626" s="28"/>
      <c r="E4626" s="10"/>
      <c r="F4626" s="9"/>
      <c r="G4626" s="11"/>
      <c r="H4626" s="11"/>
      <c r="I4626" s="14"/>
      <c r="J4626" s="11"/>
      <c r="K4626" s="11"/>
      <c r="L4626" s="11"/>
      <c r="M4626" s="11"/>
    </row>
    <row r="4627" spans="1:13">
      <c r="A4627" s="7">
        <v>4626</v>
      </c>
      <c r="B4627" s="51"/>
      <c r="C4627" s="9"/>
      <c r="D4627" s="28"/>
      <c r="E4627" s="10"/>
      <c r="F4627" s="9"/>
      <c r="G4627" s="11"/>
      <c r="H4627" s="11"/>
      <c r="I4627" s="14"/>
      <c r="J4627" s="11"/>
      <c r="K4627" s="11"/>
      <c r="L4627" s="11"/>
      <c r="M4627" s="11"/>
    </row>
    <row r="4628" spans="1:13">
      <c r="A4628" s="7">
        <v>4627</v>
      </c>
      <c r="B4628" s="51"/>
      <c r="C4628" s="9"/>
      <c r="D4628" s="28"/>
      <c r="E4628" s="10"/>
      <c r="F4628" s="9"/>
      <c r="G4628" s="11"/>
      <c r="H4628" s="11"/>
      <c r="I4628" s="14"/>
      <c r="J4628" s="11"/>
      <c r="K4628" s="11"/>
      <c r="L4628" s="11"/>
      <c r="M4628" s="11"/>
    </row>
    <row r="4629" spans="1:13">
      <c r="A4629" s="7">
        <v>4628</v>
      </c>
      <c r="B4629" s="51"/>
      <c r="C4629" s="9"/>
      <c r="D4629" s="28"/>
      <c r="E4629" s="10"/>
      <c r="F4629" s="9"/>
      <c r="G4629" s="11"/>
      <c r="H4629" s="11"/>
      <c r="I4629" s="14"/>
      <c r="J4629" s="11"/>
      <c r="K4629" s="11"/>
      <c r="L4629" s="11"/>
      <c r="M4629" s="11"/>
    </row>
    <row r="4630" spans="1:13">
      <c r="A4630" s="7">
        <v>4629</v>
      </c>
      <c r="B4630" s="51"/>
      <c r="C4630" s="9"/>
      <c r="D4630" s="28"/>
      <c r="E4630" s="10"/>
      <c r="F4630" s="9"/>
      <c r="G4630" s="11"/>
      <c r="H4630" s="11"/>
      <c r="I4630" s="14"/>
      <c r="J4630" s="11"/>
      <c r="K4630" s="11"/>
      <c r="L4630" s="11"/>
      <c r="M4630" s="11"/>
    </row>
    <row r="4631" spans="1:13">
      <c r="A4631" s="7">
        <v>4630</v>
      </c>
      <c r="B4631" s="51"/>
      <c r="C4631" s="9"/>
      <c r="D4631" s="28"/>
      <c r="E4631" s="10"/>
      <c r="F4631" s="9"/>
      <c r="G4631" s="11"/>
      <c r="H4631" s="11"/>
      <c r="I4631" s="14"/>
      <c r="J4631" s="11"/>
      <c r="K4631" s="11"/>
      <c r="L4631" s="11"/>
      <c r="M4631" s="11"/>
    </row>
    <row r="4632" spans="1:13">
      <c r="A4632" s="7">
        <v>4631</v>
      </c>
      <c r="B4632" s="51"/>
      <c r="C4632" s="9"/>
      <c r="D4632" s="28"/>
      <c r="E4632" s="10"/>
      <c r="F4632" s="9"/>
      <c r="G4632" s="11"/>
      <c r="H4632" s="11"/>
      <c r="I4632" s="14"/>
      <c r="J4632" s="11"/>
      <c r="K4632" s="11"/>
      <c r="L4632" s="11"/>
      <c r="M4632" s="11"/>
    </row>
    <row r="4633" spans="1:13">
      <c r="A4633" s="7">
        <v>4632</v>
      </c>
      <c r="B4633" s="51"/>
      <c r="C4633" s="9"/>
      <c r="D4633" s="28"/>
      <c r="E4633" s="10"/>
      <c r="F4633" s="9"/>
      <c r="G4633" s="11"/>
      <c r="H4633" s="11"/>
      <c r="I4633" s="14"/>
      <c r="J4633" s="11"/>
      <c r="K4633" s="11"/>
      <c r="L4633" s="11"/>
      <c r="M4633" s="11"/>
    </row>
    <row r="4634" spans="1:13">
      <c r="A4634" s="7">
        <v>4633</v>
      </c>
      <c r="B4634" s="51"/>
      <c r="C4634" s="9"/>
      <c r="D4634" s="28"/>
      <c r="E4634" s="10"/>
      <c r="F4634" s="9"/>
      <c r="G4634" s="11"/>
      <c r="H4634" s="11"/>
      <c r="I4634" s="14"/>
      <c r="J4634" s="11"/>
      <c r="K4634" s="11"/>
      <c r="L4634" s="11"/>
      <c r="M4634" s="11"/>
    </row>
    <row r="4635" spans="1:13">
      <c r="A4635" s="7">
        <v>4634</v>
      </c>
      <c r="B4635" s="51"/>
      <c r="C4635" s="9"/>
      <c r="D4635" s="28"/>
      <c r="E4635" s="10"/>
      <c r="F4635" s="9"/>
      <c r="G4635" s="11"/>
      <c r="H4635" s="11"/>
      <c r="I4635" s="14"/>
      <c r="J4635" s="11"/>
      <c r="K4635" s="11"/>
      <c r="L4635" s="11"/>
      <c r="M4635" s="11"/>
    </row>
    <row r="4636" spans="1:13">
      <c r="A4636" s="7">
        <v>4635</v>
      </c>
      <c r="B4636" s="51"/>
      <c r="C4636" s="9"/>
      <c r="D4636" s="28"/>
      <c r="E4636" s="10"/>
      <c r="F4636" s="9"/>
      <c r="G4636" s="11"/>
      <c r="H4636" s="11"/>
      <c r="I4636" s="14"/>
      <c r="J4636" s="11"/>
      <c r="K4636" s="11"/>
      <c r="L4636" s="11"/>
      <c r="M4636" s="11"/>
    </row>
    <row r="4637" spans="1:13">
      <c r="A4637" s="7">
        <v>4636</v>
      </c>
      <c r="B4637" s="51"/>
      <c r="C4637" s="9"/>
      <c r="D4637" s="28"/>
      <c r="E4637" s="10"/>
      <c r="F4637" s="9"/>
      <c r="G4637" s="11"/>
      <c r="H4637" s="11"/>
      <c r="I4637" s="14"/>
      <c r="J4637" s="11"/>
      <c r="K4637" s="11"/>
      <c r="L4637" s="11"/>
      <c r="M4637" s="11"/>
    </row>
    <row r="4638" spans="1:13">
      <c r="A4638" s="7">
        <v>4637</v>
      </c>
      <c r="B4638" s="51"/>
      <c r="C4638" s="9"/>
      <c r="D4638" s="28"/>
      <c r="E4638" s="10"/>
      <c r="F4638" s="9"/>
      <c r="G4638" s="11"/>
      <c r="H4638" s="11"/>
      <c r="I4638" s="14"/>
      <c r="J4638" s="11"/>
      <c r="K4638" s="11"/>
      <c r="L4638" s="11"/>
      <c r="M4638" s="11"/>
    </row>
    <row r="4639" spans="1:13">
      <c r="A4639" s="7">
        <v>4638</v>
      </c>
      <c r="B4639" s="51"/>
      <c r="C4639" s="9"/>
      <c r="D4639" s="28"/>
      <c r="E4639" s="10"/>
      <c r="F4639" s="9"/>
      <c r="G4639" s="11"/>
      <c r="H4639" s="11"/>
      <c r="I4639" s="14"/>
      <c r="J4639" s="11"/>
      <c r="K4639" s="11"/>
      <c r="L4639" s="11"/>
      <c r="M4639" s="11"/>
    </row>
    <row r="4640" spans="1:13">
      <c r="A4640" s="7">
        <v>4639</v>
      </c>
      <c r="B4640" s="51"/>
      <c r="C4640" s="9"/>
      <c r="D4640" s="28"/>
      <c r="E4640" s="10"/>
      <c r="F4640" s="9"/>
      <c r="G4640" s="11"/>
      <c r="H4640" s="11"/>
      <c r="I4640" s="14"/>
      <c r="J4640" s="11"/>
      <c r="K4640" s="11"/>
      <c r="L4640" s="11"/>
      <c r="M4640" s="11"/>
    </row>
    <row r="4641" spans="1:13">
      <c r="A4641" s="7">
        <v>4640</v>
      </c>
      <c r="B4641" s="51"/>
      <c r="C4641" s="9"/>
      <c r="D4641" s="28"/>
      <c r="E4641" s="10"/>
      <c r="F4641" s="9"/>
      <c r="G4641" s="11"/>
      <c r="H4641" s="11"/>
      <c r="I4641" s="14"/>
      <c r="J4641" s="11"/>
      <c r="K4641" s="11"/>
      <c r="L4641" s="11"/>
      <c r="M4641" s="11"/>
    </row>
    <row r="4642" spans="1:13">
      <c r="A4642" s="7">
        <v>4641</v>
      </c>
      <c r="B4642" s="51"/>
      <c r="C4642" s="9"/>
      <c r="D4642" s="28"/>
      <c r="E4642" s="10"/>
      <c r="F4642" s="9"/>
      <c r="G4642" s="11"/>
      <c r="H4642" s="11"/>
      <c r="I4642" s="14"/>
      <c r="J4642" s="11"/>
      <c r="K4642" s="11"/>
      <c r="L4642" s="11"/>
      <c r="M4642" s="11"/>
    </row>
    <row r="4643" spans="1:13">
      <c r="A4643" s="7">
        <v>4642</v>
      </c>
      <c r="B4643" s="51"/>
      <c r="C4643" s="9"/>
      <c r="D4643" s="28"/>
      <c r="E4643" s="10"/>
      <c r="F4643" s="9"/>
      <c r="G4643" s="11"/>
      <c r="H4643" s="11"/>
      <c r="I4643" s="14"/>
      <c r="J4643" s="11"/>
      <c r="K4643" s="11"/>
      <c r="L4643" s="11"/>
      <c r="M4643" s="11"/>
    </row>
    <row r="4644" spans="1:13">
      <c r="A4644" s="7">
        <v>4643</v>
      </c>
      <c r="B4644" s="51"/>
      <c r="C4644" s="9"/>
      <c r="D4644" s="28"/>
      <c r="E4644" s="10"/>
      <c r="F4644" s="9"/>
      <c r="G4644" s="11"/>
      <c r="H4644" s="11"/>
      <c r="I4644" s="14"/>
      <c r="J4644" s="11"/>
      <c r="K4644" s="11"/>
      <c r="L4644" s="11"/>
      <c r="M4644" s="11"/>
    </row>
    <row r="4645" spans="1:13">
      <c r="A4645" s="7">
        <v>4644</v>
      </c>
      <c r="B4645" s="51"/>
      <c r="C4645" s="9"/>
      <c r="D4645" s="28"/>
      <c r="E4645" s="10"/>
      <c r="F4645" s="9"/>
      <c r="G4645" s="11"/>
      <c r="H4645" s="11"/>
      <c r="I4645" s="14"/>
      <c r="J4645" s="11"/>
      <c r="K4645" s="11"/>
      <c r="L4645" s="11"/>
      <c r="M4645" s="11"/>
    </row>
    <row r="4646" spans="1:13">
      <c r="A4646" s="7">
        <v>4645</v>
      </c>
      <c r="B4646" s="51"/>
      <c r="C4646" s="9"/>
      <c r="D4646" s="28"/>
      <c r="E4646" s="10"/>
      <c r="F4646" s="9"/>
      <c r="G4646" s="11"/>
      <c r="H4646" s="11"/>
      <c r="I4646" s="14"/>
      <c r="J4646" s="11"/>
      <c r="K4646" s="11"/>
      <c r="L4646" s="11"/>
      <c r="M4646" s="11"/>
    </row>
    <row r="4647" spans="1:13">
      <c r="A4647" s="7">
        <v>4646</v>
      </c>
      <c r="B4647" s="8"/>
      <c r="C4647" s="9"/>
      <c r="D4647" s="28"/>
      <c r="E4647" s="10"/>
      <c r="F4647" s="9"/>
      <c r="G4647" s="11"/>
      <c r="H4647" s="11"/>
      <c r="I4647" s="14"/>
      <c r="J4647" s="11"/>
      <c r="K4647" s="11"/>
      <c r="L4647" s="11"/>
      <c r="M4647" s="11"/>
    </row>
    <row r="4648" spans="1:13">
      <c r="A4648" s="7">
        <v>4647</v>
      </c>
      <c r="B4648" s="8"/>
      <c r="C4648" s="9"/>
      <c r="D4648" s="28"/>
      <c r="E4648" s="10"/>
      <c r="F4648" s="9"/>
      <c r="G4648" s="11"/>
      <c r="H4648" s="11"/>
      <c r="I4648" s="14"/>
      <c r="J4648" s="11"/>
      <c r="K4648" s="11"/>
      <c r="L4648" s="11"/>
      <c r="M4648" s="11"/>
    </row>
    <row r="4649" spans="1:13">
      <c r="A4649" s="7">
        <v>4648</v>
      </c>
      <c r="B4649" s="8"/>
      <c r="C4649" s="9"/>
      <c r="D4649" s="28"/>
      <c r="E4649" s="10"/>
      <c r="F4649" s="9"/>
      <c r="G4649" s="11"/>
      <c r="H4649" s="11"/>
      <c r="I4649" s="14"/>
      <c r="J4649" s="11"/>
      <c r="K4649" s="11"/>
      <c r="L4649" s="11"/>
      <c r="M4649" s="11"/>
    </row>
    <row r="4650" spans="1:13">
      <c r="A4650" s="7">
        <v>4649</v>
      </c>
      <c r="B4650" s="8"/>
      <c r="C4650" s="9"/>
      <c r="D4650" s="28"/>
      <c r="E4650" s="10"/>
      <c r="F4650" s="9"/>
      <c r="G4650" s="11"/>
      <c r="H4650" s="11"/>
      <c r="I4650" s="14"/>
      <c r="J4650" s="11"/>
      <c r="K4650" s="11"/>
      <c r="L4650" s="11"/>
      <c r="M4650" s="11"/>
    </row>
    <row r="4651" spans="1:13">
      <c r="A4651" s="7">
        <v>4650</v>
      </c>
      <c r="B4651" s="8"/>
      <c r="C4651" s="9"/>
      <c r="D4651" s="28"/>
      <c r="E4651" s="10"/>
      <c r="F4651" s="9"/>
      <c r="G4651" s="11"/>
      <c r="H4651" s="11"/>
      <c r="I4651" s="14"/>
      <c r="J4651" s="11"/>
      <c r="K4651" s="11"/>
      <c r="L4651" s="11"/>
      <c r="M4651" s="11"/>
    </row>
    <row r="4652" spans="1:13">
      <c r="A4652" s="7">
        <v>4651</v>
      </c>
      <c r="B4652" s="8"/>
      <c r="C4652" s="9"/>
      <c r="D4652" s="28"/>
      <c r="E4652" s="10"/>
      <c r="F4652" s="9"/>
      <c r="G4652" s="11"/>
      <c r="H4652" s="11"/>
      <c r="I4652" s="14"/>
      <c r="J4652" s="11"/>
      <c r="K4652" s="11"/>
      <c r="L4652" s="11"/>
      <c r="M4652" s="11"/>
    </row>
    <row r="4653" spans="1:13">
      <c r="A4653" s="7">
        <v>4652</v>
      </c>
      <c r="B4653" s="8"/>
      <c r="C4653" s="9"/>
      <c r="D4653" s="28"/>
      <c r="E4653" s="10"/>
      <c r="F4653" s="9"/>
      <c r="G4653" s="11"/>
      <c r="H4653" s="11"/>
      <c r="I4653" s="14"/>
      <c r="J4653" s="11"/>
      <c r="K4653" s="11"/>
      <c r="L4653" s="11"/>
      <c r="M4653" s="11"/>
    </row>
    <row r="4654" spans="1:13">
      <c r="A4654" s="7">
        <v>4653</v>
      </c>
      <c r="B4654" s="8"/>
      <c r="C4654" s="9"/>
      <c r="D4654" s="28"/>
      <c r="E4654" s="10"/>
      <c r="F4654" s="9"/>
      <c r="G4654" s="11"/>
      <c r="H4654" s="11"/>
      <c r="I4654" s="14"/>
      <c r="J4654" s="11"/>
      <c r="K4654" s="11"/>
      <c r="L4654" s="11"/>
      <c r="M4654" s="11"/>
    </row>
    <row r="4655" spans="1:13">
      <c r="A4655" s="7">
        <v>4654</v>
      </c>
      <c r="B4655" s="8"/>
      <c r="C4655" s="9"/>
      <c r="D4655" s="28"/>
      <c r="E4655" s="10"/>
      <c r="F4655" s="9"/>
      <c r="G4655" s="11"/>
      <c r="H4655" s="11"/>
      <c r="I4655" s="14"/>
      <c r="J4655" s="11"/>
      <c r="K4655" s="11"/>
      <c r="L4655" s="11"/>
      <c r="M4655" s="11"/>
    </row>
    <row r="4656" spans="1:13">
      <c r="A4656" s="7">
        <v>4655</v>
      </c>
      <c r="B4656" s="8"/>
      <c r="C4656" s="9"/>
      <c r="D4656" s="28"/>
      <c r="E4656" s="10"/>
      <c r="F4656" s="9"/>
      <c r="G4656" s="11"/>
      <c r="H4656" s="11"/>
      <c r="I4656" s="14"/>
      <c r="J4656" s="11"/>
      <c r="K4656" s="11"/>
      <c r="L4656" s="11"/>
      <c r="M4656" s="11"/>
    </row>
    <row r="4657" spans="1:13">
      <c r="A4657" s="7">
        <v>4656</v>
      </c>
      <c r="B4657" s="8"/>
      <c r="C4657" s="9"/>
      <c r="D4657" s="28"/>
      <c r="E4657" s="10"/>
      <c r="F4657" s="9"/>
      <c r="G4657" s="11"/>
      <c r="H4657" s="11"/>
      <c r="I4657" s="14"/>
      <c r="J4657" s="11"/>
      <c r="K4657" s="11"/>
      <c r="L4657" s="11"/>
      <c r="M4657" s="11"/>
    </row>
    <row r="4658" spans="1:13">
      <c r="A4658" s="7">
        <v>4657</v>
      </c>
      <c r="B4658" s="8"/>
      <c r="C4658" s="9"/>
      <c r="D4658" s="28"/>
      <c r="E4658" s="10"/>
      <c r="F4658" s="9"/>
      <c r="G4658" s="11"/>
      <c r="H4658" s="11"/>
      <c r="I4658" s="14"/>
      <c r="J4658" s="11"/>
      <c r="K4658" s="11"/>
      <c r="L4658" s="11"/>
      <c r="M4658" s="11"/>
    </row>
    <row r="4659" spans="1:13">
      <c r="A4659" s="7">
        <v>4658</v>
      </c>
      <c r="B4659" s="8"/>
      <c r="C4659" s="9"/>
      <c r="D4659" s="28"/>
      <c r="E4659" s="10"/>
      <c r="F4659" s="9"/>
      <c r="G4659" s="11"/>
      <c r="H4659" s="11"/>
      <c r="I4659" s="14"/>
      <c r="J4659" s="11"/>
      <c r="K4659" s="11"/>
      <c r="L4659" s="11"/>
      <c r="M4659" s="11"/>
    </row>
    <row r="4660" spans="1:13">
      <c r="A4660" s="7">
        <v>4659</v>
      </c>
      <c r="B4660" s="8"/>
      <c r="C4660" s="9"/>
      <c r="D4660" s="28"/>
      <c r="E4660" s="10"/>
      <c r="F4660" s="9"/>
      <c r="G4660" s="11"/>
      <c r="H4660" s="11"/>
      <c r="I4660" s="14"/>
      <c r="J4660" s="11"/>
      <c r="K4660" s="11"/>
      <c r="L4660" s="11"/>
      <c r="M4660" s="11"/>
    </row>
    <row r="4661" spans="1:13">
      <c r="A4661" s="7">
        <v>4660</v>
      </c>
      <c r="B4661" s="8"/>
      <c r="C4661" s="9"/>
      <c r="D4661" s="28"/>
      <c r="E4661" s="10"/>
      <c r="F4661" s="9"/>
      <c r="G4661" s="11"/>
      <c r="H4661" s="11"/>
      <c r="I4661" s="14"/>
      <c r="J4661" s="11"/>
      <c r="K4661" s="11"/>
      <c r="L4661" s="11"/>
      <c r="M4661" s="11"/>
    </row>
    <row r="4662" spans="1:13">
      <c r="A4662" s="7">
        <v>4661</v>
      </c>
      <c r="B4662" s="8"/>
      <c r="C4662" s="9"/>
      <c r="D4662" s="28"/>
      <c r="E4662" s="10"/>
      <c r="F4662" s="9"/>
      <c r="G4662" s="11"/>
      <c r="H4662" s="11"/>
      <c r="I4662" s="14"/>
      <c r="J4662" s="11"/>
      <c r="K4662" s="11"/>
      <c r="L4662" s="11"/>
      <c r="M4662" s="11"/>
    </row>
    <row r="4663" spans="1:13">
      <c r="A4663" s="7">
        <v>4662</v>
      </c>
      <c r="B4663" s="8"/>
      <c r="C4663" s="9"/>
      <c r="D4663" s="28"/>
      <c r="E4663" s="10"/>
      <c r="F4663" s="9"/>
      <c r="G4663" s="11"/>
      <c r="H4663" s="11"/>
      <c r="I4663" s="14"/>
      <c r="J4663" s="11"/>
      <c r="K4663" s="11"/>
      <c r="L4663" s="11"/>
      <c r="M4663" s="11"/>
    </row>
    <row r="4664" spans="1:13">
      <c r="A4664" s="7">
        <v>4663</v>
      </c>
      <c r="B4664" s="8"/>
      <c r="C4664" s="9"/>
      <c r="D4664" s="28"/>
      <c r="E4664" s="10"/>
      <c r="F4664" s="9"/>
      <c r="G4664" s="11"/>
      <c r="H4664" s="11"/>
      <c r="I4664" s="14"/>
      <c r="J4664" s="11"/>
      <c r="K4664" s="11"/>
      <c r="L4664" s="11"/>
      <c r="M4664" s="11"/>
    </row>
    <row r="4665" spans="1:13">
      <c r="A4665" s="7">
        <v>4664</v>
      </c>
      <c r="B4665" s="8"/>
      <c r="C4665" s="9"/>
      <c r="D4665" s="28"/>
      <c r="E4665" s="10"/>
      <c r="F4665" s="9"/>
      <c r="G4665" s="11"/>
      <c r="H4665" s="11"/>
      <c r="I4665" s="14"/>
      <c r="J4665" s="11"/>
      <c r="K4665" s="11"/>
      <c r="L4665" s="11"/>
      <c r="M4665" s="11"/>
    </row>
    <row r="4666" spans="1:13">
      <c r="A4666" s="7">
        <v>4665</v>
      </c>
      <c r="B4666" s="8"/>
      <c r="C4666" s="9"/>
      <c r="D4666" s="28"/>
      <c r="E4666" s="10"/>
      <c r="F4666" s="9"/>
      <c r="G4666" s="11"/>
      <c r="H4666" s="11"/>
      <c r="I4666" s="14"/>
      <c r="J4666" s="11"/>
      <c r="K4666" s="11"/>
      <c r="L4666" s="11"/>
      <c r="M4666" s="11"/>
    </row>
    <row r="4667" spans="1:13">
      <c r="A4667" s="7">
        <v>4666</v>
      </c>
      <c r="B4667" s="8"/>
      <c r="C4667" s="9"/>
      <c r="D4667" s="28"/>
      <c r="E4667" s="10"/>
      <c r="F4667" s="9"/>
      <c r="G4667" s="11"/>
      <c r="H4667" s="11"/>
      <c r="I4667" s="14"/>
      <c r="J4667" s="11"/>
      <c r="K4667" s="11"/>
      <c r="L4667" s="11"/>
      <c r="M4667" s="11"/>
    </row>
    <row r="4668" spans="1:13">
      <c r="A4668" s="7">
        <v>4667</v>
      </c>
      <c r="B4668" s="8"/>
      <c r="C4668" s="9"/>
      <c r="D4668" s="28"/>
      <c r="E4668" s="10"/>
      <c r="F4668" s="9"/>
      <c r="G4668" s="11"/>
      <c r="H4668" s="11"/>
      <c r="I4668" s="14"/>
      <c r="J4668" s="11"/>
      <c r="K4668" s="11"/>
      <c r="L4668" s="11"/>
      <c r="M4668" s="11"/>
    </row>
    <row r="4669" spans="1:13">
      <c r="A4669" s="7">
        <v>4668</v>
      </c>
      <c r="B4669" s="8"/>
      <c r="C4669" s="9"/>
      <c r="D4669" s="28"/>
      <c r="E4669" s="10"/>
      <c r="F4669" s="9"/>
      <c r="G4669" s="11"/>
      <c r="H4669" s="11"/>
      <c r="I4669" s="14"/>
      <c r="J4669" s="11"/>
      <c r="K4669" s="11"/>
      <c r="L4669" s="11"/>
      <c r="M4669" s="11"/>
    </row>
    <row r="4670" spans="1:13">
      <c r="A4670" s="7">
        <v>4669</v>
      </c>
      <c r="B4670" s="8"/>
      <c r="C4670" s="9"/>
      <c r="D4670" s="28"/>
      <c r="E4670" s="10"/>
      <c r="F4670" s="9"/>
      <c r="G4670" s="11"/>
      <c r="H4670" s="11"/>
      <c r="I4670" s="14"/>
      <c r="J4670" s="11"/>
      <c r="K4670" s="11"/>
      <c r="L4670" s="11"/>
      <c r="M4670" s="11"/>
    </row>
    <row r="4671" spans="1:13">
      <c r="A4671" s="7">
        <v>4670</v>
      </c>
      <c r="B4671" s="8"/>
      <c r="C4671" s="9"/>
      <c r="D4671" s="28"/>
      <c r="E4671" s="10"/>
      <c r="F4671" s="9"/>
      <c r="G4671" s="11"/>
      <c r="H4671" s="11"/>
      <c r="I4671" s="14"/>
      <c r="J4671" s="11"/>
      <c r="K4671" s="11"/>
      <c r="L4671" s="11"/>
      <c r="M4671" s="11"/>
    </row>
    <row r="4672" spans="1:13">
      <c r="A4672" s="7">
        <v>4671</v>
      </c>
      <c r="B4672" s="8"/>
      <c r="C4672" s="9"/>
      <c r="D4672" s="28"/>
      <c r="E4672" s="10"/>
      <c r="F4672" s="9"/>
      <c r="G4672" s="11"/>
      <c r="H4672" s="11"/>
      <c r="I4672" s="14"/>
      <c r="J4672" s="11"/>
      <c r="K4672" s="11"/>
      <c r="L4672" s="11"/>
      <c r="M4672" s="11"/>
    </row>
    <row r="4673" spans="1:13">
      <c r="A4673" s="7">
        <v>4672</v>
      </c>
      <c r="B4673" s="8"/>
      <c r="C4673" s="9"/>
      <c r="D4673" s="28"/>
      <c r="E4673" s="10"/>
      <c r="F4673" s="9"/>
      <c r="G4673" s="11"/>
      <c r="H4673" s="11"/>
      <c r="I4673" s="14"/>
      <c r="J4673" s="11"/>
      <c r="K4673" s="11"/>
      <c r="L4673" s="11"/>
      <c r="M4673" s="11"/>
    </row>
    <row r="4674" spans="1:13">
      <c r="A4674" s="7">
        <v>4673</v>
      </c>
      <c r="B4674" s="8"/>
      <c r="C4674" s="9"/>
      <c r="D4674" s="28"/>
      <c r="E4674" s="10"/>
      <c r="F4674" s="9"/>
      <c r="G4674" s="11"/>
      <c r="H4674" s="11"/>
      <c r="I4674" s="14"/>
      <c r="J4674" s="11"/>
      <c r="K4674" s="11"/>
      <c r="L4674" s="11"/>
      <c r="M4674" s="11"/>
    </row>
    <row r="4675" spans="1:13">
      <c r="A4675" s="7">
        <v>4674</v>
      </c>
      <c r="B4675" s="8"/>
      <c r="C4675" s="9"/>
      <c r="D4675" s="28"/>
      <c r="E4675" s="10"/>
      <c r="F4675" s="9"/>
      <c r="G4675" s="11"/>
      <c r="H4675" s="11"/>
      <c r="I4675" s="14"/>
      <c r="J4675" s="11"/>
      <c r="K4675" s="11"/>
      <c r="L4675" s="11"/>
      <c r="M4675" s="11"/>
    </row>
    <row r="4676" spans="1:13">
      <c r="A4676" s="7">
        <v>4675</v>
      </c>
      <c r="B4676" s="8"/>
      <c r="C4676" s="9"/>
      <c r="D4676" s="28"/>
      <c r="E4676" s="10"/>
      <c r="F4676" s="9"/>
      <c r="G4676" s="11"/>
      <c r="H4676" s="11"/>
      <c r="I4676" s="14"/>
      <c r="J4676" s="11"/>
      <c r="K4676" s="11"/>
      <c r="L4676" s="11"/>
      <c r="M4676" s="11"/>
    </row>
    <row r="4677" spans="1:13">
      <c r="A4677" s="7">
        <v>4676</v>
      </c>
      <c r="B4677" s="8"/>
      <c r="C4677" s="9"/>
      <c r="D4677" s="28"/>
      <c r="E4677" s="10"/>
      <c r="F4677" s="9"/>
      <c r="G4677" s="11"/>
      <c r="H4677" s="11"/>
      <c r="I4677" s="14"/>
      <c r="J4677" s="11"/>
      <c r="K4677" s="11"/>
      <c r="L4677" s="11"/>
      <c r="M4677" s="11"/>
    </row>
    <row r="4678" spans="1:13">
      <c r="A4678" s="7">
        <v>4677</v>
      </c>
      <c r="B4678" s="8"/>
      <c r="C4678" s="9"/>
      <c r="D4678" s="28"/>
      <c r="E4678" s="10"/>
      <c r="F4678" s="9"/>
      <c r="G4678" s="11"/>
      <c r="H4678" s="11"/>
      <c r="I4678" s="14"/>
      <c r="J4678" s="11"/>
      <c r="K4678" s="11"/>
      <c r="L4678" s="11"/>
      <c r="M4678" s="11"/>
    </row>
    <row r="4679" spans="1:13">
      <c r="A4679" s="7">
        <v>4678</v>
      </c>
      <c r="B4679" s="8"/>
      <c r="C4679" s="9"/>
      <c r="D4679" s="28"/>
      <c r="E4679" s="10"/>
      <c r="F4679" s="9"/>
      <c r="G4679" s="11"/>
      <c r="H4679" s="11"/>
      <c r="I4679" s="14"/>
      <c r="J4679" s="11"/>
      <c r="K4679" s="11"/>
      <c r="L4679" s="11"/>
      <c r="M4679" s="11"/>
    </row>
    <row r="4680" spans="1:13">
      <c r="A4680" s="7">
        <v>4679</v>
      </c>
      <c r="B4680" s="8"/>
      <c r="C4680" s="9"/>
      <c r="D4680" s="28"/>
      <c r="E4680" s="10"/>
      <c r="F4680" s="9"/>
      <c r="G4680" s="11"/>
      <c r="H4680" s="11"/>
      <c r="I4680" s="14"/>
      <c r="J4680" s="11"/>
      <c r="K4680" s="11"/>
      <c r="L4680" s="11"/>
      <c r="M4680" s="11"/>
    </row>
    <row r="4681" spans="1:13">
      <c r="A4681" s="7">
        <v>4680</v>
      </c>
      <c r="B4681" s="8"/>
      <c r="C4681" s="9"/>
      <c r="D4681" s="28"/>
      <c r="E4681" s="10"/>
      <c r="F4681" s="9"/>
      <c r="G4681" s="11"/>
      <c r="H4681" s="11"/>
      <c r="I4681" s="14"/>
      <c r="J4681" s="11"/>
      <c r="K4681" s="11"/>
      <c r="L4681" s="11"/>
      <c r="M4681" s="11"/>
    </row>
    <row r="4682" spans="1:13">
      <c r="A4682" s="7">
        <v>4681</v>
      </c>
      <c r="B4682" s="8"/>
      <c r="C4682" s="9"/>
      <c r="D4682" s="28"/>
      <c r="E4682" s="10"/>
      <c r="F4682" s="9"/>
      <c r="G4682" s="11"/>
      <c r="H4682" s="11"/>
      <c r="I4682" s="14"/>
      <c r="J4682" s="11"/>
      <c r="K4682" s="11"/>
      <c r="L4682" s="11"/>
      <c r="M4682" s="11"/>
    </row>
    <row r="4683" spans="1:13">
      <c r="A4683" s="7">
        <v>4682</v>
      </c>
      <c r="B4683" s="8"/>
      <c r="C4683" s="9"/>
      <c r="D4683" s="28"/>
      <c r="E4683" s="10"/>
      <c r="F4683" s="9"/>
      <c r="G4683" s="11"/>
      <c r="H4683" s="11"/>
      <c r="I4683" s="14"/>
      <c r="J4683" s="11"/>
      <c r="K4683" s="11"/>
      <c r="L4683" s="11"/>
      <c r="M4683" s="11"/>
    </row>
    <row r="4684" spans="1:13">
      <c r="A4684" s="7">
        <v>4683</v>
      </c>
      <c r="B4684" s="8"/>
      <c r="C4684" s="9"/>
      <c r="D4684" s="28"/>
      <c r="E4684" s="10"/>
      <c r="F4684" s="9"/>
      <c r="G4684" s="11"/>
      <c r="H4684" s="11"/>
      <c r="I4684" s="14"/>
      <c r="J4684" s="11"/>
      <c r="K4684" s="11"/>
      <c r="L4684" s="11"/>
      <c r="M4684" s="11"/>
    </row>
    <row r="4685" spans="1:13">
      <c r="A4685" s="7">
        <v>4684</v>
      </c>
      <c r="B4685" s="8"/>
      <c r="C4685" s="9"/>
      <c r="D4685" s="28"/>
      <c r="E4685" s="10"/>
      <c r="F4685" s="9"/>
      <c r="G4685" s="11"/>
      <c r="H4685" s="11"/>
      <c r="I4685" s="14"/>
      <c r="J4685" s="11"/>
      <c r="K4685" s="11"/>
      <c r="L4685" s="11"/>
      <c r="M4685" s="11"/>
    </row>
    <row r="4686" spans="1:13">
      <c r="A4686" s="7">
        <v>4685</v>
      </c>
      <c r="B4686" s="8"/>
      <c r="C4686" s="9"/>
      <c r="D4686" s="28"/>
      <c r="E4686" s="10"/>
      <c r="F4686" s="9"/>
      <c r="G4686" s="11"/>
      <c r="H4686" s="11"/>
      <c r="I4686" s="14"/>
      <c r="J4686" s="11"/>
      <c r="K4686" s="11"/>
      <c r="L4686" s="11"/>
      <c r="M4686" s="11"/>
    </row>
    <row r="4687" spans="1:13">
      <c r="A4687" s="7">
        <v>4686</v>
      </c>
      <c r="B4687" s="8"/>
      <c r="C4687" s="9"/>
      <c r="D4687" s="28"/>
      <c r="E4687" s="10"/>
      <c r="F4687" s="9"/>
      <c r="G4687" s="11"/>
      <c r="H4687" s="11"/>
      <c r="I4687" s="14"/>
      <c r="J4687" s="11"/>
      <c r="K4687" s="11"/>
      <c r="L4687" s="11"/>
      <c r="M4687" s="11"/>
    </row>
    <row r="4688" spans="1:13">
      <c r="A4688" s="7">
        <v>4687</v>
      </c>
      <c r="B4688" s="8"/>
      <c r="C4688" s="9"/>
      <c r="D4688" s="28"/>
      <c r="E4688" s="10"/>
      <c r="F4688" s="9"/>
      <c r="G4688" s="11"/>
      <c r="H4688" s="11"/>
      <c r="I4688" s="14"/>
      <c r="J4688" s="11"/>
      <c r="K4688" s="11"/>
      <c r="L4688" s="11"/>
      <c r="M4688" s="11"/>
    </row>
    <row r="4689" spans="1:13">
      <c r="A4689" s="7">
        <v>4688</v>
      </c>
      <c r="B4689" s="8"/>
      <c r="C4689" s="9"/>
      <c r="D4689" s="28"/>
      <c r="E4689" s="10"/>
      <c r="F4689" s="9"/>
      <c r="G4689" s="11"/>
      <c r="H4689" s="11"/>
      <c r="I4689" s="14"/>
      <c r="J4689" s="11"/>
      <c r="K4689" s="11"/>
      <c r="L4689" s="11"/>
      <c r="M4689" s="11"/>
    </row>
    <row r="4690" spans="1:13">
      <c r="A4690" s="7">
        <v>4689</v>
      </c>
      <c r="B4690" s="8"/>
      <c r="C4690" s="9"/>
      <c r="D4690" s="28"/>
      <c r="E4690" s="10"/>
      <c r="F4690" s="9"/>
      <c r="G4690" s="11"/>
      <c r="H4690" s="11"/>
      <c r="I4690" s="14"/>
      <c r="J4690" s="11"/>
      <c r="K4690" s="11"/>
      <c r="L4690" s="11"/>
      <c r="M4690" s="11"/>
    </row>
    <row r="4691" spans="1:13">
      <c r="A4691" s="7">
        <v>4690</v>
      </c>
      <c r="B4691" s="8"/>
      <c r="C4691" s="9"/>
      <c r="D4691" s="28"/>
      <c r="E4691" s="10"/>
      <c r="F4691" s="9"/>
      <c r="G4691" s="11"/>
      <c r="H4691" s="11"/>
      <c r="I4691" s="14"/>
      <c r="J4691" s="11"/>
      <c r="K4691" s="11"/>
      <c r="L4691" s="11"/>
      <c r="M4691" s="11"/>
    </row>
    <row r="4692" spans="1:13">
      <c r="A4692" s="7">
        <v>4691</v>
      </c>
      <c r="B4692" s="8"/>
      <c r="C4692" s="9"/>
      <c r="D4692" s="28"/>
      <c r="E4692" s="10"/>
      <c r="F4692" s="9"/>
      <c r="G4692" s="11"/>
      <c r="H4692" s="11"/>
      <c r="I4692" s="14"/>
      <c r="J4692" s="11"/>
      <c r="K4692" s="11"/>
      <c r="L4692" s="11"/>
      <c r="M4692" s="11"/>
    </row>
    <row r="4693" spans="1:13">
      <c r="A4693" s="7">
        <v>4692</v>
      </c>
      <c r="B4693" s="8"/>
      <c r="C4693" s="9"/>
      <c r="D4693" s="28"/>
      <c r="E4693" s="10"/>
      <c r="F4693" s="9"/>
      <c r="G4693" s="11"/>
      <c r="H4693" s="11"/>
      <c r="I4693" s="14"/>
      <c r="J4693" s="11"/>
      <c r="K4693" s="11"/>
      <c r="L4693" s="11"/>
      <c r="M4693" s="11"/>
    </row>
    <row r="4694" spans="1:13">
      <c r="A4694" s="7">
        <v>4693</v>
      </c>
      <c r="B4694" s="8"/>
      <c r="C4694" s="9"/>
      <c r="D4694" s="28"/>
      <c r="E4694" s="10"/>
      <c r="F4694" s="9"/>
      <c r="G4694" s="11"/>
      <c r="H4694" s="11"/>
      <c r="I4694" s="14"/>
      <c r="J4694" s="11"/>
      <c r="K4694" s="11"/>
      <c r="L4694" s="11"/>
      <c r="M4694" s="11"/>
    </row>
    <row r="4695" spans="1:13">
      <c r="A4695" s="7">
        <v>4694</v>
      </c>
      <c r="B4695" s="8"/>
      <c r="C4695" s="9"/>
      <c r="D4695" s="28"/>
      <c r="E4695" s="10"/>
      <c r="F4695" s="9"/>
      <c r="G4695" s="11"/>
      <c r="H4695" s="11"/>
      <c r="I4695" s="14"/>
      <c r="J4695" s="11"/>
      <c r="K4695" s="11"/>
      <c r="L4695" s="11"/>
      <c r="M4695" s="11"/>
    </row>
    <row r="4696" spans="1:13">
      <c r="A4696" s="7">
        <v>4695</v>
      </c>
      <c r="B4696" s="8"/>
      <c r="C4696" s="9"/>
      <c r="D4696" s="28"/>
      <c r="E4696" s="10"/>
      <c r="F4696" s="9"/>
      <c r="G4696" s="11"/>
      <c r="H4696" s="11"/>
      <c r="I4696" s="14"/>
      <c r="J4696" s="11"/>
      <c r="K4696" s="11"/>
      <c r="L4696" s="11"/>
      <c r="M4696" s="11"/>
    </row>
    <row r="4697" spans="1:13">
      <c r="A4697" s="7">
        <v>4696</v>
      </c>
      <c r="B4697" s="8"/>
      <c r="C4697" s="9"/>
      <c r="D4697" s="28"/>
      <c r="E4697" s="10"/>
      <c r="F4697" s="9"/>
      <c r="G4697" s="11"/>
      <c r="H4697" s="11"/>
      <c r="I4697" s="14"/>
      <c r="J4697" s="11"/>
      <c r="K4697" s="11"/>
      <c r="L4697" s="11"/>
      <c r="M4697" s="11"/>
    </row>
    <row r="4698" spans="1:13">
      <c r="A4698" s="7">
        <v>4697</v>
      </c>
      <c r="B4698" s="8"/>
      <c r="C4698" s="9"/>
      <c r="D4698" s="28"/>
      <c r="E4698" s="10"/>
      <c r="F4698" s="9"/>
      <c r="G4698" s="11"/>
      <c r="H4698" s="11"/>
      <c r="I4698" s="14"/>
      <c r="J4698" s="11"/>
      <c r="K4698" s="11"/>
      <c r="L4698" s="11"/>
      <c r="M4698" s="11"/>
    </row>
    <row r="4699" spans="1:13">
      <c r="A4699" s="7">
        <v>4698</v>
      </c>
      <c r="B4699" s="8"/>
      <c r="C4699" s="9"/>
      <c r="D4699" s="28"/>
      <c r="E4699" s="10"/>
      <c r="F4699" s="9"/>
      <c r="G4699" s="11"/>
      <c r="H4699" s="11"/>
      <c r="I4699" s="14"/>
      <c r="J4699" s="11"/>
      <c r="K4699" s="11"/>
      <c r="L4699" s="11"/>
      <c r="M4699" s="11"/>
    </row>
    <row r="4700" spans="1:13">
      <c r="A4700" s="7">
        <v>4699</v>
      </c>
      <c r="B4700" s="8"/>
      <c r="C4700" s="9"/>
      <c r="D4700" s="28"/>
      <c r="E4700" s="10"/>
      <c r="F4700" s="9"/>
      <c r="G4700" s="11"/>
      <c r="H4700" s="11"/>
      <c r="I4700" s="14"/>
      <c r="J4700" s="11"/>
      <c r="K4700" s="11"/>
      <c r="L4700" s="11"/>
      <c r="M4700" s="11"/>
    </row>
    <row r="4701" spans="1:13">
      <c r="A4701" s="7">
        <v>4700</v>
      </c>
      <c r="B4701" s="8"/>
      <c r="C4701" s="9"/>
      <c r="D4701" s="28"/>
      <c r="E4701" s="10"/>
      <c r="F4701" s="9"/>
      <c r="G4701" s="11"/>
      <c r="H4701" s="11"/>
      <c r="I4701" s="14"/>
      <c r="J4701" s="11"/>
      <c r="K4701" s="11"/>
      <c r="L4701" s="11"/>
      <c r="M4701" s="11"/>
    </row>
    <row r="4702" spans="1:13">
      <c r="A4702" s="7">
        <v>4701</v>
      </c>
      <c r="B4702" s="8"/>
      <c r="C4702" s="9"/>
      <c r="D4702" s="28"/>
      <c r="E4702" s="10"/>
      <c r="F4702" s="9"/>
      <c r="G4702" s="11"/>
      <c r="H4702" s="11"/>
      <c r="I4702" s="14"/>
      <c r="J4702" s="11"/>
      <c r="K4702" s="11"/>
      <c r="L4702" s="11"/>
      <c r="M4702" s="11"/>
    </row>
    <row r="4703" spans="1:13">
      <c r="A4703" s="7">
        <v>4702</v>
      </c>
      <c r="B4703" s="8"/>
      <c r="C4703" s="9"/>
      <c r="D4703" s="28"/>
      <c r="E4703" s="10"/>
      <c r="F4703" s="9"/>
      <c r="G4703" s="11"/>
      <c r="H4703" s="11"/>
      <c r="I4703" s="14"/>
      <c r="J4703" s="11"/>
      <c r="K4703" s="11"/>
      <c r="L4703" s="11"/>
      <c r="M4703" s="11"/>
    </row>
    <row r="4704" spans="1:13">
      <c r="A4704" s="7">
        <v>4703</v>
      </c>
      <c r="B4704" s="8"/>
      <c r="C4704" s="9"/>
      <c r="D4704" s="28"/>
      <c r="E4704" s="10"/>
      <c r="F4704" s="9"/>
      <c r="G4704" s="11"/>
      <c r="H4704" s="11"/>
      <c r="I4704" s="14"/>
      <c r="J4704" s="11"/>
      <c r="K4704" s="11"/>
      <c r="L4704" s="11"/>
      <c r="M4704" s="11"/>
    </row>
    <row r="4705" spans="1:13">
      <c r="A4705" s="7">
        <v>4704</v>
      </c>
      <c r="B4705" s="8"/>
      <c r="C4705" s="9"/>
      <c r="D4705" s="28"/>
      <c r="E4705" s="10"/>
      <c r="F4705" s="9"/>
      <c r="G4705" s="11"/>
      <c r="H4705" s="11"/>
      <c r="I4705" s="14"/>
      <c r="J4705" s="11"/>
      <c r="K4705" s="11"/>
      <c r="L4705" s="11"/>
      <c r="M4705" s="11"/>
    </row>
    <row r="4706" spans="1:13">
      <c r="A4706" s="7">
        <v>4705</v>
      </c>
      <c r="B4706" s="8"/>
      <c r="C4706" s="9"/>
      <c r="D4706" s="28"/>
      <c r="E4706" s="10"/>
      <c r="F4706" s="9"/>
      <c r="G4706" s="11"/>
      <c r="H4706" s="11"/>
      <c r="I4706" s="14"/>
      <c r="J4706" s="11"/>
      <c r="K4706" s="11"/>
      <c r="L4706" s="11"/>
      <c r="M4706" s="11"/>
    </row>
    <row r="4707" spans="1:13">
      <c r="A4707" s="7">
        <v>4706</v>
      </c>
      <c r="B4707" s="8"/>
      <c r="C4707" s="9"/>
      <c r="D4707" s="28"/>
      <c r="E4707" s="10"/>
      <c r="F4707" s="9"/>
      <c r="G4707" s="11"/>
      <c r="H4707" s="11"/>
      <c r="I4707" s="14"/>
      <c r="J4707" s="11"/>
      <c r="K4707" s="11"/>
      <c r="L4707" s="11"/>
      <c r="M4707" s="11"/>
    </row>
    <row r="4708" spans="1:13">
      <c r="A4708" s="7">
        <v>4707</v>
      </c>
      <c r="B4708" s="8"/>
      <c r="C4708" s="9"/>
      <c r="D4708" s="28"/>
      <c r="E4708" s="10"/>
      <c r="F4708" s="9"/>
      <c r="G4708" s="11"/>
      <c r="H4708" s="11"/>
      <c r="I4708" s="14"/>
      <c r="J4708" s="11"/>
      <c r="K4708" s="11"/>
      <c r="L4708" s="11"/>
      <c r="M4708" s="11"/>
    </row>
    <row r="4709" spans="1:13">
      <c r="A4709" s="7">
        <v>4708</v>
      </c>
      <c r="B4709" s="8"/>
      <c r="C4709" s="9"/>
      <c r="D4709" s="28"/>
      <c r="E4709" s="10"/>
      <c r="F4709" s="9"/>
      <c r="G4709" s="11"/>
      <c r="H4709" s="11"/>
      <c r="I4709" s="14"/>
      <c r="J4709" s="11"/>
      <c r="K4709" s="11"/>
      <c r="L4709" s="11"/>
      <c r="M4709" s="11"/>
    </row>
    <row r="4710" spans="1:13">
      <c r="A4710" s="7">
        <v>4709</v>
      </c>
      <c r="B4710" s="8"/>
      <c r="C4710" s="9"/>
      <c r="D4710" s="28"/>
      <c r="E4710" s="10"/>
      <c r="F4710" s="9"/>
      <c r="G4710" s="11"/>
      <c r="H4710" s="11"/>
      <c r="I4710" s="14"/>
      <c r="J4710" s="11"/>
      <c r="K4710" s="11"/>
      <c r="L4710" s="11"/>
      <c r="M4710" s="11"/>
    </row>
    <row r="4711" spans="1:13">
      <c r="A4711" s="7">
        <v>4710</v>
      </c>
      <c r="B4711" s="8"/>
      <c r="C4711" s="9"/>
      <c r="D4711" s="28"/>
      <c r="E4711" s="10"/>
      <c r="F4711" s="9"/>
      <c r="G4711" s="11"/>
      <c r="H4711" s="11"/>
      <c r="I4711" s="14"/>
      <c r="J4711" s="11"/>
      <c r="K4711" s="11"/>
      <c r="L4711" s="11"/>
      <c r="M4711" s="11"/>
    </row>
    <row r="4712" spans="1:13">
      <c r="A4712" s="7">
        <v>4711</v>
      </c>
      <c r="B4712" s="8"/>
      <c r="C4712" s="9"/>
      <c r="D4712" s="28"/>
      <c r="E4712" s="10"/>
      <c r="F4712" s="9"/>
      <c r="G4712" s="11"/>
      <c r="H4712" s="11"/>
      <c r="I4712" s="14"/>
      <c r="J4712" s="11"/>
      <c r="K4712" s="11"/>
      <c r="L4712" s="11"/>
      <c r="M4712" s="11"/>
    </row>
    <row r="4713" spans="1:13">
      <c r="A4713" s="7">
        <v>4712</v>
      </c>
      <c r="B4713" s="8"/>
      <c r="C4713" s="9"/>
      <c r="D4713" s="28"/>
      <c r="E4713" s="10"/>
      <c r="F4713" s="9"/>
      <c r="G4713" s="11"/>
      <c r="H4713" s="11"/>
      <c r="I4713" s="14"/>
      <c r="J4713" s="11"/>
      <c r="K4713" s="11"/>
      <c r="L4713" s="11"/>
      <c r="M4713" s="11"/>
    </row>
    <row r="4714" spans="1:13">
      <c r="A4714" s="7">
        <v>4713</v>
      </c>
      <c r="B4714" s="8"/>
      <c r="C4714" s="9"/>
      <c r="D4714" s="28"/>
      <c r="E4714" s="10"/>
      <c r="F4714" s="9"/>
      <c r="G4714" s="11"/>
      <c r="H4714" s="11"/>
      <c r="I4714" s="14"/>
      <c r="J4714" s="11"/>
      <c r="K4714" s="11"/>
      <c r="L4714" s="11"/>
      <c r="M4714" s="11"/>
    </row>
    <row r="4715" spans="1:13">
      <c r="A4715" s="7">
        <v>4714</v>
      </c>
      <c r="B4715" s="8"/>
      <c r="C4715" s="9"/>
      <c r="D4715" s="28"/>
      <c r="E4715" s="10"/>
      <c r="F4715" s="9"/>
      <c r="G4715" s="11"/>
      <c r="H4715" s="11"/>
      <c r="I4715" s="14"/>
      <c r="J4715" s="11"/>
      <c r="K4715" s="11"/>
      <c r="L4715" s="11"/>
      <c r="M4715" s="11"/>
    </row>
    <row r="4716" spans="1:13">
      <c r="A4716" s="7">
        <v>4715</v>
      </c>
      <c r="B4716" s="8"/>
      <c r="C4716" s="9"/>
      <c r="D4716" s="28"/>
      <c r="E4716" s="10"/>
      <c r="F4716" s="9"/>
      <c r="G4716" s="11"/>
      <c r="H4716" s="11"/>
      <c r="I4716" s="14"/>
      <c r="J4716" s="11"/>
      <c r="K4716" s="11"/>
      <c r="L4716" s="11"/>
      <c r="M4716" s="11"/>
    </row>
    <row r="4717" spans="1:13">
      <c r="A4717" s="7">
        <v>4716</v>
      </c>
      <c r="B4717" s="8"/>
      <c r="C4717" s="9"/>
      <c r="D4717" s="28"/>
      <c r="E4717" s="10"/>
      <c r="F4717" s="9"/>
      <c r="G4717" s="11"/>
      <c r="H4717" s="11"/>
      <c r="I4717" s="14"/>
      <c r="J4717" s="11"/>
      <c r="K4717" s="11"/>
      <c r="L4717" s="11"/>
      <c r="M4717" s="11"/>
    </row>
    <row r="4718" spans="1:13">
      <c r="A4718" s="7">
        <v>4717</v>
      </c>
      <c r="B4718" s="8"/>
      <c r="C4718" s="9"/>
      <c r="D4718" s="28"/>
      <c r="E4718" s="10"/>
      <c r="F4718" s="9"/>
      <c r="G4718" s="11"/>
      <c r="H4718" s="11"/>
      <c r="I4718" s="14"/>
      <c r="J4718" s="11"/>
      <c r="K4718" s="11"/>
      <c r="L4718" s="11"/>
      <c r="M4718" s="11"/>
    </row>
    <row r="4719" spans="1:13">
      <c r="A4719" s="7">
        <v>4718</v>
      </c>
      <c r="B4719" s="8"/>
      <c r="C4719" s="9"/>
      <c r="D4719" s="28"/>
      <c r="E4719" s="10"/>
      <c r="F4719" s="9"/>
      <c r="G4719" s="11"/>
      <c r="H4719" s="11"/>
      <c r="I4719" s="14"/>
      <c r="J4719" s="11"/>
      <c r="K4719" s="11"/>
      <c r="L4719" s="11"/>
      <c r="M4719" s="11"/>
    </row>
    <row r="4720" spans="1:13">
      <c r="A4720" s="7">
        <v>4719</v>
      </c>
      <c r="B4720" s="8"/>
      <c r="C4720" s="9"/>
      <c r="D4720" s="28"/>
      <c r="E4720" s="10"/>
      <c r="F4720" s="9"/>
      <c r="G4720" s="11"/>
      <c r="H4720" s="11"/>
      <c r="I4720" s="14"/>
      <c r="J4720" s="11"/>
      <c r="K4720" s="11"/>
      <c r="L4720" s="11"/>
      <c r="M4720" s="11"/>
    </row>
    <row r="4721" spans="1:13">
      <c r="A4721" s="7">
        <v>4720</v>
      </c>
      <c r="B4721" s="8"/>
      <c r="C4721" s="9"/>
      <c r="D4721" s="28"/>
      <c r="E4721" s="10"/>
      <c r="F4721" s="9"/>
      <c r="G4721" s="11"/>
      <c r="H4721" s="11"/>
      <c r="I4721" s="14"/>
      <c r="J4721" s="11"/>
      <c r="K4721" s="11"/>
      <c r="L4721" s="11"/>
      <c r="M4721" s="11"/>
    </row>
    <row r="4722" spans="1:13">
      <c r="A4722" s="7">
        <v>4721</v>
      </c>
      <c r="B4722" s="8"/>
      <c r="C4722" s="9"/>
      <c r="D4722" s="28"/>
      <c r="E4722" s="10"/>
      <c r="F4722" s="9"/>
      <c r="G4722" s="11"/>
      <c r="H4722" s="11"/>
      <c r="I4722" s="14"/>
      <c r="J4722" s="11"/>
      <c r="K4722" s="11"/>
      <c r="L4722" s="11"/>
      <c r="M4722" s="11"/>
    </row>
    <row r="4723" spans="1:13">
      <c r="A4723" s="7">
        <v>4722</v>
      </c>
      <c r="B4723" s="8"/>
      <c r="C4723" s="9"/>
      <c r="D4723" s="28"/>
      <c r="E4723" s="10"/>
      <c r="F4723" s="9"/>
      <c r="G4723" s="11"/>
      <c r="H4723" s="11"/>
      <c r="I4723" s="14"/>
      <c r="J4723" s="11"/>
      <c r="K4723" s="11"/>
      <c r="L4723" s="11"/>
      <c r="M4723" s="11"/>
    </row>
    <row r="4724" spans="1:13">
      <c r="A4724" s="7">
        <v>4723</v>
      </c>
      <c r="B4724" s="8"/>
      <c r="C4724" s="9"/>
      <c r="D4724" s="28"/>
      <c r="E4724" s="10"/>
      <c r="F4724" s="9"/>
      <c r="G4724" s="11"/>
      <c r="H4724" s="11"/>
      <c r="I4724" s="14"/>
      <c r="J4724" s="11"/>
      <c r="K4724" s="11"/>
      <c r="L4724" s="11"/>
      <c r="M4724" s="11"/>
    </row>
    <row r="4725" spans="1:13">
      <c r="A4725" s="7">
        <v>4724</v>
      </c>
      <c r="B4725" s="8"/>
      <c r="C4725" s="9"/>
      <c r="D4725" s="28"/>
      <c r="E4725" s="10"/>
      <c r="F4725" s="9"/>
      <c r="G4725" s="11"/>
      <c r="H4725" s="11"/>
      <c r="I4725" s="14"/>
      <c r="J4725" s="11"/>
      <c r="K4725" s="11"/>
      <c r="L4725" s="11"/>
      <c r="M4725" s="11"/>
    </row>
    <row r="4726" spans="1:13">
      <c r="A4726" s="7">
        <v>4725</v>
      </c>
      <c r="B4726" s="8"/>
      <c r="C4726" s="9"/>
      <c r="D4726" s="28"/>
      <c r="E4726" s="10"/>
      <c r="F4726" s="9"/>
      <c r="G4726" s="11"/>
      <c r="H4726" s="11"/>
      <c r="I4726" s="14"/>
      <c r="J4726" s="11"/>
      <c r="K4726" s="11"/>
      <c r="L4726" s="11"/>
      <c r="M4726" s="11"/>
    </row>
    <row r="4727" spans="1:13">
      <c r="A4727" s="7">
        <v>4726</v>
      </c>
      <c r="B4727" s="8"/>
      <c r="C4727" s="9"/>
      <c r="D4727" s="28"/>
      <c r="E4727" s="10"/>
      <c r="F4727" s="9"/>
      <c r="G4727" s="11"/>
      <c r="H4727" s="11"/>
      <c r="I4727" s="14"/>
      <c r="J4727" s="11"/>
      <c r="K4727" s="11"/>
      <c r="L4727" s="11"/>
      <c r="M4727" s="11"/>
    </row>
    <row r="4728" spans="1:13">
      <c r="A4728" s="7">
        <v>4727</v>
      </c>
      <c r="B4728" s="8"/>
      <c r="C4728" s="9"/>
      <c r="D4728" s="28"/>
      <c r="E4728" s="10"/>
      <c r="F4728" s="9"/>
      <c r="G4728" s="11"/>
      <c r="H4728" s="11"/>
      <c r="I4728" s="14"/>
      <c r="J4728" s="11"/>
      <c r="K4728" s="11"/>
      <c r="L4728" s="11"/>
      <c r="M4728" s="11"/>
    </row>
    <row r="4729" spans="1:13">
      <c r="A4729" s="7">
        <v>4728</v>
      </c>
      <c r="B4729" s="8"/>
      <c r="C4729" s="9"/>
      <c r="D4729" s="28"/>
      <c r="E4729" s="10"/>
      <c r="F4729" s="9"/>
      <c r="G4729" s="11"/>
      <c r="H4729" s="11"/>
      <c r="I4729" s="14"/>
      <c r="J4729" s="11"/>
      <c r="K4729" s="11"/>
      <c r="L4729" s="11"/>
      <c r="M4729" s="11"/>
    </row>
    <row r="4730" spans="1:13">
      <c r="A4730" s="7">
        <v>4729</v>
      </c>
      <c r="B4730" s="8"/>
      <c r="C4730" s="9"/>
      <c r="D4730" s="28"/>
      <c r="E4730" s="10"/>
      <c r="F4730" s="9"/>
      <c r="G4730" s="11"/>
      <c r="H4730" s="11"/>
      <c r="I4730" s="14"/>
      <c r="J4730" s="11"/>
      <c r="K4730" s="11"/>
      <c r="L4730" s="11"/>
      <c r="M4730" s="11"/>
    </row>
    <row r="4731" spans="1:13">
      <c r="A4731" s="7">
        <v>4730</v>
      </c>
      <c r="B4731" s="8"/>
      <c r="C4731" s="9"/>
      <c r="D4731" s="28"/>
      <c r="E4731" s="10"/>
      <c r="F4731" s="9"/>
      <c r="G4731" s="11"/>
      <c r="H4731" s="11"/>
      <c r="I4731" s="14"/>
      <c r="J4731" s="11"/>
      <c r="K4731" s="11"/>
      <c r="L4731" s="11"/>
      <c r="M4731" s="11"/>
    </row>
    <row r="4732" spans="1:13">
      <c r="A4732" s="7">
        <v>4731</v>
      </c>
      <c r="B4732" s="8"/>
      <c r="C4732" s="9"/>
      <c r="D4732" s="28"/>
      <c r="E4732" s="10"/>
      <c r="F4732" s="9"/>
      <c r="G4732" s="11"/>
      <c r="H4732" s="11"/>
      <c r="I4732" s="14"/>
      <c r="J4732" s="11"/>
      <c r="K4732" s="11"/>
      <c r="L4732" s="11"/>
      <c r="M4732" s="11"/>
    </row>
    <row r="4733" spans="1:13">
      <c r="A4733" s="7">
        <v>4732</v>
      </c>
      <c r="B4733" s="8"/>
      <c r="C4733" s="9"/>
      <c r="D4733" s="28"/>
      <c r="E4733" s="10"/>
      <c r="F4733" s="9"/>
      <c r="G4733" s="11"/>
      <c r="H4733" s="11"/>
      <c r="I4733" s="14"/>
      <c r="J4733" s="11"/>
      <c r="K4733" s="11"/>
      <c r="L4733" s="11"/>
      <c r="M4733" s="11"/>
    </row>
    <row r="4734" spans="1:13">
      <c r="A4734" s="7">
        <v>4733</v>
      </c>
      <c r="B4734" s="8"/>
      <c r="C4734" s="9"/>
      <c r="D4734" s="28"/>
      <c r="E4734" s="10"/>
      <c r="F4734" s="9"/>
      <c r="G4734" s="11"/>
      <c r="H4734" s="11"/>
      <c r="I4734" s="14"/>
      <c r="J4734" s="11"/>
      <c r="K4734" s="11"/>
      <c r="L4734" s="11"/>
      <c r="M4734" s="11"/>
    </row>
    <row r="4735" spans="1:13">
      <c r="A4735" s="7">
        <v>4734</v>
      </c>
      <c r="B4735" s="8"/>
      <c r="C4735" s="9"/>
      <c r="D4735" s="28"/>
      <c r="E4735" s="10"/>
      <c r="F4735" s="9"/>
      <c r="G4735" s="11"/>
      <c r="H4735" s="11"/>
      <c r="I4735" s="14"/>
      <c r="J4735" s="11"/>
      <c r="K4735" s="11"/>
      <c r="L4735" s="11"/>
      <c r="M4735" s="11"/>
    </row>
    <row r="4736" spans="1:13">
      <c r="A4736" s="7">
        <v>4735</v>
      </c>
      <c r="B4736" s="8"/>
      <c r="C4736" s="9"/>
      <c r="D4736" s="28"/>
      <c r="E4736" s="10"/>
      <c r="F4736" s="9"/>
      <c r="G4736" s="11"/>
      <c r="H4736" s="11"/>
      <c r="I4736" s="14"/>
      <c r="J4736" s="11"/>
      <c r="K4736" s="11"/>
      <c r="L4736" s="11"/>
      <c r="M4736" s="11"/>
    </row>
    <row r="4737" spans="1:13">
      <c r="A4737" s="7">
        <v>4736</v>
      </c>
      <c r="B4737" s="8"/>
      <c r="C4737" s="9"/>
      <c r="D4737" s="28"/>
      <c r="E4737" s="10"/>
      <c r="F4737" s="9"/>
      <c r="G4737" s="11"/>
      <c r="H4737" s="11"/>
      <c r="I4737" s="14"/>
      <c r="J4737" s="11"/>
      <c r="K4737" s="11"/>
      <c r="L4737" s="11"/>
      <c r="M4737" s="11"/>
    </row>
    <row r="4738" spans="1:13">
      <c r="A4738" s="7">
        <v>4737</v>
      </c>
      <c r="B4738" s="8"/>
      <c r="C4738" s="9"/>
      <c r="D4738" s="28"/>
      <c r="E4738" s="10"/>
      <c r="F4738" s="9"/>
      <c r="G4738" s="11"/>
      <c r="H4738" s="11"/>
      <c r="I4738" s="14"/>
      <c r="J4738" s="11"/>
      <c r="K4738" s="11"/>
      <c r="L4738" s="11"/>
      <c r="M4738" s="11"/>
    </row>
    <row r="4739" spans="1:13">
      <c r="A4739" s="7">
        <v>4738</v>
      </c>
      <c r="B4739" s="8"/>
      <c r="C4739" s="9"/>
      <c r="D4739" s="28"/>
      <c r="E4739" s="10"/>
      <c r="F4739" s="9"/>
      <c r="G4739" s="11"/>
      <c r="H4739" s="11"/>
      <c r="I4739" s="14"/>
      <c r="J4739" s="11"/>
      <c r="K4739" s="11"/>
      <c r="L4739" s="11"/>
      <c r="M4739" s="11"/>
    </row>
    <row r="4740" spans="1:13">
      <c r="A4740" s="7">
        <v>4739</v>
      </c>
      <c r="B4740" s="8"/>
      <c r="C4740" s="9"/>
      <c r="D4740" s="28"/>
      <c r="E4740" s="10"/>
      <c r="F4740" s="9"/>
      <c r="G4740" s="11"/>
      <c r="H4740" s="11"/>
      <c r="I4740" s="14"/>
      <c r="J4740" s="11"/>
      <c r="K4740" s="11"/>
      <c r="L4740" s="11"/>
      <c r="M4740" s="11"/>
    </row>
    <row r="4741" spans="1:13">
      <c r="A4741" s="7">
        <v>4740</v>
      </c>
      <c r="B4741" s="8"/>
      <c r="C4741" s="9"/>
      <c r="D4741" s="28"/>
      <c r="E4741" s="10"/>
      <c r="F4741" s="9"/>
      <c r="G4741" s="11"/>
      <c r="H4741" s="11"/>
      <c r="I4741" s="14"/>
      <c r="J4741" s="11"/>
      <c r="K4741" s="11"/>
      <c r="L4741" s="11"/>
      <c r="M4741" s="11"/>
    </row>
    <row r="4742" spans="1:13">
      <c r="A4742" s="7">
        <v>4741</v>
      </c>
      <c r="B4742" s="8"/>
      <c r="C4742" s="9"/>
      <c r="D4742" s="28"/>
      <c r="E4742" s="10"/>
      <c r="F4742" s="9"/>
      <c r="G4742" s="11"/>
      <c r="H4742" s="11"/>
      <c r="I4742" s="14"/>
      <c r="J4742" s="11"/>
      <c r="K4742" s="11"/>
      <c r="L4742" s="11"/>
      <c r="M4742" s="11"/>
    </row>
    <row r="4743" spans="1:13">
      <c r="A4743" s="7">
        <v>4742</v>
      </c>
      <c r="B4743" s="8"/>
      <c r="C4743" s="9"/>
      <c r="D4743" s="28"/>
      <c r="E4743" s="10"/>
      <c r="F4743" s="9"/>
      <c r="G4743" s="11"/>
      <c r="H4743" s="11"/>
      <c r="I4743" s="14"/>
      <c r="J4743" s="11"/>
      <c r="K4743" s="11"/>
      <c r="L4743" s="11"/>
      <c r="M4743" s="11"/>
    </row>
    <row r="4744" spans="1:13">
      <c r="A4744" s="7">
        <v>4743</v>
      </c>
      <c r="B4744" s="8"/>
      <c r="C4744" s="9"/>
      <c r="D4744" s="28"/>
      <c r="E4744" s="10"/>
      <c r="F4744" s="9"/>
      <c r="G4744" s="11"/>
      <c r="H4744" s="11"/>
      <c r="I4744" s="14"/>
      <c r="J4744" s="11"/>
      <c r="K4744" s="11"/>
      <c r="L4744" s="11"/>
      <c r="M4744" s="11"/>
    </row>
    <row r="4745" spans="1:13">
      <c r="A4745" s="7">
        <v>4744</v>
      </c>
      <c r="B4745" s="8"/>
      <c r="C4745" s="9"/>
      <c r="D4745" s="28"/>
      <c r="E4745" s="10"/>
      <c r="F4745" s="9"/>
      <c r="G4745" s="11"/>
      <c r="H4745" s="11"/>
      <c r="I4745" s="14"/>
      <c r="J4745" s="11"/>
      <c r="K4745" s="11"/>
      <c r="L4745" s="11"/>
      <c r="M4745" s="11"/>
    </row>
    <row r="4746" spans="1:13">
      <c r="A4746" s="7">
        <v>4745</v>
      </c>
      <c r="B4746" s="8"/>
      <c r="C4746" s="9"/>
      <c r="D4746" s="28"/>
      <c r="E4746" s="10"/>
      <c r="F4746" s="9"/>
      <c r="G4746" s="11"/>
      <c r="H4746" s="11"/>
      <c r="I4746" s="14"/>
      <c r="J4746" s="11"/>
      <c r="K4746" s="11"/>
      <c r="L4746" s="11"/>
      <c r="M4746" s="11"/>
    </row>
    <row r="4747" spans="1:13">
      <c r="A4747" s="7">
        <v>4746</v>
      </c>
      <c r="B4747" s="8"/>
      <c r="C4747" s="9"/>
      <c r="D4747" s="28"/>
      <c r="E4747" s="10"/>
      <c r="F4747" s="9"/>
      <c r="G4747" s="11"/>
      <c r="H4747" s="11"/>
      <c r="I4747" s="14"/>
      <c r="J4747" s="11"/>
      <c r="K4747" s="11"/>
      <c r="L4747" s="11"/>
      <c r="M4747" s="11"/>
    </row>
    <row r="4748" spans="1:13">
      <c r="A4748" s="7">
        <v>4747</v>
      </c>
      <c r="B4748" s="8"/>
      <c r="C4748" s="9"/>
      <c r="D4748" s="28"/>
      <c r="E4748" s="10"/>
      <c r="F4748" s="9"/>
      <c r="G4748" s="11"/>
      <c r="H4748" s="11"/>
      <c r="I4748" s="14"/>
      <c r="J4748" s="11"/>
      <c r="K4748" s="11"/>
      <c r="L4748" s="11"/>
      <c r="M4748" s="11"/>
    </row>
    <row r="4749" spans="1:13">
      <c r="A4749" s="7">
        <v>4748</v>
      </c>
      <c r="B4749" s="8"/>
      <c r="C4749" s="9"/>
      <c r="D4749" s="28"/>
      <c r="E4749" s="10"/>
      <c r="F4749" s="9"/>
      <c r="G4749" s="11"/>
      <c r="H4749" s="11"/>
      <c r="I4749" s="14"/>
      <c r="J4749" s="11"/>
      <c r="K4749" s="11"/>
      <c r="L4749" s="11"/>
      <c r="M4749" s="11"/>
    </row>
    <row r="4750" spans="1:13">
      <c r="A4750" s="7">
        <v>4749</v>
      </c>
      <c r="B4750" s="8"/>
      <c r="C4750" s="9"/>
      <c r="D4750" s="28"/>
      <c r="E4750" s="10"/>
      <c r="F4750" s="9"/>
      <c r="G4750" s="11"/>
      <c r="H4750" s="11"/>
      <c r="I4750" s="14"/>
      <c r="J4750" s="11"/>
      <c r="K4750" s="11"/>
      <c r="L4750" s="11"/>
      <c r="M4750" s="11"/>
    </row>
    <row r="4751" spans="1:13">
      <c r="A4751" s="7">
        <v>4750</v>
      </c>
      <c r="B4751" s="8"/>
      <c r="C4751" s="9"/>
      <c r="D4751" s="28"/>
      <c r="E4751" s="10"/>
      <c r="F4751" s="9"/>
      <c r="G4751" s="11"/>
      <c r="H4751" s="11"/>
      <c r="I4751" s="14"/>
      <c r="J4751" s="11"/>
      <c r="K4751" s="11"/>
      <c r="L4751" s="11"/>
      <c r="M4751" s="11"/>
    </row>
    <row r="4752" spans="1:13">
      <c r="A4752" s="7">
        <v>4751</v>
      </c>
      <c r="B4752" s="8"/>
      <c r="C4752" s="9"/>
      <c r="D4752" s="28"/>
      <c r="E4752" s="10"/>
      <c r="F4752" s="9"/>
      <c r="G4752" s="11"/>
      <c r="H4752" s="11"/>
      <c r="I4752" s="14"/>
      <c r="J4752" s="11"/>
      <c r="K4752" s="11"/>
      <c r="L4752" s="11"/>
      <c r="M4752" s="11"/>
    </row>
    <row r="4753" spans="1:13">
      <c r="A4753" s="7">
        <v>4752</v>
      </c>
      <c r="B4753" s="8"/>
      <c r="C4753" s="9"/>
      <c r="D4753" s="28"/>
      <c r="E4753" s="10"/>
      <c r="F4753" s="9"/>
      <c r="G4753" s="11"/>
      <c r="H4753" s="11"/>
      <c r="I4753" s="14"/>
      <c r="J4753" s="11"/>
      <c r="K4753" s="11"/>
      <c r="L4753" s="11"/>
      <c r="M4753" s="11"/>
    </row>
    <row r="4754" spans="1:13">
      <c r="A4754" s="7">
        <v>4753</v>
      </c>
      <c r="B4754" s="8"/>
      <c r="C4754" s="9"/>
      <c r="D4754" s="28"/>
      <c r="E4754" s="10"/>
      <c r="F4754" s="9"/>
      <c r="G4754" s="11"/>
      <c r="H4754" s="11"/>
      <c r="I4754" s="14"/>
      <c r="J4754" s="11"/>
      <c r="K4754" s="11"/>
      <c r="L4754" s="11"/>
      <c r="M4754" s="11"/>
    </row>
    <row r="4755" spans="1:13">
      <c r="A4755" s="7">
        <v>4754</v>
      </c>
      <c r="B4755" s="8"/>
      <c r="C4755" s="9"/>
      <c r="D4755" s="28"/>
      <c r="E4755" s="10"/>
      <c r="F4755" s="9"/>
      <c r="G4755" s="11"/>
      <c r="H4755" s="11"/>
      <c r="I4755" s="14"/>
      <c r="J4755" s="11"/>
      <c r="K4755" s="11"/>
      <c r="L4755" s="11"/>
      <c r="M4755" s="11"/>
    </row>
    <row r="4756" spans="1:13">
      <c r="A4756" s="7">
        <v>4755</v>
      </c>
      <c r="B4756" s="8"/>
      <c r="C4756" s="9"/>
      <c r="D4756" s="28"/>
      <c r="E4756" s="10"/>
      <c r="F4756" s="9"/>
      <c r="G4756" s="11"/>
      <c r="H4756" s="11"/>
      <c r="I4756" s="14"/>
      <c r="J4756" s="11"/>
      <c r="K4756" s="11"/>
      <c r="L4756" s="11"/>
      <c r="M4756" s="11"/>
    </row>
    <row r="4757" spans="1:13">
      <c r="A4757" s="7">
        <v>4756</v>
      </c>
      <c r="B4757" s="8"/>
      <c r="C4757" s="9"/>
      <c r="D4757" s="28"/>
      <c r="E4757" s="10"/>
      <c r="F4757" s="9"/>
      <c r="G4757" s="11"/>
      <c r="H4757" s="11"/>
      <c r="I4757" s="14"/>
      <c r="J4757" s="11"/>
      <c r="K4757" s="11"/>
      <c r="L4757" s="11"/>
      <c r="M4757" s="11"/>
    </row>
    <row r="4758" spans="1:13">
      <c r="A4758" s="7">
        <v>4757</v>
      </c>
      <c r="B4758" s="8"/>
      <c r="C4758" s="9"/>
      <c r="D4758" s="28"/>
      <c r="E4758" s="10"/>
      <c r="F4758" s="9"/>
      <c r="G4758" s="11"/>
      <c r="H4758" s="11"/>
      <c r="I4758" s="14"/>
      <c r="J4758" s="11"/>
      <c r="K4758" s="11"/>
      <c r="L4758" s="11"/>
      <c r="M4758" s="11"/>
    </row>
    <row r="4759" spans="1:13">
      <c r="A4759" s="7">
        <v>4758</v>
      </c>
      <c r="B4759" s="8"/>
      <c r="C4759" s="9"/>
      <c r="D4759" s="28"/>
      <c r="E4759" s="10"/>
      <c r="F4759" s="9"/>
      <c r="G4759" s="11"/>
      <c r="H4759" s="11"/>
      <c r="I4759" s="14"/>
      <c r="J4759" s="11"/>
      <c r="K4759" s="11"/>
      <c r="L4759" s="11"/>
      <c r="M4759" s="11"/>
    </row>
    <row r="4760" spans="1:13">
      <c r="A4760" s="7">
        <v>4759</v>
      </c>
      <c r="B4760" s="8"/>
      <c r="C4760" s="9"/>
      <c r="D4760" s="28"/>
      <c r="E4760" s="10"/>
      <c r="F4760" s="9"/>
      <c r="G4760" s="11"/>
      <c r="H4760" s="11"/>
      <c r="I4760" s="14"/>
      <c r="J4760" s="11"/>
      <c r="K4760" s="11"/>
      <c r="L4760" s="11"/>
      <c r="M4760" s="11"/>
    </row>
    <row r="4761" spans="1:13">
      <c r="A4761" s="7">
        <v>4760</v>
      </c>
      <c r="B4761" s="8"/>
      <c r="C4761" s="9"/>
      <c r="D4761" s="28"/>
      <c r="E4761" s="10"/>
      <c r="F4761" s="9"/>
      <c r="G4761" s="11"/>
      <c r="H4761" s="11"/>
      <c r="I4761" s="14"/>
      <c r="J4761" s="11"/>
      <c r="K4761" s="11"/>
      <c r="L4761" s="11"/>
      <c r="M4761" s="11"/>
    </row>
    <row r="4762" spans="1:13">
      <c r="A4762" s="7">
        <v>4761</v>
      </c>
      <c r="B4762" s="8"/>
      <c r="C4762" s="9"/>
      <c r="D4762" s="28"/>
      <c r="E4762" s="10"/>
      <c r="F4762" s="9"/>
      <c r="G4762" s="11"/>
      <c r="H4762" s="11"/>
      <c r="I4762" s="14"/>
      <c r="J4762" s="11"/>
      <c r="K4762" s="11"/>
      <c r="L4762" s="11"/>
      <c r="M4762" s="11"/>
    </row>
    <row r="4763" spans="1:13">
      <c r="A4763" s="7">
        <v>4762</v>
      </c>
      <c r="B4763" s="8"/>
      <c r="C4763" s="9"/>
      <c r="D4763" s="28"/>
      <c r="E4763" s="10"/>
      <c r="F4763" s="9"/>
      <c r="G4763" s="11"/>
      <c r="H4763" s="11"/>
      <c r="I4763" s="14"/>
      <c r="J4763" s="11"/>
      <c r="K4763" s="11"/>
      <c r="L4763" s="11"/>
      <c r="M4763" s="11"/>
    </row>
    <row r="4764" spans="1:13">
      <c r="A4764" s="7">
        <v>4763</v>
      </c>
      <c r="B4764" s="8"/>
      <c r="C4764" s="9"/>
      <c r="D4764" s="28"/>
      <c r="E4764" s="10"/>
      <c r="F4764" s="9"/>
      <c r="G4764" s="11"/>
      <c r="H4764" s="11"/>
      <c r="I4764" s="14"/>
      <c r="J4764" s="11"/>
      <c r="K4764" s="11"/>
      <c r="L4764" s="11"/>
      <c r="M4764" s="11"/>
    </row>
    <row r="4765" spans="1:13">
      <c r="A4765" s="7">
        <v>4764</v>
      </c>
      <c r="B4765" s="8"/>
      <c r="C4765" s="9"/>
      <c r="D4765" s="28"/>
      <c r="E4765" s="10"/>
      <c r="F4765" s="9"/>
      <c r="G4765" s="11"/>
      <c r="H4765" s="11"/>
      <c r="I4765" s="14"/>
      <c r="J4765" s="11"/>
      <c r="K4765" s="11"/>
      <c r="L4765" s="11"/>
      <c r="M4765" s="11"/>
    </row>
    <row r="4766" spans="1:13">
      <c r="A4766" s="7">
        <v>4765</v>
      </c>
      <c r="B4766" s="8"/>
      <c r="C4766" s="9"/>
      <c r="D4766" s="28"/>
      <c r="E4766" s="10"/>
      <c r="F4766" s="9"/>
      <c r="G4766" s="11"/>
      <c r="H4766" s="11"/>
      <c r="I4766" s="14"/>
      <c r="J4766" s="11"/>
      <c r="K4766" s="11"/>
      <c r="L4766" s="11"/>
      <c r="M4766" s="11"/>
    </row>
    <row r="4767" spans="1:13">
      <c r="A4767" s="7">
        <v>4766</v>
      </c>
      <c r="B4767" s="8"/>
      <c r="C4767" s="9"/>
      <c r="D4767" s="28"/>
      <c r="E4767" s="10"/>
      <c r="F4767" s="9"/>
      <c r="G4767" s="11"/>
      <c r="H4767" s="11"/>
      <c r="I4767" s="14"/>
      <c r="J4767" s="11"/>
      <c r="K4767" s="11"/>
      <c r="L4767" s="11"/>
      <c r="M4767" s="11"/>
    </row>
    <row r="4768" spans="1:13">
      <c r="A4768" s="7">
        <v>4767</v>
      </c>
      <c r="B4768" s="8"/>
      <c r="C4768" s="9"/>
      <c r="D4768" s="28"/>
      <c r="E4768" s="10"/>
      <c r="F4768" s="9"/>
      <c r="G4768" s="11"/>
      <c r="H4768" s="11"/>
      <c r="I4768" s="14"/>
      <c r="J4768" s="11"/>
      <c r="K4768" s="11"/>
      <c r="L4768" s="11"/>
      <c r="M4768" s="11"/>
    </row>
    <row r="4769" spans="1:13">
      <c r="A4769" s="7">
        <v>4768</v>
      </c>
      <c r="B4769" s="8"/>
      <c r="C4769" s="9"/>
      <c r="D4769" s="28"/>
      <c r="E4769" s="10"/>
      <c r="F4769" s="9"/>
      <c r="G4769" s="11"/>
      <c r="H4769" s="11"/>
      <c r="I4769" s="14"/>
      <c r="J4769" s="11"/>
      <c r="K4769" s="11"/>
      <c r="L4769" s="11"/>
      <c r="M4769" s="11"/>
    </row>
    <row r="4770" spans="1:13">
      <c r="A4770" s="7">
        <v>4769</v>
      </c>
      <c r="B4770" s="8"/>
      <c r="C4770" s="9"/>
      <c r="D4770" s="28"/>
      <c r="E4770" s="10"/>
      <c r="F4770" s="9"/>
      <c r="G4770" s="11"/>
      <c r="H4770" s="11"/>
      <c r="I4770" s="14"/>
      <c r="J4770" s="11"/>
      <c r="K4770" s="11"/>
      <c r="L4770" s="11"/>
      <c r="M4770" s="11"/>
    </row>
    <row r="4771" spans="1:13">
      <c r="A4771" s="7">
        <v>4770</v>
      </c>
      <c r="B4771" s="8"/>
      <c r="C4771" s="9"/>
      <c r="D4771" s="28"/>
      <c r="E4771" s="10"/>
      <c r="F4771" s="9"/>
      <c r="G4771" s="11"/>
      <c r="H4771" s="11"/>
      <c r="I4771" s="14"/>
      <c r="J4771" s="11"/>
      <c r="K4771" s="11"/>
      <c r="L4771" s="11"/>
      <c r="M4771" s="11"/>
    </row>
    <row r="4772" spans="1:13">
      <c r="A4772" s="7">
        <v>4771</v>
      </c>
      <c r="B4772" s="8"/>
      <c r="C4772" s="9"/>
      <c r="D4772" s="28"/>
      <c r="E4772" s="10"/>
      <c r="F4772" s="9"/>
      <c r="G4772" s="11"/>
      <c r="H4772" s="11"/>
      <c r="I4772" s="14"/>
      <c r="J4772" s="11"/>
      <c r="K4772" s="11"/>
      <c r="L4772" s="11"/>
      <c r="M4772" s="11"/>
    </row>
    <row r="4773" spans="1:13">
      <c r="A4773" s="7">
        <v>4772</v>
      </c>
      <c r="B4773" s="8"/>
      <c r="C4773" s="9"/>
      <c r="D4773" s="28"/>
      <c r="E4773" s="10"/>
      <c r="F4773" s="9"/>
      <c r="G4773" s="11"/>
      <c r="H4773" s="11"/>
      <c r="I4773" s="14"/>
      <c r="J4773" s="11"/>
      <c r="K4773" s="11"/>
      <c r="L4773" s="11"/>
      <c r="M4773" s="11"/>
    </row>
    <row r="4774" spans="1:13">
      <c r="A4774" s="7">
        <v>4773</v>
      </c>
      <c r="B4774" s="8"/>
      <c r="C4774" s="9"/>
      <c r="D4774" s="28"/>
      <c r="E4774" s="10"/>
      <c r="F4774" s="9"/>
      <c r="G4774" s="11"/>
      <c r="H4774" s="11"/>
      <c r="I4774" s="14"/>
      <c r="J4774" s="11"/>
      <c r="K4774" s="11"/>
      <c r="L4774" s="11"/>
      <c r="M4774" s="11"/>
    </row>
    <row r="4775" spans="1:13">
      <c r="A4775" s="7">
        <v>4774</v>
      </c>
      <c r="B4775" s="8"/>
      <c r="C4775" s="9"/>
      <c r="D4775" s="28"/>
      <c r="E4775" s="10"/>
      <c r="F4775" s="9"/>
      <c r="G4775" s="11"/>
      <c r="H4775" s="11"/>
      <c r="I4775" s="14"/>
      <c r="J4775" s="11"/>
      <c r="K4775" s="11"/>
      <c r="L4775" s="11"/>
      <c r="M4775" s="11"/>
    </row>
    <row r="4776" spans="1:13">
      <c r="A4776" s="7">
        <v>4775</v>
      </c>
      <c r="B4776" s="8"/>
      <c r="C4776" s="9"/>
      <c r="D4776" s="28"/>
      <c r="E4776" s="10"/>
      <c r="F4776" s="9"/>
      <c r="G4776" s="11"/>
      <c r="H4776" s="11"/>
      <c r="I4776" s="14"/>
      <c r="J4776" s="11"/>
      <c r="K4776" s="11"/>
      <c r="L4776" s="11"/>
      <c r="M4776" s="11"/>
    </row>
    <row r="4777" spans="1:13">
      <c r="A4777" s="7">
        <v>4776</v>
      </c>
      <c r="B4777" s="8"/>
      <c r="C4777" s="9"/>
      <c r="D4777" s="28"/>
      <c r="E4777" s="10"/>
      <c r="F4777" s="9"/>
      <c r="G4777" s="11"/>
      <c r="H4777" s="11"/>
      <c r="I4777" s="14"/>
      <c r="J4777" s="11"/>
      <c r="K4777" s="11"/>
      <c r="L4777" s="11"/>
      <c r="M4777" s="11"/>
    </row>
    <row r="4778" spans="1:13">
      <c r="A4778" s="7">
        <v>4777</v>
      </c>
      <c r="B4778" s="8"/>
      <c r="C4778" s="9"/>
      <c r="D4778" s="28"/>
      <c r="E4778" s="10"/>
      <c r="F4778" s="9"/>
      <c r="G4778" s="11"/>
      <c r="H4778" s="11"/>
      <c r="I4778" s="14"/>
      <c r="J4778" s="11"/>
      <c r="K4778" s="11"/>
      <c r="L4778" s="11"/>
      <c r="M4778" s="11"/>
    </row>
    <row r="4779" spans="1:13">
      <c r="A4779" s="7">
        <v>4778</v>
      </c>
      <c r="B4779" s="8"/>
      <c r="C4779" s="9"/>
      <c r="D4779" s="28"/>
      <c r="E4779" s="10"/>
      <c r="F4779" s="9"/>
      <c r="G4779" s="11"/>
      <c r="H4779" s="11"/>
      <c r="I4779" s="14"/>
      <c r="J4779" s="11"/>
      <c r="K4779" s="11"/>
      <c r="L4779" s="11"/>
      <c r="M4779" s="11"/>
    </row>
    <row r="4780" spans="1:13">
      <c r="A4780" s="7">
        <v>4779</v>
      </c>
      <c r="B4780" s="8"/>
      <c r="C4780" s="9"/>
      <c r="D4780" s="28"/>
      <c r="E4780" s="10"/>
      <c r="F4780" s="9"/>
      <c r="G4780" s="11"/>
      <c r="H4780" s="11"/>
      <c r="I4780" s="14"/>
      <c r="J4780" s="11"/>
      <c r="K4780" s="11"/>
      <c r="L4780" s="11"/>
      <c r="M4780" s="11"/>
    </row>
    <row r="4781" spans="1:13">
      <c r="A4781" s="7">
        <v>4780</v>
      </c>
      <c r="B4781" s="8"/>
      <c r="C4781" s="9"/>
      <c r="D4781" s="28"/>
      <c r="E4781" s="10"/>
      <c r="F4781" s="9"/>
      <c r="G4781" s="11"/>
      <c r="H4781" s="11"/>
      <c r="I4781" s="14"/>
      <c r="J4781" s="11"/>
      <c r="K4781" s="11"/>
      <c r="L4781" s="11"/>
      <c r="M4781" s="11"/>
    </row>
    <row r="4782" spans="1:13">
      <c r="A4782" s="7">
        <v>4781</v>
      </c>
      <c r="B4782" s="8"/>
      <c r="C4782" s="9"/>
      <c r="D4782" s="28"/>
      <c r="E4782" s="10"/>
      <c r="F4782" s="9"/>
      <c r="G4782" s="11"/>
      <c r="H4782" s="11"/>
      <c r="I4782" s="14"/>
      <c r="J4782" s="11"/>
      <c r="K4782" s="11"/>
      <c r="L4782" s="11"/>
      <c r="M4782" s="11"/>
    </row>
    <row r="4783" spans="1:13">
      <c r="A4783" s="7">
        <v>4782</v>
      </c>
      <c r="B4783" s="8"/>
      <c r="C4783" s="9"/>
      <c r="D4783" s="28"/>
      <c r="E4783" s="10"/>
      <c r="F4783" s="9"/>
      <c r="G4783" s="11"/>
      <c r="H4783" s="11"/>
      <c r="I4783" s="14"/>
      <c r="J4783" s="11"/>
      <c r="K4783" s="11"/>
      <c r="L4783" s="11"/>
      <c r="M4783" s="11"/>
    </row>
    <row r="4784" spans="1:13">
      <c r="A4784" s="7">
        <v>4783</v>
      </c>
      <c r="B4784" s="8"/>
      <c r="C4784" s="9"/>
      <c r="D4784" s="28"/>
      <c r="E4784" s="10"/>
      <c r="F4784" s="9"/>
      <c r="G4784" s="11"/>
      <c r="H4784" s="11"/>
      <c r="I4784" s="14"/>
      <c r="J4784" s="11"/>
      <c r="K4784" s="11"/>
      <c r="L4784" s="11"/>
      <c r="M4784" s="11"/>
    </row>
    <row r="4785" spans="1:13">
      <c r="A4785" s="7">
        <v>4784</v>
      </c>
      <c r="B4785" s="8"/>
      <c r="C4785" s="9"/>
      <c r="D4785" s="28"/>
      <c r="E4785" s="10"/>
      <c r="F4785" s="9"/>
      <c r="G4785" s="11"/>
      <c r="H4785" s="11"/>
      <c r="I4785" s="14"/>
      <c r="J4785" s="11"/>
      <c r="K4785" s="11"/>
      <c r="L4785" s="11"/>
      <c r="M4785" s="11"/>
    </row>
    <row r="4786" spans="1:13">
      <c r="A4786" s="7">
        <v>4785</v>
      </c>
      <c r="B4786" s="8"/>
      <c r="C4786" s="9"/>
      <c r="D4786" s="28"/>
      <c r="E4786" s="10"/>
      <c r="F4786" s="9"/>
      <c r="G4786" s="11"/>
      <c r="H4786" s="11"/>
      <c r="I4786" s="14"/>
      <c r="J4786" s="11"/>
      <c r="K4786" s="11"/>
      <c r="L4786" s="11"/>
      <c r="M4786" s="11"/>
    </row>
    <row r="4787" spans="1:13">
      <c r="A4787" s="7">
        <v>4786</v>
      </c>
      <c r="B4787" s="8"/>
      <c r="C4787" s="9"/>
      <c r="D4787" s="28"/>
      <c r="E4787" s="10"/>
      <c r="F4787" s="9"/>
      <c r="G4787" s="11"/>
      <c r="H4787" s="11"/>
      <c r="I4787" s="14"/>
      <c r="J4787" s="11"/>
      <c r="K4787" s="11"/>
      <c r="L4787" s="11"/>
      <c r="M4787" s="11"/>
    </row>
    <row r="4788" spans="1:13">
      <c r="A4788" s="7">
        <v>4787</v>
      </c>
      <c r="B4788" s="8"/>
      <c r="C4788" s="9"/>
      <c r="D4788" s="28"/>
      <c r="E4788" s="10"/>
      <c r="F4788" s="9"/>
      <c r="G4788" s="11"/>
      <c r="H4788" s="11"/>
      <c r="I4788" s="14"/>
      <c r="J4788" s="11"/>
      <c r="K4788" s="11"/>
      <c r="L4788" s="11"/>
      <c r="M4788" s="11"/>
    </row>
    <row r="4789" spans="1:13">
      <c r="A4789" s="7">
        <v>4788</v>
      </c>
      <c r="B4789" s="8"/>
      <c r="C4789" s="9"/>
      <c r="D4789" s="28"/>
      <c r="E4789" s="10"/>
      <c r="F4789" s="9"/>
      <c r="G4789" s="11"/>
      <c r="H4789" s="11"/>
      <c r="I4789" s="14"/>
      <c r="J4789" s="11"/>
      <c r="K4789" s="11"/>
      <c r="L4789" s="11"/>
      <c r="M4789" s="11"/>
    </row>
    <row r="4790" spans="1:13">
      <c r="A4790" s="7">
        <v>4789</v>
      </c>
      <c r="B4790" s="8"/>
      <c r="C4790" s="9"/>
      <c r="D4790" s="28"/>
      <c r="E4790" s="10"/>
      <c r="F4790" s="9"/>
      <c r="G4790" s="11"/>
      <c r="H4790" s="11"/>
      <c r="I4790" s="14"/>
      <c r="J4790" s="11"/>
      <c r="K4790" s="11"/>
      <c r="L4790" s="11"/>
      <c r="M4790" s="11"/>
    </row>
    <row r="4791" spans="1:13">
      <c r="A4791" s="7">
        <v>4790</v>
      </c>
      <c r="B4791" s="8"/>
      <c r="C4791" s="9"/>
      <c r="D4791" s="28"/>
      <c r="E4791" s="10"/>
      <c r="F4791" s="9"/>
      <c r="G4791" s="11"/>
      <c r="H4791" s="11"/>
      <c r="I4791" s="14"/>
      <c r="J4791" s="11"/>
      <c r="K4791" s="11"/>
      <c r="L4791" s="11"/>
      <c r="M4791" s="11"/>
    </row>
    <row r="4792" spans="1:13">
      <c r="A4792" s="7">
        <v>4791</v>
      </c>
      <c r="B4792" s="8"/>
      <c r="C4792" s="9"/>
      <c r="D4792" s="28"/>
      <c r="E4792" s="10"/>
      <c r="F4792" s="9"/>
      <c r="G4792" s="11"/>
      <c r="H4792" s="11"/>
      <c r="I4792" s="14"/>
      <c r="J4792" s="11"/>
      <c r="K4792" s="11"/>
      <c r="L4792" s="11"/>
      <c r="M4792" s="11"/>
    </row>
    <row r="4793" spans="1:13">
      <c r="A4793" s="7">
        <v>4792</v>
      </c>
      <c r="B4793" s="8"/>
      <c r="C4793" s="9"/>
      <c r="D4793" s="28"/>
      <c r="E4793" s="10"/>
      <c r="F4793" s="9"/>
      <c r="G4793" s="11"/>
      <c r="H4793" s="11"/>
      <c r="I4793" s="14"/>
      <c r="J4793" s="11"/>
      <c r="K4793" s="11"/>
      <c r="L4793" s="11"/>
      <c r="M4793" s="11"/>
    </row>
    <row r="4794" spans="1:13">
      <c r="A4794" s="7">
        <v>4793</v>
      </c>
      <c r="B4794" s="8"/>
      <c r="C4794" s="9"/>
      <c r="D4794" s="28"/>
      <c r="E4794" s="10"/>
      <c r="F4794" s="9"/>
      <c r="G4794" s="11"/>
      <c r="H4794" s="11"/>
      <c r="I4794" s="14"/>
      <c r="J4794" s="11"/>
      <c r="K4794" s="11"/>
      <c r="L4794" s="11"/>
      <c r="M4794" s="11"/>
    </row>
    <row r="4795" spans="1:13">
      <c r="A4795" s="7">
        <v>4794</v>
      </c>
      <c r="B4795" s="8"/>
      <c r="C4795" s="9"/>
      <c r="D4795" s="28"/>
      <c r="E4795" s="10"/>
      <c r="F4795" s="9"/>
      <c r="G4795" s="11"/>
      <c r="H4795" s="11"/>
      <c r="I4795" s="14"/>
      <c r="J4795" s="11"/>
      <c r="K4795" s="11"/>
      <c r="L4795" s="11"/>
      <c r="M4795" s="11"/>
    </row>
    <row r="4796" spans="1:13">
      <c r="A4796" s="7">
        <v>4795</v>
      </c>
      <c r="B4796" s="8"/>
      <c r="C4796" s="9"/>
      <c r="D4796" s="28"/>
      <c r="E4796" s="10"/>
      <c r="F4796" s="9"/>
      <c r="G4796" s="11"/>
      <c r="H4796" s="11"/>
      <c r="I4796" s="14"/>
      <c r="J4796" s="11"/>
      <c r="K4796" s="11"/>
      <c r="L4796" s="11"/>
      <c r="M4796" s="11"/>
    </row>
    <row r="4797" spans="1:13">
      <c r="A4797" s="7">
        <v>4796</v>
      </c>
      <c r="B4797" s="8"/>
      <c r="C4797" s="9"/>
      <c r="D4797" s="28"/>
      <c r="E4797" s="10"/>
      <c r="F4797" s="9"/>
      <c r="G4797" s="11"/>
      <c r="H4797" s="11"/>
      <c r="I4797" s="14"/>
      <c r="J4797" s="11"/>
      <c r="K4797" s="11"/>
      <c r="L4797" s="11"/>
      <c r="M4797" s="11"/>
    </row>
    <row r="4798" spans="1:13">
      <c r="A4798" s="7">
        <v>4797</v>
      </c>
      <c r="B4798" s="8"/>
      <c r="C4798" s="9"/>
      <c r="D4798" s="28"/>
      <c r="E4798" s="10"/>
      <c r="F4798" s="9"/>
      <c r="G4798" s="11"/>
      <c r="H4798" s="11"/>
      <c r="I4798" s="14"/>
      <c r="J4798" s="11"/>
      <c r="K4798" s="11"/>
      <c r="L4798" s="11"/>
      <c r="M4798" s="11"/>
    </row>
    <row r="4799" spans="1:13">
      <c r="A4799" s="7">
        <v>4798</v>
      </c>
      <c r="B4799" s="8"/>
      <c r="C4799" s="9"/>
      <c r="D4799" s="28"/>
      <c r="E4799" s="10"/>
      <c r="F4799" s="9"/>
      <c r="G4799" s="11"/>
      <c r="H4799" s="11"/>
      <c r="I4799" s="14"/>
      <c r="J4799" s="11"/>
      <c r="K4799" s="11"/>
      <c r="L4799" s="11"/>
      <c r="M4799" s="11"/>
    </row>
    <row r="4800" spans="1:13">
      <c r="A4800" s="7">
        <v>4799</v>
      </c>
      <c r="B4800" s="8"/>
      <c r="C4800" s="9"/>
      <c r="D4800" s="28"/>
      <c r="E4800" s="10"/>
      <c r="F4800" s="9"/>
      <c r="G4800" s="11"/>
      <c r="H4800" s="11"/>
      <c r="I4800" s="14"/>
      <c r="J4800" s="11"/>
      <c r="K4800" s="11"/>
      <c r="L4800" s="11"/>
      <c r="M4800" s="11"/>
    </row>
    <row r="4801" spans="1:13">
      <c r="A4801" s="7">
        <v>4800</v>
      </c>
      <c r="B4801" s="8"/>
      <c r="C4801" s="9"/>
      <c r="D4801" s="28"/>
      <c r="E4801" s="10"/>
      <c r="F4801" s="9"/>
      <c r="G4801" s="11"/>
      <c r="H4801" s="11"/>
      <c r="I4801" s="14"/>
      <c r="J4801" s="11"/>
      <c r="K4801" s="11"/>
      <c r="L4801" s="11"/>
      <c r="M4801" s="11"/>
    </row>
    <row r="4802" spans="1:13">
      <c r="A4802" s="7">
        <v>4801</v>
      </c>
      <c r="B4802" s="8"/>
      <c r="C4802" s="9"/>
      <c r="D4802" s="28"/>
      <c r="E4802" s="10"/>
      <c r="F4802" s="9"/>
      <c r="G4802" s="11"/>
      <c r="H4802" s="11"/>
      <c r="I4802" s="14"/>
      <c r="J4802" s="11"/>
      <c r="K4802" s="11"/>
      <c r="L4802" s="11"/>
      <c r="M4802" s="11"/>
    </row>
    <row r="4803" spans="1:13">
      <c r="A4803" s="7">
        <v>4802</v>
      </c>
      <c r="B4803" s="8"/>
      <c r="C4803" s="9"/>
      <c r="D4803" s="28"/>
      <c r="E4803" s="10"/>
      <c r="F4803" s="9"/>
      <c r="G4803" s="11"/>
      <c r="H4803" s="11"/>
      <c r="I4803" s="14"/>
      <c r="J4803" s="11"/>
      <c r="K4803" s="11"/>
      <c r="L4803" s="11"/>
      <c r="M4803" s="11"/>
    </row>
    <row r="4804" spans="1:13">
      <c r="A4804" s="7">
        <v>4803</v>
      </c>
      <c r="B4804" s="8"/>
      <c r="C4804" s="9"/>
      <c r="D4804" s="28"/>
      <c r="E4804" s="10"/>
      <c r="F4804" s="9"/>
      <c r="G4804" s="11"/>
      <c r="H4804" s="11"/>
      <c r="I4804" s="14"/>
      <c r="J4804" s="11"/>
      <c r="K4804" s="11"/>
      <c r="L4804" s="11"/>
      <c r="M4804" s="11"/>
    </row>
    <row r="4805" spans="1:13">
      <c r="A4805" s="7">
        <v>4804</v>
      </c>
      <c r="B4805" s="8"/>
      <c r="C4805" s="9"/>
      <c r="D4805" s="28"/>
      <c r="E4805" s="10"/>
      <c r="F4805" s="9"/>
      <c r="G4805" s="11"/>
      <c r="H4805" s="11"/>
      <c r="I4805" s="14"/>
      <c r="J4805" s="11"/>
      <c r="K4805" s="11"/>
      <c r="L4805" s="11"/>
      <c r="M4805" s="11"/>
    </row>
    <row r="4806" spans="1:13">
      <c r="A4806" s="7">
        <v>4805</v>
      </c>
      <c r="B4806" s="8"/>
      <c r="C4806" s="9"/>
      <c r="D4806" s="28"/>
      <c r="E4806" s="10"/>
      <c r="F4806" s="9"/>
      <c r="G4806" s="11"/>
      <c r="H4806" s="11"/>
      <c r="I4806" s="14"/>
      <c r="J4806" s="11"/>
      <c r="K4806" s="11"/>
      <c r="L4806" s="11"/>
      <c r="M4806" s="11"/>
    </row>
    <row r="4807" spans="1:13">
      <c r="A4807" s="7">
        <v>4806</v>
      </c>
      <c r="B4807" s="8"/>
      <c r="C4807" s="9"/>
      <c r="D4807" s="28"/>
      <c r="E4807" s="10"/>
      <c r="F4807" s="9"/>
      <c r="G4807" s="11"/>
      <c r="H4807" s="11"/>
      <c r="I4807" s="14"/>
      <c r="J4807" s="11"/>
      <c r="K4807" s="11"/>
      <c r="L4807" s="11"/>
      <c r="M4807" s="11"/>
    </row>
    <row r="4808" spans="1:13">
      <c r="A4808" s="7">
        <v>4807</v>
      </c>
      <c r="B4808" s="8"/>
      <c r="C4808" s="9"/>
      <c r="D4808" s="28"/>
      <c r="E4808" s="10"/>
      <c r="F4808" s="9"/>
      <c r="G4808" s="11"/>
      <c r="H4808" s="11"/>
      <c r="I4808" s="14"/>
      <c r="J4808" s="11"/>
      <c r="K4808" s="11"/>
      <c r="L4808" s="11"/>
      <c r="M4808" s="11"/>
    </row>
    <row r="4809" spans="1:13">
      <c r="A4809" s="7">
        <v>4808</v>
      </c>
      <c r="B4809" s="8"/>
      <c r="C4809" s="9"/>
      <c r="D4809" s="28"/>
      <c r="E4809" s="10"/>
      <c r="F4809" s="9"/>
      <c r="G4809" s="11"/>
      <c r="H4809" s="11"/>
      <c r="I4809" s="14"/>
      <c r="J4809" s="11"/>
      <c r="K4809" s="11"/>
      <c r="L4809" s="11"/>
      <c r="M4809" s="11"/>
    </row>
    <row r="4810" spans="1:13">
      <c r="A4810" s="7">
        <v>4809</v>
      </c>
      <c r="B4810" s="8"/>
      <c r="C4810" s="9"/>
      <c r="D4810" s="28"/>
      <c r="E4810" s="10"/>
      <c r="F4810" s="9"/>
      <c r="G4810" s="11"/>
      <c r="H4810" s="11"/>
      <c r="I4810" s="14"/>
      <c r="J4810" s="11"/>
      <c r="K4810" s="11"/>
      <c r="L4810" s="11"/>
      <c r="M4810" s="11"/>
    </row>
    <row r="4811" spans="1:13">
      <c r="A4811" s="7">
        <v>4810</v>
      </c>
      <c r="B4811" s="8"/>
      <c r="C4811" s="9"/>
      <c r="D4811" s="28"/>
      <c r="E4811" s="10"/>
      <c r="F4811" s="9"/>
      <c r="G4811" s="11"/>
      <c r="H4811" s="11"/>
      <c r="I4811" s="14"/>
      <c r="J4811" s="11"/>
      <c r="K4811" s="11"/>
      <c r="L4811" s="11"/>
      <c r="M4811" s="11"/>
    </row>
    <row r="4812" spans="1:13">
      <c r="A4812" s="7">
        <v>4811</v>
      </c>
      <c r="B4812" s="8"/>
      <c r="C4812" s="9"/>
      <c r="D4812" s="28"/>
      <c r="E4812" s="10"/>
      <c r="F4812" s="9"/>
      <c r="G4812" s="11"/>
      <c r="H4812" s="11"/>
      <c r="I4812" s="14"/>
      <c r="J4812" s="11"/>
      <c r="K4812" s="11"/>
      <c r="L4812" s="11"/>
      <c r="M4812" s="11"/>
    </row>
    <row r="4813" spans="1:13">
      <c r="A4813" s="7">
        <v>4812</v>
      </c>
      <c r="B4813" s="8"/>
      <c r="C4813" s="9"/>
      <c r="D4813" s="28"/>
      <c r="E4813" s="10"/>
      <c r="F4813" s="9"/>
      <c r="G4813" s="11"/>
      <c r="H4813" s="11"/>
      <c r="I4813" s="14"/>
      <c r="J4813" s="11"/>
      <c r="K4813" s="11"/>
      <c r="L4813" s="11"/>
      <c r="M4813" s="11"/>
    </row>
    <row r="4814" spans="1:13">
      <c r="A4814" s="7">
        <v>4813</v>
      </c>
      <c r="B4814" s="8"/>
      <c r="C4814" s="9"/>
      <c r="D4814" s="28"/>
      <c r="E4814" s="10"/>
      <c r="F4814" s="9"/>
      <c r="G4814" s="11"/>
      <c r="H4814" s="11"/>
      <c r="I4814" s="14"/>
      <c r="J4814" s="11"/>
      <c r="K4814" s="11"/>
      <c r="L4814" s="11"/>
      <c r="M4814" s="11"/>
    </row>
    <row r="4815" spans="1:13">
      <c r="A4815" s="7">
        <v>4814</v>
      </c>
      <c r="B4815" s="8"/>
      <c r="C4815" s="9"/>
      <c r="D4815" s="28"/>
      <c r="E4815" s="10"/>
      <c r="F4815" s="9"/>
      <c r="G4815" s="11"/>
      <c r="H4815" s="11"/>
      <c r="I4815" s="14"/>
      <c r="J4815" s="11"/>
      <c r="K4815" s="11"/>
      <c r="L4815" s="11"/>
      <c r="M4815" s="11"/>
    </row>
    <row r="4816" spans="1:13">
      <c r="A4816" s="7">
        <v>4815</v>
      </c>
      <c r="B4816" s="8"/>
      <c r="C4816" s="9"/>
      <c r="D4816" s="28"/>
      <c r="E4816" s="10"/>
      <c r="F4816" s="9"/>
      <c r="G4816" s="11"/>
      <c r="H4816" s="11"/>
      <c r="I4816" s="14"/>
      <c r="J4816" s="11"/>
      <c r="K4816" s="11"/>
      <c r="L4816" s="11"/>
      <c r="M4816" s="11"/>
    </row>
    <row r="4817" spans="1:13">
      <c r="A4817" s="7">
        <v>4816</v>
      </c>
      <c r="B4817" s="8"/>
      <c r="C4817" s="9"/>
      <c r="D4817" s="28"/>
      <c r="E4817" s="10"/>
      <c r="F4817" s="9"/>
      <c r="G4817" s="11"/>
      <c r="H4817" s="11"/>
      <c r="I4817" s="14"/>
      <c r="J4817" s="11"/>
      <c r="K4817" s="11"/>
      <c r="L4817" s="11"/>
      <c r="M4817" s="11"/>
    </row>
    <row r="4818" spans="1:13">
      <c r="A4818" s="7">
        <v>4817</v>
      </c>
      <c r="B4818" s="8"/>
      <c r="C4818" s="9"/>
      <c r="D4818" s="28"/>
      <c r="E4818" s="10"/>
      <c r="F4818" s="9"/>
      <c r="G4818" s="11"/>
      <c r="H4818" s="11"/>
      <c r="I4818" s="14"/>
      <c r="J4818" s="11"/>
      <c r="K4818" s="11"/>
      <c r="L4818" s="11"/>
      <c r="M4818" s="11"/>
    </row>
    <row r="4819" spans="1:13">
      <c r="A4819" s="7">
        <v>4818</v>
      </c>
      <c r="B4819" s="8"/>
      <c r="C4819" s="9"/>
      <c r="D4819" s="28"/>
      <c r="E4819" s="10"/>
      <c r="F4819" s="9"/>
      <c r="G4819" s="11"/>
      <c r="H4819" s="11"/>
      <c r="I4819" s="14"/>
      <c r="J4819" s="11"/>
      <c r="K4819" s="11"/>
      <c r="L4819" s="11"/>
      <c r="M4819" s="11"/>
    </row>
    <row r="4820" spans="1:13">
      <c r="A4820" s="7">
        <v>4819</v>
      </c>
      <c r="B4820" s="8"/>
      <c r="C4820" s="9"/>
      <c r="D4820" s="28"/>
      <c r="E4820" s="10"/>
      <c r="F4820" s="9"/>
      <c r="G4820" s="11"/>
      <c r="H4820" s="11"/>
      <c r="I4820" s="14"/>
      <c r="J4820" s="11"/>
      <c r="K4820" s="11"/>
      <c r="L4820" s="11"/>
      <c r="M4820" s="11"/>
    </row>
    <row r="4821" spans="1:13">
      <c r="A4821" s="7">
        <v>4820</v>
      </c>
      <c r="B4821" s="8"/>
      <c r="C4821" s="9"/>
      <c r="D4821" s="28"/>
      <c r="E4821" s="10"/>
      <c r="F4821" s="9"/>
      <c r="G4821" s="11"/>
      <c r="H4821" s="11"/>
      <c r="I4821" s="14"/>
      <c r="J4821" s="11"/>
      <c r="K4821" s="11"/>
      <c r="L4821" s="11"/>
      <c r="M4821" s="11"/>
    </row>
    <row r="4822" spans="1:13">
      <c r="A4822" s="7">
        <v>4821</v>
      </c>
      <c r="B4822" s="8"/>
      <c r="C4822" s="9"/>
      <c r="D4822" s="28"/>
      <c r="E4822" s="10"/>
      <c r="F4822" s="9"/>
      <c r="G4822" s="11"/>
      <c r="H4822" s="11"/>
      <c r="I4822" s="14"/>
      <c r="J4822" s="11"/>
      <c r="K4822" s="11"/>
      <c r="L4822" s="11"/>
      <c r="M4822" s="11"/>
    </row>
    <row r="4823" spans="1:13">
      <c r="A4823" s="7">
        <v>4822</v>
      </c>
      <c r="B4823" s="8"/>
      <c r="C4823" s="9"/>
      <c r="D4823" s="28"/>
      <c r="E4823" s="10"/>
      <c r="F4823" s="9"/>
      <c r="G4823" s="11"/>
      <c r="H4823" s="11"/>
      <c r="I4823" s="14"/>
      <c r="J4823" s="11"/>
      <c r="K4823" s="11"/>
      <c r="L4823" s="11"/>
      <c r="M4823" s="11"/>
    </row>
    <row r="4824" spans="1:13">
      <c r="A4824" s="7">
        <v>4823</v>
      </c>
      <c r="B4824" s="8"/>
      <c r="C4824" s="9"/>
      <c r="D4824" s="28"/>
      <c r="E4824" s="10"/>
      <c r="F4824" s="9"/>
      <c r="G4824" s="11"/>
      <c r="H4824" s="11"/>
      <c r="I4824" s="14"/>
      <c r="J4824" s="11"/>
      <c r="K4824" s="11"/>
      <c r="L4824" s="11"/>
      <c r="M4824" s="11"/>
    </row>
    <row r="4825" spans="1:13">
      <c r="A4825" s="7">
        <v>4824</v>
      </c>
      <c r="B4825" s="8"/>
      <c r="C4825" s="9"/>
      <c r="D4825" s="28"/>
      <c r="E4825" s="10"/>
      <c r="F4825" s="9"/>
      <c r="G4825" s="11"/>
      <c r="H4825" s="11"/>
      <c r="I4825" s="14"/>
      <c r="J4825" s="11"/>
      <c r="K4825" s="11"/>
      <c r="L4825" s="11"/>
      <c r="M4825" s="11"/>
    </row>
    <row r="4826" spans="1:13">
      <c r="A4826" s="7">
        <v>4825</v>
      </c>
      <c r="B4826" s="8"/>
      <c r="C4826" s="9"/>
      <c r="D4826" s="28"/>
      <c r="E4826" s="10"/>
      <c r="F4826" s="9"/>
      <c r="G4826" s="11"/>
      <c r="H4826" s="11"/>
      <c r="I4826" s="14"/>
      <c r="J4826" s="11"/>
      <c r="K4826" s="11"/>
      <c r="L4826" s="11"/>
      <c r="M4826" s="11"/>
    </row>
    <row r="4827" spans="1:13">
      <c r="A4827" s="7">
        <v>4826</v>
      </c>
      <c r="B4827" s="8"/>
      <c r="C4827" s="9"/>
      <c r="D4827" s="28"/>
      <c r="E4827" s="10"/>
      <c r="F4827" s="9"/>
      <c r="G4827" s="11"/>
      <c r="H4827" s="11"/>
      <c r="I4827" s="14"/>
      <c r="J4827" s="11"/>
      <c r="K4827" s="11"/>
      <c r="L4827" s="11"/>
      <c r="M4827" s="11"/>
    </row>
    <row r="4828" spans="1:13">
      <c r="A4828" s="7">
        <v>4827</v>
      </c>
      <c r="B4828" s="8"/>
      <c r="C4828" s="9"/>
      <c r="D4828" s="28"/>
      <c r="E4828" s="10"/>
      <c r="F4828" s="9"/>
      <c r="G4828" s="11"/>
      <c r="H4828" s="11"/>
      <c r="I4828" s="14"/>
      <c r="J4828" s="11"/>
      <c r="K4828" s="11"/>
      <c r="L4828" s="11"/>
      <c r="M4828" s="11"/>
    </row>
    <row r="4829" spans="1:13">
      <c r="A4829" s="7">
        <v>4828</v>
      </c>
      <c r="B4829" s="8"/>
      <c r="C4829" s="9"/>
      <c r="D4829" s="28"/>
      <c r="E4829" s="10"/>
      <c r="F4829" s="9"/>
      <c r="G4829" s="11"/>
      <c r="H4829" s="11"/>
      <c r="I4829" s="14"/>
      <c r="J4829" s="11"/>
      <c r="K4829" s="11"/>
      <c r="L4829" s="11"/>
      <c r="M4829" s="11"/>
    </row>
    <row r="4830" spans="1:13">
      <c r="A4830" s="7">
        <v>4829</v>
      </c>
      <c r="B4830" s="8"/>
      <c r="C4830" s="9"/>
      <c r="D4830" s="28"/>
      <c r="E4830" s="10"/>
      <c r="F4830" s="9"/>
      <c r="G4830" s="11"/>
      <c r="H4830" s="11"/>
      <c r="I4830" s="14"/>
      <c r="J4830" s="11"/>
      <c r="K4830" s="11"/>
      <c r="L4830" s="11"/>
      <c r="M4830" s="11"/>
    </row>
    <row r="4831" spans="1:13">
      <c r="A4831" s="7">
        <v>4830</v>
      </c>
      <c r="B4831" s="8"/>
      <c r="C4831" s="9"/>
      <c r="D4831" s="28"/>
      <c r="E4831" s="10"/>
      <c r="F4831" s="9"/>
      <c r="G4831" s="11"/>
      <c r="H4831" s="11"/>
      <c r="I4831" s="14"/>
      <c r="J4831" s="11"/>
      <c r="K4831" s="11"/>
      <c r="L4831" s="11"/>
      <c r="M4831" s="11"/>
    </row>
    <row r="4832" spans="1:13">
      <c r="A4832" s="7">
        <v>4831</v>
      </c>
      <c r="B4832" s="8"/>
      <c r="C4832" s="9"/>
      <c r="D4832" s="28"/>
      <c r="E4832" s="10"/>
      <c r="F4832" s="9"/>
      <c r="G4832" s="11"/>
      <c r="H4832" s="11"/>
      <c r="I4832" s="14"/>
      <c r="J4832" s="11"/>
      <c r="K4832" s="11"/>
      <c r="L4832" s="11"/>
      <c r="M4832" s="11"/>
    </row>
    <row r="4833" spans="1:13">
      <c r="A4833" s="7">
        <v>4832</v>
      </c>
      <c r="B4833" s="8"/>
      <c r="C4833" s="9"/>
      <c r="D4833" s="28"/>
      <c r="E4833" s="10"/>
      <c r="F4833" s="9"/>
      <c r="G4833" s="11"/>
      <c r="H4833" s="11"/>
      <c r="I4833" s="14"/>
      <c r="J4833" s="11"/>
      <c r="K4833" s="11"/>
      <c r="L4833" s="11"/>
      <c r="M4833" s="11"/>
    </row>
    <row r="4834" spans="1:13">
      <c r="A4834" s="7">
        <v>4833</v>
      </c>
      <c r="B4834" s="8"/>
      <c r="C4834" s="9"/>
      <c r="D4834" s="28"/>
      <c r="E4834" s="10"/>
      <c r="F4834" s="9"/>
      <c r="G4834" s="11"/>
      <c r="H4834" s="11"/>
      <c r="I4834" s="14"/>
      <c r="J4834" s="11"/>
      <c r="K4834" s="11"/>
      <c r="L4834" s="11"/>
      <c r="M4834" s="11"/>
    </row>
    <row r="4835" spans="1:13">
      <c r="A4835" s="7">
        <v>4834</v>
      </c>
      <c r="B4835" s="8"/>
      <c r="C4835" s="9"/>
      <c r="D4835" s="28"/>
      <c r="E4835" s="10"/>
      <c r="F4835" s="9"/>
      <c r="G4835" s="11"/>
      <c r="H4835" s="11"/>
      <c r="I4835" s="14"/>
      <c r="J4835" s="11"/>
      <c r="K4835" s="11"/>
      <c r="L4835" s="11"/>
      <c r="M4835" s="11"/>
    </row>
    <row r="4836" spans="1:13">
      <c r="A4836" s="7">
        <v>4835</v>
      </c>
      <c r="B4836" s="8"/>
      <c r="C4836" s="9"/>
      <c r="D4836" s="28"/>
      <c r="E4836" s="10"/>
      <c r="F4836" s="9"/>
      <c r="G4836" s="11"/>
      <c r="H4836" s="11"/>
      <c r="I4836" s="14"/>
      <c r="J4836" s="11"/>
      <c r="K4836" s="11"/>
      <c r="L4836" s="11"/>
      <c r="M4836" s="11"/>
    </row>
    <row r="4837" spans="1:13">
      <c r="A4837" s="7">
        <v>4836</v>
      </c>
      <c r="B4837" s="8"/>
      <c r="C4837" s="9"/>
      <c r="D4837" s="28"/>
      <c r="E4837" s="10"/>
      <c r="F4837" s="9"/>
      <c r="G4837" s="11"/>
      <c r="H4837" s="11"/>
      <c r="I4837" s="14"/>
      <c r="J4837" s="11"/>
      <c r="K4837" s="11"/>
      <c r="L4837" s="11"/>
      <c r="M4837" s="11"/>
    </row>
    <row r="4838" spans="1:13">
      <c r="A4838" s="7">
        <v>4837</v>
      </c>
      <c r="B4838" s="8"/>
      <c r="C4838" s="9"/>
      <c r="D4838" s="28"/>
      <c r="E4838" s="10"/>
      <c r="F4838" s="9"/>
      <c r="G4838" s="11"/>
      <c r="H4838" s="11"/>
      <c r="I4838" s="14"/>
      <c r="J4838" s="11"/>
      <c r="K4838" s="11"/>
      <c r="L4838" s="11"/>
      <c r="M4838" s="11"/>
    </row>
    <row r="4839" spans="1:13">
      <c r="A4839" s="7">
        <v>4838</v>
      </c>
      <c r="B4839" s="8"/>
      <c r="C4839" s="9"/>
      <c r="D4839" s="28"/>
      <c r="E4839" s="10"/>
      <c r="F4839" s="9"/>
      <c r="G4839" s="11"/>
      <c r="H4839" s="11"/>
      <c r="I4839" s="14"/>
      <c r="J4839" s="11"/>
      <c r="K4839" s="11"/>
      <c r="L4839" s="11"/>
      <c r="M4839" s="11"/>
    </row>
    <row r="4840" spans="1:13">
      <c r="A4840" s="7">
        <v>4839</v>
      </c>
      <c r="B4840" s="8"/>
      <c r="C4840" s="9"/>
      <c r="D4840" s="28"/>
      <c r="E4840" s="10"/>
      <c r="F4840" s="9"/>
      <c r="G4840" s="11"/>
      <c r="H4840" s="11"/>
      <c r="I4840" s="14"/>
      <c r="J4840" s="11"/>
      <c r="K4840" s="11"/>
      <c r="L4840" s="11"/>
      <c r="M4840" s="11"/>
    </row>
    <row r="4841" spans="1:13">
      <c r="A4841" s="7">
        <v>4840</v>
      </c>
      <c r="B4841" s="8"/>
      <c r="C4841" s="9"/>
      <c r="D4841" s="28"/>
      <c r="E4841" s="10"/>
      <c r="F4841" s="9"/>
      <c r="G4841" s="11"/>
      <c r="H4841" s="11"/>
      <c r="I4841" s="14"/>
      <c r="J4841" s="11"/>
      <c r="K4841" s="11"/>
      <c r="L4841" s="11"/>
      <c r="M4841" s="11"/>
    </row>
    <row r="4842" spans="1:13">
      <c r="A4842" s="7">
        <v>4841</v>
      </c>
      <c r="B4842" s="8"/>
      <c r="C4842" s="9"/>
      <c r="D4842" s="28"/>
      <c r="E4842" s="10"/>
      <c r="F4842" s="9"/>
      <c r="G4842" s="11"/>
      <c r="H4842" s="11"/>
      <c r="I4842" s="14"/>
      <c r="J4842" s="11"/>
      <c r="K4842" s="11"/>
      <c r="L4842" s="11"/>
      <c r="M4842" s="11"/>
    </row>
    <row r="4843" spans="1:13">
      <c r="A4843" s="7">
        <v>4842</v>
      </c>
      <c r="B4843" s="8"/>
      <c r="C4843" s="9"/>
      <c r="D4843" s="28"/>
      <c r="E4843" s="10"/>
      <c r="F4843" s="9"/>
      <c r="G4843" s="11"/>
      <c r="H4843" s="11"/>
      <c r="I4843" s="14"/>
      <c r="J4843" s="11"/>
      <c r="K4843" s="11"/>
      <c r="L4843" s="11"/>
      <c r="M4843" s="11"/>
    </row>
    <row r="4844" spans="1:13">
      <c r="A4844" s="7">
        <v>4843</v>
      </c>
      <c r="B4844" s="8"/>
      <c r="C4844" s="9"/>
      <c r="D4844" s="28"/>
      <c r="E4844" s="10"/>
      <c r="F4844" s="9"/>
      <c r="G4844" s="11"/>
      <c r="H4844" s="11"/>
      <c r="I4844" s="14"/>
      <c r="J4844" s="11"/>
      <c r="K4844" s="11"/>
      <c r="L4844" s="11"/>
      <c r="M4844" s="11"/>
    </row>
    <row r="4845" spans="1:13">
      <c r="A4845" s="7">
        <v>4844</v>
      </c>
      <c r="B4845" s="8"/>
      <c r="C4845" s="9"/>
      <c r="D4845" s="28"/>
      <c r="E4845" s="10"/>
      <c r="F4845" s="9"/>
      <c r="G4845" s="11"/>
      <c r="H4845" s="11"/>
      <c r="I4845" s="14"/>
      <c r="J4845" s="11"/>
      <c r="K4845" s="11"/>
      <c r="L4845" s="11"/>
      <c r="M4845" s="11"/>
    </row>
    <row r="4846" spans="1:13">
      <c r="A4846" s="7">
        <v>4845</v>
      </c>
      <c r="B4846" s="8"/>
      <c r="C4846" s="9"/>
      <c r="D4846" s="28"/>
      <c r="E4846" s="10"/>
      <c r="F4846" s="9"/>
      <c r="G4846" s="11"/>
      <c r="H4846" s="11"/>
      <c r="I4846" s="14"/>
      <c r="J4846" s="11"/>
      <c r="K4846" s="11"/>
      <c r="L4846" s="11"/>
      <c r="M4846" s="11"/>
    </row>
    <row r="4847" spans="1:13">
      <c r="A4847" s="7">
        <v>4846</v>
      </c>
      <c r="B4847" s="8"/>
      <c r="C4847" s="9"/>
      <c r="D4847" s="28"/>
      <c r="E4847" s="10"/>
      <c r="F4847" s="9"/>
      <c r="G4847" s="11"/>
      <c r="H4847" s="11"/>
      <c r="I4847" s="14"/>
      <c r="J4847" s="11"/>
      <c r="K4847" s="11"/>
      <c r="L4847" s="11"/>
      <c r="M4847" s="11"/>
    </row>
    <row r="4848" spans="1:13">
      <c r="A4848" s="7">
        <v>4847</v>
      </c>
      <c r="B4848" s="8"/>
      <c r="C4848" s="9"/>
      <c r="D4848" s="28"/>
      <c r="E4848" s="10"/>
      <c r="F4848" s="9"/>
      <c r="G4848" s="11"/>
      <c r="H4848" s="11"/>
      <c r="I4848" s="14"/>
      <c r="J4848" s="11"/>
      <c r="K4848" s="11"/>
      <c r="L4848" s="11"/>
      <c r="M4848" s="11"/>
    </row>
    <row r="4849" spans="1:13">
      <c r="A4849" s="7">
        <v>4848</v>
      </c>
      <c r="B4849" s="8"/>
      <c r="C4849" s="9"/>
      <c r="D4849" s="28"/>
      <c r="E4849" s="10"/>
      <c r="F4849" s="9"/>
      <c r="G4849" s="11"/>
      <c r="H4849" s="11"/>
      <c r="I4849" s="14"/>
      <c r="J4849" s="11"/>
      <c r="K4849" s="11"/>
      <c r="L4849" s="11"/>
      <c r="M4849" s="11"/>
    </row>
    <row r="4850" spans="1:13">
      <c r="A4850" s="7">
        <v>4849</v>
      </c>
      <c r="B4850" s="8"/>
      <c r="C4850" s="9"/>
      <c r="D4850" s="28"/>
      <c r="E4850" s="10"/>
      <c r="F4850" s="9"/>
      <c r="G4850" s="11"/>
      <c r="H4850" s="11"/>
      <c r="I4850" s="14"/>
      <c r="J4850" s="11"/>
      <c r="K4850" s="11"/>
      <c r="L4850" s="11"/>
      <c r="M4850" s="11"/>
    </row>
    <row r="4851" spans="1:13">
      <c r="A4851" s="7">
        <v>4850</v>
      </c>
      <c r="B4851" s="8"/>
      <c r="C4851" s="9"/>
      <c r="D4851" s="28"/>
      <c r="E4851" s="10"/>
      <c r="F4851" s="9"/>
      <c r="G4851" s="11"/>
      <c r="H4851" s="11"/>
      <c r="I4851" s="14"/>
      <c r="J4851" s="11"/>
      <c r="K4851" s="11"/>
      <c r="L4851" s="11"/>
      <c r="M4851" s="11"/>
    </row>
    <row r="4852" spans="1:13">
      <c r="A4852" s="7">
        <v>4851</v>
      </c>
      <c r="B4852" s="8"/>
      <c r="C4852" s="9"/>
      <c r="D4852" s="28"/>
      <c r="E4852" s="10"/>
      <c r="F4852" s="9"/>
      <c r="G4852" s="11"/>
      <c r="H4852" s="11"/>
      <c r="I4852" s="14"/>
      <c r="J4852" s="11"/>
      <c r="K4852" s="11"/>
      <c r="L4852" s="11"/>
      <c r="M4852" s="11"/>
    </row>
    <row r="4853" spans="1:13">
      <c r="A4853" s="7">
        <v>4852</v>
      </c>
      <c r="B4853" s="8"/>
      <c r="C4853" s="9"/>
      <c r="D4853" s="28"/>
      <c r="E4853" s="10"/>
      <c r="F4853" s="9"/>
      <c r="G4853" s="11"/>
      <c r="H4853" s="11"/>
      <c r="I4853" s="14"/>
      <c r="J4853" s="11"/>
      <c r="K4853" s="11"/>
      <c r="L4853" s="11"/>
      <c r="M4853" s="11"/>
    </row>
    <row r="4854" spans="1:13">
      <c r="A4854" s="7">
        <v>4853</v>
      </c>
      <c r="B4854" s="8"/>
      <c r="C4854" s="9"/>
      <c r="D4854" s="28"/>
      <c r="E4854" s="10"/>
      <c r="F4854" s="9"/>
      <c r="G4854" s="11"/>
      <c r="H4854" s="11"/>
      <c r="I4854" s="14"/>
      <c r="J4854" s="11"/>
      <c r="K4854" s="11"/>
      <c r="L4854" s="11"/>
      <c r="M4854" s="11"/>
    </row>
    <row r="4855" spans="1:13">
      <c r="A4855" s="7">
        <v>4854</v>
      </c>
      <c r="B4855" s="8"/>
      <c r="C4855" s="9"/>
      <c r="D4855" s="28"/>
      <c r="E4855" s="10"/>
      <c r="F4855" s="9"/>
      <c r="G4855" s="11"/>
      <c r="H4855" s="11"/>
      <c r="I4855" s="14"/>
      <c r="J4855" s="11"/>
      <c r="K4855" s="11"/>
      <c r="L4855" s="11"/>
      <c r="M4855" s="11"/>
    </row>
    <row r="4856" spans="1:13">
      <c r="A4856" s="7">
        <v>4855</v>
      </c>
      <c r="B4856" s="8"/>
      <c r="C4856" s="9"/>
      <c r="D4856" s="28"/>
      <c r="E4856" s="10"/>
      <c r="F4856" s="9"/>
      <c r="G4856" s="11"/>
      <c r="H4856" s="11"/>
      <c r="I4856" s="14"/>
      <c r="J4856" s="11"/>
      <c r="K4856" s="11"/>
      <c r="L4856" s="11"/>
      <c r="M4856" s="11"/>
    </row>
    <row r="4857" spans="1:13">
      <c r="A4857" s="7">
        <v>4856</v>
      </c>
      <c r="B4857" s="8"/>
      <c r="C4857" s="9"/>
      <c r="D4857" s="28"/>
      <c r="E4857" s="10"/>
      <c r="F4857" s="9"/>
      <c r="G4857" s="11"/>
      <c r="H4857" s="11"/>
      <c r="I4857" s="14"/>
      <c r="J4857" s="11"/>
      <c r="K4857" s="11"/>
      <c r="L4857" s="11"/>
      <c r="M4857" s="11"/>
    </row>
    <row r="4858" spans="1:13">
      <c r="A4858" s="7">
        <v>4857</v>
      </c>
      <c r="B4858" s="8"/>
      <c r="C4858" s="9"/>
      <c r="D4858" s="28"/>
      <c r="E4858" s="10"/>
      <c r="F4858" s="9"/>
      <c r="G4858" s="11"/>
      <c r="H4858" s="11"/>
      <c r="I4858" s="14"/>
      <c r="J4858" s="11"/>
      <c r="K4858" s="11"/>
      <c r="L4858" s="11"/>
      <c r="M4858" s="11"/>
    </row>
    <row r="4859" spans="1:13">
      <c r="A4859" s="7">
        <v>4858</v>
      </c>
      <c r="B4859" s="8"/>
      <c r="C4859" s="9"/>
      <c r="D4859" s="28"/>
      <c r="E4859" s="10"/>
      <c r="F4859" s="9"/>
      <c r="G4859" s="11"/>
      <c r="H4859" s="11"/>
      <c r="I4859" s="14"/>
      <c r="J4859" s="11"/>
      <c r="K4859" s="11"/>
      <c r="L4859" s="11"/>
      <c r="M4859" s="11"/>
    </row>
    <row r="4860" spans="1:13">
      <c r="A4860" s="7">
        <v>4859</v>
      </c>
      <c r="B4860" s="8"/>
      <c r="C4860" s="9"/>
      <c r="D4860" s="28"/>
      <c r="E4860" s="10"/>
      <c r="F4860" s="9"/>
      <c r="G4860" s="11"/>
      <c r="H4860" s="11"/>
      <c r="I4860" s="14"/>
      <c r="J4860" s="11"/>
      <c r="K4860" s="11"/>
      <c r="L4860" s="11"/>
      <c r="M4860" s="11"/>
    </row>
    <row r="4861" spans="1:13">
      <c r="A4861" s="7">
        <v>4860</v>
      </c>
      <c r="B4861" s="8"/>
      <c r="C4861" s="9"/>
      <c r="D4861" s="28"/>
      <c r="E4861" s="10"/>
      <c r="F4861" s="9"/>
      <c r="G4861" s="11"/>
      <c r="H4861" s="11"/>
      <c r="I4861" s="14"/>
      <c r="J4861" s="11"/>
      <c r="K4861" s="11"/>
      <c r="L4861" s="11"/>
      <c r="M4861" s="11"/>
    </row>
    <row r="4862" spans="1:13">
      <c r="A4862" s="7">
        <v>4861</v>
      </c>
      <c r="B4862" s="8"/>
      <c r="C4862" s="9"/>
      <c r="D4862" s="28"/>
      <c r="E4862" s="10"/>
      <c r="F4862" s="9"/>
      <c r="G4862" s="11"/>
      <c r="H4862" s="11"/>
      <c r="I4862" s="14"/>
      <c r="J4862" s="11"/>
      <c r="K4862" s="11"/>
      <c r="L4862" s="11"/>
      <c r="M4862" s="11"/>
    </row>
    <row r="4863" spans="1:13">
      <c r="A4863" s="7">
        <v>4862</v>
      </c>
      <c r="B4863" s="8"/>
      <c r="C4863" s="9"/>
      <c r="D4863" s="28"/>
      <c r="E4863" s="10"/>
      <c r="F4863" s="9"/>
      <c r="G4863" s="11"/>
      <c r="H4863" s="11"/>
      <c r="I4863" s="14"/>
      <c r="J4863" s="11"/>
      <c r="K4863" s="11"/>
      <c r="L4863" s="11"/>
      <c r="M4863" s="11"/>
    </row>
    <row r="4864" spans="1:13">
      <c r="A4864" s="7">
        <v>4863</v>
      </c>
      <c r="B4864" s="8"/>
      <c r="C4864" s="9"/>
      <c r="D4864" s="28"/>
      <c r="E4864" s="10"/>
      <c r="F4864" s="9"/>
      <c r="G4864" s="11"/>
      <c r="H4864" s="11"/>
      <c r="I4864" s="14"/>
      <c r="J4864" s="11"/>
      <c r="K4864" s="11"/>
      <c r="L4864" s="11"/>
      <c r="M4864" s="11"/>
    </row>
    <row r="4865" spans="1:13">
      <c r="A4865" s="7">
        <v>4864</v>
      </c>
      <c r="B4865" s="8"/>
      <c r="C4865" s="9"/>
      <c r="D4865" s="28"/>
      <c r="E4865" s="10"/>
      <c r="F4865" s="9"/>
      <c r="G4865" s="11"/>
      <c r="H4865" s="11"/>
      <c r="I4865" s="14"/>
      <c r="J4865" s="11"/>
      <c r="K4865" s="11"/>
      <c r="L4865" s="11"/>
      <c r="M4865" s="11"/>
    </row>
    <row r="4866" spans="1:13">
      <c r="A4866" s="7">
        <v>4865</v>
      </c>
      <c r="B4866" s="8"/>
      <c r="C4866" s="9"/>
      <c r="D4866" s="28"/>
      <c r="E4866" s="10"/>
      <c r="F4866" s="9"/>
      <c r="G4866" s="11"/>
      <c r="H4866" s="11"/>
      <c r="I4866" s="14"/>
      <c r="J4866" s="11"/>
      <c r="K4866" s="11"/>
      <c r="L4866" s="11"/>
      <c r="M4866" s="11"/>
    </row>
    <row r="4867" spans="1:13">
      <c r="A4867" s="7">
        <v>4866</v>
      </c>
      <c r="B4867" s="8"/>
      <c r="C4867" s="9"/>
      <c r="D4867" s="28"/>
      <c r="E4867" s="10"/>
      <c r="F4867" s="9"/>
      <c r="G4867" s="11"/>
      <c r="H4867" s="11"/>
      <c r="I4867" s="14"/>
      <c r="J4867" s="11"/>
      <c r="K4867" s="11"/>
      <c r="L4867" s="11"/>
      <c r="M4867" s="11"/>
    </row>
    <row r="4868" spans="1:13">
      <c r="A4868" s="7">
        <v>4867</v>
      </c>
      <c r="B4868" s="8"/>
      <c r="C4868" s="9"/>
      <c r="D4868" s="28"/>
      <c r="E4868" s="10"/>
      <c r="F4868" s="9"/>
      <c r="G4868" s="11"/>
      <c r="H4868" s="11"/>
      <c r="I4868" s="14"/>
      <c r="J4868" s="11"/>
      <c r="K4868" s="11"/>
      <c r="L4868" s="11"/>
      <c r="M4868" s="11"/>
    </row>
    <row r="4869" spans="1:13">
      <c r="A4869" s="7">
        <v>4868</v>
      </c>
      <c r="B4869" s="8"/>
      <c r="C4869" s="9"/>
      <c r="D4869" s="28"/>
      <c r="E4869" s="10"/>
      <c r="F4869" s="9"/>
      <c r="G4869" s="11"/>
      <c r="H4869" s="11"/>
      <c r="I4869" s="14"/>
      <c r="J4869" s="11"/>
      <c r="K4869" s="11"/>
      <c r="L4869" s="11"/>
      <c r="M4869" s="11"/>
    </row>
    <row r="4870" spans="1:13">
      <c r="A4870" s="7">
        <v>4869</v>
      </c>
      <c r="B4870" s="8"/>
      <c r="C4870" s="9"/>
      <c r="D4870" s="28"/>
      <c r="E4870" s="10"/>
      <c r="F4870" s="9"/>
      <c r="G4870" s="11"/>
      <c r="H4870" s="11"/>
      <c r="I4870" s="14"/>
      <c r="J4870" s="11"/>
      <c r="K4870" s="11"/>
      <c r="L4870" s="11"/>
      <c r="M4870" s="11"/>
    </row>
    <row r="4871" spans="1:13">
      <c r="A4871" s="7">
        <v>4870</v>
      </c>
      <c r="B4871" s="8"/>
      <c r="C4871" s="9"/>
      <c r="D4871" s="28"/>
      <c r="E4871" s="10"/>
      <c r="F4871" s="9"/>
      <c r="G4871" s="11"/>
      <c r="H4871" s="11"/>
      <c r="I4871" s="14"/>
      <c r="J4871" s="11"/>
      <c r="K4871" s="11"/>
      <c r="L4871" s="11"/>
      <c r="M4871" s="11"/>
    </row>
    <row r="4872" spans="1:13">
      <c r="A4872" s="7">
        <v>4871</v>
      </c>
      <c r="B4872" s="8"/>
      <c r="C4872" s="9"/>
      <c r="D4872" s="28"/>
      <c r="E4872" s="10"/>
      <c r="F4872" s="9"/>
      <c r="G4872" s="11"/>
      <c r="H4872" s="11"/>
      <c r="I4872" s="14"/>
      <c r="J4872" s="11"/>
      <c r="K4872" s="11"/>
      <c r="L4872" s="11"/>
      <c r="M4872" s="11"/>
    </row>
    <row r="4873" spans="1:13">
      <c r="A4873" s="7">
        <v>4872</v>
      </c>
      <c r="B4873" s="8"/>
      <c r="C4873" s="9"/>
      <c r="D4873" s="28"/>
      <c r="E4873" s="10"/>
      <c r="F4873" s="9"/>
      <c r="G4873" s="11"/>
      <c r="H4873" s="11"/>
      <c r="I4873" s="14"/>
      <c r="J4873" s="11"/>
      <c r="K4873" s="11"/>
      <c r="L4873" s="11"/>
      <c r="M4873" s="11"/>
    </row>
    <row r="4874" spans="1:13">
      <c r="A4874" s="7">
        <v>4873</v>
      </c>
      <c r="B4874" s="8"/>
      <c r="C4874" s="9"/>
      <c r="D4874" s="28"/>
      <c r="E4874" s="10"/>
      <c r="F4874" s="9"/>
      <c r="G4874" s="11"/>
      <c r="H4874" s="11"/>
      <c r="I4874" s="14"/>
      <c r="J4874" s="11"/>
      <c r="K4874" s="11"/>
      <c r="L4874" s="11"/>
      <c r="M4874" s="11"/>
    </row>
    <row r="4875" spans="1:13">
      <c r="A4875" s="7">
        <v>4874</v>
      </c>
      <c r="B4875" s="8"/>
      <c r="C4875" s="9"/>
      <c r="D4875" s="28"/>
      <c r="E4875" s="10"/>
      <c r="F4875" s="9"/>
      <c r="G4875" s="11"/>
      <c r="H4875" s="11"/>
      <c r="I4875" s="14"/>
      <c r="J4875" s="11"/>
      <c r="K4875" s="11"/>
      <c r="L4875" s="11"/>
      <c r="M4875" s="11"/>
    </row>
    <row r="4876" spans="1:13">
      <c r="A4876" s="7">
        <v>4875</v>
      </c>
      <c r="B4876" s="8"/>
      <c r="C4876" s="9"/>
      <c r="D4876" s="28"/>
      <c r="E4876" s="10"/>
      <c r="F4876" s="9"/>
      <c r="G4876" s="11"/>
      <c r="H4876" s="11"/>
      <c r="I4876" s="14"/>
      <c r="J4876" s="11"/>
      <c r="K4876" s="11"/>
      <c r="L4876" s="11"/>
      <c r="M4876" s="11"/>
    </row>
    <row r="4877" spans="1:13">
      <c r="A4877" s="7">
        <v>4876</v>
      </c>
      <c r="B4877" s="8"/>
      <c r="C4877" s="9"/>
      <c r="D4877" s="28"/>
      <c r="E4877" s="10"/>
      <c r="F4877" s="9"/>
      <c r="G4877" s="11"/>
      <c r="H4877" s="11"/>
      <c r="I4877" s="14"/>
      <c r="J4877" s="11"/>
      <c r="K4877" s="11"/>
      <c r="L4877" s="11"/>
      <c r="M4877" s="11"/>
    </row>
    <row r="4878" spans="1:13">
      <c r="A4878" s="7">
        <v>4877</v>
      </c>
      <c r="B4878" s="8"/>
      <c r="C4878" s="9"/>
      <c r="D4878" s="28"/>
      <c r="E4878" s="10"/>
      <c r="F4878" s="9"/>
      <c r="G4878" s="11"/>
      <c r="H4878" s="11"/>
      <c r="I4878" s="14"/>
      <c r="J4878" s="11"/>
      <c r="K4878" s="11"/>
      <c r="L4878" s="11"/>
      <c r="M4878" s="11"/>
    </row>
    <row r="4879" spans="1:13">
      <c r="A4879" s="7">
        <v>4878</v>
      </c>
      <c r="B4879" s="8"/>
      <c r="C4879" s="9"/>
      <c r="D4879" s="28"/>
      <c r="E4879" s="10"/>
      <c r="F4879" s="9"/>
      <c r="G4879" s="11"/>
      <c r="H4879" s="11"/>
      <c r="I4879" s="14"/>
      <c r="J4879" s="11"/>
      <c r="K4879" s="11"/>
      <c r="L4879" s="11"/>
      <c r="M4879" s="11"/>
    </row>
    <row r="4880" spans="1:13">
      <c r="A4880" s="7">
        <v>4879</v>
      </c>
      <c r="B4880" s="8"/>
      <c r="C4880" s="9"/>
      <c r="D4880" s="28"/>
      <c r="E4880" s="10"/>
      <c r="F4880" s="9"/>
      <c r="G4880" s="11"/>
      <c r="H4880" s="11"/>
      <c r="I4880" s="14"/>
      <c r="J4880" s="11"/>
      <c r="K4880" s="11"/>
      <c r="L4880" s="11"/>
      <c r="M4880" s="11"/>
    </row>
    <row r="4881" spans="1:13">
      <c r="A4881" s="7">
        <v>4880</v>
      </c>
      <c r="B4881" s="8"/>
      <c r="C4881" s="9"/>
      <c r="D4881" s="28"/>
      <c r="E4881" s="10"/>
      <c r="F4881" s="9"/>
      <c r="G4881" s="11"/>
      <c r="H4881" s="11"/>
      <c r="I4881" s="14"/>
      <c r="J4881" s="11"/>
      <c r="K4881" s="11"/>
      <c r="L4881" s="11"/>
      <c r="M4881" s="11"/>
    </row>
    <row r="4882" spans="1:13">
      <c r="A4882" s="7">
        <v>4881</v>
      </c>
      <c r="B4882" s="8"/>
      <c r="C4882" s="9"/>
      <c r="D4882" s="28"/>
      <c r="E4882" s="10"/>
      <c r="F4882" s="9"/>
      <c r="G4882" s="11"/>
      <c r="H4882" s="11"/>
      <c r="I4882" s="14"/>
      <c r="J4882" s="11"/>
      <c r="K4882" s="11"/>
      <c r="L4882" s="11"/>
      <c r="M4882" s="11"/>
    </row>
    <row r="4883" spans="1:13">
      <c r="A4883" s="7">
        <v>4882</v>
      </c>
      <c r="B4883" s="8"/>
      <c r="C4883" s="9"/>
      <c r="D4883" s="28"/>
      <c r="E4883" s="10"/>
      <c r="F4883" s="9"/>
      <c r="G4883" s="11"/>
      <c r="H4883" s="11"/>
      <c r="I4883" s="14"/>
      <c r="J4883" s="11"/>
      <c r="K4883" s="11"/>
      <c r="L4883" s="11"/>
      <c r="M4883" s="11"/>
    </row>
    <row r="4884" spans="1:13">
      <c r="A4884" s="7">
        <v>4883</v>
      </c>
      <c r="B4884" s="8"/>
      <c r="C4884" s="9"/>
      <c r="D4884" s="28"/>
      <c r="E4884" s="10"/>
      <c r="F4884" s="9"/>
      <c r="G4884" s="11"/>
      <c r="H4884" s="11"/>
      <c r="I4884" s="14"/>
      <c r="J4884" s="11"/>
      <c r="K4884" s="11"/>
      <c r="L4884" s="11"/>
      <c r="M4884" s="11"/>
    </row>
    <row r="4885" spans="1:13">
      <c r="A4885" s="7">
        <v>4884</v>
      </c>
      <c r="B4885" s="8"/>
      <c r="C4885" s="9"/>
      <c r="D4885" s="28"/>
      <c r="E4885" s="10"/>
      <c r="F4885" s="9"/>
      <c r="G4885" s="11"/>
      <c r="H4885" s="11"/>
      <c r="I4885" s="14"/>
      <c r="J4885" s="11"/>
      <c r="K4885" s="11"/>
      <c r="L4885" s="11"/>
      <c r="M4885" s="11"/>
    </row>
    <row r="4886" spans="1:13">
      <c r="A4886" s="7">
        <v>4885</v>
      </c>
      <c r="B4886" s="8"/>
      <c r="C4886" s="9"/>
      <c r="D4886" s="28"/>
      <c r="E4886" s="10"/>
      <c r="F4886" s="9"/>
      <c r="G4886" s="11"/>
      <c r="H4886" s="11"/>
      <c r="I4886" s="14"/>
      <c r="J4886" s="11"/>
      <c r="K4886" s="11"/>
      <c r="L4886" s="11"/>
      <c r="M4886" s="11"/>
    </row>
    <row r="4887" spans="1:13">
      <c r="A4887" s="7">
        <v>4886</v>
      </c>
      <c r="B4887" s="8"/>
      <c r="C4887" s="9"/>
      <c r="D4887" s="28"/>
      <c r="E4887" s="10"/>
      <c r="F4887" s="9"/>
      <c r="G4887" s="11"/>
      <c r="H4887" s="11"/>
      <c r="I4887" s="14"/>
      <c r="J4887" s="11"/>
      <c r="K4887" s="11"/>
      <c r="L4887" s="11"/>
      <c r="M4887" s="11"/>
    </row>
    <row r="4888" spans="1:13">
      <c r="A4888" s="7">
        <v>4887</v>
      </c>
      <c r="B4888" s="8"/>
      <c r="C4888" s="9"/>
      <c r="D4888" s="28"/>
      <c r="E4888" s="10"/>
      <c r="F4888" s="9"/>
      <c r="G4888" s="11"/>
      <c r="H4888" s="11"/>
      <c r="I4888" s="14"/>
      <c r="J4888" s="11"/>
      <c r="K4888" s="11"/>
      <c r="L4888" s="11"/>
      <c r="M4888" s="11"/>
    </row>
    <row r="4889" spans="1:13">
      <c r="A4889" s="7">
        <v>4888</v>
      </c>
      <c r="B4889" s="8"/>
      <c r="C4889" s="9"/>
      <c r="D4889" s="28"/>
      <c r="E4889" s="10"/>
      <c r="F4889" s="9"/>
      <c r="G4889" s="11"/>
      <c r="H4889" s="11"/>
      <c r="I4889" s="14"/>
      <c r="J4889" s="11"/>
      <c r="K4889" s="11"/>
      <c r="L4889" s="11"/>
      <c r="M4889" s="11"/>
    </row>
    <row r="4890" spans="1:13">
      <c r="A4890" s="7">
        <v>4889</v>
      </c>
      <c r="B4890" s="8"/>
      <c r="C4890" s="9"/>
      <c r="D4890" s="28"/>
      <c r="E4890" s="10"/>
      <c r="F4890" s="9"/>
      <c r="G4890" s="11"/>
      <c r="H4890" s="11"/>
      <c r="I4890" s="14"/>
      <c r="J4890" s="11"/>
      <c r="K4890" s="11"/>
      <c r="L4890" s="11"/>
      <c r="M4890" s="11"/>
    </row>
    <row r="4891" spans="1:13">
      <c r="A4891" s="7">
        <v>4890</v>
      </c>
      <c r="B4891" s="8"/>
      <c r="C4891" s="9"/>
      <c r="D4891" s="28"/>
      <c r="E4891" s="10"/>
      <c r="F4891" s="9"/>
      <c r="G4891" s="11"/>
      <c r="H4891" s="11"/>
      <c r="I4891" s="14"/>
      <c r="J4891" s="11"/>
      <c r="K4891" s="11"/>
      <c r="L4891" s="11"/>
      <c r="M4891" s="11"/>
    </row>
    <row r="4892" spans="1:13">
      <c r="A4892" s="7">
        <v>4891</v>
      </c>
      <c r="B4892" s="8"/>
      <c r="C4892" s="9"/>
      <c r="D4892" s="28"/>
      <c r="E4892" s="10"/>
      <c r="F4892" s="9"/>
      <c r="G4892" s="11"/>
      <c r="H4892" s="11"/>
      <c r="I4892" s="14"/>
      <c r="J4892" s="11"/>
      <c r="K4892" s="11"/>
      <c r="L4892" s="11"/>
      <c r="M4892" s="11"/>
    </row>
    <row r="4893" spans="1:13">
      <c r="A4893" s="7">
        <v>4892</v>
      </c>
      <c r="B4893" s="8"/>
      <c r="C4893" s="9"/>
      <c r="D4893" s="28"/>
      <c r="E4893" s="10"/>
      <c r="F4893" s="9"/>
      <c r="G4893" s="11"/>
      <c r="H4893" s="11"/>
      <c r="I4893" s="14"/>
      <c r="J4893" s="11"/>
      <c r="K4893" s="11"/>
      <c r="L4893" s="11"/>
      <c r="M4893" s="11"/>
    </row>
    <row r="4894" spans="1:13">
      <c r="A4894" s="7">
        <v>4893</v>
      </c>
      <c r="B4894" s="8"/>
      <c r="C4894" s="9"/>
      <c r="D4894" s="28"/>
      <c r="E4894" s="10"/>
      <c r="F4894" s="9"/>
      <c r="G4894" s="11"/>
      <c r="H4894" s="11"/>
      <c r="I4894" s="14"/>
      <c r="J4894" s="11"/>
      <c r="K4894" s="11"/>
      <c r="L4894" s="11"/>
      <c r="M4894" s="11"/>
    </row>
    <row r="4895" spans="1:13">
      <c r="A4895" s="7">
        <v>4894</v>
      </c>
      <c r="B4895" s="8"/>
      <c r="C4895" s="9"/>
      <c r="D4895" s="28"/>
      <c r="E4895" s="10"/>
      <c r="F4895" s="9"/>
      <c r="G4895" s="11"/>
      <c r="H4895" s="11"/>
      <c r="I4895" s="14"/>
      <c r="J4895" s="11"/>
      <c r="K4895" s="11"/>
      <c r="L4895" s="11"/>
      <c r="M4895" s="11"/>
    </row>
    <row r="4896" spans="1:13">
      <c r="A4896" s="7">
        <v>4895</v>
      </c>
      <c r="B4896" s="8"/>
      <c r="C4896" s="9"/>
      <c r="D4896" s="28"/>
      <c r="E4896" s="10"/>
      <c r="F4896" s="9"/>
      <c r="G4896" s="11"/>
      <c r="H4896" s="11"/>
      <c r="I4896" s="14"/>
      <c r="J4896" s="11"/>
      <c r="K4896" s="11"/>
      <c r="L4896" s="11"/>
      <c r="M4896" s="11"/>
    </row>
    <row r="4897" spans="1:13">
      <c r="A4897" s="7">
        <v>4896</v>
      </c>
      <c r="B4897" s="8"/>
      <c r="C4897" s="9"/>
      <c r="D4897" s="28"/>
      <c r="E4897" s="10"/>
      <c r="F4897" s="9"/>
      <c r="G4897" s="11"/>
      <c r="H4897" s="11"/>
      <c r="I4897" s="14"/>
      <c r="J4897" s="11"/>
      <c r="K4897" s="11"/>
      <c r="L4897" s="11"/>
      <c r="M4897" s="11"/>
    </row>
    <row r="4898" spans="1:13">
      <c r="A4898" s="7">
        <v>4897</v>
      </c>
      <c r="B4898" s="8"/>
      <c r="C4898" s="9"/>
      <c r="D4898" s="28"/>
      <c r="E4898" s="10"/>
      <c r="F4898" s="9"/>
      <c r="G4898" s="11"/>
      <c r="H4898" s="11"/>
      <c r="I4898" s="14"/>
      <c r="J4898" s="11"/>
      <c r="K4898" s="11"/>
      <c r="L4898" s="11"/>
      <c r="M4898" s="11"/>
    </row>
    <row r="4899" spans="1:13">
      <c r="A4899" s="7">
        <v>4898</v>
      </c>
      <c r="B4899" s="8"/>
      <c r="C4899" s="9"/>
      <c r="D4899" s="28"/>
      <c r="E4899" s="10"/>
      <c r="F4899" s="9"/>
      <c r="G4899" s="11"/>
      <c r="H4899" s="11"/>
      <c r="I4899" s="14"/>
      <c r="J4899" s="11"/>
      <c r="K4899" s="11"/>
      <c r="L4899" s="11"/>
      <c r="M4899" s="11"/>
    </row>
    <row r="4900" spans="1:13">
      <c r="A4900" s="7">
        <v>4899</v>
      </c>
      <c r="B4900" s="8"/>
      <c r="C4900" s="9"/>
      <c r="D4900" s="28"/>
      <c r="E4900" s="10"/>
      <c r="F4900" s="9"/>
      <c r="G4900" s="11"/>
      <c r="H4900" s="11"/>
      <c r="I4900" s="14"/>
      <c r="J4900" s="11"/>
      <c r="K4900" s="11"/>
      <c r="L4900" s="11"/>
      <c r="M4900" s="11"/>
    </row>
    <row r="4901" spans="1:13">
      <c r="A4901" s="7">
        <v>4900</v>
      </c>
      <c r="B4901" s="8"/>
      <c r="C4901" s="9"/>
      <c r="D4901" s="28"/>
      <c r="E4901" s="10"/>
      <c r="F4901" s="9"/>
      <c r="G4901" s="11"/>
      <c r="H4901" s="11"/>
      <c r="I4901" s="14"/>
      <c r="J4901" s="11"/>
      <c r="K4901" s="11"/>
      <c r="L4901" s="11"/>
      <c r="M4901" s="11"/>
    </row>
    <row r="4902" spans="1:13">
      <c r="A4902" s="7">
        <v>4901</v>
      </c>
      <c r="B4902" s="8"/>
      <c r="C4902" s="9"/>
      <c r="D4902" s="28"/>
      <c r="E4902" s="10"/>
      <c r="F4902" s="9"/>
      <c r="G4902" s="11"/>
      <c r="H4902" s="11"/>
      <c r="I4902" s="14"/>
      <c r="J4902" s="11"/>
      <c r="K4902" s="11"/>
      <c r="L4902" s="11"/>
      <c r="M4902" s="11"/>
    </row>
    <row r="4903" spans="1:13">
      <c r="A4903" s="7">
        <v>4902</v>
      </c>
      <c r="B4903" s="8"/>
      <c r="C4903" s="9"/>
      <c r="D4903" s="28"/>
      <c r="E4903" s="10"/>
      <c r="F4903" s="9"/>
      <c r="G4903" s="11"/>
      <c r="H4903" s="11"/>
      <c r="I4903" s="14"/>
      <c r="J4903" s="11"/>
      <c r="K4903" s="11"/>
      <c r="L4903" s="11"/>
      <c r="M4903" s="11"/>
    </row>
    <row r="4904" spans="1:13">
      <c r="A4904" s="7">
        <v>4903</v>
      </c>
      <c r="B4904" s="8"/>
      <c r="C4904" s="9"/>
      <c r="D4904" s="28"/>
      <c r="E4904" s="10"/>
      <c r="F4904" s="9"/>
      <c r="G4904" s="11"/>
      <c r="H4904" s="11"/>
      <c r="I4904" s="14"/>
      <c r="J4904" s="11"/>
      <c r="K4904" s="11"/>
      <c r="L4904" s="11"/>
      <c r="M4904" s="11"/>
    </row>
    <row r="4905" spans="1:13">
      <c r="A4905" s="7">
        <v>4904</v>
      </c>
      <c r="B4905" s="8"/>
      <c r="C4905" s="9"/>
      <c r="D4905" s="28"/>
      <c r="E4905" s="10"/>
      <c r="F4905" s="9"/>
      <c r="G4905" s="11"/>
      <c r="H4905" s="11"/>
      <c r="I4905" s="14"/>
      <c r="J4905" s="11"/>
      <c r="K4905" s="11"/>
      <c r="L4905" s="11"/>
      <c r="M4905" s="11"/>
    </row>
    <row r="4906" spans="1:13">
      <c r="A4906" s="7">
        <v>4905</v>
      </c>
      <c r="B4906" s="8"/>
      <c r="C4906" s="9"/>
      <c r="D4906" s="28"/>
      <c r="E4906" s="10"/>
      <c r="F4906" s="9"/>
      <c r="G4906" s="11"/>
      <c r="H4906" s="11"/>
      <c r="I4906" s="14"/>
      <c r="J4906" s="11"/>
      <c r="K4906" s="11"/>
      <c r="L4906" s="11"/>
      <c r="M4906" s="11"/>
    </row>
    <row r="4907" spans="1:13">
      <c r="A4907" s="7">
        <v>4906</v>
      </c>
      <c r="B4907" s="8"/>
      <c r="C4907" s="9"/>
      <c r="D4907" s="28"/>
      <c r="E4907" s="10"/>
      <c r="F4907" s="9"/>
      <c r="G4907" s="11"/>
      <c r="H4907" s="11"/>
      <c r="I4907" s="14"/>
      <c r="J4907" s="11"/>
      <c r="K4907" s="11"/>
      <c r="L4907" s="11"/>
      <c r="M4907" s="11"/>
    </row>
    <row r="4908" spans="1:13">
      <c r="A4908" s="7">
        <v>4907</v>
      </c>
      <c r="B4908" s="8"/>
      <c r="C4908" s="9"/>
      <c r="D4908" s="28"/>
      <c r="E4908" s="10"/>
      <c r="F4908" s="9"/>
      <c r="G4908" s="11"/>
      <c r="H4908" s="11"/>
      <c r="I4908" s="14"/>
      <c r="J4908" s="11"/>
      <c r="K4908" s="11"/>
      <c r="L4908" s="11"/>
      <c r="M4908" s="11"/>
    </row>
    <row r="4909" spans="1:13">
      <c r="A4909" s="7">
        <v>4908</v>
      </c>
      <c r="B4909" s="8"/>
      <c r="C4909" s="9"/>
      <c r="D4909" s="28"/>
      <c r="E4909" s="10"/>
      <c r="F4909" s="9"/>
      <c r="G4909" s="11"/>
      <c r="H4909" s="11"/>
      <c r="I4909" s="14"/>
      <c r="J4909" s="11"/>
      <c r="K4909" s="11"/>
      <c r="L4909" s="11"/>
      <c r="M4909" s="11"/>
    </row>
    <row r="4910" spans="1:13">
      <c r="A4910" s="7">
        <v>4909</v>
      </c>
      <c r="B4910" s="8"/>
      <c r="C4910" s="9"/>
      <c r="D4910" s="28"/>
      <c r="E4910" s="10"/>
      <c r="F4910" s="9"/>
      <c r="G4910" s="11"/>
      <c r="H4910" s="11"/>
      <c r="I4910" s="14"/>
      <c r="J4910" s="11"/>
      <c r="K4910" s="11"/>
      <c r="L4910" s="11"/>
      <c r="M4910" s="11"/>
    </row>
    <row r="4911" spans="1:13">
      <c r="A4911" s="7">
        <v>4910</v>
      </c>
      <c r="B4911" s="8"/>
      <c r="C4911" s="9"/>
      <c r="D4911" s="28"/>
      <c r="E4911" s="10"/>
      <c r="F4911" s="9"/>
      <c r="G4911" s="11"/>
      <c r="H4911" s="11"/>
      <c r="I4911" s="14"/>
      <c r="J4911" s="11"/>
      <c r="K4911" s="11"/>
      <c r="L4911" s="11"/>
      <c r="M4911" s="11"/>
    </row>
    <row r="4912" spans="1:13">
      <c r="A4912" s="7">
        <v>4911</v>
      </c>
      <c r="B4912" s="8"/>
      <c r="C4912" s="9"/>
      <c r="D4912" s="28"/>
      <c r="E4912" s="10"/>
      <c r="F4912" s="9"/>
      <c r="G4912" s="11"/>
      <c r="H4912" s="11"/>
      <c r="I4912" s="14"/>
      <c r="J4912" s="11"/>
      <c r="K4912" s="11"/>
      <c r="L4912" s="11"/>
      <c r="M4912" s="11"/>
    </row>
    <row r="4913" spans="1:13">
      <c r="A4913" s="7">
        <v>4912</v>
      </c>
      <c r="B4913" s="8"/>
      <c r="C4913" s="9"/>
      <c r="D4913" s="28"/>
      <c r="E4913" s="10"/>
      <c r="F4913" s="9"/>
      <c r="G4913" s="11"/>
      <c r="H4913" s="11"/>
      <c r="I4913" s="14"/>
      <c r="J4913" s="11"/>
      <c r="K4913" s="11"/>
      <c r="L4913" s="11"/>
      <c r="M4913" s="11"/>
    </row>
    <row r="4914" spans="1:13">
      <c r="A4914" s="7">
        <v>4913</v>
      </c>
      <c r="B4914" s="8"/>
      <c r="C4914" s="9"/>
      <c r="D4914" s="28"/>
      <c r="E4914" s="10"/>
      <c r="F4914" s="9"/>
      <c r="G4914" s="11"/>
      <c r="H4914" s="11"/>
      <c r="I4914" s="14"/>
      <c r="J4914" s="11"/>
      <c r="K4914" s="11"/>
      <c r="L4914" s="11"/>
      <c r="M4914" s="11"/>
    </row>
    <row r="4915" spans="1:13">
      <c r="A4915" s="7">
        <v>4914</v>
      </c>
      <c r="B4915" s="8"/>
      <c r="C4915" s="9"/>
      <c r="D4915" s="28"/>
      <c r="E4915" s="10"/>
      <c r="F4915" s="9"/>
      <c r="G4915" s="11"/>
      <c r="H4915" s="11"/>
      <c r="I4915" s="14"/>
      <c r="J4915" s="11"/>
      <c r="K4915" s="11"/>
      <c r="L4915" s="11"/>
      <c r="M4915" s="11"/>
    </row>
    <row r="4916" spans="1:13">
      <c r="A4916" s="7">
        <v>4915</v>
      </c>
      <c r="B4916" s="8"/>
      <c r="C4916" s="9"/>
      <c r="D4916" s="28"/>
      <c r="E4916" s="10"/>
      <c r="F4916" s="9"/>
      <c r="G4916" s="11"/>
      <c r="H4916" s="11"/>
      <c r="I4916" s="14"/>
      <c r="J4916" s="11"/>
      <c r="K4916" s="11"/>
      <c r="L4916" s="11"/>
      <c r="M4916" s="11"/>
    </row>
    <row r="4917" spans="1:13">
      <c r="A4917" s="7">
        <v>4916</v>
      </c>
      <c r="B4917" s="8"/>
      <c r="C4917" s="9"/>
      <c r="D4917" s="28"/>
      <c r="E4917" s="10"/>
      <c r="F4917" s="9"/>
      <c r="G4917" s="11"/>
      <c r="H4917" s="11"/>
      <c r="I4917" s="14"/>
      <c r="J4917" s="11"/>
      <c r="K4917" s="11"/>
      <c r="L4917" s="11"/>
      <c r="M4917" s="11"/>
    </row>
    <row r="4918" spans="1:13">
      <c r="A4918" s="7">
        <v>4917</v>
      </c>
      <c r="B4918" s="8"/>
      <c r="C4918" s="9"/>
      <c r="D4918" s="28"/>
      <c r="E4918" s="10"/>
      <c r="F4918" s="9"/>
      <c r="G4918" s="11"/>
      <c r="H4918" s="11"/>
      <c r="I4918" s="14"/>
      <c r="J4918" s="11"/>
      <c r="K4918" s="11"/>
      <c r="L4918" s="11"/>
      <c r="M4918" s="11"/>
    </row>
    <row r="4919" spans="1:13">
      <c r="A4919" s="7">
        <v>4918</v>
      </c>
      <c r="B4919" s="8"/>
      <c r="C4919" s="9"/>
      <c r="D4919" s="28"/>
      <c r="E4919" s="10"/>
      <c r="F4919" s="9"/>
      <c r="G4919" s="11"/>
      <c r="H4919" s="11"/>
      <c r="I4919" s="14"/>
      <c r="J4919" s="11"/>
      <c r="K4919" s="11"/>
      <c r="L4919" s="11"/>
      <c r="M4919" s="11"/>
    </row>
    <row r="4920" spans="1:13">
      <c r="A4920" s="7">
        <v>4919</v>
      </c>
      <c r="B4920" s="8"/>
      <c r="C4920" s="9"/>
      <c r="D4920" s="28"/>
      <c r="E4920" s="10"/>
      <c r="F4920" s="9"/>
      <c r="G4920" s="11"/>
      <c r="H4920" s="11"/>
      <c r="I4920" s="14"/>
      <c r="J4920" s="11"/>
      <c r="K4920" s="11"/>
      <c r="L4920" s="11"/>
      <c r="M4920" s="11"/>
    </row>
    <row r="4921" spans="1:13">
      <c r="A4921" s="7">
        <v>4920</v>
      </c>
      <c r="B4921" s="8"/>
      <c r="C4921" s="9"/>
      <c r="D4921" s="28"/>
      <c r="E4921" s="10"/>
      <c r="F4921" s="9"/>
      <c r="G4921" s="11"/>
      <c r="H4921" s="11"/>
      <c r="I4921" s="14"/>
      <c r="J4921" s="11"/>
      <c r="K4921" s="11"/>
      <c r="L4921" s="11"/>
      <c r="M4921" s="11"/>
    </row>
    <row r="4922" spans="1:13">
      <c r="A4922" s="7">
        <v>4921</v>
      </c>
      <c r="B4922" s="8"/>
      <c r="C4922" s="9"/>
      <c r="D4922" s="28"/>
      <c r="E4922" s="10"/>
      <c r="F4922" s="9"/>
      <c r="G4922" s="11"/>
      <c r="H4922" s="11"/>
      <c r="I4922" s="14"/>
      <c r="J4922" s="11"/>
      <c r="K4922" s="11"/>
      <c r="L4922" s="11"/>
      <c r="M4922" s="11"/>
    </row>
    <row r="4923" spans="1:13">
      <c r="A4923" s="7">
        <v>4922</v>
      </c>
      <c r="B4923" s="8"/>
      <c r="C4923" s="9"/>
      <c r="D4923" s="28"/>
      <c r="E4923" s="10"/>
      <c r="F4923" s="9"/>
      <c r="G4923" s="11"/>
      <c r="H4923" s="11"/>
      <c r="I4923" s="14"/>
      <c r="J4923" s="11"/>
      <c r="K4923" s="11"/>
      <c r="L4923" s="11"/>
      <c r="M4923" s="11"/>
    </row>
    <row r="4924" spans="1:13">
      <c r="A4924" s="7">
        <v>4923</v>
      </c>
      <c r="B4924" s="8"/>
      <c r="C4924" s="9"/>
      <c r="D4924" s="28"/>
      <c r="E4924" s="10"/>
      <c r="F4924" s="9"/>
      <c r="G4924" s="11"/>
      <c r="H4924" s="11"/>
      <c r="I4924" s="14"/>
      <c r="J4924" s="11"/>
      <c r="K4924" s="11"/>
      <c r="L4924" s="11"/>
      <c r="M4924" s="11"/>
    </row>
    <row r="4925" spans="1:13">
      <c r="A4925" s="7">
        <v>4924</v>
      </c>
      <c r="B4925" s="8"/>
      <c r="C4925" s="9"/>
      <c r="D4925" s="28"/>
      <c r="E4925" s="10"/>
      <c r="F4925" s="9"/>
      <c r="G4925" s="11"/>
      <c r="H4925" s="11"/>
      <c r="I4925" s="14"/>
      <c r="J4925" s="11"/>
      <c r="K4925" s="11"/>
      <c r="L4925" s="11"/>
      <c r="M4925" s="11"/>
    </row>
    <row r="4926" spans="1:13">
      <c r="A4926" s="7">
        <v>4925</v>
      </c>
      <c r="B4926" s="8"/>
      <c r="C4926" s="9"/>
      <c r="D4926" s="28"/>
      <c r="E4926" s="10"/>
      <c r="F4926" s="9"/>
      <c r="G4926" s="11"/>
      <c r="H4926" s="11"/>
      <c r="I4926" s="14"/>
      <c r="J4926" s="11"/>
      <c r="K4926" s="11"/>
      <c r="L4926" s="11"/>
      <c r="M4926" s="11"/>
    </row>
    <row r="4927" spans="1:13">
      <c r="A4927" s="7">
        <v>4926</v>
      </c>
      <c r="B4927" s="8"/>
      <c r="C4927" s="9"/>
      <c r="D4927" s="28"/>
      <c r="E4927" s="10"/>
      <c r="F4927" s="9"/>
      <c r="G4927" s="11"/>
      <c r="H4927" s="11"/>
      <c r="I4927" s="14"/>
      <c r="J4927" s="11"/>
      <c r="K4927" s="11"/>
      <c r="L4927" s="11"/>
      <c r="M4927" s="11"/>
    </row>
    <row r="4928" spans="1:13">
      <c r="A4928" s="7">
        <v>4927</v>
      </c>
      <c r="B4928" s="8"/>
      <c r="C4928" s="9"/>
      <c r="D4928" s="28"/>
      <c r="E4928" s="10"/>
      <c r="F4928" s="9"/>
      <c r="G4928" s="11"/>
      <c r="H4928" s="11"/>
      <c r="I4928" s="14"/>
      <c r="J4928" s="11"/>
      <c r="K4928" s="11"/>
      <c r="L4928" s="11"/>
      <c r="M4928" s="11"/>
    </row>
    <row r="4929" spans="1:13">
      <c r="A4929" s="7">
        <v>4928</v>
      </c>
      <c r="B4929" s="8"/>
      <c r="C4929" s="9"/>
      <c r="D4929" s="28"/>
      <c r="E4929" s="10"/>
      <c r="F4929" s="9"/>
      <c r="G4929" s="11"/>
      <c r="H4929" s="11"/>
      <c r="I4929" s="14"/>
      <c r="J4929" s="11"/>
      <c r="K4929" s="11"/>
      <c r="L4929" s="11"/>
      <c r="M4929" s="11"/>
    </row>
    <row r="4930" spans="1:13">
      <c r="A4930" s="7">
        <v>4929</v>
      </c>
      <c r="B4930" s="8"/>
      <c r="C4930" s="9"/>
      <c r="D4930" s="28"/>
      <c r="E4930" s="10"/>
      <c r="F4930" s="9"/>
      <c r="G4930" s="11"/>
      <c r="H4930" s="11"/>
      <c r="I4930" s="14"/>
      <c r="J4930" s="11"/>
      <c r="K4930" s="11"/>
      <c r="L4930" s="11"/>
      <c r="M4930" s="11"/>
    </row>
    <row r="4931" spans="1:13">
      <c r="A4931" s="7">
        <v>4930</v>
      </c>
      <c r="B4931" s="8"/>
      <c r="C4931" s="9"/>
      <c r="D4931" s="28"/>
      <c r="E4931" s="10"/>
      <c r="F4931" s="9"/>
      <c r="G4931" s="11"/>
      <c r="H4931" s="11"/>
      <c r="I4931" s="14"/>
      <c r="J4931" s="11"/>
      <c r="K4931" s="11"/>
      <c r="L4931" s="11"/>
      <c r="M4931" s="11"/>
    </row>
    <row r="4932" spans="1:13">
      <c r="A4932" s="7">
        <v>4931</v>
      </c>
      <c r="B4932" s="8"/>
      <c r="C4932" s="9"/>
      <c r="D4932" s="28"/>
      <c r="E4932" s="10"/>
      <c r="F4932" s="9"/>
      <c r="G4932" s="11"/>
      <c r="H4932" s="11"/>
      <c r="I4932" s="14"/>
      <c r="J4932" s="11"/>
      <c r="K4932" s="11"/>
      <c r="L4932" s="11"/>
      <c r="M4932" s="11"/>
    </row>
    <row r="4933" spans="1:13">
      <c r="A4933" s="7">
        <v>4932</v>
      </c>
      <c r="B4933" s="8"/>
      <c r="C4933" s="9"/>
      <c r="D4933" s="28"/>
      <c r="E4933" s="10"/>
      <c r="F4933" s="9"/>
      <c r="G4933" s="11"/>
      <c r="H4933" s="11"/>
      <c r="I4933" s="14"/>
      <c r="J4933" s="11"/>
      <c r="K4933" s="11"/>
      <c r="L4933" s="11"/>
      <c r="M4933" s="11"/>
    </row>
    <row r="4934" spans="1:13">
      <c r="A4934" s="7">
        <v>4933</v>
      </c>
      <c r="B4934" s="8"/>
      <c r="C4934" s="9"/>
      <c r="D4934" s="28"/>
      <c r="E4934" s="10"/>
      <c r="F4934" s="9"/>
      <c r="G4934" s="11"/>
      <c r="H4934" s="11"/>
      <c r="I4934" s="14"/>
      <c r="J4934" s="11"/>
      <c r="K4934" s="11"/>
      <c r="L4934" s="11"/>
      <c r="M4934" s="11"/>
    </row>
    <row r="4935" spans="1:13">
      <c r="A4935" s="7">
        <v>4934</v>
      </c>
      <c r="B4935" s="8"/>
      <c r="C4935" s="9"/>
      <c r="D4935" s="28"/>
      <c r="E4935" s="10"/>
      <c r="F4935" s="9"/>
      <c r="G4935" s="11"/>
      <c r="H4935" s="11"/>
      <c r="I4935" s="14"/>
      <c r="J4935" s="11"/>
      <c r="K4935" s="11"/>
      <c r="L4935" s="11"/>
      <c r="M4935" s="11"/>
    </row>
    <row r="4936" spans="1:13">
      <c r="A4936" s="7">
        <v>4935</v>
      </c>
      <c r="B4936" s="8"/>
      <c r="C4936" s="9"/>
      <c r="D4936" s="28"/>
      <c r="E4936" s="10"/>
      <c r="F4936" s="9"/>
      <c r="G4936" s="11"/>
      <c r="H4936" s="11"/>
      <c r="I4936" s="14"/>
      <c r="J4936" s="11"/>
      <c r="K4936" s="11"/>
      <c r="L4936" s="11"/>
      <c r="M4936" s="11"/>
    </row>
    <row r="4937" spans="1:13">
      <c r="A4937" s="7">
        <v>4936</v>
      </c>
      <c r="B4937" s="8"/>
      <c r="C4937" s="9"/>
      <c r="D4937" s="28"/>
      <c r="E4937" s="10"/>
      <c r="F4937" s="9"/>
      <c r="G4937" s="11"/>
      <c r="H4937" s="11"/>
      <c r="I4937" s="14"/>
      <c r="J4937" s="11"/>
      <c r="K4937" s="11"/>
      <c r="L4937" s="11"/>
      <c r="M4937" s="11"/>
    </row>
    <row r="4938" spans="1:13">
      <c r="A4938" s="7">
        <v>4937</v>
      </c>
      <c r="B4938" s="8"/>
      <c r="C4938" s="9"/>
      <c r="D4938" s="28"/>
      <c r="E4938" s="10"/>
      <c r="F4938" s="9"/>
      <c r="G4938" s="11"/>
      <c r="H4938" s="11"/>
      <c r="I4938" s="14"/>
      <c r="J4938" s="11"/>
      <c r="K4938" s="11"/>
      <c r="L4938" s="11"/>
      <c r="M4938" s="11"/>
    </row>
    <row r="4939" spans="1:13">
      <c r="A4939" s="7">
        <v>4938</v>
      </c>
      <c r="B4939" s="8"/>
      <c r="C4939" s="9"/>
      <c r="D4939" s="28"/>
      <c r="E4939" s="10"/>
      <c r="F4939" s="9"/>
      <c r="G4939" s="11"/>
      <c r="H4939" s="11"/>
      <c r="I4939" s="14"/>
      <c r="J4939" s="11"/>
      <c r="K4939" s="11"/>
      <c r="L4939" s="11"/>
      <c r="M4939" s="11"/>
    </row>
    <row r="4940" spans="1:13">
      <c r="A4940" s="7">
        <v>4939</v>
      </c>
      <c r="B4940" s="8"/>
      <c r="C4940" s="9"/>
      <c r="D4940" s="28"/>
      <c r="E4940" s="10"/>
      <c r="F4940" s="9"/>
      <c r="G4940" s="11"/>
      <c r="H4940" s="11"/>
      <c r="I4940" s="14"/>
      <c r="J4940" s="11"/>
      <c r="K4940" s="11"/>
      <c r="L4940" s="11"/>
      <c r="M4940" s="11"/>
    </row>
    <row r="4941" spans="1:13">
      <c r="A4941" s="7">
        <v>4940</v>
      </c>
      <c r="B4941" s="8"/>
      <c r="C4941" s="9"/>
      <c r="D4941" s="28"/>
      <c r="E4941" s="10"/>
      <c r="F4941" s="9"/>
      <c r="G4941" s="11"/>
      <c r="H4941" s="11"/>
      <c r="I4941" s="14"/>
      <c r="J4941" s="11"/>
      <c r="K4941" s="11"/>
      <c r="L4941" s="11"/>
      <c r="M4941" s="11"/>
    </row>
    <row r="4942" spans="1:13">
      <c r="A4942" s="7">
        <v>4941</v>
      </c>
      <c r="B4942" s="8"/>
      <c r="C4942" s="9"/>
      <c r="D4942" s="28"/>
      <c r="E4942" s="10"/>
      <c r="F4942" s="9"/>
      <c r="G4942" s="11"/>
      <c r="H4942" s="11"/>
      <c r="I4942" s="14"/>
      <c r="J4942" s="11"/>
      <c r="K4942" s="11"/>
      <c r="L4942" s="11"/>
      <c r="M4942" s="11"/>
    </row>
    <row r="4943" spans="1:13">
      <c r="A4943" s="7">
        <v>4942</v>
      </c>
      <c r="B4943" s="8"/>
      <c r="C4943" s="9"/>
      <c r="D4943" s="28"/>
      <c r="E4943" s="10"/>
      <c r="F4943" s="9"/>
      <c r="G4943" s="11"/>
      <c r="H4943" s="11"/>
      <c r="I4943" s="14"/>
      <c r="J4943" s="11"/>
      <c r="K4943" s="11"/>
      <c r="L4943" s="11"/>
      <c r="M4943" s="11"/>
    </row>
    <row r="4944" spans="1:13">
      <c r="A4944" s="7">
        <v>4943</v>
      </c>
      <c r="B4944" s="8"/>
      <c r="C4944" s="9"/>
      <c r="D4944" s="28"/>
      <c r="E4944" s="10"/>
      <c r="F4944" s="9"/>
      <c r="G4944" s="11"/>
      <c r="H4944" s="11"/>
      <c r="I4944" s="14"/>
      <c r="J4944" s="11"/>
      <c r="K4944" s="11"/>
      <c r="L4944" s="11"/>
      <c r="M4944" s="11"/>
    </row>
    <row r="4945" spans="1:13">
      <c r="A4945" s="7">
        <v>4944</v>
      </c>
      <c r="B4945" s="8"/>
      <c r="C4945" s="9"/>
      <c r="D4945" s="28"/>
      <c r="E4945" s="10"/>
      <c r="F4945" s="9"/>
      <c r="G4945" s="11"/>
      <c r="H4945" s="11"/>
      <c r="I4945" s="14"/>
      <c r="J4945" s="11"/>
      <c r="K4945" s="11"/>
      <c r="L4945" s="11"/>
      <c r="M4945" s="11"/>
    </row>
    <row r="4946" spans="1:13">
      <c r="A4946" s="7">
        <v>4945</v>
      </c>
      <c r="B4946" s="8"/>
      <c r="C4946" s="9"/>
      <c r="D4946" s="28"/>
      <c r="E4946" s="10"/>
      <c r="F4946" s="9"/>
      <c r="G4946" s="11"/>
      <c r="H4946" s="11"/>
      <c r="I4946" s="14"/>
      <c r="J4946" s="11"/>
      <c r="K4946" s="11"/>
      <c r="L4946" s="11"/>
      <c r="M4946" s="11"/>
    </row>
    <row r="4947" spans="1:13">
      <c r="A4947" s="7">
        <v>4946</v>
      </c>
      <c r="B4947" s="8"/>
      <c r="C4947" s="9"/>
      <c r="D4947" s="28"/>
      <c r="E4947" s="10"/>
      <c r="F4947" s="9"/>
      <c r="G4947" s="11"/>
      <c r="H4947" s="11"/>
      <c r="I4947" s="14"/>
      <c r="J4947" s="11"/>
      <c r="K4947" s="11"/>
      <c r="L4947" s="11"/>
      <c r="M4947" s="11"/>
    </row>
    <row r="4948" spans="1:13">
      <c r="A4948" s="7">
        <v>4947</v>
      </c>
      <c r="B4948" s="8"/>
      <c r="C4948" s="9"/>
      <c r="D4948" s="28"/>
      <c r="E4948" s="10"/>
      <c r="F4948" s="9"/>
      <c r="G4948" s="11"/>
      <c r="H4948" s="11"/>
      <c r="I4948" s="14"/>
      <c r="J4948" s="11"/>
      <c r="K4948" s="11"/>
      <c r="L4948" s="11"/>
      <c r="M4948" s="11"/>
    </row>
    <row r="4949" spans="1:13">
      <c r="A4949" s="7">
        <v>4948</v>
      </c>
      <c r="B4949" s="8"/>
      <c r="C4949" s="9"/>
      <c r="D4949" s="28"/>
      <c r="E4949" s="10"/>
      <c r="F4949" s="9"/>
      <c r="G4949" s="11"/>
      <c r="H4949" s="11"/>
      <c r="I4949" s="14"/>
      <c r="J4949" s="11"/>
      <c r="K4949" s="11"/>
      <c r="L4949" s="11"/>
      <c r="M4949" s="11"/>
    </row>
    <row r="4950" spans="1:13">
      <c r="A4950" s="7">
        <v>4949</v>
      </c>
      <c r="B4950" s="8"/>
      <c r="C4950" s="9"/>
      <c r="D4950" s="28"/>
      <c r="E4950" s="10"/>
      <c r="F4950" s="9"/>
      <c r="G4950" s="11"/>
      <c r="H4950" s="11"/>
      <c r="I4950" s="14"/>
      <c r="J4950" s="11"/>
      <c r="K4950" s="11"/>
      <c r="L4950" s="11"/>
      <c r="M4950" s="11"/>
    </row>
    <row r="4951" spans="1:13">
      <c r="A4951" s="7">
        <v>4950</v>
      </c>
      <c r="B4951" s="8"/>
      <c r="C4951" s="9"/>
      <c r="D4951" s="28"/>
      <c r="E4951" s="10"/>
      <c r="F4951" s="9"/>
      <c r="G4951" s="11"/>
      <c r="H4951" s="11"/>
      <c r="I4951" s="14"/>
      <c r="J4951" s="11"/>
      <c r="K4951" s="11"/>
      <c r="L4951" s="11"/>
      <c r="M4951" s="11"/>
    </row>
    <row r="4952" spans="1:13">
      <c r="A4952" s="7">
        <v>4951</v>
      </c>
      <c r="B4952" s="8"/>
      <c r="C4952" s="9"/>
      <c r="D4952" s="28"/>
      <c r="E4952" s="10"/>
      <c r="F4952" s="9"/>
      <c r="G4952" s="11"/>
      <c r="H4952" s="11"/>
      <c r="I4952" s="14"/>
      <c r="J4952" s="11"/>
      <c r="K4952" s="11"/>
      <c r="L4952" s="11"/>
      <c r="M4952" s="11"/>
    </row>
    <row r="4953" spans="1:13">
      <c r="A4953" s="7">
        <v>4952</v>
      </c>
      <c r="B4953" s="8"/>
      <c r="C4953" s="9"/>
      <c r="D4953" s="28"/>
      <c r="E4953" s="10"/>
      <c r="F4953" s="9"/>
      <c r="G4953" s="11"/>
      <c r="H4953" s="11"/>
      <c r="I4953" s="14"/>
      <c r="J4953" s="11"/>
      <c r="K4953" s="11"/>
      <c r="L4953" s="11"/>
      <c r="M4953" s="11"/>
    </row>
    <row r="4954" spans="1:13">
      <c r="A4954" s="7">
        <v>4953</v>
      </c>
      <c r="B4954" s="8"/>
      <c r="C4954" s="9"/>
      <c r="D4954" s="28"/>
      <c r="E4954" s="10"/>
      <c r="F4954" s="9"/>
      <c r="G4954" s="11"/>
      <c r="H4954" s="11"/>
      <c r="I4954" s="14"/>
      <c r="J4954" s="11"/>
      <c r="K4954" s="11"/>
      <c r="L4954" s="11"/>
      <c r="M4954" s="11"/>
    </row>
    <row r="4955" spans="1:13">
      <c r="A4955" s="7">
        <v>4954</v>
      </c>
      <c r="B4955" s="8"/>
      <c r="C4955" s="9"/>
      <c r="D4955" s="28"/>
      <c r="E4955" s="10"/>
      <c r="F4955" s="9"/>
      <c r="G4955" s="11"/>
      <c r="H4955" s="11"/>
      <c r="I4955" s="14"/>
      <c r="J4955" s="11"/>
      <c r="K4955" s="11"/>
      <c r="L4955" s="11"/>
      <c r="M4955" s="11"/>
    </row>
    <row r="4956" spans="1:13">
      <c r="A4956" s="7">
        <v>4955</v>
      </c>
      <c r="B4956" s="8"/>
      <c r="C4956" s="9"/>
      <c r="D4956" s="28"/>
      <c r="E4956" s="10"/>
      <c r="F4956" s="9"/>
      <c r="G4956" s="11"/>
      <c r="H4956" s="11"/>
      <c r="I4956" s="14"/>
      <c r="J4956" s="11"/>
      <c r="K4956" s="11"/>
      <c r="L4956" s="11"/>
      <c r="M4956" s="11"/>
    </row>
    <row r="4957" spans="1:13">
      <c r="A4957" s="7">
        <v>4956</v>
      </c>
      <c r="B4957" s="8"/>
      <c r="C4957" s="9"/>
      <c r="D4957" s="28"/>
      <c r="E4957" s="10"/>
      <c r="F4957" s="9"/>
      <c r="G4957" s="11"/>
      <c r="H4957" s="11"/>
      <c r="I4957" s="14"/>
      <c r="J4957" s="11"/>
      <c r="K4957" s="11"/>
      <c r="L4957" s="11"/>
      <c r="M4957" s="11"/>
    </row>
    <row r="4958" spans="1:13">
      <c r="A4958" s="7">
        <v>4957</v>
      </c>
      <c r="B4958" s="8"/>
      <c r="C4958" s="9"/>
      <c r="D4958" s="28"/>
      <c r="E4958" s="10"/>
      <c r="F4958" s="9"/>
      <c r="G4958" s="11"/>
      <c r="H4958" s="11"/>
      <c r="I4958" s="14"/>
      <c r="J4958" s="11"/>
      <c r="K4958" s="11"/>
      <c r="L4958" s="11"/>
      <c r="M4958" s="11"/>
    </row>
    <row r="4959" spans="1:13">
      <c r="A4959" s="7">
        <v>4958</v>
      </c>
      <c r="B4959" s="8"/>
      <c r="C4959" s="9"/>
      <c r="D4959" s="28"/>
      <c r="E4959" s="10"/>
      <c r="F4959" s="9"/>
      <c r="G4959" s="11"/>
      <c r="H4959" s="11"/>
      <c r="I4959" s="14"/>
      <c r="J4959" s="11"/>
      <c r="K4959" s="11"/>
      <c r="L4959" s="11"/>
      <c r="M4959" s="11"/>
    </row>
    <row r="4960" spans="1:13">
      <c r="A4960" s="7">
        <v>4959</v>
      </c>
      <c r="B4960" s="8"/>
      <c r="C4960" s="9"/>
      <c r="D4960" s="28"/>
      <c r="E4960" s="10"/>
      <c r="F4960" s="9"/>
      <c r="G4960" s="11"/>
      <c r="H4960" s="11"/>
      <c r="I4960" s="14"/>
      <c r="J4960" s="11"/>
      <c r="K4960" s="11"/>
      <c r="L4960" s="11"/>
      <c r="M4960" s="11"/>
    </row>
    <row r="4961" spans="1:13">
      <c r="A4961" s="7">
        <v>4960</v>
      </c>
      <c r="B4961" s="8"/>
      <c r="C4961" s="9"/>
      <c r="D4961" s="28"/>
      <c r="E4961" s="10"/>
      <c r="F4961" s="9"/>
      <c r="G4961" s="11"/>
      <c r="H4961" s="11"/>
      <c r="I4961" s="14"/>
      <c r="J4961" s="11"/>
      <c r="K4961" s="11"/>
      <c r="L4961" s="11"/>
      <c r="M4961" s="11"/>
    </row>
    <row r="4962" spans="1:13">
      <c r="A4962" s="7">
        <v>4961</v>
      </c>
      <c r="B4962" s="8"/>
      <c r="C4962" s="9"/>
      <c r="D4962" s="28"/>
      <c r="E4962" s="10"/>
      <c r="F4962" s="9"/>
      <c r="G4962" s="11"/>
      <c r="H4962" s="11"/>
      <c r="I4962" s="14"/>
      <c r="J4962" s="11"/>
      <c r="K4962" s="11"/>
      <c r="L4962" s="11"/>
      <c r="M4962" s="11"/>
    </row>
    <row r="4963" spans="1:13">
      <c r="A4963" s="7">
        <v>4962</v>
      </c>
      <c r="B4963" s="8"/>
      <c r="C4963" s="9"/>
      <c r="D4963" s="28"/>
      <c r="E4963" s="10"/>
      <c r="F4963" s="9"/>
      <c r="G4963" s="11"/>
      <c r="H4963" s="11"/>
      <c r="I4963" s="14"/>
      <c r="J4963" s="11"/>
      <c r="K4963" s="11"/>
      <c r="L4963" s="11"/>
      <c r="M4963" s="11"/>
    </row>
    <row r="4964" spans="1:13">
      <c r="A4964" s="7">
        <v>4963</v>
      </c>
      <c r="B4964" s="8"/>
      <c r="C4964" s="9"/>
      <c r="D4964" s="28"/>
      <c r="E4964" s="10"/>
      <c r="F4964" s="9"/>
      <c r="G4964" s="11"/>
      <c r="H4964" s="11"/>
      <c r="I4964" s="14"/>
      <c r="J4964" s="11"/>
      <c r="K4964" s="11"/>
      <c r="L4964" s="11"/>
      <c r="M4964" s="11"/>
    </row>
    <row r="4965" spans="1:13">
      <c r="A4965" s="7">
        <v>4964</v>
      </c>
      <c r="B4965" s="8"/>
      <c r="C4965" s="9"/>
      <c r="D4965" s="28"/>
      <c r="E4965" s="10"/>
      <c r="F4965" s="9"/>
      <c r="G4965" s="11"/>
      <c r="H4965" s="11"/>
      <c r="I4965" s="14"/>
      <c r="J4965" s="11"/>
      <c r="K4965" s="11"/>
      <c r="L4965" s="11"/>
      <c r="M4965" s="11"/>
    </row>
    <row r="4966" spans="1:13">
      <c r="A4966" s="7">
        <v>4965</v>
      </c>
      <c r="B4966" s="8"/>
      <c r="C4966" s="9"/>
      <c r="D4966" s="28"/>
      <c r="E4966" s="10"/>
      <c r="F4966" s="9"/>
      <c r="G4966" s="11"/>
      <c r="H4966" s="11"/>
      <c r="I4966" s="14"/>
      <c r="J4966" s="11"/>
      <c r="K4966" s="11"/>
      <c r="L4966" s="11"/>
      <c r="M4966" s="11"/>
    </row>
    <row r="4967" spans="1:13">
      <c r="A4967" s="7">
        <v>4966</v>
      </c>
      <c r="B4967" s="8"/>
      <c r="C4967" s="9"/>
      <c r="D4967" s="28"/>
      <c r="E4967" s="10"/>
      <c r="F4967" s="9"/>
      <c r="G4967" s="11"/>
      <c r="H4967" s="11"/>
      <c r="I4967" s="14"/>
      <c r="J4967" s="11"/>
      <c r="K4967" s="11"/>
      <c r="L4967" s="11"/>
      <c r="M4967" s="11"/>
    </row>
    <row r="4968" spans="1:13">
      <c r="A4968" s="7">
        <v>4967</v>
      </c>
      <c r="B4968" s="8"/>
      <c r="C4968" s="9"/>
      <c r="D4968" s="28"/>
      <c r="E4968" s="10"/>
      <c r="F4968" s="9"/>
      <c r="G4968" s="11"/>
      <c r="H4968" s="11"/>
      <c r="I4968" s="14"/>
      <c r="J4968" s="11"/>
      <c r="K4968" s="11"/>
      <c r="L4968" s="11"/>
      <c r="M4968" s="11"/>
    </row>
    <row r="4969" spans="1:13">
      <c r="A4969" s="7">
        <v>4968</v>
      </c>
      <c r="B4969" s="8"/>
      <c r="C4969" s="9"/>
      <c r="D4969" s="28"/>
      <c r="E4969" s="10"/>
      <c r="F4969" s="9"/>
      <c r="G4969" s="11"/>
      <c r="H4969" s="11"/>
      <c r="I4969" s="14"/>
      <c r="J4969" s="11"/>
      <c r="K4969" s="11"/>
      <c r="L4969" s="11"/>
      <c r="M4969" s="11"/>
    </row>
    <row r="4970" spans="1:13">
      <c r="A4970" s="7">
        <v>4969</v>
      </c>
      <c r="B4970" s="8"/>
      <c r="C4970" s="9"/>
      <c r="D4970" s="28"/>
      <c r="E4970" s="10"/>
      <c r="F4970" s="9"/>
      <c r="G4970" s="11"/>
      <c r="H4970" s="11"/>
      <c r="I4970" s="14"/>
      <c r="J4970" s="11"/>
      <c r="K4970" s="11"/>
      <c r="L4970" s="11"/>
      <c r="M4970" s="11"/>
    </row>
    <row r="4971" spans="1:13">
      <c r="A4971" s="7">
        <v>4970</v>
      </c>
      <c r="B4971" s="8"/>
      <c r="C4971" s="9"/>
      <c r="D4971" s="28"/>
      <c r="E4971" s="10"/>
      <c r="F4971" s="9"/>
      <c r="G4971" s="11"/>
      <c r="H4971" s="11"/>
      <c r="I4971" s="14"/>
      <c r="J4971" s="11"/>
      <c r="K4971" s="11"/>
      <c r="L4971" s="11"/>
      <c r="M4971" s="11"/>
    </row>
    <row r="4972" spans="1:13">
      <c r="A4972" s="7">
        <v>4971</v>
      </c>
      <c r="B4972" s="8"/>
      <c r="C4972" s="9"/>
      <c r="D4972" s="28"/>
      <c r="E4972" s="10"/>
      <c r="F4972" s="9"/>
      <c r="G4972" s="11"/>
      <c r="H4972" s="11"/>
      <c r="I4972" s="14"/>
      <c r="J4972" s="11"/>
      <c r="K4972" s="11"/>
      <c r="L4972" s="11"/>
      <c r="M4972" s="11"/>
    </row>
    <row r="4973" spans="1:13">
      <c r="A4973" s="7">
        <v>4972</v>
      </c>
      <c r="B4973" s="8"/>
      <c r="C4973" s="9"/>
      <c r="D4973" s="28"/>
      <c r="E4973" s="10"/>
      <c r="F4973" s="9"/>
      <c r="G4973" s="11"/>
      <c r="H4973" s="11"/>
      <c r="I4973" s="14"/>
      <c r="J4973" s="11"/>
      <c r="K4973" s="11"/>
      <c r="L4973" s="11"/>
      <c r="M4973" s="11"/>
    </row>
    <row r="4974" spans="1:13">
      <c r="A4974" s="7">
        <v>4973</v>
      </c>
      <c r="B4974" s="8"/>
      <c r="C4974" s="9"/>
      <c r="D4974" s="28"/>
      <c r="E4974" s="10"/>
      <c r="F4974" s="9"/>
      <c r="G4974" s="11"/>
      <c r="H4974" s="11"/>
      <c r="I4974" s="14"/>
      <c r="J4974" s="11"/>
      <c r="K4974" s="11"/>
      <c r="L4974" s="11"/>
      <c r="M4974" s="11"/>
    </row>
    <row r="4975" spans="1:13">
      <c r="A4975" s="7">
        <v>4974</v>
      </c>
      <c r="B4975" s="8"/>
      <c r="C4975" s="9"/>
      <c r="D4975" s="28"/>
      <c r="E4975" s="10"/>
      <c r="F4975" s="9"/>
      <c r="G4975" s="11"/>
      <c r="H4975" s="11"/>
      <c r="I4975" s="14"/>
      <c r="J4975" s="11"/>
      <c r="K4975" s="11"/>
      <c r="L4975" s="11"/>
      <c r="M4975" s="11"/>
    </row>
    <row r="4976" spans="1:13">
      <c r="A4976" s="7">
        <v>4975</v>
      </c>
      <c r="B4976" s="8"/>
      <c r="C4976" s="9"/>
      <c r="D4976" s="28"/>
      <c r="E4976" s="10"/>
      <c r="F4976" s="9"/>
      <c r="G4976" s="11"/>
      <c r="H4976" s="11"/>
      <c r="I4976" s="14"/>
      <c r="J4976" s="11"/>
      <c r="K4976" s="11"/>
      <c r="L4976" s="11"/>
      <c r="M4976" s="11"/>
    </row>
    <row r="4977" spans="1:13">
      <c r="A4977" s="7">
        <v>4976</v>
      </c>
      <c r="B4977" s="8"/>
      <c r="C4977" s="9"/>
      <c r="D4977" s="28"/>
      <c r="E4977" s="10"/>
      <c r="F4977" s="9"/>
      <c r="G4977" s="11"/>
      <c r="H4977" s="11"/>
      <c r="I4977" s="14"/>
      <c r="J4977" s="11"/>
      <c r="K4977" s="11"/>
      <c r="L4977" s="11"/>
      <c r="M4977" s="11"/>
    </row>
    <row r="4978" spans="1:13">
      <c r="A4978" s="7">
        <v>4977</v>
      </c>
      <c r="B4978" s="8"/>
      <c r="C4978" s="9"/>
      <c r="D4978" s="28"/>
      <c r="E4978" s="10"/>
      <c r="F4978" s="9"/>
      <c r="G4978" s="11"/>
      <c r="H4978" s="11"/>
      <c r="I4978" s="14"/>
      <c r="J4978" s="11"/>
      <c r="K4978" s="11"/>
      <c r="L4978" s="11"/>
      <c r="M4978" s="11"/>
    </row>
    <row r="4979" spans="1:13">
      <c r="A4979" s="7">
        <v>4978</v>
      </c>
      <c r="B4979" s="8"/>
      <c r="C4979" s="9"/>
      <c r="D4979" s="28"/>
      <c r="E4979" s="10"/>
      <c r="F4979" s="9"/>
      <c r="G4979" s="11"/>
      <c r="H4979" s="11"/>
      <c r="I4979" s="14"/>
      <c r="J4979" s="11"/>
      <c r="K4979" s="11"/>
      <c r="L4979" s="11"/>
      <c r="M4979" s="11"/>
    </row>
    <row r="4980" spans="1:13">
      <c r="A4980" s="7">
        <v>4979</v>
      </c>
      <c r="B4980" s="8"/>
      <c r="C4980" s="9"/>
      <c r="D4980" s="28"/>
      <c r="E4980" s="10"/>
      <c r="F4980" s="9"/>
      <c r="G4980" s="11"/>
      <c r="H4980" s="11"/>
      <c r="I4980" s="14"/>
      <c r="J4980" s="11"/>
      <c r="K4980" s="11"/>
      <c r="L4980" s="11"/>
      <c r="M4980" s="11"/>
    </row>
    <row r="4981" spans="1:13">
      <c r="A4981" s="7">
        <v>4980</v>
      </c>
      <c r="B4981" s="8"/>
      <c r="C4981" s="9"/>
      <c r="D4981" s="28"/>
      <c r="E4981" s="10"/>
      <c r="F4981" s="9"/>
      <c r="G4981" s="11"/>
      <c r="H4981" s="11"/>
      <c r="I4981" s="14"/>
      <c r="J4981" s="11"/>
      <c r="K4981" s="11"/>
      <c r="L4981" s="11"/>
      <c r="M4981" s="11"/>
    </row>
    <row r="4982" spans="1:13">
      <c r="A4982" s="7">
        <v>4981</v>
      </c>
      <c r="B4982" s="8"/>
      <c r="C4982" s="9"/>
      <c r="D4982" s="28"/>
      <c r="E4982" s="10"/>
      <c r="F4982" s="9"/>
      <c r="G4982" s="11"/>
      <c r="H4982" s="11"/>
      <c r="I4982" s="14"/>
      <c r="J4982" s="11"/>
      <c r="K4982" s="11"/>
      <c r="L4982" s="11"/>
      <c r="M4982" s="11"/>
    </row>
    <row r="4983" spans="1:13">
      <c r="A4983" s="7">
        <v>4982</v>
      </c>
      <c r="B4983" s="8"/>
      <c r="C4983" s="9"/>
      <c r="D4983" s="28"/>
      <c r="E4983" s="10"/>
      <c r="F4983" s="9"/>
      <c r="G4983" s="11"/>
      <c r="H4983" s="11"/>
      <c r="I4983" s="14"/>
      <c r="J4983" s="11"/>
      <c r="K4983" s="11"/>
      <c r="L4983" s="11"/>
      <c r="M4983" s="11"/>
    </row>
    <row r="4984" spans="1:13">
      <c r="A4984" s="7">
        <v>4983</v>
      </c>
      <c r="B4984" s="8"/>
      <c r="C4984" s="9"/>
      <c r="D4984" s="28"/>
      <c r="E4984" s="10"/>
      <c r="F4984" s="9"/>
      <c r="G4984" s="11"/>
      <c r="H4984" s="11"/>
      <c r="I4984" s="14"/>
      <c r="J4984" s="11"/>
      <c r="K4984" s="11"/>
      <c r="L4984" s="11"/>
      <c r="M4984" s="11"/>
    </row>
    <row r="4985" spans="1:13">
      <c r="A4985" s="7">
        <v>4984</v>
      </c>
      <c r="B4985" s="8"/>
      <c r="C4985" s="9"/>
      <c r="D4985" s="28"/>
      <c r="E4985" s="10"/>
      <c r="F4985" s="9"/>
      <c r="G4985" s="11"/>
      <c r="H4985" s="11"/>
      <c r="I4985" s="14"/>
      <c r="J4985" s="11"/>
      <c r="K4985" s="11"/>
      <c r="L4985" s="11"/>
      <c r="M4985" s="11"/>
    </row>
    <row r="4986" spans="1:13">
      <c r="A4986" s="7">
        <v>4985</v>
      </c>
      <c r="B4986" s="8"/>
      <c r="C4986" s="9"/>
      <c r="D4986" s="28"/>
      <c r="E4986" s="10"/>
      <c r="F4986" s="9"/>
      <c r="G4986" s="11"/>
      <c r="H4986" s="11"/>
      <c r="I4986" s="14"/>
      <c r="J4986" s="11"/>
      <c r="K4986" s="11"/>
      <c r="L4986" s="11"/>
      <c r="M4986" s="11"/>
    </row>
    <row r="4987" spans="1:13">
      <c r="A4987" s="7">
        <v>4986</v>
      </c>
      <c r="B4987" s="8"/>
      <c r="C4987" s="9"/>
      <c r="D4987" s="28"/>
      <c r="E4987" s="10"/>
      <c r="F4987" s="9"/>
      <c r="G4987" s="11"/>
      <c r="H4987" s="11"/>
      <c r="I4987" s="14"/>
      <c r="J4987" s="11"/>
      <c r="K4987" s="11"/>
      <c r="L4987" s="11"/>
      <c r="M4987" s="11"/>
    </row>
    <row r="4988" spans="1:13">
      <c r="A4988" s="7">
        <v>4987</v>
      </c>
      <c r="B4988" s="8"/>
      <c r="C4988" s="9"/>
      <c r="D4988" s="28"/>
      <c r="E4988" s="10"/>
      <c r="F4988" s="9"/>
      <c r="G4988" s="11"/>
      <c r="H4988" s="11"/>
      <c r="I4988" s="14"/>
      <c r="J4988" s="11"/>
      <c r="K4988" s="11"/>
      <c r="L4988" s="11"/>
      <c r="M4988" s="11"/>
    </row>
    <row r="4989" spans="1:13">
      <c r="A4989" s="7">
        <v>4988</v>
      </c>
      <c r="B4989" s="8"/>
      <c r="C4989" s="9"/>
      <c r="D4989" s="28"/>
      <c r="E4989" s="10"/>
      <c r="F4989" s="9"/>
      <c r="G4989" s="11"/>
      <c r="H4989" s="11"/>
      <c r="I4989" s="14"/>
      <c r="J4989" s="11"/>
      <c r="K4989" s="11"/>
      <c r="L4989" s="11"/>
      <c r="M4989" s="11"/>
    </row>
    <row r="4990" spans="1:13">
      <c r="A4990" s="7">
        <v>4989</v>
      </c>
      <c r="B4990" s="8"/>
      <c r="C4990" s="9"/>
      <c r="D4990" s="28"/>
      <c r="E4990" s="10"/>
      <c r="F4990" s="9"/>
      <c r="G4990" s="11"/>
      <c r="H4990" s="11"/>
      <c r="I4990" s="14"/>
      <c r="J4990" s="11"/>
      <c r="K4990" s="11"/>
      <c r="L4990" s="11"/>
      <c r="M4990" s="11"/>
    </row>
    <row r="4991" spans="1:13">
      <c r="A4991" s="7">
        <v>4990</v>
      </c>
      <c r="B4991" s="8"/>
      <c r="C4991" s="9"/>
      <c r="D4991" s="28"/>
      <c r="E4991" s="10"/>
      <c r="F4991" s="9"/>
      <c r="G4991" s="11"/>
      <c r="H4991" s="11"/>
      <c r="I4991" s="14"/>
      <c r="J4991" s="11"/>
      <c r="K4991" s="11"/>
      <c r="L4991" s="11"/>
      <c r="M4991" s="11"/>
    </row>
    <row r="4992" spans="1:13">
      <c r="A4992" s="7">
        <v>4991</v>
      </c>
      <c r="B4992" s="8"/>
      <c r="C4992" s="9"/>
      <c r="D4992" s="28"/>
      <c r="E4992" s="10"/>
      <c r="F4992" s="9"/>
      <c r="G4992" s="11"/>
      <c r="H4992" s="11"/>
      <c r="I4992" s="14"/>
      <c r="J4992" s="11"/>
      <c r="K4992" s="11"/>
      <c r="L4992" s="11"/>
      <c r="M4992" s="11"/>
    </row>
    <row r="4993" spans="1:13">
      <c r="A4993" s="7">
        <v>4992</v>
      </c>
      <c r="B4993" s="8"/>
      <c r="C4993" s="9"/>
      <c r="D4993" s="28"/>
      <c r="E4993" s="10"/>
      <c r="F4993" s="9"/>
      <c r="G4993" s="11"/>
      <c r="H4993" s="11"/>
      <c r="I4993" s="14"/>
      <c r="J4993" s="11"/>
      <c r="K4993" s="11"/>
      <c r="L4993" s="11"/>
      <c r="M4993" s="11"/>
    </row>
    <row r="4994" spans="1:13">
      <c r="A4994" s="7">
        <v>4993</v>
      </c>
      <c r="B4994" s="8"/>
      <c r="C4994" s="9"/>
      <c r="D4994" s="28"/>
      <c r="E4994" s="10"/>
      <c r="F4994" s="9"/>
      <c r="G4994" s="11"/>
      <c r="H4994" s="11"/>
      <c r="I4994" s="14"/>
      <c r="J4994" s="11"/>
      <c r="K4994" s="11"/>
      <c r="L4994" s="11"/>
      <c r="M4994" s="11"/>
    </row>
    <row r="4995" spans="1:13">
      <c r="A4995" s="7">
        <v>4994</v>
      </c>
      <c r="B4995" s="8"/>
      <c r="C4995" s="9"/>
      <c r="D4995" s="28"/>
      <c r="E4995" s="10"/>
      <c r="F4995" s="9"/>
      <c r="G4995" s="11"/>
      <c r="H4995" s="11"/>
      <c r="I4995" s="14"/>
      <c r="J4995" s="11"/>
      <c r="K4995" s="11"/>
      <c r="L4995" s="11"/>
      <c r="M4995" s="11"/>
    </row>
    <row r="4996" spans="1:13">
      <c r="A4996" s="7">
        <v>4995</v>
      </c>
      <c r="B4996" s="8"/>
      <c r="C4996" s="9"/>
      <c r="D4996" s="28"/>
      <c r="E4996" s="10"/>
      <c r="F4996" s="9"/>
      <c r="G4996" s="11"/>
      <c r="H4996" s="11"/>
      <c r="I4996" s="14"/>
      <c r="J4996" s="11"/>
      <c r="K4996" s="11"/>
      <c r="L4996" s="11"/>
      <c r="M4996" s="11"/>
    </row>
    <row r="4997" spans="1:13">
      <c r="A4997" s="7">
        <v>4996</v>
      </c>
      <c r="B4997" s="8"/>
      <c r="C4997" s="9"/>
      <c r="D4997" s="28"/>
      <c r="E4997" s="10"/>
      <c r="F4997" s="9"/>
      <c r="G4997" s="11"/>
      <c r="H4997" s="11"/>
      <c r="I4997" s="14"/>
      <c r="J4997" s="11"/>
      <c r="K4997" s="11"/>
      <c r="L4997" s="11"/>
      <c r="M4997" s="11"/>
    </row>
    <row r="4998" spans="1:13">
      <c r="A4998" s="7">
        <v>4997</v>
      </c>
      <c r="B4998" s="8"/>
      <c r="C4998" s="9"/>
      <c r="D4998" s="28"/>
      <c r="E4998" s="10"/>
      <c r="F4998" s="9"/>
      <c r="G4998" s="11"/>
      <c r="H4998" s="11"/>
      <c r="I4998" s="14"/>
      <c r="J4998" s="11"/>
      <c r="K4998" s="11"/>
      <c r="L4998" s="11"/>
      <c r="M4998" s="11"/>
    </row>
    <row r="4999" spans="1:13">
      <c r="A4999" s="7">
        <v>4998</v>
      </c>
      <c r="B4999" s="8"/>
      <c r="C4999" s="9"/>
      <c r="D4999" s="28"/>
      <c r="E4999" s="10"/>
      <c r="F4999" s="9"/>
      <c r="G4999" s="11"/>
      <c r="H4999" s="11"/>
      <c r="I4999" s="14"/>
      <c r="J4999" s="11"/>
      <c r="K4999" s="11"/>
      <c r="L4999" s="11"/>
      <c r="M4999" s="11"/>
    </row>
    <row r="5000" spans="1:13">
      <c r="A5000" s="7">
        <v>4999</v>
      </c>
      <c r="B5000" s="8"/>
      <c r="C5000" s="9"/>
      <c r="D5000" s="28"/>
      <c r="E5000" s="10"/>
      <c r="F5000" s="9"/>
      <c r="G5000" s="11"/>
      <c r="H5000" s="11"/>
      <c r="I5000" s="14"/>
      <c r="J5000" s="11"/>
      <c r="K5000" s="11"/>
      <c r="L5000" s="11"/>
      <c r="M5000" s="11"/>
    </row>
    <row r="5001" spans="1:13">
      <c r="A5001" s="7">
        <v>5000</v>
      </c>
      <c r="B5001" s="8"/>
      <c r="C5001" s="9"/>
      <c r="D5001" s="28"/>
      <c r="E5001" s="10"/>
      <c r="F5001" s="9"/>
      <c r="G5001" s="11"/>
      <c r="H5001" s="11"/>
      <c r="I5001" s="14"/>
      <c r="J5001" s="11"/>
      <c r="K5001" s="11"/>
      <c r="L5001" s="11"/>
      <c r="M5001" s="11"/>
    </row>
    <row r="5002" spans="1:13">
      <c r="A5002" s="7">
        <v>5001</v>
      </c>
      <c r="B5002" s="8"/>
      <c r="C5002" s="9"/>
      <c r="D5002" s="28"/>
      <c r="E5002" s="10"/>
      <c r="F5002" s="9"/>
      <c r="G5002" s="11"/>
      <c r="H5002" s="11"/>
      <c r="I5002" s="14"/>
      <c r="J5002" s="11"/>
      <c r="K5002" s="11"/>
      <c r="L5002" s="11"/>
      <c r="M5002" s="11"/>
    </row>
    <row r="5003" spans="1:13">
      <c r="A5003" s="7">
        <v>5002</v>
      </c>
      <c r="B5003" s="8"/>
      <c r="C5003" s="9"/>
      <c r="D5003" s="28"/>
      <c r="E5003" s="10"/>
      <c r="F5003" s="9"/>
      <c r="G5003" s="11"/>
      <c r="H5003" s="11"/>
      <c r="I5003" s="14"/>
      <c r="J5003" s="11"/>
      <c r="K5003" s="11"/>
      <c r="L5003" s="11"/>
      <c r="M5003" s="11"/>
    </row>
    <row r="5004" spans="1:13">
      <c r="A5004" s="7">
        <v>5003</v>
      </c>
      <c r="B5004" s="8"/>
      <c r="C5004" s="9"/>
      <c r="D5004" s="28"/>
      <c r="E5004" s="10"/>
      <c r="F5004" s="9"/>
      <c r="G5004" s="11"/>
      <c r="H5004" s="11"/>
      <c r="I5004" s="14"/>
      <c r="J5004" s="11"/>
      <c r="K5004" s="11"/>
      <c r="L5004" s="11"/>
      <c r="M5004" s="11"/>
    </row>
    <row r="5005" spans="1:13">
      <c r="A5005" s="7">
        <v>5004</v>
      </c>
      <c r="B5005" s="8"/>
      <c r="C5005" s="9"/>
      <c r="D5005" s="28"/>
      <c r="E5005" s="10"/>
      <c r="F5005" s="9"/>
      <c r="G5005" s="11"/>
      <c r="H5005" s="11"/>
      <c r="I5005" s="14"/>
      <c r="J5005" s="11"/>
      <c r="K5005" s="11"/>
      <c r="L5005" s="11"/>
      <c r="M5005" s="11"/>
    </row>
    <row r="5006" spans="1:13">
      <c r="A5006" s="7">
        <v>5005</v>
      </c>
      <c r="B5006" s="8"/>
      <c r="C5006" s="9"/>
      <c r="D5006" s="28"/>
      <c r="E5006" s="10"/>
      <c r="F5006" s="9"/>
      <c r="G5006" s="11"/>
      <c r="H5006" s="11"/>
      <c r="I5006" s="14"/>
      <c r="J5006" s="11"/>
      <c r="K5006" s="11"/>
      <c r="L5006" s="11"/>
      <c r="M5006" s="11"/>
    </row>
    <row r="5007" spans="1:13">
      <c r="A5007" s="7">
        <v>5006</v>
      </c>
      <c r="B5007" s="8"/>
      <c r="C5007" s="9"/>
      <c r="D5007" s="28"/>
      <c r="E5007" s="10"/>
      <c r="F5007" s="9"/>
      <c r="G5007" s="11"/>
      <c r="H5007" s="11"/>
      <c r="I5007" s="14"/>
      <c r="J5007" s="11"/>
      <c r="K5007" s="11"/>
      <c r="L5007" s="11"/>
      <c r="M5007" s="11"/>
    </row>
    <row r="5008" spans="1:13">
      <c r="A5008" s="7">
        <v>5007</v>
      </c>
      <c r="B5008" s="8"/>
      <c r="C5008" s="9"/>
      <c r="D5008" s="28"/>
      <c r="E5008" s="10"/>
      <c r="F5008" s="9"/>
      <c r="G5008" s="11"/>
      <c r="H5008" s="11"/>
      <c r="I5008" s="14"/>
      <c r="J5008" s="11"/>
      <c r="K5008" s="11"/>
      <c r="L5008" s="11"/>
      <c r="M5008" s="11"/>
    </row>
    <row r="5009" spans="1:13">
      <c r="A5009" s="7">
        <v>5008</v>
      </c>
      <c r="B5009" s="8"/>
      <c r="C5009" s="9"/>
      <c r="D5009" s="28"/>
      <c r="E5009" s="10"/>
      <c r="F5009" s="9"/>
      <c r="G5009" s="11"/>
      <c r="H5009" s="11"/>
      <c r="I5009" s="14"/>
      <c r="J5009" s="11"/>
      <c r="K5009" s="11"/>
      <c r="L5009" s="11"/>
      <c r="M5009" s="11"/>
    </row>
    <row r="5010" spans="1:13">
      <c r="A5010" s="7">
        <v>5009</v>
      </c>
      <c r="B5010" s="8"/>
      <c r="C5010" s="9"/>
      <c r="D5010" s="28"/>
      <c r="E5010" s="10"/>
      <c r="F5010" s="9"/>
      <c r="G5010" s="11"/>
      <c r="H5010" s="11"/>
      <c r="I5010" s="14"/>
      <c r="J5010" s="11"/>
      <c r="K5010" s="11"/>
      <c r="L5010" s="11"/>
      <c r="M5010" s="11"/>
    </row>
    <row r="5011" spans="1:13">
      <c r="A5011" s="7">
        <v>5010</v>
      </c>
      <c r="B5011" s="8"/>
      <c r="C5011" s="9"/>
      <c r="D5011" s="28"/>
      <c r="E5011" s="10"/>
      <c r="F5011" s="9"/>
      <c r="G5011" s="11"/>
      <c r="H5011" s="11"/>
      <c r="I5011" s="14"/>
      <c r="J5011" s="11"/>
      <c r="K5011" s="11"/>
      <c r="L5011" s="11"/>
      <c r="M5011" s="11"/>
    </row>
    <row r="5012" spans="1:13">
      <c r="A5012" s="7">
        <v>5011</v>
      </c>
      <c r="B5012" s="8"/>
      <c r="C5012" s="9"/>
      <c r="D5012" s="28"/>
      <c r="E5012" s="10"/>
      <c r="F5012" s="9"/>
      <c r="G5012" s="11"/>
      <c r="H5012" s="11"/>
      <c r="I5012" s="14"/>
      <c r="J5012" s="11"/>
      <c r="K5012" s="11"/>
      <c r="L5012" s="11"/>
      <c r="M5012" s="11"/>
    </row>
    <row r="5013" spans="1:13">
      <c r="A5013" s="7">
        <v>5012</v>
      </c>
      <c r="B5013" s="8"/>
      <c r="C5013" s="9"/>
      <c r="D5013" s="28"/>
      <c r="E5013" s="10"/>
      <c r="F5013" s="9"/>
      <c r="G5013" s="11"/>
      <c r="H5013" s="11"/>
      <c r="I5013" s="14"/>
      <c r="J5013" s="11"/>
      <c r="K5013" s="11"/>
      <c r="L5013" s="11"/>
      <c r="M5013" s="11"/>
    </row>
    <row r="5014" spans="1:13">
      <c r="A5014" s="7">
        <v>5013</v>
      </c>
      <c r="B5014" s="8"/>
      <c r="C5014" s="9"/>
      <c r="D5014" s="28"/>
      <c r="E5014" s="10"/>
      <c r="F5014" s="9"/>
      <c r="G5014" s="11"/>
      <c r="H5014" s="11"/>
      <c r="I5014" s="14"/>
      <c r="J5014" s="11"/>
      <c r="K5014" s="11"/>
      <c r="L5014" s="11"/>
      <c r="M5014" s="11"/>
    </row>
    <row r="5015" spans="1:13">
      <c r="A5015" s="7">
        <v>5014</v>
      </c>
      <c r="B5015" s="8"/>
      <c r="C5015" s="9"/>
      <c r="D5015" s="28"/>
      <c r="E5015" s="10"/>
      <c r="F5015" s="9"/>
      <c r="G5015" s="11"/>
      <c r="H5015" s="11"/>
      <c r="I5015" s="14"/>
      <c r="J5015" s="11"/>
      <c r="K5015" s="11"/>
      <c r="L5015" s="11"/>
      <c r="M5015" s="11"/>
    </row>
    <row r="5016" spans="1:13">
      <c r="A5016" s="7">
        <v>5015</v>
      </c>
      <c r="B5016" s="8"/>
      <c r="C5016" s="9"/>
      <c r="D5016" s="28"/>
      <c r="E5016" s="10"/>
      <c r="F5016" s="9"/>
      <c r="G5016" s="11"/>
      <c r="H5016" s="11"/>
      <c r="I5016" s="14"/>
      <c r="J5016" s="11"/>
      <c r="K5016" s="11"/>
      <c r="L5016" s="11"/>
      <c r="M5016" s="11"/>
    </row>
    <row r="5017" spans="1:13">
      <c r="A5017" s="7">
        <v>5016</v>
      </c>
      <c r="B5017" s="8"/>
      <c r="C5017" s="9"/>
      <c r="D5017" s="28"/>
      <c r="E5017" s="10"/>
      <c r="F5017" s="9"/>
      <c r="G5017" s="11"/>
      <c r="H5017" s="11"/>
      <c r="I5017" s="14"/>
      <c r="J5017" s="11"/>
      <c r="K5017" s="11"/>
      <c r="L5017" s="11"/>
      <c r="M5017" s="11"/>
    </row>
    <row r="5018" spans="1:13">
      <c r="A5018" s="7">
        <v>5017</v>
      </c>
      <c r="B5018" s="8"/>
      <c r="C5018" s="9"/>
      <c r="D5018" s="28"/>
      <c r="E5018" s="10"/>
      <c r="F5018" s="9"/>
      <c r="G5018" s="11"/>
      <c r="H5018" s="11"/>
      <c r="I5018" s="14"/>
      <c r="J5018" s="11"/>
      <c r="K5018" s="11"/>
      <c r="L5018" s="11"/>
      <c r="M5018" s="11"/>
    </row>
    <row r="5019" spans="1:13">
      <c r="A5019" s="7">
        <v>5018</v>
      </c>
      <c r="B5019" s="8"/>
      <c r="C5019" s="9"/>
      <c r="D5019" s="28"/>
      <c r="E5019" s="10"/>
      <c r="F5019" s="9"/>
      <c r="G5019" s="11"/>
      <c r="H5019" s="11"/>
      <c r="I5019" s="14"/>
      <c r="J5019" s="11"/>
      <c r="K5019" s="11"/>
      <c r="L5019" s="11"/>
      <c r="M5019" s="11"/>
    </row>
    <row r="5020" spans="1:13">
      <c r="A5020" s="7">
        <v>5019</v>
      </c>
      <c r="B5020" s="8"/>
      <c r="C5020" s="9"/>
      <c r="D5020" s="28"/>
      <c r="E5020" s="10"/>
      <c r="F5020" s="9"/>
      <c r="G5020" s="11"/>
      <c r="H5020" s="11"/>
      <c r="I5020" s="14"/>
      <c r="J5020" s="11"/>
      <c r="K5020" s="11"/>
      <c r="L5020" s="11"/>
      <c r="M5020" s="11"/>
    </row>
    <row r="5021" spans="1:13">
      <c r="A5021" s="7">
        <v>5020</v>
      </c>
      <c r="B5021" s="8"/>
      <c r="C5021" s="9"/>
      <c r="D5021" s="28"/>
      <c r="E5021" s="10"/>
      <c r="F5021" s="9"/>
      <c r="G5021" s="11"/>
      <c r="H5021" s="11"/>
      <c r="I5021" s="14"/>
      <c r="J5021" s="11"/>
      <c r="K5021" s="11"/>
      <c r="L5021" s="11"/>
      <c r="M5021" s="11"/>
    </row>
    <row r="5022" spans="1:13">
      <c r="A5022" s="7">
        <v>5021</v>
      </c>
      <c r="B5022" s="8"/>
      <c r="C5022" s="9"/>
      <c r="D5022" s="28"/>
      <c r="E5022" s="10"/>
      <c r="F5022" s="9"/>
      <c r="G5022" s="11"/>
      <c r="H5022" s="11"/>
      <c r="I5022" s="14"/>
      <c r="J5022" s="11"/>
      <c r="K5022" s="11"/>
      <c r="L5022" s="11"/>
      <c r="M5022" s="11"/>
    </row>
    <row r="5023" spans="1:13">
      <c r="A5023" s="7">
        <v>5022</v>
      </c>
      <c r="B5023" s="8"/>
      <c r="C5023" s="9"/>
      <c r="D5023" s="28"/>
      <c r="E5023" s="10"/>
      <c r="F5023" s="9"/>
      <c r="G5023" s="11"/>
      <c r="H5023" s="11"/>
      <c r="I5023" s="14"/>
      <c r="J5023" s="11"/>
      <c r="K5023" s="11"/>
      <c r="L5023" s="11"/>
      <c r="M5023" s="11"/>
    </row>
    <row r="5024" spans="1:13">
      <c r="A5024" s="7">
        <v>5023</v>
      </c>
      <c r="B5024" s="8"/>
      <c r="C5024" s="9"/>
      <c r="D5024" s="28"/>
      <c r="E5024" s="10"/>
      <c r="F5024" s="9"/>
      <c r="G5024" s="11"/>
      <c r="H5024" s="11"/>
      <c r="I5024" s="14"/>
      <c r="J5024" s="11"/>
      <c r="K5024" s="11"/>
      <c r="L5024" s="11"/>
      <c r="M5024" s="11"/>
    </row>
    <row r="5025" spans="1:13">
      <c r="A5025" s="7">
        <v>5024</v>
      </c>
      <c r="B5025" s="8"/>
      <c r="C5025" s="9"/>
      <c r="D5025" s="28"/>
      <c r="E5025" s="10"/>
      <c r="F5025" s="9"/>
      <c r="G5025" s="11"/>
      <c r="H5025" s="11"/>
      <c r="I5025" s="14"/>
      <c r="J5025" s="11"/>
      <c r="K5025" s="11"/>
      <c r="L5025" s="11"/>
      <c r="M5025" s="11"/>
    </row>
    <row r="5026" spans="1:13">
      <c r="A5026" s="7">
        <v>5025</v>
      </c>
      <c r="B5026" s="8"/>
      <c r="C5026" s="9"/>
      <c r="D5026" s="28"/>
      <c r="E5026" s="10"/>
      <c r="F5026" s="9"/>
      <c r="G5026" s="11"/>
      <c r="H5026" s="11"/>
      <c r="I5026" s="14"/>
      <c r="J5026" s="11"/>
      <c r="K5026" s="11"/>
      <c r="L5026" s="11"/>
      <c r="M5026" s="11"/>
    </row>
    <row r="5027" spans="1:13">
      <c r="A5027" s="7">
        <v>5026</v>
      </c>
      <c r="B5027" s="8"/>
      <c r="C5027" s="9"/>
      <c r="D5027" s="28"/>
      <c r="E5027" s="10"/>
      <c r="F5027" s="9"/>
      <c r="G5027" s="11"/>
      <c r="H5027" s="11"/>
      <c r="I5027" s="14"/>
      <c r="J5027" s="11"/>
      <c r="K5027" s="11"/>
      <c r="L5027" s="11"/>
      <c r="M5027" s="11"/>
    </row>
    <row r="5028" spans="1:13">
      <c r="A5028" s="7">
        <v>5027</v>
      </c>
      <c r="B5028" s="8"/>
      <c r="C5028" s="9"/>
      <c r="D5028" s="28"/>
      <c r="E5028" s="10"/>
      <c r="F5028" s="9"/>
      <c r="G5028" s="11"/>
      <c r="H5028" s="11"/>
      <c r="I5028" s="14"/>
      <c r="J5028" s="11"/>
      <c r="K5028" s="11"/>
      <c r="L5028" s="11"/>
      <c r="M5028" s="11"/>
    </row>
    <row r="5029" spans="1:13">
      <c r="A5029" s="7">
        <v>5028</v>
      </c>
      <c r="B5029" s="8"/>
      <c r="C5029" s="9"/>
      <c r="D5029" s="28"/>
      <c r="E5029" s="10"/>
      <c r="F5029" s="9"/>
      <c r="G5029" s="11"/>
      <c r="H5029" s="11"/>
      <c r="I5029" s="14"/>
      <c r="J5029" s="11"/>
      <c r="K5029" s="11"/>
      <c r="L5029" s="11"/>
      <c r="M5029" s="11"/>
    </row>
    <row r="5030" spans="1:13">
      <c r="A5030" s="7">
        <v>5029</v>
      </c>
      <c r="B5030" s="8"/>
      <c r="C5030" s="9"/>
      <c r="D5030" s="28"/>
      <c r="E5030" s="10"/>
      <c r="F5030" s="9"/>
      <c r="G5030" s="11"/>
      <c r="H5030" s="11"/>
      <c r="I5030" s="14"/>
      <c r="J5030" s="11"/>
      <c r="K5030" s="11"/>
      <c r="L5030" s="11"/>
      <c r="M5030" s="11"/>
    </row>
    <row r="5031" spans="1:13">
      <c r="A5031" s="7">
        <v>5030</v>
      </c>
      <c r="B5031" s="8"/>
      <c r="C5031" s="9"/>
      <c r="D5031" s="28"/>
      <c r="E5031" s="10"/>
      <c r="F5031" s="9"/>
      <c r="G5031" s="11"/>
      <c r="H5031" s="11"/>
      <c r="I5031" s="14"/>
      <c r="J5031" s="11"/>
      <c r="K5031" s="11"/>
      <c r="L5031" s="11"/>
      <c r="M5031" s="11"/>
    </row>
    <row r="5032" spans="1:13">
      <c r="A5032" s="7">
        <v>5031</v>
      </c>
      <c r="B5032" s="8"/>
      <c r="C5032" s="9"/>
      <c r="D5032" s="28"/>
      <c r="E5032" s="10"/>
      <c r="F5032" s="9"/>
      <c r="G5032" s="11"/>
      <c r="H5032" s="11"/>
      <c r="I5032" s="14"/>
      <c r="J5032" s="11"/>
      <c r="K5032" s="11"/>
      <c r="L5032" s="11"/>
      <c r="M5032" s="11"/>
    </row>
    <row r="5033" spans="1:13">
      <c r="A5033" s="7">
        <v>5032</v>
      </c>
      <c r="B5033" s="8"/>
      <c r="C5033" s="9"/>
      <c r="D5033" s="9"/>
      <c r="E5033" s="10"/>
      <c r="F5033" s="45"/>
      <c r="G5033" s="10"/>
      <c r="H5033" s="11"/>
      <c r="I5033" s="14"/>
      <c r="J5033" s="11"/>
      <c r="K5033" s="11"/>
      <c r="L5033" s="11"/>
      <c r="M5033" s="11"/>
    </row>
    <row r="5034" spans="1:13">
      <c r="A5034" s="7">
        <v>5033</v>
      </c>
      <c r="B5034" s="8"/>
      <c r="C5034" s="9"/>
      <c r="D5034" s="9"/>
      <c r="E5034" s="10"/>
      <c r="F5034" s="45"/>
      <c r="G5034" s="10"/>
      <c r="H5034" s="11"/>
      <c r="I5034" s="14"/>
      <c r="J5034" s="11"/>
      <c r="K5034" s="11"/>
      <c r="L5034" s="11"/>
      <c r="M5034" s="11"/>
    </row>
    <row r="5035" spans="1:13">
      <c r="A5035" s="7">
        <v>5034</v>
      </c>
      <c r="B5035" s="8"/>
      <c r="C5035" s="9"/>
      <c r="D5035" s="9"/>
      <c r="E5035" s="10"/>
      <c r="F5035" s="45"/>
      <c r="G5035" s="10"/>
      <c r="H5035" s="11"/>
      <c r="I5035" s="14"/>
      <c r="J5035" s="11"/>
      <c r="K5035" s="11"/>
      <c r="L5035" s="11"/>
      <c r="M5035" s="11"/>
    </row>
    <row r="5036" spans="1:13">
      <c r="A5036" s="7">
        <v>5035</v>
      </c>
      <c r="B5036" s="8"/>
      <c r="C5036" s="9"/>
      <c r="D5036" s="9"/>
      <c r="E5036" s="10"/>
      <c r="F5036" s="45"/>
      <c r="G5036" s="10"/>
      <c r="H5036" s="11"/>
      <c r="I5036" s="14"/>
      <c r="J5036" s="11"/>
      <c r="K5036" s="11"/>
      <c r="L5036" s="11"/>
      <c r="M5036" s="11"/>
    </row>
    <row r="5037" spans="1:13">
      <c r="A5037" s="7">
        <v>5036</v>
      </c>
      <c r="B5037" s="8"/>
      <c r="C5037" s="9"/>
      <c r="D5037" s="9"/>
      <c r="E5037" s="10"/>
      <c r="F5037" s="45"/>
      <c r="G5037" s="10"/>
      <c r="H5037" s="11"/>
      <c r="I5037" s="14"/>
      <c r="J5037" s="11"/>
      <c r="K5037" s="11"/>
      <c r="L5037" s="11"/>
      <c r="M5037" s="11"/>
    </row>
    <row r="5038" spans="1:13">
      <c r="A5038" s="7">
        <v>5037</v>
      </c>
      <c r="B5038" s="8"/>
      <c r="C5038" s="9"/>
      <c r="D5038" s="9"/>
      <c r="E5038" s="10"/>
      <c r="F5038" s="45"/>
      <c r="G5038" s="10"/>
      <c r="H5038" s="11"/>
      <c r="I5038" s="14"/>
      <c r="J5038" s="11"/>
      <c r="K5038" s="11"/>
      <c r="L5038" s="11"/>
      <c r="M5038" s="11"/>
    </row>
    <row r="5039" spans="1:13">
      <c r="A5039" s="7">
        <v>5038</v>
      </c>
      <c r="B5039" s="8"/>
      <c r="C5039" s="9"/>
      <c r="D5039" s="9"/>
      <c r="E5039" s="10"/>
      <c r="F5039" s="45"/>
      <c r="G5039" s="10"/>
      <c r="H5039" s="11"/>
      <c r="I5039" s="14"/>
      <c r="J5039" s="11"/>
      <c r="K5039" s="11"/>
      <c r="L5039" s="11"/>
      <c r="M5039" s="11"/>
    </row>
    <row r="5040" spans="1:13">
      <c r="A5040" s="7">
        <v>5039</v>
      </c>
      <c r="B5040" s="8"/>
      <c r="C5040" s="9"/>
      <c r="D5040" s="9"/>
      <c r="E5040" s="10"/>
      <c r="F5040" s="45"/>
      <c r="G5040" s="10"/>
      <c r="H5040" s="11"/>
      <c r="I5040" s="14"/>
      <c r="J5040" s="11"/>
      <c r="K5040" s="11"/>
      <c r="L5040" s="11"/>
      <c r="M5040" s="11"/>
    </row>
    <row r="5041" spans="1:13">
      <c r="A5041" s="7">
        <v>5040</v>
      </c>
      <c r="B5041" s="8"/>
      <c r="C5041" s="9"/>
      <c r="D5041" s="9"/>
      <c r="E5041" s="10"/>
      <c r="F5041" s="45"/>
      <c r="G5041" s="10"/>
      <c r="H5041" s="11"/>
      <c r="I5041" s="14"/>
      <c r="J5041" s="11"/>
      <c r="K5041" s="11"/>
      <c r="L5041" s="11"/>
      <c r="M5041" s="11"/>
    </row>
    <row r="5042" spans="1:13">
      <c r="A5042" s="7">
        <v>5041</v>
      </c>
      <c r="B5042" s="8"/>
      <c r="C5042" s="9"/>
      <c r="D5042" s="28"/>
      <c r="E5042" s="10"/>
      <c r="F5042" s="9"/>
      <c r="G5042" s="11"/>
      <c r="H5042" s="11"/>
      <c r="I5042" s="14"/>
      <c r="J5042" s="11"/>
      <c r="K5042" s="11"/>
      <c r="L5042" s="11"/>
      <c r="M5042" s="11"/>
    </row>
    <row r="5043" spans="1:13">
      <c r="A5043" s="7">
        <v>5042</v>
      </c>
      <c r="B5043" s="8"/>
      <c r="C5043" s="9"/>
      <c r="D5043" s="28"/>
      <c r="E5043" s="10"/>
      <c r="F5043" s="9"/>
      <c r="G5043" s="11"/>
      <c r="H5043" s="11"/>
      <c r="I5043" s="14"/>
      <c r="J5043" s="11"/>
      <c r="K5043" s="11"/>
      <c r="L5043" s="11"/>
      <c r="M5043" s="11"/>
    </row>
    <row r="5044" spans="1:13">
      <c r="A5044" s="7">
        <v>5043</v>
      </c>
      <c r="B5044" s="8"/>
      <c r="C5044" s="9"/>
      <c r="D5044" s="28"/>
      <c r="E5044" s="10"/>
      <c r="F5044" s="9"/>
      <c r="G5044" s="11"/>
      <c r="H5044" s="11"/>
      <c r="I5044" s="14"/>
      <c r="J5044" s="11"/>
      <c r="K5044" s="11"/>
      <c r="L5044" s="11"/>
      <c r="M5044" s="11"/>
    </row>
    <row r="5045" spans="1:13">
      <c r="A5045" s="7">
        <v>5044</v>
      </c>
      <c r="B5045" s="8"/>
      <c r="C5045" s="9"/>
      <c r="D5045" s="28"/>
      <c r="E5045" s="10"/>
      <c r="F5045" s="9"/>
      <c r="G5045" s="11"/>
      <c r="H5045" s="11"/>
      <c r="I5045" s="14"/>
      <c r="J5045" s="11"/>
      <c r="K5045" s="11"/>
      <c r="L5045" s="11"/>
      <c r="M5045" s="11"/>
    </row>
    <row r="5046" spans="1:13">
      <c r="A5046" s="7">
        <v>5045</v>
      </c>
      <c r="B5046" s="8"/>
      <c r="C5046" s="9"/>
      <c r="D5046" s="28"/>
      <c r="E5046" s="10"/>
      <c r="F5046" s="9"/>
      <c r="G5046" s="11"/>
      <c r="H5046" s="11"/>
      <c r="I5046" s="14"/>
      <c r="J5046" s="11"/>
      <c r="K5046" s="11"/>
      <c r="L5046" s="11"/>
      <c r="M5046" s="11"/>
    </row>
    <row r="5047" spans="1:13">
      <c r="A5047" s="7">
        <v>5046</v>
      </c>
      <c r="B5047" s="8"/>
      <c r="C5047" s="9"/>
      <c r="D5047" s="28"/>
      <c r="E5047" s="10"/>
      <c r="F5047" s="9"/>
      <c r="G5047" s="11"/>
      <c r="H5047" s="11"/>
      <c r="I5047" s="14"/>
      <c r="J5047" s="11"/>
      <c r="K5047" s="11"/>
      <c r="L5047" s="11"/>
      <c r="M5047" s="11"/>
    </row>
    <row r="5048" spans="1:13">
      <c r="A5048" s="7">
        <v>5047</v>
      </c>
      <c r="B5048" s="8"/>
      <c r="C5048" s="9"/>
      <c r="D5048" s="28"/>
      <c r="E5048" s="10"/>
      <c r="F5048" s="9"/>
      <c r="G5048" s="11"/>
      <c r="H5048" s="11"/>
      <c r="I5048" s="14"/>
      <c r="J5048" s="11"/>
      <c r="K5048" s="11"/>
      <c r="L5048" s="11"/>
      <c r="M5048" s="11"/>
    </row>
    <row r="5049" spans="1:13">
      <c r="A5049" s="7">
        <v>5048</v>
      </c>
      <c r="B5049" s="8"/>
      <c r="C5049" s="9"/>
      <c r="D5049" s="28"/>
      <c r="E5049" s="10"/>
      <c r="F5049" s="9"/>
      <c r="G5049" s="11"/>
      <c r="H5049" s="11"/>
      <c r="I5049" s="14"/>
      <c r="J5049" s="11"/>
      <c r="K5049" s="11"/>
      <c r="L5049" s="11"/>
      <c r="M5049" s="11"/>
    </row>
    <row r="5050" spans="1:13">
      <c r="A5050" s="7">
        <v>5049</v>
      </c>
      <c r="B5050" s="8"/>
      <c r="C5050" s="9"/>
      <c r="D5050" s="28"/>
      <c r="E5050" s="10"/>
      <c r="F5050" s="9"/>
      <c r="G5050" s="11"/>
      <c r="H5050" s="11"/>
      <c r="I5050" s="14"/>
      <c r="J5050" s="11"/>
      <c r="K5050" s="11"/>
      <c r="L5050" s="11"/>
      <c r="M5050" s="11"/>
    </row>
    <row r="5051" spans="1:13">
      <c r="A5051" s="7">
        <v>5050</v>
      </c>
      <c r="B5051" s="8"/>
      <c r="C5051" s="9"/>
      <c r="D5051" s="28"/>
      <c r="E5051" s="10"/>
      <c r="F5051" s="9"/>
      <c r="G5051" s="11"/>
      <c r="H5051" s="11"/>
      <c r="I5051" s="14"/>
      <c r="J5051" s="11"/>
      <c r="K5051" s="11"/>
      <c r="L5051" s="11"/>
      <c r="M5051" s="11"/>
    </row>
    <row r="5052" spans="1:13">
      <c r="A5052" s="7">
        <v>5051</v>
      </c>
      <c r="B5052" s="8"/>
      <c r="C5052" s="9"/>
      <c r="D5052" s="28"/>
      <c r="E5052" s="10"/>
      <c r="F5052" s="9"/>
      <c r="G5052" s="11"/>
      <c r="H5052" s="11"/>
      <c r="I5052" s="14"/>
      <c r="J5052" s="11"/>
      <c r="K5052" s="11"/>
      <c r="L5052" s="11"/>
      <c r="M5052" s="11"/>
    </row>
    <row r="5053" spans="1:13">
      <c r="A5053" s="7">
        <v>5052</v>
      </c>
      <c r="B5053" s="8"/>
      <c r="C5053" s="9"/>
      <c r="D5053" s="28"/>
      <c r="E5053" s="10"/>
      <c r="F5053" s="9"/>
      <c r="G5053" s="11"/>
      <c r="H5053" s="11"/>
      <c r="I5053" s="14"/>
      <c r="J5053" s="11"/>
      <c r="K5053" s="11"/>
      <c r="L5053" s="11"/>
      <c r="M5053" s="11"/>
    </row>
    <row r="5054" spans="1:13">
      <c r="A5054" s="7">
        <v>5053</v>
      </c>
      <c r="B5054" s="8"/>
      <c r="C5054" s="9"/>
      <c r="D5054" s="28"/>
      <c r="E5054" s="10"/>
      <c r="F5054" s="9"/>
      <c r="G5054" s="11"/>
      <c r="H5054" s="11"/>
      <c r="I5054" s="14"/>
      <c r="J5054" s="11"/>
      <c r="K5054" s="11"/>
      <c r="L5054" s="11"/>
      <c r="M5054" s="11"/>
    </row>
    <row r="5055" spans="1:13">
      <c r="A5055" s="7">
        <v>5054</v>
      </c>
      <c r="B5055" s="8"/>
      <c r="C5055" s="9"/>
      <c r="D5055" s="28"/>
      <c r="E5055" s="10"/>
      <c r="F5055" s="9"/>
      <c r="G5055" s="11"/>
      <c r="H5055" s="11"/>
      <c r="I5055" s="14"/>
      <c r="J5055" s="11"/>
      <c r="K5055" s="11"/>
      <c r="L5055" s="11"/>
      <c r="M5055" s="11"/>
    </row>
    <row r="5056" spans="1:13">
      <c r="A5056" s="7">
        <v>5055</v>
      </c>
      <c r="B5056" s="8"/>
      <c r="C5056" s="9"/>
      <c r="D5056" s="28"/>
      <c r="E5056" s="10"/>
      <c r="F5056" s="9"/>
      <c r="G5056" s="11"/>
      <c r="H5056" s="11"/>
      <c r="I5056" s="14"/>
      <c r="J5056" s="11"/>
      <c r="K5056" s="11"/>
      <c r="L5056" s="11"/>
      <c r="M5056" s="11"/>
    </row>
    <row r="5057" spans="1:13">
      <c r="A5057" s="7">
        <v>5056</v>
      </c>
      <c r="B5057" s="8"/>
      <c r="C5057" s="9"/>
      <c r="D5057" s="28"/>
      <c r="E5057" s="10"/>
      <c r="F5057" s="9"/>
      <c r="G5057" s="11"/>
      <c r="H5057" s="11"/>
      <c r="I5057" s="14"/>
      <c r="J5057" s="11"/>
      <c r="K5057" s="11"/>
      <c r="L5057" s="11"/>
      <c r="M5057" s="11"/>
    </row>
    <row r="5058" spans="1:13">
      <c r="A5058" s="7">
        <v>5057</v>
      </c>
      <c r="B5058" s="8"/>
      <c r="C5058" s="9"/>
      <c r="D5058" s="28"/>
      <c r="E5058" s="10"/>
      <c r="F5058" s="9"/>
      <c r="G5058" s="11"/>
      <c r="H5058" s="11"/>
      <c r="I5058" s="14"/>
      <c r="J5058" s="11"/>
      <c r="K5058" s="11"/>
      <c r="L5058" s="11"/>
      <c r="M5058" s="11"/>
    </row>
    <row r="5059" spans="1:13">
      <c r="A5059" s="7">
        <v>5058</v>
      </c>
      <c r="B5059" s="8"/>
      <c r="C5059" s="9"/>
      <c r="D5059" s="28"/>
      <c r="E5059" s="10"/>
      <c r="F5059" s="9"/>
      <c r="G5059" s="11"/>
      <c r="H5059" s="11"/>
      <c r="I5059" s="14"/>
      <c r="J5059" s="11"/>
      <c r="K5059" s="11"/>
      <c r="L5059" s="11"/>
      <c r="M5059" s="11"/>
    </row>
    <row r="5060" spans="1:13">
      <c r="A5060" s="7">
        <v>5059</v>
      </c>
      <c r="B5060" s="8"/>
      <c r="C5060" s="9"/>
      <c r="D5060" s="28"/>
      <c r="E5060" s="10"/>
      <c r="F5060" s="9"/>
      <c r="G5060" s="11"/>
      <c r="H5060" s="11"/>
      <c r="I5060" s="14"/>
      <c r="J5060" s="11"/>
      <c r="K5060" s="11"/>
      <c r="L5060" s="11"/>
      <c r="M5060" s="11"/>
    </row>
    <row r="5061" spans="1:13">
      <c r="A5061" s="7">
        <v>5060</v>
      </c>
      <c r="B5061" s="8"/>
      <c r="C5061" s="9"/>
      <c r="D5061" s="28"/>
      <c r="E5061" s="10"/>
      <c r="F5061" s="9"/>
      <c r="G5061" s="11"/>
      <c r="H5061" s="11"/>
      <c r="I5061" s="14"/>
      <c r="J5061" s="11"/>
      <c r="K5061" s="11"/>
      <c r="L5061" s="11"/>
      <c r="M5061" s="11"/>
    </row>
    <row r="5062" spans="1:13">
      <c r="A5062" s="7">
        <v>5061</v>
      </c>
      <c r="B5062" s="8"/>
      <c r="C5062" s="9"/>
      <c r="D5062" s="28"/>
      <c r="E5062" s="10"/>
      <c r="F5062" s="9"/>
      <c r="G5062" s="11"/>
      <c r="H5062" s="11"/>
      <c r="I5062" s="14"/>
      <c r="J5062" s="11"/>
      <c r="K5062" s="11"/>
      <c r="L5062" s="11"/>
      <c r="M5062" s="11"/>
    </row>
    <row r="5063" spans="1:13">
      <c r="A5063" s="7">
        <v>5062</v>
      </c>
      <c r="B5063" s="8"/>
      <c r="C5063" s="9"/>
      <c r="D5063" s="28"/>
      <c r="E5063" s="10"/>
      <c r="F5063" s="9"/>
      <c r="G5063" s="11"/>
      <c r="H5063" s="11"/>
      <c r="I5063" s="14"/>
      <c r="J5063" s="11"/>
      <c r="K5063" s="11"/>
      <c r="L5063" s="11"/>
      <c r="M5063" s="11"/>
    </row>
    <row r="5064" spans="1:13">
      <c r="A5064" s="7">
        <v>5063</v>
      </c>
      <c r="B5064" s="8"/>
      <c r="C5064" s="9"/>
      <c r="D5064" s="28"/>
      <c r="E5064" s="10"/>
      <c r="F5064" s="9"/>
      <c r="G5064" s="11"/>
      <c r="H5064" s="11"/>
      <c r="I5064" s="14"/>
      <c r="J5064" s="11"/>
      <c r="K5064" s="11"/>
      <c r="L5064" s="11"/>
      <c r="M5064" s="11"/>
    </row>
    <row r="5065" spans="1:13">
      <c r="A5065" s="7">
        <v>5064</v>
      </c>
      <c r="B5065" s="8"/>
      <c r="C5065" s="9"/>
      <c r="D5065" s="28"/>
      <c r="E5065" s="10"/>
      <c r="F5065" s="9"/>
      <c r="G5065" s="11"/>
      <c r="H5065" s="11"/>
      <c r="I5065" s="14"/>
      <c r="J5065" s="11"/>
      <c r="K5065" s="11"/>
      <c r="L5065" s="11"/>
      <c r="M5065" s="11"/>
    </row>
    <row r="5066" spans="1:13">
      <c r="A5066" s="7">
        <v>5065</v>
      </c>
      <c r="B5066" s="8"/>
      <c r="C5066" s="9"/>
      <c r="D5066" s="28"/>
      <c r="E5066" s="10"/>
      <c r="F5066" s="9"/>
      <c r="G5066" s="11"/>
      <c r="H5066" s="11"/>
      <c r="I5066" s="14"/>
      <c r="J5066" s="11"/>
      <c r="K5066" s="11"/>
      <c r="L5066" s="11"/>
      <c r="M5066" s="11"/>
    </row>
    <row r="5067" spans="1:13">
      <c r="A5067" s="7">
        <v>5066</v>
      </c>
      <c r="B5067" s="8"/>
      <c r="C5067" s="9"/>
      <c r="D5067" s="28"/>
      <c r="E5067" s="10"/>
      <c r="F5067" s="9"/>
      <c r="G5067" s="11"/>
      <c r="H5067" s="11"/>
      <c r="I5067" s="14"/>
      <c r="J5067" s="11"/>
      <c r="K5067" s="11"/>
      <c r="L5067" s="11"/>
      <c r="M5067" s="11"/>
    </row>
    <row r="5068" spans="1:13">
      <c r="A5068" s="7">
        <v>5067</v>
      </c>
      <c r="B5068" s="8"/>
      <c r="C5068" s="9"/>
      <c r="D5068" s="28"/>
      <c r="E5068" s="10"/>
      <c r="F5068" s="9"/>
      <c r="G5068" s="11"/>
      <c r="H5068" s="11"/>
      <c r="I5068" s="14"/>
      <c r="J5068" s="11"/>
      <c r="K5068" s="11"/>
      <c r="L5068" s="11"/>
      <c r="M5068" s="11"/>
    </row>
    <row r="5069" spans="1:13">
      <c r="A5069" s="7">
        <v>5068</v>
      </c>
      <c r="B5069" s="8"/>
      <c r="C5069" s="9"/>
      <c r="D5069" s="28"/>
      <c r="E5069" s="10"/>
      <c r="F5069" s="9"/>
      <c r="G5069" s="11"/>
      <c r="H5069" s="11"/>
      <c r="I5069" s="14"/>
      <c r="J5069" s="11"/>
      <c r="K5069" s="11"/>
      <c r="L5069" s="11"/>
      <c r="M5069" s="11"/>
    </row>
    <row r="5070" spans="1:13">
      <c r="A5070" s="7">
        <v>5069</v>
      </c>
      <c r="B5070" s="8"/>
      <c r="C5070" s="9"/>
      <c r="D5070" s="28"/>
      <c r="E5070" s="10"/>
      <c r="F5070" s="9"/>
      <c r="G5070" s="11"/>
      <c r="H5070" s="11"/>
      <c r="I5070" s="14"/>
      <c r="J5070" s="11"/>
      <c r="K5070" s="11"/>
      <c r="L5070" s="11"/>
      <c r="M5070" s="11"/>
    </row>
    <row r="5071" spans="1:13">
      <c r="A5071" s="7">
        <v>5070</v>
      </c>
      <c r="B5071" s="8"/>
      <c r="C5071" s="9"/>
      <c r="D5071" s="28"/>
      <c r="E5071" s="10"/>
      <c r="F5071" s="9"/>
      <c r="G5071" s="11"/>
      <c r="H5071" s="11"/>
      <c r="I5071" s="14"/>
      <c r="J5071" s="11"/>
      <c r="K5071" s="11"/>
      <c r="L5071" s="11"/>
      <c r="M5071" s="11"/>
    </row>
    <row r="5072" spans="1:13">
      <c r="A5072" s="7">
        <v>5071</v>
      </c>
      <c r="B5072" s="8"/>
      <c r="C5072" s="9"/>
      <c r="D5072" s="28"/>
      <c r="E5072" s="10"/>
      <c r="F5072" s="9"/>
      <c r="G5072" s="11"/>
      <c r="H5072" s="11"/>
      <c r="I5072" s="14"/>
      <c r="J5072" s="11"/>
      <c r="K5072" s="11"/>
      <c r="L5072" s="11"/>
      <c r="M5072" s="11"/>
    </row>
    <row r="5073" spans="1:13">
      <c r="A5073" s="7">
        <v>5072</v>
      </c>
      <c r="B5073" s="8"/>
      <c r="C5073" s="9"/>
      <c r="D5073" s="28"/>
      <c r="E5073" s="10"/>
      <c r="F5073" s="9"/>
      <c r="G5073" s="11"/>
      <c r="H5073" s="11"/>
      <c r="I5073" s="14"/>
      <c r="J5073" s="11"/>
      <c r="K5073" s="11"/>
      <c r="L5073" s="11"/>
      <c r="M5073" s="11"/>
    </row>
    <row r="5074" spans="1:13">
      <c r="A5074" s="7">
        <v>5073</v>
      </c>
      <c r="B5074" s="8"/>
      <c r="C5074" s="9"/>
      <c r="D5074" s="28"/>
      <c r="E5074" s="10"/>
      <c r="F5074" s="9"/>
      <c r="G5074" s="11"/>
      <c r="H5074" s="11"/>
      <c r="I5074" s="14"/>
      <c r="J5074" s="11"/>
      <c r="K5074" s="11"/>
      <c r="L5074" s="11"/>
      <c r="M5074" s="11"/>
    </row>
    <row r="5075" spans="1:13">
      <c r="A5075" s="7">
        <v>5074</v>
      </c>
      <c r="B5075" s="8"/>
      <c r="C5075" s="9"/>
      <c r="D5075" s="28"/>
      <c r="E5075" s="10"/>
      <c r="F5075" s="9"/>
      <c r="G5075" s="11"/>
      <c r="H5075" s="11"/>
      <c r="I5075" s="14"/>
      <c r="J5075" s="11"/>
      <c r="K5075" s="11"/>
      <c r="L5075" s="11"/>
      <c r="M5075" s="11"/>
    </row>
    <row r="5076" spans="1:13">
      <c r="A5076" s="7">
        <v>5075</v>
      </c>
      <c r="B5076" s="8"/>
      <c r="C5076" s="9"/>
      <c r="D5076" s="28"/>
      <c r="E5076" s="10"/>
      <c r="F5076" s="9"/>
      <c r="G5076" s="11"/>
      <c r="H5076" s="11"/>
      <c r="I5076" s="14"/>
      <c r="J5076" s="11"/>
      <c r="K5076" s="11"/>
      <c r="L5076" s="11"/>
      <c r="M5076" s="11"/>
    </row>
    <row r="5077" spans="1:13">
      <c r="A5077" s="7">
        <v>5076</v>
      </c>
      <c r="B5077" s="8"/>
      <c r="C5077" s="9"/>
      <c r="D5077" s="28"/>
      <c r="E5077" s="10"/>
      <c r="F5077" s="9"/>
      <c r="G5077" s="11"/>
      <c r="H5077" s="11"/>
      <c r="I5077" s="14"/>
      <c r="J5077" s="11"/>
      <c r="K5077" s="11"/>
      <c r="L5077" s="11"/>
      <c r="M5077" s="11"/>
    </row>
    <row r="5078" spans="1:13">
      <c r="A5078" s="7">
        <v>5077</v>
      </c>
      <c r="B5078" s="8"/>
      <c r="C5078" s="9"/>
      <c r="D5078" s="28"/>
      <c r="E5078" s="10"/>
      <c r="F5078" s="9"/>
      <c r="G5078" s="11"/>
      <c r="H5078" s="11"/>
      <c r="I5078" s="14"/>
      <c r="J5078" s="11"/>
      <c r="K5078" s="11"/>
      <c r="L5078" s="11"/>
      <c r="M5078" s="11"/>
    </row>
    <row r="5079" spans="1:13">
      <c r="A5079" s="7">
        <v>5078</v>
      </c>
      <c r="B5079" s="8"/>
      <c r="C5079" s="9"/>
      <c r="D5079" s="28"/>
      <c r="E5079" s="10"/>
      <c r="F5079" s="9"/>
      <c r="G5079" s="11"/>
      <c r="H5079" s="11"/>
      <c r="I5079" s="14"/>
      <c r="J5079" s="11"/>
      <c r="K5079" s="11"/>
      <c r="L5079" s="11"/>
      <c r="M5079" s="11"/>
    </row>
    <row r="5080" spans="1:13">
      <c r="A5080" s="7">
        <v>5079</v>
      </c>
      <c r="B5080" s="8"/>
      <c r="C5080" s="9"/>
      <c r="D5080" s="28"/>
      <c r="E5080" s="10"/>
      <c r="F5080" s="9"/>
      <c r="G5080" s="11"/>
      <c r="H5080" s="11"/>
      <c r="I5080" s="14"/>
      <c r="J5080" s="11"/>
      <c r="K5080" s="11"/>
      <c r="L5080" s="11"/>
      <c r="M5080" s="11"/>
    </row>
    <row r="5081" spans="1:13">
      <c r="A5081" s="7">
        <v>5080</v>
      </c>
      <c r="B5081" s="8"/>
      <c r="C5081" s="9"/>
      <c r="D5081" s="28"/>
      <c r="E5081" s="10"/>
      <c r="F5081" s="9"/>
      <c r="G5081" s="11"/>
      <c r="H5081" s="11"/>
      <c r="I5081" s="14"/>
      <c r="J5081" s="11"/>
      <c r="K5081" s="11"/>
      <c r="L5081" s="11"/>
      <c r="M5081" s="11"/>
    </row>
    <row r="5082" spans="1:13">
      <c r="A5082" s="7">
        <v>5081</v>
      </c>
      <c r="B5082" s="8"/>
      <c r="C5082" s="9"/>
      <c r="D5082" s="28"/>
      <c r="E5082" s="10"/>
      <c r="F5082" s="9"/>
      <c r="G5082" s="11"/>
      <c r="H5082" s="11"/>
      <c r="I5082" s="14"/>
      <c r="J5082" s="11"/>
      <c r="K5082" s="11"/>
      <c r="L5082" s="11"/>
      <c r="M5082" s="11"/>
    </row>
    <row r="5083" spans="1:13">
      <c r="A5083" s="7">
        <v>5082</v>
      </c>
      <c r="B5083" s="8"/>
      <c r="C5083" s="9"/>
      <c r="D5083" s="28"/>
      <c r="E5083" s="10"/>
      <c r="F5083" s="9"/>
      <c r="G5083" s="11"/>
      <c r="H5083" s="11"/>
      <c r="I5083" s="14"/>
      <c r="J5083" s="11"/>
      <c r="K5083" s="11"/>
      <c r="L5083" s="11"/>
      <c r="M5083" s="11"/>
    </row>
    <row r="5084" spans="1:13">
      <c r="A5084" s="7">
        <v>5083</v>
      </c>
      <c r="B5084" s="8"/>
      <c r="C5084" s="9"/>
      <c r="D5084" s="28"/>
      <c r="E5084" s="10"/>
      <c r="F5084" s="9"/>
      <c r="G5084" s="11"/>
      <c r="H5084" s="11"/>
      <c r="I5084" s="14"/>
      <c r="J5084" s="11"/>
      <c r="K5084" s="11"/>
      <c r="L5084" s="11"/>
      <c r="M5084" s="11"/>
    </row>
    <row r="5085" spans="1:13">
      <c r="A5085" s="7">
        <v>5084</v>
      </c>
      <c r="B5085" s="8"/>
      <c r="C5085" s="9"/>
      <c r="D5085" s="28"/>
      <c r="E5085" s="10"/>
      <c r="F5085" s="9"/>
      <c r="G5085" s="11"/>
      <c r="H5085" s="11"/>
      <c r="I5085" s="14"/>
      <c r="J5085" s="11"/>
      <c r="K5085" s="11"/>
      <c r="L5085" s="11"/>
      <c r="M5085" s="11"/>
    </row>
    <row r="5086" spans="1:13">
      <c r="A5086" s="7">
        <v>5085</v>
      </c>
      <c r="B5086" s="8"/>
      <c r="C5086" s="9"/>
      <c r="D5086" s="28"/>
      <c r="E5086" s="10"/>
      <c r="F5086" s="9"/>
      <c r="G5086" s="11"/>
      <c r="H5086" s="11"/>
      <c r="I5086" s="14"/>
      <c r="J5086" s="11"/>
      <c r="K5086" s="11"/>
      <c r="L5086" s="11"/>
      <c r="M5086" s="11"/>
    </row>
    <row r="5087" spans="1:13">
      <c r="A5087" s="7">
        <v>5086</v>
      </c>
      <c r="B5087" s="8"/>
      <c r="C5087" s="9"/>
      <c r="D5087" s="28"/>
      <c r="E5087" s="10"/>
      <c r="F5087" s="9"/>
      <c r="G5087" s="11"/>
      <c r="H5087" s="11"/>
      <c r="I5087" s="14"/>
      <c r="J5087" s="11"/>
      <c r="K5087" s="11"/>
      <c r="L5087" s="11"/>
      <c r="M5087" s="11"/>
    </row>
    <row r="5088" spans="1:13">
      <c r="A5088" s="7">
        <v>5087</v>
      </c>
      <c r="B5088" s="8"/>
      <c r="C5088" s="9"/>
      <c r="D5088" s="28"/>
      <c r="E5088" s="10"/>
      <c r="F5088" s="9"/>
      <c r="G5088" s="11"/>
      <c r="H5088" s="11"/>
      <c r="I5088" s="14"/>
      <c r="J5088" s="11"/>
      <c r="K5088" s="11"/>
      <c r="L5088" s="11"/>
      <c r="M5088" s="11"/>
    </row>
    <row r="5089" spans="1:13">
      <c r="A5089" s="7">
        <v>5088</v>
      </c>
      <c r="B5089" s="8"/>
      <c r="C5089" s="9"/>
      <c r="D5089" s="28"/>
      <c r="E5089" s="10"/>
      <c r="F5089" s="9"/>
      <c r="G5089" s="11"/>
      <c r="H5089" s="11"/>
      <c r="I5089" s="14"/>
      <c r="J5089" s="11"/>
      <c r="K5089" s="11"/>
      <c r="L5089" s="11"/>
      <c r="M5089" s="11"/>
    </row>
    <row r="5090" spans="1:13">
      <c r="A5090" s="7">
        <v>5089</v>
      </c>
      <c r="B5090" s="8"/>
      <c r="C5090" s="9"/>
      <c r="D5090" s="28"/>
      <c r="E5090" s="10"/>
      <c r="F5090" s="9"/>
      <c r="G5090" s="11"/>
      <c r="H5090" s="11"/>
      <c r="I5090" s="14"/>
      <c r="J5090" s="11"/>
      <c r="K5090" s="11"/>
      <c r="L5090" s="11"/>
      <c r="M5090" s="11"/>
    </row>
    <row r="5091" spans="1:13">
      <c r="A5091" s="7">
        <v>5090</v>
      </c>
      <c r="B5091" s="8"/>
      <c r="C5091" s="9"/>
      <c r="D5091" s="28"/>
      <c r="E5091" s="10"/>
      <c r="F5091" s="9"/>
      <c r="G5091" s="11"/>
      <c r="H5091" s="11"/>
      <c r="I5091" s="14"/>
      <c r="J5091" s="11"/>
      <c r="K5091" s="11"/>
      <c r="L5091" s="11"/>
      <c r="M5091" s="11"/>
    </row>
    <row r="5092" spans="1:13">
      <c r="A5092" s="7">
        <v>5091</v>
      </c>
      <c r="B5092" s="8"/>
      <c r="C5092" s="9"/>
      <c r="D5092" s="28"/>
      <c r="E5092" s="10"/>
      <c r="F5092" s="9"/>
      <c r="G5092" s="11"/>
      <c r="H5092" s="11"/>
      <c r="I5092" s="14"/>
      <c r="J5092" s="11"/>
      <c r="K5092" s="11"/>
      <c r="L5092" s="11"/>
      <c r="M5092" s="11"/>
    </row>
    <row r="5093" spans="1:13">
      <c r="A5093" s="7">
        <v>5092</v>
      </c>
      <c r="B5093" s="8"/>
      <c r="C5093" s="9"/>
      <c r="D5093" s="28"/>
      <c r="E5093" s="10"/>
      <c r="F5093" s="9"/>
      <c r="G5093" s="11"/>
      <c r="H5093" s="11"/>
      <c r="I5093" s="14"/>
      <c r="J5093" s="11"/>
      <c r="K5093" s="11"/>
      <c r="L5093" s="11"/>
      <c r="M5093" s="11"/>
    </row>
    <row r="5094" spans="1:13">
      <c r="A5094" s="7">
        <v>5093</v>
      </c>
      <c r="B5094" s="8"/>
      <c r="C5094" s="9"/>
      <c r="D5094" s="28"/>
      <c r="E5094" s="10"/>
      <c r="F5094" s="9"/>
      <c r="G5094" s="11"/>
      <c r="H5094" s="11"/>
      <c r="I5094" s="14"/>
      <c r="J5094" s="11"/>
      <c r="K5094" s="11"/>
      <c r="L5094" s="11"/>
      <c r="M5094" s="11"/>
    </row>
    <row r="5095" spans="1:13">
      <c r="A5095" s="7">
        <v>5094</v>
      </c>
      <c r="B5095" s="8"/>
      <c r="C5095" s="9"/>
      <c r="D5095" s="28"/>
      <c r="E5095" s="10"/>
      <c r="F5095" s="9"/>
      <c r="G5095" s="11"/>
      <c r="H5095" s="11"/>
      <c r="I5095" s="14"/>
      <c r="J5095" s="11"/>
      <c r="K5095" s="11"/>
      <c r="L5095" s="11"/>
      <c r="M5095" s="11"/>
    </row>
    <row r="5096" spans="1:13">
      <c r="A5096" s="7">
        <v>5095</v>
      </c>
      <c r="B5096" s="8"/>
      <c r="C5096" s="9"/>
      <c r="D5096" s="28"/>
      <c r="E5096" s="10"/>
      <c r="F5096" s="9"/>
      <c r="G5096" s="11"/>
      <c r="H5096" s="11"/>
      <c r="I5096" s="14"/>
      <c r="J5096" s="11"/>
      <c r="K5096" s="11"/>
      <c r="L5096" s="11"/>
      <c r="M5096" s="11"/>
    </row>
    <row r="5097" spans="1:13">
      <c r="A5097" s="7">
        <v>5096</v>
      </c>
      <c r="B5097" s="8"/>
      <c r="C5097" s="9"/>
      <c r="D5097" s="28"/>
      <c r="E5097" s="10"/>
      <c r="F5097" s="9"/>
      <c r="G5097" s="11"/>
      <c r="H5097" s="11"/>
      <c r="I5097" s="14"/>
      <c r="J5097" s="11"/>
      <c r="K5097" s="11"/>
      <c r="L5097" s="11"/>
      <c r="M5097" s="11"/>
    </row>
    <row r="5098" spans="1:13">
      <c r="A5098" s="7">
        <v>5097</v>
      </c>
      <c r="B5098" s="8"/>
      <c r="C5098" s="9"/>
      <c r="D5098" s="28"/>
      <c r="E5098" s="10"/>
      <c r="F5098" s="9"/>
      <c r="G5098" s="11"/>
      <c r="H5098" s="11"/>
      <c r="I5098" s="14"/>
      <c r="J5098" s="11"/>
      <c r="K5098" s="11"/>
      <c r="L5098" s="11"/>
      <c r="M5098" s="11"/>
    </row>
    <row r="5099" spans="1:13">
      <c r="A5099" s="7">
        <v>5098</v>
      </c>
      <c r="B5099" s="8"/>
      <c r="C5099" s="9"/>
      <c r="D5099" s="28"/>
      <c r="E5099" s="10"/>
      <c r="F5099" s="9"/>
      <c r="G5099" s="11"/>
      <c r="H5099" s="11"/>
      <c r="I5099" s="14"/>
      <c r="J5099" s="11"/>
      <c r="K5099" s="11"/>
      <c r="L5099" s="11"/>
      <c r="M5099" s="11"/>
    </row>
    <row r="5100" spans="1:13">
      <c r="A5100" s="7">
        <v>5099</v>
      </c>
      <c r="B5100" s="8"/>
      <c r="C5100" s="9"/>
      <c r="D5100" s="28"/>
      <c r="E5100" s="10"/>
      <c r="F5100" s="9"/>
      <c r="G5100" s="11"/>
      <c r="H5100" s="11"/>
      <c r="I5100" s="14"/>
      <c r="J5100" s="11"/>
      <c r="K5100" s="11"/>
      <c r="L5100" s="11"/>
      <c r="M5100" s="11"/>
    </row>
    <row r="5101" spans="1:13">
      <c r="A5101" s="7">
        <v>5100</v>
      </c>
      <c r="B5101" s="8"/>
      <c r="C5101" s="9"/>
      <c r="D5101" s="28"/>
      <c r="E5101" s="10"/>
      <c r="F5101" s="9"/>
      <c r="G5101" s="11"/>
      <c r="H5101" s="11"/>
      <c r="I5101" s="14"/>
      <c r="J5101" s="11"/>
      <c r="K5101" s="11"/>
      <c r="L5101" s="11"/>
      <c r="M5101" s="11"/>
    </row>
    <row r="5102" spans="1:13">
      <c r="A5102" s="7">
        <v>5101</v>
      </c>
      <c r="B5102" s="8"/>
      <c r="C5102" s="9"/>
      <c r="D5102" s="28"/>
      <c r="E5102" s="10"/>
      <c r="F5102" s="9"/>
      <c r="G5102" s="11"/>
      <c r="H5102" s="11"/>
      <c r="I5102" s="14"/>
      <c r="J5102" s="11"/>
      <c r="K5102" s="11"/>
      <c r="L5102" s="11"/>
      <c r="M5102" s="11"/>
    </row>
    <row r="5103" spans="1:13">
      <c r="A5103" s="7">
        <v>5102</v>
      </c>
      <c r="B5103" s="8"/>
      <c r="C5103" s="9"/>
      <c r="D5103" s="28"/>
      <c r="E5103" s="10"/>
      <c r="F5103" s="9"/>
      <c r="G5103" s="11"/>
      <c r="H5103" s="11"/>
      <c r="I5103" s="14"/>
      <c r="J5103" s="11"/>
      <c r="K5103" s="11"/>
      <c r="L5103" s="11"/>
      <c r="M5103" s="11"/>
    </row>
    <row r="5104" spans="1:13">
      <c r="A5104" s="7">
        <v>5103</v>
      </c>
      <c r="B5104" s="8"/>
      <c r="C5104" s="9"/>
      <c r="D5104" s="28"/>
      <c r="E5104" s="10"/>
      <c r="F5104" s="9"/>
      <c r="G5104" s="11"/>
      <c r="H5104" s="11"/>
      <c r="I5104" s="14"/>
      <c r="J5104" s="11"/>
      <c r="K5104" s="11"/>
      <c r="L5104" s="11"/>
      <c r="M5104" s="11"/>
    </row>
    <row r="5105" spans="1:13">
      <c r="A5105" s="7">
        <v>5104</v>
      </c>
      <c r="B5105" s="8"/>
      <c r="C5105" s="9"/>
      <c r="D5105" s="28"/>
      <c r="E5105" s="10"/>
      <c r="F5105" s="9"/>
      <c r="G5105" s="11"/>
      <c r="H5105" s="11"/>
      <c r="I5105" s="14"/>
      <c r="J5105" s="11"/>
      <c r="K5105" s="11"/>
      <c r="L5105" s="11"/>
      <c r="M5105" s="11"/>
    </row>
    <row r="5106" spans="1:13">
      <c r="A5106" s="7">
        <v>5105</v>
      </c>
      <c r="B5106" s="8"/>
      <c r="C5106" s="9"/>
      <c r="D5106" s="28"/>
      <c r="E5106" s="10"/>
      <c r="F5106" s="9"/>
      <c r="G5106" s="11"/>
      <c r="H5106" s="11"/>
      <c r="I5106" s="14"/>
      <c r="J5106" s="11"/>
      <c r="K5106" s="11"/>
      <c r="L5106" s="11"/>
      <c r="M5106" s="11"/>
    </row>
    <row r="5107" spans="1:13">
      <c r="A5107" s="7">
        <v>5106</v>
      </c>
      <c r="B5107" s="8"/>
      <c r="C5107" s="9"/>
      <c r="D5107" s="28"/>
      <c r="E5107" s="10"/>
      <c r="F5107" s="9"/>
      <c r="G5107" s="11"/>
      <c r="H5107" s="11"/>
      <c r="I5107" s="14"/>
      <c r="J5107" s="11"/>
      <c r="K5107" s="11"/>
      <c r="L5107" s="11"/>
      <c r="M5107" s="11"/>
    </row>
    <row r="5108" spans="1:13">
      <c r="A5108" s="7">
        <v>5107</v>
      </c>
      <c r="B5108" s="8"/>
      <c r="C5108" s="9"/>
      <c r="D5108" s="28"/>
      <c r="E5108" s="10"/>
      <c r="F5108" s="9"/>
      <c r="G5108" s="11"/>
      <c r="H5108" s="11"/>
      <c r="I5108" s="14"/>
      <c r="J5108" s="11"/>
      <c r="K5108" s="11"/>
      <c r="L5108" s="11"/>
      <c r="M5108" s="11"/>
    </row>
    <row r="5109" spans="1:13">
      <c r="A5109" s="7">
        <v>5108</v>
      </c>
      <c r="B5109" s="8"/>
      <c r="C5109" s="9"/>
      <c r="D5109" s="28"/>
      <c r="E5109" s="10"/>
      <c r="F5109" s="9"/>
      <c r="G5109" s="11"/>
      <c r="H5109" s="11"/>
      <c r="I5109" s="14"/>
      <c r="J5109" s="11"/>
      <c r="K5109" s="11"/>
      <c r="L5109" s="11"/>
      <c r="M5109" s="11"/>
    </row>
    <row r="5110" spans="1:13">
      <c r="A5110" s="7">
        <v>5109</v>
      </c>
      <c r="B5110" s="8"/>
      <c r="C5110" s="9"/>
      <c r="D5110" s="28"/>
      <c r="E5110" s="10"/>
      <c r="F5110" s="9"/>
      <c r="G5110" s="11"/>
      <c r="H5110" s="11"/>
      <c r="I5110" s="14"/>
      <c r="J5110" s="11"/>
      <c r="K5110" s="11"/>
      <c r="L5110" s="11"/>
      <c r="M5110" s="11"/>
    </row>
    <row r="5111" spans="1:13">
      <c r="A5111" s="7">
        <v>5110</v>
      </c>
      <c r="B5111" s="8"/>
      <c r="C5111" s="9"/>
      <c r="D5111" s="28"/>
      <c r="E5111" s="10"/>
      <c r="F5111" s="9"/>
      <c r="G5111" s="11"/>
      <c r="H5111" s="11"/>
      <c r="I5111" s="14"/>
      <c r="J5111" s="11"/>
      <c r="K5111" s="11"/>
      <c r="L5111" s="11"/>
      <c r="M5111" s="11"/>
    </row>
    <row r="5112" spans="1:13">
      <c r="A5112" s="7">
        <v>5111</v>
      </c>
      <c r="B5112" s="8"/>
      <c r="C5112" s="9"/>
      <c r="D5112" s="28"/>
      <c r="E5112" s="10"/>
      <c r="F5112" s="9"/>
      <c r="G5112" s="11"/>
      <c r="H5112" s="11"/>
      <c r="I5112" s="14"/>
      <c r="J5112" s="11"/>
      <c r="K5112" s="11"/>
      <c r="L5112" s="11"/>
      <c r="M5112" s="11"/>
    </row>
    <row r="5113" spans="1:13">
      <c r="A5113" s="7">
        <v>5112</v>
      </c>
      <c r="B5113" s="8"/>
      <c r="C5113" s="9"/>
      <c r="D5113" s="28"/>
      <c r="E5113" s="10"/>
      <c r="F5113" s="9"/>
      <c r="G5113" s="11"/>
      <c r="H5113" s="11"/>
      <c r="I5113" s="14"/>
      <c r="J5113" s="11"/>
      <c r="K5113" s="11"/>
      <c r="L5113" s="11"/>
      <c r="M5113" s="11"/>
    </row>
    <row r="5114" spans="1:13">
      <c r="A5114" s="7">
        <v>5113</v>
      </c>
      <c r="B5114" s="8"/>
      <c r="C5114" s="9"/>
      <c r="D5114" s="28"/>
      <c r="E5114" s="10"/>
      <c r="F5114" s="9"/>
      <c r="G5114" s="11"/>
      <c r="H5114" s="11"/>
      <c r="I5114" s="14"/>
      <c r="J5114" s="11"/>
      <c r="K5114" s="11"/>
      <c r="L5114" s="11"/>
      <c r="M5114" s="11"/>
    </row>
    <row r="5115" spans="1:13">
      <c r="A5115" s="7">
        <v>5114</v>
      </c>
      <c r="B5115" s="8"/>
      <c r="C5115" s="9"/>
      <c r="D5115" s="28"/>
      <c r="E5115" s="10"/>
      <c r="F5115" s="9"/>
      <c r="G5115" s="11"/>
      <c r="H5115" s="11"/>
      <c r="I5115" s="14"/>
      <c r="J5115" s="11"/>
      <c r="K5115" s="11"/>
      <c r="L5115" s="11"/>
      <c r="M5115" s="11"/>
    </row>
    <row r="5116" spans="1:13">
      <c r="A5116" s="7">
        <v>5115</v>
      </c>
      <c r="B5116" s="8"/>
      <c r="C5116" s="9"/>
      <c r="D5116" s="28"/>
      <c r="E5116" s="10"/>
      <c r="F5116" s="9"/>
      <c r="G5116" s="11"/>
      <c r="H5116" s="11"/>
      <c r="I5116" s="14"/>
      <c r="J5116" s="11"/>
      <c r="K5116" s="11"/>
      <c r="L5116" s="11"/>
      <c r="M5116" s="11"/>
    </row>
    <row r="5117" spans="1:13">
      <c r="A5117" s="7">
        <v>5116</v>
      </c>
      <c r="B5117" s="8"/>
      <c r="C5117" s="9"/>
      <c r="D5117" s="28"/>
      <c r="E5117" s="10"/>
      <c r="F5117" s="9"/>
      <c r="G5117" s="11"/>
      <c r="H5117" s="11"/>
      <c r="I5117" s="14"/>
      <c r="J5117" s="11"/>
      <c r="K5117" s="11"/>
      <c r="L5117" s="11"/>
      <c r="M5117" s="11"/>
    </row>
    <row r="5118" spans="1:13">
      <c r="A5118" s="7">
        <v>5117</v>
      </c>
      <c r="B5118" s="8"/>
      <c r="C5118" s="9"/>
      <c r="D5118" s="28"/>
      <c r="E5118" s="10"/>
      <c r="F5118" s="9"/>
      <c r="G5118" s="11"/>
      <c r="H5118" s="11"/>
      <c r="I5118" s="14"/>
      <c r="J5118" s="11"/>
      <c r="K5118" s="11"/>
      <c r="L5118" s="11"/>
      <c r="M5118" s="11"/>
    </row>
    <row r="5119" spans="1:13">
      <c r="A5119" s="7">
        <v>5118</v>
      </c>
      <c r="B5119" s="8"/>
      <c r="C5119" s="9"/>
      <c r="D5119" s="28"/>
      <c r="E5119" s="10"/>
      <c r="F5119" s="9"/>
      <c r="G5119" s="11"/>
      <c r="H5119" s="11"/>
      <c r="I5119" s="14"/>
      <c r="J5119" s="11"/>
      <c r="K5119" s="11"/>
      <c r="L5119" s="11"/>
      <c r="M5119" s="11"/>
    </row>
    <row r="5120" spans="1:13">
      <c r="A5120" s="7">
        <v>5119</v>
      </c>
      <c r="B5120" s="8"/>
      <c r="C5120" s="9"/>
      <c r="D5120" s="28"/>
      <c r="E5120" s="10"/>
      <c r="F5120" s="9"/>
      <c r="G5120" s="11"/>
      <c r="H5120" s="11"/>
      <c r="I5120" s="14"/>
      <c r="J5120" s="11"/>
      <c r="K5120" s="11"/>
      <c r="L5120" s="11"/>
      <c r="M5120" s="11"/>
    </row>
    <row r="5121" spans="1:13">
      <c r="A5121" s="7">
        <v>5120</v>
      </c>
      <c r="B5121" s="8"/>
      <c r="C5121" s="9"/>
      <c r="D5121" s="28"/>
      <c r="E5121" s="10"/>
      <c r="F5121" s="9"/>
      <c r="G5121" s="11"/>
      <c r="H5121" s="11"/>
      <c r="I5121" s="14"/>
      <c r="J5121" s="11"/>
      <c r="K5121" s="11"/>
      <c r="L5121" s="11"/>
      <c r="M5121" s="11"/>
    </row>
    <row r="5122" spans="1:13">
      <c r="A5122" s="7">
        <v>5121</v>
      </c>
      <c r="B5122" s="8"/>
      <c r="C5122" s="9"/>
      <c r="D5122" s="28"/>
      <c r="E5122" s="10"/>
      <c r="F5122" s="9"/>
      <c r="G5122" s="11"/>
      <c r="H5122" s="11"/>
      <c r="I5122" s="14"/>
      <c r="J5122" s="11"/>
      <c r="K5122" s="11"/>
      <c r="L5122" s="11"/>
      <c r="M5122" s="11"/>
    </row>
    <row r="5123" spans="1:13">
      <c r="A5123" s="7">
        <v>5122</v>
      </c>
      <c r="B5123" s="8"/>
      <c r="C5123" s="9"/>
      <c r="D5123" s="28"/>
      <c r="E5123" s="10"/>
      <c r="F5123" s="9"/>
      <c r="G5123" s="11"/>
      <c r="H5123" s="11"/>
      <c r="I5123" s="14"/>
      <c r="J5123" s="11"/>
      <c r="K5123" s="11"/>
      <c r="L5123" s="11"/>
      <c r="M5123" s="11"/>
    </row>
    <row r="5124" spans="1:13">
      <c r="A5124" s="7">
        <v>5123</v>
      </c>
      <c r="B5124" s="8"/>
      <c r="C5124" s="9"/>
      <c r="D5124" s="28"/>
      <c r="E5124" s="10"/>
      <c r="F5124" s="9"/>
      <c r="G5124" s="11"/>
      <c r="H5124" s="11"/>
      <c r="I5124" s="14"/>
      <c r="J5124" s="11"/>
      <c r="K5124" s="11"/>
      <c r="L5124" s="11"/>
      <c r="M5124" s="11"/>
    </row>
    <row r="5125" spans="1:13">
      <c r="A5125" s="7">
        <v>5124</v>
      </c>
      <c r="B5125" s="8"/>
      <c r="C5125" s="9"/>
      <c r="D5125" s="28"/>
      <c r="E5125" s="10"/>
      <c r="F5125" s="9"/>
      <c r="G5125" s="11"/>
      <c r="H5125" s="11"/>
      <c r="I5125" s="14"/>
      <c r="J5125" s="11"/>
      <c r="K5125" s="11"/>
      <c r="L5125" s="11"/>
      <c r="M5125" s="11"/>
    </row>
    <row r="5126" spans="1:13">
      <c r="A5126" s="7">
        <v>5125</v>
      </c>
      <c r="B5126" s="8"/>
      <c r="C5126" s="9"/>
      <c r="D5126" s="28"/>
      <c r="E5126" s="10"/>
      <c r="F5126" s="9"/>
      <c r="G5126" s="11"/>
      <c r="H5126" s="11"/>
      <c r="I5126" s="14"/>
      <c r="J5126" s="11"/>
      <c r="K5126" s="11"/>
      <c r="L5126" s="11"/>
      <c r="M5126" s="11"/>
    </row>
    <row r="5127" spans="1:13">
      <c r="A5127" s="7">
        <v>5126</v>
      </c>
      <c r="B5127" s="8"/>
      <c r="C5127" s="9"/>
      <c r="D5127" s="28"/>
      <c r="E5127" s="10"/>
      <c r="F5127" s="9"/>
      <c r="G5127" s="11"/>
      <c r="H5127" s="11"/>
      <c r="I5127" s="14"/>
      <c r="J5127" s="11"/>
      <c r="K5127" s="11"/>
      <c r="L5127" s="11"/>
      <c r="M5127" s="11"/>
    </row>
    <row r="5128" spans="1:13">
      <c r="A5128" s="7">
        <v>5127</v>
      </c>
      <c r="B5128" s="8"/>
      <c r="C5128" s="9"/>
      <c r="D5128" s="28"/>
      <c r="E5128" s="10"/>
      <c r="F5128" s="9"/>
      <c r="G5128" s="11"/>
      <c r="H5128" s="11"/>
      <c r="I5128" s="14"/>
      <c r="J5128" s="11"/>
      <c r="K5128" s="11"/>
      <c r="L5128" s="11"/>
      <c r="M5128" s="11"/>
    </row>
    <row r="5129" spans="1:13">
      <c r="A5129" s="7">
        <v>5128</v>
      </c>
      <c r="B5129" s="8"/>
      <c r="C5129" s="9"/>
      <c r="D5129" s="28"/>
      <c r="E5129" s="10"/>
      <c r="F5129" s="9"/>
      <c r="G5129" s="11"/>
      <c r="H5129" s="11"/>
      <c r="I5129" s="14"/>
      <c r="J5129" s="11"/>
      <c r="K5129" s="11"/>
      <c r="L5129" s="11"/>
      <c r="M5129" s="11"/>
    </row>
    <row r="5130" spans="1:13">
      <c r="A5130" s="7">
        <v>5129</v>
      </c>
      <c r="B5130" s="61"/>
      <c r="C5130" s="9"/>
      <c r="D5130" s="28"/>
      <c r="E5130" s="10"/>
      <c r="F5130" s="9"/>
      <c r="G5130" s="11"/>
      <c r="H5130" s="11"/>
      <c r="I5130" s="14"/>
      <c r="J5130" s="11"/>
      <c r="K5130" s="11"/>
      <c r="L5130" s="11"/>
      <c r="M5130" s="11"/>
    </row>
    <row r="5131" spans="1:13">
      <c r="A5131" s="7">
        <v>5130</v>
      </c>
      <c r="B5131" s="61"/>
      <c r="C5131" s="9"/>
      <c r="D5131" s="28"/>
      <c r="E5131" s="10"/>
      <c r="F5131" s="9"/>
      <c r="G5131" s="11"/>
      <c r="H5131" s="11"/>
      <c r="I5131" s="14"/>
      <c r="J5131" s="11"/>
      <c r="K5131" s="11"/>
      <c r="L5131" s="11"/>
      <c r="M5131" s="11"/>
    </row>
    <row r="5132" spans="1:13">
      <c r="A5132" s="7">
        <v>5131</v>
      </c>
      <c r="B5132" s="61"/>
      <c r="C5132" s="9"/>
      <c r="D5132" s="28"/>
      <c r="E5132" s="10"/>
      <c r="F5132" s="9"/>
      <c r="G5132" s="11"/>
      <c r="H5132" s="11"/>
      <c r="I5132" s="14"/>
      <c r="J5132" s="11"/>
      <c r="K5132" s="11"/>
      <c r="L5132" s="11"/>
      <c r="M5132" s="11"/>
    </row>
    <row r="5133" spans="1:13">
      <c r="A5133" s="7">
        <v>5132</v>
      </c>
      <c r="B5133" s="61"/>
      <c r="C5133" s="9"/>
      <c r="D5133" s="28"/>
      <c r="E5133" s="10"/>
      <c r="F5133" s="9"/>
      <c r="G5133" s="11"/>
      <c r="H5133" s="11"/>
      <c r="I5133" s="14"/>
      <c r="J5133" s="11"/>
      <c r="K5133" s="11"/>
      <c r="L5133" s="11"/>
      <c r="M5133" s="11"/>
    </row>
    <row r="5134" spans="1:13">
      <c r="A5134" s="7">
        <v>5133</v>
      </c>
      <c r="B5134" s="61"/>
      <c r="C5134" s="9"/>
      <c r="D5134" s="28"/>
      <c r="E5134" s="10"/>
      <c r="F5134" s="9"/>
      <c r="G5134" s="11"/>
      <c r="H5134" s="11"/>
      <c r="I5134" s="14"/>
      <c r="J5134" s="11"/>
      <c r="K5134" s="11"/>
      <c r="L5134" s="11"/>
      <c r="M5134" s="11"/>
    </row>
    <row r="5135" spans="1:13">
      <c r="A5135" s="7">
        <v>5134</v>
      </c>
      <c r="B5135" s="61"/>
      <c r="C5135" s="9"/>
      <c r="D5135" s="28"/>
      <c r="E5135" s="10"/>
      <c r="F5135" s="9"/>
      <c r="G5135" s="11"/>
      <c r="H5135" s="11"/>
      <c r="I5135" s="14"/>
      <c r="J5135" s="11"/>
      <c r="K5135" s="11"/>
      <c r="L5135" s="11"/>
      <c r="M5135" s="11"/>
    </row>
    <row r="5136" spans="1:13">
      <c r="A5136" s="7">
        <v>5135</v>
      </c>
      <c r="B5136" s="8"/>
      <c r="C5136" s="9"/>
      <c r="D5136" s="28"/>
      <c r="E5136" s="10"/>
      <c r="F5136" s="9"/>
      <c r="G5136" s="11"/>
      <c r="H5136" s="11"/>
      <c r="I5136" s="14"/>
      <c r="J5136" s="11"/>
      <c r="K5136" s="11"/>
      <c r="L5136" s="11"/>
      <c r="M5136" s="11"/>
    </row>
    <row r="5137" spans="1:13">
      <c r="A5137" s="7">
        <v>5136</v>
      </c>
      <c r="B5137" s="8"/>
      <c r="C5137" s="9"/>
      <c r="D5137" s="28"/>
      <c r="E5137" s="10"/>
      <c r="F5137" s="9"/>
      <c r="G5137" s="11"/>
      <c r="H5137" s="11"/>
      <c r="I5137" s="14"/>
      <c r="J5137" s="11"/>
      <c r="K5137" s="11"/>
      <c r="L5137" s="11"/>
      <c r="M5137" s="11"/>
    </row>
    <row r="5138" spans="1:13">
      <c r="A5138" s="7">
        <v>5137</v>
      </c>
      <c r="B5138" s="8"/>
      <c r="C5138" s="9"/>
      <c r="D5138" s="28"/>
      <c r="E5138" s="10"/>
      <c r="F5138" s="9"/>
      <c r="G5138" s="11"/>
      <c r="H5138" s="11"/>
      <c r="I5138" s="14"/>
      <c r="J5138" s="11"/>
      <c r="K5138" s="11"/>
      <c r="L5138" s="11"/>
      <c r="M5138" s="11"/>
    </row>
    <row r="5139" spans="1:13">
      <c r="A5139" s="7">
        <v>5138</v>
      </c>
      <c r="B5139" s="8"/>
      <c r="C5139" s="9"/>
      <c r="D5139" s="28"/>
      <c r="E5139" s="10"/>
      <c r="F5139" s="9"/>
      <c r="G5139" s="11"/>
      <c r="H5139" s="11"/>
      <c r="I5139" s="14"/>
      <c r="J5139" s="11"/>
      <c r="K5139" s="11"/>
      <c r="L5139" s="11"/>
      <c r="M5139" s="11"/>
    </row>
    <row r="5140" spans="1:13">
      <c r="A5140" s="7">
        <v>5139</v>
      </c>
      <c r="B5140" s="8"/>
      <c r="C5140" s="9"/>
      <c r="D5140" s="28"/>
      <c r="E5140" s="10"/>
      <c r="F5140" s="9"/>
      <c r="G5140" s="11"/>
      <c r="H5140" s="11"/>
      <c r="I5140" s="14"/>
      <c r="J5140" s="11"/>
      <c r="K5140" s="11"/>
      <c r="L5140" s="11"/>
      <c r="M5140" s="11"/>
    </row>
    <row r="5141" spans="1:13">
      <c r="A5141" s="7">
        <v>5140</v>
      </c>
      <c r="B5141" s="8"/>
      <c r="C5141" s="9"/>
      <c r="D5141" s="28"/>
      <c r="E5141" s="10"/>
      <c r="F5141" s="9"/>
      <c r="G5141" s="11"/>
      <c r="H5141" s="11"/>
      <c r="I5141" s="14"/>
      <c r="J5141" s="11"/>
      <c r="K5141" s="11"/>
      <c r="L5141" s="11"/>
      <c r="M5141" s="11"/>
    </row>
    <row r="5142" spans="1:13">
      <c r="A5142" s="7">
        <v>5141</v>
      </c>
      <c r="B5142" s="8"/>
      <c r="C5142" s="9"/>
      <c r="D5142" s="28"/>
      <c r="E5142" s="10"/>
      <c r="F5142" s="9"/>
      <c r="G5142" s="11"/>
      <c r="H5142" s="11"/>
      <c r="I5142" s="14"/>
      <c r="J5142" s="11"/>
      <c r="K5142" s="11"/>
      <c r="L5142" s="11"/>
      <c r="M5142" s="11"/>
    </row>
    <row r="5143" spans="1:13">
      <c r="A5143" s="7">
        <v>5142</v>
      </c>
      <c r="B5143" s="8"/>
      <c r="C5143" s="9"/>
      <c r="D5143" s="28"/>
      <c r="E5143" s="10"/>
      <c r="F5143" s="9"/>
      <c r="G5143" s="11"/>
      <c r="H5143" s="11"/>
      <c r="I5143" s="14"/>
      <c r="J5143" s="11"/>
      <c r="K5143" s="11"/>
      <c r="L5143" s="11"/>
      <c r="M5143" s="11"/>
    </row>
    <row r="5144" spans="1:13">
      <c r="A5144" s="7">
        <v>5143</v>
      </c>
      <c r="B5144" s="8"/>
      <c r="C5144" s="9"/>
      <c r="D5144" s="28"/>
      <c r="E5144" s="10"/>
      <c r="F5144" s="9"/>
      <c r="G5144" s="11"/>
      <c r="H5144" s="11"/>
      <c r="I5144" s="14"/>
      <c r="J5144" s="11"/>
      <c r="K5144" s="11"/>
      <c r="L5144" s="11"/>
      <c r="M5144" s="11"/>
    </row>
    <row r="5145" spans="1:13">
      <c r="A5145" s="7">
        <v>5144</v>
      </c>
      <c r="B5145" s="8"/>
      <c r="C5145" s="9"/>
      <c r="D5145" s="28"/>
      <c r="E5145" s="10"/>
      <c r="F5145" s="9"/>
      <c r="G5145" s="11"/>
      <c r="H5145" s="11"/>
      <c r="I5145" s="14"/>
      <c r="J5145" s="11"/>
      <c r="K5145" s="11"/>
      <c r="L5145" s="11"/>
      <c r="M5145" s="11"/>
    </row>
    <row r="5146" spans="1:13">
      <c r="A5146" s="7">
        <v>5145</v>
      </c>
      <c r="B5146" s="8"/>
      <c r="C5146" s="9"/>
      <c r="D5146" s="28"/>
      <c r="E5146" s="10"/>
      <c r="F5146" s="9"/>
      <c r="G5146" s="11"/>
      <c r="H5146" s="11"/>
      <c r="I5146" s="14"/>
      <c r="J5146" s="11"/>
      <c r="K5146" s="11"/>
      <c r="L5146" s="11"/>
      <c r="M5146" s="11"/>
    </row>
    <row r="5147" spans="1:13">
      <c r="A5147" s="7">
        <v>5146</v>
      </c>
      <c r="B5147" s="8"/>
      <c r="C5147" s="9"/>
      <c r="D5147" s="28"/>
      <c r="E5147" s="10"/>
      <c r="F5147" s="9"/>
      <c r="G5147" s="11"/>
      <c r="H5147" s="11"/>
      <c r="I5147" s="14"/>
      <c r="J5147" s="11"/>
      <c r="K5147" s="11"/>
      <c r="L5147" s="11"/>
      <c r="M5147" s="11"/>
    </row>
    <row r="5148" spans="1:13">
      <c r="A5148" s="7">
        <v>5147</v>
      </c>
      <c r="B5148" s="8"/>
      <c r="C5148" s="9"/>
      <c r="D5148" s="28"/>
      <c r="E5148" s="10"/>
      <c r="F5148" s="9"/>
      <c r="G5148" s="11"/>
      <c r="H5148" s="11"/>
      <c r="I5148" s="14"/>
      <c r="J5148" s="11"/>
      <c r="K5148" s="11"/>
      <c r="L5148" s="11"/>
      <c r="M5148" s="11"/>
    </row>
    <row r="5149" spans="1:13">
      <c r="A5149" s="7">
        <v>5148</v>
      </c>
      <c r="B5149" s="8"/>
      <c r="C5149" s="9"/>
      <c r="D5149" s="28"/>
      <c r="E5149" s="10"/>
      <c r="F5149" s="9"/>
      <c r="G5149" s="11"/>
      <c r="H5149" s="11"/>
      <c r="I5149" s="14"/>
      <c r="J5149" s="11"/>
      <c r="K5149" s="11"/>
      <c r="L5149" s="11"/>
      <c r="M5149" s="11"/>
    </row>
    <row r="5150" spans="1:13">
      <c r="A5150" s="7">
        <v>5149</v>
      </c>
      <c r="B5150" s="8"/>
      <c r="C5150" s="9"/>
      <c r="D5150" s="28"/>
      <c r="E5150" s="10"/>
      <c r="F5150" s="9"/>
      <c r="G5150" s="11"/>
      <c r="H5150" s="11"/>
      <c r="I5150" s="14"/>
      <c r="J5150" s="11"/>
      <c r="K5150" s="11"/>
      <c r="L5150" s="11"/>
      <c r="M5150" s="11"/>
    </row>
    <row r="5151" spans="1:13">
      <c r="A5151" s="7">
        <v>5150</v>
      </c>
      <c r="B5151" s="8"/>
      <c r="C5151" s="9"/>
      <c r="D5151" s="28"/>
      <c r="E5151" s="10"/>
      <c r="F5151" s="9"/>
      <c r="G5151" s="11"/>
      <c r="H5151" s="11"/>
      <c r="I5151" s="14"/>
      <c r="J5151" s="11"/>
      <c r="K5151" s="11"/>
      <c r="L5151" s="11"/>
      <c r="M5151" s="11"/>
    </row>
    <row r="5152" spans="1:13">
      <c r="A5152" s="7">
        <v>5151</v>
      </c>
      <c r="B5152" s="8"/>
      <c r="C5152" s="9"/>
      <c r="D5152" s="28"/>
      <c r="E5152" s="10"/>
      <c r="F5152" s="9"/>
      <c r="G5152" s="11"/>
      <c r="H5152" s="11"/>
      <c r="I5152" s="14"/>
      <c r="J5152" s="11"/>
      <c r="K5152" s="11"/>
      <c r="L5152" s="11"/>
      <c r="M5152" s="11"/>
    </row>
    <row r="5153" spans="1:13">
      <c r="A5153" s="7">
        <v>5152</v>
      </c>
      <c r="B5153" s="8"/>
      <c r="C5153" s="9"/>
      <c r="D5153" s="28"/>
      <c r="E5153" s="10"/>
      <c r="F5153" s="9"/>
      <c r="G5153" s="11"/>
      <c r="H5153" s="11"/>
      <c r="I5153" s="14"/>
      <c r="J5153" s="11"/>
      <c r="K5153" s="11"/>
      <c r="L5153" s="11"/>
      <c r="M5153" s="11"/>
    </row>
    <row r="5154" spans="1:13">
      <c r="A5154" s="7">
        <v>5153</v>
      </c>
      <c r="B5154" s="8"/>
      <c r="C5154" s="9"/>
      <c r="D5154" s="28"/>
      <c r="E5154" s="10"/>
      <c r="F5154" s="9"/>
      <c r="G5154" s="11"/>
      <c r="H5154" s="11"/>
      <c r="I5154" s="14"/>
      <c r="J5154" s="11"/>
      <c r="K5154" s="11"/>
      <c r="L5154" s="11"/>
      <c r="M5154" s="11"/>
    </row>
    <row r="5155" spans="1:13">
      <c r="A5155" s="7">
        <v>5154</v>
      </c>
      <c r="B5155" s="8"/>
      <c r="C5155" s="9"/>
      <c r="D5155" s="28"/>
      <c r="E5155" s="10"/>
      <c r="F5155" s="9"/>
      <c r="G5155" s="11"/>
      <c r="H5155" s="11"/>
      <c r="I5155" s="14"/>
      <c r="J5155" s="11"/>
      <c r="K5155" s="11"/>
      <c r="L5155" s="11"/>
      <c r="M5155" s="11"/>
    </row>
    <row r="5156" spans="1:13">
      <c r="A5156" s="7">
        <v>5155</v>
      </c>
      <c r="B5156" s="8"/>
      <c r="C5156" s="9"/>
      <c r="D5156" s="28"/>
      <c r="E5156" s="10"/>
      <c r="F5156" s="9"/>
      <c r="G5156" s="11"/>
      <c r="H5156" s="11"/>
      <c r="I5156" s="14"/>
      <c r="J5156" s="11"/>
      <c r="K5156" s="11"/>
      <c r="L5156" s="11"/>
      <c r="M5156" s="11"/>
    </row>
    <row r="5157" spans="1:13">
      <c r="A5157" s="7">
        <v>5156</v>
      </c>
      <c r="B5157" s="8"/>
      <c r="C5157" s="9"/>
      <c r="D5157" s="28"/>
      <c r="E5157" s="10"/>
      <c r="F5157" s="9"/>
      <c r="G5157" s="11"/>
      <c r="H5157" s="11"/>
      <c r="I5157" s="14"/>
      <c r="J5157" s="11"/>
      <c r="K5157" s="11"/>
      <c r="L5157" s="11"/>
      <c r="M5157" s="11"/>
    </row>
    <row r="5158" spans="1:13">
      <c r="A5158" s="7">
        <v>5157</v>
      </c>
      <c r="B5158" s="8"/>
      <c r="C5158" s="9"/>
      <c r="D5158" s="28"/>
      <c r="E5158" s="10"/>
      <c r="F5158" s="9"/>
      <c r="G5158" s="11"/>
      <c r="H5158" s="11"/>
      <c r="I5158" s="14"/>
      <c r="J5158" s="11"/>
      <c r="K5158" s="11"/>
      <c r="L5158" s="11"/>
      <c r="M5158" s="11"/>
    </row>
    <row r="5159" spans="1:13">
      <c r="A5159" s="7">
        <v>5158</v>
      </c>
      <c r="B5159" s="8"/>
      <c r="C5159" s="9"/>
      <c r="D5159" s="28"/>
      <c r="E5159" s="10"/>
      <c r="F5159" s="9"/>
      <c r="G5159" s="11"/>
      <c r="H5159" s="11"/>
      <c r="I5159" s="14"/>
      <c r="J5159" s="11"/>
      <c r="K5159" s="11"/>
      <c r="L5159" s="11"/>
      <c r="M5159" s="11"/>
    </row>
    <row r="5160" spans="1:13">
      <c r="A5160" s="7">
        <v>5159</v>
      </c>
      <c r="B5160" s="8"/>
      <c r="C5160" s="9"/>
      <c r="D5160" s="28"/>
      <c r="E5160" s="10"/>
      <c r="F5160" s="9"/>
      <c r="G5160" s="11"/>
      <c r="H5160" s="11"/>
      <c r="I5160" s="14"/>
      <c r="J5160" s="11"/>
      <c r="K5160" s="11"/>
      <c r="L5160" s="11"/>
      <c r="M5160" s="11"/>
    </row>
    <row r="5161" spans="1:13">
      <c r="A5161" s="7">
        <v>5160</v>
      </c>
      <c r="B5161" s="8"/>
      <c r="C5161" s="9"/>
      <c r="D5161" s="28"/>
      <c r="E5161" s="10"/>
      <c r="F5161" s="9"/>
      <c r="G5161" s="11"/>
      <c r="H5161" s="11"/>
      <c r="I5161" s="14"/>
      <c r="J5161" s="11"/>
      <c r="K5161" s="11"/>
      <c r="L5161" s="11"/>
      <c r="M5161" s="11"/>
    </row>
    <row r="5162" spans="1:13">
      <c r="A5162" s="7">
        <v>5161</v>
      </c>
      <c r="B5162" s="8"/>
      <c r="C5162" s="9"/>
      <c r="D5162" s="28"/>
      <c r="E5162" s="10"/>
      <c r="F5162" s="9"/>
      <c r="G5162" s="11"/>
      <c r="H5162" s="11"/>
      <c r="I5162" s="14"/>
      <c r="J5162" s="11"/>
      <c r="K5162" s="11"/>
      <c r="L5162" s="11"/>
      <c r="M5162" s="11"/>
    </row>
    <row r="5163" spans="1:13">
      <c r="A5163" s="7">
        <v>5162</v>
      </c>
      <c r="B5163" s="8"/>
      <c r="C5163" s="9"/>
      <c r="D5163" s="28"/>
      <c r="E5163" s="10"/>
      <c r="F5163" s="9"/>
      <c r="G5163" s="11"/>
      <c r="H5163" s="11"/>
      <c r="I5163" s="14"/>
      <c r="J5163" s="11"/>
      <c r="K5163" s="11"/>
      <c r="L5163" s="11"/>
      <c r="M5163" s="11"/>
    </row>
    <row r="5164" spans="1:13">
      <c r="A5164" s="7">
        <v>5163</v>
      </c>
      <c r="B5164" s="8"/>
      <c r="C5164" s="9"/>
      <c r="D5164" s="28"/>
      <c r="E5164" s="10"/>
      <c r="F5164" s="9"/>
      <c r="G5164" s="11"/>
      <c r="H5164" s="11"/>
      <c r="I5164" s="14"/>
      <c r="J5164" s="11"/>
      <c r="K5164" s="11"/>
      <c r="L5164" s="11"/>
      <c r="M5164" s="11"/>
    </row>
    <row r="5165" spans="1:13">
      <c r="A5165" s="7">
        <v>5164</v>
      </c>
      <c r="B5165" s="8"/>
      <c r="C5165" s="9"/>
      <c r="D5165" s="28"/>
      <c r="E5165" s="10"/>
      <c r="F5165" s="9"/>
      <c r="G5165" s="11"/>
      <c r="H5165" s="11"/>
      <c r="I5165" s="14"/>
      <c r="J5165" s="11"/>
      <c r="K5165" s="11"/>
      <c r="L5165" s="11"/>
      <c r="M5165" s="11"/>
    </row>
    <row r="5166" spans="1:13">
      <c r="A5166" s="7">
        <v>5165</v>
      </c>
      <c r="B5166" s="8"/>
      <c r="C5166" s="9"/>
      <c r="D5166" s="28"/>
      <c r="E5166" s="10"/>
      <c r="F5166" s="9"/>
      <c r="G5166" s="11"/>
      <c r="H5166" s="11"/>
      <c r="I5166" s="14"/>
      <c r="J5166" s="11"/>
      <c r="K5166" s="11"/>
      <c r="L5166" s="11"/>
      <c r="M5166" s="11"/>
    </row>
    <row r="5167" spans="1:13">
      <c r="A5167" s="7">
        <v>5166</v>
      </c>
      <c r="B5167" s="8"/>
      <c r="C5167" s="9"/>
      <c r="D5167" s="28"/>
      <c r="E5167" s="10"/>
      <c r="F5167" s="9"/>
      <c r="G5167" s="11"/>
      <c r="H5167" s="11"/>
      <c r="I5167" s="14"/>
      <c r="J5167" s="11"/>
      <c r="K5167" s="11"/>
      <c r="L5167" s="11"/>
      <c r="M5167" s="11"/>
    </row>
    <row r="5168" spans="1:13">
      <c r="A5168" s="7">
        <v>5167</v>
      </c>
      <c r="B5168" s="8"/>
      <c r="C5168" s="9"/>
      <c r="D5168" s="28"/>
      <c r="E5168" s="10"/>
      <c r="F5168" s="9"/>
      <c r="G5168" s="11"/>
      <c r="H5168" s="11"/>
      <c r="I5168" s="14"/>
      <c r="J5168" s="11"/>
      <c r="K5168" s="11"/>
      <c r="L5168" s="11"/>
      <c r="M5168" s="11"/>
    </row>
    <row r="5169" spans="1:13">
      <c r="A5169" s="7">
        <v>5168</v>
      </c>
      <c r="B5169" s="8"/>
      <c r="C5169" s="9"/>
      <c r="D5169" s="28"/>
      <c r="E5169" s="10"/>
      <c r="F5169" s="9"/>
      <c r="G5169" s="11"/>
      <c r="H5169" s="11"/>
      <c r="I5169" s="14"/>
      <c r="J5169" s="11"/>
      <c r="K5169" s="11"/>
      <c r="L5169" s="11"/>
      <c r="M5169" s="11"/>
    </row>
    <row r="5170" spans="1:13">
      <c r="A5170" s="7">
        <v>5169</v>
      </c>
      <c r="B5170" s="8"/>
      <c r="C5170" s="9"/>
      <c r="D5170" s="28"/>
      <c r="E5170" s="10"/>
      <c r="F5170" s="9"/>
      <c r="G5170" s="11"/>
      <c r="H5170" s="11"/>
      <c r="I5170" s="14"/>
      <c r="J5170" s="11"/>
      <c r="K5170" s="11"/>
      <c r="L5170" s="11"/>
      <c r="M5170" s="11"/>
    </row>
    <row r="5171" spans="1:13">
      <c r="A5171" s="7">
        <v>5170</v>
      </c>
      <c r="B5171" s="8"/>
      <c r="C5171" s="9"/>
      <c r="D5171" s="28"/>
      <c r="E5171" s="10"/>
      <c r="F5171" s="9"/>
      <c r="G5171" s="11"/>
      <c r="H5171" s="11"/>
      <c r="I5171" s="14"/>
      <c r="J5171" s="11"/>
      <c r="K5171" s="11"/>
      <c r="L5171" s="11"/>
      <c r="M5171" s="11"/>
    </row>
    <row r="5172" spans="1:13">
      <c r="A5172" s="7">
        <v>5171</v>
      </c>
      <c r="B5172" s="8"/>
      <c r="C5172" s="9"/>
      <c r="D5172" s="28"/>
      <c r="E5172" s="10"/>
      <c r="F5172" s="9"/>
      <c r="G5172" s="11"/>
      <c r="H5172" s="11"/>
      <c r="I5172" s="14"/>
      <c r="J5172" s="11"/>
      <c r="K5172" s="11"/>
      <c r="L5172" s="11"/>
      <c r="M5172" s="11"/>
    </row>
    <row r="5173" spans="1:13">
      <c r="A5173" s="7">
        <v>5172</v>
      </c>
      <c r="B5173" s="8"/>
      <c r="C5173" s="9"/>
      <c r="D5173" s="28"/>
      <c r="E5173" s="10"/>
      <c r="F5173" s="9"/>
      <c r="G5173" s="11"/>
      <c r="H5173" s="11"/>
      <c r="I5173" s="14"/>
      <c r="J5173" s="11"/>
      <c r="K5173" s="11"/>
      <c r="L5173" s="11"/>
      <c r="M5173" s="11"/>
    </row>
    <row r="5174" spans="1:13">
      <c r="A5174" s="7">
        <v>5173</v>
      </c>
      <c r="B5174" s="8"/>
      <c r="C5174" s="9"/>
      <c r="D5174" s="28"/>
      <c r="E5174" s="10"/>
      <c r="F5174" s="9"/>
      <c r="G5174" s="11"/>
      <c r="H5174" s="11"/>
      <c r="I5174" s="14"/>
      <c r="J5174" s="11"/>
      <c r="K5174" s="11"/>
      <c r="L5174" s="11"/>
      <c r="M5174" s="11"/>
    </row>
    <row r="5175" spans="1:13">
      <c r="A5175" s="7">
        <v>5174</v>
      </c>
      <c r="B5175" s="8"/>
      <c r="C5175" s="9"/>
      <c r="D5175" s="28"/>
      <c r="E5175" s="10"/>
      <c r="F5175" s="9"/>
      <c r="G5175" s="11"/>
      <c r="H5175" s="11"/>
      <c r="I5175" s="14"/>
      <c r="J5175" s="11"/>
      <c r="K5175" s="11"/>
      <c r="L5175" s="11"/>
      <c r="M5175" s="11"/>
    </row>
    <row r="5176" spans="1:13">
      <c r="A5176" s="7">
        <v>5175</v>
      </c>
      <c r="B5176" s="8"/>
      <c r="C5176" s="9"/>
      <c r="D5176" s="28"/>
      <c r="E5176" s="10"/>
      <c r="F5176" s="9"/>
      <c r="G5176" s="11"/>
      <c r="H5176" s="11"/>
      <c r="I5176" s="14"/>
      <c r="J5176" s="11"/>
      <c r="K5176" s="11"/>
      <c r="L5176" s="11"/>
      <c r="M5176" s="11"/>
    </row>
    <row r="5177" spans="1:13">
      <c r="A5177" s="7">
        <v>5176</v>
      </c>
      <c r="B5177" s="8"/>
      <c r="C5177" s="9"/>
      <c r="D5177" s="28"/>
      <c r="E5177" s="10"/>
      <c r="F5177" s="9"/>
      <c r="G5177" s="11"/>
      <c r="H5177" s="11"/>
      <c r="I5177" s="14"/>
      <c r="J5177" s="11"/>
      <c r="K5177" s="11"/>
      <c r="L5177" s="11"/>
      <c r="M5177" s="11"/>
    </row>
    <row r="5178" spans="1:13">
      <c r="A5178" s="7">
        <v>5177</v>
      </c>
      <c r="B5178" s="8"/>
      <c r="C5178" s="9"/>
      <c r="D5178" s="28"/>
      <c r="E5178" s="10"/>
      <c r="F5178" s="9"/>
      <c r="G5178" s="11"/>
      <c r="H5178" s="11"/>
      <c r="I5178" s="14"/>
      <c r="J5178" s="11"/>
      <c r="K5178" s="11"/>
      <c r="L5178" s="11"/>
      <c r="M5178" s="11"/>
    </row>
    <row r="5179" spans="1:13">
      <c r="A5179" s="7">
        <v>5178</v>
      </c>
      <c r="B5179" s="8"/>
      <c r="C5179" s="9"/>
      <c r="D5179" s="28"/>
      <c r="E5179" s="10"/>
      <c r="F5179" s="9"/>
      <c r="G5179" s="11"/>
      <c r="H5179" s="11"/>
      <c r="I5179" s="14"/>
      <c r="J5179" s="11"/>
      <c r="K5179" s="11"/>
      <c r="L5179" s="11"/>
      <c r="M5179" s="11"/>
    </row>
    <row r="5180" spans="1:13">
      <c r="A5180" s="7">
        <v>5179</v>
      </c>
      <c r="B5180" s="8"/>
      <c r="C5180" s="9"/>
      <c r="D5180" s="28"/>
      <c r="E5180" s="10"/>
      <c r="F5180" s="9"/>
      <c r="G5180" s="11"/>
      <c r="H5180" s="11"/>
      <c r="I5180" s="14"/>
      <c r="J5180" s="11"/>
      <c r="K5180" s="11"/>
      <c r="L5180" s="11"/>
      <c r="M5180" s="11"/>
    </row>
    <row r="5181" spans="1:13">
      <c r="A5181" s="7">
        <v>5180</v>
      </c>
      <c r="B5181" s="8"/>
      <c r="C5181" s="9"/>
      <c r="D5181" s="28"/>
      <c r="E5181" s="10"/>
      <c r="F5181" s="9"/>
      <c r="G5181" s="11"/>
      <c r="H5181" s="11"/>
      <c r="I5181" s="14"/>
      <c r="J5181" s="11"/>
      <c r="K5181" s="11"/>
      <c r="L5181" s="11"/>
      <c r="M5181" s="11"/>
    </row>
    <row r="5182" spans="1:13">
      <c r="A5182" s="7">
        <v>5181</v>
      </c>
      <c r="B5182" s="8"/>
      <c r="C5182" s="9"/>
      <c r="D5182" s="28"/>
      <c r="E5182" s="10"/>
      <c r="F5182" s="9"/>
      <c r="G5182" s="11"/>
      <c r="H5182" s="11"/>
      <c r="I5182" s="14"/>
      <c r="J5182" s="11"/>
      <c r="K5182" s="11"/>
      <c r="L5182" s="11"/>
      <c r="M5182" s="11"/>
    </row>
    <row r="5183" spans="1:13">
      <c r="A5183" s="7">
        <v>5182</v>
      </c>
      <c r="B5183" s="8"/>
      <c r="C5183" s="9"/>
      <c r="D5183" s="28"/>
      <c r="E5183" s="10"/>
      <c r="F5183" s="9"/>
      <c r="G5183" s="11"/>
      <c r="H5183" s="11"/>
      <c r="I5183" s="14"/>
      <c r="J5183" s="11"/>
      <c r="K5183" s="11"/>
      <c r="L5183" s="11"/>
      <c r="M5183" s="11"/>
    </row>
    <row r="5184" spans="1:13">
      <c r="A5184" s="7">
        <v>5183</v>
      </c>
      <c r="B5184" s="8"/>
      <c r="C5184" s="9"/>
      <c r="D5184" s="28"/>
      <c r="E5184" s="10"/>
      <c r="F5184" s="9"/>
      <c r="G5184" s="11"/>
      <c r="H5184" s="11"/>
      <c r="I5184" s="14"/>
      <c r="J5184" s="11"/>
      <c r="K5184" s="11"/>
      <c r="L5184" s="11"/>
      <c r="M5184" s="11"/>
    </row>
    <row r="5185" spans="1:13">
      <c r="A5185" s="7">
        <v>5184</v>
      </c>
      <c r="B5185" s="8"/>
      <c r="C5185" s="9"/>
      <c r="D5185" s="28"/>
      <c r="E5185" s="10"/>
      <c r="F5185" s="9"/>
      <c r="G5185" s="11"/>
      <c r="H5185" s="11"/>
      <c r="I5185" s="14"/>
      <c r="J5185" s="11"/>
      <c r="K5185" s="11"/>
      <c r="L5185" s="11"/>
      <c r="M5185" s="11"/>
    </row>
    <row r="5186" spans="1:13">
      <c r="A5186" s="7">
        <v>5185</v>
      </c>
      <c r="B5186" s="8"/>
      <c r="C5186" s="9"/>
      <c r="D5186" s="28"/>
      <c r="E5186" s="10"/>
      <c r="F5186" s="9"/>
      <c r="G5186" s="11"/>
      <c r="H5186" s="11"/>
      <c r="I5186" s="14"/>
      <c r="J5186" s="11"/>
      <c r="K5186" s="11"/>
      <c r="L5186" s="11"/>
      <c r="M5186" s="11"/>
    </row>
    <row r="5187" spans="1:13">
      <c r="A5187" s="7">
        <v>5186</v>
      </c>
      <c r="B5187" s="8"/>
      <c r="C5187" s="9"/>
      <c r="D5187" s="28"/>
      <c r="E5187" s="10"/>
      <c r="F5187" s="9"/>
      <c r="G5187" s="11"/>
      <c r="H5187" s="11"/>
      <c r="I5187" s="14"/>
      <c r="J5187" s="11"/>
      <c r="K5187" s="11"/>
      <c r="L5187" s="11"/>
      <c r="M5187" s="11"/>
    </row>
    <row r="5188" spans="1:13">
      <c r="A5188" s="7">
        <v>5187</v>
      </c>
      <c r="B5188" s="8"/>
      <c r="C5188" s="9"/>
      <c r="D5188" s="28"/>
      <c r="E5188" s="10"/>
      <c r="F5188" s="9"/>
      <c r="G5188" s="11"/>
      <c r="H5188" s="11"/>
      <c r="I5188" s="14"/>
      <c r="J5188" s="11"/>
      <c r="K5188" s="11"/>
      <c r="L5188" s="11"/>
      <c r="M5188" s="11"/>
    </row>
    <row r="5189" spans="1:13">
      <c r="A5189" s="7">
        <v>5188</v>
      </c>
      <c r="B5189" s="8"/>
      <c r="C5189" s="9"/>
      <c r="D5189" s="28"/>
      <c r="E5189" s="10"/>
      <c r="F5189" s="9"/>
      <c r="G5189" s="11"/>
      <c r="H5189" s="11"/>
      <c r="I5189" s="14"/>
      <c r="J5189" s="11"/>
      <c r="K5189" s="11"/>
      <c r="L5189" s="11"/>
      <c r="M5189" s="11"/>
    </row>
    <row r="5190" spans="1:13">
      <c r="A5190" s="7">
        <v>5189</v>
      </c>
      <c r="B5190" s="8"/>
      <c r="C5190" s="9"/>
      <c r="D5190" s="28"/>
      <c r="E5190" s="10"/>
      <c r="F5190" s="9"/>
      <c r="G5190" s="11"/>
      <c r="H5190" s="11"/>
      <c r="I5190" s="14"/>
      <c r="J5190" s="11"/>
      <c r="K5190" s="11"/>
      <c r="L5190" s="11"/>
      <c r="M5190" s="11"/>
    </row>
    <row r="5191" spans="1:13">
      <c r="A5191" s="7">
        <v>5190</v>
      </c>
      <c r="B5191" s="8"/>
      <c r="C5191" s="9"/>
      <c r="D5191" s="28"/>
      <c r="E5191" s="10"/>
      <c r="F5191" s="9"/>
      <c r="G5191" s="11"/>
      <c r="H5191" s="11"/>
      <c r="I5191" s="14"/>
      <c r="J5191" s="11"/>
      <c r="K5191" s="11"/>
      <c r="L5191" s="11"/>
      <c r="M5191" s="11"/>
    </row>
    <row r="5192" spans="1:13">
      <c r="A5192" s="7">
        <v>5191</v>
      </c>
      <c r="B5192" s="8"/>
      <c r="C5192" s="9"/>
      <c r="D5192" s="28"/>
      <c r="E5192" s="10"/>
      <c r="F5192" s="9"/>
      <c r="G5192" s="11"/>
      <c r="H5192" s="11"/>
      <c r="I5192" s="14"/>
      <c r="J5192" s="11"/>
      <c r="K5192" s="11"/>
      <c r="L5192" s="11"/>
      <c r="M5192" s="11"/>
    </row>
    <row r="5193" spans="1:13">
      <c r="A5193" s="7">
        <v>5192</v>
      </c>
      <c r="B5193" s="8"/>
      <c r="C5193" s="9"/>
      <c r="D5193" s="28"/>
      <c r="E5193" s="10"/>
      <c r="F5193" s="9"/>
      <c r="G5193" s="11"/>
      <c r="H5193" s="11"/>
      <c r="I5193" s="14"/>
      <c r="J5193" s="11"/>
      <c r="K5193" s="11"/>
      <c r="L5193" s="11"/>
      <c r="M5193" s="11"/>
    </row>
    <row r="5194" spans="1:13">
      <c r="A5194" s="7">
        <v>5193</v>
      </c>
      <c r="B5194" s="8"/>
      <c r="C5194" s="9"/>
      <c r="D5194" s="28"/>
      <c r="E5194" s="10"/>
      <c r="F5194" s="9"/>
      <c r="G5194" s="11"/>
      <c r="H5194" s="11"/>
      <c r="I5194" s="14"/>
      <c r="J5194" s="11"/>
      <c r="K5194" s="11"/>
      <c r="L5194" s="11"/>
      <c r="M5194" s="11"/>
    </row>
    <row r="5195" spans="1:13">
      <c r="A5195" s="7">
        <v>5194</v>
      </c>
      <c r="B5195" s="8"/>
      <c r="C5195" s="9"/>
      <c r="D5195" s="28"/>
      <c r="E5195" s="10"/>
      <c r="F5195" s="9"/>
      <c r="G5195" s="11"/>
      <c r="H5195" s="11"/>
      <c r="I5195" s="14"/>
      <c r="J5195" s="11"/>
      <c r="K5195" s="11"/>
      <c r="L5195" s="11"/>
      <c r="M5195" s="11"/>
    </row>
    <row r="5196" spans="1:13">
      <c r="A5196" s="7">
        <v>5195</v>
      </c>
      <c r="B5196" s="8"/>
      <c r="C5196" s="9"/>
      <c r="D5196" s="28"/>
      <c r="E5196" s="10"/>
      <c r="F5196" s="9"/>
      <c r="G5196" s="11"/>
      <c r="H5196" s="11"/>
      <c r="I5196" s="14"/>
      <c r="J5196" s="11"/>
      <c r="K5196" s="11"/>
      <c r="L5196" s="11"/>
      <c r="M5196" s="11"/>
    </row>
    <row r="5197" spans="1:13">
      <c r="A5197" s="7">
        <v>5196</v>
      </c>
      <c r="B5197" s="8"/>
      <c r="C5197" s="9"/>
      <c r="D5197" s="28"/>
      <c r="E5197" s="10"/>
      <c r="F5197" s="9"/>
      <c r="G5197" s="11"/>
      <c r="H5197" s="11"/>
      <c r="I5197" s="14"/>
      <c r="J5197" s="11"/>
      <c r="K5197" s="11"/>
      <c r="L5197" s="11"/>
      <c r="M5197" s="11"/>
    </row>
    <row r="5198" spans="1:13">
      <c r="A5198" s="7">
        <v>5197</v>
      </c>
      <c r="B5198" s="8"/>
      <c r="C5198" s="9"/>
      <c r="D5198" s="28"/>
      <c r="E5198" s="10"/>
      <c r="F5198" s="9"/>
      <c r="G5198" s="11"/>
      <c r="H5198" s="11"/>
      <c r="I5198" s="14"/>
      <c r="J5198" s="11"/>
      <c r="K5198" s="11"/>
      <c r="L5198" s="11"/>
      <c r="M5198" s="11"/>
    </row>
    <row r="5199" spans="1:13">
      <c r="A5199" s="7">
        <v>5198</v>
      </c>
      <c r="B5199" s="8"/>
      <c r="C5199" s="9"/>
      <c r="D5199" s="28"/>
      <c r="E5199" s="10"/>
      <c r="F5199" s="9"/>
      <c r="G5199" s="11"/>
      <c r="H5199" s="11"/>
      <c r="I5199" s="14"/>
      <c r="J5199" s="11"/>
      <c r="K5199" s="11"/>
      <c r="L5199" s="11"/>
      <c r="M5199" s="11"/>
    </row>
    <row r="5200" spans="1:13">
      <c r="A5200" s="7">
        <v>5199</v>
      </c>
      <c r="B5200" s="8"/>
      <c r="C5200" s="9"/>
      <c r="D5200" s="28"/>
      <c r="E5200" s="10"/>
      <c r="F5200" s="9"/>
      <c r="G5200" s="11"/>
      <c r="H5200" s="11"/>
      <c r="I5200" s="14"/>
      <c r="J5200" s="11"/>
      <c r="K5200" s="11"/>
      <c r="L5200" s="11"/>
      <c r="M5200" s="11"/>
    </row>
    <row r="5201" spans="1:13">
      <c r="A5201" s="7">
        <v>5200</v>
      </c>
      <c r="B5201" s="8"/>
      <c r="C5201" s="9"/>
      <c r="D5201" s="28"/>
      <c r="E5201" s="10"/>
      <c r="F5201" s="9"/>
      <c r="G5201" s="11"/>
      <c r="H5201" s="11"/>
      <c r="I5201" s="14"/>
      <c r="J5201" s="11"/>
      <c r="K5201" s="11"/>
      <c r="L5201" s="11"/>
      <c r="M5201" s="11"/>
    </row>
    <row r="5202" spans="1:13">
      <c r="A5202" s="7">
        <v>5201</v>
      </c>
      <c r="B5202" s="8"/>
      <c r="C5202" s="9"/>
      <c r="D5202" s="28"/>
      <c r="E5202" s="10"/>
      <c r="F5202" s="9"/>
      <c r="G5202" s="11"/>
      <c r="H5202" s="11"/>
      <c r="I5202" s="14"/>
      <c r="J5202" s="11"/>
      <c r="K5202" s="11"/>
      <c r="L5202" s="11"/>
      <c r="M5202" s="11"/>
    </row>
    <row r="5203" spans="1:13">
      <c r="A5203" s="7">
        <v>5202</v>
      </c>
      <c r="B5203" s="8"/>
      <c r="C5203" s="9"/>
      <c r="D5203" s="28"/>
      <c r="E5203" s="10"/>
      <c r="F5203" s="9"/>
      <c r="G5203" s="11"/>
      <c r="H5203" s="11"/>
      <c r="I5203" s="14"/>
      <c r="J5203" s="11"/>
      <c r="K5203" s="11"/>
      <c r="L5203" s="11"/>
      <c r="M5203" s="11"/>
    </row>
    <row r="5204" spans="1:13">
      <c r="A5204" s="7">
        <v>5203</v>
      </c>
      <c r="B5204" s="8"/>
      <c r="C5204" s="9"/>
      <c r="D5204" s="28"/>
      <c r="E5204" s="10"/>
      <c r="F5204" s="9"/>
      <c r="G5204" s="11"/>
      <c r="H5204" s="11"/>
      <c r="I5204" s="14"/>
      <c r="J5204" s="11"/>
      <c r="K5204" s="11"/>
      <c r="L5204" s="11"/>
      <c r="M5204" s="11"/>
    </row>
    <row r="5205" spans="1:13">
      <c r="A5205" s="7">
        <v>5204</v>
      </c>
      <c r="B5205" s="8"/>
      <c r="C5205" s="9"/>
      <c r="D5205" s="28"/>
      <c r="E5205" s="10"/>
      <c r="F5205" s="9"/>
      <c r="G5205" s="11"/>
      <c r="H5205" s="11"/>
      <c r="I5205" s="14"/>
      <c r="J5205" s="11"/>
      <c r="K5205" s="11"/>
      <c r="L5205" s="11"/>
      <c r="M5205" s="11"/>
    </row>
    <row r="5206" spans="1:13">
      <c r="A5206" s="7">
        <v>5205</v>
      </c>
      <c r="B5206" s="8"/>
      <c r="C5206" s="9"/>
      <c r="D5206" s="28"/>
      <c r="E5206" s="10"/>
      <c r="F5206" s="9"/>
      <c r="G5206" s="11"/>
      <c r="H5206" s="11"/>
      <c r="I5206" s="14"/>
      <c r="J5206" s="11"/>
      <c r="K5206" s="11"/>
      <c r="L5206" s="11"/>
      <c r="M5206" s="11"/>
    </row>
    <row r="5207" spans="1:13">
      <c r="A5207" s="7">
        <v>5206</v>
      </c>
      <c r="B5207" s="8"/>
      <c r="C5207" s="9"/>
      <c r="D5207" s="28"/>
      <c r="E5207" s="10"/>
      <c r="F5207" s="9"/>
      <c r="G5207" s="11"/>
      <c r="H5207" s="11"/>
      <c r="I5207" s="14"/>
      <c r="J5207" s="11"/>
      <c r="K5207" s="11"/>
      <c r="L5207" s="11"/>
      <c r="M5207" s="11"/>
    </row>
    <row r="5208" spans="1:13">
      <c r="A5208" s="7">
        <v>5207</v>
      </c>
      <c r="B5208" s="8"/>
      <c r="C5208" s="9"/>
      <c r="D5208" s="28"/>
      <c r="E5208" s="10"/>
      <c r="F5208" s="9"/>
      <c r="G5208" s="11"/>
      <c r="H5208" s="11"/>
      <c r="I5208" s="14"/>
      <c r="J5208" s="11"/>
      <c r="K5208" s="11"/>
      <c r="L5208" s="11"/>
      <c r="M5208" s="11"/>
    </row>
    <row r="5209" spans="1:13">
      <c r="A5209" s="7">
        <v>5208</v>
      </c>
      <c r="B5209" s="8"/>
      <c r="C5209" s="9"/>
      <c r="D5209" s="28"/>
      <c r="E5209" s="10"/>
      <c r="F5209" s="9"/>
      <c r="G5209" s="11"/>
      <c r="H5209" s="11"/>
      <c r="I5209" s="14"/>
      <c r="J5209" s="11"/>
      <c r="K5209" s="11"/>
      <c r="L5209" s="11"/>
      <c r="M5209" s="11"/>
    </row>
    <row r="5210" spans="1:13">
      <c r="A5210" s="7">
        <v>5209</v>
      </c>
      <c r="B5210" s="8"/>
      <c r="C5210" s="9"/>
      <c r="D5210" s="28"/>
      <c r="E5210" s="10"/>
      <c r="F5210" s="9"/>
      <c r="G5210" s="11"/>
      <c r="H5210" s="11"/>
      <c r="I5210" s="14"/>
      <c r="J5210" s="11"/>
      <c r="K5210" s="11"/>
      <c r="L5210" s="11"/>
      <c r="M5210" s="11"/>
    </row>
    <row r="5211" spans="1:13">
      <c r="A5211" s="7">
        <v>5210</v>
      </c>
      <c r="B5211" s="8"/>
      <c r="C5211" s="9"/>
      <c r="D5211" s="28"/>
      <c r="E5211" s="10"/>
      <c r="F5211" s="9"/>
      <c r="G5211" s="11"/>
      <c r="H5211" s="11"/>
      <c r="I5211" s="14"/>
      <c r="J5211" s="11"/>
      <c r="K5211" s="11"/>
      <c r="L5211" s="11"/>
      <c r="M5211" s="11"/>
    </row>
    <row r="5212" spans="1:13">
      <c r="A5212" s="7">
        <v>5211</v>
      </c>
      <c r="B5212" s="61"/>
      <c r="C5212" s="9"/>
      <c r="D5212" s="28"/>
      <c r="E5212" s="10"/>
      <c r="F5212" s="9"/>
      <c r="G5212" s="11"/>
      <c r="H5212" s="11"/>
      <c r="I5212" s="14"/>
      <c r="J5212" s="11"/>
      <c r="K5212" s="11"/>
      <c r="L5212" s="11"/>
      <c r="M5212" s="11"/>
    </row>
    <row r="5213" spans="1:13">
      <c r="A5213" s="7">
        <v>5212</v>
      </c>
      <c r="B5213" s="61"/>
      <c r="C5213" s="9"/>
      <c r="D5213" s="28"/>
      <c r="E5213" s="10"/>
      <c r="F5213" s="9"/>
      <c r="G5213" s="11"/>
      <c r="H5213" s="11"/>
      <c r="I5213" s="14"/>
      <c r="J5213" s="11"/>
      <c r="K5213" s="11"/>
      <c r="L5213" s="11"/>
      <c r="M5213" s="11"/>
    </row>
    <row r="5214" spans="1:13">
      <c r="A5214" s="7">
        <v>5213</v>
      </c>
      <c r="B5214" s="61"/>
      <c r="C5214" s="9"/>
      <c r="D5214" s="28"/>
      <c r="E5214" s="10"/>
      <c r="F5214" s="9"/>
      <c r="G5214" s="11"/>
      <c r="H5214" s="11"/>
      <c r="I5214" s="14"/>
      <c r="J5214" s="11"/>
      <c r="K5214" s="11"/>
      <c r="L5214" s="11"/>
      <c r="M5214" s="11"/>
    </row>
    <row r="5215" spans="1:13">
      <c r="A5215" s="7">
        <v>5214</v>
      </c>
      <c r="B5215" s="61"/>
      <c r="C5215" s="9"/>
      <c r="D5215" s="28"/>
      <c r="E5215" s="10"/>
      <c r="F5215" s="9"/>
      <c r="G5215" s="11"/>
      <c r="H5215" s="11"/>
      <c r="I5215" s="14"/>
      <c r="J5215" s="11"/>
      <c r="K5215" s="11"/>
      <c r="L5215" s="11"/>
      <c r="M5215" s="11"/>
    </row>
    <row r="5216" spans="1:13">
      <c r="A5216" s="7">
        <v>5215</v>
      </c>
      <c r="B5216" s="61"/>
      <c r="C5216" s="9"/>
      <c r="D5216" s="28"/>
      <c r="E5216" s="10"/>
      <c r="F5216" s="9"/>
      <c r="G5216" s="11"/>
      <c r="H5216" s="11"/>
      <c r="I5216" s="14"/>
      <c r="J5216" s="11"/>
      <c r="K5216" s="11"/>
      <c r="L5216" s="11"/>
      <c r="M5216" s="11"/>
    </row>
    <row r="5217" spans="1:13">
      <c r="A5217" s="7">
        <v>5216</v>
      </c>
      <c r="B5217" s="61"/>
      <c r="C5217" s="9"/>
      <c r="D5217" s="28"/>
      <c r="E5217" s="10"/>
      <c r="F5217" s="9"/>
      <c r="G5217" s="11"/>
      <c r="H5217" s="11"/>
      <c r="I5217" s="14"/>
      <c r="J5217" s="11"/>
      <c r="K5217" s="11"/>
      <c r="L5217" s="11"/>
      <c r="M5217" s="11"/>
    </row>
    <row r="5218" spans="1:13">
      <c r="A5218" s="7">
        <v>5217</v>
      </c>
      <c r="B5218" s="61"/>
      <c r="C5218" s="9"/>
      <c r="D5218" s="28"/>
      <c r="E5218" s="10"/>
      <c r="F5218" s="9"/>
      <c r="G5218" s="11"/>
      <c r="H5218" s="11"/>
      <c r="I5218" s="14"/>
      <c r="J5218" s="11"/>
      <c r="K5218" s="11"/>
      <c r="L5218" s="11"/>
      <c r="M5218" s="11"/>
    </row>
    <row r="5219" spans="1:13">
      <c r="A5219" s="7">
        <v>5218</v>
      </c>
      <c r="B5219" s="61"/>
      <c r="C5219" s="9"/>
      <c r="D5219" s="28"/>
      <c r="E5219" s="10"/>
      <c r="F5219" s="9"/>
      <c r="G5219" s="11"/>
      <c r="H5219" s="11"/>
      <c r="I5219" s="14"/>
      <c r="J5219" s="11"/>
      <c r="K5219" s="11"/>
      <c r="L5219" s="11"/>
      <c r="M5219" s="11"/>
    </row>
    <row r="5220" spans="1:13">
      <c r="A5220" s="7">
        <v>5219</v>
      </c>
      <c r="B5220" s="61"/>
      <c r="C5220" s="9"/>
      <c r="D5220" s="28"/>
      <c r="E5220" s="10"/>
      <c r="F5220" s="9"/>
      <c r="G5220" s="11"/>
      <c r="H5220" s="11"/>
      <c r="I5220" s="14"/>
      <c r="J5220" s="11"/>
      <c r="K5220" s="11"/>
      <c r="L5220" s="11"/>
      <c r="M5220" s="11"/>
    </row>
    <row r="5221" spans="1:13">
      <c r="A5221" s="7">
        <v>5220</v>
      </c>
      <c r="B5221" s="8"/>
      <c r="C5221" s="9"/>
      <c r="D5221" s="28"/>
      <c r="E5221" s="10"/>
      <c r="F5221" s="9"/>
      <c r="G5221" s="11"/>
      <c r="H5221" s="11"/>
      <c r="I5221" s="14"/>
      <c r="J5221" s="11"/>
      <c r="K5221" s="11"/>
      <c r="L5221" s="11"/>
      <c r="M5221" s="11"/>
    </row>
    <row r="5222" spans="1:13">
      <c r="A5222" s="7">
        <v>5221</v>
      </c>
      <c r="B5222" s="8"/>
      <c r="C5222" s="9"/>
      <c r="D5222" s="28"/>
      <c r="E5222" s="10"/>
      <c r="F5222" s="9"/>
      <c r="G5222" s="11"/>
      <c r="H5222" s="11"/>
      <c r="I5222" s="14"/>
      <c r="J5222" s="11"/>
      <c r="K5222" s="11"/>
      <c r="L5222" s="11"/>
      <c r="M5222" s="11"/>
    </row>
    <row r="5223" spans="1:13">
      <c r="A5223" s="7">
        <v>5222</v>
      </c>
      <c r="B5223" s="8"/>
      <c r="C5223" s="9"/>
      <c r="D5223" s="28"/>
      <c r="E5223" s="10"/>
      <c r="F5223" s="9"/>
      <c r="G5223" s="11"/>
      <c r="H5223" s="11"/>
      <c r="I5223" s="14"/>
      <c r="J5223" s="11"/>
      <c r="K5223" s="11"/>
      <c r="L5223" s="11"/>
      <c r="M5223" s="11"/>
    </row>
    <row r="5224" spans="1:13">
      <c r="A5224" s="7">
        <v>5223</v>
      </c>
      <c r="B5224" s="8"/>
      <c r="C5224" s="9"/>
      <c r="D5224" s="28"/>
      <c r="E5224" s="10"/>
      <c r="F5224" s="9"/>
      <c r="G5224" s="11"/>
      <c r="H5224" s="11"/>
      <c r="I5224" s="14"/>
      <c r="J5224" s="11"/>
      <c r="K5224" s="11"/>
      <c r="L5224" s="11"/>
      <c r="M5224" s="11"/>
    </row>
    <row r="5225" spans="1:13">
      <c r="A5225" s="7">
        <v>5224</v>
      </c>
      <c r="B5225" s="8"/>
      <c r="C5225" s="9"/>
      <c r="D5225" s="28"/>
      <c r="E5225" s="10"/>
      <c r="F5225" s="9"/>
      <c r="G5225" s="11"/>
      <c r="H5225" s="11"/>
      <c r="I5225" s="14"/>
      <c r="J5225" s="11"/>
      <c r="K5225" s="11"/>
      <c r="L5225" s="11"/>
      <c r="M5225" s="11"/>
    </row>
    <row r="5226" spans="1:13">
      <c r="A5226" s="7">
        <v>5225</v>
      </c>
      <c r="B5226" s="8"/>
      <c r="C5226" s="9"/>
      <c r="D5226" s="28"/>
      <c r="E5226" s="10"/>
      <c r="F5226" s="9"/>
      <c r="G5226" s="11"/>
      <c r="H5226" s="11"/>
      <c r="I5226" s="14"/>
      <c r="J5226" s="11"/>
      <c r="K5226" s="11"/>
      <c r="L5226" s="11"/>
      <c r="M5226" s="11"/>
    </row>
    <row r="5227" spans="1:13">
      <c r="A5227" s="7">
        <v>5226</v>
      </c>
      <c r="B5227" s="8"/>
      <c r="C5227" s="9"/>
      <c r="D5227" s="28"/>
      <c r="E5227" s="10"/>
      <c r="F5227" s="9"/>
      <c r="G5227" s="11"/>
      <c r="H5227" s="11"/>
      <c r="I5227" s="14"/>
      <c r="J5227" s="11"/>
      <c r="K5227" s="11"/>
      <c r="L5227" s="11"/>
      <c r="M5227" s="11"/>
    </row>
    <row r="5228" spans="1:13">
      <c r="A5228" s="7">
        <v>5227</v>
      </c>
      <c r="B5228" s="8"/>
      <c r="C5228" s="9"/>
      <c r="D5228" s="28"/>
      <c r="E5228" s="10"/>
      <c r="F5228" s="9"/>
      <c r="G5228" s="11"/>
      <c r="H5228" s="11"/>
      <c r="I5228" s="14"/>
      <c r="J5228" s="11"/>
      <c r="K5228" s="11"/>
      <c r="L5228" s="11"/>
      <c r="M5228" s="11"/>
    </row>
    <row r="5229" spans="1:13">
      <c r="A5229" s="7">
        <v>5228</v>
      </c>
      <c r="B5229" s="8"/>
      <c r="C5229" s="9"/>
      <c r="D5229" s="28"/>
      <c r="E5229" s="10"/>
      <c r="F5229" s="9"/>
      <c r="G5229" s="11"/>
      <c r="H5229" s="11"/>
      <c r="I5229" s="14"/>
      <c r="J5229" s="11"/>
      <c r="K5229" s="11"/>
      <c r="L5229" s="11"/>
      <c r="M5229" s="11"/>
    </row>
    <row r="5230" spans="1:13">
      <c r="A5230" s="7">
        <v>5229</v>
      </c>
      <c r="B5230" s="8"/>
      <c r="C5230" s="9"/>
      <c r="D5230" s="28"/>
      <c r="E5230" s="10"/>
      <c r="F5230" s="9"/>
      <c r="G5230" s="11"/>
      <c r="H5230" s="11"/>
      <c r="I5230" s="14"/>
      <c r="J5230" s="11"/>
      <c r="K5230" s="11"/>
      <c r="L5230" s="11"/>
      <c r="M5230" s="11"/>
    </row>
    <row r="5231" spans="1:13">
      <c r="A5231" s="7">
        <v>5230</v>
      </c>
      <c r="B5231" s="8"/>
      <c r="C5231" s="9"/>
      <c r="D5231" s="28"/>
      <c r="E5231" s="10"/>
      <c r="F5231" s="9"/>
      <c r="G5231" s="11"/>
      <c r="H5231" s="11"/>
      <c r="I5231" s="14"/>
      <c r="J5231" s="11"/>
      <c r="K5231" s="11"/>
      <c r="L5231" s="11"/>
      <c r="M5231" s="11"/>
    </row>
    <row r="5232" spans="1:13">
      <c r="A5232" s="7">
        <v>5231</v>
      </c>
      <c r="B5232" s="8"/>
      <c r="C5232" s="9"/>
      <c r="D5232" s="28"/>
      <c r="E5232" s="10"/>
      <c r="F5232" s="9"/>
      <c r="G5232" s="11"/>
      <c r="H5232" s="11"/>
      <c r="I5232" s="14"/>
      <c r="J5232" s="11"/>
      <c r="K5232" s="11"/>
      <c r="L5232" s="11"/>
      <c r="M5232" s="11"/>
    </row>
    <row r="5233" spans="1:13">
      <c r="A5233" s="7">
        <v>5232</v>
      </c>
      <c r="B5233" s="8"/>
      <c r="C5233" s="9"/>
      <c r="D5233" s="28"/>
      <c r="E5233" s="10"/>
      <c r="F5233" s="9"/>
      <c r="G5233" s="11"/>
      <c r="H5233" s="11"/>
      <c r="I5233" s="14"/>
      <c r="J5233" s="11"/>
      <c r="K5233" s="11"/>
      <c r="L5233" s="11"/>
      <c r="M5233" s="11"/>
    </row>
    <row r="5234" spans="1:13">
      <c r="A5234" s="7">
        <v>5233</v>
      </c>
      <c r="B5234" s="8"/>
      <c r="C5234" s="9"/>
      <c r="D5234" s="28"/>
      <c r="E5234" s="10"/>
      <c r="F5234" s="9"/>
      <c r="G5234" s="11"/>
      <c r="H5234" s="11"/>
      <c r="I5234" s="14"/>
      <c r="J5234" s="11"/>
      <c r="K5234" s="11"/>
      <c r="L5234" s="11"/>
      <c r="M5234" s="11"/>
    </row>
    <row r="5235" spans="1:13">
      <c r="A5235" s="7">
        <v>5234</v>
      </c>
      <c r="B5235" s="8"/>
      <c r="C5235" s="9"/>
      <c r="D5235" s="28"/>
      <c r="E5235" s="10"/>
      <c r="F5235" s="9"/>
      <c r="G5235" s="11"/>
      <c r="H5235" s="11"/>
      <c r="I5235" s="14"/>
      <c r="J5235" s="11"/>
      <c r="K5235" s="11"/>
      <c r="L5235" s="11"/>
      <c r="M5235" s="11"/>
    </row>
    <row r="5236" spans="1:13">
      <c r="A5236" s="7">
        <v>5235</v>
      </c>
      <c r="B5236" s="8"/>
      <c r="C5236" s="9"/>
      <c r="D5236" s="28"/>
      <c r="E5236" s="10"/>
      <c r="F5236" s="9"/>
      <c r="G5236" s="11"/>
      <c r="H5236" s="11"/>
      <c r="I5236" s="14"/>
      <c r="J5236" s="11"/>
      <c r="K5236" s="11"/>
      <c r="L5236" s="11"/>
      <c r="M5236" s="11"/>
    </row>
    <row r="5237" spans="1:13">
      <c r="A5237" s="7">
        <v>5236</v>
      </c>
      <c r="B5237" s="8"/>
      <c r="C5237" s="9"/>
      <c r="D5237" s="28"/>
      <c r="E5237" s="10"/>
      <c r="F5237" s="9"/>
      <c r="G5237" s="11"/>
      <c r="H5237" s="11"/>
      <c r="I5237" s="14"/>
      <c r="J5237" s="11"/>
      <c r="K5237" s="11"/>
      <c r="L5237" s="11"/>
      <c r="M5237" s="11"/>
    </row>
    <row r="5238" spans="1:13">
      <c r="A5238" s="7">
        <v>5237</v>
      </c>
      <c r="B5238" s="8"/>
      <c r="C5238" s="9"/>
      <c r="D5238" s="28"/>
      <c r="E5238" s="10"/>
      <c r="F5238" s="9"/>
      <c r="G5238" s="11"/>
      <c r="H5238" s="11"/>
      <c r="I5238" s="14"/>
      <c r="J5238" s="11"/>
      <c r="K5238" s="11"/>
      <c r="L5238" s="11"/>
      <c r="M5238" s="11"/>
    </row>
    <row r="5239" spans="1:13">
      <c r="A5239" s="7">
        <v>5238</v>
      </c>
      <c r="B5239" s="8"/>
      <c r="C5239" s="9"/>
      <c r="D5239" s="28"/>
      <c r="E5239" s="10"/>
      <c r="F5239" s="9"/>
      <c r="G5239" s="11"/>
      <c r="H5239" s="11"/>
      <c r="I5239" s="14"/>
      <c r="J5239" s="11"/>
      <c r="K5239" s="11"/>
      <c r="L5239" s="11"/>
      <c r="M5239" s="11"/>
    </row>
    <row r="5240" spans="1:13">
      <c r="A5240" s="7">
        <v>5239</v>
      </c>
      <c r="B5240" s="8"/>
      <c r="C5240" s="9"/>
      <c r="D5240" s="28"/>
      <c r="E5240" s="10"/>
      <c r="F5240" s="9"/>
      <c r="G5240" s="11"/>
      <c r="H5240" s="11"/>
      <c r="I5240" s="14"/>
      <c r="J5240" s="11"/>
      <c r="K5240" s="11"/>
      <c r="L5240" s="11"/>
      <c r="M5240" s="11"/>
    </row>
    <row r="5241" spans="1:13">
      <c r="A5241" s="7">
        <v>5240</v>
      </c>
      <c r="B5241" s="8"/>
      <c r="C5241" s="9"/>
      <c r="D5241" s="28"/>
      <c r="E5241" s="10"/>
      <c r="F5241" s="9"/>
      <c r="G5241" s="11"/>
      <c r="H5241" s="11"/>
      <c r="I5241" s="14"/>
      <c r="J5241" s="11"/>
      <c r="K5241" s="11"/>
      <c r="L5241" s="11"/>
      <c r="M5241" s="11"/>
    </row>
    <row r="5242" spans="1:13">
      <c r="A5242" s="7">
        <v>5241</v>
      </c>
      <c r="B5242" s="8"/>
      <c r="C5242" s="9"/>
      <c r="D5242" s="28"/>
      <c r="E5242" s="10"/>
      <c r="F5242" s="9"/>
      <c r="G5242" s="11"/>
      <c r="H5242" s="11"/>
      <c r="I5242" s="14"/>
      <c r="J5242" s="11"/>
      <c r="K5242" s="11"/>
      <c r="L5242" s="11"/>
      <c r="M5242" s="11"/>
    </row>
    <row r="5243" spans="1:13">
      <c r="A5243" s="7">
        <v>5242</v>
      </c>
      <c r="B5243" s="8"/>
      <c r="C5243" s="9"/>
      <c r="D5243" s="28"/>
      <c r="E5243" s="10"/>
      <c r="F5243" s="9"/>
      <c r="G5243" s="11"/>
      <c r="H5243" s="11"/>
      <c r="I5243" s="14"/>
      <c r="J5243" s="11"/>
      <c r="K5243" s="11"/>
      <c r="L5243" s="11"/>
      <c r="M5243" s="11"/>
    </row>
    <row r="5244" spans="1:13">
      <c r="A5244" s="7">
        <v>5243</v>
      </c>
      <c r="B5244" s="8"/>
      <c r="C5244" s="9"/>
      <c r="D5244" s="28"/>
      <c r="E5244" s="10"/>
      <c r="F5244" s="9"/>
      <c r="G5244" s="11"/>
      <c r="H5244" s="11"/>
      <c r="I5244" s="14"/>
      <c r="J5244" s="11"/>
      <c r="K5244" s="11"/>
      <c r="L5244" s="11"/>
      <c r="M5244" s="11"/>
    </row>
    <row r="5245" spans="1:13">
      <c r="A5245" s="7">
        <v>5244</v>
      </c>
      <c r="B5245" s="8"/>
      <c r="C5245" s="9"/>
      <c r="D5245" s="28"/>
      <c r="E5245" s="10"/>
      <c r="F5245" s="9"/>
      <c r="G5245" s="11"/>
      <c r="H5245" s="11"/>
      <c r="I5245" s="14"/>
      <c r="J5245" s="11"/>
      <c r="K5245" s="11"/>
      <c r="L5245" s="11"/>
      <c r="M5245" s="11"/>
    </row>
    <row r="5246" spans="1:13">
      <c r="A5246" s="7">
        <v>5245</v>
      </c>
      <c r="B5246" s="8"/>
      <c r="C5246" s="9"/>
      <c r="D5246" s="28"/>
      <c r="E5246" s="10"/>
      <c r="F5246" s="9"/>
      <c r="G5246" s="11"/>
      <c r="H5246" s="11"/>
      <c r="I5246" s="14"/>
      <c r="J5246" s="11"/>
      <c r="K5246" s="11"/>
      <c r="L5246" s="11"/>
      <c r="M5246" s="11"/>
    </row>
    <row r="5247" spans="1:13">
      <c r="A5247" s="7">
        <v>5246</v>
      </c>
      <c r="B5247" s="8"/>
      <c r="C5247" s="9"/>
      <c r="D5247" s="28"/>
      <c r="E5247" s="10"/>
      <c r="F5247" s="9"/>
      <c r="G5247" s="11"/>
      <c r="H5247" s="11"/>
      <c r="I5247" s="14"/>
      <c r="J5247" s="11"/>
      <c r="K5247" s="11"/>
      <c r="L5247" s="11"/>
      <c r="M5247" s="11"/>
    </row>
    <row r="5248" spans="1:13">
      <c r="A5248" s="7">
        <v>5247</v>
      </c>
      <c r="B5248" s="8"/>
      <c r="C5248" s="9"/>
      <c r="D5248" s="28"/>
      <c r="E5248" s="10"/>
      <c r="F5248" s="9"/>
      <c r="G5248" s="11"/>
      <c r="H5248" s="11"/>
      <c r="I5248" s="14"/>
      <c r="J5248" s="11"/>
      <c r="K5248" s="11"/>
      <c r="L5248" s="11"/>
      <c r="M5248" s="11"/>
    </row>
    <row r="5249" spans="1:13">
      <c r="A5249" s="7">
        <v>5248</v>
      </c>
      <c r="B5249" s="8"/>
      <c r="C5249" s="9"/>
      <c r="D5249" s="28"/>
      <c r="E5249" s="10"/>
      <c r="F5249" s="9"/>
      <c r="G5249" s="11"/>
      <c r="H5249" s="11"/>
      <c r="I5249" s="14"/>
      <c r="J5249" s="11"/>
      <c r="K5249" s="11"/>
      <c r="L5249" s="11"/>
      <c r="M5249" s="11"/>
    </row>
    <row r="5250" spans="1:13">
      <c r="A5250" s="7">
        <v>5249</v>
      </c>
      <c r="B5250" s="8"/>
      <c r="C5250" s="9"/>
      <c r="D5250" s="28"/>
      <c r="E5250" s="10"/>
      <c r="F5250" s="9"/>
      <c r="G5250" s="11"/>
      <c r="H5250" s="11"/>
      <c r="I5250" s="14"/>
      <c r="J5250" s="11"/>
      <c r="K5250" s="11"/>
      <c r="L5250" s="11"/>
      <c r="M5250" s="11"/>
    </row>
    <row r="5251" spans="1:13">
      <c r="A5251" s="7">
        <v>5250</v>
      </c>
      <c r="B5251" s="8"/>
      <c r="C5251" s="9"/>
      <c r="D5251" s="28"/>
      <c r="E5251" s="10"/>
      <c r="F5251" s="9"/>
      <c r="G5251" s="11"/>
      <c r="H5251" s="11"/>
      <c r="I5251" s="14"/>
      <c r="J5251" s="11"/>
      <c r="K5251" s="11"/>
      <c r="L5251" s="11"/>
      <c r="M5251" s="11"/>
    </row>
    <row r="5252" spans="1:13">
      <c r="A5252" s="7">
        <v>5251</v>
      </c>
      <c r="B5252" s="8"/>
      <c r="C5252" s="9"/>
      <c r="D5252" s="28"/>
      <c r="E5252" s="10"/>
      <c r="F5252" s="9"/>
      <c r="G5252" s="11"/>
      <c r="H5252" s="11"/>
      <c r="I5252" s="14"/>
      <c r="J5252" s="11"/>
      <c r="K5252" s="11"/>
      <c r="L5252" s="11"/>
      <c r="M5252" s="11"/>
    </row>
    <row r="5253" spans="1:13">
      <c r="A5253" s="7">
        <v>5252</v>
      </c>
      <c r="B5253" s="8"/>
      <c r="C5253" s="9"/>
      <c r="D5253" s="28"/>
      <c r="E5253" s="10"/>
      <c r="F5253" s="9"/>
      <c r="G5253" s="11"/>
      <c r="H5253" s="11"/>
      <c r="I5253" s="14"/>
      <c r="J5253" s="11"/>
      <c r="K5253" s="11"/>
      <c r="L5253" s="11"/>
      <c r="M5253" s="11"/>
    </row>
    <row r="5254" spans="1:13">
      <c r="A5254" s="7">
        <v>5253</v>
      </c>
      <c r="B5254" s="8"/>
      <c r="C5254" s="9"/>
      <c r="D5254" s="28"/>
      <c r="E5254" s="10"/>
      <c r="F5254" s="9"/>
      <c r="G5254" s="11"/>
      <c r="H5254" s="11"/>
      <c r="I5254" s="14"/>
      <c r="J5254" s="11"/>
      <c r="K5254" s="11"/>
      <c r="L5254" s="11"/>
      <c r="M5254" s="11"/>
    </row>
    <row r="5255" spans="1:13">
      <c r="A5255" s="7">
        <v>5254</v>
      </c>
      <c r="B5255" s="8"/>
      <c r="C5255" s="9"/>
      <c r="D5255" s="28"/>
      <c r="E5255" s="10"/>
      <c r="F5255" s="9"/>
      <c r="G5255" s="11"/>
      <c r="H5255" s="11"/>
      <c r="I5255" s="14"/>
      <c r="J5255" s="11"/>
      <c r="K5255" s="11"/>
      <c r="L5255" s="11"/>
      <c r="M5255" s="11"/>
    </row>
    <row r="5256" spans="1:13">
      <c r="A5256" s="7">
        <v>5255</v>
      </c>
      <c r="B5256" s="8"/>
      <c r="C5256" s="9"/>
      <c r="D5256" s="28"/>
      <c r="E5256" s="10"/>
      <c r="F5256" s="9"/>
      <c r="G5256" s="11"/>
      <c r="H5256" s="11"/>
      <c r="I5256" s="14"/>
      <c r="J5256" s="11"/>
      <c r="K5256" s="11"/>
      <c r="L5256" s="11"/>
      <c r="M5256" s="11"/>
    </row>
    <row r="5257" spans="1:13">
      <c r="A5257" s="7">
        <v>5256</v>
      </c>
      <c r="B5257" s="8"/>
      <c r="C5257" s="9"/>
      <c r="D5257" s="28"/>
      <c r="E5257" s="10"/>
      <c r="F5257" s="9"/>
      <c r="G5257" s="11"/>
      <c r="H5257" s="11"/>
      <c r="I5257" s="14"/>
      <c r="J5257" s="11"/>
      <c r="K5257" s="11"/>
      <c r="L5257" s="11"/>
      <c r="M5257" s="11"/>
    </row>
    <row r="5258" spans="1:13">
      <c r="A5258" s="7">
        <v>5257</v>
      </c>
      <c r="B5258" s="8"/>
      <c r="C5258" s="9"/>
      <c r="D5258" s="28"/>
      <c r="E5258" s="10"/>
      <c r="F5258" s="9"/>
      <c r="G5258" s="11"/>
      <c r="H5258" s="11"/>
      <c r="I5258" s="14"/>
      <c r="J5258" s="11"/>
      <c r="K5258" s="11"/>
      <c r="L5258" s="11"/>
      <c r="M5258" s="11"/>
    </row>
    <row r="5259" spans="1:13">
      <c r="A5259" s="7">
        <v>5258</v>
      </c>
      <c r="B5259" s="8"/>
      <c r="C5259" s="9"/>
      <c r="D5259" s="28"/>
      <c r="E5259" s="10"/>
      <c r="F5259" s="9"/>
      <c r="G5259" s="11"/>
      <c r="H5259" s="11"/>
      <c r="I5259" s="14"/>
      <c r="J5259" s="11"/>
      <c r="K5259" s="11"/>
      <c r="L5259" s="11"/>
      <c r="M5259" s="11"/>
    </row>
    <row r="5260" spans="1:13">
      <c r="A5260" s="7">
        <v>5259</v>
      </c>
      <c r="B5260" s="8"/>
      <c r="C5260" s="9"/>
      <c r="D5260" s="28"/>
      <c r="E5260" s="10"/>
      <c r="F5260" s="9"/>
      <c r="G5260" s="11"/>
      <c r="H5260" s="11"/>
      <c r="I5260" s="14"/>
      <c r="J5260" s="11"/>
      <c r="K5260" s="11"/>
      <c r="L5260" s="11"/>
      <c r="M5260" s="11"/>
    </row>
    <row r="5261" spans="1:13">
      <c r="A5261" s="7">
        <v>5260</v>
      </c>
      <c r="B5261" s="8"/>
      <c r="C5261" s="9"/>
      <c r="D5261" s="28"/>
      <c r="E5261" s="10"/>
      <c r="F5261" s="9"/>
      <c r="G5261" s="11"/>
      <c r="H5261" s="11"/>
      <c r="I5261" s="14"/>
      <c r="J5261" s="11"/>
      <c r="K5261" s="11"/>
      <c r="L5261" s="11"/>
      <c r="M5261" s="11"/>
    </row>
    <row r="5262" spans="1:13">
      <c r="A5262" s="7">
        <v>5261</v>
      </c>
      <c r="B5262" s="8"/>
      <c r="C5262" s="9"/>
      <c r="D5262" s="28"/>
      <c r="E5262" s="10"/>
      <c r="F5262" s="9"/>
      <c r="G5262" s="11"/>
      <c r="H5262" s="11"/>
      <c r="I5262" s="14"/>
      <c r="J5262" s="11"/>
      <c r="K5262" s="11"/>
      <c r="L5262" s="11"/>
      <c r="M5262" s="11"/>
    </row>
    <row r="5263" spans="1:13">
      <c r="A5263" s="7">
        <v>5262</v>
      </c>
      <c r="B5263" s="8"/>
      <c r="C5263" s="9"/>
      <c r="D5263" s="28"/>
      <c r="E5263" s="10"/>
      <c r="F5263" s="9"/>
      <c r="G5263" s="11"/>
      <c r="H5263" s="11"/>
      <c r="I5263" s="14"/>
      <c r="J5263" s="11"/>
      <c r="K5263" s="11"/>
      <c r="L5263" s="11"/>
      <c r="M5263" s="11"/>
    </row>
    <row r="5264" spans="1:13">
      <c r="A5264" s="7">
        <v>5263</v>
      </c>
      <c r="B5264" s="8"/>
      <c r="C5264" s="9"/>
      <c r="D5264" s="28"/>
      <c r="E5264" s="10"/>
      <c r="F5264" s="9"/>
      <c r="G5264" s="11"/>
      <c r="H5264" s="11"/>
      <c r="I5264" s="14"/>
      <c r="J5264" s="11"/>
      <c r="K5264" s="11"/>
      <c r="L5264" s="11"/>
      <c r="M5264" s="11"/>
    </row>
    <row r="5265" spans="1:13">
      <c r="A5265" s="7">
        <v>5264</v>
      </c>
      <c r="B5265" s="8"/>
      <c r="C5265" s="9"/>
      <c r="D5265" s="28"/>
      <c r="E5265" s="10"/>
      <c r="F5265" s="9"/>
      <c r="G5265" s="11"/>
      <c r="H5265" s="11"/>
      <c r="I5265" s="14"/>
      <c r="J5265" s="11"/>
      <c r="K5265" s="11"/>
      <c r="L5265" s="11"/>
      <c r="M5265" s="11"/>
    </row>
    <row r="5266" spans="1:13">
      <c r="A5266" s="7">
        <v>5265</v>
      </c>
      <c r="B5266" s="8"/>
      <c r="C5266" s="9"/>
      <c r="D5266" s="28"/>
      <c r="E5266" s="10"/>
      <c r="F5266" s="9"/>
      <c r="G5266" s="11"/>
      <c r="H5266" s="11"/>
      <c r="I5266" s="14"/>
      <c r="J5266" s="11"/>
      <c r="K5266" s="11"/>
      <c r="L5266" s="11"/>
      <c r="M5266" s="11"/>
    </row>
    <row r="5267" spans="1:13">
      <c r="A5267" s="7">
        <v>5266</v>
      </c>
      <c r="B5267" s="8"/>
      <c r="C5267" s="9"/>
      <c r="D5267" s="28"/>
      <c r="E5267" s="10"/>
      <c r="F5267" s="9"/>
      <c r="G5267" s="11"/>
      <c r="H5267" s="11"/>
      <c r="I5267" s="14"/>
      <c r="J5267" s="11"/>
      <c r="K5267" s="11"/>
      <c r="L5267" s="11"/>
      <c r="M5267" s="11"/>
    </row>
    <row r="5268" spans="1:13">
      <c r="A5268" s="7">
        <v>5267</v>
      </c>
      <c r="B5268" s="8"/>
      <c r="C5268" s="9"/>
      <c r="D5268" s="28"/>
      <c r="E5268" s="10"/>
      <c r="F5268" s="9"/>
      <c r="G5268" s="11"/>
      <c r="H5268" s="11"/>
      <c r="I5268" s="14"/>
      <c r="J5268" s="11"/>
      <c r="K5268" s="11"/>
      <c r="L5268" s="11"/>
      <c r="M5268" s="11"/>
    </row>
    <row r="5269" spans="1:13">
      <c r="A5269" s="7">
        <v>5268</v>
      </c>
      <c r="B5269" s="8"/>
      <c r="C5269" s="9"/>
      <c r="D5269" s="28"/>
      <c r="E5269" s="10"/>
      <c r="F5269" s="9"/>
      <c r="G5269" s="11"/>
      <c r="H5269" s="11"/>
      <c r="I5269" s="14"/>
      <c r="J5269" s="11"/>
      <c r="K5269" s="11"/>
      <c r="L5269" s="11"/>
      <c r="M5269" s="11"/>
    </row>
    <row r="5270" spans="1:13">
      <c r="A5270" s="7">
        <v>5269</v>
      </c>
      <c r="B5270" s="8"/>
      <c r="C5270" s="9"/>
      <c r="D5270" s="28"/>
      <c r="E5270" s="10"/>
      <c r="F5270" s="9"/>
      <c r="G5270" s="11"/>
      <c r="H5270" s="11"/>
      <c r="I5270" s="14"/>
      <c r="J5270" s="11"/>
      <c r="K5270" s="11"/>
      <c r="L5270" s="11"/>
      <c r="M5270" s="11"/>
    </row>
    <row r="5271" spans="1:13">
      <c r="A5271" s="7">
        <v>5270</v>
      </c>
      <c r="B5271" s="8"/>
      <c r="C5271" s="9"/>
      <c r="D5271" s="28"/>
      <c r="E5271" s="10"/>
      <c r="F5271" s="9"/>
      <c r="G5271" s="11"/>
      <c r="H5271" s="11"/>
      <c r="I5271" s="14"/>
      <c r="J5271" s="11"/>
      <c r="K5271" s="11"/>
      <c r="L5271" s="11"/>
      <c r="M5271" s="11"/>
    </row>
    <row r="5272" spans="1:13">
      <c r="A5272" s="7">
        <v>5271</v>
      </c>
      <c r="B5272" s="8"/>
      <c r="C5272" s="9"/>
      <c r="D5272" s="28"/>
      <c r="E5272" s="10"/>
      <c r="F5272" s="9"/>
      <c r="G5272" s="11"/>
      <c r="H5272" s="11"/>
      <c r="I5272" s="14"/>
      <c r="J5272" s="11"/>
      <c r="K5272" s="11"/>
      <c r="L5272" s="11"/>
      <c r="M5272" s="11"/>
    </row>
    <row r="5273" spans="1:13">
      <c r="A5273" s="7">
        <v>5272</v>
      </c>
      <c r="B5273" s="8"/>
      <c r="C5273" s="9"/>
      <c r="D5273" s="28"/>
      <c r="E5273" s="10"/>
      <c r="F5273" s="9"/>
      <c r="G5273" s="11"/>
      <c r="H5273" s="11"/>
      <c r="I5273" s="14"/>
      <c r="J5273" s="11"/>
      <c r="K5273" s="11"/>
      <c r="L5273" s="11"/>
      <c r="M5273" s="11"/>
    </row>
    <row r="5274" spans="1:13">
      <c r="A5274" s="7">
        <v>5273</v>
      </c>
      <c r="B5274" s="8"/>
      <c r="C5274" s="9"/>
      <c r="D5274" s="28"/>
      <c r="E5274" s="10"/>
      <c r="F5274" s="9"/>
      <c r="G5274" s="11"/>
      <c r="H5274" s="11"/>
      <c r="I5274" s="14"/>
      <c r="J5274" s="11"/>
      <c r="K5274" s="11"/>
      <c r="L5274" s="11"/>
      <c r="M5274" s="11"/>
    </row>
    <row r="5275" spans="1:13">
      <c r="A5275" s="7">
        <v>5274</v>
      </c>
      <c r="B5275" s="8"/>
      <c r="C5275" s="9"/>
      <c r="D5275" s="28"/>
      <c r="E5275" s="10"/>
      <c r="F5275" s="9"/>
      <c r="G5275" s="11"/>
      <c r="H5275" s="11"/>
      <c r="I5275" s="14"/>
      <c r="J5275" s="11"/>
      <c r="K5275" s="11"/>
      <c r="L5275" s="11"/>
      <c r="M5275" s="11"/>
    </row>
    <row r="5276" spans="1:13">
      <c r="A5276" s="7">
        <v>5275</v>
      </c>
      <c r="B5276" s="8"/>
      <c r="C5276" s="9"/>
      <c r="D5276" s="28"/>
      <c r="E5276" s="10"/>
      <c r="F5276" s="9"/>
      <c r="G5276" s="11"/>
      <c r="H5276" s="11"/>
      <c r="I5276" s="14"/>
      <c r="J5276" s="11"/>
      <c r="K5276" s="11"/>
      <c r="L5276" s="11"/>
      <c r="M5276" s="11"/>
    </row>
    <row r="5277" spans="1:13">
      <c r="A5277" s="7">
        <v>5276</v>
      </c>
      <c r="B5277" s="8"/>
      <c r="C5277" s="9"/>
      <c r="D5277" s="28"/>
      <c r="E5277" s="10"/>
      <c r="F5277" s="9"/>
      <c r="G5277" s="11"/>
      <c r="H5277" s="11"/>
      <c r="I5277" s="14"/>
      <c r="J5277" s="11"/>
      <c r="K5277" s="11"/>
      <c r="L5277" s="11"/>
      <c r="M5277" s="11"/>
    </row>
    <row r="5278" spans="1:13">
      <c r="A5278" s="7">
        <v>5277</v>
      </c>
      <c r="B5278" s="8"/>
      <c r="C5278" s="9"/>
      <c r="D5278" s="28"/>
      <c r="E5278" s="10"/>
      <c r="F5278" s="9"/>
      <c r="G5278" s="11"/>
      <c r="H5278" s="11"/>
      <c r="I5278" s="14"/>
      <c r="J5278" s="11"/>
      <c r="K5278" s="11"/>
      <c r="L5278" s="11"/>
      <c r="M5278" s="11"/>
    </row>
    <row r="5279" spans="1:13">
      <c r="A5279" s="7">
        <v>5278</v>
      </c>
      <c r="B5279" s="8"/>
      <c r="C5279" s="9"/>
      <c r="D5279" s="28"/>
      <c r="E5279" s="10"/>
      <c r="F5279" s="9"/>
      <c r="G5279" s="11"/>
      <c r="H5279" s="11"/>
      <c r="I5279" s="14"/>
      <c r="J5279" s="11"/>
      <c r="K5279" s="11"/>
      <c r="L5279" s="11"/>
      <c r="M5279" s="11"/>
    </row>
    <row r="5280" spans="1:13">
      <c r="A5280" s="7">
        <v>5279</v>
      </c>
      <c r="B5280" s="8"/>
      <c r="C5280" s="9"/>
      <c r="D5280" s="28"/>
      <c r="E5280" s="10"/>
      <c r="F5280" s="9"/>
      <c r="G5280" s="11"/>
      <c r="H5280" s="11"/>
      <c r="I5280" s="14"/>
      <c r="J5280" s="11"/>
      <c r="K5280" s="11"/>
      <c r="L5280" s="11"/>
      <c r="M5280" s="11"/>
    </row>
    <row r="5281" spans="1:13">
      <c r="A5281" s="7">
        <v>5280</v>
      </c>
      <c r="B5281" s="8"/>
      <c r="C5281" s="9"/>
      <c r="D5281" s="28"/>
      <c r="E5281" s="10"/>
      <c r="F5281" s="9"/>
      <c r="G5281" s="11"/>
      <c r="H5281" s="11"/>
      <c r="I5281" s="14"/>
      <c r="J5281" s="11"/>
      <c r="K5281" s="11"/>
      <c r="L5281" s="11"/>
      <c r="M5281" s="11"/>
    </row>
    <row r="5282" spans="1:13">
      <c r="A5282" s="7">
        <v>5281</v>
      </c>
      <c r="B5282" s="8"/>
      <c r="C5282" s="9"/>
      <c r="D5282" s="28"/>
      <c r="E5282" s="10"/>
      <c r="F5282" s="9"/>
      <c r="G5282" s="11"/>
      <c r="H5282" s="11"/>
      <c r="I5282" s="14"/>
      <c r="J5282" s="11"/>
      <c r="K5282" s="11"/>
      <c r="L5282" s="11"/>
      <c r="M5282" s="11"/>
    </row>
    <row r="5283" spans="1:13">
      <c r="A5283" s="7">
        <v>5282</v>
      </c>
      <c r="B5283" s="8"/>
      <c r="C5283" s="9"/>
      <c r="D5283" s="28"/>
      <c r="E5283" s="10"/>
      <c r="F5283" s="9"/>
      <c r="G5283" s="11"/>
      <c r="H5283" s="11"/>
      <c r="I5283" s="14"/>
      <c r="J5283" s="11"/>
      <c r="K5283" s="11"/>
      <c r="L5283" s="11"/>
      <c r="M5283" s="11"/>
    </row>
    <row r="5284" spans="1:13">
      <c r="A5284" s="7">
        <v>5283</v>
      </c>
      <c r="B5284" s="8"/>
      <c r="C5284" s="9"/>
      <c r="D5284" s="28"/>
      <c r="E5284" s="10"/>
      <c r="F5284" s="9"/>
      <c r="G5284" s="11"/>
      <c r="H5284" s="11"/>
      <c r="I5284" s="14"/>
      <c r="J5284" s="11"/>
      <c r="K5284" s="11"/>
      <c r="L5284" s="11"/>
      <c r="M5284" s="11"/>
    </row>
    <row r="5285" spans="1:13">
      <c r="A5285" s="7">
        <v>5284</v>
      </c>
      <c r="B5285" s="8"/>
      <c r="C5285" s="9"/>
      <c r="D5285" s="28"/>
      <c r="E5285" s="10"/>
      <c r="F5285" s="9"/>
      <c r="G5285" s="11"/>
      <c r="H5285" s="11"/>
      <c r="I5285" s="14"/>
      <c r="J5285" s="11"/>
      <c r="K5285" s="11"/>
      <c r="L5285" s="11"/>
      <c r="M5285" s="11"/>
    </row>
    <row r="5286" spans="1:13">
      <c r="A5286" s="7">
        <v>5285</v>
      </c>
      <c r="B5286" s="8"/>
      <c r="C5286" s="9"/>
      <c r="D5286" s="28"/>
      <c r="E5286" s="10"/>
      <c r="F5286" s="9"/>
      <c r="G5286" s="11"/>
      <c r="H5286" s="11"/>
      <c r="I5286" s="14"/>
      <c r="J5286" s="11"/>
      <c r="K5286" s="11"/>
      <c r="L5286" s="11"/>
      <c r="M5286" s="11"/>
    </row>
    <row r="5287" spans="1:13">
      <c r="A5287" s="7">
        <v>5286</v>
      </c>
      <c r="B5287" s="8"/>
      <c r="C5287" s="9"/>
      <c r="D5287" s="28"/>
      <c r="E5287" s="10"/>
      <c r="F5287" s="9"/>
      <c r="G5287" s="11"/>
      <c r="H5287" s="11"/>
      <c r="I5287" s="14"/>
      <c r="J5287" s="11"/>
      <c r="K5287" s="11"/>
      <c r="L5287" s="11"/>
      <c r="M5287" s="11"/>
    </row>
    <row r="5288" spans="1:13">
      <c r="A5288" s="7">
        <v>5287</v>
      </c>
      <c r="B5288" s="8"/>
      <c r="C5288" s="9"/>
      <c r="D5288" s="28"/>
      <c r="E5288" s="10"/>
      <c r="F5288" s="9"/>
      <c r="G5288" s="11"/>
      <c r="H5288" s="11"/>
      <c r="I5288" s="14"/>
      <c r="J5288" s="11"/>
      <c r="K5288" s="11"/>
      <c r="L5288" s="11"/>
      <c r="M5288" s="11"/>
    </row>
    <row r="5289" spans="1:13">
      <c r="A5289" s="7">
        <v>5288</v>
      </c>
      <c r="B5289" s="8"/>
      <c r="C5289" s="9"/>
      <c r="D5289" s="28"/>
      <c r="E5289" s="10"/>
      <c r="F5289" s="9"/>
      <c r="G5289" s="11"/>
      <c r="H5289" s="11"/>
      <c r="I5289" s="14"/>
      <c r="J5289" s="11"/>
      <c r="K5289" s="11"/>
      <c r="L5289" s="11"/>
      <c r="M5289" s="11"/>
    </row>
    <row r="5290" spans="1:13">
      <c r="A5290" s="7">
        <v>5289</v>
      </c>
      <c r="B5290" s="8"/>
      <c r="C5290" s="9"/>
      <c r="D5290" s="28"/>
      <c r="E5290" s="10"/>
      <c r="F5290" s="9"/>
      <c r="G5290" s="11"/>
      <c r="H5290" s="11"/>
      <c r="I5290" s="14"/>
      <c r="J5290" s="11"/>
      <c r="K5290" s="11"/>
      <c r="L5290" s="11"/>
      <c r="M5290" s="11"/>
    </row>
    <row r="5291" spans="1:13">
      <c r="A5291" s="7">
        <v>5290</v>
      </c>
      <c r="B5291" s="8"/>
      <c r="C5291" s="9"/>
      <c r="D5291" s="28"/>
      <c r="E5291" s="10"/>
      <c r="F5291" s="9"/>
      <c r="G5291" s="11"/>
      <c r="H5291" s="11"/>
      <c r="I5291" s="14"/>
      <c r="J5291" s="11"/>
      <c r="K5291" s="11"/>
      <c r="L5291" s="11"/>
      <c r="M5291" s="11"/>
    </row>
    <row r="5292" spans="1:13">
      <c r="A5292" s="7">
        <v>5291</v>
      </c>
      <c r="B5292" s="8"/>
      <c r="C5292" s="9"/>
      <c r="D5292" s="28"/>
      <c r="E5292" s="10"/>
      <c r="F5292" s="9"/>
      <c r="G5292" s="11"/>
      <c r="H5292" s="11"/>
      <c r="I5292" s="14"/>
      <c r="J5292" s="11"/>
      <c r="K5292" s="11"/>
      <c r="L5292" s="11"/>
      <c r="M5292" s="11"/>
    </row>
    <row r="5293" spans="1:13">
      <c r="A5293" s="7">
        <v>5292</v>
      </c>
      <c r="B5293" s="8"/>
      <c r="C5293" s="9"/>
      <c r="D5293" s="28"/>
      <c r="E5293" s="10"/>
      <c r="F5293" s="9"/>
      <c r="G5293" s="11"/>
      <c r="H5293" s="11"/>
      <c r="I5293" s="14"/>
      <c r="J5293" s="11"/>
      <c r="K5293" s="11"/>
      <c r="L5293" s="11"/>
      <c r="M5293" s="11"/>
    </row>
    <row r="5294" spans="1:13">
      <c r="A5294" s="7">
        <v>5293</v>
      </c>
      <c r="B5294" s="8"/>
      <c r="C5294" s="9"/>
      <c r="D5294" s="28"/>
      <c r="E5294" s="10"/>
      <c r="F5294" s="9"/>
      <c r="G5294" s="11"/>
      <c r="H5294" s="11"/>
      <c r="I5294" s="14"/>
      <c r="J5294" s="11"/>
      <c r="K5294" s="11"/>
      <c r="L5294" s="11"/>
      <c r="M5294" s="11"/>
    </row>
    <row r="5295" spans="1:13">
      <c r="A5295" s="7">
        <v>5294</v>
      </c>
      <c r="B5295" s="8"/>
      <c r="C5295" s="9"/>
      <c r="D5295" s="28"/>
      <c r="E5295" s="10"/>
      <c r="F5295" s="9"/>
      <c r="G5295" s="11"/>
      <c r="H5295" s="11"/>
      <c r="I5295" s="14"/>
      <c r="J5295" s="11"/>
      <c r="K5295" s="11"/>
      <c r="L5295" s="11"/>
      <c r="M5295" s="11"/>
    </row>
    <row r="5296" spans="1:13">
      <c r="A5296" s="7">
        <v>5295</v>
      </c>
      <c r="B5296" s="8"/>
      <c r="C5296" s="9"/>
      <c r="D5296" s="28"/>
      <c r="E5296" s="10"/>
      <c r="F5296" s="9"/>
      <c r="G5296" s="11"/>
      <c r="H5296" s="11"/>
      <c r="I5296" s="14"/>
      <c r="J5296" s="11"/>
      <c r="K5296" s="11"/>
      <c r="L5296" s="11"/>
      <c r="M5296" s="11"/>
    </row>
    <row r="5297" spans="1:13">
      <c r="A5297" s="7">
        <v>5296</v>
      </c>
      <c r="B5297" s="8"/>
      <c r="C5297" s="9"/>
      <c r="D5297" s="28"/>
      <c r="E5297" s="10"/>
      <c r="F5297" s="9"/>
      <c r="G5297" s="11"/>
      <c r="H5297" s="11"/>
      <c r="I5297" s="14"/>
      <c r="J5297" s="11"/>
      <c r="K5297" s="11"/>
      <c r="L5297" s="11"/>
      <c r="M5297" s="11"/>
    </row>
    <row r="5298" spans="1:13">
      <c r="A5298" s="7">
        <v>5297</v>
      </c>
      <c r="B5298" s="8"/>
      <c r="C5298" s="9"/>
      <c r="D5298" s="28"/>
      <c r="E5298" s="10"/>
      <c r="F5298" s="9"/>
      <c r="G5298" s="11"/>
      <c r="H5298" s="11"/>
      <c r="I5298" s="14"/>
      <c r="J5298" s="11"/>
      <c r="K5298" s="11"/>
      <c r="L5298" s="11"/>
      <c r="M5298" s="11"/>
    </row>
    <row r="5299" spans="1:13">
      <c r="A5299" s="7">
        <v>5298</v>
      </c>
      <c r="B5299" s="8"/>
      <c r="C5299" s="9"/>
      <c r="D5299" s="28"/>
      <c r="E5299" s="10"/>
      <c r="F5299" s="9"/>
      <c r="G5299" s="11"/>
      <c r="H5299" s="11"/>
      <c r="I5299" s="14"/>
      <c r="J5299" s="11"/>
      <c r="K5299" s="11"/>
      <c r="L5299" s="11"/>
      <c r="M5299" s="11"/>
    </row>
    <row r="5300" spans="1:13">
      <c r="A5300" s="7">
        <v>5299</v>
      </c>
      <c r="B5300" s="8"/>
      <c r="C5300" s="9"/>
      <c r="D5300" s="28"/>
      <c r="E5300" s="10"/>
      <c r="F5300" s="9"/>
      <c r="G5300" s="11"/>
      <c r="H5300" s="11"/>
      <c r="I5300" s="14"/>
      <c r="J5300" s="11"/>
      <c r="K5300" s="11"/>
      <c r="L5300" s="11"/>
      <c r="M5300" s="11"/>
    </row>
    <row r="5301" spans="1:13">
      <c r="A5301" s="7">
        <v>5300</v>
      </c>
      <c r="B5301" s="8"/>
      <c r="C5301" s="9"/>
      <c r="D5301" s="28"/>
      <c r="E5301" s="10"/>
      <c r="F5301" s="9"/>
      <c r="G5301" s="11"/>
      <c r="H5301" s="11"/>
      <c r="I5301" s="14"/>
      <c r="J5301" s="11"/>
      <c r="K5301" s="11"/>
      <c r="L5301" s="11"/>
      <c r="M5301" s="11"/>
    </row>
    <row r="5302" spans="1:13">
      <c r="A5302" s="7">
        <v>5301</v>
      </c>
      <c r="B5302" s="8"/>
      <c r="C5302" s="9"/>
      <c r="D5302" s="28"/>
      <c r="E5302" s="10"/>
      <c r="F5302" s="9"/>
      <c r="G5302" s="11"/>
      <c r="H5302" s="11"/>
      <c r="I5302" s="14"/>
      <c r="J5302" s="11"/>
      <c r="K5302" s="11"/>
      <c r="L5302" s="11"/>
      <c r="M5302" s="11"/>
    </row>
    <row r="5303" spans="1:13">
      <c r="A5303" s="7">
        <v>5302</v>
      </c>
      <c r="B5303" s="8"/>
      <c r="C5303" s="9"/>
      <c r="D5303" s="28"/>
      <c r="E5303" s="10"/>
      <c r="F5303" s="9"/>
      <c r="G5303" s="11"/>
      <c r="H5303" s="11"/>
      <c r="I5303" s="14"/>
      <c r="J5303" s="11"/>
      <c r="K5303" s="11"/>
      <c r="L5303" s="11"/>
      <c r="M5303" s="11"/>
    </row>
    <row r="5304" spans="1:13">
      <c r="A5304" s="7">
        <v>5303</v>
      </c>
      <c r="B5304" s="8"/>
      <c r="C5304" s="9"/>
      <c r="D5304" s="28"/>
      <c r="E5304" s="10"/>
      <c r="F5304" s="9"/>
      <c r="G5304" s="11"/>
      <c r="H5304" s="11"/>
      <c r="I5304" s="14"/>
      <c r="J5304" s="11"/>
      <c r="K5304" s="11"/>
      <c r="L5304" s="11"/>
      <c r="M5304" s="11"/>
    </row>
    <row r="5305" spans="1:13">
      <c r="A5305" s="7">
        <v>5304</v>
      </c>
      <c r="B5305" s="8"/>
      <c r="C5305" s="9"/>
      <c r="D5305" s="28"/>
      <c r="E5305" s="10"/>
      <c r="F5305" s="9"/>
      <c r="G5305" s="11"/>
      <c r="H5305" s="11"/>
      <c r="I5305" s="14"/>
      <c r="J5305" s="11"/>
      <c r="K5305" s="11"/>
      <c r="L5305" s="11"/>
      <c r="M5305" s="11"/>
    </row>
    <row r="5306" spans="1:13">
      <c r="A5306" s="7">
        <v>5305</v>
      </c>
      <c r="B5306" s="8"/>
      <c r="C5306" s="9"/>
      <c r="D5306" s="28"/>
      <c r="E5306" s="10"/>
      <c r="F5306" s="9"/>
      <c r="G5306" s="11"/>
      <c r="H5306" s="11"/>
      <c r="I5306" s="14"/>
      <c r="J5306" s="11"/>
      <c r="K5306" s="11"/>
      <c r="L5306" s="11"/>
      <c r="M5306" s="11"/>
    </row>
    <row r="5307" spans="1:13">
      <c r="A5307" s="7">
        <v>5306</v>
      </c>
      <c r="B5307" s="8"/>
      <c r="C5307" s="9"/>
      <c r="D5307" s="28"/>
      <c r="E5307" s="10"/>
      <c r="F5307" s="9"/>
      <c r="G5307" s="11"/>
      <c r="H5307" s="11"/>
      <c r="I5307" s="14"/>
      <c r="J5307" s="11"/>
      <c r="K5307" s="11"/>
      <c r="L5307" s="11"/>
      <c r="M5307" s="11"/>
    </row>
    <row r="5308" spans="1:13">
      <c r="A5308" s="7">
        <v>5307</v>
      </c>
      <c r="B5308" s="8"/>
      <c r="C5308" s="9"/>
      <c r="D5308" s="28"/>
      <c r="E5308" s="10"/>
      <c r="F5308" s="9"/>
      <c r="G5308" s="11"/>
      <c r="H5308" s="11"/>
      <c r="I5308" s="14"/>
      <c r="J5308" s="11"/>
      <c r="K5308" s="11"/>
      <c r="L5308" s="11"/>
      <c r="M5308" s="11"/>
    </row>
    <row r="5309" spans="1:13">
      <c r="A5309" s="7">
        <v>5308</v>
      </c>
      <c r="B5309" s="8"/>
      <c r="C5309" s="9"/>
      <c r="D5309" s="28"/>
      <c r="E5309" s="10"/>
      <c r="F5309" s="9"/>
      <c r="G5309" s="11"/>
      <c r="H5309" s="11"/>
      <c r="I5309" s="14"/>
      <c r="J5309" s="11"/>
      <c r="K5309" s="11"/>
      <c r="L5309" s="11"/>
      <c r="M5309" s="11"/>
    </row>
    <row r="5310" spans="1:13">
      <c r="A5310" s="7">
        <v>5309</v>
      </c>
      <c r="B5310" s="8"/>
      <c r="C5310" s="9"/>
      <c r="D5310" s="28"/>
      <c r="E5310" s="10"/>
      <c r="F5310" s="9"/>
      <c r="G5310" s="11"/>
      <c r="H5310" s="11"/>
      <c r="I5310" s="14"/>
      <c r="J5310" s="11"/>
      <c r="K5310" s="11"/>
      <c r="L5310" s="11"/>
      <c r="M5310" s="11"/>
    </row>
    <row r="5311" spans="1:13">
      <c r="A5311" s="7">
        <v>5310</v>
      </c>
      <c r="B5311" s="8"/>
      <c r="C5311" s="9"/>
      <c r="D5311" s="28"/>
      <c r="E5311" s="10"/>
      <c r="F5311" s="9"/>
      <c r="G5311" s="11"/>
      <c r="H5311" s="11"/>
      <c r="I5311" s="14"/>
      <c r="J5311" s="11"/>
      <c r="K5311" s="11"/>
      <c r="L5311" s="11"/>
      <c r="M5311" s="11"/>
    </row>
    <row r="5312" spans="1:13">
      <c r="A5312" s="7">
        <v>5311</v>
      </c>
      <c r="B5312" s="8"/>
      <c r="C5312" s="9"/>
      <c r="D5312" s="28"/>
      <c r="E5312" s="10"/>
      <c r="F5312" s="9"/>
      <c r="G5312" s="11"/>
      <c r="H5312" s="11"/>
      <c r="I5312" s="14"/>
      <c r="J5312" s="11"/>
      <c r="K5312" s="11"/>
      <c r="L5312" s="11"/>
      <c r="M5312" s="11"/>
    </row>
    <row r="5313" spans="1:13">
      <c r="A5313" s="7">
        <v>5312</v>
      </c>
      <c r="B5313" s="8"/>
      <c r="C5313" s="9"/>
      <c r="D5313" s="28"/>
      <c r="E5313" s="10"/>
      <c r="F5313" s="9"/>
      <c r="G5313" s="11"/>
      <c r="H5313" s="11"/>
      <c r="I5313" s="14"/>
      <c r="J5313" s="11"/>
      <c r="K5313" s="11"/>
      <c r="L5313" s="11"/>
      <c r="M5313" s="11"/>
    </row>
    <row r="5314" spans="1:13">
      <c r="A5314" s="7">
        <v>5313</v>
      </c>
      <c r="B5314" s="8"/>
      <c r="C5314" s="9"/>
      <c r="D5314" s="28"/>
      <c r="E5314" s="10"/>
      <c r="F5314" s="9"/>
      <c r="G5314" s="11"/>
      <c r="H5314" s="11"/>
      <c r="I5314" s="14"/>
      <c r="J5314" s="11"/>
      <c r="K5314" s="11"/>
      <c r="L5314" s="11"/>
      <c r="M5314" s="11"/>
    </row>
    <row r="5315" spans="1:13">
      <c r="A5315" s="7">
        <v>5314</v>
      </c>
      <c r="B5315" s="8"/>
      <c r="C5315" s="9"/>
      <c r="D5315" s="28"/>
      <c r="E5315" s="10"/>
      <c r="F5315" s="9"/>
      <c r="G5315" s="11"/>
      <c r="H5315" s="11"/>
      <c r="I5315" s="14"/>
      <c r="J5315" s="11"/>
      <c r="K5315" s="11"/>
      <c r="L5315" s="11"/>
      <c r="M5315" s="11"/>
    </row>
    <row r="5316" spans="1:13">
      <c r="A5316" s="7">
        <v>5315</v>
      </c>
      <c r="B5316" s="8"/>
      <c r="C5316" s="9"/>
      <c r="D5316" s="28"/>
      <c r="E5316" s="10"/>
      <c r="F5316" s="9"/>
      <c r="G5316" s="11"/>
      <c r="H5316" s="11"/>
      <c r="I5316" s="14"/>
      <c r="J5316" s="11"/>
      <c r="K5316" s="11"/>
      <c r="L5316" s="11"/>
      <c r="M5316" s="11"/>
    </row>
    <row r="5317" spans="1:13">
      <c r="A5317" s="7">
        <v>5316</v>
      </c>
      <c r="B5317" s="8"/>
      <c r="C5317" s="9"/>
      <c r="D5317" s="28"/>
      <c r="E5317" s="10"/>
      <c r="F5317" s="9"/>
      <c r="G5317" s="11"/>
      <c r="H5317" s="11"/>
      <c r="I5317" s="14"/>
      <c r="J5317" s="11"/>
      <c r="K5317" s="11"/>
      <c r="L5317" s="11"/>
      <c r="M5317" s="11"/>
    </row>
    <row r="5318" spans="1:13">
      <c r="A5318" s="7">
        <v>5317</v>
      </c>
      <c r="B5318" s="8"/>
      <c r="C5318" s="9"/>
      <c r="D5318" s="28"/>
      <c r="E5318" s="10"/>
      <c r="F5318" s="9"/>
      <c r="G5318" s="11"/>
      <c r="H5318" s="11"/>
      <c r="I5318" s="14"/>
      <c r="J5318" s="11"/>
      <c r="K5318" s="11"/>
      <c r="L5318" s="11"/>
      <c r="M5318" s="11"/>
    </row>
    <row r="5319" spans="1:13">
      <c r="A5319" s="7">
        <v>5318</v>
      </c>
      <c r="B5319" s="8"/>
      <c r="C5319" s="9"/>
      <c r="D5319" s="28"/>
      <c r="E5319" s="10"/>
      <c r="F5319" s="9"/>
      <c r="G5319" s="11"/>
      <c r="H5319" s="11"/>
      <c r="I5319" s="14"/>
      <c r="J5319" s="11"/>
      <c r="K5319" s="11"/>
      <c r="L5319" s="11"/>
      <c r="M5319" s="11"/>
    </row>
    <row r="5320" spans="1:13">
      <c r="A5320" s="7">
        <v>5319</v>
      </c>
      <c r="B5320" s="8"/>
      <c r="C5320" s="9"/>
      <c r="D5320" s="28"/>
      <c r="E5320" s="10"/>
      <c r="F5320" s="9"/>
      <c r="G5320" s="11"/>
      <c r="H5320" s="11"/>
      <c r="I5320" s="14"/>
      <c r="J5320" s="11"/>
      <c r="K5320" s="11"/>
      <c r="L5320" s="11"/>
      <c r="M5320" s="11"/>
    </row>
    <row r="5321" spans="1:13">
      <c r="A5321" s="7">
        <v>5320</v>
      </c>
      <c r="B5321" s="8"/>
      <c r="C5321" s="9"/>
      <c r="D5321" s="28"/>
      <c r="E5321" s="10"/>
      <c r="F5321" s="9"/>
      <c r="G5321" s="11"/>
      <c r="H5321" s="11"/>
      <c r="I5321" s="14"/>
      <c r="J5321" s="11"/>
      <c r="K5321" s="11"/>
      <c r="L5321" s="11"/>
      <c r="M5321" s="11"/>
    </row>
    <row r="5322" spans="1:13">
      <c r="A5322" s="7">
        <v>5321</v>
      </c>
      <c r="B5322" s="8"/>
      <c r="C5322" s="9"/>
      <c r="D5322" s="28"/>
      <c r="E5322" s="10"/>
      <c r="F5322" s="9"/>
      <c r="G5322" s="11"/>
      <c r="H5322" s="11"/>
      <c r="I5322" s="14"/>
      <c r="J5322" s="11"/>
      <c r="K5322" s="11"/>
      <c r="L5322" s="11"/>
      <c r="M5322" s="11"/>
    </row>
    <row r="5323" spans="1:13">
      <c r="A5323" s="7">
        <v>5322</v>
      </c>
      <c r="B5323" s="8"/>
      <c r="C5323" s="9"/>
      <c r="D5323" s="28"/>
      <c r="E5323" s="10"/>
      <c r="F5323" s="9"/>
      <c r="G5323" s="11"/>
      <c r="H5323" s="11"/>
      <c r="I5323" s="14"/>
      <c r="J5323" s="11"/>
      <c r="K5323" s="11"/>
      <c r="L5323" s="11"/>
      <c r="M5323" s="11"/>
    </row>
    <row r="5324" spans="1:13">
      <c r="A5324" s="7">
        <v>5323</v>
      </c>
      <c r="B5324" s="8"/>
      <c r="C5324" s="9"/>
      <c r="D5324" s="28"/>
      <c r="E5324" s="10"/>
      <c r="F5324" s="9"/>
      <c r="G5324" s="11"/>
      <c r="H5324" s="11"/>
      <c r="I5324" s="14"/>
      <c r="J5324" s="11"/>
      <c r="K5324" s="11"/>
      <c r="L5324" s="11"/>
      <c r="M5324" s="11"/>
    </row>
    <row r="5325" spans="1:13">
      <c r="A5325" s="7">
        <v>5324</v>
      </c>
      <c r="B5325" s="8"/>
      <c r="C5325" s="9"/>
      <c r="D5325" s="28"/>
      <c r="E5325" s="10"/>
      <c r="F5325" s="9"/>
      <c r="G5325" s="11"/>
      <c r="H5325" s="11"/>
      <c r="I5325" s="14"/>
      <c r="J5325" s="11"/>
      <c r="K5325" s="11"/>
      <c r="L5325" s="11"/>
      <c r="M5325" s="11"/>
    </row>
    <row r="5326" spans="1:13">
      <c r="A5326" s="7">
        <v>5325</v>
      </c>
      <c r="B5326" s="8"/>
      <c r="C5326" s="9"/>
      <c r="D5326" s="28"/>
      <c r="E5326" s="10"/>
      <c r="F5326" s="9"/>
      <c r="G5326" s="11"/>
      <c r="H5326" s="11"/>
      <c r="I5326" s="14"/>
      <c r="J5326" s="11"/>
      <c r="K5326" s="11"/>
      <c r="L5326" s="11"/>
      <c r="M5326" s="11"/>
    </row>
    <row r="5327" spans="1:13">
      <c r="A5327" s="7">
        <v>5326</v>
      </c>
      <c r="B5327" s="8"/>
      <c r="C5327" s="9"/>
      <c r="D5327" s="28"/>
      <c r="E5327" s="10"/>
      <c r="F5327" s="9"/>
      <c r="G5327" s="11"/>
      <c r="H5327" s="11"/>
      <c r="I5327" s="14"/>
      <c r="J5327" s="11"/>
      <c r="K5327" s="11"/>
      <c r="L5327" s="11"/>
      <c r="M5327" s="11"/>
    </row>
    <row r="5328" spans="1:13">
      <c r="A5328" s="7">
        <v>5327</v>
      </c>
      <c r="B5328" s="8"/>
      <c r="C5328" s="9"/>
      <c r="D5328" s="28"/>
      <c r="E5328" s="10"/>
      <c r="F5328" s="9"/>
      <c r="G5328" s="11"/>
      <c r="H5328" s="11"/>
      <c r="I5328" s="14"/>
      <c r="J5328" s="11"/>
      <c r="K5328" s="11"/>
      <c r="L5328" s="11"/>
      <c r="M5328" s="11"/>
    </row>
    <row r="5329" spans="1:13">
      <c r="A5329" s="7">
        <v>5328</v>
      </c>
      <c r="B5329" s="8"/>
      <c r="C5329" s="9"/>
      <c r="D5329" s="28"/>
      <c r="E5329" s="10"/>
      <c r="F5329" s="9"/>
      <c r="G5329" s="11"/>
      <c r="H5329" s="11"/>
      <c r="I5329" s="14"/>
      <c r="J5329" s="11"/>
      <c r="K5329" s="11"/>
      <c r="L5329" s="11"/>
      <c r="M5329" s="11"/>
    </row>
    <row r="5330" spans="1:13">
      <c r="A5330" s="7">
        <v>5329</v>
      </c>
      <c r="B5330" s="8"/>
      <c r="C5330" s="9"/>
      <c r="D5330" s="28"/>
      <c r="E5330" s="10"/>
      <c r="F5330" s="9"/>
      <c r="G5330" s="11"/>
      <c r="H5330" s="11"/>
      <c r="I5330" s="14"/>
      <c r="J5330" s="11"/>
      <c r="K5330" s="11"/>
      <c r="L5330" s="11"/>
      <c r="M5330" s="11"/>
    </row>
    <row r="5331" spans="1:13">
      <c r="A5331" s="7">
        <v>5330</v>
      </c>
      <c r="B5331" s="8"/>
      <c r="C5331" s="9"/>
      <c r="D5331" s="28"/>
      <c r="E5331" s="10"/>
      <c r="F5331" s="9"/>
      <c r="G5331" s="11"/>
      <c r="H5331" s="11"/>
      <c r="I5331" s="14"/>
      <c r="J5331" s="11"/>
      <c r="K5331" s="11"/>
      <c r="L5331" s="11"/>
      <c r="M5331" s="11"/>
    </row>
    <row r="5332" spans="1:13">
      <c r="A5332" s="7">
        <v>5331</v>
      </c>
      <c r="B5332" s="8"/>
      <c r="C5332" s="9"/>
      <c r="D5332" s="28"/>
      <c r="E5332" s="10"/>
      <c r="F5332" s="9"/>
      <c r="G5332" s="11"/>
      <c r="H5332" s="11"/>
      <c r="I5332" s="14"/>
      <c r="J5332" s="11"/>
      <c r="K5332" s="11"/>
      <c r="L5332" s="11"/>
      <c r="M5332" s="11"/>
    </row>
    <row r="5333" spans="1:13">
      <c r="A5333" s="7">
        <v>5332</v>
      </c>
      <c r="B5333" s="8"/>
      <c r="C5333" s="9"/>
      <c r="D5333" s="28"/>
      <c r="E5333" s="10"/>
      <c r="F5333" s="9"/>
      <c r="G5333" s="11"/>
      <c r="H5333" s="11"/>
      <c r="I5333" s="14"/>
      <c r="J5333" s="11"/>
      <c r="K5333" s="11"/>
      <c r="L5333" s="11"/>
      <c r="M5333" s="11"/>
    </row>
    <row r="5334" spans="1:13">
      <c r="A5334" s="7">
        <v>5333</v>
      </c>
      <c r="B5334" s="8"/>
      <c r="C5334" s="9"/>
      <c r="D5334" s="28"/>
      <c r="E5334" s="10"/>
      <c r="F5334" s="9"/>
      <c r="G5334" s="11"/>
      <c r="H5334" s="11"/>
      <c r="I5334" s="14"/>
      <c r="J5334" s="11"/>
      <c r="K5334" s="11"/>
      <c r="L5334" s="11"/>
      <c r="M5334" s="11"/>
    </row>
    <row r="5335" spans="1:13">
      <c r="A5335" s="7">
        <v>5334</v>
      </c>
      <c r="B5335" s="8"/>
      <c r="C5335" s="9"/>
      <c r="D5335" s="28"/>
      <c r="E5335" s="10"/>
      <c r="F5335" s="9"/>
      <c r="G5335" s="11"/>
      <c r="H5335" s="11"/>
      <c r="I5335" s="14"/>
      <c r="J5335" s="11"/>
      <c r="K5335" s="11"/>
      <c r="L5335" s="11"/>
      <c r="M5335" s="11"/>
    </row>
    <row r="5336" spans="1:13">
      <c r="A5336" s="7">
        <v>5335</v>
      </c>
      <c r="B5336" s="8"/>
      <c r="C5336" s="9"/>
      <c r="D5336" s="28"/>
      <c r="E5336" s="10"/>
      <c r="F5336" s="9"/>
      <c r="G5336" s="11"/>
      <c r="H5336" s="11"/>
      <c r="I5336" s="14"/>
      <c r="J5336" s="11"/>
      <c r="K5336" s="11"/>
      <c r="L5336" s="11"/>
      <c r="M5336" s="11"/>
    </row>
    <row r="5337" spans="1:13">
      <c r="A5337" s="7">
        <v>5336</v>
      </c>
      <c r="B5337" s="8"/>
      <c r="C5337" s="9"/>
      <c r="D5337" s="28"/>
      <c r="E5337" s="10"/>
      <c r="F5337" s="9"/>
      <c r="G5337" s="11"/>
      <c r="H5337" s="11"/>
      <c r="I5337" s="14"/>
      <c r="J5337" s="11"/>
      <c r="K5337" s="11"/>
      <c r="L5337" s="11"/>
      <c r="M5337" s="11"/>
    </row>
    <row r="5338" spans="1:13">
      <c r="A5338" s="7">
        <v>5337</v>
      </c>
      <c r="B5338" s="8"/>
      <c r="C5338" s="9"/>
      <c r="D5338" s="28"/>
      <c r="E5338" s="10"/>
      <c r="F5338" s="9"/>
      <c r="G5338" s="11"/>
      <c r="H5338" s="11"/>
      <c r="I5338" s="14"/>
      <c r="J5338" s="11"/>
      <c r="K5338" s="11"/>
      <c r="L5338" s="11"/>
      <c r="M5338" s="11"/>
    </row>
    <row r="5339" spans="1:13">
      <c r="A5339" s="7">
        <v>5338</v>
      </c>
      <c r="B5339" s="8"/>
      <c r="C5339" s="9"/>
      <c r="D5339" s="28"/>
      <c r="E5339" s="10"/>
      <c r="F5339" s="9"/>
      <c r="G5339" s="11"/>
      <c r="H5339" s="11"/>
      <c r="I5339" s="14"/>
      <c r="J5339" s="11"/>
      <c r="K5339" s="11"/>
      <c r="L5339" s="11"/>
      <c r="M5339" s="11"/>
    </row>
    <row r="5340" spans="1:13">
      <c r="A5340" s="7">
        <v>5339</v>
      </c>
      <c r="B5340" s="8"/>
      <c r="C5340" s="9"/>
      <c r="D5340" s="28"/>
      <c r="E5340" s="10"/>
      <c r="F5340" s="9"/>
      <c r="G5340" s="11"/>
      <c r="H5340" s="11"/>
      <c r="I5340" s="14"/>
      <c r="J5340" s="11"/>
      <c r="K5340" s="11"/>
      <c r="L5340" s="11"/>
      <c r="M5340" s="11"/>
    </row>
    <row r="5341" spans="1:13">
      <c r="A5341" s="7">
        <v>5340</v>
      </c>
      <c r="B5341" s="8"/>
      <c r="C5341" s="9"/>
      <c r="D5341" s="28"/>
      <c r="E5341" s="10"/>
      <c r="F5341" s="9"/>
      <c r="G5341" s="11"/>
      <c r="H5341" s="11"/>
      <c r="I5341" s="14"/>
      <c r="J5341" s="11"/>
      <c r="K5341" s="11"/>
      <c r="L5341" s="11"/>
      <c r="M5341" s="11"/>
    </row>
    <row r="5342" spans="1:13">
      <c r="A5342" s="7">
        <v>5341</v>
      </c>
      <c r="B5342" s="8"/>
      <c r="C5342" s="9"/>
      <c r="D5342" s="28"/>
      <c r="E5342" s="10"/>
      <c r="F5342" s="9"/>
      <c r="G5342" s="11"/>
      <c r="H5342" s="11"/>
      <c r="I5342" s="14"/>
      <c r="J5342" s="11"/>
      <c r="K5342" s="11"/>
      <c r="L5342" s="11"/>
      <c r="M5342" s="11"/>
    </row>
    <row r="5343" spans="1:13">
      <c r="A5343" s="7">
        <v>5342</v>
      </c>
      <c r="B5343" s="8"/>
      <c r="C5343" s="9"/>
      <c r="D5343" s="28"/>
      <c r="E5343" s="10"/>
      <c r="F5343" s="9"/>
      <c r="G5343" s="11"/>
      <c r="H5343" s="11"/>
      <c r="I5343" s="14"/>
      <c r="J5343" s="11"/>
      <c r="K5343" s="11"/>
      <c r="L5343" s="11"/>
      <c r="M5343" s="11"/>
    </row>
    <row r="5344" spans="1:13">
      <c r="A5344" s="7">
        <v>5343</v>
      </c>
      <c r="B5344" s="8"/>
      <c r="C5344" s="9"/>
      <c r="D5344" s="28"/>
      <c r="E5344" s="10"/>
      <c r="F5344" s="9"/>
      <c r="G5344" s="11"/>
      <c r="H5344" s="11"/>
      <c r="I5344" s="14"/>
      <c r="J5344" s="11"/>
      <c r="K5344" s="11"/>
      <c r="L5344" s="11"/>
      <c r="M5344" s="11"/>
    </row>
    <row r="5345" spans="1:13">
      <c r="A5345" s="7">
        <v>5344</v>
      </c>
      <c r="B5345" s="8"/>
      <c r="C5345" s="9"/>
      <c r="D5345" s="28"/>
      <c r="E5345" s="10"/>
      <c r="F5345" s="9"/>
      <c r="G5345" s="11"/>
      <c r="H5345" s="11"/>
      <c r="I5345" s="14"/>
      <c r="J5345" s="11"/>
      <c r="K5345" s="11"/>
      <c r="L5345" s="11"/>
      <c r="M5345" s="11"/>
    </row>
    <row r="5346" spans="1:13">
      <c r="A5346" s="7">
        <v>5345</v>
      </c>
      <c r="B5346" s="8"/>
      <c r="C5346" s="9"/>
      <c r="D5346" s="28"/>
      <c r="E5346" s="10"/>
      <c r="F5346" s="9"/>
      <c r="G5346" s="11"/>
      <c r="H5346" s="11"/>
      <c r="I5346" s="14"/>
      <c r="J5346" s="11"/>
      <c r="K5346" s="11"/>
      <c r="L5346" s="11"/>
      <c r="M5346" s="11"/>
    </row>
    <row r="5347" spans="1:13">
      <c r="A5347" s="7">
        <v>5346</v>
      </c>
      <c r="B5347" s="8"/>
      <c r="C5347" s="9"/>
      <c r="D5347" s="28"/>
      <c r="E5347" s="10"/>
      <c r="F5347" s="9"/>
      <c r="G5347" s="11"/>
      <c r="H5347" s="11"/>
      <c r="I5347" s="14"/>
      <c r="J5347" s="11"/>
      <c r="K5347" s="11"/>
      <c r="L5347" s="11"/>
      <c r="M5347" s="11"/>
    </row>
    <row r="5348" spans="1:13">
      <c r="A5348" s="7">
        <v>5347</v>
      </c>
      <c r="B5348" s="8"/>
      <c r="C5348" s="9"/>
      <c r="D5348" s="28"/>
      <c r="E5348" s="10"/>
      <c r="F5348" s="9"/>
      <c r="G5348" s="11"/>
      <c r="H5348" s="11"/>
      <c r="I5348" s="14"/>
      <c r="J5348" s="11"/>
      <c r="K5348" s="11"/>
      <c r="L5348" s="11"/>
      <c r="M5348" s="11"/>
    </row>
    <row r="5349" spans="1:13">
      <c r="A5349" s="7">
        <v>5348</v>
      </c>
      <c r="B5349" s="8"/>
      <c r="C5349" s="9"/>
      <c r="D5349" s="28"/>
      <c r="E5349" s="10"/>
      <c r="F5349" s="9"/>
      <c r="G5349" s="11"/>
      <c r="H5349" s="11"/>
      <c r="I5349" s="14"/>
      <c r="J5349" s="11"/>
      <c r="K5349" s="11"/>
      <c r="L5349" s="11"/>
      <c r="M5349" s="11"/>
    </row>
    <row r="5350" spans="1:13">
      <c r="A5350" s="7">
        <v>5349</v>
      </c>
      <c r="B5350" s="8"/>
      <c r="C5350" s="9"/>
      <c r="D5350" s="28"/>
      <c r="E5350" s="10"/>
      <c r="F5350" s="9"/>
      <c r="G5350" s="11"/>
      <c r="H5350" s="11"/>
      <c r="I5350" s="14"/>
      <c r="J5350" s="11"/>
      <c r="K5350" s="11"/>
      <c r="L5350" s="11"/>
      <c r="M5350" s="11"/>
    </row>
    <row r="5351" spans="1:13">
      <c r="A5351" s="7">
        <v>5350</v>
      </c>
      <c r="B5351" s="8"/>
      <c r="C5351" s="9"/>
      <c r="D5351" s="28"/>
      <c r="E5351" s="10"/>
      <c r="F5351" s="9"/>
      <c r="G5351" s="11"/>
      <c r="H5351" s="11"/>
      <c r="I5351" s="14"/>
      <c r="J5351" s="11"/>
      <c r="K5351" s="11"/>
      <c r="L5351" s="11"/>
      <c r="M5351" s="11"/>
    </row>
    <row r="5352" spans="1:13">
      <c r="A5352" s="7">
        <v>5351</v>
      </c>
      <c r="B5352" s="8"/>
      <c r="C5352" s="9"/>
      <c r="D5352" s="28"/>
      <c r="E5352" s="10"/>
      <c r="F5352" s="9"/>
      <c r="G5352" s="11"/>
      <c r="H5352" s="11"/>
      <c r="I5352" s="14"/>
      <c r="J5352" s="11"/>
      <c r="K5352" s="11"/>
      <c r="L5352" s="11"/>
      <c r="M5352" s="11"/>
    </row>
    <row r="5353" spans="1:13">
      <c r="A5353" s="7">
        <v>5352</v>
      </c>
      <c r="B5353" s="8"/>
      <c r="C5353" s="9"/>
      <c r="D5353" s="28"/>
      <c r="E5353" s="10"/>
      <c r="F5353" s="9"/>
      <c r="G5353" s="11"/>
      <c r="H5353" s="11"/>
      <c r="I5353" s="14"/>
      <c r="J5353" s="11"/>
      <c r="K5353" s="11"/>
      <c r="L5353" s="11"/>
      <c r="M5353" s="11"/>
    </row>
    <row r="5354" spans="1:13">
      <c r="A5354" s="7">
        <v>5353</v>
      </c>
      <c r="B5354" s="8"/>
      <c r="C5354" s="9"/>
      <c r="D5354" s="28"/>
      <c r="E5354" s="10"/>
      <c r="F5354" s="9"/>
      <c r="G5354" s="11"/>
      <c r="H5354" s="11"/>
      <c r="I5354" s="14"/>
      <c r="J5354" s="11"/>
      <c r="K5354" s="11"/>
      <c r="L5354" s="11"/>
      <c r="M5354" s="11"/>
    </row>
    <row r="5355" spans="1:13">
      <c r="A5355" s="7">
        <v>5354</v>
      </c>
      <c r="B5355" s="8"/>
      <c r="C5355" s="9"/>
      <c r="D5355" s="28"/>
      <c r="E5355" s="10"/>
      <c r="F5355" s="9"/>
      <c r="G5355" s="11"/>
      <c r="H5355" s="11"/>
      <c r="I5355" s="14"/>
      <c r="J5355" s="11"/>
      <c r="K5355" s="11"/>
      <c r="L5355" s="11"/>
      <c r="M5355" s="11"/>
    </row>
    <row r="5356" spans="1:13">
      <c r="A5356" s="7">
        <v>5355</v>
      </c>
      <c r="B5356" s="8"/>
      <c r="C5356" s="9"/>
      <c r="D5356" s="28"/>
      <c r="E5356" s="10"/>
      <c r="F5356" s="9"/>
      <c r="G5356" s="11"/>
      <c r="H5356" s="11"/>
      <c r="I5356" s="14"/>
      <c r="J5356" s="11"/>
      <c r="K5356" s="11"/>
      <c r="L5356" s="11"/>
      <c r="M5356" s="11"/>
    </row>
    <row r="5357" spans="1:13">
      <c r="A5357" s="7">
        <v>5356</v>
      </c>
      <c r="B5357" s="8"/>
      <c r="C5357" s="9"/>
      <c r="D5357" s="28"/>
      <c r="E5357" s="10"/>
      <c r="F5357" s="9"/>
      <c r="G5357" s="11"/>
      <c r="H5357" s="11"/>
      <c r="I5357" s="14"/>
      <c r="J5357" s="11"/>
      <c r="K5357" s="11"/>
      <c r="L5357" s="11"/>
      <c r="M5357" s="11"/>
    </row>
    <row r="5358" spans="1:13">
      <c r="A5358" s="7">
        <v>5357</v>
      </c>
      <c r="B5358" s="8"/>
      <c r="C5358" s="9"/>
      <c r="D5358" s="28"/>
      <c r="E5358" s="10"/>
      <c r="F5358" s="9"/>
      <c r="G5358" s="11"/>
      <c r="H5358" s="11"/>
      <c r="I5358" s="14"/>
      <c r="J5358" s="11"/>
      <c r="K5358" s="11"/>
      <c r="L5358" s="11"/>
      <c r="M5358" s="11"/>
    </row>
    <row r="5359" spans="1:13">
      <c r="A5359" s="7">
        <v>5358</v>
      </c>
      <c r="B5359" s="8"/>
      <c r="C5359" s="9"/>
      <c r="D5359" s="28"/>
      <c r="E5359" s="10"/>
      <c r="F5359" s="9"/>
      <c r="G5359" s="11"/>
      <c r="H5359" s="11"/>
      <c r="I5359" s="14"/>
      <c r="J5359" s="11"/>
      <c r="K5359" s="11"/>
      <c r="L5359" s="11"/>
      <c r="M5359" s="11"/>
    </row>
    <row r="5360" spans="1:13">
      <c r="A5360" s="7">
        <v>5359</v>
      </c>
      <c r="B5360" s="8"/>
      <c r="C5360" s="9"/>
      <c r="D5360" s="28"/>
      <c r="E5360" s="10"/>
      <c r="F5360" s="9"/>
      <c r="G5360" s="11"/>
      <c r="H5360" s="11"/>
      <c r="I5360" s="14"/>
      <c r="J5360" s="11"/>
      <c r="K5360" s="11"/>
      <c r="L5360" s="11"/>
      <c r="M5360" s="11"/>
    </row>
    <row r="5361" spans="1:13">
      <c r="A5361" s="7">
        <v>5360</v>
      </c>
      <c r="B5361" s="8"/>
      <c r="C5361" s="9"/>
      <c r="D5361" s="28"/>
      <c r="E5361" s="10"/>
      <c r="F5361" s="9"/>
      <c r="G5361" s="11"/>
      <c r="H5361" s="11"/>
      <c r="I5361" s="14"/>
      <c r="J5361" s="11"/>
      <c r="K5361" s="11"/>
      <c r="L5361" s="11"/>
      <c r="M5361" s="11"/>
    </row>
    <row r="5362" spans="1:13">
      <c r="A5362" s="7">
        <v>5361</v>
      </c>
      <c r="B5362" s="8"/>
      <c r="C5362" s="9"/>
      <c r="D5362" s="28"/>
      <c r="E5362" s="10"/>
      <c r="F5362" s="9"/>
      <c r="G5362" s="11"/>
      <c r="H5362" s="11"/>
      <c r="I5362" s="14"/>
      <c r="J5362" s="11"/>
      <c r="K5362" s="11"/>
      <c r="L5362" s="11"/>
      <c r="M5362" s="11"/>
    </row>
    <row r="5363" spans="1:13">
      <c r="A5363" s="7">
        <v>5362</v>
      </c>
      <c r="B5363" s="8"/>
      <c r="C5363" s="9"/>
      <c r="D5363" s="28"/>
      <c r="E5363" s="10"/>
      <c r="F5363" s="9"/>
      <c r="G5363" s="11"/>
      <c r="H5363" s="11"/>
      <c r="I5363" s="14"/>
      <c r="J5363" s="11"/>
      <c r="K5363" s="11"/>
      <c r="L5363" s="11"/>
      <c r="M5363" s="11"/>
    </row>
    <row r="5364" spans="1:13">
      <c r="A5364" s="7">
        <v>5363</v>
      </c>
      <c r="B5364" s="8"/>
      <c r="C5364" s="9"/>
      <c r="D5364" s="28"/>
      <c r="E5364" s="10"/>
      <c r="F5364" s="9"/>
      <c r="G5364" s="11"/>
      <c r="H5364" s="11"/>
      <c r="I5364" s="14"/>
      <c r="J5364" s="11"/>
      <c r="K5364" s="11"/>
      <c r="L5364" s="11"/>
      <c r="M5364" s="11"/>
    </row>
    <row r="5365" spans="1:13">
      <c r="A5365" s="7">
        <v>5364</v>
      </c>
      <c r="B5365" s="8"/>
      <c r="C5365" s="9"/>
      <c r="D5365" s="28"/>
      <c r="E5365" s="10"/>
      <c r="F5365" s="9"/>
      <c r="G5365" s="11"/>
      <c r="H5365" s="11"/>
      <c r="I5365" s="14"/>
      <c r="J5365" s="11"/>
      <c r="K5365" s="11"/>
      <c r="L5365" s="11"/>
      <c r="M5365" s="11"/>
    </row>
    <row r="5366" spans="1:13">
      <c r="A5366" s="7">
        <v>5365</v>
      </c>
      <c r="B5366" s="8"/>
      <c r="C5366" s="9"/>
      <c r="D5366" s="28"/>
      <c r="E5366" s="10"/>
      <c r="F5366" s="9"/>
      <c r="G5366" s="11"/>
      <c r="H5366" s="11"/>
      <c r="I5366" s="14"/>
      <c r="J5366" s="11"/>
      <c r="K5366" s="11"/>
      <c r="L5366" s="11"/>
      <c r="M5366" s="11"/>
    </row>
    <row r="5367" spans="1:13">
      <c r="A5367" s="7">
        <v>5366</v>
      </c>
      <c r="B5367" s="8"/>
      <c r="C5367" s="9"/>
      <c r="D5367" s="28"/>
      <c r="E5367" s="10"/>
      <c r="F5367" s="9"/>
      <c r="G5367" s="11"/>
      <c r="H5367" s="11"/>
      <c r="I5367" s="14"/>
      <c r="J5367" s="11"/>
      <c r="K5367" s="11"/>
      <c r="L5367" s="11"/>
      <c r="M5367" s="11"/>
    </row>
    <row r="5368" spans="1:13">
      <c r="A5368" s="7">
        <v>5367</v>
      </c>
      <c r="B5368" s="8"/>
      <c r="C5368" s="9"/>
      <c r="D5368" s="28"/>
      <c r="E5368" s="10"/>
      <c r="F5368" s="9"/>
      <c r="G5368" s="11"/>
      <c r="H5368" s="11"/>
      <c r="I5368" s="14"/>
      <c r="J5368" s="11"/>
      <c r="K5368" s="11"/>
      <c r="L5368" s="11"/>
      <c r="M5368" s="11"/>
    </row>
    <row r="5369" spans="1:13">
      <c r="A5369" s="7">
        <v>5368</v>
      </c>
      <c r="B5369" s="8"/>
      <c r="C5369" s="9"/>
      <c r="D5369" s="28"/>
      <c r="E5369" s="10"/>
      <c r="F5369" s="9"/>
      <c r="G5369" s="11"/>
      <c r="H5369" s="11"/>
      <c r="I5369" s="14"/>
      <c r="J5369" s="11"/>
      <c r="K5369" s="11"/>
      <c r="L5369" s="11"/>
      <c r="M5369" s="11"/>
    </row>
    <row r="5370" spans="1:13">
      <c r="A5370" s="7">
        <v>5369</v>
      </c>
      <c r="B5370" s="8"/>
      <c r="C5370" s="9"/>
      <c r="D5370" s="28"/>
      <c r="E5370" s="10"/>
      <c r="F5370" s="9"/>
      <c r="G5370" s="11"/>
      <c r="H5370" s="11"/>
      <c r="I5370" s="14"/>
      <c r="J5370" s="11"/>
      <c r="K5370" s="11"/>
      <c r="L5370" s="11"/>
      <c r="M5370" s="11"/>
    </row>
    <row r="5371" spans="1:13">
      <c r="A5371" s="7">
        <v>5370</v>
      </c>
      <c r="B5371" s="8"/>
      <c r="C5371" s="9"/>
      <c r="D5371" s="28"/>
      <c r="E5371" s="10"/>
      <c r="F5371" s="9"/>
      <c r="G5371" s="11"/>
      <c r="H5371" s="11"/>
      <c r="I5371" s="14"/>
      <c r="J5371" s="11"/>
      <c r="K5371" s="11"/>
      <c r="L5371" s="11"/>
      <c r="M5371" s="11"/>
    </row>
    <row r="5372" spans="1:13">
      <c r="A5372" s="7">
        <v>5371</v>
      </c>
      <c r="B5372" s="8"/>
      <c r="C5372" s="9"/>
      <c r="D5372" s="28"/>
      <c r="E5372" s="10"/>
      <c r="F5372" s="9"/>
      <c r="G5372" s="11"/>
      <c r="H5372" s="11"/>
      <c r="I5372" s="14"/>
      <c r="J5372" s="11"/>
      <c r="K5372" s="11"/>
      <c r="L5372" s="11"/>
      <c r="M5372" s="11"/>
    </row>
    <row r="5373" spans="1:13">
      <c r="A5373" s="7">
        <v>5372</v>
      </c>
      <c r="B5373" s="8"/>
      <c r="C5373" s="9"/>
      <c r="D5373" s="28"/>
      <c r="E5373" s="10"/>
      <c r="F5373" s="9"/>
      <c r="G5373" s="11"/>
      <c r="H5373" s="11"/>
      <c r="I5373" s="14"/>
      <c r="J5373" s="11"/>
      <c r="K5373" s="11"/>
      <c r="L5373" s="11"/>
      <c r="M5373" s="11"/>
    </row>
    <row r="5374" spans="1:13">
      <c r="A5374" s="7">
        <v>5373</v>
      </c>
      <c r="B5374" s="8"/>
      <c r="C5374" s="9"/>
      <c r="D5374" s="28"/>
      <c r="E5374" s="10"/>
      <c r="F5374" s="9"/>
      <c r="G5374" s="11"/>
      <c r="H5374" s="11"/>
      <c r="I5374" s="14"/>
      <c r="J5374" s="11"/>
      <c r="K5374" s="11"/>
      <c r="L5374" s="11"/>
      <c r="M5374" s="11"/>
    </row>
    <row r="5375" spans="1:13">
      <c r="A5375" s="7">
        <v>5374</v>
      </c>
      <c r="B5375" s="8"/>
      <c r="C5375" s="9"/>
      <c r="D5375" s="28"/>
      <c r="E5375" s="10"/>
      <c r="F5375" s="9"/>
      <c r="G5375" s="11"/>
      <c r="H5375" s="11"/>
      <c r="I5375" s="14"/>
      <c r="J5375" s="11"/>
      <c r="K5375" s="11"/>
      <c r="L5375" s="11"/>
      <c r="M5375" s="11"/>
    </row>
    <row r="5376" spans="1:13">
      <c r="A5376" s="7">
        <v>5375</v>
      </c>
      <c r="B5376" s="8"/>
      <c r="C5376" s="9"/>
      <c r="D5376" s="28"/>
      <c r="E5376" s="10"/>
      <c r="F5376" s="9"/>
      <c r="G5376" s="11"/>
      <c r="H5376" s="11"/>
      <c r="I5376" s="14"/>
      <c r="J5376" s="11"/>
      <c r="K5376" s="11"/>
      <c r="L5376" s="11"/>
      <c r="M5376" s="11"/>
    </row>
    <row r="5377" spans="1:13">
      <c r="A5377" s="7">
        <v>5376</v>
      </c>
      <c r="B5377" s="8"/>
      <c r="C5377" s="9"/>
      <c r="D5377" s="28"/>
      <c r="E5377" s="10"/>
      <c r="F5377" s="9"/>
      <c r="G5377" s="11"/>
      <c r="H5377" s="11"/>
      <c r="I5377" s="14"/>
      <c r="J5377" s="11"/>
      <c r="K5377" s="11"/>
      <c r="L5377" s="11"/>
      <c r="M5377" s="11"/>
    </row>
    <row r="5378" spans="1:13">
      <c r="A5378" s="7">
        <v>5377</v>
      </c>
      <c r="B5378" s="8"/>
      <c r="C5378" s="9"/>
      <c r="D5378" s="28"/>
      <c r="E5378" s="10"/>
      <c r="F5378" s="9"/>
      <c r="G5378" s="11"/>
      <c r="H5378" s="11"/>
      <c r="I5378" s="14"/>
      <c r="J5378" s="11"/>
      <c r="K5378" s="11"/>
      <c r="L5378" s="11"/>
      <c r="M5378" s="11"/>
    </row>
    <row r="5379" spans="1:13">
      <c r="A5379" s="7">
        <v>5378</v>
      </c>
      <c r="B5379" s="8"/>
      <c r="C5379" s="9"/>
      <c r="D5379" s="28"/>
      <c r="E5379" s="10"/>
      <c r="F5379" s="9"/>
      <c r="G5379" s="11"/>
      <c r="H5379" s="11"/>
      <c r="I5379" s="14"/>
      <c r="J5379" s="11"/>
      <c r="K5379" s="11"/>
      <c r="L5379" s="11"/>
      <c r="M5379" s="11"/>
    </row>
    <row r="5380" spans="1:13">
      <c r="A5380" s="7">
        <v>5379</v>
      </c>
      <c r="B5380" s="8"/>
      <c r="C5380" s="9"/>
      <c r="D5380" s="28"/>
      <c r="E5380" s="10"/>
      <c r="F5380" s="9"/>
      <c r="G5380" s="11"/>
      <c r="H5380" s="11"/>
      <c r="I5380" s="14"/>
      <c r="J5380" s="11"/>
      <c r="K5380" s="11"/>
      <c r="L5380" s="11"/>
      <c r="M5380" s="11"/>
    </row>
    <row r="5381" spans="1:13">
      <c r="A5381" s="7">
        <v>5380</v>
      </c>
      <c r="B5381" s="8"/>
      <c r="C5381" s="9"/>
      <c r="D5381" s="28"/>
      <c r="E5381" s="10"/>
      <c r="F5381" s="9"/>
      <c r="G5381" s="11"/>
      <c r="H5381" s="11"/>
      <c r="I5381" s="14"/>
      <c r="J5381" s="11"/>
      <c r="K5381" s="11"/>
      <c r="L5381" s="11"/>
      <c r="M5381" s="11"/>
    </row>
    <row r="5382" spans="1:13">
      <c r="A5382" s="7">
        <v>5381</v>
      </c>
      <c r="B5382" s="8"/>
      <c r="C5382" s="9"/>
      <c r="D5382" s="28"/>
      <c r="E5382" s="10"/>
      <c r="F5382" s="9"/>
      <c r="G5382" s="11"/>
      <c r="H5382" s="11"/>
      <c r="I5382" s="14"/>
      <c r="J5382" s="11"/>
      <c r="K5382" s="11"/>
      <c r="L5382" s="11"/>
      <c r="M5382" s="11"/>
    </row>
    <row r="5383" spans="1:13">
      <c r="A5383" s="7">
        <v>5382</v>
      </c>
      <c r="B5383" s="8"/>
      <c r="C5383" s="9"/>
      <c r="D5383" s="28"/>
      <c r="E5383" s="10"/>
      <c r="F5383" s="9"/>
      <c r="G5383" s="11"/>
      <c r="H5383" s="11"/>
      <c r="I5383" s="14"/>
      <c r="J5383" s="11"/>
      <c r="K5383" s="11"/>
      <c r="L5383" s="11"/>
      <c r="M5383" s="11"/>
    </row>
    <row r="5384" spans="1:13">
      <c r="A5384" s="7">
        <v>5383</v>
      </c>
      <c r="B5384" s="8"/>
      <c r="C5384" s="9"/>
      <c r="D5384" s="28"/>
      <c r="E5384" s="10"/>
      <c r="F5384" s="9"/>
      <c r="G5384" s="11"/>
      <c r="H5384" s="11"/>
      <c r="I5384" s="14"/>
      <c r="J5384" s="11"/>
      <c r="K5384" s="11"/>
      <c r="L5384" s="11"/>
      <c r="M5384" s="11"/>
    </row>
    <row r="5385" spans="1:13">
      <c r="A5385" s="7">
        <v>5384</v>
      </c>
      <c r="B5385" s="8"/>
      <c r="C5385" s="9"/>
      <c r="D5385" s="28"/>
      <c r="E5385" s="10"/>
      <c r="F5385" s="9"/>
      <c r="G5385" s="11"/>
      <c r="H5385" s="11"/>
      <c r="I5385" s="14"/>
      <c r="J5385" s="11"/>
      <c r="K5385" s="11"/>
      <c r="L5385" s="11"/>
      <c r="M5385" s="11"/>
    </row>
    <row r="5386" spans="1:13">
      <c r="A5386" s="7">
        <v>5385</v>
      </c>
      <c r="B5386" s="8"/>
      <c r="C5386" s="9"/>
      <c r="D5386" s="28"/>
      <c r="E5386" s="10"/>
      <c r="F5386" s="9"/>
      <c r="G5386" s="11"/>
      <c r="H5386" s="11"/>
      <c r="I5386" s="14"/>
      <c r="J5386" s="11"/>
      <c r="K5386" s="11"/>
      <c r="L5386" s="11"/>
      <c r="M5386" s="11"/>
    </row>
    <row r="5387" spans="1:13">
      <c r="A5387" s="7">
        <v>5386</v>
      </c>
      <c r="B5387" s="8"/>
      <c r="C5387" s="9"/>
      <c r="D5387" s="28"/>
      <c r="E5387" s="10"/>
      <c r="F5387" s="9"/>
      <c r="G5387" s="11"/>
      <c r="H5387" s="11"/>
      <c r="I5387" s="14"/>
      <c r="J5387" s="11"/>
      <c r="K5387" s="11"/>
      <c r="L5387" s="11"/>
      <c r="M5387" s="11"/>
    </row>
    <row r="5388" spans="1:13">
      <c r="A5388" s="7">
        <v>5387</v>
      </c>
      <c r="B5388" s="8"/>
      <c r="C5388" s="9"/>
      <c r="D5388" s="28"/>
      <c r="E5388" s="10"/>
      <c r="F5388" s="9"/>
      <c r="G5388" s="11"/>
      <c r="H5388" s="11"/>
      <c r="I5388" s="14"/>
      <c r="J5388" s="11"/>
      <c r="K5388" s="11"/>
      <c r="L5388" s="11"/>
      <c r="M5388" s="11"/>
    </row>
    <row r="5389" spans="1:13">
      <c r="A5389" s="7">
        <v>5388</v>
      </c>
      <c r="B5389" s="8"/>
      <c r="C5389" s="9"/>
      <c r="D5389" s="28"/>
      <c r="E5389" s="10"/>
      <c r="F5389" s="9"/>
      <c r="G5389" s="11"/>
      <c r="H5389" s="11"/>
      <c r="I5389" s="14"/>
      <c r="J5389" s="11"/>
      <c r="K5389" s="11"/>
      <c r="L5389" s="11"/>
      <c r="M5389" s="11"/>
    </row>
    <row r="5390" spans="1:13">
      <c r="A5390" s="7">
        <v>5389</v>
      </c>
      <c r="B5390" s="8"/>
      <c r="C5390" s="9"/>
      <c r="D5390" s="28"/>
      <c r="E5390" s="10"/>
      <c r="F5390" s="9"/>
      <c r="G5390" s="11"/>
      <c r="H5390" s="11"/>
      <c r="I5390" s="14"/>
      <c r="J5390" s="11"/>
      <c r="K5390" s="11"/>
      <c r="L5390" s="11"/>
      <c r="M5390" s="11"/>
    </row>
    <row r="5391" spans="1:13">
      <c r="A5391" s="7">
        <v>5390</v>
      </c>
      <c r="B5391" s="8"/>
      <c r="C5391" s="9"/>
      <c r="D5391" s="28"/>
      <c r="E5391" s="10"/>
      <c r="F5391" s="9"/>
      <c r="G5391" s="11"/>
      <c r="H5391" s="11"/>
      <c r="I5391" s="14"/>
      <c r="J5391" s="11"/>
      <c r="K5391" s="11"/>
      <c r="L5391" s="11"/>
      <c r="M5391" s="11"/>
    </row>
    <row r="5392" spans="1:13">
      <c r="A5392" s="7">
        <v>5391</v>
      </c>
      <c r="B5392" s="8"/>
      <c r="C5392" s="9"/>
      <c r="D5392" s="28"/>
      <c r="E5392" s="10"/>
      <c r="F5392" s="9"/>
      <c r="G5392" s="11"/>
      <c r="H5392" s="11"/>
      <c r="I5392" s="14"/>
      <c r="J5392" s="11"/>
      <c r="K5392" s="11"/>
      <c r="L5392" s="11"/>
      <c r="M5392" s="11"/>
    </row>
    <row r="5393" spans="1:13">
      <c r="A5393" s="7">
        <v>5392</v>
      </c>
      <c r="B5393" s="8"/>
      <c r="C5393" s="9"/>
      <c r="D5393" s="28"/>
      <c r="E5393" s="10"/>
      <c r="F5393" s="9"/>
      <c r="G5393" s="11"/>
      <c r="H5393" s="11"/>
      <c r="I5393" s="14"/>
      <c r="J5393" s="11"/>
      <c r="K5393" s="11"/>
      <c r="L5393" s="11"/>
      <c r="M5393" s="11"/>
    </row>
    <row r="5394" spans="1:13">
      <c r="A5394" s="7">
        <v>5393</v>
      </c>
      <c r="B5394" s="8"/>
      <c r="C5394" s="9"/>
      <c r="D5394" s="28"/>
      <c r="E5394" s="10"/>
      <c r="F5394" s="9"/>
      <c r="G5394" s="11"/>
      <c r="H5394" s="11"/>
      <c r="I5394" s="14"/>
      <c r="J5394" s="11"/>
      <c r="K5394" s="11"/>
      <c r="L5394" s="11"/>
      <c r="M5394" s="11"/>
    </row>
    <row r="5395" spans="1:13">
      <c r="A5395" s="7">
        <v>5394</v>
      </c>
      <c r="B5395" s="8"/>
      <c r="C5395" s="9"/>
      <c r="D5395" s="28"/>
      <c r="E5395" s="10"/>
      <c r="F5395" s="9"/>
      <c r="G5395" s="11"/>
      <c r="H5395" s="11"/>
      <c r="I5395" s="14"/>
      <c r="J5395" s="11"/>
      <c r="K5395" s="11"/>
      <c r="L5395" s="11"/>
      <c r="M5395" s="11"/>
    </row>
    <row r="5396" spans="1:13">
      <c r="A5396" s="7">
        <v>5395</v>
      </c>
      <c r="B5396" s="8"/>
      <c r="C5396" s="9"/>
      <c r="D5396" s="28"/>
      <c r="E5396" s="10"/>
      <c r="F5396" s="9"/>
      <c r="G5396" s="11"/>
      <c r="H5396" s="11"/>
      <c r="I5396" s="14"/>
      <c r="J5396" s="11"/>
      <c r="K5396" s="11"/>
      <c r="L5396" s="11"/>
      <c r="M5396" s="11"/>
    </row>
    <row r="5397" spans="1:13">
      <c r="A5397" s="7">
        <v>5396</v>
      </c>
      <c r="B5397" s="8"/>
      <c r="C5397" s="9"/>
      <c r="D5397" s="28"/>
      <c r="E5397" s="10"/>
      <c r="F5397" s="9"/>
      <c r="G5397" s="11"/>
      <c r="H5397" s="11"/>
      <c r="I5397" s="14"/>
      <c r="J5397" s="11"/>
      <c r="K5397" s="11"/>
      <c r="L5397" s="11"/>
      <c r="M5397" s="11"/>
    </row>
    <row r="5398" spans="1:13">
      <c r="A5398" s="7">
        <v>5397</v>
      </c>
      <c r="B5398" s="8"/>
      <c r="C5398" s="9"/>
      <c r="D5398" s="28"/>
      <c r="E5398" s="10"/>
      <c r="F5398" s="9"/>
      <c r="G5398" s="11"/>
      <c r="H5398" s="11"/>
      <c r="I5398" s="14"/>
      <c r="J5398" s="11"/>
      <c r="K5398" s="11"/>
      <c r="L5398" s="11"/>
      <c r="M5398" s="11"/>
    </row>
    <row r="5399" spans="1:13">
      <c r="A5399" s="7">
        <v>5398</v>
      </c>
      <c r="B5399" s="8"/>
      <c r="C5399" s="9"/>
      <c r="D5399" s="28"/>
      <c r="E5399" s="10"/>
      <c r="F5399" s="9"/>
      <c r="G5399" s="11"/>
      <c r="H5399" s="11"/>
      <c r="I5399" s="14"/>
      <c r="J5399" s="11"/>
      <c r="K5399" s="11"/>
      <c r="L5399" s="11"/>
      <c r="M5399" s="11"/>
    </row>
    <row r="5400" spans="1:13">
      <c r="A5400" s="7">
        <v>5399</v>
      </c>
      <c r="B5400" s="8"/>
      <c r="C5400" s="9"/>
      <c r="D5400" s="28"/>
      <c r="E5400" s="10"/>
      <c r="F5400" s="9"/>
      <c r="G5400" s="11"/>
      <c r="H5400" s="11"/>
      <c r="I5400" s="14"/>
      <c r="J5400" s="11"/>
      <c r="K5400" s="11"/>
      <c r="L5400" s="11"/>
      <c r="M5400" s="11"/>
    </row>
    <row r="5401" spans="1:13">
      <c r="A5401" s="7">
        <v>5400</v>
      </c>
      <c r="B5401" s="8"/>
      <c r="C5401" s="9"/>
      <c r="D5401" s="28"/>
      <c r="E5401" s="10"/>
      <c r="F5401" s="9"/>
      <c r="G5401" s="11"/>
      <c r="H5401" s="11"/>
      <c r="I5401" s="14"/>
      <c r="J5401" s="11"/>
      <c r="K5401" s="11"/>
      <c r="L5401" s="11"/>
      <c r="M5401" s="11"/>
    </row>
    <row r="5402" spans="1:13">
      <c r="A5402" s="7">
        <v>5401</v>
      </c>
      <c r="B5402" s="8"/>
      <c r="C5402" s="9"/>
      <c r="D5402" s="28"/>
      <c r="E5402" s="10"/>
      <c r="F5402" s="9"/>
      <c r="G5402" s="11"/>
      <c r="H5402" s="11"/>
      <c r="I5402" s="14"/>
      <c r="J5402" s="11"/>
      <c r="K5402" s="11"/>
      <c r="L5402" s="11"/>
      <c r="M5402" s="11"/>
    </row>
    <row r="5403" spans="1:13">
      <c r="A5403" s="7">
        <v>5402</v>
      </c>
      <c r="B5403" s="8"/>
      <c r="C5403" s="9"/>
      <c r="D5403" s="28"/>
      <c r="E5403" s="10"/>
      <c r="F5403" s="9"/>
      <c r="G5403" s="11"/>
      <c r="H5403" s="11"/>
      <c r="I5403" s="14"/>
      <c r="J5403" s="11"/>
      <c r="K5403" s="11"/>
      <c r="L5403" s="11"/>
      <c r="M5403" s="11"/>
    </row>
    <row r="5404" spans="1:13">
      <c r="A5404" s="7">
        <v>5403</v>
      </c>
      <c r="B5404" s="61"/>
      <c r="C5404" s="9"/>
      <c r="D5404" s="28"/>
      <c r="E5404" s="10"/>
      <c r="F5404" s="9"/>
      <c r="G5404" s="11"/>
      <c r="H5404" s="11"/>
      <c r="I5404" s="14"/>
      <c r="J5404" s="11"/>
      <c r="K5404" s="11"/>
      <c r="L5404" s="11"/>
      <c r="M5404" s="11"/>
    </row>
    <row r="5405" spans="1:13">
      <c r="A5405" s="7">
        <v>5404</v>
      </c>
      <c r="B5405" s="61"/>
      <c r="C5405" s="9"/>
      <c r="D5405" s="28"/>
      <c r="E5405" s="10"/>
      <c r="F5405" s="9"/>
      <c r="G5405" s="11"/>
      <c r="H5405" s="11"/>
      <c r="I5405" s="14"/>
      <c r="J5405" s="11"/>
      <c r="K5405" s="11"/>
      <c r="L5405" s="11"/>
      <c r="M5405" s="11"/>
    </row>
    <row r="5406" spans="1:13">
      <c r="A5406" s="7">
        <v>5405</v>
      </c>
      <c r="B5406" s="61"/>
      <c r="C5406" s="9"/>
      <c r="D5406" s="28"/>
      <c r="E5406" s="10"/>
      <c r="F5406" s="9"/>
      <c r="G5406" s="11"/>
      <c r="H5406" s="11"/>
      <c r="I5406" s="14"/>
      <c r="J5406" s="11"/>
      <c r="K5406" s="11"/>
      <c r="L5406" s="11"/>
      <c r="M5406" s="11"/>
    </row>
    <row r="5407" spans="1:13">
      <c r="A5407" s="7">
        <v>5406</v>
      </c>
      <c r="B5407" s="61"/>
      <c r="C5407" s="9"/>
      <c r="D5407" s="28"/>
      <c r="E5407" s="10"/>
      <c r="F5407" s="9"/>
      <c r="G5407" s="11"/>
      <c r="H5407" s="11"/>
      <c r="I5407" s="14"/>
      <c r="J5407" s="11"/>
      <c r="K5407" s="11"/>
      <c r="L5407" s="11"/>
      <c r="M5407" s="11"/>
    </row>
    <row r="5408" spans="1:13">
      <c r="A5408" s="7">
        <v>5407</v>
      </c>
      <c r="B5408" s="61"/>
      <c r="C5408" s="9"/>
      <c r="D5408" s="28"/>
      <c r="E5408" s="10"/>
      <c r="F5408" s="9"/>
      <c r="G5408" s="11"/>
      <c r="H5408" s="11"/>
      <c r="I5408" s="14"/>
      <c r="J5408" s="11"/>
      <c r="K5408" s="11"/>
      <c r="L5408" s="11"/>
      <c r="M5408" s="11"/>
    </row>
    <row r="5409" spans="1:13">
      <c r="A5409" s="7">
        <v>5408</v>
      </c>
      <c r="B5409" s="61"/>
      <c r="C5409" s="9"/>
      <c r="D5409" s="28"/>
      <c r="E5409" s="10"/>
      <c r="F5409" s="9"/>
      <c r="G5409" s="11"/>
      <c r="H5409" s="11"/>
      <c r="I5409" s="14"/>
      <c r="J5409" s="11"/>
      <c r="K5409" s="11"/>
      <c r="L5409" s="11"/>
      <c r="M5409" s="11"/>
    </row>
    <row r="5410" spans="1:13">
      <c r="A5410" s="7">
        <v>5409</v>
      </c>
      <c r="B5410" s="8"/>
      <c r="C5410" s="9"/>
      <c r="D5410" s="28"/>
      <c r="E5410" s="10"/>
      <c r="F5410" s="9"/>
      <c r="G5410" s="11"/>
      <c r="H5410" s="11"/>
      <c r="I5410" s="14"/>
      <c r="J5410" s="11"/>
      <c r="K5410" s="11"/>
      <c r="L5410" s="11"/>
      <c r="M5410" s="11"/>
    </row>
    <row r="5411" spans="1:13">
      <c r="A5411" s="7">
        <v>5410</v>
      </c>
      <c r="B5411" s="8"/>
      <c r="C5411" s="9"/>
      <c r="D5411" s="28"/>
      <c r="E5411" s="10"/>
      <c r="F5411" s="9"/>
      <c r="G5411" s="11"/>
      <c r="H5411" s="11"/>
      <c r="I5411" s="14"/>
      <c r="J5411" s="11"/>
      <c r="K5411" s="11"/>
      <c r="L5411" s="11"/>
      <c r="M5411" s="11"/>
    </row>
    <row r="5412" spans="1:13">
      <c r="A5412" s="7">
        <v>5411</v>
      </c>
      <c r="B5412" s="8"/>
      <c r="C5412" s="9"/>
      <c r="D5412" s="28"/>
      <c r="E5412" s="10"/>
      <c r="F5412" s="9"/>
      <c r="G5412" s="11"/>
      <c r="H5412" s="11"/>
      <c r="I5412" s="14"/>
      <c r="J5412" s="11"/>
      <c r="K5412" s="11"/>
      <c r="L5412" s="11"/>
      <c r="M5412" s="11"/>
    </row>
    <row r="5413" spans="1:13">
      <c r="A5413" s="7">
        <v>5412</v>
      </c>
      <c r="B5413" s="8"/>
      <c r="C5413" s="9"/>
      <c r="D5413" s="28"/>
      <c r="E5413" s="10"/>
      <c r="F5413" s="9"/>
      <c r="G5413" s="11"/>
      <c r="H5413" s="11"/>
      <c r="I5413" s="14"/>
      <c r="J5413" s="11"/>
      <c r="K5413" s="11"/>
      <c r="L5413" s="11"/>
      <c r="M5413" s="11"/>
    </row>
    <row r="5414" spans="1:13">
      <c r="A5414" s="7">
        <v>5413</v>
      </c>
      <c r="B5414" s="8"/>
      <c r="C5414" s="9"/>
      <c r="D5414" s="28"/>
      <c r="E5414" s="10"/>
      <c r="F5414" s="9"/>
      <c r="G5414" s="11"/>
      <c r="H5414" s="11"/>
      <c r="I5414" s="14"/>
      <c r="J5414" s="11"/>
      <c r="K5414" s="11"/>
      <c r="L5414" s="11"/>
      <c r="M5414" s="11"/>
    </row>
    <row r="5415" spans="1:13">
      <c r="A5415" s="7">
        <v>5414</v>
      </c>
      <c r="B5415" s="61"/>
      <c r="C5415" s="9"/>
      <c r="D5415" s="28"/>
      <c r="E5415" s="10"/>
      <c r="F5415" s="9"/>
      <c r="G5415" s="11"/>
      <c r="H5415" s="11"/>
      <c r="I5415" s="14"/>
      <c r="J5415" s="11"/>
      <c r="K5415" s="11"/>
      <c r="L5415" s="11"/>
      <c r="M5415" s="11"/>
    </row>
    <row r="5416" spans="1:13">
      <c r="A5416" s="7">
        <v>5415</v>
      </c>
      <c r="B5416" s="61"/>
      <c r="C5416" s="9"/>
      <c r="D5416" s="28"/>
      <c r="E5416" s="10"/>
      <c r="F5416" s="9"/>
      <c r="G5416" s="11"/>
      <c r="H5416" s="11"/>
      <c r="I5416" s="14"/>
      <c r="J5416" s="11"/>
      <c r="K5416" s="11"/>
      <c r="L5416" s="11"/>
      <c r="M5416" s="11"/>
    </row>
    <row r="5417" spans="1:13">
      <c r="A5417" s="7">
        <v>5416</v>
      </c>
      <c r="B5417" s="8"/>
      <c r="C5417" s="9"/>
      <c r="D5417" s="28"/>
      <c r="E5417" s="10"/>
      <c r="F5417" s="9"/>
      <c r="G5417" s="11"/>
      <c r="H5417" s="11"/>
      <c r="I5417" s="14"/>
      <c r="J5417" s="11"/>
      <c r="K5417" s="11"/>
      <c r="L5417" s="11"/>
      <c r="M5417" s="11"/>
    </row>
    <row r="5418" spans="1:13">
      <c r="A5418" s="7">
        <v>5417</v>
      </c>
      <c r="B5418" s="8"/>
      <c r="C5418" s="9"/>
      <c r="D5418" s="28"/>
      <c r="E5418" s="10"/>
      <c r="F5418" s="9"/>
      <c r="G5418" s="11"/>
      <c r="H5418" s="11"/>
      <c r="I5418" s="14"/>
      <c r="J5418" s="11"/>
      <c r="K5418" s="11"/>
      <c r="L5418" s="11"/>
      <c r="M5418" s="11"/>
    </row>
    <row r="5419" spans="1:13">
      <c r="A5419" s="7">
        <v>5418</v>
      </c>
      <c r="B5419" s="8"/>
      <c r="C5419" s="9"/>
      <c r="D5419" s="28"/>
      <c r="E5419" s="10"/>
      <c r="F5419" s="9"/>
      <c r="G5419" s="11"/>
      <c r="H5419" s="11"/>
      <c r="I5419" s="14"/>
      <c r="J5419" s="11"/>
      <c r="K5419" s="11"/>
      <c r="L5419" s="11"/>
      <c r="M5419" s="11"/>
    </row>
    <row r="5420" spans="1:13">
      <c r="A5420" s="7">
        <v>5419</v>
      </c>
      <c r="B5420" s="8"/>
      <c r="C5420" s="9"/>
      <c r="D5420" s="28"/>
      <c r="E5420" s="10"/>
      <c r="F5420" s="9"/>
      <c r="G5420" s="11"/>
      <c r="H5420" s="11"/>
      <c r="I5420" s="14"/>
      <c r="J5420" s="11"/>
      <c r="K5420" s="11"/>
      <c r="L5420" s="11"/>
      <c r="M5420" s="11"/>
    </row>
    <row r="5421" spans="1:13">
      <c r="A5421" s="7">
        <v>5420</v>
      </c>
      <c r="B5421" s="8"/>
      <c r="C5421" s="9"/>
      <c r="D5421" s="28"/>
      <c r="E5421" s="10"/>
      <c r="F5421" s="9"/>
      <c r="G5421" s="11"/>
      <c r="H5421" s="11"/>
      <c r="I5421" s="14"/>
      <c r="J5421" s="11"/>
      <c r="K5421" s="11"/>
      <c r="L5421" s="11"/>
      <c r="M5421" s="11"/>
    </row>
    <row r="5422" spans="1:13">
      <c r="A5422" s="7">
        <v>5421</v>
      </c>
      <c r="B5422" s="8"/>
      <c r="C5422" s="9"/>
      <c r="D5422" s="28"/>
      <c r="E5422" s="10"/>
      <c r="F5422" s="9"/>
      <c r="G5422" s="11"/>
      <c r="H5422" s="11"/>
      <c r="I5422" s="14"/>
      <c r="J5422" s="11"/>
      <c r="K5422" s="11"/>
      <c r="L5422" s="11"/>
      <c r="M5422" s="11"/>
    </row>
    <row r="5423" spans="1:13">
      <c r="A5423" s="7">
        <v>5422</v>
      </c>
      <c r="B5423" s="8"/>
      <c r="C5423" s="9"/>
      <c r="D5423" s="28"/>
      <c r="E5423" s="10"/>
      <c r="F5423" s="9"/>
      <c r="G5423" s="11"/>
      <c r="H5423" s="11"/>
      <c r="I5423" s="14"/>
      <c r="J5423" s="11"/>
      <c r="K5423" s="11"/>
      <c r="L5423" s="11"/>
      <c r="M5423" s="11"/>
    </row>
    <row r="5424" spans="1:13">
      <c r="A5424" s="7">
        <v>5423</v>
      </c>
      <c r="B5424" s="8"/>
      <c r="C5424" s="9"/>
      <c r="D5424" s="28"/>
      <c r="E5424" s="10"/>
      <c r="F5424" s="9"/>
      <c r="G5424" s="11"/>
      <c r="H5424" s="11"/>
      <c r="I5424" s="14"/>
      <c r="J5424" s="11"/>
      <c r="K5424" s="11"/>
      <c r="L5424" s="11"/>
      <c r="M5424" s="11"/>
    </row>
    <row r="5425" spans="1:13">
      <c r="A5425" s="7">
        <v>5424</v>
      </c>
      <c r="B5425" s="8"/>
      <c r="C5425" s="9"/>
      <c r="D5425" s="28"/>
      <c r="E5425" s="10"/>
      <c r="F5425" s="9"/>
      <c r="G5425" s="11"/>
      <c r="H5425" s="11"/>
      <c r="I5425" s="14"/>
      <c r="J5425" s="11"/>
      <c r="K5425" s="11"/>
      <c r="L5425" s="11"/>
      <c r="M5425" s="11"/>
    </row>
    <row r="5426" spans="1:13">
      <c r="A5426" s="7">
        <v>5425</v>
      </c>
      <c r="B5426" s="8"/>
      <c r="C5426" s="9"/>
      <c r="D5426" s="28"/>
      <c r="E5426" s="10"/>
      <c r="F5426" s="9"/>
      <c r="G5426" s="11"/>
      <c r="H5426" s="11"/>
      <c r="I5426" s="14"/>
      <c r="J5426" s="11"/>
      <c r="K5426" s="11"/>
      <c r="L5426" s="11"/>
      <c r="M5426" s="11"/>
    </row>
    <row r="5427" spans="1:13">
      <c r="A5427" s="7">
        <v>5426</v>
      </c>
      <c r="B5427" s="8"/>
      <c r="C5427" s="9"/>
      <c r="D5427" s="28"/>
      <c r="E5427" s="10"/>
      <c r="F5427" s="9"/>
      <c r="G5427" s="11"/>
      <c r="H5427" s="11"/>
      <c r="I5427" s="14"/>
      <c r="J5427" s="11"/>
      <c r="K5427" s="11"/>
      <c r="L5427" s="11"/>
      <c r="M5427" s="11"/>
    </row>
    <row r="5428" spans="1:13">
      <c r="A5428" s="7">
        <v>5427</v>
      </c>
      <c r="B5428" s="8"/>
      <c r="C5428" s="9"/>
      <c r="D5428" s="28"/>
      <c r="E5428" s="10"/>
      <c r="F5428" s="9"/>
      <c r="G5428" s="11"/>
      <c r="H5428" s="11"/>
      <c r="I5428" s="14"/>
      <c r="J5428" s="11"/>
      <c r="K5428" s="11"/>
      <c r="L5428" s="11"/>
      <c r="M5428" s="11"/>
    </row>
    <row r="5429" spans="1:13">
      <c r="A5429" s="7">
        <v>5428</v>
      </c>
      <c r="B5429" s="8"/>
      <c r="C5429" s="9"/>
      <c r="D5429" s="28"/>
      <c r="E5429" s="10"/>
      <c r="F5429" s="9"/>
      <c r="G5429" s="11"/>
      <c r="H5429" s="11"/>
      <c r="I5429" s="14"/>
      <c r="J5429" s="11"/>
      <c r="K5429" s="11"/>
      <c r="L5429" s="11"/>
      <c r="M5429" s="11"/>
    </row>
    <row r="5430" spans="1:13">
      <c r="A5430" s="7">
        <v>5429</v>
      </c>
      <c r="B5430" s="8"/>
      <c r="C5430" s="9"/>
      <c r="D5430" s="28"/>
      <c r="E5430" s="10"/>
      <c r="F5430" s="9"/>
      <c r="G5430" s="11"/>
      <c r="H5430" s="11"/>
      <c r="I5430" s="14"/>
      <c r="J5430" s="11"/>
      <c r="K5430" s="11"/>
      <c r="L5430" s="11"/>
      <c r="M5430" s="11"/>
    </row>
    <row r="5431" spans="1:13">
      <c r="A5431" s="7">
        <v>5430</v>
      </c>
      <c r="B5431" s="8"/>
      <c r="C5431" s="9"/>
      <c r="D5431" s="28"/>
      <c r="E5431" s="10"/>
      <c r="F5431" s="9"/>
      <c r="G5431" s="11"/>
      <c r="H5431" s="11"/>
      <c r="I5431" s="14"/>
      <c r="J5431" s="11"/>
      <c r="K5431" s="11"/>
      <c r="L5431" s="11"/>
      <c r="M5431" s="11"/>
    </row>
    <row r="5432" spans="1:13">
      <c r="A5432" s="7">
        <v>5431</v>
      </c>
      <c r="B5432" s="8"/>
      <c r="C5432" s="9"/>
      <c r="D5432" s="28"/>
      <c r="E5432" s="10"/>
      <c r="F5432" s="9"/>
      <c r="G5432" s="11"/>
      <c r="H5432" s="11"/>
      <c r="I5432" s="14"/>
      <c r="J5432" s="11"/>
      <c r="K5432" s="11"/>
      <c r="L5432" s="11"/>
      <c r="M5432" s="11"/>
    </row>
    <row r="5433" spans="1:13">
      <c r="A5433" s="7">
        <v>5432</v>
      </c>
      <c r="B5433" s="8"/>
      <c r="C5433" s="9"/>
      <c r="D5433" s="28"/>
      <c r="E5433" s="10"/>
      <c r="F5433" s="9"/>
      <c r="G5433" s="11"/>
      <c r="H5433" s="11"/>
      <c r="I5433" s="14"/>
      <c r="J5433" s="11"/>
      <c r="K5433" s="11"/>
      <c r="L5433" s="11"/>
      <c r="M5433" s="11"/>
    </row>
    <row r="5434" spans="1:13">
      <c r="A5434" s="7">
        <v>5433</v>
      </c>
      <c r="B5434" s="8"/>
      <c r="C5434" s="9"/>
      <c r="D5434" s="28"/>
      <c r="E5434" s="10"/>
      <c r="F5434" s="9"/>
      <c r="G5434" s="11"/>
      <c r="H5434" s="11"/>
      <c r="I5434" s="14"/>
      <c r="J5434" s="11"/>
      <c r="K5434" s="11"/>
      <c r="L5434" s="11"/>
      <c r="M5434" s="11"/>
    </row>
    <row r="5435" spans="1:13">
      <c r="A5435" s="7">
        <v>5434</v>
      </c>
      <c r="B5435" s="8"/>
      <c r="C5435" s="9"/>
      <c r="D5435" s="28"/>
      <c r="E5435" s="10"/>
      <c r="F5435" s="9"/>
      <c r="G5435" s="11"/>
      <c r="H5435" s="11"/>
      <c r="I5435" s="14"/>
      <c r="J5435" s="11"/>
      <c r="K5435" s="11"/>
      <c r="L5435" s="11"/>
      <c r="M5435" s="11"/>
    </row>
    <row r="5436" spans="1:13">
      <c r="A5436" s="7">
        <v>5435</v>
      </c>
      <c r="B5436" s="8"/>
      <c r="C5436" s="9"/>
      <c r="D5436" s="28"/>
      <c r="E5436" s="10"/>
      <c r="F5436" s="9"/>
      <c r="G5436" s="11"/>
      <c r="H5436" s="11"/>
      <c r="I5436" s="14"/>
      <c r="J5436" s="11"/>
      <c r="K5436" s="11"/>
      <c r="L5436" s="11"/>
      <c r="M5436" s="11"/>
    </row>
    <row r="5437" spans="1:13">
      <c r="A5437" s="7">
        <v>5436</v>
      </c>
      <c r="B5437" s="8"/>
      <c r="C5437" s="9"/>
      <c r="D5437" s="28"/>
      <c r="E5437" s="10"/>
      <c r="F5437" s="9"/>
      <c r="G5437" s="11"/>
      <c r="H5437" s="11"/>
      <c r="I5437" s="14"/>
      <c r="J5437" s="11"/>
      <c r="K5437" s="11"/>
      <c r="L5437" s="11"/>
      <c r="M5437" s="11"/>
    </row>
    <row r="5438" spans="1:13">
      <c r="A5438" s="7">
        <v>5437</v>
      </c>
      <c r="B5438" s="8"/>
      <c r="C5438" s="9"/>
      <c r="D5438" s="28"/>
      <c r="E5438" s="10"/>
      <c r="F5438" s="9"/>
      <c r="G5438" s="11"/>
      <c r="H5438" s="11"/>
      <c r="I5438" s="14"/>
      <c r="J5438" s="11"/>
      <c r="K5438" s="11"/>
      <c r="L5438" s="11"/>
      <c r="M5438" s="11"/>
    </row>
    <row r="5439" spans="1:13">
      <c r="A5439" s="7">
        <v>5438</v>
      </c>
      <c r="B5439" s="8"/>
      <c r="C5439" s="9"/>
      <c r="D5439" s="28"/>
      <c r="E5439" s="10"/>
      <c r="F5439" s="9"/>
      <c r="G5439" s="11"/>
      <c r="H5439" s="11"/>
      <c r="I5439" s="14"/>
      <c r="J5439" s="11"/>
      <c r="K5439" s="11"/>
      <c r="L5439" s="11"/>
      <c r="M5439" s="11"/>
    </row>
    <row r="5440" spans="1:13">
      <c r="A5440" s="7">
        <v>5439</v>
      </c>
      <c r="B5440" s="8"/>
      <c r="C5440" s="9"/>
      <c r="D5440" s="28"/>
      <c r="E5440" s="10"/>
      <c r="F5440" s="9"/>
      <c r="G5440" s="11"/>
      <c r="H5440" s="11"/>
      <c r="I5440" s="14"/>
      <c r="J5440" s="11"/>
      <c r="K5440" s="11"/>
      <c r="L5440" s="11"/>
      <c r="M5440" s="11"/>
    </row>
    <row r="5441" spans="1:14">
      <c r="A5441" s="7">
        <v>5440</v>
      </c>
      <c r="B5441" s="8"/>
      <c r="C5441" s="9"/>
      <c r="D5441" s="28"/>
      <c r="E5441" s="10"/>
      <c r="F5441" s="9"/>
      <c r="G5441" s="11"/>
      <c r="H5441" s="11"/>
      <c r="I5441" s="14"/>
      <c r="J5441" s="11"/>
      <c r="K5441" s="11"/>
      <c r="L5441" s="11"/>
      <c r="M5441" s="11"/>
    </row>
    <row r="5442" spans="1:14">
      <c r="A5442" s="7">
        <v>5441</v>
      </c>
      <c r="B5442" s="8"/>
      <c r="C5442" s="9"/>
      <c r="D5442" s="28"/>
      <c r="E5442" s="10"/>
      <c r="F5442" s="9"/>
      <c r="G5442" s="11"/>
      <c r="H5442" s="11"/>
      <c r="I5442" s="14"/>
      <c r="J5442" s="11"/>
      <c r="K5442" s="11"/>
      <c r="L5442" s="11"/>
      <c r="M5442" s="11"/>
    </row>
    <row r="5443" spans="1:14">
      <c r="A5443" s="7">
        <v>5442</v>
      </c>
      <c r="B5443" s="8"/>
      <c r="C5443" s="9"/>
      <c r="D5443" s="28"/>
      <c r="E5443" s="10"/>
      <c r="F5443" s="9"/>
      <c r="G5443" s="11"/>
      <c r="H5443" s="11"/>
      <c r="I5443" s="14"/>
      <c r="J5443" s="11"/>
      <c r="K5443" s="11"/>
      <c r="L5443" s="11"/>
      <c r="M5443" s="11"/>
    </row>
    <row r="5444" spans="1:14">
      <c r="A5444" s="7">
        <v>5443</v>
      </c>
      <c r="B5444" s="8"/>
      <c r="C5444" s="9"/>
      <c r="D5444" s="28"/>
      <c r="E5444" s="10"/>
      <c r="F5444" s="9"/>
      <c r="G5444" s="11"/>
      <c r="H5444" s="11"/>
      <c r="I5444" s="14"/>
      <c r="J5444" s="11"/>
      <c r="K5444" s="11"/>
      <c r="L5444" s="11"/>
      <c r="M5444" s="11"/>
    </row>
    <row r="5445" spans="1:14">
      <c r="A5445" s="7">
        <v>5444</v>
      </c>
      <c r="B5445" s="8"/>
      <c r="C5445" s="9"/>
      <c r="D5445" s="28"/>
      <c r="E5445" s="10"/>
      <c r="F5445" s="9"/>
      <c r="G5445" s="11"/>
      <c r="H5445" s="11"/>
      <c r="I5445" s="14"/>
      <c r="J5445" s="11"/>
      <c r="K5445" s="11"/>
      <c r="L5445" s="11"/>
      <c r="M5445" s="11"/>
    </row>
    <row r="5446" spans="1:14">
      <c r="A5446" s="7">
        <v>5445</v>
      </c>
      <c r="B5446" s="8"/>
      <c r="C5446" s="9"/>
      <c r="D5446" s="28"/>
      <c r="E5446" s="10"/>
      <c r="F5446" s="9"/>
      <c r="G5446" s="11"/>
      <c r="H5446" s="11"/>
      <c r="I5446" s="14"/>
      <c r="J5446" s="11"/>
      <c r="K5446" s="11"/>
      <c r="L5446" s="11"/>
      <c r="M5446" s="11"/>
    </row>
    <row r="5447" spans="1:14">
      <c r="A5447" s="7">
        <v>5446</v>
      </c>
      <c r="B5447" s="8"/>
      <c r="C5447" s="9"/>
      <c r="D5447" s="28"/>
      <c r="E5447" s="10"/>
      <c r="F5447" s="9"/>
      <c r="G5447" s="11"/>
      <c r="H5447" s="11"/>
      <c r="I5447" s="14"/>
      <c r="J5447" s="11"/>
      <c r="K5447" s="11"/>
      <c r="L5447" s="11"/>
      <c r="M5447" s="11"/>
    </row>
    <row r="5448" spans="1:14">
      <c r="A5448" s="7">
        <v>5447</v>
      </c>
      <c r="B5448" s="8"/>
      <c r="C5448" s="9"/>
      <c r="D5448" s="28"/>
      <c r="E5448" s="10"/>
      <c r="F5448" s="9"/>
      <c r="G5448" s="11"/>
      <c r="H5448" s="11"/>
      <c r="I5448" s="14"/>
      <c r="J5448" s="11"/>
      <c r="K5448" s="11"/>
      <c r="L5448" s="11"/>
      <c r="M5448" s="11"/>
    </row>
    <row r="5449" spans="1:14">
      <c r="A5449" s="7">
        <v>5448</v>
      </c>
      <c r="B5449" s="8"/>
      <c r="C5449" s="9"/>
      <c r="D5449" s="28"/>
      <c r="E5449" s="10"/>
      <c r="F5449" s="9"/>
      <c r="G5449" s="11"/>
      <c r="H5449" s="11"/>
      <c r="I5449" s="14"/>
      <c r="J5449" s="11"/>
      <c r="K5449" s="11"/>
      <c r="L5449" s="11"/>
      <c r="M5449" s="11"/>
    </row>
    <row r="5450" spans="1:14">
      <c r="A5450" s="7">
        <v>5449</v>
      </c>
      <c r="B5450" s="8"/>
      <c r="C5450" s="9"/>
      <c r="D5450" s="28"/>
      <c r="E5450" s="10"/>
      <c r="F5450" s="9"/>
      <c r="G5450" s="11"/>
      <c r="H5450" s="11"/>
      <c r="I5450" s="14"/>
      <c r="J5450" s="11"/>
      <c r="K5450" s="11"/>
      <c r="L5450" s="11"/>
      <c r="M5450" s="11"/>
    </row>
    <row r="5451" spans="1:14">
      <c r="A5451" s="7">
        <v>5450</v>
      </c>
      <c r="B5451" s="8"/>
      <c r="C5451" s="9"/>
      <c r="D5451" s="28"/>
      <c r="E5451" s="10"/>
      <c r="F5451" s="9"/>
      <c r="G5451" s="11"/>
      <c r="H5451" s="11"/>
      <c r="I5451" s="14"/>
      <c r="J5451" s="11"/>
      <c r="K5451" s="11"/>
      <c r="L5451" s="11"/>
      <c r="M5451" s="11"/>
    </row>
    <row r="5452" spans="1:14">
      <c r="A5452" s="7">
        <v>5451</v>
      </c>
      <c r="B5452" s="8"/>
      <c r="C5452" s="9"/>
      <c r="D5452" s="28"/>
      <c r="E5452" s="10"/>
      <c r="F5452" s="9"/>
      <c r="G5452" s="11"/>
      <c r="H5452" s="11"/>
      <c r="I5452" s="14"/>
      <c r="J5452" s="11"/>
      <c r="K5452" s="11"/>
      <c r="L5452" s="11"/>
      <c r="M5452" s="11"/>
    </row>
    <row r="5453" spans="1:14">
      <c r="A5453" s="7">
        <v>5452</v>
      </c>
      <c r="B5453" s="8"/>
      <c r="C5453" s="9"/>
      <c r="D5453" s="28"/>
      <c r="E5453" s="10"/>
      <c r="F5453" s="9"/>
      <c r="G5453" s="11"/>
      <c r="H5453" s="11"/>
      <c r="I5453" s="14"/>
      <c r="J5453" s="11"/>
      <c r="K5453" s="11"/>
      <c r="L5453" s="11"/>
      <c r="M5453" s="11"/>
      <c r="N5453" s="1" t="e">
        <v>#N/A</v>
      </c>
    </row>
    <row r="5454" spans="1:14">
      <c r="A5454" s="7">
        <v>5453</v>
      </c>
      <c r="B5454" s="8"/>
      <c r="C5454" s="9"/>
      <c r="D5454" s="28"/>
      <c r="E5454" s="10"/>
      <c r="F5454" s="9"/>
      <c r="G5454" s="11"/>
      <c r="H5454" s="11"/>
      <c r="I5454" s="14"/>
      <c r="J5454" s="11"/>
      <c r="K5454" s="11"/>
      <c r="L5454" s="11"/>
      <c r="M5454" s="11"/>
      <c r="N5454" s="1" t="e">
        <v>#N/A</v>
      </c>
    </row>
    <row r="5455" spans="1:14">
      <c r="A5455" s="7">
        <v>5454</v>
      </c>
      <c r="B5455" s="8"/>
      <c r="C5455" s="9"/>
      <c r="D5455" s="28"/>
      <c r="E5455" s="10"/>
      <c r="F5455" s="9"/>
      <c r="G5455" s="11"/>
      <c r="H5455" s="11"/>
      <c r="I5455" s="14"/>
      <c r="J5455" s="11"/>
      <c r="K5455" s="11"/>
      <c r="L5455" s="11"/>
      <c r="M5455" s="11"/>
      <c r="N5455" s="1" t="e">
        <v>#N/A</v>
      </c>
    </row>
    <row r="5456" spans="1:14">
      <c r="A5456" s="7">
        <v>5455</v>
      </c>
      <c r="B5456" s="8"/>
      <c r="C5456" s="9"/>
      <c r="D5456" s="28"/>
      <c r="E5456" s="10"/>
      <c r="F5456" s="9"/>
      <c r="G5456" s="11"/>
      <c r="H5456" s="11"/>
      <c r="I5456" s="14"/>
      <c r="J5456" s="11"/>
      <c r="K5456" s="11"/>
      <c r="L5456" s="11"/>
      <c r="M5456" s="11"/>
      <c r="N5456" s="1" t="e">
        <v>#N/A</v>
      </c>
    </row>
    <row r="5457" spans="1:14">
      <c r="A5457" s="7">
        <v>5456</v>
      </c>
      <c r="B5457" s="8"/>
      <c r="C5457" s="9"/>
      <c r="D5457" s="28"/>
      <c r="E5457" s="10"/>
      <c r="F5457" s="9"/>
      <c r="G5457" s="11"/>
      <c r="H5457" s="11"/>
      <c r="I5457" s="14"/>
      <c r="J5457" s="11"/>
      <c r="K5457" s="11"/>
      <c r="L5457" s="11"/>
      <c r="M5457" s="11"/>
      <c r="N5457" s="1" t="e">
        <v>#N/A</v>
      </c>
    </row>
    <row r="5458" spans="1:14">
      <c r="A5458" s="7">
        <v>5457</v>
      </c>
      <c r="B5458" s="8"/>
      <c r="C5458" s="9"/>
      <c r="D5458" s="28"/>
      <c r="E5458" s="10"/>
      <c r="F5458" s="9"/>
      <c r="G5458" s="11"/>
      <c r="H5458" s="11"/>
      <c r="I5458" s="14"/>
      <c r="J5458" s="11"/>
      <c r="K5458" s="11"/>
      <c r="L5458" s="11"/>
      <c r="M5458" s="11"/>
      <c r="N5458" s="1" t="e">
        <v>#N/A</v>
      </c>
    </row>
    <row r="5459" spans="1:14">
      <c r="A5459" s="7">
        <v>5458</v>
      </c>
      <c r="B5459" s="8"/>
      <c r="C5459" s="9"/>
      <c r="D5459" s="28"/>
      <c r="E5459" s="10"/>
      <c r="F5459" s="9"/>
      <c r="G5459" s="11"/>
      <c r="H5459" s="11"/>
      <c r="I5459" s="14"/>
      <c r="J5459" s="11"/>
      <c r="K5459" s="11"/>
      <c r="L5459" s="11"/>
      <c r="M5459" s="11"/>
      <c r="N5459" s="1" t="e">
        <v>#N/A</v>
      </c>
    </row>
    <row r="5460" spans="1:14">
      <c r="A5460" s="7">
        <v>5459</v>
      </c>
      <c r="B5460" s="8"/>
      <c r="C5460" s="9"/>
      <c r="D5460" s="28"/>
      <c r="E5460" s="10"/>
      <c r="F5460" s="9"/>
      <c r="G5460" s="11"/>
      <c r="H5460" s="11"/>
      <c r="I5460" s="14"/>
      <c r="J5460" s="11"/>
      <c r="K5460" s="11"/>
      <c r="L5460" s="11"/>
      <c r="M5460" s="11"/>
      <c r="N5460" s="1" t="e">
        <v>#N/A</v>
      </c>
    </row>
    <row r="5461" spans="1:14">
      <c r="A5461" s="7">
        <v>5460</v>
      </c>
      <c r="B5461" s="8"/>
      <c r="C5461" s="9"/>
      <c r="D5461" s="28"/>
      <c r="E5461" s="10"/>
      <c r="F5461" s="9"/>
      <c r="G5461" s="11"/>
      <c r="H5461" s="11"/>
      <c r="I5461" s="14"/>
      <c r="J5461" s="11"/>
      <c r="K5461" s="11"/>
      <c r="L5461" s="11"/>
      <c r="M5461" s="11"/>
      <c r="N5461" s="1" t="e">
        <v>#N/A</v>
      </c>
    </row>
    <row r="5462" spans="1:14">
      <c r="A5462" s="7">
        <v>5461</v>
      </c>
      <c r="B5462" s="8"/>
      <c r="C5462" s="9"/>
      <c r="D5462" s="28"/>
      <c r="E5462" s="10"/>
      <c r="F5462" s="9"/>
      <c r="G5462" s="11"/>
      <c r="H5462" s="11"/>
      <c r="I5462" s="14"/>
      <c r="J5462" s="11"/>
      <c r="K5462" s="11"/>
      <c r="L5462" s="11"/>
      <c r="M5462" s="11"/>
      <c r="N5462" s="1" t="e">
        <v>#N/A</v>
      </c>
    </row>
    <row r="5463" spans="1:14">
      <c r="A5463" s="7">
        <v>5462</v>
      </c>
      <c r="B5463" s="8"/>
      <c r="C5463" s="9"/>
      <c r="D5463" s="28"/>
      <c r="E5463" s="10"/>
      <c r="F5463" s="9"/>
      <c r="G5463" s="11"/>
      <c r="H5463" s="11"/>
      <c r="I5463" s="14"/>
      <c r="J5463" s="11"/>
      <c r="K5463" s="11"/>
      <c r="L5463" s="11"/>
      <c r="M5463" s="11"/>
      <c r="N5463" s="1" t="e">
        <v>#N/A</v>
      </c>
    </row>
    <row r="5464" spans="1:14">
      <c r="A5464" s="7">
        <v>5463</v>
      </c>
      <c r="B5464" s="8"/>
      <c r="C5464" s="9"/>
      <c r="D5464" s="28"/>
      <c r="E5464" s="10"/>
      <c r="F5464" s="9"/>
      <c r="G5464" s="11"/>
      <c r="H5464" s="11"/>
      <c r="I5464" s="14"/>
      <c r="J5464" s="11"/>
      <c r="K5464" s="11"/>
      <c r="L5464" s="11"/>
      <c r="M5464" s="11"/>
      <c r="N5464" s="1" t="s">
        <v>880</v>
      </c>
    </row>
    <row r="5465" spans="1:14">
      <c r="A5465" s="7">
        <v>5464</v>
      </c>
      <c r="B5465" s="8"/>
      <c r="C5465" s="9"/>
      <c r="D5465" s="28"/>
      <c r="E5465" s="10"/>
      <c r="F5465" s="9"/>
      <c r="G5465" s="11"/>
      <c r="H5465" s="11"/>
      <c r="I5465" s="14"/>
      <c r="J5465" s="11"/>
      <c r="K5465" s="11"/>
      <c r="L5465" s="11"/>
      <c r="M5465" s="11"/>
      <c r="N5465" s="1" t="e">
        <v>#N/A</v>
      </c>
    </row>
    <row r="5466" spans="1:14">
      <c r="A5466" s="7">
        <v>5465</v>
      </c>
      <c r="B5466" s="8"/>
      <c r="C5466" s="9"/>
      <c r="D5466" s="28"/>
      <c r="E5466" s="10"/>
      <c r="F5466" s="9"/>
      <c r="G5466" s="11"/>
      <c r="H5466" s="11"/>
      <c r="I5466" s="14"/>
      <c r="J5466" s="11"/>
      <c r="K5466" s="11"/>
      <c r="L5466" s="11"/>
      <c r="M5466" s="11"/>
      <c r="N5466" s="1" t="e">
        <v>#N/A</v>
      </c>
    </row>
    <row r="5467" spans="1:14">
      <c r="A5467" s="7">
        <v>5466</v>
      </c>
      <c r="B5467" s="8"/>
      <c r="C5467" s="9"/>
      <c r="D5467" s="28"/>
      <c r="E5467" s="10"/>
      <c r="F5467" s="9"/>
      <c r="G5467" s="11"/>
      <c r="H5467" s="11"/>
      <c r="I5467" s="14"/>
      <c r="J5467" s="11"/>
      <c r="K5467" s="11"/>
      <c r="L5467" s="11"/>
      <c r="M5467" s="11"/>
      <c r="N5467" s="1" t="e">
        <v>#N/A</v>
      </c>
    </row>
    <row r="5468" spans="1:14">
      <c r="A5468" s="7">
        <v>5467</v>
      </c>
      <c r="B5468" s="8"/>
      <c r="C5468" s="9"/>
      <c r="D5468" s="28"/>
      <c r="E5468" s="10"/>
      <c r="F5468" s="9"/>
      <c r="G5468" s="11"/>
      <c r="H5468" s="11"/>
      <c r="I5468" s="14"/>
      <c r="J5468" s="11"/>
      <c r="K5468" s="11"/>
      <c r="L5468" s="11"/>
      <c r="M5468" s="11"/>
      <c r="N5468" s="1" t="e">
        <v>#N/A</v>
      </c>
    </row>
    <row r="5469" spans="1:14">
      <c r="A5469" s="7">
        <v>5468</v>
      </c>
      <c r="B5469" s="8"/>
      <c r="C5469" s="9"/>
      <c r="D5469" s="28"/>
      <c r="E5469" s="10"/>
      <c r="F5469" s="9"/>
      <c r="G5469" s="11"/>
      <c r="H5469" s="11"/>
      <c r="I5469" s="14"/>
      <c r="J5469" s="11"/>
      <c r="K5469" s="11"/>
      <c r="L5469" s="11"/>
      <c r="M5469" s="11"/>
      <c r="N5469" s="1" t="e">
        <v>#N/A</v>
      </c>
    </row>
    <row r="5470" spans="1:14">
      <c r="A5470" s="7">
        <v>5469</v>
      </c>
      <c r="B5470" s="8"/>
      <c r="C5470" s="9"/>
      <c r="D5470" s="28"/>
      <c r="E5470" s="10"/>
      <c r="F5470" s="9"/>
      <c r="G5470" s="11"/>
      <c r="H5470" s="11"/>
      <c r="I5470" s="14"/>
      <c r="J5470" s="11"/>
      <c r="K5470" s="11"/>
      <c r="L5470" s="11"/>
      <c r="M5470" s="11"/>
      <c r="N5470" s="1" t="e">
        <v>#N/A</v>
      </c>
    </row>
    <row r="5471" spans="1:14">
      <c r="A5471" s="7">
        <v>5470</v>
      </c>
      <c r="B5471" s="8"/>
      <c r="C5471" s="9"/>
      <c r="D5471" s="28"/>
      <c r="E5471" s="10"/>
      <c r="F5471" s="9"/>
      <c r="G5471" s="11"/>
      <c r="H5471" s="11"/>
      <c r="I5471" s="14"/>
      <c r="J5471" s="11"/>
      <c r="K5471" s="11"/>
      <c r="L5471" s="11"/>
      <c r="M5471" s="11"/>
      <c r="N5471" s="1" t="e">
        <v>#N/A</v>
      </c>
    </row>
    <row r="5472" spans="1:14">
      <c r="A5472" s="7">
        <v>5471</v>
      </c>
      <c r="B5472" s="8"/>
      <c r="C5472" s="9"/>
      <c r="D5472" s="28"/>
      <c r="E5472" s="10"/>
      <c r="F5472" s="9"/>
      <c r="G5472" s="11"/>
      <c r="H5472" s="11"/>
      <c r="I5472" s="14"/>
      <c r="J5472" s="11"/>
      <c r="K5472" s="11"/>
      <c r="L5472" s="11"/>
      <c r="M5472" s="11"/>
      <c r="N5472" s="1" t="e">
        <v>#N/A</v>
      </c>
    </row>
    <row r="5473" spans="1:14">
      <c r="A5473" s="7">
        <v>5472</v>
      </c>
      <c r="B5473" s="8"/>
      <c r="C5473" s="9"/>
      <c r="D5473" s="28"/>
      <c r="E5473" s="10"/>
      <c r="F5473" s="9"/>
      <c r="G5473" s="11"/>
      <c r="H5473" s="11"/>
      <c r="I5473" s="14"/>
      <c r="J5473" s="11"/>
      <c r="K5473" s="11"/>
      <c r="L5473" s="11"/>
      <c r="M5473" s="11"/>
      <c r="N5473" s="1" t="e">
        <v>#N/A</v>
      </c>
    </row>
    <row r="5474" spans="1:14">
      <c r="A5474" s="7">
        <v>5473</v>
      </c>
      <c r="B5474" s="8"/>
      <c r="C5474" s="9"/>
      <c r="D5474" s="28"/>
      <c r="E5474" s="10"/>
      <c r="F5474" s="9"/>
      <c r="G5474" s="11"/>
      <c r="H5474" s="11"/>
      <c r="I5474" s="14"/>
      <c r="J5474" s="11"/>
      <c r="K5474" s="11"/>
      <c r="L5474" s="11"/>
      <c r="M5474" s="11"/>
      <c r="N5474" s="1" t="e">
        <v>#N/A</v>
      </c>
    </row>
    <row r="5475" spans="1:14">
      <c r="A5475" s="7">
        <v>5474</v>
      </c>
      <c r="B5475" s="8"/>
      <c r="C5475" s="9"/>
      <c r="D5475" s="28"/>
      <c r="E5475" s="10"/>
      <c r="F5475" s="9"/>
      <c r="G5475" s="11"/>
      <c r="H5475" s="11"/>
      <c r="I5475" s="14"/>
      <c r="J5475" s="11"/>
      <c r="K5475" s="11"/>
      <c r="L5475" s="11"/>
      <c r="M5475" s="11"/>
      <c r="N5475" s="1" t="e">
        <v>#N/A</v>
      </c>
    </row>
    <row r="5476" spans="1:14">
      <c r="A5476" s="7">
        <v>5475</v>
      </c>
      <c r="B5476" s="8"/>
      <c r="C5476" s="9"/>
      <c r="D5476" s="28"/>
      <c r="E5476" s="10"/>
      <c r="F5476" s="9"/>
      <c r="G5476" s="11"/>
      <c r="H5476" s="11"/>
      <c r="I5476" s="14"/>
      <c r="J5476" s="11"/>
      <c r="K5476" s="11"/>
      <c r="L5476" s="11"/>
      <c r="M5476" s="11"/>
      <c r="N5476" s="1" t="e">
        <v>#N/A</v>
      </c>
    </row>
    <row r="5477" spans="1:14">
      <c r="A5477" s="7">
        <v>5476</v>
      </c>
      <c r="B5477" s="8"/>
      <c r="C5477" s="9"/>
      <c r="D5477" s="28"/>
      <c r="E5477" s="10"/>
      <c r="F5477" s="9"/>
      <c r="G5477" s="11"/>
      <c r="H5477" s="11"/>
      <c r="I5477" s="14"/>
      <c r="J5477" s="11"/>
      <c r="K5477" s="11"/>
      <c r="L5477" s="11"/>
      <c r="M5477" s="11"/>
      <c r="N5477" s="1" t="e">
        <v>#N/A</v>
      </c>
    </row>
    <row r="5478" spans="1:14">
      <c r="A5478" s="7">
        <v>5477</v>
      </c>
      <c r="B5478" s="8"/>
      <c r="C5478" s="9"/>
      <c r="D5478" s="28"/>
      <c r="E5478" s="10"/>
      <c r="F5478" s="9"/>
      <c r="G5478" s="11"/>
      <c r="H5478" s="11"/>
      <c r="I5478" s="14"/>
      <c r="J5478" s="11"/>
      <c r="K5478" s="11"/>
      <c r="L5478" s="11"/>
      <c r="M5478" s="11"/>
      <c r="N5478" s="1" t="e">
        <v>#N/A</v>
      </c>
    </row>
    <row r="5479" spans="1:14">
      <c r="A5479" s="7">
        <v>5478</v>
      </c>
      <c r="B5479" s="8"/>
      <c r="C5479" s="9"/>
      <c r="D5479" s="28"/>
      <c r="E5479" s="10"/>
      <c r="F5479" s="9"/>
      <c r="G5479" s="11"/>
      <c r="H5479" s="11"/>
      <c r="I5479" s="14"/>
      <c r="J5479" s="11"/>
      <c r="K5479" s="11"/>
      <c r="L5479" s="11"/>
      <c r="M5479" s="11"/>
      <c r="N5479" s="1" t="e">
        <v>#N/A</v>
      </c>
    </row>
    <row r="5480" spans="1:14">
      <c r="A5480" s="7">
        <v>5479</v>
      </c>
      <c r="B5480" s="8"/>
      <c r="C5480" s="9"/>
      <c r="D5480" s="28"/>
      <c r="E5480" s="10"/>
      <c r="F5480" s="9"/>
      <c r="G5480" s="11"/>
      <c r="H5480" s="11"/>
      <c r="I5480" s="14"/>
      <c r="J5480" s="11"/>
      <c r="K5480" s="11"/>
      <c r="L5480" s="11"/>
      <c r="M5480" s="11"/>
      <c r="N5480" s="1" t="e">
        <v>#N/A</v>
      </c>
    </row>
    <row r="5481" spans="1:14">
      <c r="A5481" s="7">
        <v>5480</v>
      </c>
      <c r="B5481" s="8"/>
      <c r="C5481" s="9"/>
      <c r="D5481" s="28"/>
      <c r="E5481" s="10"/>
      <c r="F5481" s="9"/>
      <c r="G5481" s="11"/>
      <c r="H5481" s="11"/>
      <c r="I5481" s="14"/>
      <c r="J5481" s="11"/>
      <c r="K5481" s="11"/>
      <c r="L5481" s="11"/>
      <c r="M5481" s="11"/>
      <c r="N5481" s="1" t="e">
        <v>#N/A</v>
      </c>
    </row>
    <row r="5482" spans="1:14">
      <c r="A5482" s="7">
        <v>5481</v>
      </c>
      <c r="B5482" s="8"/>
      <c r="C5482" s="9"/>
      <c r="D5482" s="28"/>
      <c r="E5482" s="10"/>
      <c r="F5482" s="9"/>
      <c r="G5482" s="11"/>
      <c r="H5482" s="11"/>
      <c r="I5482" s="14"/>
      <c r="J5482" s="11"/>
      <c r="K5482" s="11"/>
      <c r="L5482" s="11"/>
      <c r="M5482" s="11"/>
      <c r="N5482" s="1" t="e">
        <v>#N/A</v>
      </c>
    </row>
    <row r="5483" spans="1:14">
      <c r="A5483" s="7">
        <v>5482</v>
      </c>
      <c r="B5483" s="8"/>
      <c r="C5483" s="9"/>
      <c r="D5483" s="28"/>
      <c r="E5483" s="10"/>
      <c r="F5483" s="9"/>
      <c r="G5483" s="11"/>
      <c r="H5483" s="11"/>
      <c r="I5483" s="14"/>
      <c r="J5483" s="11"/>
      <c r="K5483" s="11"/>
      <c r="L5483" s="11"/>
      <c r="M5483" s="11"/>
      <c r="N5483" s="1" t="e">
        <v>#N/A</v>
      </c>
    </row>
    <row r="5484" spans="1:14">
      <c r="A5484" s="7">
        <v>5483</v>
      </c>
      <c r="B5484" s="8"/>
      <c r="C5484" s="9"/>
      <c r="D5484" s="28"/>
      <c r="E5484" s="10"/>
      <c r="F5484" s="9"/>
      <c r="G5484" s="11"/>
      <c r="H5484" s="11"/>
      <c r="I5484" s="14"/>
      <c r="J5484" s="11"/>
      <c r="K5484" s="11"/>
      <c r="L5484" s="11"/>
      <c r="M5484" s="11"/>
      <c r="N5484" s="1" t="e">
        <v>#N/A</v>
      </c>
    </row>
    <row r="5485" spans="1:14">
      <c r="A5485" s="7">
        <v>5484</v>
      </c>
      <c r="B5485" s="8"/>
      <c r="C5485" s="9"/>
      <c r="D5485" s="28"/>
      <c r="E5485" s="10"/>
      <c r="F5485" s="9"/>
      <c r="G5485" s="11"/>
      <c r="H5485" s="11"/>
      <c r="I5485" s="14"/>
      <c r="J5485" s="11"/>
      <c r="K5485" s="11"/>
      <c r="L5485" s="11"/>
      <c r="M5485" s="11"/>
      <c r="N5485" s="1" t="e">
        <v>#N/A</v>
      </c>
    </row>
    <row r="5486" spans="1:14">
      <c r="A5486" s="7">
        <v>5485</v>
      </c>
      <c r="B5486" s="8"/>
      <c r="C5486" s="9"/>
      <c r="D5486" s="28"/>
      <c r="E5486" s="10"/>
      <c r="F5486" s="9"/>
      <c r="G5486" s="11"/>
      <c r="H5486" s="11"/>
      <c r="I5486" s="14"/>
      <c r="J5486" s="11"/>
      <c r="K5486" s="11"/>
      <c r="L5486" s="11"/>
      <c r="M5486" s="11"/>
      <c r="N5486" s="1" t="e">
        <v>#N/A</v>
      </c>
    </row>
    <row r="5487" spans="1:14">
      <c r="A5487" s="7">
        <v>5486</v>
      </c>
      <c r="B5487" s="8"/>
      <c r="C5487" s="9"/>
      <c r="D5487" s="28"/>
      <c r="E5487" s="10"/>
      <c r="F5487" s="9"/>
      <c r="G5487" s="11"/>
      <c r="H5487" s="11"/>
      <c r="I5487" s="14"/>
      <c r="J5487" s="11"/>
      <c r="K5487" s="11"/>
      <c r="L5487" s="11"/>
      <c r="M5487" s="11"/>
      <c r="N5487" s="1" t="e">
        <v>#N/A</v>
      </c>
    </row>
    <row r="5488" spans="1:14">
      <c r="A5488" s="7">
        <v>5487</v>
      </c>
      <c r="B5488" s="8"/>
      <c r="C5488" s="9"/>
      <c r="D5488" s="28"/>
      <c r="E5488" s="10"/>
      <c r="F5488" s="9"/>
      <c r="G5488" s="11"/>
      <c r="H5488" s="11"/>
      <c r="I5488" s="14"/>
      <c r="J5488" s="11"/>
      <c r="K5488" s="11"/>
      <c r="L5488" s="11"/>
      <c r="M5488" s="11"/>
      <c r="N5488" s="1" t="e">
        <v>#N/A</v>
      </c>
    </row>
    <row r="5489" spans="1:14">
      <c r="A5489" s="7">
        <v>5488</v>
      </c>
      <c r="B5489" s="8"/>
      <c r="C5489" s="9"/>
      <c r="D5489" s="28"/>
      <c r="E5489" s="10"/>
      <c r="F5489" s="9"/>
      <c r="G5489" s="11"/>
      <c r="H5489" s="11"/>
      <c r="I5489" s="14"/>
      <c r="J5489" s="11"/>
      <c r="K5489" s="11"/>
      <c r="L5489" s="11"/>
      <c r="M5489" s="11"/>
      <c r="N5489" s="1" t="e">
        <v>#N/A</v>
      </c>
    </row>
    <row r="5490" spans="1:14">
      <c r="A5490" s="7">
        <v>5489</v>
      </c>
      <c r="B5490" s="8"/>
      <c r="C5490" s="9"/>
      <c r="D5490" s="28"/>
      <c r="E5490" s="10"/>
      <c r="F5490" s="9"/>
      <c r="G5490" s="11"/>
      <c r="H5490" s="11"/>
      <c r="I5490" s="14"/>
      <c r="J5490" s="11"/>
      <c r="K5490" s="11"/>
      <c r="L5490" s="11"/>
      <c r="M5490" s="11"/>
      <c r="N5490" s="1" t="e">
        <v>#N/A</v>
      </c>
    </row>
    <row r="5491" spans="1:14">
      <c r="A5491" s="7">
        <v>5490</v>
      </c>
      <c r="B5491" s="8"/>
      <c r="C5491" s="9"/>
      <c r="D5491" s="28"/>
      <c r="E5491" s="10"/>
      <c r="F5491" s="9"/>
      <c r="G5491" s="11"/>
      <c r="H5491" s="11"/>
      <c r="I5491" s="14"/>
      <c r="J5491" s="11"/>
      <c r="K5491" s="11"/>
      <c r="L5491" s="11"/>
      <c r="M5491" s="11"/>
      <c r="N5491" s="1" t="e">
        <v>#N/A</v>
      </c>
    </row>
    <row r="5492" spans="1:14">
      <c r="A5492" s="7">
        <v>5491</v>
      </c>
      <c r="B5492" s="8"/>
      <c r="C5492" s="9"/>
      <c r="D5492" s="28"/>
      <c r="E5492" s="10"/>
      <c r="F5492" s="9"/>
      <c r="G5492" s="11"/>
      <c r="H5492" s="11"/>
      <c r="I5492" s="14"/>
      <c r="J5492" s="11"/>
      <c r="K5492" s="11"/>
      <c r="L5492" s="11"/>
      <c r="M5492" s="11"/>
      <c r="N5492" s="1" t="e">
        <v>#N/A</v>
      </c>
    </row>
    <row r="5493" spans="1:14">
      <c r="A5493" s="7">
        <v>5492</v>
      </c>
      <c r="B5493" s="8"/>
      <c r="C5493" s="9"/>
      <c r="D5493" s="28"/>
      <c r="E5493" s="10"/>
      <c r="F5493" s="9"/>
      <c r="G5493" s="11"/>
      <c r="H5493" s="11"/>
      <c r="I5493" s="14"/>
      <c r="J5493" s="11"/>
      <c r="K5493" s="11"/>
      <c r="L5493" s="11"/>
      <c r="M5493" s="11"/>
      <c r="N5493" s="1" t="e">
        <v>#N/A</v>
      </c>
    </row>
    <row r="5494" spans="1:14">
      <c r="A5494" s="7">
        <v>5493</v>
      </c>
      <c r="B5494" s="8"/>
      <c r="C5494" s="9"/>
      <c r="D5494" s="28"/>
      <c r="E5494" s="10"/>
      <c r="F5494" s="9"/>
      <c r="G5494" s="11"/>
      <c r="H5494" s="11"/>
      <c r="I5494" s="14"/>
      <c r="J5494" s="11"/>
      <c r="K5494" s="11"/>
      <c r="L5494" s="11"/>
      <c r="M5494" s="11"/>
      <c r="N5494" s="1" t="e">
        <v>#N/A</v>
      </c>
    </row>
    <row r="5495" spans="1:14">
      <c r="A5495" s="7">
        <v>5494</v>
      </c>
      <c r="B5495" s="8"/>
      <c r="C5495" s="9"/>
      <c r="D5495" s="28"/>
      <c r="E5495" s="10"/>
      <c r="F5495" s="9"/>
      <c r="G5495" s="11"/>
      <c r="H5495" s="11"/>
      <c r="I5495" s="14"/>
      <c r="J5495" s="11"/>
      <c r="K5495" s="11"/>
      <c r="L5495" s="11"/>
      <c r="M5495" s="11"/>
      <c r="N5495" s="1" t="e">
        <v>#N/A</v>
      </c>
    </row>
    <row r="5496" spans="1:14">
      <c r="A5496" s="7">
        <v>5495</v>
      </c>
      <c r="B5496" s="8"/>
      <c r="C5496" s="9"/>
      <c r="D5496" s="28"/>
      <c r="E5496" s="10"/>
      <c r="F5496" s="9"/>
      <c r="G5496" s="11"/>
      <c r="H5496" s="11"/>
      <c r="I5496" s="14"/>
      <c r="J5496" s="11"/>
      <c r="K5496" s="11"/>
      <c r="L5496" s="11"/>
      <c r="M5496" s="11"/>
      <c r="N5496" s="1" t="e">
        <v>#N/A</v>
      </c>
    </row>
    <row r="5497" spans="1:14">
      <c r="A5497" s="7">
        <v>5496</v>
      </c>
      <c r="B5497" s="8"/>
      <c r="C5497" s="9"/>
      <c r="D5497" s="28"/>
      <c r="E5497" s="10"/>
      <c r="F5497" s="9"/>
      <c r="G5497" s="11"/>
      <c r="H5497" s="11"/>
      <c r="I5497" s="14"/>
      <c r="J5497" s="11"/>
      <c r="K5497" s="11"/>
      <c r="L5497" s="11"/>
      <c r="M5497" s="11"/>
      <c r="N5497" s="1" t="e">
        <v>#N/A</v>
      </c>
    </row>
    <row r="5498" spans="1:14">
      <c r="A5498" s="7">
        <v>5497</v>
      </c>
      <c r="B5498" s="8"/>
      <c r="C5498" s="9"/>
      <c r="D5498" s="28"/>
      <c r="E5498" s="10"/>
      <c r="F5498" s="9"/>
      <c r="G5498" s="11"/>
      <c r="H5498" s="11"/>
      <c r="I5498" s="14"/>
      <c r="J5498" s="11"/>
      <c r="K5498" s="11"/>
      <c r="L5498" s="11"/>
      <c r="M5498" s="11"/>
      <c r="N5498" s="1" t="e">
        <v>#N/A</v>
      </c>
    </row>
    <row r="5499" spans="1:14">
      <c r="A5499" s="7">
        <v>5498</v>
      </c>
      <c r="B5499" s="8"/>
      <c r="C5499" s="9"/>
      <c r="D5499" s="28"/>
      <c r="E5499" s="10"/>
      <c r="F5499" s="9"/>
      <c r="G5499" s="11"/>
      <c r="H5499" s="11"/>
      <c r="I5499" s="14"/>
      <c r="J5499" s="11"/>
      <c r="K5499" s="11"/>
      <c r="L5499" s="11"/>
      <c r="M5499" s="11"/>
      <c r="N5499" s="1" t="e">
        <v>#N/A</v>
      </c>
    </row>
    <row r="5500" spans="1:14">
      <c r="A5500" s="7">
        <v>5499</v>
      </c>
      <c r="B5500" s="8"/>
      <c r="C5500" s="9"/>
      <c r="D5500" s="28"/>
      <c r="E5500" s="10"/>
      <c r="F5500" s="9"/>
      <c r="G5500" s="11"/>
      <c r="H5500" s="11"/>
      <c r="I5500" s="14"/>
      <c r="J5500" s="11"/>
      <c r="K5500" s="11"/>
      <c r="L5500" s="11"/>
      <c r="M5500" s="11"/>
      <c r="N5500" s="1" t="e">
        <v>#N/A</v>
      </c>
    </row>
    <row r="5501" spans="1:14">
      <c r="A5501" s="7">
        <v>5500</v>
      </c>
      <c r="B5501" s="8"/>
      <c r="C5501" s="9"/>
      <c r="D5501" s="28"/>
      <c r="E5501" s="10"/>
      <c r="F5501" s="9"/>
      <c r="G5501" s="11"/>
      <c r="H5501" s="11"/>
      <c r="I5501" s="14"/>
      <c r="J5501" s="11"/>
      <c r="K5501" s="11"/>
      <c r="L5501" s="11"/>
      <c r="M5501" s="11"/>
      <c r="N5501" s="1" t="e">
        <v>#N/A</v>
      </c>
    </row>
    <row r="5502" spans="1:14">
      <c r="A5502" s="7">
        <v>5501</v>
      </c>
      <c r="B5502" s="8"/>
      <c r="C5502" s="9"/>
      <c r="D5502" s="28"/>
      <c r="E5502" s="10"/>
      <c r="F5502" s="9"/>
      <c r="G5502" s="11"/>
      <c r="H5502" s="11"/>
      <c r="I5502" s="14"/>
      <c r="J5502" s="11"/>
      <c r="K5502" s="11"/>
      <c r="L5502" s="11"/>
      <c r="M5502" s="11"/>
      <c r="N5502" s="1" t="e">
        <v>#N/A</v>
      </c>
    </row>
    <row r="5503" spans="1:14">
      <c r="A5503" s="7">
        <v>5502</v>
      </c>
      <c r="B5503" s="8"/>
      <c r="C5503" s="9"/>
      <c r="D5503" s="28"/>
      <c r="E5503" s="10"/>
      <c r="F5503" s="9"/>
      <c r="G5503" s="11"/>
      <c r="H5503" s="11"/>
      <c r="I5503" s="14"/>
      <c r="J5503" s="11"/>
      <c r="K5503" s="11"/>
      <c r="L5503" s="11"/>
      <c r="M5503" s="11"/>
      <c r="N5503" s="1" t="e">
        <v>#N/A</v>
      </c>
    </row>
    <row r="5504" spans="1:14">
      <c r="A5504" s="7">
        <v>5503</v>
      </c>
      <c r="B5504" s="8"/>
      <c r="C5504" s="9"/>
      <c r="D5504" s="28"/>
      <c r="E5504" s="10"/>
      <c r="F5504" s="9"/>
      <c r="G5504" s="11"/>
      <c r="H5504" s="11"/>
      <c r="I5504" s="14"/>
      <c r="J5504" s="11"/>
      <c r="K5504" s="11"/>
      <c r="L5504" s="11"/>
      <c r="M5504" s="11"/>
      <c r="N5504" s="1" t="e">
        <v>#N/A</v>
      </c>
    </row>
    <row r="5505" spans="1:14">
      <c r="A5505" s="7">
        <v>5504</v>
      </c>
      <c r="B5505" s="8"/>
      <c r="C5505" s="9"/>
      <c r="D5505" s="28"/>
      <c r="E5505" s="10"/>
      <c r="F5505" s="9"/>
      <c r="G5505" s="11"/>
      <c r="H5505" s="11"/>
      <c r="I5505" s="14"/>
      <c r="J5505" s="11"/>
      <c r="K5505" s="11"/>
      <c r="L5505" s="11"/>
      <c r="M5505" s="11"/>
      <c r="N5505" s="1" t="e">
        <v>#N/A</v>
      </c>
    </row>
    <row r="5506" spans="1:14">
      <c r="A5506" s="7">
        <v>5505</v>
      </c>
      <c r="B5506" s="8"/>
      <c r="C5506" s="9"/>
      <c r="D5506" s="28"/>
      <c r="E5506" s="10"/>
      <c r="F5506" s="9"/>
      <c r="G5506" s="11"/>
      <c r="H5506" s="11"/>
      <c r="I5506" s="14"/>
      <c r="J5506" s="11"/>
      <c r="K5506" s="11"/>
      <c r="L5506" s="11"/>
      <c r="M5506" s="11"/>
      <c r="N5506" s="1" t="e">
        <v>#N/A</v>
      </c>
    </row>
    <row r="5507" spans="1:14">
      <c r="A5507" s="7">
        <v>5506</v>
      </c>
      <c r="B5507" s="8"/>
      <c r="C5507" s="9"/>
      <c r="D5507" s="28"/>
      <c r="E5507" s="10"/>
      <c r="F5507" s="9"/>
      <c r="G5507" s="11"/>
      <c r="H5507" s="11"/>
      <c r="I5507" s="14"/>
      <c r="J5507" s="11"/>
      <c r="K5507" s="11"/>
      <c r="L5507" s="11"/>
      <c r="M5507" s="11"/>
      <c r="N5507" s="1" t="e">
        <v>#N/A</v>
      </c>
    </row>
    <row r="5508" spans="1:14">
      <c r="A5508" s="7">
        <v>5507</v>
      </c>
      <c r="B5508" s="8"/>
      <c r="C5508" s="9"/>
      <c r="D5508" s="28"/>
      <c r="E5508" s="10"/>
      <c r="F5508" s="9"/>
      <c r="G5508" s="11"/>
      <c r="H5508" s="11"/>
      <c r="I5508" s="14"/>
      <c r="J5508" s="11"/>
      <c r="K5508" s="11"/>
      <c r="L5508" s="11"/>
      <c r="M5508" s="11"/>
      <c r="N5508" s="1" t="e">
        <v>#N/A</v>
      </c>
    </row>
    <row r="5509" spans="1:14">
      <c r="A5509" s="7">
        <v>5508</v>
      </c>
      <c r="B5509" s="8"/>
      <c r="C5509" s="9"/>
      <c r="D5509" s="28"/>
      <c r="E5509" s="10"/>
      <c r="F5509" s="9"/>
      <c r="G5509" s="11"/>
      <c r="H5509" s="11"/>
      <c r="I5509" s="14"/>
      <c r="J5509" s="11"/>
      <c r="K5509" s="11"/>
      <c r="L5509" s="11"/>
      <c r="M5509" s="11"/>
      <c r="N5509" s="1" t="e">
        <v>#N/A</v>
      </c>
    </row>
    <row r="5510" spans="1:14">
      <c r="A5510" s="7">
        <v>5509</v>
      </c>
      <c r="B5510" s="8"/>
      <c r="C5510" s="9"/>
      <c r="D5510" s="28"/>
      <c r="E5510" s="10"/>
      <c r="F5510" s="9"/>
      <c r="G5510" s="11"/>
      <c r="H5510" s="11"/>
      <c r="I5510" s="14"/>
      <c r="J5510" s="11"/>
      <c r="K5510" s="11"/>
      <c r="L5510" s="11"/>
      <c r="M5510" s="11"/>
      <c r="N5510" s="1" t="e">
        <v>#N/A</v>
      </c>
    </row>
    <row r="5511" spans="1:14">
      <c r="A5511" s="7">
        <v>5510</v>
      </c>
      <c r="B5511" s="8"/>
      <c r="C5511" s="9"/>
      <c r="D5511" s="28"/>
      <c r="E5511" s="10"/>
      <c r="F5511" s="9"/>
      <c r="G5511" s="11"/>
      <c r="H5511" s="11"/>
      <c r="I5511" s="14"/>
      <c r="J5511" s="11"/>
      <c r="K5511" s="11"/>
      <c r="L5511" s="11"/>
      <c r="M5511" s="11"/>
      <c r="N5511" s="1" t="e">
        <v>#N/A</v>
      </c>
    </row>
    <row r="5512" spans="1:14">
      <c r="A5512" s="7">
        <v>5511</v>
      </c>
      <c r="B5512" s="8"/>
      <c r="C5512" s="9"/>
      <c r="D5512" s="28"/>
      <c r="E5512" s="10"/>
      <c r="F5512" s="9"/>
      <c r="G5512" s="11"/>
      <c r="H5512" s="11"/>
      <c r="I5512" s="14"/>
      <c r="J5512" s="11"/>
      <c r="K5512" s="11"/>
      <c r="L5512" s="11"/>
      <c r="M5512" s="11"/>
      <c r="N5512" s="1" t="e">
        <v>#N/A</v>
      </c>
    </row>
    <row r="5513" spans="1:14">
      <c r="A5513" s="7">
        <v>5512</v>
      </c>
      <c r="B5513" s="8"/>
      <c r="C5513" s="9"/>
      <c r="D5513" s="28"/>
      <c r="E5513" s="10"/>
      <c r="F5513" s="9"/>
      <c r="G5513" s="11"/>
      <c r="H5513" s="11"/>
      <c r="I5513" s="14"/>
      <c r="J5513" s="11"/>
      <c r="K5513" s="11"/>
      <c r="L5513" s="11"/>
      <c r="M5513" s="11"/>
      <c r="N5513" s="1" t="e">
        <v>#N/A</v>
      </c>
    </row>
    <row r="5514" spans="1:14">
      <c r="A5514" s="7">
        <v>5513</v>
      </c>
      <c r="B5514" s="8"/>
      <c r="C5514" s="9"/>
      <c r="D5514" s="28"/>
      <c r="E5514" s="10"/>
      <c r="F5514" s="9"/>
      <c r="G5514" s="11"/>
      <c r="H5514" s="11"/>
      <c r="I5514" s="14"/>
      <c r="J5514" s="11"/>
      <c r="K5514" s="11"/>
      <c r="L5514" s="11"/>
      <c r="M5514" s="11"/>
      <c r="N5514" s="1" t="e">
        <v>#N/A</v>
      </c>
    </row>
    <row r="5515" spans="1:14">
      <c r="A5515" s="7">
        <v>5514</v>
      </c>
      <c r="B5515" s="8"/>
      <c r="C5515" s="9"/>
      <c r="D5515" s="28"/>
      <c r="E5515" s="10"/>
      <c r="F5515" s="9"/>
      <c r="G5515" s="11"/>
      <c r="H5515" s="11"/>
      <c r="I5515" s="14"/>
      <c r="J5515" s="11"/>
      <c r="K5515" s="11"/>
      <c r="L5515" s="11"/>
      <c r="M5515" s="11"/>
      <c r="N5515" s="1" t="e">
        <v>#N/A</v>
      </c>
    </row>
    <row r="5516" spans="1:14">
      <c r="A5516" s="7">
        <v>5515</v>
      </c>
      <c r="B5516" s="8"/>
      <c r="C5516" s="9"/>
      <c r="D5516" s="28"/>
      <c r="E5516" s="10"/>
      <c r="F5516" s="9"/>
      <c r="G5516" s="11"/>
      <c r="H5516" s="11"/>
      <c r="I5516" s="14"/>
      <c r="J5516" s="11"/>
      <c r="K5516" s="11"/>
      <c r="L5516" s="11"/>
      <c r="M5516" s="11"/>
      <c r="N5516" s="1" t="e">
        <v>#N/A</v>
      </c>
    </row>
    <row r="5517" spans="1:14">
      <c r="A5517" s="7">
        <v>5516</v>
      </c>
      <c r="B5517" s="8"/>
      <c r="C5517" s="9"/>
      <c r="D5517" s="28"/>
      <c r="E5517" s="10"/>
      <c r="F5517" s="9"/>
      <c r="G5517" s="11"/>
      <c r="H5517" s="11"/>
      <c r="I5517" s="14"/>
      <c r="J5517" s="11"/>
      <c r="K5517" s="11"/>
      <c r="L5517" s="11"/>
      <c r="M5517" s="11"/>
      <c r="N5517" s="1" t="e">
        <v>#N/A</v>
      </c>
    </row>
    <row r="5518" spans="1:14">
      <c r="A5518" s="7">
        <v>5517</v>
      </c>
      <c r="B5518" s="8"/>
      <c r="C5518" s="9"/>
      <c r="D5518" s="28"/>
      <c r="E5518" s="10"/>
      <c r="F5518" s="9"/>
      <c r="G5518" s="11"/>
      <c r="H5518" s="11"/>
      <c r="I5518" s="14"/>
      <c r="J5518" s="11"/>
      <c r="K5518" s="11"/>
      <c r="L5518" s="11"/>
      <c r="M5518" s="11"/>
      <c r="N5518" s="1" t="e">
        <v>#N/A</v>
      </c>
    </row>
    <row r="5519" spans="1:14">
      <c r="A5519" s="7">
        <v>5518</v>
      </c>
      <c r="B5519" s="8"/>
      <c r="C5519" s="9"/>
      <c r="D5519" s="28"/>
      <c r="E5519" s="10"/>
      <c r="F5519" s="9"/>
      <c r="G5519" s="11"/>
      <c r="H5519" s="11"/>
      <c r="I5519" s="14"/>
      <c r="J5519" s="11"/>
      <c r="K5519" s="11"/>
      <c r="L5519" s="11"/>
      <c r="M5519" s="11"/>
      <c r="N5519" s="1" t="e">
        <v>#N/A</v>
      </c>
    </row>
    <row r="5520" spans="1:14">
      <c r="A5520" s="7">
        <v>5519</v>
      </c>
      <c r="B5520" s="8"/>
      <c r="C5520" s="9"/>
      <c r="D5520" s="28"/>
      <c r="E5520" s="10"/>
      <c r="F5520" s="9"/>
      <c r="G5520" s="11"/>
      <c r="H5520" s="11"/>
      <c r="I5520" s="14"/>
      <c r="J5520" s="11"/>
      <c r="K5520" s="11"/>
      <c r="L5520" s="11"/>
      <c r="M5520" s="11"/>
      <c r="N5520" s="1" t="e">
        <v>#N/A</v>
      </c>
    </row>
    <row r="5521" spans="1:14">
      <c r="A5521" s="7">
        <v>5520</v>
      </c>
      <c r="B5521" s="8"/>
      <c r="C5521" s="9"/>
      <c r="D5521" s="28"/>
      <c r="E5521" s="10"/>
      <c r="F5521" s="9"/>
      <c r="G5521" s="11"/>
      <c r="H5521" s="11"/>
      <c r="I5521" s="14"/>
      <c r="J5521" s="11"/>
      <c r="K5521" s="11"/>
      <c r="L5521" s="11"/>
      <c r="M5521" s="11"/>
      <c r="N5521" s="1" t="e">
        <v>#N/A</v>
      </c>
    </row>
    <row r="5522" spans="1:14">
      <c r="A5522" s="7">
        <v>5521</v>
      </c>
      <c r="B5522" s="8"/>
      <c r="C5522" s="9"/>
      <c r="D5522" s="28"/>
      <c r="E5522" s="10"/>
      <c r="F5522" s="9"/>
      <c r="G5522" s="11"/>
      <c r="H5522" s="11"/>
      <c r="I5522" s="14"/>
      <c r="J5522" s="11"/>
      <c r="K5522" s="11"/>
      <c r="L5522" s="11"/>
      <c r="M5522" s="11"/>
      <c r="N5522" s="1" t="e">
        <v>#N/A</v>
      </c>
    </row>
    <row r="5523" spans="1:14">
      <c r="A5523" s="7">
        <v>5522</v>
      </c>
      <c r="B5523" s="8"/>
      <c r="C5523" s="9"/>
      <c r="D5523" s="28"/>
      <c r="E5523" s="10"/>
      <c r="F5523" s="9"/>
      <c r="G5523" s="11"/>
      <c r="H5523" s="11"/>
      <c r="I5523" s="14"/>
      <c r="J5523" s="11"/>
      <c r="K5523" s="11"/>
      <c r="L5523" s="11"/>
      <c r="M5523" s="11"/>
      <c r="N5523" s="1" t="e">
        <v>#N/A</v>
      </c>
    </row>
    <row r="5524" spans="1:14">
      <c r="A5524" s="7">
        <v>5523</v>
      </c>
      <c r="B5524" s="8"/>
      <c r="C5524" s="9"/>
      <c r="D5524" s="28"/>
      <c r="E5524" s="10"/>
      <c r="F5524" s="9"/>
      <c r="G5524" s="11"/>
      <c r="H5524" s="11"/>
      <c r="I5524" s="14"/>
      <c r="J5524" s="11"/>
      <c r="K5524" s="11"/>
      <c r="L5524" s="11"/>
      <c r="M5524" s="11"/>
      <c r="N5524" s="1" t="e">
        <v>#N/A</v>
      </c>
    </row>
    <row r="5525" spans="1:14">
      <c r="A5525" s="7">
        <v>5524</v>
      </c>
      <c r="B5525" s="8"/>
      <c r="C5525" s="9"/>
      <c r="D5525" s="28"/>
      <c r="E5525" s="10"/>
      <c r="F5525" s="9"/>
      <c r="G5525" s="11"/>
      <c r="H5525" s="11"/>
      <c r="I5525" s="14"/>
      <c r="J5525" s="11"/>
      <c r="K5525" s="11"/>
      <c r="L5525" s="11"/>
      <c r="M5525" s="11"/>
      <c r="N5525" s="1" t="e">
        <v>#N/A</v>
      </c>
    </row>
    <row r="5526" spans="1:14">
      <c r="A5526" s="7">
        <v>5525</v>
      </c>
      <c r="B5526" s="8"/>
      <c r="C5526" s="9"/>
      <c r="D5526" s="28"/>
      <c r="E5526" s="10"/>
      <c r="F5526" s="9"/>
      <c r="G5526" s="11"/>
      <c r="H5526" s="11"/>
      <c r="I5526" s="14"/>
      <c r="J5526" s="11"/>
      <c r="K5526" s="11"/>
      <c r="L5526" s="11"/>
      <c r="M5526" s="11"/>
      <c r="N5526" s="1" t="e">
        <v>#N/A</v>
      </c>
    </row>
    <row r="5527" spans="1:14">
      <c r="A5527" s="7">
        <v>5526</v>
      </c>
      <c r="B5527" s="8"/>
      <c r="C5527" s="9"/>
      <c r="D5527" s="28"/>
      <c r="E5527" s="10"/>
      <c r="F5527" s="9"/>
      <c r="G5527" s="11"/>
      <c r="H5527" s="11"/>
      <c r="I5527" s="14"/>
      <c r="J5527" s="11"/>
      <c r="K5527" s="11"/>
      <c r="L5527" s="11"/>
      <c r="M5527" s="11"/>
      <c r="N5527" s="1" t="e">
        <v>#N/A</v>
      </c>
    </row>
    <row r="5528" spans="1:14">
      <c r="A5528" s="7">
        <v>5527</v>
      </c>
      <c r="B5528" s="8"/>
      <c r="C5528" s="9"/>
      <c r="D5528" s="28"/>
      <c r="E5528" s="10"/>
      <c r="F5528" s="9"/>
      <c r="G5528" s="11"/>
      <c r="H5528" s="11"/>
      <c r="I5528" s="14"/>
      <c r="J5528" s="11"/>
      <c r="K5528" s="11"/>
      <c r="L5528" s="11"/>
      <c r="M5528" s="11"/>
      <c r="N5528" s="1" t="e">
        <v>#N/A</v>
      </c>
    </row>
    <row r="5529" spans="1:14">
      <c r="A5529" s="7">
        <v>5528</v>
      </c>
      <c r="B5529" s="8"/>
      <c r="C5529" s="9"/>
      <c r="D5529" s="28"/>
      <c r="E5529" s="10"/>
      <c r="F5529" s="9"/>
      <c r="G5529" s="11"/>
      <c r="H5529" s="11"/>
      <c r="I5529" s="14"/>
      <c r="J5529" s="11"/>
      <c r="K5529" s="11"/>
      <c r="L5529" s="11"/>
      <c r="M5529" s="11"/>
      <c r="N5529" s="1" t="e">
        <v>#N/A</v>
      </c>
    </row>
    <row r="5530" spans="1:14">
      <c r="A5530" s="7">
        <v>5529</v>
      </c>
      <c r="B5530" s="8"/>
      <c r="C5530" s="9"/>
      <c r="D5530" s="28"/>
      <c r="E5530" s="10"/>
      <c r="F5530" s="9"/>
      <c r="G5530" s="11"/>
      <c r="H5530" s="11"/>
      <c r="I5530" s="14"/>
      <c r="J5530" s="11"/>
      <c r="K5530" s="11"/>
      <c r="L5530" s="11"/>
      <c r="M5530" s="11"/>
      <c r="N5530" s="1" t="e">
        <v>#N/A</v>
      </c>
    </row>
    <row r="5531" spans="1:14">
      <c r="A5531" s="7">
        <v>5530</v>
      </c>
      <c r="B5531" s="8"/>
      <c r="C5531" s="9"/>
      <c r="D5531" s="28"/>
      <c r="E5531" s="10"/>
      <c r="F5531" s="9"/>
      <c r="G5531" s="11"/>
      <c r="H5531" s="11"/>
      <c r="I5531" s="14"/>
      <c r="J5531" s="11"/>
      <c r="K5531" s="11"/>
      <c r="L5531" s="11"/>
      <c r="M5531" s="11"/>
      <c r="N5531" s="1" t="e">
        <v>#N/A</v>
      </c>
    </row>
    <row r="5532" spans="1:14">
      <c r="A5532" s="7">
        <v>5531</v>
      </c>
      <c r="B5532" s="8"/>
      <c r="C5532" s="9"/>
      <c r="D5532" s="28"/>
      <c r="E5532" s="10"/>
      <c r="F5532" s="9"/>
      <c r="G5532" s="11"/>
      <c r="H5532" s="11"/>
      <c r="I5532" s="14"/>
      <c r="J5532" s="11"/>
      <c r="K5532" s="11"/>
      <c r="L5532" s="11"/>
      <c r="M5532" s="11"/>
      <c r="N5532" s="1" t="e">
        <v>#N/A</v>
      </c>
    </row>
    <row r="5533" spans="1:14">
      <c r="A5533" s="7">
        <v>5532</v>
      </c>
      <c r="B5533" s="8"/>
      <c r="C5533" s="9"/>
      <c r="D5533" s="28"/>
      <c r="E5533" s="10"/>
      <c r="F5533" s="9"/>
      <c r="G5533" s="11"/>
      <c r="H5533" s="11"/>
      <c r="I5533" s="14"/>
      <c r="J5533" s="11"/>
      <c r="K5533" s="11"/>
      <c r="L5533" s="11"/>
      <c r="M5533" s="11"/>
      <c r="N5533" s="1" t="e">
        <v>#N/A</v>
      </c>
    </row>
    <row r="5534" spans="1:14">
      <c r="A5534" s="7">
        <v>5533</v>
      </c>
      <c r="B5534" s="8"/>
      <c r="C5534" s="9"/>
      <c r="D5534" s="28"/>
      <c r="E5534" s="10"/>
      <c r="F5534" s="9"/>
      <c r="G5534" s="11"/>
      <c r="H5534" s="11"/>
      <c r="I5534" s="14"/>
      <c r="J5534" s="11"/>
      <c r="K5534" s="11"/>
      <c r="L5534" s="11"/>
      <c r="M5534" s="11"/>
      <c r="N5534" s="1" t="e">
        <v>#N/A</v>
      </c>
    </row>
    <row r="5535" spans="1:14">
      <c r="A5535" s="7">
        <v>5534</v>
      </c>
      <c r="B5535" s="8"/>
      <c r="C5535" s="9"/>
      <c r="D5535" s="28"/>
      <c r="E5535" s="10"/>
      <c r="F5535" s="9"/>
      <c r="G5535" s="11"/>
      <c r="H5535" s="11"/>
      <c r="I5535" s="14"/>
      <c r="J5535" s="11"/>
      <c r="K5535" s="11"/>
      <c r="L5535" s="11"/>
      <c r="M5535" s="11"/>
      <c r="N5535" s="1" t="e">
        <v>#N/A</v>
      </c>
    </row>
    <row r="5536" spans="1:14">
      <c r="A5536" s="7">
        <v>5535</v>
      </c>
      <c r="B5536" s="8"/>
      <c r="C5536" s="9"/>
      <c r="D5536" s="28"/>
      <c r="E5536" s="10"/>
      <c r="F5536" s="9"/>
      <c r="G5536" s="11"/>
      <c r="H5536" s="11"/>
      <c r="I5536" s="14"/>
      <c r="J5536" s="11"/>
      <c r="K5536" s="11"/>
      <c r="L5536" s="11"/>
      <c r="M5536" s="11"/>
      <c r="N5536" s="1" t="e">
        <v>#N/A</v>
      </c>
    </row>
    <row r="5537" spans="1:14">
      <c r="A5537" s="7">
        <v>5536</v>
      </c>
      <c r="B5537" s="8"/>
      <c r="C5537" s="9"/>
      <c r="D5537" s="28"/>
      <c r="E5537" s="10"/>
      <c r="F5537" s="9"/>
      <c r="G5537" s="11"/>
      <c r="H5537" s="11"/>
      <c r="I5537" s="14"/>
      <c r="J5537" s="11"/>
      <c r="K5537" s="11"/>
      <c r="L5537" s="11"/>
      <c r="M5537" s="11"/>
      <c r="N5537" s="1" t="e">
        <v>#N/A</v>
      </c>
    </row>
    <row r="5538" spans="1:14">
      <c r="A5538" s="7">
        <v>5537</v>
      </c>
      <c r="B5538" s="8"/>
      <c r="C5538" s="9"/>
      <c r="D5538" s="28"/>
      <c r="E5538" s="10"/>
      <c r="F5538" s="9"/>
      <c r="G5538" s="11"/>
      <c r="H5538" s="11"/>
      <c r="I5538" s="14"/>
      <c r="J5538" s="11"/>
      <c r="K5538" s="11"/>
      <c r="L5538" s="11"/>
      <c r="M5538" s="11"/>
      <c r="N5538" s="1" t="e">
        <v>#N/A</v>
      </c>
    </row>
    <row r="5539" spans="1:14">
      <c r="A5539" s="7">
        <v>5538</v>
      </c>
      <c r="B5539" s="8"/>
      <c r="C5539" s="9"/>
      <c r="D5539" s="28"/>
      <c r="E5539" s="10"/>
      <c r="F5539" s="9"/>
      <c r="G5539" s="11"/>
      <c r="H5539" s="11"/>
      <c r="I5539" s="14"/>
      <c r="J5539" s="11"/>
      <c r="K5539" s="11"/>
      <c r="L5539" s="11"/>
      <c r="M5539" s="11"/>
      <c r="N5539" s="1" t="e">
        <v>#N/A</v>
      </c>
    </row>
    <row r="5540" spans="1:14">
      <c r="A5540" s="7">
        <v>5539</v>
      </c>
      <c r="B5540" s="8"/>
      <c r="C5540" s="9"/>
      <c r="D5540" s="28"/>
      <c r="E5540" s="10"/>
      <c r="F5540" s="9"/>
      <c r="G5540" s="11"/>
      <c r="H5540" s="11"/>
      <c r="I5540" s="14"/>
      <c r="J5540" s="11"/>
      <c r="K5540" s="11"/>
      <c r="L5540" s="11"/>
      <c r="M5540" s="11"/>
      <c r="N5540" s="1" t="e">
        <v>#N/A</v>
      </c>
    </row>
    <row r="5541" spans="1:14">
      <c r="A5541" s="7">
        <v>5540</v>
      </c>
      <c r="B5541" s="8"/>
      <c r="C5541" s="9"/>
      <c r="D5541" s="28"/>
      <c r="E5541" s="10"/>
      <c r="F5541" s="9"/>
      <c r="G5541" s="11"/>
      <c r="H5541" s="11"/>
      <c r="I5541" s="14"/>
      <c r="J5541" s="11"/>
      <c r="K5541" s="11"/>
      <c r="L5541" s="11"/>
      <c r="M5541" s="11"/>
      <c r="N5541" s="1" t="e">
        <v>#N/A</v>
      </c>
    </row>
    <row r="5542" spans="1:14">
      <c r="A5542" s="7">
        <v>5541</v>
      </c>
      <c r="B5542" s="8"/>
      <c r="C5542" s="9"/>
      <c r="D5542" s="28"/>
      <c r="E5542" s="10"/>
      <c r="F5542" s="9"/>
      <c r="G5542" s="11"/>
      <c r="H5542" s="11"/>
      <c r="I5542" s="14"/>
      <c r="J5542" s="11"/>
      <c r="K5542" s="11"/>
      <c r="L5542" s="11"/>
      <c r="M5542" s="11"/>
      <c r="N5542" s="1" t="e">
        <v>#N/A</v>
      </c>
    </row>
    <row r="5543" spans="1:14">
      <c r="A5543" s="7">
        <v>5542</v>
      </c>
      <c r="B5543" s="8"/>
      <c r="C5543" s="9"/>
      <c r="D5543" s="28"/>
      <c r="E5543" s="10"/>
      <c r="F5543" s="9"/>
      <c r="G5543" s="11"/>
      <c r="H5543" s="11"/>
      <c r="I5543" s="14"/>
      <c r="J5543" s="11"/>
      <c r="K5543" s="11"/>
      <c r="L5543" s="11"/>
      <c r="M5543" s="11"/>
      <c r="N5543" s="1" t="e">
        <v>#N/A</v>
      </c>
    </row>
    <row r="5544" spans="1:14">
      <c r="A5544" s="7">
        <v>5543</v>
      </c>
      <c r="B5544" s="8"/>
      <c r="C5544" s="9"/>
      <c r="D5544" s="28"/>
      <c r="E5544" s="10"/>
      <c r="F5544" s="9"/>
      <c r="G5544" s="11"/>
      <c r="H5544" s="11"/>
      <c r="I5544" s="14"/>
      <c r="J5544" s="11"/>
      <c r="K5544" s="11"/>
      <c r="L5544" s="11"/>
      <c r="M5544" s="11"/>
      <c r="N5544" s="1" t="e">
        <v>#N/A</v>
      </c>
    </row>
    <row r="5545" spans="1:14">
      <c r="A5545" s="7">
        <v>5544</v>
      </c>
      <c r="B5545" s="8"/>
      <c r="C5545" s="9"/>
      <c r="D5545" s="28"/>
      <c r="E5545" s="10"/>
      <c r="F5545" s="9"/>
      <c r="G5545" s="11"/>
      <c r="H5545" s="11"/>
      <c r="I5545" s="14"/>
      <c r="J5545" s="11"/>
      <c r="K5545" s="11"/>
      <c r="L5545" s="11"/>
      <c r="M5545" s="11"/>
      <c r="N5545" s="1" t="e">
        <v>#N/A</v>
      </c>
    </row>
    <row r="5546" spans="1:14">
      <c r="A5546" s="7">
        <v>5545</v>
      </c>
      <c r="B5546" s="8"/>
      <c r="C5546" s="9"/>
      <c r="D5546" s="28"/>
      <c r="E5546" s="10"/>
      <c r="F5546" s="9"/>
      <c r="G5546" s="11"/>
      <c r="H5546" s="11"/>
      <c r="I5546" s="14"/>
      <c r="J5546" s="11"/>
      <c r="K5546" s="11"/>
      <c r="L5546" s="11"/>
      <c r="M5546" s="11"/>
      <c r="N5546" s="1" t="e">
        <v>#N/A</v>
      </c>
    </row>
    <row r="5547" spans="1:14">
      <c r="A5547" s="7">
        <v>5546</v>
      </c>
      <c r="B5547" s="8"/>
      <c r="C5547" s="9"/>
      <c r="D5547" s="28"/>
      <c r="E5547" s="10"/>
      <c r="F5547" s="9"/>
      <c r="G5547" s="11"/>
      <c r="H5547" s="11"/>
      <c r="I5547" s="14"/>
      <c r="J5547" s="11"/>
      <c r="K5547" s="11"/>
      <c r="L5547" s="11"/>
      <c r="M5547" s="11"/>
      <c r="N5547" s="1" t="e">
        <v>#N/A</v>
      </c>
    </row>
    <row r="5548" spans="1:14">
      <c r="A5548" s="7">
        <v>5547</v>
      </c>
      <c r="B5548" s="8"/>
      <c r="C5548" s="9"/>
      <c r="D5548" s="28"/>
      <c r="E5548" s="10"/>
      <c r="F5548" s="9"/>
      <c r="G5548" s="11"/>
      <c r="H5548" s="11"/>
      <c r="I5548" s="14"/>
      <c r="J5548" s="11"/>
      <c r="K5548" s="11"/>
      <c r="L5548" s="11"/>
      <c r="M5548" s="11"/>
      <c r="N5548" s="1" t="e">
        <v>#N/A</v>
      </c>
    </row>
    <row r="5549" spans="1:14">
      <c r="A5549" s="7">
        <v>5548</v>
      </c>
      <c r="B5549" s="8"/>
      <c r="C5549" s="9"/>
      <c r="D5549" s="28"/>
      <c r="E5549" s="10"/>
      <c r="F5549" s="9"/>
      <c r="G5549" s="11"/>
      <c r="H5549" s="11"/>
      <c r="I5549" s="14"/>
      <c r="J5549" s="11"/>
      <c r="K5549" s="11"/>
      <c r="L5549" s="11"/>
      <c r="M5549" s="11"/>
      <c r="N5549" s="1" t="e">
        <v>#N/A</v>
      </c>
    </row>
    <row r="5550" spans="1:14">
      <c r="A5550" s="7">
        <v>5549</v>
      </c>
      <c r="B5550" s="8"/>
      <c r="C5550" s="9"/>
      <c r="D5550" s="28"/>
      <c r="E5550" s="10"/>
      <c r="F5550" s="9"/>
      <c r="G5550" s="11"/>
      <c r="H5550" s="11"/>
      <c r="I5550" s="14"/>
      <c r="J5550" s="11"/>
      <c r="K5550" s="11"/>
      <c r="L5550" s="11"/>
      <c r="M5550" s="11"/>
      <c r="N5550" s="1" t="e">
        <v>#N/A</v>
      </c>
    </row>
    <row r="5551" spans="1:14">
      <c r="A5551" s="7">
        <v>5550</v>
      </c>
      <c r="B5551" s="8"/>
      <c r="C5551" s="9"/>
      <c r="D5551" s="28"/>
      <c r="E5551" s="10"/>
      <c r="F5551" s="9"/>
      <c r="G5551" s="11"/>
      <c r="H5551" s="11"/>
      <c r="I5551" s="14"/>
      <c r="J5551" s="11"/>
      <c r="K5551" s="11"/>
      <c r="L5551" s="11"/>
      <c r="M5551" s="11"/>
      <c r="N5551" s="1" t="e">
        <v>#N/A</v>
      </c>
    </row>
    <row r="5552" spans="1:14">
      <c r="A5552" s="7">
        <v>5551</v>
      </c>
      <c r="B5552" s="8"/>
      <c r="C5552" s="9"/>
      <c r="D5552" s="28"/>
      <c r="E5552" s="10"/>
      <c r="F5552" s="9"/>
      <c r="G5552" s="11"/>
      <c r="H5552" s="11"/>
      <c r="I5552" s="14"/>
      <c r="J5552" s="11"/>
      <c r="K5552" s="11"/>
      <c r="L5552" s="11"/>
      <c r="M5552" s="11"/>
      <c r="N5552" s="1" t="e">
        <v>#N/A</v>
      </c>
    </row>
    <row r="5553" spans="1:14">
      <c r="A5553" s="7">
        <v>5552</v>
      </c>
      <c r="B5553" s="8"/>
      <c r="C5553" s="9"/>
      <c r="D5553" s="28"/>
      <c r="E5553" s="10"/>
      <c r="F5553" s="9"/>
      <c r="G5553" s="11"/>
      <c r="H5553" s="11"/>
      <c r="I5553" s="14"/>
      <c r="J5553" s="11"/>
      <c r="K5553" s="11"/>
      <c r="L5553" s="11"/>
      <c r="M5553" s="11"/>
      <c r="N5553" s="1" t="e">
        <v>#N/A</v>
      </c>
    </row>
    <row r="5554" spans="1:14">
      <c r="A5554" s="7">
        <v>5553</v>
      </c>
      <c r="B5554" s="8"/>
      <c r="C5554" s="9"/>
      <c r="D5554" s="28"/>
      <c r="E5554" s="10"/>
      <c r="F5554" s="9"/>
      <c r="G5554" s="11"/>
      <c r="H5554" s="11"/>
      <c r="I5554" s="14"/>
      <c r="J5554" s="11"/>
      <c r="K5554" s="11"/>
      <c r="L5554" s="11"/>
      <c r="M5554" s="11"/>
      <c r="N5554" s="1" t="e">
        <v>#N/A</v>
      </c>
    </row>
    <row r="5555" spans="1:14">
      <c r="A5555" s="7">
        <v>5554</v>
      </c>
      <c r="B5555" s="8"/>
      <c r="C5555" s="9"/>
      <c r="D5555" s="28"/>
      <c r="E5555" s="10"/>
      <c r="F5555" s="9"/>
      <c r="G5555" s="11"/>
      <c r="H5555" s="11"/>
      <c r="I5555" s="14"/>
      <c r="J5555" s="11"/>
      <c r="K5555" s="11"/>
      <c r="L5555" s="11"/>
      <c r="M5555" s="11"/>
      <c r="N5555" s="1" t="e">
        <v>#N/A</v>
      </c>
    </row>
    <row r="5556" spans="1:14">
      <c r="A5556" s="7">
        <v>5555</v>
      </c>
      <c r="B5556" s="8"/>
      <c r="C5556" s="9"/>
      <c r="D5556" s="28"/>
      <c r="E5556" s="10"/>
      <c r="F5556" s="9"/>
      <c r="G5556" s="11"/>
      <c r="H5556" s="11"/>
      <c r="I5556" s="14"/>
      <c r="J5556" s="11"/>
      <c r="K5556" s="11"/>
      <c r="L5556" s="11"/>
      <c r="M5556" s="11"/>
      <c r="N5556" s="1" t="e">
        <v>#N/A</v>
      </c>
    </row>
    <row r="5557" spans="1:14">
      <c r="A5557" s="7">
        <v>5556</v>
      </c>
      <c r="B5557" s="8"/>
      <c r="C5557" s="9"/>
      <c r="D5557" s="28"/>
      <c r="E5557" s="10"/>
      <c r="F5557" s="9"/>
      <c r="G5557" s="11"/>
      <c r="H5557" s="11"/>
      <c r="I5557" s="14"/>
      <c r="J5557" s="11"/>
      <c r="K5557" s="11"/>
      <c r="L5557" s="11"/>
      <c r="M5557" s="11"/>
      <c r="N5557" s="1" t="e">
        <v>#N/A</v>
      </c>
    </row>
    <row r="5558" spans="1:14">
      <c r="A5558" s="7">
        <v>5557</v>
      </c>
      <c r="B5558" s="8"/>
      <c r="C5558" s="9"/>
      <c r="D5558" s="28"/>
      <c r="E5558" s="10"/>
      <c r="F5558" s="9"/>
      <c r="G5558" s="11"/>
      <c r="H5558" s="11"/>
      <c r="I5558" s="14"/>
      <c r="J5558" s="11"/>
      <c r="K5558" s="11"/>
      <c r="L5558" s="11"/>
      <c r="M5558" s="11"/>
      <c r="N5558" s="1" t="e">
        <v>#N/A</v>
      </c>
    </row>
    <row r="5559" spans="1:14">
      <c r="A5559" s="7">
        <v>5558</v>
      </c>
      <c r="B5559" s="8"/>
      <c r="C5559" s="9"/>
      <c r="D5559" s="28"/>
      <c r="E5559" s="10"/>
      <c r="F5559" s="9"/>
      <c r="G5559" s="11"/>
      <c r="H5559" s="11"/>
      <c r="I5559" s="14"/>
      <c r="J5559" s="11"/>
      <c r="K5559" s="11"/>
      <c r="L5559" s="11"/>
      <c r="M5559" s="11"/>
      <c r="N5559" s="1" t="e">
        <v>#N/A</v>
      </c>
    </row>
    <row r="5560" spans="1:14">
      <c r="A5560" s="7">
        <v>5559</v>
      </c>
      <c r="B5560" s="8"/>
      <c r="C5560" s="9"/>
      <c r="D5560" s="28"/>
      <c r="E5560" s="10"/>
      <c r="F5560" s="9"/>
      <c r="G5560" s="11"/>
      <c r="H5560" s="11"/>
      <c r="I5560" s="14"/>
      <c r="J5560" s="11"/>
      <c r="K5560" s="11"/>
      <c r="L5560" s="11"/>
      <c r="M5560" s="11"/>
      <c r="N5560" s="1" t="e">
        <v>#N/A</v>
      </c>
    </row>
    <row r="5561" spans="1:14">
      <c r="A5561" s="7">
        <v>5560</v>
      </c>
      <c r="B5561" s="8"/>
      <c r="C5561" s="9"/>
      <c r="D5561" s="28"/>
      <c r="E5561" s="10"/>
      <c r="F5561" s="9"/>
      <c r="G5561" s="11"/>
      <c r="H5561" s="11"/>
      <c r="I5561" s="14"/>
      <c r="J5561" s="11"/>
      <c r="K5561" s="11"/>
      <c r="L5561" s="11"/>
      <c r="M5561" s="11"/>
      <c r="N5561" s="1" t="e">
        <v>#N/A</v>
      </c>
    </row>
    <row r="5562" spans="1:14">
      <c r="A5562" s="7">
        <v>5561</v>
      </c>
      <c r="B5562" s="8"/>
      <c r="C5562" s="9"/>
      <c r="D5562" s="28"/>
      <c r="E5562" s="10"/>
      <c r="F5562" s="9"/>
      <c r="G5562" s="11"/>
      <c r="H5562" s="11"/>
      <c r="I5562" s="14"/>
      <c r="J5562" s="11"/>
      <c r="K5562" s="11"/>
      <c r="L5562" s="11"/>
      <c r="M5562" s="11"/>
      <c r="N5562" s="1" t="e">
        <v>#N/A</v>
      </c>
    </row>
    <row r="5563" spans="1:14">
      <c r="A5563" s="7">
        <v>5562</v>
      </c>
      <c r="B5563" s="61"/>
      <c r="C5563" s="9"/>
      <c r="D5563" s="28"/>
      <c r="E5563" s="10"/>
      <c r="F5563" s="9"/>
      <c r="G5563" s="11"/>
      <c r="H5563" s="11"/>
      <c r="I5563" s="14"/>
      <c r="J5563" s="11"/>
      <c r="K5563" s="11"/>
      <c r="L5563" s="11"/>
      <c r="M5563" s="11"/>
      <c r="N5563" s="1" t="e">
        <v>#N/A</v>
      </c>
    </row>
    <row r="5564" spans="1:14">
      <c r="A5564" s="7">
        <v>5563</v>
      </c>
      <c r="B5564" s="61"/>
      <c r="C5564" s="9"/>
      <c r="D5564" s="28"/>
      <c r="E5564" s="10"/>
      <c r="F5564" s="9"/>
      <c r="G5564" s="11"/>
      <c r="H5564" s="11"/>
      <c r="I5564" s="14"/>
      <c r="J5564" s="11"/>
      <c r="K5564" s="11"/>
      <c r="L5564" s="11"/>
      <c r="M5564" s="11"/>
      <c r="N5564" s="1" t="e">
        <v>#N/A</v>
      </c>
    </row>
    <row r="5565" spans="1:14">
      <c r="A5565" s="7">
        <v>5564</v>
      </c>
      <c r="B5565" s="61"/>
      <c r="C5565" s="9"/>
      <c r="D5565" s="28"/>
      <c r="E5565" s="10"/>
      <c r="F5565" s="9"/>
      <c r="G5565" s="11"/>
      <c r="H5565" s="11"/>
      <c r="I5565" s="14"/>
      <c r="J5565" s="11"/>
      <c r="K5565" s="11"/>
      <c r="L5565" s="11"/>
      <c r="M5565" s="11"/>
      <c r="N5565" s="1" t="e">
        <v>#N/A</v>
      </c>
    </row>
    <row r="5566" spans="1:14">
      <c r="A5566" s="7">
        <v>5565</v>
      </c>
      <c r="B5566" s="61"/>
      <c r="C5566" s="9"/>
      <c r="D5566" s="28"/>
      <c r="E5566" s="10"/>
      <c r="F5566" s="9"/>
      <c r="G5566" s="11"/>
      <c r="H5566" s="11"/>
      <c r="I5566" s="14"/>
      <c r="J5566" s="11"/>
      <c r="K5566" s="11"/>
      <c r="L5566" s="11"/>
      <c r="M5566" s="11"/>
      <c r="N5566" s="1" t="e">
        <v>#N/A</v>
      </c>
    </row>
    <row r="5567" spans="1:14">
      <c r="A5567" s="7">
        <v>5566</v>
      </c>
      <c r="B5567" s="61"/>
      <c r="C5567" s="9"/>
      <c r="D5567" s="28"/>
      <c r="E5567" s="10"/>
      <c r="F5567" s="9"/>
      <c r="G5567" s="11"/>
      <c r="H5567" s="11"/>
      <c r="I5567" s="14"/>
      <c r="J5567" s="11"/>
      <c r="K5567" s="11"/>
      <c r="L5567" s="11"/>
      <c r="M5567" s="11"/>
      <c r="N5567" s="1" t="e">
        <v>#N/A</v>
      </c>
    </row>
    <row r="5568" spans="1:14">
      <c r="A5568" s="7">
        <v>5567</v>
      </c>
      <c r="B5568" s="61"/>
      <c r="C5568" s="9"/>
      <c r="D5568" s="28"/>
      <c r="E5568" s="10"/>
      <c r="F5568" s="9"/>
      <c r="G5568" s="11"/>
      <c r="H5568" s="11"/>
      <c r="I5568" s="14"/>
      <c r="J5568" s="11"/>
      <c r="K5568" s="11"/>
      <c r="L5568" s="11"/>
      <c r="M5568" s="11"/>
      <c r="N5568" s="1" t="e">
        <v>#N/A</v>
      </c>
    </row>
    <row r="5569" spans="1:14">
      <c r="A5569" s="7">
        <v>5568</v>
      </c>
      <c r="B5569" s="61"/>
      <c r="C5569" s="9"/>
      <c r="D5569" s="28"/>
      <c r="E5569" s="10"/>
      <c r="F5569" s="9"/>
      <c r="G5569" s="11"/>
      <c r="H5569" s="11"/>
      <c r="I5569" s="14"/>
      <c r="J5569" s="11"/>
      <c r="K5569" s="11"/>
      <c r="L5569" s="11"/>
      <c r="M5569" s="11"/>
      <c r="N5569" s="1" t="e">
        <v>#N/A</v>
      </c>
    </row>
    <row r="5570" spans="1:14">
      <c r="A5570" s="7">
        <v>5569</v>
      </c>
      <c r="B5570" s="61"/>
      <c r="C5570" s="9"/>
      <c r="D5570" s="28"/>
      <c r="E5570" s="10"/>
      <c r="F5570" s="9"/>
      <c r="G5570" s="11"/>
      <c r="H5570" s="11"/>
      <c r="I5570" s="14"/>
      <c r="J5570" s="11"/>
      <c r="K5570" s="11"/>
      <c r="L5570" s="11"/>
      <c r="M5570" s="11"/>
      <c r="N5570" s="1" t="e">
        <v>#N/A</v>
      </c>
    </row>
    <row r="5571" spans="1:14">
      <c r="A5571" s="7">
        <v>5570</v>
      </c>
      <c r="B5571" s="8"/>
      <c r="C5571" s="9"/>
      <c r="D5571" s="28"/>
      <c r="E5571" s="10"/>
      <c r="F5571" s="9"/>
      <c r="G5571" s="11"/>
      <c r="H5571" s="11"/>
      <c r="I5571" s="14"/>
      <c r="J5571" s="11"/>
      <c r="K5571" s="11"/>
      <c r="L5571" s="11"/>
      <c r="M5571" s="11"/>
      <c r="N5571" s="1" t="e">
        <v>#N/A</v>
      </c>
    </row>
    <row r="5572" spans="1:14">
      <c r="A5572" s="7">
        <v>5571</v>
      </c>
      <c r="B5572" s="8"/>
      <c r="C5572" s="9"/>
      <c r="D5572" s="28"/>
      <c r="E5572" s="10"/>
      <c r="F5572" s="9"/>
      <c r="G5572" s="11"/>
      <c r="H5572" s="11"/>
      <c r="I5572" s="14"/>
      <c r="J5572" s="11"/>
      <c r="K5572" s="11"/>
      <c r="L5572" s="11"/>
      <c r="M5572" s="11"/>
      <c r="N5572" s="1" t="e">
        <v>#N/A</v>
      </c>
    </row>
    <row r="5573" spans="1:14">
      <c r="A5573" s="7">
        <v>5572</v>
      </c>
      <c r="B5573" s="8"/>
      <c r="C5573" s="9"/>
      <c r="D5573" s="28"/>
      <c r="E5573" s="10"/>
      <c r="F5573" s="9"/>
      <c r="G5573" s="11"/>
      <c r="H5573" s="11"/>
      <c r="I5573" s="14"/>
      <c r="J5573" s="11"/>
      <c r="K5573" s="11"/>
      <c r="L5573" s="11"/>
      <c r="M5573" s="11"/>
      <c r="N5573" s="1" t="e">
        <v>#N/A</v>
      </c>
    </row>
    <row r="5574" spans="1:14">
      <c r="A5574" s="7">
        <v>5573</v>
      </c>
      <c r="B5574" s="8"/>
      <c r="C5574" s="9"/>
      <c r="D5574" s="28"/>
      <c r="E5574" s="10"/>
      <c r="F5574" s="9"/>
      <c r="G5574" s="11"/>
      <c r="H5574" s="11"/>
      <c r="I5574" s="14"/>
      <c r="J5574" s="11"/>
      <c r="K5574" s="11"/>
      <c r="L5574" s="11"/>
      <c r="M5574" s="11"/>
      <c r="N5574" s="1" t="e">
        <v>#N/A</v>
      </c>
    </row>
    <row r="5575" spans="1:14">
      <c r="A5575" s="7">
        <v>5574</v>
      </c>
      <c r="B5575" s="8"/>
      <c r="C5575" s="9"/>
      <c r="D5575" s="28"/>
      <c r="E5575" s="10"/>
      <c r="F5575" s="9"/>
      <c r="G5575" s="11"/>
      <c r="H5575" s="11"/>
      <c r="I5575" s="14"/>
      <c r="J5575" s="11"/>
      <c r="K5575" s="11"/>
      <c r="L5575" s="11"/>
      <c r="M5575" s="11"/>
      <c r="N5575" s="1" t="e">
        <v>#N/A</v>
      </c>
    </row>
    <row r="5576" spans="1:14">
      <c r="A5576" s="7">
        <v>5575</v>
      </c>
      <c r="B5576" s="8"/>
      <c r="C5576" s="9"/>
      <c r="D5576" s="28"/>
      <c r="E5576" s="10"/>
      <c r="F5576" s="9"/>
      <c r="G5576" s="11"/>
      <c r="H5576" s="11"/>
      <c r="I5576" s="14"/>
      <c r="J5576" s="11"/>
      <c r="K5576" s="11"/>
      <c r="L5576" s="11"/>
      <c r="M5576" s="11"/>
      <c r="N5576" s="1" t="e">
        <v>#N/A</v>
      </c>
    </row>
    <row r="5577" spans="1:14">
      <c r="A5577" s="7">
        <v>5576</v>
      </c>
      <c r="B5577" s="8"/>
      <c r="C5577" s="9"/>
      <c r="D5577" s="28"/>
      <c r="E5577" s="10"/>
      <c r="F5577" s="9"/>
      <c r="G5577" s="11"/>
      <c r="H5577" s="11"/>
      <c r="I5577" s="14"/>
      <c r="J5577" s="11"/>
      <c r="K5577" s="11"/>
      <c r="L5577" s="11"/>
      <c r="M5577" s="11"/>
      <c r="N5577" s="1" t="e">
        <v>#N/A</v>
      </c>
    </row>
    <row r="5578" spans="1:14">
      <c r="A5578" s="7">
        <v>5577</v>
      </c>
      <c r="B5578" s="8"/>
      <c r="C5578" s="9"/>
      <c r="D5578" s="28"/>
      <c r="E5578" s="10"/>
      <c r="F5578" s="9"/>
      <c r="G5578" s="11"/>
      <c r="H5578" s="11"/>
      <c r="I5578" s="14"/>
      <c r="J5578" s="11"/>
      <c r="K5578" s="11"/>
      <c r="L5578" s="11"/>
      <c r="M5578" s="11"/>
      <c r="N5578" s="1" t="e">
        <v>#N/A</v>
      </c>
    </row>
    <row r="5579" spans="1:14">
      <c r="A5579" s="7">
        <v>5578</v>
      </c>
      <c r="B5579" s="8"/>
      <c r="C5579" s="9"/>
      <c r="D5579" s="28"/>
      <c r="E5579" s="10"/>
      <c r="F5579" s="9"/>
      <c r="G5579" s="11"/>
      <c r="H5579" s="11"/>
      <c r="I5579" s="14"/>
      <c r="J5579" s="11"/>
      <c r="K5579" s="11"/>
      <c r="L5579" s="11"/>
      <c r="M5579" s="11"/>
      <c r="N5579" s="1" t="e">
        <v>#N/A</v>
      </c>
    </row>
    <row r="5580" spans="1:14">
      <c r="A5580" s="7">
        <v>5579</v>
      </c>
      <c r="B5580" s="8"/>
      <c r="C5580" s="9"/>
      <c r="D5580" s="28"/>
      <c r="E5580" s="10"/>
      <c r="F5580" s="9"/>
      <c r="G5580" s="11"/>
      <c r="H5580" s="11"/>
      <c r="I5580" s="14"/>
      <c r="J5580" s="11"/>
      <c r="K5580" s="11"/>
      <c r="L5580" s="11"/>
      <c r="M5580" s="11"/>
      <c r="N5580" s="1" t="e">
        <v>#N/A</v>
      </c>
    </row>
    <row r="5581" spans="1:14">
      <c r="A5581" s="7">
        <v>5580</v>
      </c>
      <c r="B5581" s="8"/>
      <c r="C5581" s="9"/>
      <c r="D5581" s="28"/>
      <c r="E5581" s="10"/>
      <c r="F5581" s="9"/>
      <c r="G5581" s="11"/>
      <c r="H5581" s="11"/>
      <c r="I5581" s="14"/>
      <c r="J5581" s="11"/>
      <c r="K5581" s="11"/>
      <c r="L5581" s="11"/>
      <c r="M5581" s="11"/>
      <c r="N5581" s="1" t="e">
        <v>#N/A</v>
      </c>
    </row>
    <row r="5582" spans="1:14">
      <c r="A5582" s="7">
        <v>5581</v>
      </c>
      <c r="B5582" s="8"/>
      <c r="C5582" s="9"/>
      <c r="D5582" s="28"/>
      <c r="E5582" s="10"/>
      <c r="F5582" s="9"/>
      <c r="G5582" s="11"/>
      <c r="H5582" s="11"/>
      <c r="I5582" s="14"/>
      <c r="J5582" s="11"/>
      <c r="K5582" s="11"/>
      <c r="L5582" s="11"/>
      <c r="M5582" s="11"/>
      <c r="N5582" s="1" t="e">
        <v>#N/A</v>
      </c>
    </row>
    <row r="5583" spans="1:14">
      <c r="A5583" s="7">
        <v>5582</v>
      </c>
      <c r="B5583" s="8"/>
      <c r="C5583" s="9"/>
      <c r="D5583" s="28"/>
      <c r="E5583" s="10"/>
      <c r="F5583" s="9"/>
      <c r="G5583" s="11"/>
      <c r="H5583" s="11"/>
      <c r="I5583" s="14"/>
      <c r="J5583" s="11"/>
      <c r="K5583" s="11"/>
      <c r="L5583" s="11"/>
      <c r="M5583" s="11"/>
      <c r="N5583" s="1" t="e">
        <v>#N/A</v>
      </c>
    </row>
    <row r="5584" spans="1:14">
      <c r="A5584" s="7">
        <v>5583</v>
      </c>
      <c r="B5584" s="8"/>
      <c r="C5584" s="9"/>
      <c r="D5584" s="28"/>
      <c r="E5584" s="10"/>
      <c r="F5584" s="9"/>
      <c r="G5584" s="11"/>
      <c r="H5584" s="11"/>
      <c r="I5584" s="14"/>
      <c r="J5584" s="11"/>
      <c r="K5584" s="11"/>
      <c r="L5584" s="11"/>
      <c r="M5584" s="11"/>
      <c r="N5584" s="1" t="e">
        <v>#N/A</v>
      </c>
    </row>
    <row r="5585" spans="1:14">
      <c r="A5585" s="7">
        <v>5584</v>
      </c>
      <c r="B5585" s="8"/>
      <c r="C5585" s="9"/>
      <c r="D5585" s="28"/>
      <c r="E5585" s="10"/>
      <c r="F5585" s="9"/>
      <c r="G5585" s="11"/>
      <c r="H5585" s="11"/>
      <c r="I5585" s="14"/>
      <c r="J5585" s="11"/>
      <c r="K5585" s="11"/>
      <c r="L5585" s="11"/>
      <c r="M5585" s="11"/>
      <c r="N5585" s="1" t="e">
        <v>#N/A</v>
      </c>
    </row>
    <row r="5586" spans="1:14">
      <c r="A5586" s="7">
        <v>5585</v>
      </c>
      <c r="B5586" s="8"/>
      <c r="C5586" s="9"/>
      <c r="D5586" s="28"/>
      <c r="E5586" s="10"/>
      <c r="F5586" s="9"/>
      <c r="G5586" s="11"/>
      <c r="H5586" s="11"/>
      <c r="I5586" s="14"/>
      <c r="J5586" s="11"/>
      <c r="K5586" s="11"/>
      <c r="L5586" s="11"/>
      <c r="M5586" s="11"/>
      <c r="N5586" s="1" t="e">
        <v>#N/A</v>
      </c>
    </row>
    <row r="5587" spans="1:14">
      <c r="A5587" s="7">
        <v>5586</v>
      </c>
      <c r="B5587" s="8"/>
      <c r="C5587" s="9"/>
      <c r="D5587" s="28"/>
      <c r="E5587" s="10"/>
      <c r="F5587" s="9"/>
      <c r="G5587" s="11"/>
      <c r="H5587" s="11"/>
      <c r="I5587" s="14"/>
      <c r="J5587" s="11"/>
      <c r="K5587" s="11"/>
      <c r="L5587" s="11"/>
      <c r="M5587" s="11"/>
      <c r="N5587" s="1" t="e">
        <v>#N/A</v>
      </c>
    </row>
    <row r="5588" spans="1:14">
      <c r="A5588" s="7">
        <v>5587</v>
      </c>
      <c r="B5588" s="8"/>
      <c r="C5588" s="9"/>
      <c r="D5588" s="28"/>
      <c r="E5588" s="10"/>
      <c r="F5588" s="9"/>
      <c r="G5588" s="11"/>
      <c r="H5588" s="11"/>
      <c r="I5588" s="14"/>
      <c r="J5588" s="11"/>
      <c r="K5588" s="11"/>
      <c r="L5588" s="11"/>
      <c r="M5588" s="11"/>
      <c r="N5588" s="1" t="e">
        <v>#N/A</v>
      </c>
    </row>
    <row r="5589" spans="1:14">
      <c r="A5589" s="7">
        <v>5588</v>
      </c>
      <c r="B5589" s="8"/>
      <c r="C5589" s="9"/>
      <c r="D5589" s="28"/>
      <c r="E5589" s="10"/>
      <c r="F5589" s="9"/>
      <c r="G5589" s="11"/>
      <c r="H5589" s="11"/>
      <c r="I5589" s="14"/>
      <c r="J5589" s="11"/>
      <c r="K5589" s="11"/>
      <c r="L5589" s="11"/>
      <c r="M5589" s="11"/>
      <c r="N5589" s="1" t="e">
        <v>#N/A</v>
      </c>
    </row>
    <row r="5590" spans="1:14">
      <c r="A5590" s="7">
        <v>5589</v>
      </c>
      <c r="B5590" s="8"/>
      <c r="C5590" s="9"/>
      <c r="D5590" s="28"/>
      <c r="E5590" s="10"/>
      <c r="F5590" s="9"/>
      <c r="G5590" s="11"/>
      <c r="H5590" s="11"/>
      <c r="I5590" s="14"/>
      <c r="J5590" s="11"/>
      <c r="K5590" s="11"/>
      <c r="L5590" s="11"/>
      <c r="M5590" s="11"/>
      <c r="N5590" s="1" t="e">
        <v>#N/A</v>
      </c>
    </row>
    <row r="5591" spans="1:14">
      <c r="A5591" s="7">
        <v>5590</v>
      </c>
      <c r="B5591" s="8"/>
      <c r="C5591" s="9"/>
      <c r="D5591" s="28"/>
      <c r="E5591" s="10"/>
      <c r="F5591" s="9"/>
      <c r="G5591" s="11"/>
      <c r="H5591" s="11"/>
      <c r="I5591" s="14"/>
      <c r="J5591" s="11"/>
      <c r="K5591" s="11"/>
      <c r="L5591" s="11"/>
      <c r="M5591" s="11"/>
      <c r="N5591" s="1" t="e">
        <v>#N/A</v>
      </c>
    </row>
    <row r="5592" spans="1:14">
      <c r="A5592" s="7">
        <v>5591</v>
      </c>
      <c r="B5592" s="8"/>
      <c r="C5592" s="9"/>
      <c r="D5592" s="28"/>
      <c r="E5592" s="10"/>
      <c r="F5592" s="9"/>
      <c r="G5592" s="11"/>
      <c r="H5592" s="11"/>
      <c r="I5592" s="14"/>
      <c r="J5592" s="11"/>
      <c r="K5592" s="11"/>
      <c r="L5592" s="11"/>
      <c r="M5592" s="11"/>
      <c r="N5592" s="1" t="e">
        <v>#N/A</v>
      </c>
    </row>
    <row r="5593" spans="1:14">
      <c r="A5593" s="7">
        <v>5592</v>
      </c>
      <c r="B5593" s="8"/>
      <c r="C5593" s="9"/>
      <c r="D5593" s="28"/>
      <c r="E5593" s="10"/>
      <c r="F5593" s="9"/>
      <c r="G5593" s="11"/>
      <c r="H5593" s="11"/>
      <c r="I5593" s="14"/>
      <c r="J5593" s="11"/>
      <c r="K5593" s="11"/>
      <c r="L5593" s="11"/>
      <c r="M5593" s="11"/>
      <c r="N5593" s="1" t="e">
        <v>#N/A</v>
      </c>
    </row>
    <row r="5594" spans="1:14">
      <c r="A5594" s="7">
        <v>5593</v>
      </c>
      <c r="B5594" s="8"/>
      <c r="C5594" s="9"/>
      <c r="D5594" s="28"/>
      <c r="E5594" s="10"/>
      <c r="F5594" s="9"/>
      <c r="G5594" s="11"/>
      <c r="H5594" s="11"/>
      <c r="I5594" s="14"/>
      <c r="J5594" s="11"/>
      <c r="K5594" s="11"/>
      <c r="L5594" s="11"/>
      <c r="M5594" s="11"/>
      <c r="N5594" s="1" t="e">
        <v>#N/A</v>
      </c>
    </row>
    <row r="5595" spans="1:14">
      <c r="A5595" s="7">
        <v>5594</v>
      </c>
      <c r="B5595" s="8"/>
      <c r="C5595" s="9"/>
      <c r="D5595" s="28"/>
      <c r="E5595" s="10"/>
      <c r="F5595" s="9"/>
      <c r="G5595" s="11"/>
      <c r="H5595" s="11"/>
      <c r="I5595" s="14"/>
      <c r="J5595" s="11"/>
      <c r="K5595" s="11"/>
      <c r="L5595" s="11"/>
      <c r="M5595" s="11"/>
      <c r="N5595" s="1" t="e">
        <v>#N/A</v>
      </c>
    </row>
    <row r="5596" spans="1:14">
      <c r="A5596" s="7">
        <v>5595</v>
      </c>
      <c r="B5596" s="8"/>
      <c r="C5596" s="9"/>
      <c r="D5596" s="28"/>
      <c r="E5596" s="10"/>
      <c r="F5596" s="9"/>
      <c r="G5596" s="11"/>
      <c r="H5596" s="11"/>
      <c r="I5596" s="14"/>
      <c r="J5596" s="11"/>
      <c r="K5596" s="11"/>
      <c r="L5596" s="11"/>
      <c r="M5596" s="11"/>
      <c r="N5596" s="1" t="e">
        <v>#N/A</v>
      </c>
    </row>
    <row r="5597" spans="1:14">
      <c r="A5597" s="7">
        <v>5596</v>
      </c>
      <c r="B5597" s="8"/>
      <c r="C5597" s="9"/>
      <c r="D5597" s="28"/>
      <c r="E5597" s="10"/>
      <c r="F5597" s="9"/>
      <c r="G5597" s="11"/>
      <c r="H5597" s="11"/>
      <c r="I5597" s="14"/>
      <c r="J5597" s="11"/>
      <c r="K5597" s="11"/>
      <c r="L5597" s="11"/>
      <c r="M5597" s="11"/>
      <c r="N5597" s="1" t="e">
        <v>#N/A</v>
      </c>
    </row>
    <row r="5598" spans="1:14">
      <c r="A5598" s="7">
        <v>5597</v>
      </c>
      <c r="B5598" s="8"/>
      <c r="C5598" s="9"/>
      <c r="D5598" s="28"/>
      <c r="E5598" s="10"/>
      <c r="F5598" s="9"/>
      <c r="G5598" s="11"/>
      <c r="H5598" s="11"/>
      <c r="I5598" s="14"/>
      <c r="J5598" s="11"/>
      <c r="K5598" s="11"/>
      <c r="L5598" s="11"/>
      <c r="M5598" s="11"/>
      <c r="N5598" s="1" t="e">
        <v>#N/A</v>
      </c>
    </row>
    <row r="5599" spans="1:14">
      <c r="A5599" s="7">
        <v>5598</v>
      </c>
      <c r="B5599" s="8"/>
      <c r="C5599" s="9"/>
      <c r="D5599" s="28"/>
      <c r="E5599" s="10"/>
      <c r="F5599" s="9"/>
      <c r="G5599" s="11"/>
      <c r="H5599" s="11"/>
      <c r="I5599" s="14"/>
      <c r="J5599" s="11"/>
      <c r="K5599" s="11"/>
      <c r="L5599" s="11"/>
      <c r="M5599" s="11"/>
      <c r="N5599" s="1" t="e">
        <v>#N/A</v>
      </c>
    </row>
    <row r="5600" spans="1:14">
      <c r="A5600" s="7">
        <v>5599</v>
      </c>
      <c r="B5600" s="8"/>
      <c r="C5600" s="9"/>
      <c r="D5600" s="28"/>
      <c r="E5600" s="10"/>
      <c r="F5600" s="9"/>
      <c r="G5600" s="11"/>
      <c r="H5600" s="11"/>
      <c r="I5600" s="14"/>
      <c r="J5600" s="11"/>
      <c r="K5600" s="11"/>
      <c r="L5600" s="11"/>
      <c r="M5600" s="11"/>
      <c r="N5600" s="1" t="e">
        <v>#N/A</v>
      </c>
    </row>
    <row r="5601" spans="1:14">
      <c r="A5601" s="7">
        <v>5600</v>
      </c>
      <c r="B5601" s="8"/>
      <c r="C5601" s="9"/>
      <c r="D5601" s="28"/>
      <c r="E5601" s="10"/>
      <c r="F5601" s="9"/>
      <c r="G5601" s="11"/>
      <c r="H5601" s="11"/>
      <c r="I5601" s="14"/>
      <c r="J5601" s="11"/>
      <c r="K5601" s="11"/>
      <c r="L5601" s="11"/>
      <c r="M5601" s="11"/>
      <c r="N5601" s="1" t="e">
        <v>#N/A</v>
      </c>
    </row>
    <row r="5602" spans="1:14">
      <c r="A5602" s="7">
        <v>5601</v>
      </c>
      <c r="B5602" s="8"/>
      <c r="C5602" s="9"/>
      <c r="D5602" s="28"/>
      <c r="E5602" s="10"/>
      <c r="F5602" s="9"/>
      <c r="G5602" s="11"/>
      <c r="H5602" s="11"/>
      <c r="I5602" s="14"/>
      <c r="J5602" s="11"/>
      <c r="K5602" s="11"/>
      <c r="L5602" s="11"/>
      <c r="M5602" s="11"/>
      <c r="N5602" s="1" t="e">
        <v>#N/A</v>
      </c>
    </row>
    <row r="5603" spans="1:14">
      <c r="A5603" s="7">
        <v>5602</v>
      </c>
      <c r="B5603" s="8"/>
      <c r="C5603" s="9"/>
      <c r="D5603" s="28"/>
      <c r="E5603" s="10"/>
      <c r="F5603" s="9"/>
      <c r="G5603" s="11"/>
      <c r="H5603" s="11"/>
      <c r="I5603" s="14"/>
      <c r="J5603" s="11"/>
      <c r="K5603" s="11"/>
      <c r="L5603" s="11"/>
      <c r="M5603" s="11"/>
      <c r="N5603" s="1" t="e">
        <v>#N/A</v>
      </c>
    </row>
    <row r="5604" spans="1:14">
      <c r="A5604" s="7">
        <v>5603</v>
      </c>
      <c r="B5604" s="8"/>
      <c r="C5604" s="9"/>
      <c r="D5604" s="28"/>
      <c r="E5604" s="10"/>
      <c r="F5604" s="9"/>
      <c r="G5604" s="11"/>
      <c r="H5604" s="11"/>
      <c r="I5604" s="14"/>
      <c r="J5604" s="11"/>
      <c r="K5604" s="11"/>
      <c r="L5604" s="11"/>
      <c r="M5604" s="11"/>
      <c r="N5604" s="1" t="e">
        <v>#N/A</v>
      </c>
    </row>
    <row r="5605" spans="1:14">
      <c r="A5605" s="7">
        <v>5604</v>
      </c>
      <c r="B5605" s="8"/>
      <c r="C5605" s="9"/>
      <c r="D5605" s="28"/>
      <c r="E5605" s="10"/>
      <c r="F5605" s="9"/>
      <c r="G5605" s="11"/>
      <c r="H5605" s="11"/>
      <c r="I5605" s="14"/>
      <c r="J5605" s="11"/>
      <c r="K5605" s="11"/>
      <c r="L5605" s="11"/>
      <c r="M5605" s="11"/>
      <c r="N5605" s="1" t="e">
        <v>#N/A</v>
      </c>
    </row>
    <row r="5606" spans="1:14">
      <c r="A5606" s="7">
        <v>5605</v>
      </c>
      <c r="B5606" s="8"/>
      <c r="C5606" s="9"/>
      <c r="D5606" s="28"/>
      <c r="E5606" s="10"/>
      <c r="F5606" s="9"/>
      <c r="G5606" s="11"/>
      <c r="H5606" s="11"/>
      <c r="I5606" s="14"/>
      <c r="J5606" s="11"/>
      <c r="K5606" s="11"/>
      <c r="L5606" s="11"/>
      <c r="M5606" s="11"/>
      <c r="N5606" s="1" t="e">
        <v>#N/A</v>
      </c>
    </row>
    <row r="5607" spans="1:14">
      <c r="A5607" s="7">
        <v>5606</v>
      </c>
      <c r="B5607" s="8"/>
      <c r="C5607" s="9"/>
      <c r="D5607" s="28"/>
      <c r="E5607" s="10"/>
      <c r="F5607" s="9"/>
      <c r="G5607" s="11"/>
      <c r="H5607" s="11"/>
      <c r="I5607" s="14"/>
      <c r="J5607" s="11"/>
      <c r="K5607" s="11"/>
      <c r="L5607" s="11"/>
      <c r="M5607" s="11"/>
      <c r="N5607" s="1" t="e">
        <v>#N/A</v>
      </c>
    </row>
    <row r="5608" spans="1:14">
      <c r="A5608" s="7">
        <v>5607</v>
      </c>
      <c r="B5608" s="8"/>
      <c r="C5608" s="9"/>
      <c r="D5608" s="28"/>
      <c r="E5608" s="10"/>
      <c r="F5608" s="9"/>
      <c r="G5608" s="11"/>
      <c r="H5608" s="11"/>
      <c r="I5608" s="14"/>
      <c r="J5608" s="11"/>
      <c r="K5608" s="11"/>
      <c r="L5608" s="11"/>
      <c r="M5608" s="11"/>
      <c r="N5608" s="1" t="e">
        <v>#N/A</v>
      </c>
    </row>
    <row r="5609" spans="1:14">
      <c r="A5609" s="7">
        <v>5608</v>
      </c>
      <c r="B5609" s="8"/>
      <c r="C5609" s="9"/>
      <c r="D5609" s="28"/>
      <c r="E5609" s="10"/>
      <c r="F5609" s="9"/>
      <c r="G5609" s="11"/>
      <c r="H5609" s="11"/>
      <c r="I5609" s="14"/>
      <c r="J5609" s="11"/>
      <c r="K5609" s="11"/>
      <c r="L5609" s="11"/>
      <c r="M5609" s="11"/>
      <c r="N5609" s="1" t="e">
        <v>#N/A</v>
      </c>
    </row>
    <row r="5610" spans="1:14">
      <c r="A5610" s="7">
        <v>5609</v>
      </c>
      <c r="B5610" s="8"/>
      <c r="C5610" s="9"/>
      <c r="D5610" s="28"/>
      <c r="E5610" s="10"/>
      <c r="F5610" s="9"/>
      <c r="G5610" s="11"/>
      <c r="H5610" s="11"/>
      <c r="I5610" s="14"/>
      <c r="J5610" s="11"/>
      <c r="K5610" s="11"/>
      <c r="L5610" s="11"/>
      <c r="M5610" s="11"/>
      <c r="N5610" s="1" t="e">
        <v>#N/A</v>
      </c>
    </row>
    <row r="5611" spans="1:14">
      <c r="A5611" s="7">
        <v>5610</v>
      </c>
      <c r="B5611" s="8"/>
      <c r="C5611" s="9"/>
      <c r="D5611" s="28"/>
      <c r="E5611" s="10"/>
      <c r="F5611" s="9"/>
      <c r="G5611" s="11"/>
      <c r="H5611" s="11"/>
      <c r="I5611" s="14"/>
      <c r="J5611" s="11"/>
      <c r="K5611" s="11"/>
      <c r="L5611" s="11"/>
      <c r="M5611" s="11"/>
      <c r="N5611" s="1" t="e">
        <v>#N/A</v>
      </c>
    </row>
    <row r="5612" spans="1:14">
      <c r="A5612" s="7">
        <v>5611</v>
      </c>
      <c r="B5612" s="8"/>
      <c r="C5612" s="9"/>
      <c r="D5612" s="28"/>
      <c r="E5612" s="10"/>
      <c r="F5612" s="9"/>
      <c r="G5612" s="11"/>
      <c r="H5612" s="11"/>
      <c r="I5612" s="14"/>
      <c r="J5612" s="11"/>
      <c r="K5612" s="11"/>
      <c r="L5612" s="11"/>
      <c r="M5612" s="11"/>
      <c r="N5612" s="1" t="e">
        <v>#N/A</v>
      </c>
    </row>
    <row r="5613" spans="1:14">
      <c r="A5613" s="7">
        <v>5612</v>
      </c>
      <c r="B5613" s="8"/>
      <c r="C5613" s="9"/>
      <c r="D5613" s="28"/>
      <c r="E5613" s="10"/>
      <c r="F5613" s="9"/>
      <c r="G5613" s="11"/>
      <c r="H5613" s="11"/>
      <c r="I5613" s="14"/>
      <c r="J5613" s="11"/>
      <c r="K5613" s="11"/>
      <c r="L5613" s="11"/>
      <c r="M5613" s="11"/>
      <c r="N5613" s="1" t="e">
        <v>#N/A</v>
      </c>
    </row>
    <row r="5614" spans="1:14">
      <c r="A5614" s="7">
        <v>5613</v>
      </c>
      <c r="B5614" s="8"/>
      <c r="C5614" s="9"/>
      <c r="D5614" s="28"/>
      <c r="E5614" s="10"/>
      <c r="F5614" s="9"/>
      <c r="G5614" s="11"/>
      <c r="H5614" s="11"/>
      <c r="I5614" s="14"/>
      <c r="J5614" s="11"/>
      <c r="K5614" s="11"/>
      <c r="L5614" s="11"/>
      <c r="M5614" s="11"/>
      <c r="N5614" s="1" t="e">
        <v>#N/A</v>
      </c>
    </row>
    <row r="5615" spans="1:14">
      <c r="A5615" s="7">
        <v>5614</v>
      </c>
      <c r="B5615" s="8"/>
      <c r="C5615" s="9"/>
      <c r="D5615" s="28"/>
      <c r="E5615" s="10"/>
      <c r="F5615" s="9"/>
      <c r="G5615" s="11"/>
      <c r="H5615" s="11"/>
      <c r="I5615" s="14"/>
      <c r="J5615" s="11"/>
      <c r="K5615" s="11"/>
      <c r="L5615" s="11"/>
      <c r="M5615" s="11"/>
      <c r="N5615" s="1" t="e">
        <v>#N/A</v>
      </c>
    </row>
    <row r="5616" spans="1:14">
      <c r="A5616" s="7">
        <v>5615</v>
      </c>
      <c r="B5616" s="8"/>
      <c r="C5616" s="9"/>
      <c r="D5616" s="28"/>
      <c r="E5616" s="10"/>
      <c r="F5616" s="9"/>
      <c r="G5616" s="11"/>
      <c r="H5616" s="11"/>
      <c r="I5616" s="14"/>
      <c r="J5616" s="11"/>
      <c r="K5616" s="11"/>
      <c r="L5616" s="11"/>
      <c r="M5616" s="11"/>
      <c r="N5616" s="1" t="e">
        <v>#N/A</v>
      </c>
    </row>
    <row r="5617" spans="1:14">
      <c r="A5617" s="7">
        <v>5616</v>
      </c>
      <c r="B5617" s="8"/>
      <c r="C5617" s="9"/>
      <c r="D5617" s="28"/>
      <c r="E5617" s="10"/>
      <c r="F5617" s="9"/>
      <c r="G5617" s="11"/>
      <c r="H5617" s="11"/>
      <c r="I5617" s="14"/>
      <c r="J5617" s="11"/>
      <c r="K5617" s="11"/>
      <c r="L5617" s="11"/>
      <c r="M5617" s="11"/>
      <c r="N5617" s="1" t="e">
        <v>#N/A</v>
      </c>
    </row>
    <row r="5618" spans="1:14">
      <c r="A5618" s="7">
        <v>5617</v>
      </c>
      <c r="B5618" s="8"/>
      <c r="C5618" s="9"/>
      <c r="D5618" s="28"/>
      <c r="E5618" s="10"/>
      <c r="F5618" s="9"/>
      <c r="G5618" s="11"/>
      <c r="H5618" s="11"/>
      <c r="I5618" s="14"/>
      <c r="J5618" s="11"/>
      <c r="K5618" s="11"/>
      <c r="L5618" s="11"/>
      <c r="M5618" s="11"/>
      <c r="N5618" s="1" t="e">
        <v>#N/A</v>
      </c>
    </row>
    <row r="5619" spans="1:14">
      <c r="A5619" s="7">
        <v>5618</v>
      </c>
      <c r="B5619" s="8"/>
      <c r="C5619" s="9"/>
      <c r="D5619" s="28"/>
      <c r="E5619" s="10"/>
      <c r="F5619" s="9"/>
      <c r="G5619" s="11"/>
      <c r="H5619" s="11"/>
      <c r="I5619" s="14"/>
      <c r="J5619" s="11"/>
      <c r="K5619" s="11"/>
      <c r="L5619" s="11"/>
      <c r="M5619" s="11"/>
      <c r="N5619" s="1" t="e">
        <v>#N/A</v>
      </c>
    </row>
    <row r="5620" spans="1:14">
      <c r="A5620" s="7">
        <v>5619</v>
      </c>
      <c r="B5620" s="8"/>
      <c r="C5620" s="9"/>
      <c r="D5620" s="28"/>
      <c r="E5620" s="10"/>
      <c r="F5620" s="9"/>
      <c r="G5620" s="11"/>
      <c r="H5620" s="11"/>
      <c r="I5620" s="14"/>
      <c r="J5620" s="11"/>
      <c r="K5620" s="11"/>
      <c r="L5620" s="11"/>
      <c r="M5620" s="11"/>
      <c r="N5620" s="1" t="e">
        <v>#N/A</v>
      </c>
    </row>
    <row r="5621" spans="1:14">
      <c r="A5621" s="7">
        <v>5620</v>
      </c>
      <c r="B5621" s="8"/>
      <c r="C5621" s="9"/>
      <c r="D5621" s="28"/>
      <c r="E5621" s="10"/>
      <c r="F5621" s="9"/>
      <c r="G5621" s="11"/>
      <c r="H5621" s="11"/>
      <c r="I5621" s="14"/>
      <c r="J5621" s="11"/>
      <c r="K5621" s="11"/>
      <c r="L5621" s="11"/>
      <c r="M5621" s="11"/>
      <c r="N5621" s="1" t="e">
        <v>#N/A</v>
      </c>
    </row>
    <row r="5622" spans="1:14">
      <c r="A5622" s="7">
        <v>5621</v>
      </c>
      <c r="B5622" s="8"/>
      <c r="C5622" s="9"/>
      <c r="D5622" s="28"/>
      <c r="E5622" s="10"/>
      <c r="F5622" s="9"/>
      <c r="G5622" s="11"/>
      <c r="H5622" s="11"/>
      <c r="I5622" s="14"/>
      <c r="J5622" s="11"/>
      <c r="K5622" s="11"/>
      <c r="L5622" s="11"/>
      <c r="M5622" s="11"/>
      <c r="N5622" s="1" t="e">
        <v>#N/A</v>
      </c>
    </row>
    <row r="5623" spans="1:14">
      <c r="A5623" s="7">
        <v>5622</v>
      </c>
      <c r="B5623" s="8"/>
      <c r="C5623" s="9"/>
      <c r="D5623" s="28"/>
      <c r="E5623" s="10"/>
      <c r="F5623" s="9"/>
      <c r="G5623" s="11"/>
      <c r="H5623" s="11"/>
      <c r="I5623" s="14"/>
      <c r="J5623" s="11"/>
      <c r="K5623" s="11"/>
      <c r="L5623" s="11"/>
      <c r="M5623" s="11"/>
      <c r="N5623" s="1" t="e">
        <v>#N/A</v>
      </c>
    </row>
    <row r="5624" spans="1:14">
      <c r="A5624" s="7">
        <v>5623</v>
      </c>
      <c r="B5624" s="8"/>
      <c r="C5624" s="9"/>
      <c r="D5624" s="28"/>
      <c r="E5624" s="10"/>
      <c r="F5624" s="9"/>
      <c r="G5624" s="11"/>
      <c r="H5624" s="11"/>
      <c r="I5624" s="14"/>
      <c r="J5624" s="11"/>
      <c r="K5624" s="11"/>
      <c r="L5624" s="11"/>
      <c r="M5624" s="11"/>
      <c r="N5624" s="1" t="e">
        <v>#N/A</v>
      </c>
    </row>
    <row r="5625" spans="1:14">
      <c r="A5625" s="7">
        <v>5624</v>
      </c>
      <c r="B5625" s="8"/>
      <c r="C5625" s="9"/>
      <c r="D5625" s="28"/>
      <c r="E5625" s="10"/>
      <c r="F5625" s="9"/>
      <c r="G5625" s="11"/>
      <c r="H5625" s="11"/>
      <c r="I5625" s="14"/>
      <c r="J5625" s="11"/>
      <c r="K5625" s="11"/>
      <c r="L5625" s="11"/>
      <c r="M5625" s="11"/>
      <c r="N5625" s="1" t="e">
        <v>#N/A</v>
      </c>
    </row>
    <row r="5626" spans="1:14">
      <c r="A5626" s="7">
        <v>5625</v>
      </c>
      <c r="B5626" s="8"/>
      <c r="C5626" s="9"/>
      <c r="D5626" s="28"/>
      <c r="E5626" s="10"/>
      <c r="F5626" s="9"/>
      <c r="G5626" s="11"/>
      <c r="H5626" s="11"/>
      <c r="I5626" s="14"/>
      <c r="J5626" s="11"/>
      <c r="K5626" s="11"/>
      <c r="L5626" s="11"/>
      <c r="M5626" s="11"/>
      <c r="N5626" s="1" t="e">
        <v>#N/A</v>
      </c>
    </row>
    <row r="5627" spans="1:14">
      <c r="A5627" s="7">
        <v>5626</v>
      </c>
      <c r="B5627" s="8"/>
      <c r="C5627" s="9"/>
      <c r="D5627" s="28"/>
      <c r="E5627" s="10"/>
      <c r="F5627" s="9"/>
      <c r="G5627" s="11"/>
      <c r="H5627" s="11"/>
      <c r="I5627" s="14"/>
      <c r="J5627" s="11"/>
      <c r="K5627" s="11"/>
      <c r="L5627" s="11"/>
      <c r="M5627" s="11"/>
      <c r="N5627" s="1" t="e">
        <v>#N/A</v>
      </c>
    </row>
    <row r="5628" spans="1:14">
      <c r="A5628" s="7">
        <v>5627</v>
      </c>
      <c r="B5628" s="8"/>
      <c r="C5628" s="9"/>
      <c r="D5628" s="28"/>
      <c r="E5628" s="10"/>
      <c r="F5628" s="9"/>
      <c r="G5628" s="11"/>
      <c r="H5628" s="11"/>
      <c r="I5628" s="14"/>
      <c r="J5628" s="11"/>
      <c r="K5628" s="11"/>
      <c r="L5628" s="11"/>
      <c r="M5628" s="11"/>
      <c r="N5628" s="1" t="e">
        <v>#N/A</v>
      </c>
    </row>
    <row r="5629" spans="1:14">
      <c r="A5629" s="7">
        <v>5628</v>
      </c>
      <c r="B5629" s="8"/>
      <c r="C5629" s="9"/>
      <c r="D5629" s="28"/>
      <c r="E5629" s="10"/>
      <c r="F5629" s="9"/>
      <c r="G5629" s="11"/>
      <c r="H5629" s="11"/>
      <c r="I5629" s="14"/>
      <c r="J5629" s="11"/>
      <c r="K5629" s="11"/>
      <c r="L5629" s="11"/>
      <c r="M5629" s="11"/>
      <c r="N5629" s="1" t="e">
        <v>#N/A</v>
      </c>
    </row>
    <row r="5630" spans="1:14">
      <c r="A5630" s="7">
        <v>5629</v>
      </c>
      <c r="B5630" s="8"/>
      <c r="C5630" s="9"/>
      <c r="D5630" s="28"/>
      <c r="E5630" s="10"/>
      <c r="F5630" s="9"/>
      <c r="G5630" s="11"/>
      <c r="H5630" s="11"/>
      <c r="I5630" s="14"/>
      <c r="J5630" s="11"/>
      <c r="K5630" s="11"/>
      <c r="L5630" s="11"/>
      <c r="M5630" s="11"/>
      <c r="N5630" s="1" t="e">
        <v>#N/A</v>
      </c>
    </row>
    <row r="5631" spans="1:14">
      <c r="A5631" s="7">
        <v>5630</v>
      </c>
      <c r="B5631" s="8"/>
      <c r="C5631" s="9"/>
      <c r="D5631" s="28"/>
      <c r="E5631" s="10"/>
      <c r="F5631" s="9"/>
      <c r="G5631" s="11"/>
      <c r="H5631" s="11"/>
      <c r="I5631" s="14"/>
      <c r="J5631" s="11"/>
      <c r="K5631" s="11"/>
      <c r="L5631" s="11"/>
      <c r="M5631" s="11"/>
      <c r="N5631" s="1" t="e">
        <v>#N/A</v>
      </c>
    </row>
    <row r="5632" spans="1:14">
      <c r="A5632" s="7">
        <v>5631</v>
      </c>
      <c r="B5632" s="8"/>
      <c r="C5632" s="9"/>
      <c r="D5632" s="28"/>
      <c r="E5632" s="10"/>
      <c r="F5632" s="9"/>
      <c r="G5632" s="11"/>
      <c r="H5632" s="11"/>
      <c r="I5632" s="14"/>
      <c r="J5632" s="11"/>
      <c r="K5632" s="11"/>
      <c r="L5632" s="11"/>
      <c r="M5632" s="11"/>
      <c r="N5632" s="1" t="e">
        <v>#N/A</v>
      </c>
    </row>
    <row r="5633" spans="1:14">
      <c r="A5633" s="7">
        <v>5632</v>
      </c>
      <c r="B5633" s="8"/>
      <c r="C5633" s="9"/>
      <c r="D5633" s="28"/>
      <c r="E5633" s="10"/>
      <c r="F5633" s="9"/>
      <c r="G5633" s="11"/>
      <c r="H5633" s="11"/>
      <c r="I5633" s="14"/>
      <c r="J5633" s="11"/>
      <c r="K5633" s="11"/>
      <c r="L5633" s="11"/>
      <c r="M5633" s="11"/>
      <c r="N5633" s="1" t="e">
        <v>#N/A</v>
      </c>
    </row>
    <row r="5634" spans="1:14">
      <c r="A5634" s="7">
        <v>5633</v>
      </c>
      <c r="B5634" s="8"/>
      <c r="C5634" s="9"/>
      <c r="D5634" s="28"/>
      <c r="E5634" s="10"/>
      <c r="F5634" s="9"/>
      <c r="G5634" s="11"/>
      <c r="H5634" s="11"/>
      <c r="I5634" s="14"/>
      <c r="J5634" s="11"/>
      <c r="K5634" s="11"/>
      <c r="L5634" s="11"/>
      <c r="M5634" s="11"/>
      <c r="N5634" s="1" t="e">
        <v>#N/A</v>
      </c>
    </row>
    <row r="5635" spans="1:14">
      <c r="A5635" s="7">
        <v>5634</v>
      </c>
      <c r="B5635" s="8"/>
      <c r="C5635" s="9"/>
      <c r="D5635" s="28"/>
      <c r="E5635" s="10"/>
      <c r="F5635" s="9"/>
      <c r="G5635" s="11"/>
      <c r="H5635" s="11"/>
      <c r="I5635" s="14"/>
      <c r="J5635" s="11"/>
      <c r="K5635" s="11"/>
      <c r="L5635" s="11"/>
      <c r="M5635" s="11"/>
      <c r="N5635" s="1" t="e">
        <v>#N/A</v>
      </c>
    </row>
    <row r="5636" spans="1:14">
      <c r="A5636" s="7">
        <v>5635</v>
      </c>
      <c r="B5636" s="8"/>
      <c r="C5636" s="9"/>
      <c r="D5636" s="28"/>
      <c r="E5636" s="10"/>
      <c r="F5636" s="9"/>
      <c r="G5636" s="11"/>
      <c r="H5636" s="11"/>
      <c r="I5636" s="14"/>
      <c r="J5636" s="11"/>
      <c r="K5636" s="11"/>
      <c r="L5636" s="11"/>
      <c r="M5636" s="11"/>
      <c r="N5636" s="1" t="e">
        <v>#N/A</v>
      </c>
    </row>
    <row r="5637" spans="1:14">
      <c r="A5637" s="7">
        <v>5636</v>
      </c>
      <c r="B5637" s="8"/>
      <c r="C5637" s="9"/>
      <c r="D5637" s="28"/>
      <c r="E5637" s="10"/>
      <c r="F5637" s="9"/>
      <c r="G5637" s="11"/>
      <c r="H5637" s="11"/>
      <c r="I5637" s="14"/>
      <c r="J5637" s="11"/>
      <c r="K5637" s="11"/>
      <c r="L5637" s="11"/>
      <c r="M5637" s="11"/>
      <c r="N5637" s="1" t="e">
        <v>#N/A</v>
      </c>
    </row>
    <row r="5638" spans="1:14">
      <c r="A5638" s="7">
        <v>5637</v>
      </c>
      <c r="B5638" s="8"/>
      <c r="C5638" s="9"/>
      <c r="D5638" s="28"/>
      <c r="E5638" s="10"/>
      <c r="F5638" s="9"/>
      <c r="G5638" s="11"/>
      <c r="H5638" s="11"/>
      <c r="I5638" s="14"/>
      <c r="J5638" s="11"/>
      <c r="K5638" s="11"/>
      <c r="L5638" s="11"/>
      <c r="M5638" s="11"/>
      <c r="N5638" s="1" t="e">
        <v>#N/A</v>
      </c>
    </row>
    <row r="5639" spans="1:14">
      <c r="A5639" s="7">
        <v>5638</v>
      </c>
      <c r="B5639" s="8"/>
      <c r="C5639" s="9"/>
      <c r="D5639" s="28"/>
      <c r="E5639" s="10"/>
      <c r="F5639" s="9"/>
      <c r="G5639" s="11"/>
      <c r="H5639" s="11"/>
      <c r="I5639" s="14"/>
      <c r="J5639" s="11"/>
      <c r="K5639" s="11"/>
      <c r="L5639" s="11"/>
      <c r="M5639" s="11"/>
      <c r="N5639" s="1" t="e">
        <v>#N/A</v>
      </c>
    </row>
    <row r="5640" spans="1:14">
      <c r="A5640" s="7">
        <v>5639</v>
      </c>
      <c r="B5640" s="8"/>
      <c r="C5640" s="9"/>
      <c r="D5640" s="28"/>
      <c r="E5640" s="10"/>
      <c r="F5640" s="9"/>
      <c r="G5640" s="11"/>
      <c r="H5640" s="11"/>
      <c r="I5640" s="14"/>
      <c r="J5640" s="11"/>
      <c r="K5640" s="11"/>
      <c r="L5640" s="11"/>
      <c r="M5640" s="11"/>
      <c r="N5640" s="1" t="e">
        <v>#N/A</v>
      </c>
    </row>
    <row r="5641" spans="1:14">
      <c r="A5641" s="7">
        <v>5640</v>
      </c>
      <c r="B5641" s="8"/>
      <c r="C5641" s="9"/>
      <c r="D5641" s="28"/>
      <c r="E5641" s="10"/>
      <c r="F5641" s="9"/>
      <c r="G5641" s="11"/>
      <c r="H5641" s="11"/>
      <c r="I5641" s="14"/>
      <c r="J5641" s="11"/>
      <c r="K5641" s="11"/>
      <c r="L5641" s="11"/>
      <c r="M5641" s="11"/>
      <c r="N5641" s="1" t="e">
        <v>#N/A</v>
      </c>
    </row>
    <row r="5642" spans="1:14">
      <c r="A5642" s="7">
        <v>5641</v>
      </c>
      <c r="B5642" s="8"/>
      <c r="C5642" s="9"/>
      <c r="D5642" s="28"/>
      <c r="E5642" s="10"/>
      <c r="F5642" s="9"/>
      <c r="G5642" s="11"/>
      <c r="H5642" s="11"/>
      <c r="I5642" s="14"/>
      <c r="J5642" s="11"/>
      <c r="K5642" s="11"/>
      <c r="L5642" s="11"/>
      <c r="M5642" s="11"/>
      <c r="N5642" s="1" t="e">
        <v>#N/A</v>
      </c>
    </row>
    <row r="5643" spans="1:14">
      <c r="A5643" s="7">
        <v>5642</v>
      </c>
      <c r="B5643" s="8"/>
      <c r="C5643" s="9"/>
      <c r="D5643" s="28"/>
      <c r="E5643" s="10"/>
      <c r="F5643" s="9"/>
      <c r="G5643" s="11"/>
      <c r="H5643" s="11"/>
      <c r="I5643" s="14"/>
      <c r="J5643" s="11"/>
      <c r="K5643" s="11"/>
      <c r="L5643" s="11"/>
      <c r="M5643" s="11"/>
      <c r="N5643" s="1" t="e">
        <v>#N/A</v>
      </c>
    </row>
    <row r="5644" spans="1:14">
      <c r="A5644" s="7">
        <v>5643</v>
      </c>
      <c r="B5644" s="8"/>
      <c r="C5644" s="9"/>
      <c r="D5644" s="28"/>
      <c r="E5644" s="10"/>
      <c r="F5644" s="9"/>
      <c r="G5644" s="11"/>
      <c r="H5644" s="11"/>
      <c r="I5644" s="14"/>
      <c r="J5644" s="11"/>
      <c r="K5644" s="11"/>
      <c r="L5644" s="11"/>
      <c r="M5644" s="11"/>
      <c r="N5644" s="1" t="e">
        <v>#N/A</v>
      </c>
    </row>
    <row r="5645" spans="1:14">
      <c r="A5645" s="7">
        <v>5644</v>
      </c>
      <c r="B5645" s="8"/>
      <c r="C5645" s="9"/>
      <c r="D5645" s="28"/>
      <c r="E5645" s="10"/>
      <c r="F5645" s="9"/>
      <c r="G5645" s="11"/>
      <c r="H5645" s="11"/>
      <c r="I5645" s="14"/>
      <c r="J5645" s="11"/>
      <c r="K5645" s="11"/>
      <c r="L5645" s="11"/>
      <c r="M5645" s="11"/>
      <c r="N5645" s="1" t="e">
        <v>#N/A</v>
      </c>
    </row>
    <row r="5646" spans="1:14">
      <c r="A5646" s="7">
        <v>5645</v>
      </c>
      <c r="B5646" s="8"/>
      <c r="C5646" s="9"/>
      <c r="D5646" s="28"/>
      <c r="E5646" s="10"/>
      <c r="F5646" s="9"/>
      <c r="G5646" s="11"/>
      <c r="H5646" s="11"/>
      <c r="I5646" s="14"/>
      <c r="J5646" s="11"/>
      <c r="K5646" s="11"/>
      <c r="L5646" s="11"/>
      <c r="M5646" s="11"/>
      <c r="N5646" s="1" t="e">
        <v>#N/A</v>
      </c>
    </row>
    <row r="5647" spans="1:14">
      <c r="A5647" s="7">
        <v>5646</v>
      </c>
      <c r="B5647" s="8"/>
      <c r="C5647" s="9"/>
      <c r="D5647" s="28"/>
      <c r="E5647" s="10"/>
      <c r="F5647" s="9"/>
      <c r="G5647" s="11"/>
      <c r="H5647" s="11"/>
      <c r="I5647" s="14"/>
      <c r="J5647" s="11"/>
      <c r="K5647" s="11"/>
      <c r="L5647" s="11"/>
      <c r="M5647" s="11"/>
      <c r="N5647" s="1" t="e">
        <v>#N/A</v>
      </c>
    </row>
    <row r="5648" spans="1:14">
      <c r="A5648" s="7">
        <v>5647</v>
      </c>
      <c r="B5648" s="8"/>
      <c r="C5648" s="9"/>
      <c r="D5648" s="28"/>
      <c r="E5648" s="10"/>
      <c r="F5648" s="9"/>
      <c r="G5648" s="11"/>
      <c r="H5648" s="11"/>
      <c r="I5648" s="14"/>
      <c r="J5648" s="11"/>
      <c r="K5648" s="11"/>
      <c r="L5648" s="11"/>
      <c r="M5648" s="11"/>
      <c r="N5648" s="1" t="e">
        <v>#N/A</v>
      </c>
    </row>
    <row r="5649" spans="1:14">
      <c r="A5649" s="7">
        <v>5648</v>
      </c>
      <c r="B5649" s="8"/>
      <c r="C5649" s="9"/>
      <c r="D5649" s="28"/>
      <c r="E5649" s="10"/>
      <c r="F5649" s="9"/>
      <c r="G5649" s="11"/>
      <c r="H5649" s="11"/>
      <c r="I5649" s="14"/>
      <c r="J5649" s="11"/>
      <c r="K5649" s="11"/>
      <c r="L5649" s="11"/>
      <c r="M5649" s="11"/>
      <c r="N5649" s="1" t="e">
        <v>#N/A</v>
      </c>
    </row>
    <row r="5650" spans="1:14">
      <c r="A5650" s="7">
        <v>5649</v>
      </c>
      <c r="B5650" s="8"/>
      <c r="C5650" s="9"/>
      <c r="D5650" s="28"/>
      <c r="E5650" s="10"/>
      <c r="F5650" s="9"/>
      <c r="G5650" s="11"/>
      <c r="H5650" s="11"/>
      <c r="I5650" s="14"/>
      <c r="J5650" s="11"/>
      <c r="K5650" s="11"/>
      <c r="L5650" s="11"/>
      <c r="M5650" s="11"/>
      <c r="N5650" s="1" t="e">
        <v>#N/A</v>
      </c>
    </row>
    <row r="5651" spans="1:14">
      <c r="A5651" s="7">
        <v>5650</v>
      </c>
      <c r="B5651" s="8"/>
      <c r="C5651" s="9"/>
      <c r="D5651" s="28"/>
      <c r="E5651" s="10"/>
      <c r="F5651" s="9"/>
      <c r="G5651" s="11"/>
      <c r="H5651" s="11"/>
      <c r="I5651" s="14"/>
      <c r="J5651" s="11"/>
      <c r="K5651" s="11"/>
      <c r="L5651" s="11"/>
      <c r="M5651" s="11"/>
      <c r="N5651" s="1" t="e">
        <v>#N/A</v>
      </c>
    </row>
    <row r="5652" spans="1:14">
      <c r="A5652" s="7">
        <v>5651</v>
      </c>
      <c r="B5652" s="8"/>
      <c r="C5652" s="9"/>
      <c r="D5652" s="28"/>
      <c r="E5652" s="10"/>
      <c r="F5652" s="9"/>
      <c r="G5652" s="11"/>
      <c r="H5652" s="11"/>
      <c r="I5652" s="14"/>
      <c r="J5652" s="11"/>
      <c r="K5652" s="11"/>
      <c r="L5652" s="11"/>
      <c r="M5652" s="11"/>
      <c r="N5652" s="1" t="e">
        <v>#N/A</v>
      </c>
    </row>
    <row r="5653" spans="1:14">
      <c r="A5653" s="7">
        <v>5652</v>
      </c>
      <c r="B5653" s="8"/>
      <c r="C5653" s="9"/>
      <c r="D5653" s="28"/>
      <c r="E5653" s="10"/>
      <c r="F5653" s="9"/>
      <c r="G5653" s="11"/>
      <c r="H5653" s="11"/>
      <c r="I5653" s="14"/>
      <c r="J5653" s="11"/>
      <c r="K5653" s="11"/>
      <c r="L5653" s="11"/>
      <c r="M5653" s="11"/>
      <c r="N5653" s="1" t="e">
        <v>#N/A</v>
      </c>
    </row>
    <row r="5654" spans="1:14">
      <c r="A5654" s="7">
        <v>5653</v>
      </c>
      <c r="B5654" s="8"/>
      <c r="C5654" s="9"/>
      <c r="D5654" s="28"/>
      <c r="E5654" s="10"/>
      <c r="F5654" s="9"/>
      <c r="G5654" s="11"/>
      <c r="H5654" s="11"/>
      <c r="I5654" s="14"/>
      <c r="J5654" s="11"/>
      <c r="K5654" s="11"/>
      <c r="L5654" s="11"/>
      <c r="M5654" s="11"/>
      <c r="N5654" s="1" t="e">
        <v>#N/A</v>
      </c>
    </row>
    <row r="5655" spans="1:14">
      <c r="A5655" s="7">
        <v>5654</v>
      </c>
      <c r="B5655" s="8"/>
      <c r="C5655" s="9"/>
      <c r="D5655" s="28"/>
      <c r="E5655" s="10"/>
      <c r="F5655" s="9"/>
      <c r="G5655" s="11"/>
      <c r="H5655" s="11"/>
      <c r="I5655" s="14"/>
      <c r="J5655" s="11"/>
      <c r="K5655" s="11"/>
      <c r="L5655" s="11"/>
      <c r="M5655" s="11"/>
      <c r="N5655" s="1" t="e">
        <v>#N/A</v>
      </c>
    </row>
    <row r="5656" spans="1:14">
      <c r="A5656" s="7">
        <v>5655</v>
      </c>
      <c r="B5656" s="8"/>
      <c r="C5656" s="9"/>
      <c r="D5656" s="28"/>
      <c r="E5656" s="10"/>
      <c r="F5656" s="9"/>
      <c r="G5656" s="11"/>
      <c r="H5656" s="11"/>
      <c r="I5656" s="14"/>
      <c r="J5656" s="11"/>
      <c r="K5656" s="11"/>
      <c r="L5656" s="11"/>
      <c r="M5656" s="11"/>
      <c r="N5656" s="1" t="e">
        <v>#N/A</v>
      </c>
    </row>
    <row r="5657" spans="1:14">
      <c r="A5657" s="7">
        <v>5656</v>
      </c>
      <c r="B5657" s="8"/>
      <c r="C5657" s="9"/>
      <c r="D5657" s="28"/>
      <c r="E5657" s="10"/>
      <c r="F5657" s="9"/>
      <c r="G5657" s="11"/>
      <c r="H5657" s="11"/>
      <c r="I5657" s="14"/>
      <c r="J5657" s="11"/>
      <c r="K5657" s="11"/>
      <c r="L5657" s="11"/>
      <c r="M5657" s="11"/>
      <c r="N5657" s="1" t="e">
        <v>#N/A</v>
      </c>
    </row>
    <row r="5658" spans="1:14">
      <c r="A5658" s="7">
        <v>5657</v>
      </c>
      <c r="B5658" s="8"/>
      <c r="C5658" s="9"/>
      <c r="D5658" s="28"/>
      <c r="E5658" s="10"/>
      <c r="F5658" s="9"/>
      <c r="G5658" s="11"/>
      <c r="H5658" s="11"/>
      <c r="I5658" s="14"/>
      <c r="J5658" s="11"/>
      <c r="K5658" s="11"/>
      <c r="L5658" s="11"/>
      <c r="M5658" s="11"/>
      <c r="N5658" s="1" t="e">
        <v>#N/A</v>
      </c>
    </row>
    <row r="5659" spans="1:14">
      <c r="A5659" s="7">
        <v>5658</v>
      </c>
      <c r="B5659" s="8"/>
      <c r="C5659" s="9"/>
      <c r="D5659" s="28"/>
      <c r="E5659" s="10"/>
      <c r="F5659" s="9"/>
      <c r="G5659" s="11"/>
      <c r="H5659" s="11"/>
      <c r="I5659" s="14"/>
      <c r="J5659" s="11"/>
      <c r="K5659" s="11"/>
      <c r="L5659" s="11"/>
      <c r="M5659" s="11"/>
      <c r="N5659" s="1" t="e">
        <v>#N/A</v>
      </c>
    </row>
    <row r="5660" spans="1:14">
      <c r="A5660" s="7">
        <v>5659</v>
      </c>
      <c r="B5660" s="8"/>
      <c r="C5660" s="9"/>
      <c r="D5660" s="28"/>
      <c r="E5660" s="10"/>
      <c r="F5660" s="9"/>
      <c r="G5660" s="11"/>
      <c r="H5660" s="11"/>
      <c r="I5660" s="14"/>
      <c r="J5660" s="11"/>
      <c r="K5660" s="11"/>
      <c r="L5660" s="11"/>
      <c r="M5660" s="11"/>
      <c r="N5660" s="1" t="e">
        <v>#N/A</v>
      </c>
    </row>
    <row r="5661" spans="1:14">
      <c r="A5661" s="7">
        <v>5660</v>
      </c>
      <c r="B5661" s="8"/>
      <c r="C5661" s="9"/>
      <c r="D5661" s="28"/>
      <c r="E5661" s="10"/>
      <c r="F5661" s="9"/>
      <c r="G5661" s="11"/>
      <c r="H5661" s="11"/>
      <c r="I5661" s="14"/>
      <c r="J5661" s="11"/>
      <c r="K5661" s="11"/>
      <c r="L5661" s="11"/>
      <c r="M5661" s="11"/>
      <c r="N5661" s="1" t="e">
        <v>#N/A</v>
      </c>
    </row>
    <row r="5662" spans="1:14">
      <c r="A5662" s="7">
        <v>5661</v>
      </c>
      <c r="B5662" s="8"/>
      <c r="C5662" s="9"/>
      <c r="D5662" s="28"/>
      <c r="E5662" s="10"/>
      <c r="F5662" s="9"/>
      <c r="G5662" s="11"/>
      <c r="H5662" s="11"/>
      <c r="I5662" s="14"/>
      <c r="J5662" s="11"/>
      <c r="K5662" s="11"/>
      <c r="L5662" s="11"/>
      <c r="M5662" s="11"/>
      <c r="N5662" s="1" t="e">
        <v>#N/A</v>
      </c>
    </row>
    <row r="5663" spans="1:14">
      <c r="A5663" s="7">
        <v>5662</v>
      </c>
      <c r="B5663" s="8"/>
      <c r="C5663" s="9"/>
      <c r="D5663" s="28"/>
      <c r="E5663" s="10"/>
      <c r="F5663" s="9"/>
      <c r="G5663" s="11"/>
      <c r="H5663" s="11"/>
      <c r="I5663" s="14"/>
      <c r="J5663" s="11"/>
      <c r="K5663" s="11"/>
      <c r="L5663" s="11"/>
      <c r="M5663" s="11"/>
      <c r="N5663" s="1" t="s">
        <v>880</v>
      </c>
    </row>
    <row r="5664" spans="1:14">
      <c r="A5664" s="7">
        <v>5663</v>
      </c>
      <c r="B5664" s="8"/>
      <c r="C5664" s="9"/>
      <c r="D5664" s="28"/>
      <c r="E5664" s="10"/>
      <c r="F5664" s="9"/>
      <c r="G5664" s="11"/>
      <c r="H5664" s="11"/>
      <c r="I5664" s="14"/>
      <c r="J5664" s="11"/>
      <c r="K5664" s="11"/>
      <c r="L5664" s="11"/>
      <c r="M5664" s="11"/>
      <c r="N5664" s="1" t="e">
        <v>#N/A</v>
      </c>
    </row>
    <row r="5665" spans="1:14">
      <c r="A5665" s="7">
        <v>5664</v>
      </c>
      <c r="B5665" s="8"/>
      <c r="C5665" s="9"/>
      <c r="D5665" s="28"/>
      <c r="E5665" s="10"/>
      <c r="F5665" s="9"/>
      <c r="G5665" s="11"/>
      <c r="H5665" s="11"/>
      <c r="I5665" s="14"/>
      <c r="J5665" s="11"/>
      <c r="K5665" s="11"/>
      <c r="L5665" s="11"/>
      <c r="M5665" s="11"/>
      <c r="N5665" s="1" t="e">
        <v>#N/A</v>
      </c>
    </row>
    <row r="5666" spans="1:14">
      <c r="A5666" s="7">
        <v>5665</v>
      </c>
      <c r="B5666" s="8"/>
      <c r="C5666" s="9"/>
      <c r="D5666" s="28"/>
      <c r="E5666" s="10"/>
      <c r="F5666" s="9"/>
      <c r="G5666" s="11"/>
      <c r="H5666" s="11"/>
      <c r="I5666" s="14"/>
      <c r="J5666" s="11"/>
      <c r="K5666" s="11"/>
      <c r="L5666" s="11"/>
      <c r="M5666" s="11"/>
      <c r="N5666" s="1" t="e">
        <v>#N/A</v>
      </c>
    </row>
    <row r="5667" spans="1:14">
      <c r="A5667" s="7">
        <v>5666</v>
      </c>
      <c r="B5667" s="8"/>
      <c r="C5667" s="9"/>
      <c r="D5667" s="28"/>
      <c r="E5667" s="10"/>
      <c r="F5667" s="9"/>
      <c r="G5667" s="11"/>
      <c r="H5667" s="11"/>
      <c r="I5667" s="14"/>
      <c r="J5667" s="11"/>
      <c r="K5667" s="11"/>
      <c r="L5667" s="11"/>
      <c r="M5667" s="11"/>
      <c r="N5667" s="1" t="e">
        <v>#N/A</v>
      </c>
    </row>
    <row r="5668" spans="1:14">
      <c r="A5668" s="7">
        <v>5667</v>
      </c>
      <c r="B5668" s="8"/>
      <c r="C5668" s="9"/>
      <c r="D5668" s="28"/>
      <c r="E5668" s="10"/>
      <c r="F5668" s="9"/>
      <c r="G5668" s="11"/>
      <c r="H5668" s="11"/>
      <c r="I5668" s="14"/>
      <c r="J5668" s="11"/>
      <c r="K5668" s="11"/>
      <c r="L5668" s="11"/>
      <c r="M5668" s="11"/>
      <c r="N5668" s="1" t="e">
        <v>#N/A</v>
      </c>
    </row>
    <row r="5669" spans="1:14">
      <c r="A5669" s="7">
        <v>5668</v>
      </c>
      <c r="B5669" s="8"/>
      <c r="C5669" s="9"/>
      <c r="D5669" s="28"/>
      <c r="E5669" s="10"/>
      <c r="F5669" s="9"/>
      <c r="G5669" s="11"/>
      <c r="H5669" s="11"/>
      <c r="I5669" s="14"/>
      <c r="J5669" s="11"/>
      <c r="K5669" s="11"/>
      <c r="L5669" s="11"/>
      <c r="M5669" s="11"/>
      <c r="N5669" s="1" t="e">
        <v>#N/A</v>
      </c>
    </row>
    <row r="5670" spans="1:14">
      <c r="A5670" s="7">
        <v>5669</v>
      </c>
      <c r="B5670" s="8"/>
      <c r="C5670" s="9"/>
      <c r="D5670" s="28"/>
      <c r="E5670" s="10"/>
      <c r="F5670" s="9"/>
      <c r="G5670" s="11"/>
      <c r="H5670" s="11"/>
      <c r="I5670" s="14"/>
      <c r="J5670" s="11"/>
      <c r="K5670" s="11"/>
      <c r="L5670" s="11"/>
      <c r="M5670" s="11"/>
      <c r="N5670" s="1" t="e">
        <v>#N/A</v>
      </c>
    </row>
    <row r="5671" spans="1:14">
      <c r="A5671" s="7">
        <v>5670</v>
      </c>
      <c r="B5671" s="8"/>
      <c r="C5671" s="9"/>
      <c r="D5671" s="28"/>
      <c r="E5671" s="10"/>
      <c r="F5671" s="9"/>
      <c r="G5671" s="11"/>
      <c r="H5671" s="11"/>
      <c r="I5671" s="14"/>
      <c r="J5671" s="11"/>
      <c r="K5671" s="11"/>
      <c r="L5671" s="11"/>
      <c r="M5671" s="11"/>
      <c r="N5671" s="1" t="e">
        <v>#N/A</v>
      </c>
    </row>
    <row r="5672" spans="1:14">
      <c r="A5672" s="7">
        <v>5671</v>
      </c>
      <c r="B5672" s="8"/>
      <c r="C5672" s="9"/>
      <c r="D5672" s="28"/>
      <c r="E5672" s="10"/>
      <c r="F5672" s="9"/>
      <c r="G5672" s="11"/>
      <c r="H5672" s="11"/>
      <c r="I5672" s="14"/>
      <c r="J5672" s="11"/>
      <c r="K5672" s="11"/>
      <c r="L5672" s="11"/>
      <c r="M5672" s="11"/>
      <c r="N5672" s="1" t="e">
        <v>#N/A</v>
      </c>
    </row>
    <row r="5673" spans="1:14">
      <c r="A5673" s="7">
        <v>5672</v>
      </c>
      <c r="B5673" s="8"/>
      <c r="C5673" s="9"/>
      <c r="D5673" s="28"/>
      <c r="E5673" s="10"/>
      <c r="F5673" s="9"/>
      <c r="G5673" s="11"/>
      <c r="H5673" s="11"/>
      <c r="I5673" s="14"/>
      <c r="J5673" s="11"/>
      <c r="K5673" s="11"/>
      <c r="L5673" s="11"/>
      <c r="M5673" s="11"/>
      <c r="N5673" s="1" t="e">
        <v>#N/A</v>
      </c>
    </row>
    <row r="5674" spans="1:14">
      <c r="A5674" s="7">
        <v>5673</v>
      </c>
      <c r="B5674" s="8"/>
      <c r="C5674" s="9"/>
      <c r="D5674" s="28"/>
      <c r="E5674" s="10"/>
      <c r="F5674" s="9"/>
      <c r="G5674" s="11"/>
      <c r="H5674" s="11"/>
      <c r="I5674" s="14"/>
      <c r="J5674" s="11"/>
      <c r="K5674" s="11"/>
      <c r="L5674" s="11"/>
      <c r="M5674" s="11"/>
      <c r="N5674" s="1" t="e">
        <v>#N/A</v>
      </c>
    </row>
    <row r="5675" spans="1:14">
      <c r="A5675" s="7">
        <v>5674</v>
      </c>
      <c r="B5675" s="8"/>
      <c r="C5675" s="9"/>
      <c r="D5675" s="28"/>
      <c r="E5675" s="10"/>
      <c r="F5675" s="9"/>
      <c r="G5675" s="11"/>
      <c r="H5675" s="11"/>
      <c r="I5675" s="14"/>
      <c r="J5675" s="11"/>
      <c r="K5675" s="11"/>
      <c r="L5675" s="11"/>
      <c r="M5675" s="11"/>
      <c r="N5675" s="1" t="e">
        <v>#N/A</v>
      </c>
    </row>
    <row r="5676" spans="1:14">
      <c r="A5676" s="7">
        <v>5675</v>
      </c>
      <c r="B5676" s="8"/>
      <c r="C5676" s="9"/>
      <c r="D5676" s="28"/>
      <c r="E5676" s="10"/>
      <c r="F5676" s="9"/>
      <c r="G5676" s="11"/>
      <c r="H5676" s="11"/>
      <c r="I5676" s="14"/>
      <c r="J5676" s="11"/>
      <c r="K5676" s="11"/>
      <c r="L5676" s="11"/>
      <c r="M5676" s="11"/>
      <c r="N5676" s="1" t="e">
        <v>#N/A</v>
      </c>
    </row>
    <row r="5677" spans="1:14">
      <c r="A5677" s="7">
        <v>5676</v>
      </c>
      <c r="B5677" s="8"/>
      <c r="C5677" s="9"/>
      <c r="D5677" s="28"/>
      <c r="E5677" s="10"/>
      <c r="F5677" s="9"/>
      <c r="G5677" s="11"/>
      <c r="H5677" s="11"/>
      <c r="I5677" s="14"/>
      <c r="J5677" s="11"/>
      <c r="K5677" s="11"/>
      <c r="L5677" s="11"/>
      <c r="M5677" s="11"/>
      <c r="N5677" s="1" t="e">
        <v>#N/A</v>
      </c>
    </row>
    <row r="5678" spans="1:14">
      <c r="A5678" s="7">
        <v>5677</v>
      </c>
      <c r="B5678" s="8"/>
      <c r="C5678" s="9"/>
      <c r="D5678" s="28"/>
      <c r="E5678" s="10"/>
      <c r="F5678" s="9"/>
      <c r="G5678" s="11"/>
      <c r="H5678" s="11"/>
      <c r="I5678" s="14"/>
      <c r="J5678" s="11"/>
      <c r="K5678" s="11"/>
      <c r="L5678" s="11"/>
      <c r="M5678" s="11"/>
      <c r="N5678" s="1" t="e">
        <v>#N/A</v>
      </c>
    </row>
    <row r="5679" spans="1:14">
      <c r="A5679" s="7">
        <v>5678</v>
      </c>
      <c r="B5679" s="8"/>
      <c r="C5679" s="9"/>
      <c r="D5679" s="28"/>
      <c r="E5679" s="10"/>
      <c r="F5679" s="9"/>
      <c r="G5679" s="11"/>
      <c r="H5679" s="11"/>
      <c r="I5679" s="14"/>
      <c r="J5679" s="11"/>
      <c r="K5679" s="11"/>
      <c r="L5679" s="11"/>
      <c r="M5679" s="11"/>
      <c r="N5679" s="1" t="e">
        <v>#N/A</v>
      </c>
    </row>
    <row r="5680" spans="1:14">
      <c r="A5680" s="7">
        <v>5679</v>
      </c>
      <c r="B5680" s="8"/>
      <c r="C5680" s="9"/>
      <c r="D5680" s="28"/>
      <c r="E5680" s="10"/>
      <c r="F5680" s="9"/>
      <c r="G5680" s="11"/>
      <c r="H5680" s="11"/>
      <c r="I5680" s="14"/>
      <c r="J5680" s="11"/>
      <c r="K5680" s="11"/>
      <c r="L5680" s="11"/>
      <c r="M5680" s="11"/>
      <c r="N5680" s="1" t="e">
        <v>#N/A</v>
      </c>
    </row>
    <row r="5681" spans="1:14">
      <c r="A5681" s="7">
        <v>5680</v>
      </c>
      <c r="B5681" s="8"/>
      <c r="C5681" s="9"/>
      <c r="D5681" s="28"/>
      <c r="E5681" s="10"/>
      <c r="F5681" s="9"/>
      <c r="G5681" s="11"/>
      <c r="H5681" s="11"/>
      <c r="I5681" s="14"/>
      <c r="J5681" s="11"/>
      <c r="K5681" s="11"/>
      <c r="L5681" s="11"/>
      <c r="M5681" s="11"/>
      <c r="N5681" s="1" t="e">
        <v>#N/A</v>
      </c>
    </row>
    <row r="5682" spans="1:14">
      <c r="A5682" s="7">
        <v>5681</v>
      </c>
      <c r="B5682" s="8"/>
      <c r="C5682" s="9"/>
      <c r="D5682" s="28"/>
      <c r="E5682" s="10"/>
      <c r="F5682" s="9"/>
      <c r="G5682" s="11"/>
      <c r="H5682" s="11"/>
      <c r="I5682" s="14"/>
      <c r="J5682" s="11"/>
      <c r="K5682" s="11"/>
      <c r="L5682" s="11"/>
      <c r="M5682" s="11"/>
      <c r="N5682" s="1" t="e">
        <v>#N/A</v>
      </c>
    </row>
    <row r="5683" spans="1:14">
      <c r="A5683" s="7">
        <v>5682</v>
      </c>
      <c r="B5683" s="8"/>
      <c r="C5683" s="9"/>
      <c r="D5683" s="28"/>
      <c r="E5683" s="10"/>
      <c r="F5683" s="9"/>
      <c r="G5683" s="11"/>
      <c r="H5683" s="11"/>
      <c r="I5683" s="14"/>
      <c r="J5683" s="11"/>
      <c r="K5683" s="11"/>
      <c r="L5683" s="11"/>
      <c r="M5683" s="11"/>
      <c r="N5683" s="1" t="e">
        <v>#N/A</v>
      </c>
    </row>
    <row r="5684" spans="1:14">
      <c r="A5684" s="7">
        <v>5683</v>
      </c>
      <c r="B5684" s="8"/>
      <c r="C5684" s="9"/>
      <c r="D5684" s="28"/>
      <c r="E5684" s="10"/>
      <c r="F5684" s="9"/>
      <c r="G5684" s="11"/>
      <c r="H5684" s="11"/>
      <c r="I5684" s="14"/>
      <c r="J5684" s="11"/>
      <c r="K5684" s="11"/>
      <c r="L5684" s="11"/>
      <c r="M5684" s="11"/>
      <c r="N5684" s="1" t="e">
        <v>#N/A</v>
      </c>
    </row>
    <row r="5685" spans="1:14">
      <c r="A5685" s="7">
        <v>5684</v>
      </c>
      <c r="B5685" s="8"/>
      <c r="C5685" s="9"/>
      <c r="D5685" s="28"/>
      <c r="E5685" s="10"/>
      <c r="F5685" s="9"/>
      <c r="G5685" s="11"/>
      <c r="H5685" s="11"/>
      <c r="I5685" s="14"/>
      <c r="J5685" s="11"/>
      <c r="K5685" s="11"/>
      <c r="L5685" s="11"/>
      <c r="M5685" s="11"/>
      <c r="N5685" s="1" t="e">
        <v>#N/A</v>
      </c>
    </row>
    <row r="5686" spans="1:14">
      <c r="A5686" s="7">
        <v>5685</v>
      </c>
      <c r="B5686" s="8"/>
      <c r="C5686" s="9"/>
      <c r="D5686" s="28"/>
      <c r="E5686" s="10"/>
      <c r="F5686" s="9"/>
      <c r="G5686" s="11"/>
      <c r="H5686" s="11"/>
      <c r="I5686" s="14"/>
      <c r="J5686" s="11"/>
      <c r="K5686" s="11"/>
      <c r="L5686" s="11"/>
      <c r="M5686" s="11"/>
      <c r="N5686" s="1" t="e">
        <v>#N/A</v>
      </c>
    </row>
    <row r="5687" spans="1:14">
      <c r="A5687" s="7">
        <v>5686</v>
      </c>
      <c r="B5687" s="8"/>
      <c r="C5687" s="9"/>
      <c r="D5687" s="28"/>
      <c r="E5687" s="10"/>
      <c r="F5687" s="9"/>
      <c r="G5687" s="11"/>
      <c r="H5687" s="11"/>
      <c r="I5687" s="14"/>
      <c r="J5687" s="11"/>
      <c r="K5687" s="11"/>
      <c r="L5687" s="11"/>
      <c r="M5687" s="11"/>
      <c r="N5687" s="1" t="e">
        <v>#N/A</v>
      </c>
    </row>
    <row r="5688" spans="1:14">
      <c r="A5688" s="7">
        <v>5687</v>
      </c>
      <c r="B5688" s="8"/>
      <c r="C5688" s="9"/>
      <c r="D5688" s="28"/>
      <c r="E5688" s="10"/>
      <c r="F5688" s="9"/>
      <c r="G5688" s="11"/>
      <c r="H5688" s="11"/>
      <c r="I5688" s="14"/>
      <c r="J5688" s="11"/>
      <c r="K5688" s="11"/>
      <c r="L5688" s="11"/>
      <c r="M5688" s="11"/>
      <c r="N5688" s="1" t="e">
        <v>#N/A</v>
      </c>
    </row>
    <row r="5689" spans="1:14">
      <c r="A5689" s="7">
        <v>5688</v>
      </c>
      <c r="B5689" s="8"/>
      <c r="C5689" s="9"/>
      <c r="D5689" s="28"/>
      <c r="E5689" s="10"/>
      <c r="F5689" s="9"/>
      <c r="G5689" s="11"/>
      <c r="H5689" s="11"/>
      <c r="I5689" s="14"/>
      <c r="J5689" s="11"/>
      <c r="K5689" s="11"/>
      <c r="L5689" s="11"/>
      <c r="M5689" s="11"/>
      <c r="N5689" s="1" t="e">
        <v>#N/A</v>
      </c>
    </row>
    <row r="5690" spans="1:14">
      <c r="A5690" s="7">
        <v>5689</v>
      </c>
      <c r="B5690" s="8"/>
      <c r="C5690" s="9"/>
      <c r="D5690" s="28"/>
      <c r="E5690" s="10"/>
      <c r="F5690" s="9"/>
      <c r="G5690" s="11"/>
      <c r="H5690" s="11"/>
      <c r="I5690" s="14"/>
      <c r="J5690" s="11"/>
      <c r="K5690" s="11"/>
      <c r="L5690" s="11"/>
      <c r="M5690" s="11"/>
      <c r="N5690" s="1" t="e">
        <v>#N/A</v>
      </c>
    </row>
    <row r="5691" spans="1:14">
      <c r="A5691" s="7">
        <v>5690</v>
      </c>
      <c r="B5691" s="8"/>
      <c r="C5691" s="9"/>
      <c r="D5691" s="28"/>
      <c r="E5691" s="10"/>
      <c r="F5691" s="9"/>
      <c r="G5691" s="11"/>
      <c r="H5691" s="11"/>
      <c r="I5691" s="14"/>
      <c r="J5691" s="11"/>
      <c r="K5691" s="11"/>
      <c r="L5691" s="11"/>
      <c r="M5691" s="11"/>
      <c r="N5691" s="1" t="e">
        <v>#N/A</v>
      </c>
    </row>
    <row r="5692" spans="1:14">
      <c r="A5692" s="7">
        <v>5691</v>
      </c>
      <c r="B5692" s="8"/>
      <c r="C5692" s="9"/>
      <c r="D5692" s="28"/>
      <c r="E5692" s="10"/>
      <c r="F5692" s="9"/>
      <c r="G5692" s="11"/>
      <c r="H5692" s="11"/>
      <c r="I5692" s="14"/>
      <c r="J5692" s="11"/>
      <c r="K5692" s="11"/>
      <c r="L5692" s="11"/>
      <c r="M5692" s="11"/>
      <c r="N5692" s="1" t="e">
        <v>#N/A</v>
      </c>
    </row>
    <row r="5693" spans="1:14">
      <c r="A5693" s="7">
        <v>5692</v>
      </c>
      <c r="B5693" s="8"/>
      <c r="C5693" s="9"/>
      <c r="D5693" s="28"/>
      <c r="E5693" s="10"/>
      <c r="F5693" s="9"/>
      <c r="G5693" s="11"/>
      <c r="H5693" s="11"/>
      <c r="I5693" s="14"/>
      <c r="J5693" s="11"/>
      <c r="K5693" s="11"/>
      <c r="L5693" s="11"/>
      <c r="M5693" s="11"/>
      <c r="N5693" s="1" t="e">
        <v>#N/A</v>
      </c>
    </row>
    <row r="5694" spans="1:14">
      <c r="A5694" s="7">
        <v>5693</v>
      </c>
      <c r="B5694" s="8"/>
      <c r="C5694" s="9"/>
      <c r="D5694" s="28"/>
      <c r="E5694" s="10"/>
      <c r="F5694" s="9"/>
      <c r="G5694" s="11"/>
      <c r="H5694" s="11"/>
      <c r="I5694" s="14"/>
      <c r="J5694" s="11"/>
      <c r="K5694" s="11"/>
      <c r="L5694" s="11"/>
      <c r="M5694" s="11"/>
      <c r="N5694" s="1" t="e">
        <v>#N/A</v>
      </c>
    </row>
    <row r="5695" spans="1:14">
      <c r="A5695" s="7">
        <v>5694</v>
      </c>
      <c r="B5695" s="8"/>
      <c r="C5695" s="9"/>
      <c r="D5695" s="28"/>
      <c r="E5695" s="10"/>
      <c r="F5695" s="9"/>
      <c r="G5695" s="11"/>
      <c r="H5695" s="11"/>
      <c r="I5695" s="14"/>
      <c r="J5695" s="11"/>
      <c r="K5695" s="11"/>
      <c r="L5695" s="11"/>
      <c r="M5695" s="11"/>
      <c r="N5695" s="1" t="e">
        <v>#N/A</v>
      </c>
    </row>
    <row r="5696" spans="1:14">
      <c r="A5696" s="7">
        <v>5695</v>
      </c>
      <c r="B5696" s="8"/>
      <c r="C5696" s="9"/>
      <c r="D5696" s="28"/>
      <c r="E5696" s="10"/>
      <c r="F5696" s="9"/>
      <c r="G5696" s="11"/>
      <c r="H5696" s="11"/>
      <c r="I5696" s="14"/>
      <c r="J5696" s="11"/>
      <c r="K5696" s="11"/>
      <c r="L5696" s="11"/>
      <c r="M5696" s="11"/>
      <c r="N5696" s="1" t="e">
        <v>#N/A</v>
      </c>
    </row>
    <row r="5697" spans="1:14">
      <c r="A5697" s="7">
        <v>5696</v>
      </c>
      <c r="B5697" s="8"/>
      <c r="C5697" s="9"/>
      <c r="D5697" s="28"/>
      <c r="E5697" s="10"/>
      <c r="F5697" s="9"/>
      <c r="G5697" s="11"/>
      <c r="H5697" s="11"/>
      <c r="I5697" s="14"/>
      <c r="J5697" s="11"/>
      <c r="K5697" s="11"/>
      <c r="L5697" s="11"/>
      <c r="M5697" s="11"/>
      <c r="N5697" s="1" t="e">
        <v>#N/A</v>
      </c>
    </row>
    <row r="5698" spans="1:14">
      <c r="A5698" s="7">
        <v>5697</v>
      </c>
      <c r="B5698" s="8"/>
      <c r="C5698" s="9"/>
      <c r="D5698" s="28"/>
      <c r="E5698" s="10"/>
      <c r="F5698" s="9"/>
      <c r="G5698" s="11"/>
      <c r="H5698" s="11"/>
      <c r="I5698" s="14"/>
      <c r="J5698" s="11"/>
      <c r="K5698" s="11"/>
      <c r="L5698" s="11"/>
      <c r="M5698" s="11"/>
      <c r="N5698" s="1" t="e">
        <v>#N/A</v>
      </c>
    </row>
    <row r="5699" spans="1:14">
      <c r="A5699" s="7">
        <v>5698</v>
      </c>
      <c r="B5699" s="8"/>
      <c r="C5699" s="9"/>
      <c r="D5699" s="28"/>
      <c r="E5699" s="10"/>
      <c r="F5699" s="9"/>
      <c r="G5699" s="11"/>
      <c r="H5699" s="11"/>
      <c r="I5699" s="14"/>
      <c r="J5699" s="11"/>
      <c r="K5699" s="11"/>
      <c r="L5699" s="11"/>
      <c r="M5699" s="11"/>
      <c r="N5699" s="1" t="e">
        <v>#N/A</v>
      </c>
    </row>
    <row r="5700" spans="1:14">
      <c r="A5700" s="7">
        <v>5699</v>
      </c>
      <c r="B5700" s="8"/>
      <c r="C5700" s="9"/>
      <c r="D5700" s="28"/>
      <c r="E5700" s="10"/>
      <c r="F5700" s="9"/>
      <c r="G5700" s="11"/>
      <c r="H5700" s="11"/>
      <c r="I5700" s="14"/>
      <c r="J5700" s="11"/>
      <c r="K5700" s="11"/>
      <c r="L5700" s="11"/>
      <c r="M5700" s="11"/>
      <c r="N5700" s="1" t="e">
        <v>#N/A</v>
      </c>
    </row>
    <row r="5701" spans="1:14">
      <c r="A5701" s="7">
        <v>5700</v>
      </c>
      <c r="B5701" s="8"/>
      <c r="C5701" s="9"/>
      <c r="D5701" s="28"/>
      <c r="E5701" s="10"/>
      <c r="F5701" s="9"/>
      <c r="G5701" s="11"/>
      <c r="H5701" s="11"/>
      <c r="I5701" s="14"/>
      <c r="J5701" s="11"/>
      <c r="K5701" s="11"/>
      <c r="L5701" s="11"/>
      <c r="M5701" s="11"/>
      <c r="N5701" s="1" t="e">
        <v>#N/A</v>
      </c>
    </row>
    <row r="5702" spans="1:14">
      <c r="A5702" s="7">
        <v>5701</v>
      </c>
      <c r="B5702" s="8"/>
      <c r="C5702" s="9"/>
      <c r="D5702" s="28"/>
      <c r="E5702" s="10"/>
      <c r="F5702" s="9"/>
      <c r="G5702" s="11"/>
      <c r="H5702" s="11"/>
      <c r="I5702" s="14"/>
      <c r="J5702" s="11"/>
      <c r="K5702" s="11"/>
      <c r="L5702" s="11"/>
      <c r="M5702" s="11"/>
      <c r="N5702" s="1" t="e">
        <v>#N/A</v>
      </c>
    </row>
    <row r="5703" spans="1:14">
      <c r="A5703" s="7">
        <v>5702</v>
      </c>
      <c r="B5703" s="8"/>
      <c r="C5703" s="9"/>
      <c r="D5703" s="28"/>
      <c r="E5703" s="10"/>
      <c r="F5703" s="9"/>
      <c r="G5703" s="11"/>
      <c r="H5703" s="11"/>
      <c r="I5703" s="14"/>
      <c r="J5703" s="11"/>
      <c r="K5703" s="11"/>
      <c r="L5703" s="11"/>
      <c r="M5703" s="11"/>
      <c r="N5703" s="1" t="e">
        <v>#N/A</v>
      </c>
    </row>
    <row r="5704" spans="1:14">
      <c r="A5704" s="7">
        <v>5703</v>
      </c>
      <c r="B5704" s="8"/>
      <c r="C5704" s="9"/>
      <c r="D5704" s="28"/>
      <c r="E5704" s="10"/>
      <c r="F5704" s="9"/>
      <c r="G5704" s="11"/>
      <c r="H5704" s="11"/>
      <c r="I5704" s="14"/>
      <c r="J5704" s="11"/>
      <c r="K5704" s="11"/>
      <c r="L5704" s="11"/>
      <c r="M5704" s="11"/>
      <c r="N5704" s="1" t="e">
        <v>#N/A</v>
      </c>
    </row>
    <row r="5705" spans="1:14">
      <c r="A5705" s="7">
        <v>5704</v>
      </c>
      <c r="B5705" s="8"/>
      <c r="C5705" s="9"/>
      <c r="D5705" s="28"/>
      <c r="E5705" s="10"/>
      <c r="F5705" s="9"/>
      <c r="G5705" s="11"/>
      <c r="H5705" s="11"/>
      <c r="I5705" s="14"/>
      <c r="J5705" s="11"/>
      <c r="K5705" s="11"/>
      <c r="L5705" s="11"/>
      <c r="M5705" s="11"/>
      <c r="N5705" s="1" t="e">
        <v>#N/A</v>
      </c>
    </row>
    <row r="5706" spans="1:14">
      <c r="A5706" s="7">
        <v>5705</v>
      </c>
      <c r="B5706" s="8"/>
      <c r="C5706" s="9"/>
      <c r="D5706" s="28"/>
      <c r="E5706" s="10"/>
      <c r="F5706" s="9"/>
      <c r="G5706" s="11"/>
      <c r="H5706" s="11"/>
      <c r="I5706" s="14"/>
      <c r="J5706" s="11"/>
      <c r="K5706" s="11"/>
      <c r="L5706" s="11"/>
      <c r="M5706" s="11"/>
      <c r="N5706" s="1" t="e">
        <v>#N/A</v>
      </c>
    </row>
    <row r="5707" spans="1:14">
      <c r="A5707" s="7">
        <v>5706</v>
      </c>
      <c r="B5707" s="8"/>
      <c r="C5707" s="9"/>
      <c r="D5707" s="28"/>
      <c r="E5707" s="10"/>
      <c r="F5707" s="9"/>
      <c r="G5707" s="11"/>
      <c r="H5707" s="11"/>
      <c r="I5707" s="14"/>
      <c r="J5707" s="11"/>
      <c r="K5707" s="11"/>
      <c r="L5707" s="11"/>
      <c r="M5707" s="11"/>
      <c r="N5707" s="1" t="e">
        <v>#N/A</v>
      </c>
    </row>
    <row r="5708" spans="1:14">
      <c r="A5708" s="7">
        <v>5707</v>
      </c>
      <c r="B5708" s="8"/>
      <c r="C5708" s="9"/>
      <c r="D5708" s="28"/>
      <c r="E5708" s="10"/>
      <c r="F5708" s="9"/>
      <c r="G5708" s="11"/>
      <c r="H5708" s="11"/>
      <c r="I5708" s="14"/>
      <c r="J5708" s="11"/>
      <c r="K5708" s="11"/>
      <c r="L5708" s="11"/>
      <c r="M5708" s="11"/>
      <c r="N5708" s="1" t="e">
        <v>#N/A</v>
      </c>
    </row>
    <row r="5709" spans="1:14">
      <c r="A5709" s="7">
        <v>5708</v>
      </c>
      <c r="B5709" s="8"/>
      <c r="C5709" s="9"/>
      <c r="D5709" s="28"/>
      <c r="E5709" s="10"/>
      <c r="F5709" s="9"/>
      <c r="G5709" s="11"/>
      <c r="H5709" s="11"/>
      <c r="I5709" s="14"/>
      <c r="J5709" s="11"/>
      <c r="K5709" s="11"/>
      <c r="L5709" s="11"/>
      <c r="M5709" s="11"/>
      <c r="N5709" s="1" t="e">
        <v>#N/A</v>
      </c>
    </row>
    <row r="5710" spans="1:14">
      <c r="A5710" s="7">
        <v>5709</v>
      </c>
      <c r="B5710" s="8"/>
      <c r="C5710" s="9"/>
      <c r="D5710" s="28"/>
      <c r="E5710" s="10"/>
      <c r="F5710" s="9"/>
      <c r="G5710" s="11"/>
      <c r="H5710" s="11"/>
      <c r="I5710" s="14"/>
      <c r="J5710" s="11"/>
      <c r="K5710" s="11"/>
      <c r="L5710" s="11"/>
      <c r="M5710" s="11"/>
      <c r="N5710" s="1" t="e">
        <v>#N/A</v>
      </c>
    </row>
    <row r="5711" spans="1:14">
      <c r="A5711" s="7">
        <v>5710</v>
      </c>
      <c r="B5711" s="8"/>
      <c r="C5711" s="9"/>
      <c r="D5711" s="28"/>
      <c r="E5711" s="10"/>
      <c r="F5711" s="9"/>
      <c r="G5711" s="11"/>
      <c r="H5711" s="11"/>
      <c r="I5711" s="14"/>
      <c r="J5711" s="11"/>
      <c r="K5711" s="11"/>
      <c r="L5711" s="11"/>
      <c r="M5711" s="11"/>
      <c r="N5711" s="1" t="e">
        <v>#N/A</v>
      </c>
    </row>
    <row r="5712" spans="1:14">
      <c r="A5712" s="7">
        <v>5711</v>
      </c>
      <c r="B5712" s="8"/>
      <c r="C5712" s="9"/>
      <c r="D5712" s="28"/>
      <c r="E5712" s="10"/>
      <c r="F5712" s="9"/>
      <c r="G5712" s="11"/>
      <c r="H5712" s="11"/>
      <c r="I5712" s="14"/>
      <c r="J5712" s="11"/>
      <c r="K5712" s="11"/>
      <c r="L5712" s="11"/>
      <c r="M5712" s="11"/>
      <c r="N5712" s="1" t="e">
        <v>#N/A</v>
      </c>
    </row>
    <row r="5713" spans="1:14">
      <c r="A5713" s="7">
        <v>5712</v>
      </c>
      <c r="B5713" s="8"/>
      <c r="C5713" s="9"/>
      <c r="D5713" s="28"/>
      <c r="E5713" s="10"/>
      <c r="F5713" s="9"/>
      <c r="G5713" s="11"/>
      <c r="H5713" s="11"/>
      <c r="I5713" s="14"/>
      <c r="J5713" s="11"/>
      <c r="K5713" s="11"/>
      <c r="L5713" s="11"/>
      <c r="M5713" s="11"/>
      <c r="N5713" s="1" t="e">
        <v>#N/A</v>
      </c>
    </row>
    <row r="5714" spans="1:14">
      <c r="A5714" s="7">
        <v>5713</v>
      </c>
      <c r="B5714" s="8"/>
      <c r="C5714" s="9"/>
      <c r="D5714" s="28"/>
      <c r="E5714" s="10"/>
      <c r="F5714" s="9"/>
      <c r="G5714" s="11"/>
      <c r="H5714" s="11"/>
      <c r="I5714" s="14"/>
      <c r="J5714" s="11"/>
      <c r="K5714" s="11"/>
      <c r="L5714" s="11"/>
      <c r="M5714" s="11"/>
      <c r="N5714" s="1" t="e">
        <v>#N/A</v>
      </c>
    </row>
    <row r="5715" spans="1:14">
      <c r="A5715" s="7">
        <v>5714</v>
      </c>
      <c r="B5715" s="8"/>
      <c r="C5715" s="9"/>
      <c r="D5715" s="28"/>
      <c r="E5715" s="10"/>
      <c r="F5715" s="9"/>
      <c r="G5715" s="11"/>
      <c r="H5715" s="11"/>
      <c r="I5715" s="14"/>
      <c r="J5715" s="11"/>
      <c r="K5715" s="11"/>
      <c r="L5715" s="11"/>
      <c r="M5715" s="11"/>
      <c r="N5715" s="1" t="e">
        <v>#N/A</v>
      </c>
    </row>
    <row r="5716" spans="1:14">
      <c r="A5716" s="7">
        <v>5715</v>
      </c>
      <c r="B5716" s="8"/>
      <c r="C5716" s="9"/>
      <c r="D5716" s="28"/>
      <c r="E5716" s="10"/>
      <c r="F5716" s="9"/>
      <c r="G5716" s="11"/>
      <c r="H5716" s="11"/>
      <c r="I5716" s="14"/>
      <c r="J5716" s="11"/>
      <c r="K5716" s="11"/>
      <c r="L5716" s="11"/>
      <c r="M5716" s="11"/>
      <c r="N5716" s="1" t="e">
        <v>#N/A</v>
      </c>
    </row>
    <row r="5717" spans="1:14">
      <c r="A5717" s="7">
        <v>5716</v>
      </c>
      <c r="B5717" s="8"/>
      <c r="C5717" s="9"/>
      <c r="D5717" s="28"/>
      <c r="E5717" s="10"/>
      <c r="F5717" s="9"/>
      <c r="G5717" s="11"/>
      <c r="H5717" s="11"/>
      <c r="I5717" s="14"/>
      <c r="J5717" s="11"/>
      <c r="K5717" s="11"/>
      <c r="L5717" s="11"/>
      <c r="M5717" s="11"/>
      <c r="N5717" s="1" t="e">
        <v>#N/A</v>
      </c>
    </row>
    <row r="5718" spans="1:14">
      <c r="A5718" s="7">
        <v>5717</v>
      </c>
      <c r="B5718" s="8"/>
      <c r="C5718" s="9"/>
      <c r="D5718" s="28"/>
      <c r="E5718" s="10"/>
      <c r="F5718" s="9"/>
      <c r="G5718" s="11"/>
      <c r="H5718" s="11"/>
      <c r="I5718" s="14"/>
      <c r="J5718" s="11"/>
      <c r="K5718" s="11"/>
      <c r="L5718" s="11"/>
      <c r="M5718" s="11"/>
      <c r="N5718" s="1" t="e">
        <v>#N/A</v>
      </c>
    </row>
    <row r="5719" spans="1:14">
      <c r="A5719" s="7">
        <v>5718</v>
      </c>
      <c r="B5719" s="8"/>
      <c r="C5719" s="9"/>
      <c r="D5719" s="28"/>
      <c r="E5719" s="10"/>
      <c r="F5719" s="9"/>
      <c r="G5719" s="11"/>
      <c r="H5719" s="11"/>
      <c r="I5719" s="14"/>
      <c r="J5719" s="11"/>
      <c r="K5719" s="11"/>
      <c r="L5719" s="11"/>
      <c r="M5719" s="11"/>
      <c r="N5719" s="1" t="e">
        <v>#N/A</v>
      </c>
    </row>
    <row r="5720" spans="1:14">
      <c r="A5720" s="7">
        <v>5719</v>
      </c>
      <c r="B5720" s="8"/>
      <c r="C5720" s="9"/>
      <c r="D5720" s="28"/>
      <c r="E5720" s="10"/>
      <c r="F5720" s="9"/>
      <c r="G5720" s="11"/>
      <c r="H5720" s="11"/>
      <c r="I5720" s="14"/>
      <c r="J5720" s="11"/>
      <c r="K5720" s="11"/>
      <c r="L5720" s="11"/>
      <c r="M5720" s="11"/>
      <c r="N5720" s="1" t="e">
        <v>#N/A</v>
      </c>
    </row>
    <row r="5721" spans="1:14">
      <c r="A5721" s="7">
        <v>5720</v>
      </c>
      <c r="B5721" s="8"/>
      <c r="C5721" s="9"/>
      <c r="D5721" s="28"/>
      <c r="E5721" s="10"/>
      <c r="F5721" s="9"/>
      <c r="G5721" s="11"/>
      <c r="H5721" s="11"/>
      <c r="I5721" s="14"/>
      <c r="J5721" s="11"/>
      <c r="K5721" s="11"/>
      <c r="L5721" s="11"/>
      <c r="M5721" s="11"/>
      <c r="N5721" s="1" t="e">
        <v>#N/A</v>
      </c>
    </row>
    <row r="5722" spans="1:14">
      <c r="A5722" s="7">
        <v>5721</v>
      </c>
      <c r="B5722" s="8"/>
      <c r="C5722" s="9"/>
      <c r="D5722" s="28"/>
      <c r="E5722" s="10"/>
      <c r="F5722" s="9"/>
      <c r="G5722" s="11"/>
      <c r="H5722" s="11"/>
      <c r="I5722" s="14"/>
      <c r="J5722" s="11"/>
      <c r="K5722" s="11"/>
      <c r="L5722" s="11"/>
      <c r="M5722" s="11"/>
      <c r="N5722" s="1" t="e">
        <v>#N/A</v>
      </c>
    </row>
    <row r="5723" spans="1:14">
      <c r="A5723" s="7">
        <v>5722</v>
      </c>
      <c r="B5723" s="8"/>
      <c r="C5723" s="9"/>
      <c r="D5723" s="28"/>
      <c r="E5723" s="10"/>
      <c r="F5723" s="9"/>
      <c r="G5723" s="11"/>
      <c r="H5723" s="11"/>
      <c r="I5723" s="14"/>
      <c r="J5723" s="11"/>
      <c r="K5723" s="11"/>
      <c r="L5723" s="11"/>
      <c r="M5723" s="11"/>
      <c r="N5723" s="1" t="e">
        <v>#N/A</v>
      </c>
    </row>
    <row r="5724" spans="1:14">
      <c r="A5724" s="7">
        <v>5723</v>
      </c>
      <c r="B5724" s="8"/>
      <c r="C5724" s="9"/>
      <c r="D5724" s="28"/>
      <c r="E5724" s="10"/>
      <c r="F5724" s="9"/>
      <c r="G5724" s="11"/>
      <c r="H5724" s="11"/>
      <c r="I5724" s="14"/>
      <c r="J5724" s="11"/>
      <c r="K5724" s="11"/>
      <c r="L5724" s="11"/>
      <c r="M5724" s="11"/>
      <c r="N5724" s="1" t="e">
        <v>#N/A</v>
      </c>
    </row>
    <row r="5725" spans="1:14">
      <c r="A5725" s="7">
        <v>5724</v>
      </c>
      <c r="B5725" s="8"/>
      <c r="C5725" s="9"/>
      <c r="D5725" s="28"/>
      <c r="E5725" s="10"/>
      <c r="F5725" s="9"/>
      <c r="G5725" s="11"/>
      <c r="H5725" s="11"/>
      <c r="I5725" s="14"/>
      <c r="J5725" s="11"/>
      <c r="K5725" s="11"/>
      <c r="L5725" s="11"/>
      <c r="M5725" s="11"/>
      <c r="N5725" s="1" t="e">
        <v>#N/A</v>
      </c>
    </row>
    <row r="5726" spans="1:14">
      <c r="A5726" s="7">
        <v>5725</v>
      </c>
      <c r="B5726" s="8"/>
      <c r="C5726" s="9"/>
      <c r="D5726" s="28"/>
      <c r="E5726" s="10"/>
      <c r="F5726" s="9"/>
      <c r="G5726" s="11"/>
      <c r="H5726" s="11"/>
      <c r="I5726" s="14"/>
      <c r="J5726" s="11"/>
      <c r="K5726" s="11"/>
      <c r="L5726" s="11"/>
      <c r="M5726" s="11"/>
      <c r="N5726" s="1" t="e">
        <v>#N/A</v>
      </c>
    </row>
    <row r="5727" spans="1:14">
      <c r="A5727" s="7">
        <v>5726</v>
      </c>
      <c r="B5727" s="8"/>
      <c r="C5727" s="9"/>
      <c r="D5727" s="28"/>
      <c r="E5727" s="10"/>
      <c r="F5727" s="9"/>
      <c r="G5727" s="11"/>
      <c r="H5727" s="11"/>
      <c r="I5727" s="14"/>
      <c r="J5727" s="11"/>
      <c r="K5727" s="11"/>
      <c r="L5727" s="11"/>
      <c r="M5727" s="11"/>
      <c r="N5727" s="1" t="e">
        <v>#N/A</v>
      </c>
    </row>
    <row r="5728" spans="1:14">
      <c r="A5728" s="7">
        <v>5727</v>
      </c>
      <c r="B5728" s="8"/>
      <c r="C5728" s="9"/>
      <c r="D5728" s="28"/>
      <c r="E5728" s="10"/>
      <c r="F5728" s="9"/>
      <c r="G5728" s="11"/>
      <c r="H5728" s="11"/>
      <c r="I5728" s="14"/>
      <c r="J5728" s="11"/>
      <c r="K5728" s="11"/>
      <c r="L5728" s="11"/>
      <c r="M5728" s="11"/>
      <c r="N5728" s="1" t="e">
        <v>#N/A</v>
      </c>
    </row>
    <row r="5729" spans="1:14">
      <c r="A5729" s="7">
        <v>5728</v>
      </c>
      <c r="B5729" s="8"/>
      <c r="C5729" s="9"/>
      <c r="D5729" s="28"/>
      <c r="E5729" s="10"/>
      <c r="F5729" s="9"/>
      <c r="G5729" s="11"/>
      <c r="H5729" s="11"/>
      <c r="I5729" s="14"/>
      <c r="J5729" s="11"/>
      <c r="K5729" s="11"/>
      <c r="L5729" s="11"/>
      <c r="M5729" s="11"/>
      <c r="N5729" s="1" t="e">
        <v>#N/A</v>
      </c>
    </row>
    <row r="5730" spans="1:14">
      <c r="A5730" s="7">
        <v>5729</v>
      </c>
      <c r="B5730" s="8"/>
      <c r="C5730" s="9"/>
      <c r="D5730" s="28"/>
      <c r="E5730" s="10"/>
      <c r="F5730" s="9"/>
      <c r="G5730" s="11"/>
      <c r="H5730" s="11"/>
      <c r="I5730" s="14"/>
      <c r="J5730" s="11"/>
      <c r="K5730" s="11"/>
      <c r="L5730" s="11"/>
      <c r="M5730" s="11"/>
      <c r="N5730" s="1" t="e">
        <v>#N/A</v>
      </c>
    </row>
    <row r="5731" spans="1:14">
      <c r="A5731" s="7">
        <v>5730</v>
      </c>
      <c r="B5731" s="8"/>
      <c r="C5731" s="9"/>
      <c r="D5731" s="28"/>
      <c r="E5731" s="10"/>
      <c r="F5731" s="9"/>
      <c r="G5731" s="11"/>
      <c r="H5731" s="11"/>
      <c r="I5731" s="14"/>
      <c r="J5731" s="11"/>
      <c r="K5731" s="11"/>
      <c r="L5731" s="11"/>
      <c r="M5731" s="11"/>
      <c r="N5731" s="1" t="e">
        <v>#N/A</v>
      </c>
    </row>
    <row r="5732" spans="1:14">
      <c r="A5732" s="7">
        <v>5731</v>
      </c>
      <c r="B5732" s="8"/>
      <c r="C5732" s="9"/>
      <c r="D5732" s="28"/>
      <c r="E5732" s="10"/>
      <c r="F5732" s="9"/>
      <c r="G5732" s="11"/>
      <c r="H5732" s="11"/>
      <c r="I5732" s="14"/>
      <c r="J5732" s="11"/>
      <c r="K5732" s="11"/>
      <c r="L5732" s="11"/>
      <c r="M5732" s="11"/>
      <c r="N5732" s="1" t="e">
        <v>#N/A</v>
      </c>
    </row>
    <row r="5733" spans="1:14">
      <c r="A5733" s="7">
        <v>5732</v>
      </c>
      <c r="B5733" s="8"/>
      <c r="C5733" s="9"/>
      <c r="D5733" s="28"/>
      <c r="E5733" s="10"/>
      <c r="F5733" s="9"/>
      <c r="G5733" s="11"/>
      <c r="H5733" s="11"/>
      <c r="I5733" s="14"/>
      <c r="J5733" s="11"/>
      <c r="K5733" s="11"/>
      <c r="L5733" s="11"/>
      <c r="M5733" s="11"/>
      <c r="N5733" s="1" t="e">
        <v>#N/A</v>
      </c>
    </row>
    <row r="5734" spans="1:14">
      <c r="A5734" s="7">
        <v>5733</v>
      </c>
      <c r="B5734" s="8"/>
      <c r="C5734" s="9"/>
      <c r="D5734" s="28"/>
      <c r="E5734" s="10"/>
      <c r="F5734" s="9"/>
      <c r="G5734" s="11"/>
      <c r="H5734" s="11"/>
      <c r="I5734" s="14"/>
      <c r="J5734" s="11"/>
      <c r="K5734" s="11"/>
      <c r="L5734" s="11"/>
      <c r="M5734" s="11"/>
      <c r="N5734" s="1" t="e">
        <v>#N/A</v>
      </c>
    </row>
    <row r="5735" spans="1:14">
      <c r="A5735" s="7">
        <v>5734</v>
      </c>
      <c r="B5735" s="8"/>
      <c r="C5735" s="9"/>
      <c r="D5735" s="28"/>
      <c r="E5735" s="10"/>
      <c r="F5735" s="9"/>
      <c r="G5735" s="11"/>
      <c r="H5735" s="11"/>
      <c r="I5735" s="14"/>
      <c r="J5735" s="11"/>
      <c r="K5735" s="11"/>
      <c r="L5735" s="11"/>
      <c r="M5735" s="11"/>
      <c r="N5735" s="1" t="e">
        <v>#N/A</v>
      </c>
    </row>
    <row r="5736" spans="1:14">
      <c r="A5736" s="7">
        <v>5735</v>
      </c>
      <c r="B5736" s="8"/>
      <c r="C5736" s="9"/>
      <c r="D5736" s="28"/>
      <c r="E5736" s="10"/>
      <c r="F5736" s="9"/>
      <c r="G5736" s="11"/>
      <c r="H5736" s="11"/>
      <c r="I5736" s="14"/>
      <c r="J5736" s="11"/>
      <c r="K5736" s="11"/>
      <c r="L5736" s="11"/>
      <c r="M5736" s="11"/>
      <c r="N5736" s="1" t="e">
        <v>#N/A</v>
      </c>
    </row>
    <row r="5737" spans="1:14">
      <c r="A5737" s="7">
        <v>5736</v>
      </c>
      <c r="B5737" s="8"/>
      <c r="C5737" s="9"/>
      <c r="D5737" s="28"/>
      <c r="E5737" s="10"/>
      <c r="F5737" s="9"/>
      <c r="G5737" s="11"/>
      <c r="H5737" s="11"/>
      <c r="I5737" s="14"/>
      <c r="J5737" s="11"/>
      <c r="K5737" s="11"/>
      <c r="L5737" s="11"/>
      <c r="M5737" s="11"/>
      <c r="N5737" s="1" t="e">
        <v>#N/A</v>
      </c>
    </row>
    <row r="5738" spans="1:14">
      <c r="A5738" s="7">
        <v>5737</v>
      </c>
      <c r="B5738" s="8"/>
      <c r="C5738" s="9"/>
      <c r="D5738" s="28"/>
      <c r="E5738" s="10"/>
      <c r="F5738" s="9"/>
      <c r="G5738" s="11"/>
      <c r="H5738" s="11"/>
      <c r="I5738" s="14"/>
      <c r="J5738" s="11"/>
      <c r="K5738" s="11"/>
      <c r="L5738" s="11"/>
      <c r="M5738" s="11"/>
      <c r="N5738" s="1" t="e">
        <v>#N/A</v>
      </c>
    </row>
    <row r="5739" spans="1:14">
      <c r="A5739" s="7">
        <v>5738</v>
      </c>
      <c r="B5739" s="8"/>
      <c r="C5739" s="9"/>
      <c r="D5739" s="28"/>
      <c r="E5739" s="10"/>
      <c r="F5739" s="9"/>
      <c r="G5739" s="11"/>
      <c r="H5739" s="11"/>
      <c r="I5739" s="14"/>
      <c r="J5739" s="11"/>
      <c r="K5739" s="11"/>
      <c r="L5739" s="11"/>
      <c r="M5739" s="11"/>
      <c r="N5739" s="1" t="e">
        <v>#N/A</v>
      </c>
    </row>
    <row r="5740" spans="1:14">
      <c r="A5740" s="7">
        <v>5739</v>
      </c>
      <c r="B5740" s="8"/>
      <c r="C5740" s="9"/>
      <c r="D5740" s="28"/>
      <c r="E5740" s="10"/>
      <c r="F5740" s="9"/>
      <c r="G5740" s="11"/>
      <c r="H5740" s="11"/>
      <c r="I5740" s="14"/>
      <c r="J5740" s="11"/>
      <c r="K5740" s="11"/>
      <c r="L5740" s="11"/>
      <c r="M5740" s="11"/>
      <c r="N5740" s="1" t="e">
        <v>#N/A</v>
      </c>
    </row>
    <row r="5741" spans="1:14">
      <c r="A5741" s="7">
        <v>5740</v>
      </c>
      <c r="B5741" s="8"/>
      <c r="C5741" s="9"/>
      <c r="D5741" s="28"/>
      <c r="E5741" s="10"/>
      <c r="F5741" s="9"/>
      <c r="G5741" s="11"/>
      <c r="H5741" s="11"/>
      <c r="I5741" s="14"/>
      <c r="J5741" s="11"/>
      <c r="K5741" s="11"/>
      <c r="L5741" s="11"/>
      <c r="M5741" s="11"/>
      <c r="N5741" s="1" t="e">
        <v>#N/A</v>
      </c>
    </row>
    <row r="5742" spans="1:14">
      <c r="A5742" s="7">
        <v>5741</v>
      </c>
      <c r="B5742" s="8"/>
      <c r="C5742" s="9"/>
      <c r="D5742" s="28"/>
      <c r="E5742" s="10"/>
      <c r="F5742" s="9"/>
      <c r="G5742" s="11"/>
      <c r="H5742" s="11"/>
      <c r="I5742" s="14"/>
      <c r="J5742" s="11"/>
      <c r="K5742" s="11"/>
      <c r="L5742" s="11"/>
      <c r="M5742" s="11"/>
      <c r="N5742" s="1" t="e">
        <v>#N/A</v>
      </c>
    </row>
    <row r="5743" spans="1:14">
      <c r="A5743" s="7">
        <v>5742</v>
      </c>
      <c r="B5743" s="8"/>
      <c r="C5743" s="9"/>
      <c r="D5743" s="28"/>
      <c r="E5743" s="10"/>
      <c r="F5743" s="9"/>
      <c r="G5743" s="11"/>
      <c r="H5743" s="11"/>
      <c r="I5743" s="14"/>
      <c r="J5743" s="11"/>
      <c r="K5743" s="11"/>
      <c r="L5743" s="11"/>
      <c r="M5743" s="11"/>
      <c r="N5743" s="1" t="e">
        <v>#N/A</v>
      </c>
    </row>
    <row r="5744" spans="1:14">
      <c r="A5744" s="7">
        <v>5743</v>
      </c>
      <c r="B5744" s="8"/>
      <c r="C5744" s="9"/>
      <c r="D5744" s="28"/>
      <c r="E5744" s="10"/>
      <c r="F5744" s="9"/>
      <c r="G5744" s="11"/>
      <c r="H5744" s="11"/>
      <c r="I5744" s="14"/>
      <c r="J5744" s="11"/>
      <c r="K5744" s="11"/>
      <c r="L5744" s="11"/>
      <c r="M5744" s="11"/>
      <c r="N5744" s="1" t="e">
        <v>#N/A</v>
      </c>
    </row>
    <row r="5745" spans="1:14">
      <c r="A5745" s="7">
        <v>5744</v>
      </c>
      <c r="B5745" s="8"/>
      <c r="C5745" s="9"/>
      <c r="D5745" s="28"/>
      <c r="E5745" s="10"/>
      <c r="F5745" s="9"/>
      <c r="G5745" s="11"/>
      <c r="H5745" s="11"/>
      <c r="I5745" s="14"/>
      <c r="J5745" s="11"/>
      <c r="K5745" s="11"/>
      <c r="L5745" s="11"/>
      <c r="M5745" s="11"/>
      <c r="N5745" s="1" t="e">
        <v>#N/A</v>
      </c>
    </row>
    <row r="5746" spans="1:14">
      <c r="A5746" s="7">
        <v>5745</v>
      </c>
      <c r="B5746" s="8"/>
      <c r="C5746" s="9"/>
      <c r="D5746" s="28"/>
      <c r="E5746" s="10"/>
      <c r="F5746" s="9"/>
      <c r="G5746" s="11"/>
      <c r="H5746" s="11"/>
      <c r="I5746" s="14"/>
      <c r="J5746" s="11"/>
      <c r="K5746" s="11"/>
      <c r="L5746" s="11"/>
      <c r="M5746" s="11"/>
      <c r="N5746" s="1" t="e">
        <v>#N/A</v>
      </c>
    </row>
    <row r="5747" spans="1:14">
      <c r="A5747" s="7">
        <v>5746</v>
      </c>
      <c r="B5747" s="8"/>
      <c r="C5747" s="9"/>
      <c r="D5747" s="28"/>
      <c r="E5747" s="10"/>
      <c r="F5747" s="9"/>
      <c r="G5747" s="11"/>
      <c r="H5747" s="11"/>
      <c r="I5747" s="14"/>
      <c r="J5747" s="11"/>
      <c r="K5747" s="11"/>
      <c r="L5747" s="11"/>
      <c r="M5747" s="11"/>
      <c r="N5747" s="1" t="e">
        <v>#N/A</v>
      </c>
    </row>
    <row r="5748" spans="1:14">
      <c r="A5748" s="7">
        <v>5747</v>
      </c>
      <c r="B5748" s="8"/>
      <c r="C5748" s="9"/>
      <c r="D5748" s="28"/>
      <c r="E5748" s="10"/>
      <c r="F5748" s="9"/>
      <c r="G5748" s="11"/>
      <c r="H5748" s="11"/>
      <c r="I5748" s="14"/>
      <c r="J5748" s="11"/>
      <c r="K5748" s="11"/>
      <c r="L5748" s="11"/>
      <c r="M5748" s="11"/>
      <c r="N5748" s="1" t="e">
        <v>#N/A</v>
      </c>
    </row>
    <row r="5749" spans="1:14">
      <c r="A5749" s="7">
        <v>5748</v>
      </c>
      <c r="B5749" s="8"/>
      <c r="C5749" s="9"/>
      <c r="D5749" s="28"/>
      <c r="E5749" s="10"/>
      <c r="F5749" s="9"/>
      <c r="G5749" s="11"/>
      <c r="H5749" s="11"/>
      <c r="I5749" s="14"/>
      <c r="J5749" s="11"/>
      <c r="K5749" s="11"/>
      <c r="L5749" s="11"/>
      <c r="M5749" s="11"/>
      <c r="N5749" s="1" t="e">
        <v>#N/A</v>
      </c>
    </row>
    <row r="5750" spans="1:14">
      <c r="A5750" s="7">
        <v>5749</v>
      </c>
      <c r="B5750" s="8"/>
      <c r="C5750" s="9"/>
      <c r="D5750" s="28"/>
      <c r="E5750" s="10"/>
      <c r="F5750" s="9"/>
      <c r="G5750" s="11"/>
      <c r="H5750" s="11"/>
      <c r="I5750" s="14"/>
      <c r="J5750" s="11"/>
      <c r="K5750" s="11"/>
      <c r="L5750" s="11"/>
      <c r="M5750" s="11"/>
      <c r="N5750" s="1" t="e">
        <v>#N/A</v>
      </c>
    </row>
    <row r="5751" spans="1:14">
      <c r="A5751" s="7">
        <v>5750</v>
      </c>
      <c r="B5751" s="8"/>
      <c r="C5751" s="9"/>
      <c r="D5751" s="28"/>
      <c r="E5751" s="10"/>
      <c r="F5751" s="9"/>
      <c r="G5751" s="11"/>
      <c r="H5751" s="11"/>
      <c r="I5751" s="14"/>
      <c r="J5751" s="11"/>
      <c r="K5751" s="11"/>
      <c r="L5751" s="11"/>
      <c r="M5751" s="11"/>
      <c r="N5751" s="1" t="e">
        <v>#N/A</v>
      </c>
    </row>
    <row r="5752" spans="1:14">
      <c r="A5752" s="7">
        <v>5751</v>
      </c>
      <c r="B5752" s="8"/>
      <c r="C5752" s="9"/>
      <c r="D5752" s="28"/>
      <c r="E5752" s="10"/>
      <c r="F5752" s="9"/>
      <c r="G5752" s="11"/>
      <c r="H5752" s="11"/>
      <c r="I5752" s="14"/>
      <c r="J5752" s="11"/>
      <c r="K5752" s="11"/>
      <c r="L5752" s="11"/>
      <c r="M5752" s="11"/>
      <c r="N5752" s="1" t="e">
        <v>#N/A</v>
      </c>
    </row>
    <row r="5753" spans="1:14">
      <c r="A5753" s="7">
        <v>5752</v>
      </c>
      <c r="B5753" s="8"/>
      <c r="C5753" s="9"/>
      <c r="D5753" s="28"/>
      <c r="E5753" s="10"/>
      <c r="F5753" s="9"/>
      <c r="G5753" s="11"/>
      <c r="H5753" s="11"/>
      <c r="I5753" s="14"/>
      <c r="J5753" s="11"/>
      <c r="K5753" s="11"/>
      <c r="L5753" s="11"/>
      <c r="M5753" s="11"/>
      <c r="N5753" s="1" t="e">
        <v>#N/A</v>
      </c>
    </row>
    <row r="5754" spans="1:14">
      <c r="A5754" s="7">
        <v>5753</v>
      </c>
      <c r="B5754" s="8"/>
      <c r="C5754" s="9"/>
      <c r="D5754" s="28"/>
      <c r="E5754" s="10"/>
      <c r="F5754" s="9"/>
      <c r="G5754" s="11"/>
      <c r="H5754" s="11"/>
      <c r="I5754" s="14"/>
      <c r="J5754" s="11"/>
      <c r="K5754" s="11"/>
      <c r="L5754" s="11"/>
      <c r="M5754" s="11"/>
      <c r="N5754" s="1" t="e">
        <v>#N/A</v>
      </c>
    </row>
    <row r="5755" spans="1:14">
      <c r="A5755" s="7">
        <v>5754</v>
      </c>
      <c r="B5755" s="8"/>
      <c r="C5755" s="9"/>
      <c r="D5755" s="28"/>
      <c r="E5755" s="10"/>
      <c r="F5755" s="9"/>
      <c r="G5755" s="11"/>
      <c r="H5755" s="11"/>
      <c r="I5755" s="14"/>
      <c r="J5755" s="11"/>
      <c r="K5755" s="11"/>
      <c r="L5755" s="11"/>
      <c r="M5755" s="11"/>
      <c r="N5755" s="1" t="e">
        <v>#N/A</v>
      </c>
    </row>
    <row r="5756" spans="1:14">
      <c r="A5756" s="7">
        <v>5755</v>
      </c>
      <c r="B5756" s="8"/>
      <c r="C5756" s="9"/>
      <c r="D5756" s="28"/>
      <c r="E5756" s="10"/>
      <c r="F5756" s="9"/>
      <c r="G5756" s="11"/>
      <c r="H5756" s="11"/>
      <c r="I5756" s="14"/>
      <c r="J5756" s="11"/>
      <c r="K5756" s="11"/>
      <c r="L5756" s="11"/>
      <c r="M5756" s="11"/>
      <c r="N5756" s="1" t="e">
        <v>#N/A</v>
      </c>
    </row>
    <row r="5757" spans="1:14">
      <c r="A5757" s="7">
        <v>5756</v>
      </c>
      <c r="B5757" s="8"/>
      <c r="C5757" s="9"/>
      <c r="D5757" s="28"/>
      <c r="E5757" s="10"/>
      <c r="F5757" s="9"/>
      <c r="G5757" s="11"/>
      <c r="H5757" s="11"/>
      <c r="I5757" s="14"/>
      <c r="J5757" s="11"/>
      <c r="K5757" s="11"/>
      <c r="L5757" s="11"/>
      <c r="M5757" s="11"/>
      <c r="N5757" s="1" t="e">
        <v>#N/A</v>
      </c>
    </row>
    <row r="5758" spans="1:14">
      <c r="A5758" s="7">
        <v>5757</v>
      </c>
      <c r="B5758" s="8"/>
      <c r="C5758" s="9"/>
      <c r="D5758" s="28"/>
      <c r="E5758" s="10"/>
      <c r="F5758" s="9"/>
      <c r="G5758" s="11"/>
      <c r="H5758" s="11"/>
      <c r="I5758" s="14"/>
      <c r="J5758" s="11"/>
      <c r="K5758" s="11"/>
      <c r="L5758" s="11"/>
      <c r="M5758" s="11"/>
      <c r="N5758" s="1" t="e">
        <v>#N/A</v>
      </c>
    </row>
    <row r="5759" spans="1:14">
      <c r="A5759" s="7">
        <v>5758</v>
      </c>
      <c r="B5759" s="8"/>
      <c r="C5759" s="9"/>
      <c r="D5759" s="28"/>
      <c r="E5759" s="10"/>
      <c r="F5759" s="9"/>
      <c r="G5759" s="11"/>
      <c r="H5759" s="11"/>
      <c r="I5759" s="14"/>
      <c r="J5759" s="11"/>
      <c r="K5759" s="11"/>
      <c r="L5759" s="11"/>
      <c r="M5759" s="11"/>
      <c r="N5759" s="1" t="e">
        <v>#N/A</v>
      </c>
    </row>
    <row r="5760" spans="1:14">
      <c r="A5760" s="7">
        <v>5759</v>
      </c>
      <c r="B5760" s="8"/>
      <c r="C5760" s="9"/>
      <c r="D5760" s="28"/>
      <c r="E5760" s="10"/>
      <c r="F5760" s="9"/>
      <c r="G5760" s="11"/>
      <c r="H5760" s="11"/>
      <c r="I5760" s="14"/>
      <c r="J5760" s="11"/>
      <c r="K5760" s="11"/>
      <c r="L5760" s="11"/>
      <c r="M5760" s="11"/>
      <c r="N5760" s="1" t="e">
        <v>#N/A</v>
      </c>
    </row>
    <row r="5761" spans="1:14">
      <c r="A5761" s="7">
        <v>5760</v>
      </c>
      <c r="B5761" s="8"/>
      <c r="C5761" s="9"/>
      <c r="D5761" s="28"/>
      <c r="E5761" s="10"/>
      <c r="F5761" s="9"/>
      <c r="G5761" s="11"/>
      <c r="H5761" s="11"/>
      <c r="I5761" s="14"/>
      <c r="J5761" s="11"/>
      <c r="K5761" s="11"/>
      <c r="L5761" s="11"/>
      <c r="M5761" s="11"/>
      <c r="N5761" s="1" t="e">
        <v>#N/A</v>
      </c>
    </row>
    <row r="5762" spans="1:14">
      <c r="A5762" s="7">
        <v>5761</v>
      </c>
      <c r="B5762" s="8"/>
      <c r="C5762" s="9"/>
      <c r="D5762" s="28"/>
      <c r="E5762" s="10"/>
      <c r="F5762" s="9"/>
      <c r="G5762" s="11"/>
      <c r="H5762" s="11"/>
      <c r="I5762" s="14"/>
      <c r="J5762" s="11"/>
      <c r="K5762" s="11"/>
      <c r="L5762" s="11"/>
      <c r="M5762" s="11"/>
      <c r="N5762" s="1" t="e">
        <v>#N/A</v>
      </c>
    </row>
    <row r="5763" spans="1:14">
      <c r="A5763" s="7">
        <v>5762</v>
      </c>
      <c r="B5763" s="8"/>
      <c r="C5763" s="9"/>
      <c r="D5763" s="28"/>
      <c r="E5763" s="10"/>
      <c r="F5763" s="9"/>
      <c r="G5763" s="11"/>
      <c r="H5763" s="11"/>
      <c r="I5763" s="14"/>
      <c r="J5763" s="11"/>
      <c r="K5763" s="11"/>
      <c r="L5763" s="11"/>
      <c r="M5763" s="11"/>
      <c r="N5763" s="1" t="e">
        <v>#N/A</v>
      </c>
    </row>
    <row r="5764" spans="1:14">
      <c r="A5764" s="7">
        <v>5763</v>
      </c>
      <c r="B5764" s="8"/>
      <c r="C5764" s="9"/>
      <c r="D5764" s="28"/>
      <c r="E5764" s="10"/>
      <c r="F5764" s="9"/>
      <c r="G5764" s="11"/>
      <c r="H5764" s="11"/>
      <c r="I5764" s="14"/>
      <c r="J5764" s="11"/>
      <c r="K5764" s="11"/>
      <c r="L5764" s="11"/>
      <c r="M5764" s="11"/>
      <c r="N5764" s="1" t="e">
        <v>#N/A</v>
      </c>
    </row>
    <row r="5765" spans="1:14">
      <c r="A5765" s="7">
        <v>5764</v>
      </c>
      <c r="B5765" s="8"/>
      <c r="C5765" s="9"/>
      <c r="D5765" s="28"/>
      <c r="E5765" s="10"/>
      <c r="F5765" s="9"/>
      <c r="G5765" s="11"/>
      <c r="H5765" s="11"/>
      <c r="I5765" s="14"/>
      <c r="J5765" s="11"/>
      <c r="K5765" s="11"/>
      <c r="L5765" s="11"/>
      <c r="M5765" s="11"/>
      <c r="N5765" s="1" t="e">
        <v>#N/A</v>
      </c>
    </row>
    <row r="5766" spans="1:14">
      <c r="A5766" s="7">
        <v>5765</v>
      </c>
      <c r="B5766" s="8"/>
      <c r="C5766" s="9"/>
      <c r="D5766" s="28"/>
      <c r="E5766" s="10"/>
      <c r="F5766" s="9"/>
      <c r="G5766" s="11"/>
      <c r="H5766" s="11"/>
      <c r="I5766" s="14"/>
      <c r="J5766" s="11"/>
      <c r="K5766" s="11"/>
      <c r="L5766" s="11"/>
      <c r="M5766" s="11"/>
      <c r="N5766" s="1" t="e">
        <v>#N/A</v>
      </c>
    </row>
    <row r="5767" spans="1:14">
      <c r="A5767" s="7">
        <v>5766</v>
      </c>
      <c r="B5767" s="8"/>
      <c r="C5767" s="9"/>
      <c r="D5767" s="28"/>
      <c r="E5767" s="10"/>
      <c r="F5767" s="9"/>
      <c r="G5767" s="11"/>
      <c r="H5767" s="11"/>
      <c r="I5767" s="14"/>
      <c r="J5767" s="11"/>
      <c r="K5767" s="11"/>
      <c r="L5767" s="11"/>
      <c r="M5767" s="11"/>
      <c r="N5767" s="1" t="e">
        <v>#N/A</v>
      </c>
    </row>
    <row r="5768" spans="1:14">
      <c r="A5768" s="7">
        <v>5767</v>
      </c>
      <c r="B5768" s="8"/>
      <c r="C5768" s="9"/>
      <c r="D5768" s="28"/>
      <c r="E5768" s="10"/>
      <c r="F5768" s="9"/>
      <c r="G5768" s="11"/>
      <c r="H5768" s="11"/>
      <c r="I5768" s="14"/>
      <c r="J5768" s="11"/>
      <c r="K5768" s="11"/>
      <c r="L5768" s="11"/>
      <c r="M5768" s="11"/>
      <c r="N5768" s="1" t="e">
        <v>#N/A</v>
      </c>
    </row>
    <row r="5769" spans="1:14">
      <c r="A5769" s="7">
        <v>5768</v>
      </c>
      <c r="B5769" s="8"/>
      <c r="C5769" s="9"/>
      <c r="D5769" s="28"/>
      <c r="E5769" s="10"/>
      <c r="F5769" s="9"/>
      <c r="G5769" s="11"/>
      <c r="H5769" s="11"/>
      <c r="I5769" s="14"/>
      <c r="J5769" s="11"/>
      <c r="K5769" s="11"/>
      <c r="L5769" s="11"/>
      <c r="M5769" s="11"/>
      <c r="N5769" s="1" t="e">
        <v>#N/A</v>
      </c>
    </row>
    <row r="5770" spans="1:14">
      <c r="A5770" s="7">
        <v>5769</v>
      </c>
      <c r="B5770" s="8"/>
      <c r="C5770" s="9"/>
      <c r="D5770" s="28"/>
      <c r="E5770" s="10"/>
      <c r="F5770" s="9"/>
      <c r="G5770" s="11"/>
      <c r="H5770" s="11"/>
      <c r="I5770" s="14"/>
      <c r="J5770" s="11"/>
      <c r="K5770" s="11"/>
      <c r="L5770" s="11"/>
      <c r="M5770" s="11"/>
      <c r="N5770" s="1" t="e">
        <v>#N/A</v>
      </c>
    </row>
    <row r="5771" spans="1:14">
      <c r="A5771" s="7">
        <v>5770</v>
      </c>
      <c r="B5771" s="8"/>
      <c r="C5771" s="9"/>
      <c r="D5771" s="28"/>
      <c r="E5771" s="10"/>
      <c r="F5771" s="9"/>
      <c r="G5771" s="11"/>
      <c r="H5771" s="11"/>
      <c r="I5771" s="14"/>
      <c r="J5771" s="11"/>
      <c r="K5771" s="11"/>
      <c r="L5771" s="11"/>
      <c r="M5771" s="11"/>
      <c r="N5771" s="1" t="e">
        <v>#N/A</v>
      </c>
    </row>
    <row r="5772" spans="1:14">
      <c r="A5772" s="7">
        <v>5771</v>
      </c>
      <c r="B5772" s="8"/>
      <c r="C5772" s="9"/>
      <c r="D5772" s="28"/>
      <c r="E5772" s="10"/>
      <c r="F5772" s="9"/>
      <c r="G5772" s="11"/>
      <c r="H5772" s="11"/>
      <c r="I5772" s="14"/>
      <c r="J5772" s="11"/>
      <c r="K5772" s="11"/>
      <c r="L5772" s="11"/>
      <c r="M5772" s="11"/>
      <c r="N5772" s="1" t="e">
        <v>#N/A</v>
      </c>
    </row>
    <row r="5773" spans="1:14">
      <c r="A5773" s="7">
        <v>5772</v>
      </c>
      <c r="B5773" s="8"/>
      <c r="C5773" s="9"/>
      <c r="D5773" s="28"/>
      <c r="E5773" s="10"/>
      <c r="F5773" s="9"/>
      <c r="G5773" s="11"/>
      <c r="H5773" s="11"/>
      <c r="I5773" s="14"/>
      <c r="J5773" s="11"/>
      <c r="K5773" s="11"/>
      <c r="L5773" s="11"/>
      <c r="M5773" s="11"/>
      <c r="N5773" s="1" t="e">
        <v>#N/A</v>
      </c>
    </row>
    <row r="5774" spans="1:14">
      <c r="A5774" s="7">
        <v>5773</v>
      </c>
      <c r="B5774" s="8"/>
      <c r="C5774" s="9"/>
      <c r="D5774" s="28"/>
      <c r="E5774" s="10"/>
      <c r="F5774" s="9"/>
      <c r="G5774" s="11"/>
      <c r="H5774" s="11"/>
      <c r="I5774" s="14"/>
      <c r="J5774" s="11"/>
      <c r="K5774" s="11"/>
      <c r="L5774" s="11"/>
      <c r="M5774" s="11"/>
      <c r="N5774" s="1" t="e">
        <v>#N/A</v>
      </c>
    </row>
    <row r="5775" spans="1:14">
      <c r="A5775" s="7">
        <v>5774</v>
      </c>
      <c r="B5775" s="8"/>
      <c r="C5775" s="9"/>
      <c r="D5775" s="28"/>
      <c r="E5775" s="10"/>
      <c r="F5775" s="9"/>
      <c r="G5775" s="11"/>
      <c r="H5775" s="11"/>
      <c r="I5775" s="14"/>
      <c r="J5775" s="11"/>
      <c r="K5775" s="11"/>
      <c r="L5775" s="11"/>
      <c r="M5775" s="11"/>
      <c r="N5775" s="1" t="e">
        <v>#N/A</v>
      </c>
    </row>
    <row r="5776" spans="1:14">
      <c r="A5776" s="7">
        <v>5775</v>
      </c>
      <c r="B5776" s="8"/>
      <c r="C5776" s="9"/>
      <c r="D5776" s="28"/>
      <c r="E5776" s="10"/>
      <c r="F5776" s="9"/>
      <c r="G5776" s="11"/>
      <c r="H5776" s="11"/>
      <c r="I5776" s="14"/>
      <c r="J5776" s="11"/>
      <c r="K5776" s="11"/>
      <c r="L5776" s="11"/>
      <c r="M5776" s="11"/>
      <c r="N5776" s="1" t="e">
        <v>#N/A</v>
      </c>
    </row>
    <row r="5777" spans="1:14">
      <c r="A5777" s="7">
        <v>5776</v>
      </c>
      <c r="B5777" s="8"/>
      <c r="C5777" s="9"/>
      <c r="D5777" s="28"/>
      <c r="E5777" s="10"/>
      <c r="F5777" s="9"/>
      <c r="G5777" s="11"/>
      <c r="H5777" s="11"/>
      <c r="I5777" s="14"/>
      <c r="J5777" s="11"/>
      <c r="K5777" s="11"/>
      <c r="L5777" s="11"/>
      <c r="M5777" s="11"/>
      <c r="N5777" s="1" t="e">
        <v>#N/A</v>
      </c>
    </row>
    <row r="5778" spans="1:14">
      <c r="A5778" s="7">
        <v>5777</v>
      </c>
      <c r="B5778" s="8"/>
      <c r="C5778" s="9"/>
      <c r="D5778" s="28"/>
      <c r="E5778" s="10"/>
      <c r="F5778" s="9"/>
      <c r="G5778" s="11"/>
      <c r="H5778" s="11"/>
      <c r="I5778" s="14"/>
      <c r="J5778" s="11"/>
      <c r="K5778" s="11"/>
      <c r="L5778" s="11"/>
      <c r="M5778" s="11"/>
      <c r="N5778" s="1" t="e">
        <v>#N/A</v>
      </c>
    </row>
    <row r="5779" spans="1:14">
      <c r="A5779" s="7">
        <v>5778</v>
      </c>
      <c r="B5779" s="8"/>
      <c r="C5779" s="9"/>
      <c r="D5779" s="28"/>
      <c r="E5779" s="10"/>
      <c r="F5779" s="9"/>
      <c r="G5779" s="11"/>
      <c r="H5779" s="11"/>
      <c r="I5779" s="14"/>
      <c r="J5779" s="11"/>
      <c r="K5779" s="11"/>
      <c r="L5779" s="11"/>
      <c r="M5779" s="11"/>
      <c r="N5779" s="1" t="e">
        <v>#N/A</v>
      </c>
    </row>
    <row r="5780" spans="1:14">
      <c r="A5780" s="7">
        <v>5779</v>
      </c>
      <c r="B5780" s="8"/>
      <c r="C5780" s="9"/>
      <c r="D5780" s="28"/>
      <c r="E5780" s="10"/>
      <c r="F5780" s="9"/>
      <c r="G5780" s="11"/>
      <c r="H5780" s="11"/>
      <c r="I5780" s="14"/>
      <c r="J5780" s="11"/>
      <c r="K5780" s="11"/>
      <c r="L5780" s="11"/>
      <c r="M5780" s="11"/>
      <c r="N5780" s="1" t="e">
        <v>#N/A</v>
      </c>
    </row>
    <row r="5781" spans="1:14">
      <c r="A5781" s="7">
        <v>5780</v>
      </c>
      <c r="B5781" s="8"/>
      <c r="C5781" s="9"/>
      <c r="D5781" s="28"/>
      <c r="E5781" s="10"/>
      <c r="F5781" s="9"/>
      <c r="G5781" s="11"/>
      <c r="H5781" s="11"/>
      <c r="I5781" s="14"/>
      <c r="J5781" s="11"/>
      <c r="K5781" s="11"/>
      <c r="L5781" s="11"/>
      <c r="M5781" s="11"/>
      <c r="N5781" s="1" t="e">
        <v>#N/A</v>
      </c>
    </row>
    <row r="5782" spans="1:14">
      <c r="A5782" s="7">
        <v>5781</v>
      </c>
      <c r="B5782" s="8"/>
      <c r="C5782" s="9"/>
      <c r="D5782" s="28"/>
      <c r="E5782" s="10"/>
      <c r="F5782" s="9"/>
      <c r="G5782" s="11"/>
      <c r="H5782" s="11"/>
      <c r="I5782" s="14"/>
      <c r="J5782" s="11"/>
      <c r="K5782" s="11"/>
      <c r="L5782" s="11"/>
      <c r="M5782" s="11"/>
      <c r="N5782" s="1" t="s">
        <v>880</v>
      </c>
    </row>
    <row r="5783" spans="1:14">
      <c r="A5783" s="7">
        <v>5782</v>
      </c>
      <c r="B5783" s="8"/>
      <c r="C5783" s="9"/>
      <c r="D5783" s="28"/>
      <c r="E5783" s="10"/>
      <c r="F5783" s="9"/>
      <c r="G5783" s="11"/>
      <c r="H5783" s="11"/>
      <c r="I5783" s="14"/>
      <c r="J5783" s="11"/>
      <c r="K5783" s="11"/>
      <c r="L5783" s="11"/>
      <c r="M5783" s="11"/>
      <c r="N5783" s="1" t="e">
        <v>#N/A</v>
      </c>
    </row>
    <row r="5784" spans="1:14">
      <c r="A5784" s="7">
        <v>5783</v>
      </c>
      <c r="B5784" s="8"/>
      <c r="C5784" s="9"/>
      <c r="D5784" s="28"/>
      <c r="E5784" s="10"/>
      <c r="F5784" s="9"/>
      <c r="G5784" s="11"/>
      <c r="H5784" s="11"/>
      <c r="I5784" s="14"/>
      <c r="J5784" s="11"/>
      <c r="K5784" s="11"/>
      <c r="L5784" s="11"/>
      <c r="M5784" s="11"/>
      <c r="N5784" s="1" t="e">
        <v>#N/A</v>
      </c>
    </row>
    <row r="5785" spans="1:14">
      <c r="A5785" s="7">
        <v>5784</v>
      </c>
      <c r="B5785" s="8"/>
      <c r="C5785" s="9"/>
      <c r="D5785" s="28"/>
      <c r="E5785" s="10"/>
      <c r="F5785" s="9"/>
      <c r="G5785" s="11"/>
      <c r="H5785" s="11"/>
      <c r="I5785" s="14"/>
      <c r="J5785" s="11"/>
      <c r="K5785" s="11"/>
      <c r="L5785" s="11"/>
      <c r="M5785" s="11"/>
      <c r="N5785" s="1" t="e">
        <v>#N/A</v>
      </c>
    </row>
    <row r="5786" spans="1:14">
      <c r="A5786" s="7">
        <v>5785</v>
      </c>
      <c r="B5786" s="8"/>
      <c r="C5786" s="9"/>
      <c r="D5786" s="28"/>
      <c r="E5786" s="10"/>
      <c r="F5786" s="9"/>
      <c r="G5786" s="11"/>
      <c r="H5786" s="11"/>
      <c r="I5786" s="14"/>
      <c r="J5786" s="11"/>
      <c r="K5786" s="11"/>
      <c r="L5786" s="11"/>
      <c r="M5786" s="11"/>
      <c r="N5786" s="1" t="e">
        <v>#N/A</v>
      </c>
    </row>
    <row r="5787" spans="1:14">
      <c r="A5787" s="7">
        <v>5786</v>
      </c>
      <c r="B5787" s="8"/>
      <c r="C5787" s="9"/>
      <c r="D5787" s="28"/>
      <c r="E5787" s="10"/>
      <c r="F5787" s="9"/>
      <c r="G5787" s="11"/>
      <c r="H5787" s="11"/>
      <c r="I5787" s="14"/>
      <c r="J5787" s="11"/>
      <c r="K5787" s="11"/>
      <c r="L5787" s="11"/>
      <c r="M5787" s="11"/>
      <c r="N5787" s="1" t="e">
        <v>#N/A</v>
      </c>
    </row>
    <row r="5788" spans="1:14">
      <c r="A5788" s="7">
        <v>5787</v>
      </c>
      <c r="B5788" s="8"/>
      <c r="C5788" s="9"/>
      <c r="D5788" s="28"/>
      <c r="E5788" s="10"/>
      <c r="F5788" s="9"/>
      <c r="G5788" s="11"/>
      <c r="H5788" s="11"/>
      <c r="I5788" s="14"/>
      <c r="J5788" s="11"/>
      <c r="K5788" s="11"/>
      <c r="L5788" s="11"/>
      <c r="M5788" s="11"/>
      <c r="N5788" s="1" t="e">
        <v>#N/A</v>
      </c>
    </row>
    <row r="5789" spans="1:14">
      <c r="A5789" s="7">
        <v>5788</v>
      </c>
      <c r="B5789" s="8"/>
      <c r="C5789" s="9"/>
      <c r="D5789" s="28"/>
      <c r="E5789" s="10"/>
      <c r="F5789" s="9"/>
      <c r="G5789" s="11"/>
      <c r="H5789" s="11"/>
      <c r="I5789" s="14"/>
      <c r="J5789" s="11"/>
      <c r="K5789" s="11"/>
      <c r="L5789" s="11"/>
      <c r="M5789" s="11"/>
      <c r="N5789" s="1" t="e">
        <v>#N/A</v>
      </c>
    </row>
    <row r="5790" spans="1:14">
      <c r="A5790" s="7">
        <v>5789</v>
      </c>
      <c r="B5790" s="8"/>
      <c r="C5790" s="9"/>
      <c r="D5790" s="28"/>
      <c r="E5790" s="10"/>
      <c r="F5790" s="9"/>
      <c r="G5790" s="11"/>
      <c r="H5790" s="11"/>
      <c r="I5790" s="14"/>
      <c r="J5790" s="11"/>
      <c r="K5790" s="11"/>
      <c r="L5790" s="11"/>
      <c r="M5790" s="11"/>
      <c r="N5790" s="1" t="e">
        <v>#N/A</v>
      </c>
    </row>
    <row r="5791" spans="1:14">
      <c r="A5791" s="7">
        <v>5790</v>
      </c>
      <c r="B5791" s="8"/>
      <c r="C5791" s="9"/>
      <c r="D5791" s="28"/>
      <c r="E5791" s="10"/>
      <c r="F5791" s="9"/>
      <c r="G5791" s="11"/>
      <c r="H5791" s="11"/>
      <c r="I5791" s="14"/>
      <c r="J5791" s="11"/>
      <c r="K5791" s="11"/>
      <c r="L5791" s="11"/>
      <c r="M5791" s="11"/>
      <c r="N5791" s="1" t="e">
        <v>#N/A</v>
      </c>
    </row>
    <row r="5792" spans="1:14">
      <c r="A5792" s="7">
        <v>5791</v>
      </c>
      <c r="B5792" s="8"/>
      <c r="C5792" s="9"/>
      <c r="D5792" s="28"/>
      <c r="E5792" s="10"/>
      <c r="F5792" s="9"/>
      <c r="G5792" s="11"/>
      <c r="H5792" s="11"/>
      <c r="I5792" s="14"/>
      <c r="J5792" s="11"/>
      <c r="K5792" s="11"/>
      <c r="L5792" s="11"/>
      <c r="M5792" s="11"/>
      <c r="N5792" s="1" t="e">
        <v>#N/A</v>
      </c>
    </row>
    <row r="5793" spans="1:14">
      <c r="A5793" s="7">
        <v>5792</v>
      </c>
      <c r="B5793" s="8"/>
      <c r="C5793" s="9"/>
      <c r="D5793" s="28"/>
      <c r="E5793" s="10"/>
      <c r="F5793" s="9"/>
      <c r="G5793" s="11"/>
      <c r="H5793" s="11"/>
      <c r="I5793" s="14"/>
      <c r="J5793" s="11"/>
      <c r="K5793" s="11"/>
      <c r="L5793" s="11"/>
      <c r="M5793" s="11"/>
      <c r="N5793" s="1" t="e">
        <v>#N/A</v>
      </c>
    </row>
    <row r="5794" spans="1:14">
      <c r="A5794" s="7">
        <v>5793</v>
      </c>
      <c r="B5794" s="8"/>
      <c r="C5794" s="9"/>
      <c r="D5794" s="28"/>
      <c r="E5794" s="10"/>
      <c r="F5794" s="9"/>
      <c r="G5794" s="11"/>
      <c r="H5794" s="11"/>
      <c r="I5794" s="14"/>
      <c r="J5794" s="11"/>
      <c r="K5794" s="11"/>
      <c r="L5794" s="11"/>
      <c r="M5794" s="11"/>
      <c r="N5794" s="1" t="e">
        <v>#N/A</v>
      </c>
    </row>
    <row r="5795" spans="1:14">
      <c r="A5795" s="7">
        <v>5794</v>
      </c>
      <c r="B5795" s="8"/>
      <c r="C5795" s="9"/>
      <c r="D5795" s="28"/>
      <c r="E5795" s="10"/>
      <c r="F5795" s="9"/>
      <c r="G5795" s="11"/>
      <c r="H5795" s="11"/>
      <c r="I5795" s="14"/>
      <c r="J5795" s="11"/>
      <c r="K5795" s="11"/>
      <c r="L5795" s="11"/>
      <c r="M5795" s="11"/>
      <c r="N5795" s="1" t="e">
        <v>#N/A</v>
      </c>
    </row>
    <row r="5796" spans="1:14">
      <c r="A5796" s="7">
        <v>5795</v>
      </c>
      <c r="B5796" s="8"/>
      <c r="C5796" s="9"/>
      <c r="D5796" s="28"/>
      <c r="E5796" s="10"/>
      <c r="F5796" s="9"/>
      <c r="G5796" s="11"/>
      <c r="H5796" s="11"/>
      <c r="I5796" s="14"/>
      <c r="J5796" s="11"/>
      <c r="K5796" s="11"/>
      <c r="L5796" s="11"/>
      <c r="M5796" s="11"/>
      <c r="N5796" s="1" t="e">
        <v>#N/A</v>
      </c>
    </row>
    <row r="5797" spans="1:14">
      <c r="A5797" s="7">
        <v>5796</v>
      </c>
      <c r="B5797" s="8"/>
      <c r="C5797" s="9"/>
      <c r="D5797" s="28"/>
      <c r="E5797" s="10"/>
      <c r="F5797" s="9"/>
      <c r="G5797" s="11"/>
      <c r="H5797" s="11"/>
      <c r="I5797" s="14"/>
      <c r="J5797" s="11"/>
      <c r="K5797" s="11"/>
      <c r="L5797" s="11"/>
      <c r="M5797" s="11"/>
      <c r="N5797" s="1" t="e">
        <v>#N/A</v>
      </c>
    </row>
    <row r="5798" spans="1:14">
      <c r="A5798" s="7">
        <v>5797</v>
      </c>
      <c r="B5798" s="8"/>
      <c r="C5798" s="9"/>
      <c r="D5798" s="28"/>
      <c r="E5798" s="10"/>
      <c r="F5798" s="9"/>
      <c r="G5798" s="11"/>
      <c r="H5798" s="11"/>
      <c r="I5798" s="14"/>
      <c r="J5798" s="11"/>
      <c r="K5798" s="11"/>
      <c r="L5798" s="11"/>
      <c r="M5798" s="11"/>
    </row>
    <row r="5799" spans="1:14">
      <c r="A5799" s="7">
        <v>5798</v>
      </c>
      <c r="B5799" s="8"/>
      <c r="C5799" s="9"/>
      <c r="D5799" s="28"/>
      <c r="E5799" s="10"/>
      <c r="F5799" s="9"/>
      <c r="G5799" s="11"/>
      <c r="H5799" s="11"/>
      <c r="I5799" s="14"/>
      <c r="J5799" s="11"/>
      <c r="K5799" s="11"/>
      <c r="L5799" s="11"/>
      <c r="M5799" s="11"/>
      <c r="N5799" s="1" t="e">
        <v>#N/A</v>
      </c>
    </row>
    <row r="5800" spans="1:14">
      <c r="A5800" s="7">
        <v>5799</v>
      </c>
      <c r="B5800" s="8"/>
      <c r="C5800" s="9"/>
      <c r="D5800" s="28"/>
      <c r="E5800" s="10"/>
      <c r="F5800" s="9"/>
      <c r="G5800" s="11"/>
      <c r="H5800" s="11"/>
      <c r="I5800" s="14"/>
      <c r="J5800" s="11"/>
      <c r="K5800" s="11"/>
      <c r="L5800" s="11"/>
      <c r="M5800" s="11"/>
      <c r="N5800" s="1" t="e">
        <v>#N/A</v>
      </c>
    </row>
    <row r="5801" spans="1:14">
      <c r="A5801" s="7">
        <v>5800</v>
      </c>
      <c r="B5801" s="8"/>
      <c r="C5801" s="9"/>
      <c r="D5801" s="28"/>
      <c r="E5801" s="10"/>
      <c r="F5801" s="9"/>
      <c r="G5801" s="11"/>
      <c r="H5801" s="11"/>
      <c r="I5801" s="14"/>
      <c r="J5801" s="11"/>
      <c r="K5801" s="11"/>
      <c r="L5801" s="11"/>
      <c r="M5801" s="11"/>
      <c r="N5801" s="1" t="e">
        <v>#N/A</v>
      </c>
    </row>
    <row r="5802" spans="1:14">
      <c r="A5802" s="7">
        <v>5801</v>
      </c>
      <c r="B5802" s="8"/>
      <c r="C5802" s="9"/>
      <c r="D5802" s="28"/>
      <c r="E5802" s="10"/>
      <c r="F5802" s="9"/>
      <c r="G5802" s="11"/>
      <c r="H5802" s="11"/>
      <c r="I5802" s="14"/>
      <c r="J5802" s="11"/>
      <c r="K5802" s="11"/>
      <c r="L5802" s="11"/>
      <c r="M5802" s="11"/>
      <c r="N5802" s="1" t="e">
        <v>#N/A</v>
      </c>
    </row>
    <row r="5803" spans="1:14">
      <c r="A5803" s="7">
        <v>5802</v>
      </c>
      <c r="B5803" s="8"/>
      <c r="C5803" s="9"/>
      <c r="D5803" s="28"/>
      <c r="E5803" s="10"/>
      <c r="F5803" s="9"/>
      <c r="G5803" s="11"/>
      <c r="H5803" s="11"/>
      <c r="I5803" s="14"/>
      <c r="J5803" s="11"/>
      <c r="K5803" s="11"/>
      <c r="L5803" s="11"/>
      <c r="M5803" s="11"/>
      <c r="N5803" s="1" t="e">
        <v>#N/A</v>
      </c>
    </row>
    <row r="5804" spans="1:14">
      <c r="A5804" s="7">
        <v>5803</v>
      </c>
      <c r="B5804" s="8"/>
      <c r="C5804" s="9"/>
      <c r="D5804" s="28"/>
      <c r="E5804" s="10"/>
      <c r="F5804" s="9"/>
      <c r="G5804" s="11"/>
      <c r="H5804" s="11"/>
      <c r="I5804" s="14"/>
      <c r="J5804" s="11"/>
      <c r="K5804" s="11"/>
      <c r="L5804" s="11"/>
      <c r="M5804" s="11"/>
      <c r="N5804" s="1" t="e">
        <v>#N/A</v>
      </c>
    </row>
    <row r="5805" spans="1:14">
      <c r="A5805" s="7">
        <v>5804</v>
      </c>
      <c r="B5805" s="8"/>
      <c r="C5805" s="9"/>
      <c r="D5805" s="28"/>
      <c r="E5805" s="10"/>
      <c r="F5805" s="9"/>
      <c r="G5805" s="11"/>
      <c r="H5805" s="11"/>
      <c r="I5805" s="14"/>
      <c r="J5805" s="11"/>
      <c r="K5805" s="11"/>
      <c r="L5805" s="11"/>
      <c r="M5805" s="11"/>
      <c r="N5805" s="1" t="e">
        <v>#N/A</v>
      </c>
    </row>
    <row r="5806" spans="1:14">
      <c r="A5806" s="7">
        <v>5805</v>
      </c>
      <c r="B5806" s="8"/>
      <c r="C5806" s="9"/>
      <c r="D5806" s="28"/>
      <c r="E5806" s="10"/>
      <c r="F5806" s="9"/>
      <c r="G5806" s="11"/>
      <c r="H5806" s="11"/>
      <c r="I5806" s="14"/>
      <c r="J5806" s="11"/>
      <c r="K5806" s="11"/>
      <c r="L5806" s="11"/>
      <c r="M5806" s="11"/>
      <c r="N5806" s="1" t="e">
        <v>#N/A</v>
      </c>
    </row>
    <row r="5807" spans="1:14">
      <c r="A5807" s="7">
        <v>5806</v>
      </c>
      <c r="B5807" s="8"/>
      <c r="C5807" s="9"/>
      <c r="D5807" s="28"/>
      <c r="E5807" s="10"/>
      <c r="F5807" s="9"/>
      <c r="G5807" s="11"/>
      <c r="H5807" s="11"/>
      <c r="I5807" s="14"/>
      <c r="J5807" s="11"/>
      <c r="K5807" s="11"/>
      <c r="L5807" s="11"/>
      <c r="M5807" s="11"/>
      <c r="N5807" s="1" t="e">
        <v>#N/A</v>
      </c>
    </row>
    <row r="5808" spans="1:14">
      <c r="A5808" s="7">
        <v>5807</v>
      </c>
      <c r="B5808" s="8"/>
      <c r="C5808" s="9"/>
      <c r="D5808" s="28"/>
      <c r="E5808" s="10"/>
      <c r="F5808" s="9"/>
      <c r="G5808" s="11"/>
      <c r="H5808" s="11"/>
      <c r="I5808" s="14"/>
      <c r="J5808" s="11"/>
      <c r="K5808" s="11"/>
      <c r="L5808" s="11"/>
      <c r="M5808" s="11"/>
      <c r="N5808" s="1" t="e">
        <v>#N/A</v>
      </c>
    </row>
    <row r="5809" spans="1:14">
      <c r="A5809" s="7">
        <v>5808</v>
      </c>
      <c r="B5809" s="8"/>
      <c r="C5809" s="9"/>
      <c r="D5809" s="28"/>
      <c r="E5809" s="10"/>
      <c r="F5809" s="9"/>
      <c r="G5809" s="11"/>
      <c r="H5809" s="11"/>
      <c r="I5809" s="14"/>
      <c r="J5809" s="11"/>
      <c r="K5809" s="11"/>
      <c r="L5809" s="11"/>
      <c r="M5809" s="11"/>
      <c r="N5809" s="1" t="e">
        <v>#N/A</v>
      </c>
    </row>
    <row r="5810" spans="1:14">
      <c r="A5810" s="7">
        <v>5809</v>
      </c>
      <c r="B5810" s="8"/>
      <c r="C5810" s="9"/>
      <c r="D5810" s="28"/>
      <c r="E5810" s="10"/>
      <c r="F5810" s="9"/>
      <c r="G5810" s="11"/>
      <c r="H5810" s="11"/>
      <c r="I5810" s="14"/>
      <c r="J5810" s="11"/>
      <c r="K5810" s="11"/>
      <c r="L5810" s="11"/>
      <c r="M5810" s="11"/>
      <c r="N5810" s="1" t="e">
        <v>#N/A</v>
      </c>
    </row>
    <row r="5811" spans="1:14">
      <c r="A5811" s="7">
        <v>5810</v>
      </c>
      <c r="B5811" s="8"/>
      <c r="C5811" s="9"/>
      <c r="D5811" s="28"/>
      <c r="E5811" s="10"/>
      <c r="F5811" s="9"/>
      <c r="G5811" s="11"/>
      <c r="H5811" s="11"/>
      <c r="I5811" s="14"/>
      <c r="J5811" s="11"/>
      <c r="K5811" s="11"/>
      <c r="L5811" s="11"/>
      <c r="M5811" s="11"/>
      <c r="N5811" s="1" t="s">
        <v>880</v>
      </c>
    </row>
    <row r="5812" spans="1:14">
      <c r="A5812" s="7">
        <v>5811</v>
      </c>
      <c r="B5812" s="8"/>
      <c r="C5812" s="9"/>
      <c r="D5812" s="28"/>
      <c r="E5812" s="10"/>
      <c r="F5812" s="9"/>
      <c r="G5812" s="11"/>
      <c r="H5812" s="11"/>
      <c r="I5812" s="14"/>
      <c r="J5812" s="11"/>
      <c r="K5812" s="11"/>
      <c r="L5812" s="11"/>
      <c r="M5812" s="11"/>
      <c r="N5812" s="1" t="s">
        <v>880</v>
      </c>
    </row>
    <row r="5813" spans="1:14">
      <c r="A5813" s="7">
        <v>5812</v>
      </c>
      <c r="B5813" s="8"/>
      <c r="C5813" s="9"/>
      <c r="D5813" s="28"/>
      <c r="E5813" s="10"/>
      <c r="F5813" s="9"/>
      <c r="G5813" s="11"/>
      <c r="H5813" s="11"/>
      <c r="I5813" s="14"/>
      <c r="J5813" s="11"/>
      <c r="K5813" s="11"/>
      <c r="L5813" s="11"/>
      <c r="M5813" s="11"/>
      <c r="N5813" s="1" t="e">
        <v>#N/A</v>
      </c>
    </row>
    <row r="5814" spans="1:14">
      <c r="A5814" s="7">
        <v>5813</v>
      </c>
      <c r="B5814" s="8"/>
      <c r="C5814" s="9"/>
      <c r="D5814" s="28"/>
      <c r="E5814" s="10"/>
      <c r="F5814" s="9"/>
      <c r="G5814" s="11"/>
      <c r="H5814" s="11"/>
      <c r="I5814" s="14"/>
      <c r="J5814" s="11"/>
      <c r="K5814" s="11"/>
      <c r="L5814" s="11"/>
      <c r="M5814" s="11"/>
      <c r="N5814" s="1" t="e">
        <v>#N/A</v>
      </c>
    </row>
    <row r="5815" spans="1:14">
      <c r="A5815" s="7">
        <v>5814</v>
      </c>
      <c r="B5815" s="8"/>
      <c r="C5815" s="9"/>
      <c r="D5815" s="28"/>
      <c r="E5815" s="10"/>
      <c r="F5815" s="9"/>
      <c r="G5815" s="11"/>
      <c r="H5815" s="11"/>
      <c r="I5815" s="14"/>
      <c r="J5815" s="11"/>
      <c r="K5815" s="11"/>
      <c r="L5815" s="11"/>
      <c r="M5815" s="11"/>
      <c r="N5815" s="1" t="e">
        <v>#N/A</v>
      </c>
    </row>
    <row r="5816" spans="1:14">
      <c r="A5816" s="7">
        <v>5815</v>
      </c>
      <c r="B5816" s="8"/>
      <c r="C5816" s="9"/>
      <c r="D5816" s="28"/>
      <c r="E5816" s="10"/>
      <c r="F5816" s="9"/>
      <c r="G5816" s="11"/>
      <c r="H5816" s="11"/>
      <c r="I5816" s="14"/>
      <c r="J5816" s="11"/>
      <c r="K5816" s="11"/>
      <c r="L5816" s="11"/>
      <c r="M5816" s="11"/>
      <c r="N5816" s="1" t="e">
        <v>#N/A</v>
      </c>
    </row>
    <row r="5817" spans="1:14">
      <c r="A5817" s="7">
        <v>5816</v>
      </c>
      <c r="B5817" s="8"/>
      <c r="C5817" s="9"/>
      <c r="D5817" s="28"/>
      <c r="E5817" s="10"/>
      <c r="F5817" s="9"/>
      <c r="G5817" s="11"/>
      <c r="H5817" s="11"/>
      <c r="I5817" s="14"/>
      <c r="J5817" s="11"/>
      <c r="K5817" s="11"/>
      <c r="L5817" s="11"/>
      <c r="M5817" s="11"/>
      <c r="N5817" s="1" t="e">
        <v>#N/A</v>
      </c>
    </row>
    <row r="5818" spans="1:14">
      <c r="A5818" s="7">
        <v>5817</v>
      </c>
      <c r="B5818" s="8"/>
      <c r="C5818" s="9"/>
      <c r="D5818" s="28"/>
      <c r="E5818" s="10"/>
      <c r="F5818" s="9"/>
      <c r="G5818" s="11"/>
      <c r="H5818" s="11"/>
      <c r="I5818" s="14"/>
      <c r="J5818" s="11"/>
      <c r="K5818" s="11"/>
      <c r="L5818" s="11"/>
      <c r="M5818" s="11"/>
      <c r="N5818" s="1" t="e">
        <v>#N/A</v>
      </c>
    </row>
    <row r="5819" spans="1:14">
      <c r="A5819" s="7">
        <v>5818</v>
      </c>
      <c r="B5819" s="8"/>
      <c r="C5819" s="9"/>
      <c r="D5819" s="28"/>
      <c r="E5819" s="10"/>
      <c r="F5819" s="9"/>
      <c r="G5819" s="11"/>
      <c r="H5819" s="11"/>
      <c r="I5819" s="14"/>
      <c r="J5819" s="11"/>
      <c r="K5819" s="11"/>
      <c r="L5819" s="11"/>
      <c r="M5819" s="11"/>
      <c r="N5819" s="1" t="e">
        <v>#N/A</v>
      </c>
    </row>
    <row r="5820" spans="1:14">
      <c r="A5820" s="7">
        <v>5819</v>
      </c>
      <c r="B5820" s="8"/>
      <c r="C5820" s="9"/>
      <c r="D5820" s="28"/>
      <c r="E5820" s="10"/>
      <c r="F5820" s="9"/>
      <c r="G5820" s="11"/>
      <c r="H5820" s="11"/>
      <c r="I5820" s="14"/>
      <c r="J5820" s="11"/>
      <c r="K5820" s="11"/>
      <c r="L5820" s="11"/>
      <c r="M5820" s="11"/>
      <c r="N5820" s="1" t="e">
        <v>#N/A</v>
      </c>
    </row>
    <row r="5821" spans="1:14">
      <c r="A5821" s="7">
        <v>5820</v>
      </c>
      <c r="B5821" s="8"/>
      <c r="C5821" s="9"/>
      <c r="D5821" s="28"/>
      <c r="E5821" s="10"/>
      <c r="F5821" s="9"/>
      <c r="G5821" s="11"/>
      <c r="H5821" s="11"/>
      <c r="I5821" s="14"/>
      <c r="J5821" s="11"/>
      <c r="K5821" s="11"/>
      <c r="L5821" s="11"/>
      <c r="M5821" s="11"/>
      <c r="N5821" s="1" t="e">
        <v>#N/A</v>
      </c>
    </row>
    <row r="5822" spans="1:14">
      <c r="A5822" s="7">
        <v>5821</v>
      </c>
      <c r="B5822" s="8"/>
      <c r="C5822" s="9"/>
      <c r="D5822" s="28"/>
      <c r="E5822" s="10"/>
      <c r="F5822" s="9"/>
      <c r="G5822" s="11"/>
      <c r="H5822" s="11"/>
      <c r="I5822" s="14"/>
      <c r="J5822" s="11"/>
      <c r="K5822" s="11"/>
      <c r="L5822" s="11"/>
      <c r="M5822" s="11"/>
      <c r="N5822" s="1" t="e">
        <v>#N/A</v>
      </c>
    </row>
    <row r="5823" spans="1:14">
      <c r="A5823" s="7">
        <v>5822</v>
      </c>
      <c r="B5823" s="8"/>
      <c r="C5823" s="9"/>
      <c r="D5823" s="28"/>
      <c r="E5823" s="10"/>
      <c r="F5823" s="9"/>
      <c r="G5823" s="11"/>
      <c r="H5823" s="11"/>
      <c r="I5823" s="14"/>
      <c r="J5823" s="11"/>
      <c r="K5823" s="11"/>
      <c r="L5823" s="11"/>
      <c r="M5823" s="11"/>
      <c r="N5823" s="1" t="e">
        <v>#N/A</v>
      </c>
    </row>
    <row r="5824" spans="1:14">
      <c r="A5824" s="7">
        <v>5823</v>
      </c>
      <c r="B5824" s="8"/>
      <c r="C5824" s="9"/>
      <c r="D5824" s="28"/>
      <c r="E5824" s="10"/>
      <c r="F5824" s="9"/>
      <c r="G5824" s="11"/>
      <c r="H5824" s="11"/>
      <c r="I5824" s="14"/>
      <c r="J5824" s="11"/>
      <c r="K5824" s="11"/>
      <c r="L5824" s="11"/>
      <c r="M5824" s="11"/>
      <c r="N5824" s="1" t="e">
        <v>#N/A</v>
      </c>
    </row>
    <row r="5825" spans="1:14">
      <c r="A5825" s="7">
        <v>5824</v>
      </c>
      <c r="B5825" s="8"/>
      <c r="C5825" s="9"/>
      <c r="D5825" s="28"/>
      <c r="E5825" s="10"/>
      <c r="F5825" s="9"/>
      <c r="G5825" s="11"/>
      <c r="H5825" s="11"/>
      <c r="I5825" s="14"/>
      <c r="J5825" s="11"/>
      <c r="K5825" s="11"/>
      <c r="L5825" s="11"/>
      <c r="M5825" s="11"/>
      <c r="N5825" s="1" t="e">
        <v>#N/A</v>
      </c>
    </row>
    <row r="5826" spans="1:14">
      <c r="A5826" s="7">
        <v>5825</v>
      </c>
      <c r="B5826" s="8"/>
      <c r="C5826" s="9"/>
      <c r="D5826" s="28"/>
      <c r="E5826" s="10"/>
      <c r="F5826" s="9"/>
      <c r="G5826" s="11"/>
      <c r="H5826" s="11"/>
      <c r="I5826" s="14"/>
      <c r="J5826" s="11"/>
      <c r="K5826" s="11"/>
      <c r="L5826" s="11"/>
      <c r="M5826" s="11"/>
      <c r="N5826" s="1" t="e">
        <v>#N/A</v>
      </c>
    </row>
    <row r="5827" spans="1:14">
      <c r="A5827" s="7">
        <v>5826</v>
      </c>
      <c r="B5827" s="8"/>
      <c r="C5827" s="9"/>
      <c r="D5827" s="28"/>
      <c r="E5827" s="10"/>
      <c r="F5827" s="9"/>
      <c r="G5827" s="11"/>
      <c r="H5827" s="11"/>
      <c r="I5827" s="14"/>
      <c r="J5827" s="11"/>
      <c r="K5827" s="11"/>
      <c r="L5827" s="11"/>
      <c r="M5827" s="11"/>
      <c r="N5827" s="1" t="e">
        <v>#N/A</v>
      </c>
    </row>
    <row r="5828" spans="1:14">
      <c r="A5828" s="7">
        <v>5827</v>
      </c>
      <c r="B5828" s="8"/>
      <c r="C5828" s="9"/>
      <c r="D5828" s="28"/>
      <c r="E5828" s="10"/>
      <c r="F5828" s="9"/>
      <c r="G5828" s="11"/>
      <c r="H5828" s="11"/>
      <c r="I5828" s="14"/>
      <c r="J5828" s="11"/>
      <c r="K5828" s="11"/>
      <c r="L5828" s="11"/>
      <c r="M5828" s="11"/>
      <c r="N5828" s="1" t="e">
        <v>#N/A</v>
      </c>
    </row>
    <row r="5829" spans="1:14">
      <c r="A5829" s="7">
        <v>5828</v>
      </c>
      <c r="B5829" s="8"/>
      <c r="C5829" s="9"/>
      <c r="D5829" s="28"/>
      <c r="E5829" s="10"/>
      <c r="F5829" s="9"/>
      <c r="G5829" s="11"/>
      <c r="H5829" s="11"/>
      <c r="I5829" s="14"/>
      <c r="J5829" s="11"/>
      <c r="K5829" s="11"/>
      <c r="L5829" s="11"/>
      <c r="M5829" s="11"/>
      <c r="N5829" s="1" t="e">
        <v>#N/A</v>
      </c>
    </row>
    <row r="5830" spans="1:14">
      <c r="A5830" s="7">
        <v>5829</v>
      </c>
      <c r="B5830" s="8"/>
      <c r="C5830" s="9"/>
      <c r="D5830" s="28"/>
      <c r="E5830" s="10"/>
      <c r="F5830" s="9"/>
      <c r="G5830" s="11"/>
      <c r="H5830" s="11"/>
      <c r="I5830" s="14"/>
      <c r="J5830" s="11"/>
      <c r="K5830" s="11"/>
      <c r="L5830" s="11"/>
      <c r="M5830" s="11"/>
      <c r="N5830" s="1" t="e">
        <v>#N/A</v>
      </c>
    </row>
    <row r="5831" spans="1:14">
      <c r="A5831" s="7">
        <v>5830</v>
      </c>
      <c r="B5831" s="8"/>
      <c r="C5831" s="9"/>
      <c r="D5831" s="28"/>
      <c r="E5831" s="10"/>
      <c r="F5831" s="9"/>
      <c r="G5831" s="11"/>
      <c r="H5831" s="11"/>
      <c r="I5831" s="14"/>
      <c r="J5831" s="11"/>
      <c r="K5831" s="11"/>
      <c r="L5831" s="11"/>
      <c r="M5831" s="11"/>
      <c r="N5831" s="1" t="e">
        <v>#N/A</v>
      </c>
    </row>
    <row r="5832" spans="1:14">
      <c r="A5832" s="7">
        <v>5831</v>
      </c>
      <c r="B5832" s="8"/>
      <c r="C5832" s="9"/>
      <c r="D5832" s="28"/>
      <c r="E5832" s="10"/>
      <c r="F5832" s="9"/>
      <c r="G5832" s="11"/>
      <c r="H5832" s="11"/>
      <c r="I5832" s="14"/>
      <c r="J5832" s="11"/>
      <c r="K5832" s="11"/>
      <c r="L5832" s="11"/>
      <c r="M5832" s="11"/>
      <c r="N5832" s="1" t="e">
        <v>#N/A</v>
      </c>
    </row>
    <row r="5833" spans="1:14">
      <c r="A5833" s="7">
        <v>5832</v>
      </c>
      <c r="B5833" s="8"/>
      <c r="C5833" s="9"/>
      <c r="D5833" s="28"/>
      <c r="E5833" s="10"/>
      <c r="F5833" s="9"/>
      <c r="G5833" s="11"/>
      <c r="H5833" s="11"/>
      <c r="I5833" s="14"/>
      <c r="J5833" s="11"/>
      <c r="K5833" s="11"/>
      <c r="L5833" s="11"/>
      <c r="M5833" s="11"/>
      <c r="N5833" s="1" t="e">
        <v>#N/A</v>
      </c>
    </row>
    <row r="5834" spans="1:14">
      <c r="A5834" s="7">
        <v>5833</v>
      </c>
      <c r="B5834" s="8"/>
      <c r="C5834" s="9"/>
      <c r="D5834" s="28"/>
      <c r="E5834" s="10"/>
      <c r="F5834" s="9"/>
      <c r="G5834" s="11"/>
      <c r="H5834" s="11"/>
      <c r="I5834" s="14"/>
      <c r="J5834" s="11"/>
      <c r="K5834" s="11"/>
      <c r="L5834" s="11"/>
      <c r="M5834" s="11"/>
      <c r="N5834" s="1" t="e">
        <v>#N/A</v>
      </c>
    </row>
    <row r="5835" spans="1:14">
      <c r="A5835" s="7">
        <v>5834</v>
      </c>
      <c r="B5835" s="8"/>
      <c r="C5835" s="9"/>
      <c r="D5835" s="28"/>
      <c r="E5835" s="10"/>
      <c r="F5835" s="9"/>
      <c r="G5835" s="11"/>
      <c r="H5835" s="11"/>
      <c r="I5835" s="14"/>
      <c r="J5835" s="11"/>
      <c r="K5835" s="11"/>
      <c r="L5835" s="11"/>
      <c r="M5835" s="11"/>
      <c r="N5835" s="1" t="e">
        <v>#N/A</v>
      </c>
    </row>
    <row r="5836" spans="1:14">
      <c r="A5836" s="7">
        <v>5835</v>
      </c>
      <c r="B5836" s="8"/>
      <c r="C5836" s="9"/>
      <c r="D5836" s="28"/>
      <c r="E5836" s="10"/>
      <c r="F5836" s="9"/>
      <c r="G5836" s="11"/>
      <c r="H5836" s="11"/>
      <c r="I5836" s="14"/>
      <c r="J5836" s="11"/>
      <c r="K5836" s="11"/>
      <c r="L5836" s="11"/>
      <c r="M5836" s="11"/>
      <c r="N5836" s="1" t="e">
        <v>#N/A</v>
      </c>
    </row>
    <row r="5837" spans="1:14">
      <c r="A5837" s="7">
        <v>5836</v>
      </c>
      <c r="B5837" s="8"/>
      <c r="C5837" s="9"/>
      <c r="D5837" s="28"/>
      <c r="E5837" s="10"/>
      <c r="F5837" s="9"/>
      <c r="G5837" s="11"/>
      <c r="H5837" s="11"/>
      <c r="I5837" s="14"/>
      <c r="J5837" s="11"/>
      <c r="K5837" s="11"/>
      <c r="L5837" s="11"/>
      <c r="M5837" s="11"/>
      <c r="N5837" s="1" t="e">
        <v>#N/A</v>
      </c>
    </row>
    <row r="5838" spans="1:14">
      <c r="A5838" s="7">
        <v>5837</v>
      </c>
      <c r="B5838" s="8"/>
      <c r="C5838" s="9"/>
      <c r="D5838" s="28"/>
      <c r="E5838" s="10"/>
      <c r="F5838" s="9"/>
      <c r="G5838" s="11"/>
      <c r="H5838" s="11"/>
      <c r="I5838" s="14"/>
      <c r="J5838" s="11"/>
      <c r="K5838" s="11"/>
      <c r="L5838" s="11"/>
      <c r="M5838" s="11"/>
      <c r="N5838" s="1" t="e">
        <v>#N/A</v>
      </c>
    </row>
    <row r="5839" spans="1:14">
      <c r="A5839" s="7">
        <v>5838</v>
      </c>
      <c r="B5839" s="8"/>
      <c r="C5839" s="9"/>
      <c r="D5839" s="28"/>
      <c r="E5839" s="10"/>
      <c r="F5839" s="9"/>
      <c r="G5839" s="11"/>
      <c r="H5839" s="11"/>
      <c r="I5839" s="14"/>
      <c r="J5839" s="11"/>
      <c r="K5839" s="11"/>
      <c r="L5839" s="11"/>
      <c r="M5839" s="11"/>
      <c r="N5839" s="1" t="e">
        <v>#N/A</v>
      </c>
    </row>
    <row r="5840" spans="1:14">
      <c r="A5840" s="7">
        <v>5839</v>
      </c>
      <c r="B5840" s="8"/>
      <c r="C5840" s="9"/>
      <c r="D5840" s="28"/>
      <c r="E5840" s="10"/>
      <c r="F5840" s="9"/>
      <c r="G5840" s="11"/>
      <c r="H5840" s="11"/>
      <c r="I5840" s="14"/>
      <c r="J5840" s="11"/>
      <c r="K5840" s="11"/>
      <c r="L5840" s="11"/>
      <c r="M5840" s="11"/>
      <c r="N5840" s="1" t="e">
        <v>#N/A</v>
      </c>
    </row>
    <row r="5841" spans="1:14">
      <c r="A5841" s="7">
        <v>5840</v>
      </c>
      <c r="B5841" s="8"/>
      <c r="C5841" s="9"/>
      <c r="D5841" s="28"/>
      <c r="E5841" s="10"/>
      <c r="F5841" s="9"/>
      <c r="G5841" s="11"/>
      <c r="H5841" s="11"/>
      <c r="I5841" s="14"/>
      <c r="J5841" s="11"/>
      <c r="K5841" s="11"/>
      <c r="L5841" s="11"/>
      <c r="M5841" s="11"/>
      <c r="N5841" s="1" t="e">
        <v>#N/A</v>
      </c>
    </row>
    <row r="5842" spans="1:14">
      <c r="A5842" s="7">
        <v>5841</v>
      </c>
      <c r="B5842" s="8"/>
      <c r="C5842" s="9"/>
      <c r="D5842" s="28"/>
      <c r="E5842" s="10"/>
      <c r="F5842" s="9"/>
      <c r="G5842" s="11"/>
      <c r="H5842" s="11"/>
      <c r="I5842" s="14"/>
      <c r="J5842" s="11"/>
      <c r="K5842" s="11"/>
      <c r="L5842" s="11"/>
      <c r="M5842" s="11"/>
      <c r="N5842" s="1" t="e">
        <v>#N/A</v>
      </c>
    </row>
    <row r="5843" spans="1:14">
      <c r="A5843" s="7">
        <v>5842</v>
      </c>
      <c r="B5843" s="8"/>
      <c r="C5843" s="9"/>
      <c r="D5843" s="28"/>
      <c r="E5843" s="10"/>
      <c r="F5843" s="9"/>
      <c r="G5843" s="11"/>
      <c r="H5843" s="11"/>
      <c r="I5843" s="14"/>
      <c r="J5843" s="11"/>
      <c r="K5843" s="11"/>
      <c r="L5843" s="11"/>
      <c r="M5843" s="11"/>
      <c r="N5843" s="1" t="e">
        <v>#N/A</v>
      </c>
    </row>
    <row r="5844" spans="1:14">
      <c r="A5844" s="7">
        <v>5843</v>
      </c>
      <c r="B5844" s="8"/>
      <c r="C5844" s="9"/>
      <c r="D5844" s="28"/>
      <c r="E5844" s="10"/>
      <c r="F5844" s="9"/>
      <c r="G5844" s="11"/>
      <c r="H5844" s="11"/>
      <c r="I5844" s="14"/>
      <c r="J5844" s="11"/>
      <c r="K5844" s="11"/>
      <c r="L5844" s="11"/>
      <c r="M5844" s="11"/>
      <c r="N5844" s="1" t="e">
        <v>#N/A</v>
      </c>
    </row>
    <row r="5845" spans="1:14">
      <c r="A5845" s="7">
        <v>5844</v>
      </c>
      <c r="B5845" s="8"/>
      <c r="C5845" s="9"/>
      <c r="D5845" s="28"/>
      <c r="E5845" s="10"/>
      <c r="F5845" s="9"/>
      <c r="G5845" s="11"/>
      <c r="H5845" s="11"/>
      <c r="I5845" s="14"/>
      <c r="J5845" s="11"/>
      <c r="K5845" s="11"/>
      <c r="L5845" s="11"/>
      <c r="M5845" s="11"/>
      <c r="N5845" s="1" t="e">
        <v>#N/A</v>
      </c>
    </row>
    <row r="5846" spans="1:14">
      <c r="A5846" s="7">
        <v>5845</v>
      </c>
      <c r="B5846" s="8"/>
      <c r="C5846" s="9"/>
      <c r="D5846" s="28"/>
      <c r="E5846" s="10"/>
      <c r="F5846" s="9"/>
      <c r="G5846" s="11"/>
      <c r="H5846" s="11"/>
      <c r="I5846" s="14"/>
      <c r="J5846" s="11"/>
      <c r="K5846" s="11"/>
      <c r="L5846" s="11"/>
      <c r="M5846" s="11"/>
      <c r="N5846" s="1" t="e">
        <v>#N/A</v>
      </c>
    </row>
    <row r="5847" spans="1:14">
      <c r="A5847" s="7">
        <v>5846</v>
      </c>
      <c r="B5847" s="8"/>
      <c r="C5847" s="9"/>
      <c r="D5847" s="28"/>
      <c r="E5847" s="10"/>
      <c r="F5847" s="9"/>
      <c r="G5847" s="11"/>
      <c r="H5847" s="11"/>
      <c r="I5847" s="14"/>
      <c r="J5847" s="11"/>
      <c r="K5847" s="11"/>
      <c r="L5847" s="11"/>
      <c r="M5847" s="11"/>
      <c r="N5847" s="1" t="e">
        <v>#N/A</v>
      </c>
    </row>
    <row r="5848" spans="1:14">
      <c r="A5848" s="7">
        <v>5847</v>
      </c>
      <c r="B5848" s="8"/>
      <c r="C5848" s="9"/>
      <c r="D5848" s="28"/>
      <c r="E5848" s="10"/>
      <c r="F5848" s="9"/>
      <c r="G5848" s="11"/>
      <c r="H5848" s="11"/>
      <c r="I5848" s="14"/>
      <c r="J5848" s="11"/>
      <c r="K5848" s="11"/>
      <c r="L5848" s="11"/>
      <c r="M5848" s="11"/>
      <c r="N5848" s="1" t="e">
        <v>#N/A</v>
      </c>
    </row>
    <row r="5849" spans="1:14">
      <c r="A5849" s="7">
        <v>5848</v>
      </c>
      <c r="B5849" s="8"/>
      <c r="C5849" s="9"/>
      <c r="D5849" s="28"/>
      <c r="E5849" s="10"/>
      <c r="F5849" s="9"/>
      <c r="G5849" s="11"/>
      <c r="H5849" s="11"/>
      <c r="I5849" s="14"/>
      <c r="J5849" s="11"/>
      <c r="K5849" s="11"/>
      <c r="L5849" s="11"/>
      <c r="M5849" s="11"/>
      <c r="N5849" s="1" t="e">
        <v>#N/A</v>
      </c>
    </row>
    <row r="5850" spans="1:14">
      <c r="A5850" s="7">
        <v>5849</v>
      </c>
      <c r="B5850" s="8"/>
      <c r="C5850" s="9"/>
      <c r="D5850" s="28"/>
      <c r="E5850" s="10"/>
      <c r="F5850" s="9"/>
      <c r="G5850" s="11"/>
      <c r="H5850" s="11"/>
      <c r="I5850" s="14"/>
      <c r="J5850" s="11"/>
      <c r="K5850" s="11"/>
      <c r="L5850" s="11"/>
      <c r="M5850" s="11"/>
      <c r="N5850" s="1" t="e">
        <v>#N/A</v>
      </c>
    </row>
    <row r="5851" spans="1:14">
      <c r="A5851" s="7">
        <v>5850</v>
      </c>
      <c r="B5851" s="8"/>
      <c r="C5851" s="9"/>
      <c r="D5851" s="28"/>
      <c r="E5851" s="10"/>
      <c r="F5851" s="9"/>
      <c r="G5851" s="11"/>
      <c r="H5851" s="11"/>
      <c r="I5851" s="14"/>
      <c r="J5851" s="11"/>
      <c r="K5851" s="11"/>
      <c r="L5851" s="11"/>
      <c r="M5851" s="11"/>
      <c r="N5851" s="1" t="e">
        <v>#N/A</v>
      </c>
    </row>
    <row r="5852" spans="1:14">
      <c r="A5852" s="7">
        <v>5851</v>
      </c>
      <c r="B5852" s="8"/>
      <c r="C5852" s="9"/>
      <c r="D5852" s="28"/>
      <c r="E5852" s="10"/>
      <c r="F5852" s="9"/>
      <c r="G5852" s="11"/>
      <c r="H5852" s="11"/>
      <c r="I5852" s="14"/>
      <c r="J5852" s="11"/>
      <c r="K5852" s="11"/>
      <c r="L5852" s="11"/>
      <c r="M5852" s="11"/>
      <c r="N5852" s="1" t="e">
        <v>#N/A</v>
      </c>
    </row>
    <row r="5853" spans="1:14">
      <c r="A5853" s="7">
        <v>5852</v>
      </c>
      <c r="B5853" s="8"/>
      <c r="C5853" s="9"/>
      <c r="D5853" s="28"/>
      <c r="E5853" s="10"/>
      <c r="F5853" s="9"/>
      <c r="G5853" s="11"/>
      <c r="H5853" s="11"/>
      <c r="I5853" s="14"/>
      <c r="J5853" s="11"/>
      <c r="K5853" s="11"/>
      <c r="L5853" s="11"/>
      <c r="M5853" s="11"/>
      <c r="N5853" s="1" t="e">
        <v>#N/A</v>
      </c>
    </row>
    <row r="5854" spans="1:14">
      <c r="A5854" s="7">
        <v>5853</v>
      </c>
      <c r="B5854" s="8"/>
      <c r="C5854" s="9"/>
      <c r="D5854" s="28"/>
      <c r="E5854" s="10"/>
      <c r="F5854" s="9"/>
      <c r="G5854" s="11"/>
      <c r="H5854" s="11"/>
      <c r="I5854" s="14"/>
      <c r="J5854" s="11"/>
      <c r="K5854" s="11"/>
      <c r="L5854" s="11"/>
      <c r="M5854" s="11"/>
      <c r="N5854" s="1" t="e">
        <v>#N/A</v>
      </c>
    </row>
    <row r="5855" spans="1:14">
      <c r="A5855" s="7">
        <v>5854</v>
      </c>
      <c r="B5855" s="8"/>
      <c r="C5855" s="9"/>
      <c r="D5855" s="28"/>
      <c r="E5855" s="10"/>
      <c r="F5855" s="9"/>
      <c r="G5855" s="11"/>
      <c r="H5855" s="11"/>
      <c r="I5855" s="14"/>
      <c r="J5855" s="11"/>
      <c r="K5855" s="11"/>
      <c r="L5855" s="11"/>
      <c r="M5855" s="11"/>
      <c r="N5855" s="1" t="e">
        <v>#N/A</v>
      </c>
    </row>
    <row r="5856" spans="1:14">
      <c r="A5856" s="7">
        <v>5855</v>
      </c>
      <c r="B5856" s="8"/>
      <c r="C5856" s="9"/>
      <c r="D5856" s="28"/>
      <c r="E5856" s="10"/>
      <c r="F5856" s="9"/>
      <c r="G5856" s="11"/>
      <c r="H5856" s="11"/>
      <c r="I5856" s="14"/>
      <c r="J5856" s="11"/>
      <c r="K5856" s="11"/>
      <c r="L5856" s="11"/>
      <c r="M5856" s="11"/>
      <c r="N5856" s="1" t="e">
        <v>#N/A</v>
      </c>
    </row>
    <row r="5857" spans="1:14">
      <c r="A5857" s="7">
        <v>5856</v>
      </c>
      <c r="B5857" s="8"/>
      <c r="C5857" s="9"/>
      <c r="D5857" s="28"/>
      <c r="E5857" s="10"/>
      <c r="F5857" s="9"/>
      <c r="G5857" s="11"/>
      <c r="H5857" s="11"/>
      <c r="I5857" s="14"/>
      <c r="J5857" s="11"/>
      <c r="K5857" s="11"/>
      <c r="L5857" s="11"/>
      <c r="M5857" s="11"/>
      <c r="N5857" s="1" t="e">
        <v>#N/A</v>
      </c>
    </row>
    <row r="5858" spans="1:14">
      <c r="A5858" s="7">
        <v>5857</v>
      </c>
      <c r="B5858" s="8"/>
      <c r="C5858" s="9"/>
      <c r="D5858" s="28"/>
      <c r="E5858" s="10"/>
      <c r="F5858" s="9"/>
      <c r="G5858" s="11"/>
      <c r="H5858" s="11"/>
      <c r="I5858" s="14"/>
      <c r="J5858" s="11"/>
      <c r="K5858" s="11"/>
      <c r="L5858" s="11"/>
      <c r="M5858" s="11"/>
      <c r="N5858" s="1" t="e">
        <v>#N/A</v>
      </c>
    </row>
    <row r="5859" spans="1:14">
      <c r="A5859" s="7">
        <v>5858</v>
      </c>
      <c r="B5859" s="8"/>
      <c r="C5859" s="9"/>
      <c r="D5859" s="28"/>
      <c r="E5859" s="10"/>
      <c r="F5859" s="9"/>
      <c r="G5859" s="11"/>
      <c r="H5859" s="11"/>
      <c r="I5859" s="14"/>
      <c r="J5859" s="11"/>
      <c r="K5859" s="11"/>
      <c r="L5859" s="11"/>
      <c r="M5859" s="11"/>
      <c r="N5859" s="1" t="e">
        <v>#N/A</v>
      </c>
    </row>
    <row r="5860" spans="1:14">
      <c r="A5860" s="7">
        <v>5859</v>
      </c>
      <c r="B5860" s="8"/>
      <c r="C5860" s="9"/>
      <c r="D5860" s="28"/>
      <c r="E5860" s="10"/>
      <c r="F5860" s="9"/>
      <c r="G5860" s="11"/>
      <c r="H5860" s="11"/>
      <c r="I5860" s="14"/>
      <c r="J5860" s="11"/>
      <c r="K5860" s="11"/>
      <c r="L5860" s="11"/>
      <c r="M5860" s="11"/>
      <c r="N5860" s="1" t="e">
        <v>#N/A</v>
      </c>
    </row>
    <row r="5861" spans="1:14">
      <c r="A5861" s="7">
        <v>5860</v>
      </c>
      <c r="B5861" s="8"/>
      <c r="C5861" s="9"/>
      <c r="D5861" s="28"/>
      <c r="E5861" s="10"/>
      <c r="F5861" s="9"/>
      <c r="G5861" s="11"/>
      <c r="H5861" s="11"/>
      <c r="I5861" s="14"/>
      <c r="J5861" s="11"/>
      <c r="K5861" s="11"/>
      <c r="L5861" s="11"/>
      <c r="M5861" s="11"/>
      <c r="N5861" s="1" t="e">
        <v>#N/A</v>
      </c>
    </row>
    <row r="5862" spans="1:14">
      <c r="A5862" s="7">
        <v>5861</v>
      </c>
      <c r="B5862" s="8"/>
      <c r="C5862" s="9"/>
      <c r="D5862" s="28"/>
      <c r="E5862" s="10"/>
      <c r="F5862" s="9"/>
      <c r="G5862" s="11"/>
      <c r="H5862" s="11"/>
      <c r="I5862" s="14"/>
      <c r="J5862" s="11"/>
      <c r="K5862" s="11"/>
      <c r="L5862" s="11"/>
      <c r="M5862" s="11"/>
      <c r="N5862" s="1" t="e">
        <v>#N/A</v>
      </c>
    </row>
    <row r="5863" spans="1:14">
      <c r="A5863" s="7">
        <v>5862</v>
      </c>
      <c r="B5863" s="8"/>
      <c r="C5863" s="9"/>
      <c r="D5863" s="28"/>
      <c r="E5863" s="10"/>
      <c r="F5863" s="9"/>
      <c r="G5863" s="11"/>
      <c r="H5863" s="11"/>
      <c r="I5863" s="14"/>
      <c r="J5863" s="11"/>
      <c r="K5863" s="11"/>
      <c r="L5863" s="11"/>
      <c r="M5863" s="11"/>
      <c r="N5863" s="1" t="e">
        <v>#N/A</v>
      </c>
    </row>
    <row r="5864" spans="1:14">
      <c r="A5864" s="7">
        <v>5863</v>
      </c>
      <c r="B5864" s="8"/>
      <c r="C5864" s="9"/>
      <c r="D5864" s="28"/>
      <c r="E5864" s="10"/>
      <c r="F5864" s="9"/>
      <c r="G5864" s="11"/>
      <c r="H5864" s="11"/>
      <c r="I5864" s="14"/>
      <c r="J5864" s="11"/>
      <c r="K5864" s="11"/>
      <c r="L5864" s="11"/>
      <c r="M5864" s="11"/>
      <c r="N5864" s="1" t="e">
        <v>#N/A</v>
      </c>
    </row>
    <row r="5865" spans="1:14">
      <c r="A5865" s="7">
        <v>5864</v>
      </c>
      <c r="B5865" s="8"/>
      <c r="C5865" s="9"/>
      <c r="D5865" s="28"/>
      <c r="E5865" s="10"/>
      <c r="F5865" s="9"/>
      <c r="G5865" s="11"/>
      <c r="H5865" s="11"/>
      <c r="I5865" s="14"/>
      <c r="J5865" s="11"/>
      <c r="K5865" s="11"/>
      <c r="L5865" s="11"/>
      <c r="M5865" s="11"/>
      <c r="N5865" s="1" t="e">
        <v>#N/A</v>
      </c>
    </row>
    <row r="5866" spans="1:14">
      <c r="A5866" s="7">
        <v>5865</v>
      </c>
      <c r="B5866" s="8"/>
      <c r="C5866" s="9"/>
      <c r="D5866" s="28"/>
      <c r="E5866" s="10"/>
      <c r="F5866" s="9"/>
      <c r="G5866" s="11"/>
      <c r="H5866" s="11"/>
      <c r="I5866" s="14"/>
      <c r="J5866" s="11"/>
      <c r="K5866" s="11"/>
      <c r="L5866" s="11"/>
      <c r="M5866" s="11"/>
      <c r="N5866" s="1" t="e">
        <v>#N/A</v>
      </c>
    </row>
    <row r="5867" spans="1:14">
      <c r="A5867" s="7">
        <v>5866</v>
      </c>
      <c r="B5867" s="8"/>
      <c r="C5867" s="9"/>
      <c r="D5867" s="28"/>
      <c r="E5867" s="10"/>
      <c r="F5867" s="9"/>
      <c r="G5867" s="11"/>
      <c r="H5867" s="11"/>
      <c r="I5867" s="14"/>
      <c r="J5867" s="11"/>
      <c r="K5867" s="11"/>
      <c r="L5867" s="11"/>
      <c r="M5867" s="11"/>
      <c r="N5867" s="1" t="e">
        <v>#N/A</v>
      </c>
    </row>
    <row r="5868" spans="1:14">
      <c r="A5868" s="7">
        <v>5867</v>
      </c>
      <c r="B5868" s="8"/>
      <c r="C5868" s="9"/>
      <c r="D5868" s="28"/>
      <c r="E5868" s="10"/>
      <c r="F5868" s="9"/>
      <c r="G5868" s="11"/>
      <c r="H5868" s="11"/>
      <c r="I5868" s="14"/>
      <c r="J5868" s="11"/>
      <c r="K5868" s="11"/>
      <c r="L5868" s="11"/>
      <c r="M5868" s="11"/>
      <c r="N5868" s="1" t="e">
        <v>#N/A</v>
      </c>
    </row>
    <row r="5869" spans="1:14">
      <c r="A5869" s="7">
        <v>5868</v>
      </c>
      <c r="B5869" s="8"/>
      <c r="C5869" s="9"/>
      <c r="D5869" s="28"/>
      <c r="E5869" s="10"/>
      <c r="F5869" s="9"/>
      <c r="G5869" s="11"/>
      <c r="H5869" s="11"/>
      <c r="I5869" s="14"/>
      <c r="J5869" s="11"/>
      <c r="K5869" s="11"/>
      <c r="L5869" s="11"/>
      <c r="M5869" s="11"/>
      <c r="N5869" s="1" t="e">
        <v>#N/A</v>
      </c>
    </row>
    <row r="5870" spans="1:14">
      <c r="A5870" s="7">
        <v>5869</v>
      </c>
      <c r="B5870" s="8"/>
      <c r="C5870" s="9"/>
      <c r="D5870" s="28"/>
      <c r="E5870" s="10"/>
      <c r="F5870" s="9"/>
      <c r="G5870" s="11"/>
      <c r="H5870" s="11"/>
      <c r="I5870" s="14"/>
      <c r="J5870" s="11"/>
      <c r="K5870" s="11"/>
      <c r="L5870" s="11"/>
      <c r="M5870" s="11"/>
      <c r="N5870" s="1" t="e">
        <v>#N/A</v>
      </c>
    </row>
    <row r="5871" spans="1:14">
      <c r="A5871" s="7">
        <v>5870</v>
      </c>
      <c r="B5871" s="8"/>
      <c r="C5871" s="9"/>
      <c r="D5871" s="28"/>
      <c r="E5871" s="10"/>
      <c r="F5871" s="9"/>
      <c r="G5871" s="11"/>
      <c r="H5871" s="11"/>
      <c r="I5871" s="14"/>
      <c r="J5871" s="11"/>
      <c r="K5871" s="11"/>
      <c r="L5871" s="11"/>
      <c r="M5871" s="11"/>
      <c r="N5871" s="1" t="e">
        <v>#N/A</v>
      </c>
    </row>
    <row r="5872" spans="1:14">
      <c r="A5872" s="7">
        <v>5871</v>
      </c>
      <c r="B5872" s="8"/>
      <c r="C5872" s="9"/>
      <c r="D5872" s="28"/>
      <c r="E5872" s="10"/>
      <c r="F5872" s="9"/>
      <c r="G5872" s="11"/>
      <c r="H5872" s="11"/>
      <c r="I5872" s="14"/>
      <c r="J5872" s="11"/>
      <c r="K5872" s="11"/>
      <c r="L5872" s="11"/>
      <c r="M5872" s="11"/>
      <c r="N5872" s="1" t="e">
        <v>#N/A</v>
      </c>
    </row>
    <row r="5873" spans="1:14">
      <c r="A5873" s="7">
        <v>5872</v>
      </c>
      <c r="B5873" s="8"/>
      <c r="C5873" s="9"/>
      <c r="D5873" s="28"/>
      <c r="E5873" s="10"/>
      <c r="F5873" s="9"/>
      <c r="G5873" s="11"/>
      <c r="H5873" s="11"/>
      <c r="I5873" s="14"/>
      <c r="J5873" s="11"/>
      <c r="K5873" s="11"/>
      <c r="L5873" s="11"/>
      <c r="M5873" s="11"/>
      <c r="N5873" s="1" t="e">
        <v>#N/A</v>
      </c>
    </row>
    <row r="5874" spans="1:14">
      <c r="A5874" s="7">
        <v>5873</v>
      </c>
      <c r="B5874" s="8"/>
      <c r="C5874" s="9"/>
      <c r="D5874" s="28"/>
      <c r="E5874" s="10"/>
      <c r="F5874" s="9"/>
      <c r="G5874" s="11"/>
      <c r="H5874" s="11"/>
      <c r="I5874" s="14"/>
      <c r="J5874" s="11"/>
      <c r="K5874" s="11"/>
      <c r="L5874" s="11"/>
      <c r="M5874" s="11"/>
      <c r="N5874" s="1" t="e">
        <v>#N/A</v>
      </c>
    </row>
    <row r="5875" spans="1:14">
      <c r="A5875" s="7">
        <v>5874</v>
      </c>
      <c r="B5875" s="8"/>
      <c r="C5875" s="9"/>
      <c r="D5875" s="28"/>
      <c r="E5875" s="10"/>
      <c r="F5875" s="9"/>
      <c r="G5875" s="11"/>
      <c r="H5875" s="11"/>
      <c r="I5875" s="14"/>
      <c r="J5875" s="11"/>
      <c r="K5875" s="11"/>
      <c r="L5875" s="11"/>
      <c r="M5875" s="11"/>
      <c r="N5875" s="1" t="e">
        <v>#N/A</v>
      </c>
    </row>
    <row r="5876" spans="1:14">
      <c r="A5876" s="7">
        <v>5875</v>
      </c>
      <c r="B5876" s="8"/>
      <c r="C5876" s="9"/>
      <c r="D5876" s="28"/>
      <c r="E5876" s="10"/>
      <c r="F5876" s="9"/>
      <c r="G5876" s="11"/>
      <c r="H5876" s="11"/>
      <c r="I5876" s="14"/>
      <c r="J5876" s="11"/>
      <c r="K5876" s="11"/>
      <c r="L5876" s="11"/>
      <c r="M5876" s="11"/>
      <c r="N5876" s="1" t="e">
        <v>#N/A</v>
      </c>
    </row>
    <row r="5877" spans="1:14">
      <c r="A5877" s="7">
        <v>5876</v>
      </c>
      <c r="B5877" s="8"/>
      <c r="C5877" s="9"/>
      <c r="D5877" s="28"/>
      <c r="E5877" s="10"/>
      <c r="F5877" s="9"/>
      <c r="G5877" s="11"/>
      <c r="H5877" s="11"/>
      <c r="I5877" s="14"/>
      <c r="J5877" s="11"/>
      <c r="K5877" s="11"/>
      <c r="L5877" s="11"/>
      <c r="M5877" s="11"/>
      <c r="N5877" s="1" t="e">
        <v>#N/A</v>
      </c>
    </row>
    <row r="5878" spans="1:14">
      <c r="A5878" s="7">
        <v>5877</v>
      </c>
      <c r="B5878" s="8"/>
      <c r="C5878" s="9"/>
      <c r="D5878" s="28"/>
      <c r="E5878" s="10"/>
      <c r="F5878" s="9"/>
      <c r="G5878" s="11"/>
      <c r="H5878" s="11"/>
      <c r="I5878" s="14"/>
      <c r="J5878" s="11"/>
      <c r="K5878" s="11"/>
      <c r="L5878" s="11"/>
      <c r="M5878" s="11"/>
      <c r="N5878" s="1" t="e">
        <v>#N/A</v>
      </c>
    </row>
    <row r="5879" spans="1:14">
      <c r="A5879" s="7">
        <v>5878</v>
      </c>
      <c r="B5879" s="8"/>
      <c r="C5879" s="9"/>
      <c r="D5879" s="28"/>
      <c r="E5879" s="10"/>
      <c r="F5879" s="9"/>
      <c r="G5879" s="11"/>
      <c r="H5879" s="11"/>
      <c r="I5879" s="14"/>
      <c r="J5879" s="11"/>
      <c r="K5879" s="11"/>
      <c r="L5879" s="11"/>
      <c r="M5879" s="11"/>
      <c r="N5879" s="1" t="e">
        <v>#N/A</v>
      </c>
    </row>
    <row r="5880" spans="1:14">
      <c r="A5880" s="7">
        <v>5879</v>
      </c>
      <c r="B5880" s="8"/>
      <c r="C5880" s="9"/>
      <c r="D5880" s="28"/>
      <c r="E5880" s="10"/>
      <c r="F5880" s="9"/>
      <c r="G5880" s="11"/>
      <c r="H5880" s="11"/>
      <c r="I5880" s="14"/>
      <c r="J5880" s="11"/>
      <c r="K5880" s="11"/>
      <c r="L5880" s="11"/>
      <c r="M5880" s="11"/>
      <c r="N5880" s="1" t="e">
        <v>#N/A</v>
      </c>
    </row>
    <row r="5881" spans="1:14">
      <c r="A5881" s="7">
        <v>5880</v>
      </c>
      <c r="B5881" s="8"/>
      <c r="C5881" s="9"/>
      <c r="D5881" s="28"/>
      <c r="E5881" s="10"/>
      <c r="F5881" s="9"/>
      <c r="G5881" s="11"/>
      <c r="H5881" s="11"/>
      <c r="I5881" s="14"/>
      <c r="J5881" s="11"/>
      <c r="K5881" s="11"/>
      <c r="L5881" s="11"/>
      <c r="M5881" s="11"/>
      <c r="N5881" s="1" t="e">
        <v>#N/A</v>
      </c>
    </row>
    <row r="5882" spans="1:14">
      <c r="A5882" s="7">
        <v>5881</v>
      </c>
      <c r="B5882" s="8"/>
      <c r="C5882" s="9"/>
      <c r="D5882" s="28"/>
      <c r="E5882" s="10"/>
      <c r="F5882" s="9"/>
      <c r="G5882" s="11"/>
      <c r="H5882" s="11"/>
      <c r="I5882" s="14"/>
      <c r="J5882" s="11"/>
      <c r="K5882" s="11"/>
      <c r="L5882" s="11"/>
      <c r="M5882" s="11"/>
      <c r="N5882" s="1" t="e">
        <v>#N/A</v>
      </c>
    </row>
    <row r="5883" spans="1:14">
      <c r="A5883" s="7">
        <v>5882</v>
      </c>
      <c r="B5883" s="8"/>
      <c r="C5883" s="9"/>
      <c r="D5883" s="28"/>
      <c r="E5883" s="10"/>
      <c r="F5883" s="9"/>
      <c r="G5883" s="11"/>
      <c r="H5883" s="11"/>
      <c r="I5883" s="14"/>
      <c r="J5883" s="11"/>
      <c r="K5883" s="11"/>
      <c r="L5883" s="11"/>
      <c r="M5883" s="11"/>
      <c r="N5883" s="1" t="e">
        <v>#N/A</v>
      </c>
    </row>
    <row r="5884" spans="1:14">
      <c r="A5884" s="7">
        <v>5883</v>
      </c>
      <c r="B5884" s="8"/>
      <c r="C5884" s="9"/>
      <c r="D5884" s="28"/>
      <c r="E5884" s="10"/>
      <c r="F5884" s="9"/>
      <c r="G5884" s="11"/>
      <c r="H5884" s="11"/>
      <c r="I5884" s="14"/>
      <c r="J5884" s="11"/>
      <c r="K5884" s="11"/>
      <c r="L5884" s="11"/>
      <c r="M5884" s="11"/>
      <c r="N5884" s="1" t="e">
        <v>#N/A</v>
      </c>
    </row>
    <row r="5885" spans="1:14">
      <c r="A5885" s="7">
        <v>5884</v>
      </c>
      <c r="B5885" s="8"/>
      <c r="C5885" s="9"/>
      <c r="D5885" s="28"/>
      <c r="E5885" s="10"/>
      <c r="F5885" s="9"/>
      <c r="G5885" s="11"/>
      <c r="H5885" s="11"/>
      <c r="I5885" s="14"/>
      <c r="J5885" s="11"/>
      <c r="K5885" s="11"/>
      <c r="L5885" s="11"/>
      <c r="M5885" s="11"/>
      <c r="N5885" s="1" t="e">
        <v>#N/A</v>
      </c>
    </row>
    <row r="5886" spans="1:14">
      <c r="A5886" s="7">
        <v>5885</v>
      </c>
      <c r="B5886" s="8"/>
      <c r="C5886" s="9"/>
      <c r="D5886" s="28"/>
      <c r="E5886" s="10"/>
      <c r="F5886" s="9"/>
      <c r="G5886" s="11"/>
      <c r="H5886" s="11"/>
      <c r="I5886" s="14"/>
      <c r="J5886" s="11"/>
      <c r="K5886" s="11"/>
      <c r="L5886" s="11"/>
      <c r="M5886" s="11"/>
      <c r="N5886" s="1" t="e">
        <v>#N/A</v>
      </c>
    </row>
    <row r="5887" spans="1:14">
      <c r="A5887" s="7">
        <v>5886</v>
      </c>
      <c r="B5887" s="8"/>
      <c r="C5887" s="9"/>
      <c r="D5887" s="28"/>
      <c r="E5887" s="10"/>
      <c r="F5887" s="9"/>
      <c r="G5887" s="11"/>
      <c r="H5887" s="11"/>
      <c r="I5887" s="14"/>
      <c r="J5887" s="11"/>
      <c r="K5887" s="11"/>
      <c r="L5887" s="11"/>
      <c r="M5887" s="11"/>
      <c r="N5887" s="1" t="e">
        <v>#N/A</v>
      </c>
    </row>
    <row r="5888" spans="1:14">
      <c r="A5888" s="7">
        <v>5887</v>
      </c>
      <c r="B5888" s="8"/>
      <c r="C5888" s="9"/>
      <c r="D5888" s="28"/>
      <c r="E5888" s="10"/>
      <c r="F5888" s="9"/>
      <c r="G5888" s="11"/>
      <c r="H5888" s="11"/>
      <c r="I5888" s="14"/>
      <c r="J5888" s="11"/>
      <c r="K5888" s="11"/>
      <c r="L5888" s="11"/>
      <c r="M5888" s="11"/>
      <c r="N5888" s="1" t="e">
        <v>#N/A</v>
      </c>
    </row>
    <row r="5889" spans="1:14">
      <c r="A5889" s="7">
        <v>5888</v>
      </c>
      <c r="B5889" s="8"/>
      <c r="C5889" s="9"/>
      <c r="D5889" s="28"/>
      <c r="E5889" s="10"/>
      <c r="F5889" s="9"/>
      <c r="G5889" s="11"/>
      <c r="H5889" s="11"/>
      <c r="I5889" s="14"/>
      <c r="J5889" s="11"/>
      <c r="K5889" s="11"/>
      <c r="L5889" s="11"/>
      <c r="M5889" s="11"/>
      <c r="N5889" s="1" t="e">
        <v>#N/A</v>
      </c>
    </row>
    <row r="5890" spans="1:14">
      <c r="A5890" s="7">
        <v>5889</v>
      </c>
      <c r="B5890" s="8"/>
      <c r="C5890" s="9"/>
      <c r="D5890" s="28"/>
      <c r="E5890" s="10"/>
      <c r="F5890" s="9"/>
      <c r="G5890" s="11"/>
      <c r="H5890" s="11"/>
      <c r="I5890" s="14"/>
      <c r="J5890" s="11"/>
      <c r="K5890" s="11"/>
      <c r="L5890" s="11"/>
      <c r="M5890" s="11"/>
      <c r="N5890" s="1" t="e">
        <v>#N/A</v>
      </c>
    </row>
    <row r="5891" spans="1:14">
      <c r="A5891" s="7">
        <v>5890</v>
      </c>
      <c r="B5891" s="8"/>
      <c r="C5891" s="9"/>
      <c r="D5891" s="28"/>
      <c r="E5891" s="10"/>
      <c r="F5891" s="9"/>
      <c r="G5891" s="11"/>
      <c r="H5891" s="11"/>
      <c r="I5891" s="14"/>
      <c r="J5891" s="11"/>
      <c r="K5891" s="11"/>
      <c r="L5891" s="11"/>
      <c r="M5891" s="11"/>
      <c r="N5891" s="1" t="e">
        <v>#N/A</v>
      </c>
    </row>
    <row r="5892" spans="1:14">
      <c r="A5892" s="7">
        <v>5891</v>
      </c>
      <c r="B5892" s="8"/>
      <c r="C5892" s="9"/>
      <c r="D5892" s="28"/>
      <c r="E5892" s="10"/>
      <c r="F5892" s="9"/>
      <c r="G5892" s="11"/>
      <c r="H5892" s="11"/>
      <c r="I5892" s="14"/>
      <c r="J5892" s="11"/>
      <c r="K5892" s="11"/>
      <c r="L5892" s="11"/>
      <c r="M5892" s="11"/>
      <c r="N5892" s="1" t="e">
        <v>#N/A</v>
      </c>
    </row>
    <row r="5893" spans="1:14">
      <c r="A5893" s="7">
        <v>5892</v>
      </c>
      <c r="B5893" s="8"/>
      <c r="C5893" s="9"/>
      <c r="D5893" s="28"/>
      <c r="E5893" s="10"/>
      <c r="F5893" s="9"/>
      <c r="G5893" s="11"/>
      <c r="H5893" s="11"/>
      <c r="I5893" s="14"/>
      <c r="J5893" s="11"/>
      <c r="K5893" s="11"/>
      <c r="L5893" s="11"/>
      <c r="M5893" s="11"/>
      <c r="N5893" s="1" t="e">
        <v>#N/A</v>
      </c>
    </row>
    <row r="5894" spans="1:14">
      <c r="A5894" s="7">
        <v>5893</v>
      </c>
      <c r="B5894" s="8"/>
      <c r="C5894" s="9"/>
      <c r="D5894" s="28"/>
      <c r="E5894" s="10"/>
      <c r="F5894" s="9"/>
      <c r="G5894" s="11"/>
      <c r="H5894" s="11"/>
      <c r="I5894" s="14"/>
      <c r="J5894" s="11"/>
      <c r="K5894" s="11"/>
      <c r="L5894" s="11"/>
      <c r="M5894" s="11"/>
      <c r="N5894" s="1" t="e">
        <v>#N/A</v>
      </c>
    </row>
    <row r="5895" spans="1:14">
      <c r="A5895" s="7">
        <v>5894</v>
      </c>
      <c r="B5895" s="8"/>
      <c r="C5895" s="9"/>
      <c r="D5895" s="28"/>
      <c r="E5895" s="10"/>
      <c r="F5895" s="9"/>
      <c r="G5895" s="11"/>
      <c r="H5895" s="11"/>
      <c r="I5895" s="14"/>
      <c r="J5895" s="11"/>
      <c r="K5895" s="11"/>
      <c r="L5895" s="11"/>
      <c r="M5895" s="11"/>
      <c r="N5895" s="1" t="e">
        <v>#N/A</v>
      </c>
    </row>
    <row r="5896" spans="1:14">
      <c r="A5896" s="7">
        <v>5895</v>
      </c>
      <c r="B5896" s="8"/>
      <c r="C5896" s="9"/>
      <c r="D5896" s="28"/>
      <c r="E5896" s="10"/>
      <c r="F5896" s="9"/>
      <c r="G5896" s="11"/>
      <c r="H5896" s="11"/>
      <c r="I5896" s="14"/>
      <c r="J5896" s="11"/>
      <c r="K5896" s="11"/>
      <c r="L5896" s="11"/>
      <c r="M5896" s="11"/>
      <c r="N5896" s="1" t="e">
        <v>#N/A</v>
      </c>
    </row>
    <row r="5897" spans="1:14">
      <c r="A5897" s="7">
        <v>5896</v>
      </c>
      <c r="B5897" s="8"/>
      <c r="C5897" s="9"/>
      <c r="D5897" s="28"/>
      <c r="E5897" s="10"/>
      <c r="F5897" s="9"/>
      <c r="G5897" s="11"/>
      <c r="H5897" s="11"/>
      <c r="I5897" s="14"/>
      <c r="J5897" s="11"/>
      <c r="K5897" s="11"/>
      <c r="L5897" s="11"/>
      <c r="M5897" s="11"/>
      <c r="N5897" s="1" t="e">
        <v>#N/A</v>
      </c>
    </row>
    <row r="5898" spans="1:14">
      <c r="A5898" s="7">
        <v>5897</v>
      </c>
      <c r="B5898" s="8"/>
      <c r="C5898" s="9"/>
      <c r="D5898" s="28"/>
      <c r="E5898" s="10"/>
      <c r="F5898" s="9"/>
      <c r="G5898" s="11"/>
      <c r="H5898" s="11"/>
      <c r="I5898" s="14"/>
      <c r="J5898" s="11"/>
      <c r="K5898" s="11"/>
      <c r="L5898" s="11"/>
      <c r="M5898" s="11"/>
      <c r="N5898" s="1" t="e">
        <v>#N/A</v>
      </c>
    </row>
    <row r="5899" spans="1:14">
      <c r="A5899" s="7">
        <v>5898</v>
      </c>
      <c r="B5899" s="8"/>
      <c r="C5899" s="9"/>
      <c r="D5899" s="28"/>
      <c r="E5899" s="10"/>
      <c r="F5899" s="9"/>
      <c r="G5899" s="11"/>
      <c r="H5899" s="11"/>
      <c r="I5899" s="14"/>
      <c r="J5899" s="11"/>
      <c r="K5899" s="11"/>
      <c r="L5899" s="11"/>
      <c r="M5899" s="11"/>
      <c r="N5899" s="1" t="e">
        <v>#N/A</v>
      </c>
    </row>
    <row r="5900" spans="1:14">
      <c r="A5900" s="7">
        <v>5899</v>
      </c>
      <c r="B5900" s="8"/>
      <c r="C5900" s="9"/>
      <c r="D5900" s="28"/>
      <c r="E5900" s="10"/>
      <c r="F5900" s="9"/>
      <c r="G5900" s="11"/>
      <c r="H5900" s="11"/>
      <c r="I5900" s="14"/>
      <c r="J5900" s="11"/>
      <c r="K5900" s="11"/>
      <c r="L5900" s="11"/>
      <c r="M5900" s="11"/>
      <c r="N5900" s="1" t="e">
        <v>#N/A</v>
      </c>
    </row>
    <row r="5901" spans="1:14">
      <c r="A5901" s="7">
        <v>5900</v>
      </c>
      <c r="B5901" s="8"/>
      <c r="C5901" s="9"/>
      <c r="D5901" s="28"/>
      <c r="E5901" s="10"/>
      <c r="F5901" s="9"/>
      <c r="G5901" s="11"/>
      <c r="H5901" s="11"/>
      <c r="I5901" s="14"/>
      <c r="J5901" s="11"/>
      <c r="K5901" s="11"/>
      <c r="L5901" s="11"/>
      <c r="M5901" s="11"/>
      <c r="N5901" s="1" t="e">
        <v>#N/A</v>
      </c>
    </row>
    <row r="5902" spans="1:14">
      <c r="A5902" s="7">
        <v>5901</v>
      </c>
      <c r="B5902" s="8"/>
      <c r="C5902" s="9"/>
      <c r="D5902" s="28"/>
      <c r="E5902" s="10"/>
      <c r="F5902" s="9"/>
      <c r="G5902" s="11"/>
      <c r="H5902" s="11"/>
      <c r="I5902" s="14"/>
      <c r="J5902" s="11"/>
      <c r="K5902" s="11"/>
      <c r="L5902" s="11"/>
      <c r="M5902" s="11"/>
      <c r="N5902" s="1" t="e">
        <v>#N/A</v>
      </c>
    </row>
    <row r="5903" spans="1:14">
      <c r="A5903" s="7">
        <v>5902</v>
      </c>
      <c r="B5903" s="8"/>
      <c r="C5903" s="9"/>
      <c r="D5903" s="28"/>
      <c r="E5903" s="10"/>
      <c r="F5903" s="9"/>
      <c r="G5903" s="11"/>
      <c r="H5903" s="11"/>
      <c r="I5903" s="14"/>
      <c r="J5903" s="11"/>
      <c r="K5903" s="11"/>
      <c r="L5903" s="11"/>
      <c r="M5903" s="11"/>
      <c r="N5903" s="1" t="e">
        <v>#N/A</v>
      </c>
    </row>
    <row r="5904" spans="1:14">
      <c r="A5904" s="7">
        <v>5903</v>
      </c>
      <c r="B5904" s="8"/>
      <c r="C5904" s="9"/>
      <c r="D5904" s="28"/>
      <c r="E5904" s="10"/>
      <c r="F5904" s="9"/>
      <c r="G5904" s="11"/>
      <c r="H5904" s="11"/>
      <c r="I5904" s="14"/>
      <c r="J5904" s="11"/>
      <c r="K5904" s="11"/>
      <c r="L5904" s="11"/>
      <c r="M5904" s="11"/>
      <c r="N5904" s="1" t="e">
        <v>#N/A</v>
      </c>
    </row>
    <row r="5905" spans="1:14">
      <c r="A5905" s="7">
        <v>5904</v>
      </c>
      <c r="B5905" s="8"/>
      <c r="C5905" s="9"/>
      <c r="D5905" s="28"/>
      <c r="E5905" s="10"/>
      <c r="F5905" s="9"/>
      <c r="G5905" s="11"/>
      <c r="H5905" s="11"/>
      <c r="I5905" s="14"/>
      <c r="J5905" s="11"/>
      <c r="K5905" s="11"/>
      <c r="L5905" s="11"/>
      <c r="M5905" s="11"/>
      <c r="N5905" s="1" t="e">
        <v>#N/A</v>
      </c>
    </row>
    <row r="5906" spans="1:14">
      <c r="A5906" s="7">
        <v>5905</v>
      </c>
      <c r="B5906" s="8"/>
      <c r="C5906" s="9"/>
      <c r="D5906" s="28"/>
      <c r="E5906" s="10"/>
      <c r="F5906" s="9"/>
      <c r="G5906" s="11"/>
      <c r="H5906" s="11"/>
      <c r="I5906" s="14"/>
      <c r="J5906" s="11"/>
      <c r="K5906" s="11"/>
      <c r="L5906" s="11"/>
      <c r="M5906" s="11"/>
      <c r="N5906" s="1" t="e">
        <v>#N/A</v>
      </c>
    </row>
    <row r="5907" spans="1:14">
      <c r="A5907" s="7">
        <v>5906</v>
      </c>
      <c r="B5907" s="8"/>
      <c r="C5907" s="9"/>
      <c r="D5907" s="28"/>
      <c r="E5907" s="10"/>
      <c r="F5907" s="9"/>
      <c r="G5907" s="11"/>
      <c r="H5907" s="11"/>
      <c r="I5907" s="14"/>
      <c r="J5907" s="11"/>
      <c r="K5907" s="11"/>
      <c r="L5907" s="11"/>
      <c r="M5907" s="11"/>
      <c r="N5907" s="1" t="e">
        <v>#N/A</v>
      </c>
    </row>
    <row r="5908" spans="1:14">
      <c r="A5908" s="7">
        <v>5907</v>
      </c>
      <c r="B5908" s="8"/>
      <c r="C5908" s="9"/>
      <c r="D5908" s="28"/>
      <c r="E5908" s="10"/>
      <c r="F5908" s="9"/>
      <c r="G5908" s="11"/>
      <c r="H5908" s="11"/>
      <c r="I5908" s="14"/>
      <c r="J5908" s="11"/>
      <c r="K5908" s="11"/>
      <c r="L5908" s="11"/>
      <c r="M5908" s="11"/>
      <c r="N5908" s="1" t="e">
        <v>#N/A</v>
      </c>
    </row>
    <row r="5909" spans="1:14">
      <c r="A5909" s="7">
        <v>5908</v>
      </c>
      <c r="B5909" s="8"/>
      <c r="C5909" s="9"/>
      <c r="D5909" s="28"/>
      <c r="E5909" s="10"/>
      <c r="F5909" s="9"/>
      <c r="G5909" s="11"/>
      <c r="H5909" s="11"/>
      <c r="I5909" s="14"/>
      <c r="J5909" s="11"/>
      <c r="K5909" s="11"/>
      <c r="L5909" s="11"/>
      <c r="M5909" s="11"/>
      <c r="N5909" s="1" t="e">
        <v>#N/A</v>
      </c>
    </row>
    <row r="5910" spans="1:14">
      <c r="A5910" s="7">
        <v>5909</v>
      </c>
      <c r="B5910" s="8"/>
      <c r="C5910" s="9"/>
      <c r="D5910" s="28"/>
      <c r="E5910" s="10"/>
      <c r="F5910" s="9"/>
      <c r="G5910" s="11"/>
      <c r="H5910" s="11"/>
      <c r="I5910" s="14"/>
      <c r="J5910" s="11"/>
      <c r="K5910" s="11"/>
      <c r="L5910" s="11"/>
      <c r="M5910" s="11"/>
      <c r="N5910" s="1" t="e">
        <v>#N/A</v>
      </c>
    </row>
    <row r="5911" spans="1:14">
      <c r="A5911" s="7">
        <v>5910</v>
      </c>
      <c r="B5911" s="8"/>
      <c r="C5911" s="9"/>
      <c r="D5911" s="28"/>
      <c r="E5911" s="10"/>
      <c r="F5911" s="9"/>
      <c r="G5911" s="11"/>
      <c r="H5911" s="11"/>
      <c r="I5911" s="14"/>
      <c r="J5911" s="11"/>
      <c r="K5911" s="11"/>
      <c r="L5911" s="11"/>
      <c r="M5911" s="11"/>
      <c r="N5911" s="1" t="e">
        <v>#N/A</v>
      </c>
    </row>
    <row r="5912" spans="1:14">
      <c r="A5912" s="7">
        <v>5911</v>
      </c>
      <c r="B5912" s="8"/>
      <c r="C5912" s="9"/>
      <c r="D5912" s="28"/>
      <c r="E5912" s="10"/>
      <c r="F5912" s="9"/>
      <c r="G5912" s="11"/>
      <c r="H5912" s="11"/>
      <c r="I5912" s="14"/>
      <c r="J5912" s="11"/>
      <c r="K5912" s="11"/>
      <c r="L5912" s="11"/>
      <c r="M5912" s="11"/>
      <c r="N5912" s="1" t="e">
        <v>#N/A</v>
      </c>
    </row>
    <row r="5913" spans="1:14">
      <c r="A5913" s="7">
        <v>5912</v>
      </c>
      <c r="B5913" s="8"/>
      <c r="C5913" s="9"/>
      <c r="D5913" s="28"/>
      <c r="E5913" s="10"/>
      <c r="F5913" s="9"/>
      <c r="G5913" s="11"/>
      <c r="H5913" s="11"/>
      <c r="I5913" s="14"/>
      <c r="J5913" s="11"/>
      <c r="K5913" s="11"/>
      <c r="L5913" s="11"/>
      <c r="M5913" s="11"/>
      <c r="N5913" s="1" t="e">
        <v>#N/A</v>
      </c>
    </row>
    <row r="5914" spans="1:14">
      <c r="A5914" s="7">
        <v>5913</v>
      </c>
      <c r="B5914" s="8"/>
      <c r="C5914" s="9"/>
      <c r="D5914" s="28"/>
      <c r="E5914" s="10"/>
      <c r="F5914" s="9"/>
      <c r="G5914" s="11"/>
      <c r="H5914" s="11"/>
      <c r="I5914" s="14"/>
      <c r="J5914" s="11"/>
      <c r="K5914" s="11"/>
      <c r="L5914" s="11"/>
      <c r="M5914" s="11"/>
      <c r="N5914" s="1" t="e">
        <v>#N/A</v>
      </c>
    </row>
    <row r="5915" spans="1:14">
      <c r="A5915" s="7">
        <v>5914</v>
      </c>
      <c r="B5915" s="8"/>
      <c r="C5915" s="9"/>
      <c r="D5915" s="28"/>
      <c r="E5915" s="10"/>
      <c r="F5915" s="9"/>
      <c r="G5915" s="11"/>
      <c r="H5915" s="11"/>
      <c r="I5915" s="14"/>
      <c r="J5915" s="11"/>
      <c r="K5915" s="11"/>
      <c r="L5915" s="11"/>
      <c r="M5915" s="11"/>
      <c r="N5915" s="1" t="e">
        <v>#N/A</v>
      </c>
    </row>
    <row r="5916" spans="1:14">
      <c r="A5916" s="7">
        <v>5915</v>
      </c>
      <c r="B5916" s="8"/>
      <c r="C5916" s="9"/>
      <c r="D5916" s="28"/>
      <c r="E5916" s="10"/>
      <c r="F5916" s="9"/>
      <c r="G5916" s="11"/>
      <c r="H5916" s="11"/>
      <c r="I5916" s="14"/>
      <c r="J5916" s="11"/>
      <c r="K5916" s="11"/>
      <c r="L5916" s="11"/>
      <c r="M5916" s="11"/>
      <c r="N5916" s="1" t="e">
        <v>#N/A</v>
      </c>
    </row>
    <row r="5917" spans="1:14">
      <c r="A5917" s="7">
        <v>5916</v>
      </c>
      <c r="B5917" s="8"/>
      <c r="C5917" s="9"/>
      <c r="D5917" s="28"/>
      <c r="E5917" s="10"/>
      <c r="F5917" s="9"/>
      <c r="G5917" s="11"/>
      <c r="H5917" s="11"/>
      <c r="I5917" s="14"/>
      <c r="J5917" s="11"/>
      <c r="K5917" s="11"/>
      <c r="L5917" s="11"/>
      <c r="M5917" s="11"/>
      <c r="N5917" s="1" t="e">
        <v>#N/A</v>
      </c>
    </row>
    <row r="5918" spans="1:14">
      <c r="A5918" s="7">
        <v>5917</v>
      </c>
      <c r="B5918" s="8"/>
      <c r="C5918" s="9"/>
      <c r="D5918" s="28"/>
      <c r="E5918" s="10"/>
      <c r="F5918" s="9"/>
      <c r="G5918" s="11"/>
      <c r="H5918" s="11"/>
      <c r="I5918" s="14"/>
      <c r="J5918" s="11"/>
      <c r="K5918" s="11"/>
      <c r="L5918" s="11"/>
      <c r="M5918" s="11"/>
      <c r="N5918" s="1" t="e">
        <v>#N/A</v>
      </c>
    </row>
    <row r="5919" spans="1:14">
      <c r="A5919" s="7">
        <v>5918</v>
      </c>
      <c r="B5919" s="8"/>
      <c r="C5919" s="9"/>
      <c r="D5919" s="28"/>
      <c r="E5919" s="10"/>
      <c r="F5919" s="9"/>
      <c r="G5919" s="11"/>
      <c r="H5919" s="11"/>
      <c r="I5919" s="14"/>
      <c r="J5919" s="11"/>
      <c r="K5919" s="11"/>
      <c r="L5919" s="11"/>
      <c r="M5919" s="11"/>
      <c r="N5919" s="1" t="e">
        <v>#N/A</v>
      </c>
    </row>
    <row r="5920" spans="1:14">
      <c r="A5920" s="7">
        <v>5919</v>
      </c>
      <c r="B5920" s="8"/>
      <c r="C5920" s="9"/>
      <c r="D5920" s="28"/>
      <c r="E5920" s="10"/>
      <c r="F5920" s="9"/>
      <c r="G5920" s="11"/>
      <c r="H5920" s="11"/>
      <c r="I5920" s="14"/>
      <c r="J5920" s="11"/>
      <c r="K5920" s="11"/>
      <c r="L5920" s="11"/>
      <c r="M5920" s="11"/>
      <c r="N5920" s="1" t="e">
        <v>#N/A</v>
      </c>
    </row>
    <row r="5921" spans="1:14">
      <c r="A5921" s="7">
        <v>5920</v>
      </c>
      <c r="B5921" s="8"/>
      <c r="C5921" s="9"/>
      <c r="D5921" s="28"/>
      <c r="E5921" s="10"/>
      <c r="F5921" s="9"/>
      <c r="G5921" s="11"/>
      <c r="H5921" s="11"/>
      <c r="I5921" s="14"/>
      <c r="J5921" s="11"/>
      <c r="K5921" s="11"/>
      <c r="L5921" s="11"/>
      <c r="M5921" s="11"/>
      <c r="N5921" s="1" t="e">
        <v>#N/A</v>
      </c>
    </row>
    <row r="5922" spans="1:14">
      <c r="A5922" s="7">
        <v>5921</v>
      </c>
      <c r="B5922" s="8"/>
      <c r="C5922" s="9"/>
      <c r="D5922" s="28"/>
      <c r="E5922" s="10"/>
      <c r="F5922" s="9"/>
      <c r="G5922" s="11"/>
      <c r="H5922" s="11"/>
      <c r="I5922" s="14"/>
      <c r="J5922" s="11"/>
      <c r="K5922" s="11"/>
      <c r="L5922" s="11"/>
      <c r="M5922" s="11"/>
      <c r="N5922" s="1" t="e">
        <v>#N/A</v>
      </c>
    </row>
    <row r="5923" spans="1:14">
      <c r="A5923" s="7">
        <v>5922</v>
      </c>
      <c r="B5923" s="8"/>
      <c r="C5923" s="9"/>
      <c r="D5923" s="28"/>
      <c r="E5923" s="10"/>
      <c r="F5923" s="9"/>
      <c r="G5923" s="11"/>
      <c r="H5923" s="11"/>
      <c r="I5923" s="14"/>
      <c r="J5923" s="11"/>
      <c r="K5923" s="11"/>
      <c r="L5923" s="11"/>
      <c r="M5923" s="11"/>
      <c r="N5923" s="1" t="e">
        <v>#N/A</v>
      </c>
    </row>
    <row r="5924" spans="1:14">
      <c r="A5924" s="7">
        <v>5923</v>
      </c>
      <c r="B5924" s="8"/>
      <c r="C5924" s="9"/>
      <c r="D5924" s="28"/>
      <c r="E5924" s="10"/>
      <c r="F5924" s="9"/>
      <c r="G5924" s="11"/>
      <c r="H5924" s="11"/>
      <c r="I5924" s="14"/>
      <c r="J5924" s="11"/>
      <c r="K5924" s="11"/>
      <c r="L5924" s="11"/>
      <c r="M5924" s="11"/>
      <c r="N5924" s="1" t="e">
        <v>#N/A</v>
      </c>
    </row>
    <row r="5925" spans="1:14">
      <c r="A5925" s="7">
        <v>5924</v>
      </c>
      <c r="B5925" s="8"/>
      <c r="C5925" s="9"/>
      <c r="D5925" s="28"/>
      <c r="E5925" s="10"/>
      <c r="F5925" s="9"/>
      <c r="G5925" s="11"/>
      <c r="H5925" s="11"/>
      <c r="I5925" s="14"/>
      <c r="J5925" s="11"/>
      <c r="K5925" s="11"/>
      <c r="L5925" s="11"/>
      <c r="M5925" s="11"/>
      <c r="N5925" s="1" t="e">
        <v>#N/A</v>
      </c>
    </row>
    <row r="5926" spans="1:14">
      <c r="A5926" s="7">
        <v>5925</v>
      </c>
      <c r="B5926" s="8"/>
      <c r="C5926" s="9"/>
      <c r="D5926" s="28"/>
      <c r="E5926" s="10"/>
      <c r="F5926" s="9"/>
      <c r="G5926" s="11"/>
      <c r="H5926" s="11"/>
      <c r="I5926" s="14"/>
      <c r="J5926" s="11"/>
      <c r="K5926" s="11"/>
      <c r="L5926" s="11"/>
      <c r="M5926" s="11"/>
      <c r="N5926" s="1" t="e">
        <v>#N/A</v>
      </c>
    </row>
    <row r="5927" spans="1:14">
      <c r="A5927" s="7">
        <v>5926</v>
      </c>
      <c r="B5927" s="8"/>
      <c r="C5927" s="9"/>
      <c r="D5927" s="28"/>
      <c r="E5927" s="10"/>
      <c r="F5927" s="9"/>
      <c r="G5927" s="11"/>
      <c r="H5927" s="11"/>
      <c r="I5927" s="14"/>
      <c r="J5927" s="11"/>
      <c r="K5927" s="11"/>
      <c r="L5927" s="11"/>
      <c r="M5927" s="11"/>
      <c r="N5927" s="1" t="e">
        <v>#N/A</v>
      </c>
    </row>
    <row r="5928" spans="1:14">
      <c r="A5928" s="7">
        <v>5927</v>
      </c>
      <c r="B5928" s="8"/>
      <c r="C5928" s="9"/>
      <c r="D5928" s="28"/>
      <c r="E5928" s="10"/>
      <c r="F5928" s="9"/>
      <c r="G5928" s="11"/>
      <c r="H5928" s="11"/>
      <c r="I5928" s="14"/>
      <c r="J5928" s="11"/>
      <c r="K5928" s="11"/>
      <c r="L5928" s="11"/>
      <c r="M5928" s="11"/>
      <c r="N5928" s="1" t="e">
        <v>#N/A</v>
      </c>
    </row>
    <row r="5929" spans="1:14">
      <c r="A5929" s="7">
        <v>5928</v>
      </c>
      <c r="B5929" s="8"/>
      <c r="C5929" s="9"/>
      <c r="D5929" s="28"/>
      <c r="E5929" s="10"/>
      <c r="F5929" s="9"/>
      <c r="G5929" s="11"/>
      <c r="H5929" s="11"/>
      <c r="I5929" s="14"/>
      <c r="J5929" s="11"/>
      <c r="K5929" s="11"/>
      <c r="L5929" s="11"/>
      <c r="M5929" s="11"/>
      <c r="N5929" s="1" t="e">
        <v>#N/A</v>
      </c>
    </row>
    <row r="5930" spans="1:14">
      <c r="A5930" s="7">
        <v>5929</v>
      </c>
      <c r="B5930" s="8"/>
      <c r="C5930" s="9"/>
      <c r="D5930" s="28"/>
      <c r="E5930" s="10"/>
      <c r="F5930" s="9"/>
      <c r="G5930" s="11"/>
      <c r="H5930" s="11"/>
      <c r="I5930" s="14"/>
      <c r="J5930" s="11"/>
      <c r="K5930" s="11"/>
      <c r="L5930" s="11"/>
      <c r="M5930" s="11"/>
      <c r="N5930" s="1" t="e">
        <v>#N/A</v>
      </c>
    </row>
    <row r="5931" spans="1:14">
      <c r="A5931" s="7">
        <v>5930</v>
      </c>
      <c r="B5931" s="8"/>
      <c r="C5931" s="9"/>
      <c r="D5931" s="28"/>
      <c r="E5931" s="10"/>
      <c r="F5931" s="9"/>
      <c r="G5931" s="11"/>
      <c r="H5931" s="11"/>
      <c r="I5931" s="14"/>
      <c r="J5931" s="11"/>
      <c r="K5931" s="11"/>
      <c r="L5931" s="11"/>
      <c r="M5931" s="11"/>
      <c r="N5931" s="1" t="e">
        <v>#N/A</v>
      </c>
    </row>
    <row r="5932" spans="1:14">
      <c r="A5932" s="7">
        <v>5931</v>
      </c>
      <c r="B5932" s="8"/>
      <c r="C5932" s="9"/>
      <c r="D5932" s="28"/>
      <c r="E5932" s="10"/>
      <c r="F5932" s="9"/>
      <c r="G5932" s="11"/>
      <c r="H5932" s="11"/>
      <c r="I5932" s="14"/>
      <c r="J5932" s="11"/>
      <c r="K5932" s="11"/>
      <c r="L5932" s="11"/>
      <c r="M5932" s="11"/>
      <c r="N5932" s="1" t="e">
        <v>#N/A</v>
      </c>
    </row>
    <row r="5933" spans="1:14">
      <c r="A5933" s="7">
        <v>5932</v>
      </c>
      <c r="B5933" s="8"/>
      <c r="C5933" s="9"/>
      <c r="D5933" s="28"/>
      <c r="E5933" s="10"/>
      <c r="F5933" s="9"/>
      <c r="G5933" s="11"/>
      <c r="H5933" s="11"/>
      <c r="I5933" s="14"/>
      <c r="J5933" s="11"/>
      <c r="K5933" s="11"/>
      <c r="L5933" s="11"/>
      <c r="M5933" s="11"/>
      <c r="N5933" s="1" t="e">
        <v>#N/A</v>
      </c>
    </row>
    <row r="5934" spans="1:14">
      <c r="A5934" s="7">
        <v>5933</v>
      </c>
      <c r="B5934" s="8"/>
      <c r="C5934" s="9"/>
      <c r="D5934" s="28"/>
      <c r="E5934" s="10"/>
      <c r="F5934" s="9"/>
      <c r="G5934" s="11"/>
      <c r="H5934" s="11"/>
      <c r="I5934" s="14"/>
      <c r="J5934" s="11"/>
      <c r="K5934" s="11"/>
      <c r="L5934" s="11"/>
      <c r="M5934" s="11"/>
      <c r="N5934" s="1" t="e">
        <v>#N/A</v>
      </c>
    </row>
    <row r="5935" spans="1:14">
      <c r="A5935" s="7">
        <v>5934</v>
      </c>
      <c r="B5935" s="8"/>
      <c r="C5935" s="9"/>
      <c r="D5935" s="28"/>
      <c r="E5935" s="10"/>
      <c r="F5935" s="9"/>
      <c r="G5935" s="11"/>
      <c r="H5935" s="11"/>
      <c r="I5935" s="14"/>
      <c r="J5935" s="11"/>
      <c r="K5935" s="11"/>
      <c r="L5935" s="11"/>
      <c r="M5935" s="11"/>
      <c r="N5935" s="1" t="e">
        <v>#N/A</v>
      </c>
    </row>
    <row r="5936" spans="1:14">
      <c r="A5936" s="7">
        <v>5935</v>
      </c>
      <c r="B5936" s="8"/>
      <c r="C5936" s="9"/>
      <c r="D5936" s="28"/>
      <c r="E5936" s="10"/>
      <c r="F5936" s="9"/>
      <c r="G5936" s="11"/>
      <c r="H5936" s="11"/>
      <c r="I5936" s="14"/>
      <c r="J5936" s="11"/>
      <c r="K5936" s="11"/>
      <c r="L5936" s="11"/>
      <c r="M5936" s="11"/>
      <c r="N5936" s="1" t="e">
        <v>#N/A</v>
      </c>
    </row>
    <row r="5937" spans="1:14">
      <c r="A5937" s="7">
        <v>5936</v>
      </c>
      <c r="B5937" s="8"/>
      <c r="C5937" s="9"/>
      <c r="D5937" s="28"/>
      <c r="E5937" s="10"/>
      <c r="F5937" s="9"/>
      <c r="G5937" s="11"/>
      <c r="H5937" s="11"/>
      <c r="I5937" s="14"/>
      <c r="J5937" s="11"/>
      <c r="K5937" s="11"/>
      <c r="L5937" s="11"/>
      <c r="M5937" s="11"/>
      <c r="N5937" s="1" t="e">
        <v>#N/A</v>
      </c>
    </row>
    <row r="5938" spans="1:14">
      <c r="A5938" s="7">
        <v>5937</v>
      </c>
      <c r="B5938" s="8"/>
      <c r="C5938" s="9"/>
      <c r="D5938" s="28"/>
      <c r="E5938" s="10"/>
      <c r="F5938" s="9"/>
      <c r="G5938" s="11"/>
      <c r="H5938" s="11"/>
      <c r="I5938" s="14"/>
      <c r="J5938" s="11"/>
      <c r="K5938" s="11"/>
      <c r="L5938" s="11"/>
      <c r="M5938" s="11"/>
      <c r="N5938" s="1" t="e">
        <v>#N/A</v>
      </c>
    </row>
    <row r="5939" spans="1:14">
      <c r="A5939" s="7">
        <v>5938</v>
      </c>
      <c r="B5939" s="8"/>
      <c r="C5939" s="9"/>
      <c r="D5939" s="28"/>
      <c r="E5939" s="10"/>
      <c r="F5939" s="9"/>
      <c r="G5939" s="11"/>
      <c r="H5939" s="11"/>
      <c r="I5939" s="14"/>
      <c r="J5939" s="11"/>
      <c r="K5939" s="11"/>
      <c r="L5939" s="11"/>
      <c r="M5939" s="11"/>
      <c r="N5939" s="1" t="e">
        <v>#N/A</v>
      </c>
    </row>
    <row r="5940" spans="1:14">
      <c r="A5940" s="7">
        <v>5939</v>
      </c>
      <c r="B5940" s="8"/>
      <c r="C5940" s="9"/>
      <c r="D5940" s="28"/>
      <c r="E5940" s="10"/>
      <c r="F5940" s="9"/>
      <c r="G5940" s="11"/>
      <c r="H5940" s="11"/>
      <c r="I5940" s="14"/>
      <c r="J5940" s="11"/>
      <c r="K5940" s="11"/>
      <c r="L5940" s="11"/>
      <c r="M5940" s="11"/>
      <c r="N5940" s="1" t="e">
        <v>#N/A</v>
      </c>
    </row>
    <row r="5941" spans="1:14">
      <c r="A5941" s="7">
        <v>5940</v>
      </c>
      <c r="B5941" s="8"/>
      <c r="C5941" s="9"/>
      <c r="D5941" s="28"/>
      <c r="E5941" s="10"/>
      <c r="F5941" s="9"/>
      <c r="G5941" s="11"/>
      <c r="H5941" s="11"/>
      <c r="I5941" s="14"/>
      <c r="J5941" s="11"/>
      <c r="K5941" s="11"/>
      <c r="L5941" s="11"/>
      <c r="M5941" s="11"/>
      <c r="N5941" s="1" t="e">
        <v>#N/A</v>
      </c>
    </row>
    <row r="5942" spans="1:14">
      <c r="A5942" s="7">
        <v>5941</v>
      </c>
      <c r="B5942" s="8"/>
      <c r="C5942" s="9"/>
      <c r="D5942" s="28"/>
      <c r="E5942" s="10"/>
      <c r="F5942" s="9"/>
      <c r="G5942" s="11"/>
      <c r="H5942" s="11"/>
      <c r="I5942" s="14"/>
      <c r="J5942" s="11"/>
      <c r="K5942" s="11"/>
      <c r="L5942" s="11"/>
      <c r="M5942" s="11"/>
      <c r="N5942" s="1" t="e">
        <v>#N/A</v>
      </c>
    </row>
    <row r="5943" spans="1:14">
      <c r="A5943" s="7">
        <v>5942</v>
      </c>
      <c r="B5943" s="8"/>
      <c r="C5943" s="9"/>
      <c r="D5943" s="28"/>
      <c r="E5943" s="10"/>
      <c r="F5943" s="9"/>
      <c r="G5943" s="11"/>
      <c r="H5943" s="11"/>
      <c r="I5943" s="14"/>
      <c r="J5943" s="11"/>
      <c r="K5943" s="11"/>
      <c r="L5943" s="11"/>
      <c r="M5943" s="11"/>
      <c r="N5943" s="1" t="e">
        <v>#N/A</v>
      </c>
    </row>
    <row r="5944" spans="1:14">
      <c r="A5944" s="7">
        <v>5943</v>
      </c>
      <c r="B5944" s="8"/>
      <c r="C5944" s="9"/>
      <c r="D5944" s="28"/>
      <c r="E5944" s="10"/>
      <c r="F5944" s="9"/>
      <c r="G5944" s="11"/>
      <c r="H5944" s="11"/>
      <c r="I5944" s="14"/>
      <c r="J5944" s="11"/>
      <c r="K5944" s="11"/>
      <c r="L5944" s="11"/>
      <c r="M5944" s="11"/>
      <c r="N5944" s="1" t="e">
        <v>#N/A</v>
      </c>
    </row>
    <row r="5945" spans="1:14">
      <c r="A5945" s="7">
        <v>5944</v>
      </c>
      <c r="B5945" s="8"/>
      <c r="C5945" s="9"/>
      <c r="D5945" s="28"/>
      <c r="E5945" s="10"/>
      <c r="F5945" s="9"/>
      <c r="G5945" s="11"/>
      <c r="H5945" s="11"/>
      <c r="I5945" s="14"/>
      <c r="J5945" s="11"/>
      <c r="K5945" s="11"/>
      <c r="L5945" s="11"/>
      <c r="M5945" s="11"/>
      <c r="N5945" s="1" t="e">
        <v>#N/A</v>
      </c>
    </row>
    <row r="5946" spans="1:14">
      <c r="A5946" s="7">
        <v>5945</v>
      </c>
      <c r="B5946" s="8"/>
      <c r="C5946" s="9"/>
      <c r="D5946" s="28"/>
      <c r="E5946" s="10"/>
      <c r="F5946" s="9"/>
      <c r="G5946" s="11"/>
      <c r="H5946" s="11"/>
      <c r="I5946" s="14"/>
      <c r="J5946" s="11"/>
      <c r="K5946" s="11"/>
      <c r="L5946" s="11"/>
      <c r="M5946" s="11"/>
      <c r="N5946" s="1" t="e">
        <v>#N/A</v>
      </c>
    </row>
    <row r="5947" spans="1:14">
      <c r="A5947" s="7">
        <v>5946</v>
      </c>
      <c r="B5947" s="8"/>
      <c r="C5947" s="9"/>
      <c r="D5947" s="28"/>
      <c r="E5947" s="10"/>
      <c r="F5947" s="9"/>
      <c r="G5947" s="11"/>
      <c r="H5947" s="11"/>
      <c r="I5947" s="14"/>
      <c r="J5947" s="11"/>
      <c r="K5947" s="11"/>
      <c r="L5947" s="11"/>
      <c r="M5947" s="11"/>
      <c r="N5947" s="1" t="e">
        <v>#N/A</v>
      </c>
    </row>
    <row r="5948" spans="1:14">
      <c r="A5948" s="7">
        <v>5947</v>
      </c>
      <c r="B5948" s="8"/>
      <c r="C5948" s="9"/>
      <c r="D5948" s="28"/>
      <c r="E5948" s="10"/>
      <c r="F5948" s="9"/>
      <c r="G5948" s="11"/>
      <c r="H5948" s="11"/>
      <c r="I5948" s="14"/>
      <c r="J5948" s="11"/>
      <c r="K5948" s="11"/>
      <c r="L5948" s="11"/>
      <c r="M5948" s="11"/>
      <c r="N5948" s="1" t="e">
        <v>#N/A</v>
      </c>
    </row>
    <row r="5949" spans="1:14">
      <c r="A5949" s="7">
        <v>5948</v>
      </c>
      <c r="B5949" s="8"/>
      <c r="C5949" s="9"/>
      <c r="D5949" s="28"/>
      <c r="E5949" s="10"/>
      <c r="F5949" s="9"/>
      <c r="G5949" s="11"/>
      <c r="H5949" s="11"/>
      <c r="I5949" s="14"/>
      <c r="J5949" s="11"/>
      <c r="K5949" s="11"/>
      <c r="L5949" s="11"/>
      <c r="M5949" s="11"/>
      <c r="N5949" s="1" t="e">
        <v>#N/A</v>
      </c>
    </row>
    <row r="5950" spans="1:14">
      <c r="A5950" s="7">
        <v>5949</v>
      </c>
      <c r="B5950" s="8"/>
      <c r="C5950" s="9"/>
      <c r="D5950" s="28"/>
      <c r="E5950" s="10"/>
      <c r="F5950" s="9"/>
      <c r="G5950" s="11"/>
      <c r="H5950" s="11"/>
      <c r="I5950" s="14"/>
      <c r="J5950" s="11"/>
      <c r="K5950" s="11"/>
      <c r="L5950" s="11"/>
      <c r="M5950" s="11"/>
      <c r="N5950" s="1" t="e">
        <v>#N/A</v>
      </c>
    </row>
    <row r="5951" spans="1:14">
      <c r="A5951" s="7">
        <v>5950</v>
      </c>
      <c r="B5951" s="8"/>
      <c r="C5951" s="9"/>
      <c r="D5951" s="28"/>
      <c r="E5951" s="10"/>
      <c r="F5951" s="9"/>
      <c r="G5951" s="11"/>
      <c r="H5951" s="11"/>
      <c r="I5951" s="14"/>
      <c r="J5951" s="11"/>
      <c r="K5951" s="11"/>
      <c r="L5951" s="11"/>
      <c r="M5951" s="11"/>
      <c r="N5951" s="1" t="e">
        <v>#N/A</v>
      </c>
    </row>
    <row r="5952" spans="1:14">
      <c r="A5952" s="7">
        <v>5951</v>
      </c>
      <c r="B5952" s="8"/>
      <c r="C5952" s="9"/>
      <c r="D5952" s="28"/>
      <c r="E5952" s="10"/>
      <c r="F5952" s="9"/>
      <c r="G5952" s="11"/>
      <c r="H5952" s="11"/>
      <c r="I5952" s="14"/>
      <c r="J5952" s="11"/>
      <c r="K5952" s="11"/>
      <c r="L5952" s="11"/>
      <c r="M5952" s="11"/>
      <c r="N5952" s="1" t="e">
        <v>#N/A</v>
      </c>
    </row>
    <row r="5953" spans="1:14">
      <c r="A5953" s="7">
        <v>5952</v>
      </c>
      <c r="B5953" s="8"/>
      <c r="C5953" s="9"/>
      <c r="D5953" s="28"/>
      <c r="E5953" s="10"/>
      <c r="F5953" s="9"/>
      <c r="G5953" s="11"/>
      <c r="H5953" s="11"/>
      <c r="I5953" s="14"/>
      <c r="J5953" s="11"/>
      <c r="K5953" s="11"/>
      <c r="L5953" s="11"/>
      <c r="M5953" s="11"/>
      <c r="N5953" s="1" t="e">
        <v>#N/A</v>
      </c>
    </row>
    <row r="5954" spans="1:14">
      <c r="A5954" s="7">
        <v>5953</v>
      </c>
      <c r="B5954" s="8"/>
      <c r="C5954" s="9"/>
      <c r="D5954" s="28"/>
      <c r="E5954" s="10"/>
      <c r="F5954" s="9"/>
      <c r="G5954" s="11"/>
      <c r="H5954" s="11"/>
      <c r="I5954" s="14"/>
      <c r="J5954" s="11"/>
      <c r="K5954" s="11"/>
      <c r="L5954" s="11"/>
      <c r="M5954" s="11"/>
      <c r="N5954" s="1" t="e">
        <v>#N/A</v>
      </c>
    </row>
    <row r="5955" spans="1:14">
      <c r="A5955" s="7">
        <v>5954</v>
      </c>
      <c r="B5955" s="8"/>
      <c r="C5955" s="9"/>
      <c r="D5955" s="28"/>
      <c r="E5955" s="10"/>
      <c r="F5955" s="9"/>
      <c r="G5955" s="11"/>
      <c r="H5955" s="11"/>
      <c r="I5955" s="14"/>
      <c r="J5955" s="11"/>
      <c r="K5955" s="11"/>
      <c r="L5955" s="11"/>
      <c r="M5955" s="11"/>
      <c r="N5955" s="1" t="e">
        <v>#N/A</v>
      </c>
    </row>
    <row r="5956" spans="1:14">
      <c r="A5956" s="7">
        <v>5955</v>
      </c>
      <c r="B5956" s="8"/>
      <c r="C5956" s="9"/>
      <c r="D5956" s="28"/>
      <c r="E5956" s="10"/>
      <c r="F5956" s="9"/>
      <c r="G5956" s="11"/>
      <c r="H5956" s="11"/>
      <c r="I5956" s="14"/>
      <c r="J5956" s="11"/>
      <c r="K5956" s="11"/>
      <c r="L5956" s="11"/>
      <c r="M5956" s="11"/>
      <c r="N5956" s="1" t="e">
        <v>#N/A</v>
      </c>
    </row>
    <row r="5957" spans="1:14">
      <c r="A5957" s="7">
        <v>5956</v>
      </c>
      <c r="B5957" s="8"/>
      <c r="C5957" s="9"/>
      <c r="D5957" s="28"/>
      <c r="E5957" s="10"/>
      <c r="F5957" s="9"/>
      <c r="G5957" s="11"/>
      <c r="H5957" s="11"/>
      <c r="I5957" s="14"/>
      <c r="J5957" s="11"/>
      <c r="K5957" s="11"/>
      <c r="L5957" s="11"/>
      <c r="M5957" s="11"/>
      <c r="N5957" s="1" t="e">
        <v>#N/A</v>
      </c>
    </row>
    <row r="5958" spans="1:14">
      <c r="A5958" s="7">
        <v>5957</v>
      </c>
      <c r="B5958" s="8"/>
      <c r="C5958" s="9"/>
      <c r="D5958" s="28"/>
      <c r="E5958" s="10"/>
      <c r="F5958" s="9"/>
      <c r="G5958" s="11"/>
      <c r="H5958" s="11"/>
      <c r="I5958" s="14"/>
      <c r="J5958" s="11"/>
      <c r="K5958" s="11"/>
      <c r="L5958" s="11"/>
      <c r="M5958" s="11"/>
      <c r="N5958" s="1" t="e">
        <v>#N/A</v>
      </c>
    </row>
    <row r="5959" spans="1:14">
      <c r="A5959" s="7">
        <v>5958</v>
      </c>
      <c r="B5959" s="8"/>
      <c r="C5959" s="9"/>
      <c r="D5959" s="28"/>
      <c r="E5959" s="10"/>
      <c r="F5959" s="9"/>
      <c r="G5959" s="11"/>
      <c r="H5959" s="11"/>
      <c r="I5959" s="14"/>
      <c r="J5959" s="11"/>
      <c r="K5959" s="11"/>
      <c r="L5959" s="11"/>
      <c r="M5959" s="11"/>
      <c r="N5959" s="1" t="e">
        <v>#N/A</v>
      </c>
    </row>
    <row r="5960" spans="1:14">
      <c r="A5960" s="7">
        <v>5959</v>
      </c>
      <c r="B5960" s="8"/>
      <c r="C5960" s="9"/>
      <c r="D5960" s="28"/>
      <c r="E5960" s="10"/>
      <c r="F5960" s="9"/>
      <c r="G5960" s="11"/>
      <c r="H5960" s="11"/>
      <c r="I5960" s="14"/>
      <c r="J5960" s="11"/>
      <c r="K5960" s="11"/>
      <c r="L5960" s="11"/>
      <c r="M5960" s="11"/>
      <c r="N5960" s="1" t="e">
        <v>#N/A</v>
      </c>
    </row>
    <row r="5961" spans="1:14">
      <c r="A5961" s="7">
        <v>5960</v>
      </c>
      <c r="B5961" s="8"/>
      <c r="C5961" s="9"/>
      <c r="D5961" s="28"/>
      <c r="E5961" s="10"/>
      <c r="F5961" s="9"/>
      <c r="G5961" s="11"/>
      <c r="H5961" s="11"/>
      <c r="I5961" s="14"/>
      <c r="J5961" s="11"/>
      <c r="K5961" s="11"/>
      <c r="L5961" s="11"/>
      <c r="M5961" s="11"/>
      <c r="N5961" s="1" t="e">
        <v>#N/A</v>
      </c>
    </row>
    <row r="5962" spans="1:14">
      <c r="A5962" s="7">
        <v>5961</v>
      </c>
      <c r="B5962" s="8"/>
      <c r="C5962" s="9"/>
      <c r="D5962" s="28"/>
      <c r="E5962" s="10"/>
      <c r="F5962" s="9"/>
      <c r="G5962" s="11"/>
      <c r="H5962" s="11"/>
      <c r="I5962" s="14"/>
      <c r="J5962" s="11"/>
      <c r="K5962" s="11"/>
      <c r="L5962" s="11"/>
      <c r="M5962" s="11"/>
      <c r="N5962" s="1" t="e">
        <v>#N/A</v>
      </c>
    </row>
    <row r="5963" spans="1:14">
      <c r="A5963" s="7">
        <v>5962</v>
      </c>
      <c r="B5963" s="8"/>
      <c r="C5963" s="9"/>
      <c r="D5963" s="28"/>
      <c r="E5963" s="10"/>
      <c r="F5963" s="9"/>
      <c r="G5963" s="11"/>
      <c r="H5963" s="11"/>
      <c r="I5963" s="14"/>
      <c r="J5963" s="11"/>
      <c r="K5963" s="11"/>
      <c r="L5963" s="11"/>
      <c r="M5963" s="11"/>
      <c r="N5963" s="1" t="e">
        <v>#N/A</v>
      </c>
    </row>
    <row r="5964" spans="1:14">
      <c r="A5964" s="7">
        <v>5963</v>
      </c>
      <c r="B5964" s="8"/>
      <c r="C5964" s="9"/>
      <c r="D5964" s="28"/>
      <c r="E5964" s="10"/>
      <c r="F5964" s="9"/>
      <c r="G5964" s="11"/>
      <c r="H5964" s="11"/>
      <c r="I5964" s="14"/>
      <c r="J5964" s="11"/>
      <c r="K5964" s="11"/>
      <c r="L5964" s="11"/>
      <c r="M5964" s="11"/>
      <c r="N5964" s="1" t="e">
        <v>#N/A</v>
      </c>
    </row>
    <row r="5965" spans="1:14">
      <c r="A5965" s="7">
        <v>5964</v>
      </c>
      <c r="B5965" s="8"/>
      <c r="C5965" s="9"/>
      <c r="D5965" s="28"/>
      <c r="E5965" s="10"/>
      <c r="F5965" s="9"/>
      <c r="G5965" s="11"/>
      <c r="H5965" s="11"/>
      <c r="I5965" s="14"/>
      <c r="J5965" s="11"/>
      <c r="K5965" s="11"/>
      <c r="L5965" s="11"/>
      <c r="M5965" s="11"/>
      <c r="N5965" s="1" t="e">
        <v>#N/A</v>
      </c>
    </row>
    <row r="5966" spans="1:14">
      <c r="A5966" s="7">
        <v>5965</v>
      </c>
      <c r="B5966" s="8"/>
      <c r="C5966" s="9"/>
      <c r="D5966" s="28"/>
      <c r="E5966" s="10"/>
      <c r="F5966" s="9"/>
      <c r="G5966" s="11"/>
      <c r="H5966" s="11"/>
      <c r="I5966" s="14"/>
      <c r="J5966" s="11"/>
      <c r="K5966" s="11"/>
      <c r="L5966" s="11"/>
      <c r="M5966" s="11"/>
      <c r="N5966" s="1" t="e">
        <v>#N/A</v>
      </c>
    </row>
    <row r="5967" spans="1:14">
      <c r="A5967" s="7">
        <v>5966</v>
      </c>
      <c r="B5967" s="8"/>
      <c r="C5967" s="9"/>
      <c r="D5967" s="28"/>
      <c r="E5967" s="10"/>
      <c r="F5967" s="9"/>
      <c r="G5967" s="11"/>
      <c r="H5967" s="11"/>
      <c r="I5967" s="14"/>
      <c r="J5967" s="11"/>
      <c r="K5967" s="11"/>
      <c r="L5967" s="11"/>
      <c r="M5967" s="11"/>
      <c r="N5967" s="1" t="e">
        <v>#N/A</v>
      </c>
    </row>
    <row r="5968" spans="1:14">
      <c r="A5968" s="7">
        <v>5967</v>
      </c>
      <c r="B5968" s="8"/>
      <c r="C5968" s="9"/>
      <c r="D5968" s="28"/>
      <c r="E5968" s="10"/>
      <c r="F5968" s="9"/>
      <c r="G5968" s="11"/>
      <c r="H5968" s="11"/>
      <c r="I5968" s="14"/>
      <c r="J5968" s="11"/>
      <c r="K5968" s="11"/>
      <c r="L5968" s="11"/>
      <c r="M5968" s="11"/>
      <c r="N5968" s="1" t="e">
        <v>#N/A</v>
      </c>
    </row>
    <row r="5969" spans="1:14">
      <c r="A5969" s="7">
        <v>5968</v>
      </c>
      <c r="B5969" s="8"/>
      <c r="C5969" s="9"/>
      <c r="D5969" s="28"/>
      <c r="E5969" s="10"/>
      <c r="F5969" s="9"/>
      <c r="G5969" s="11"/>
      <c r="H5969" s="11"/>
      <c r="I5969" s="14"/>
      <c r="J5969" s="11"/>
      <c r="K5969" s="11"/>
      <c r="L5969" s="11"/>
      <c r="M5969" s="11"/>
      <c r="N5969" s="1" t="e">
        <v>#N/A</v>
      </c>
    </row>
    <row r="5970" spans="1:14">
      <c r="A5970" s="7">
        <v>5969</v>
      </c>
      <c r="B5970" s="8"/>
      <c r="C5970" s="9"/>
      <c r="D5970" s="28"/>
      <c r="E5970" s="10"/>
      <c r="F5970" s="9"/>
      <c r="G5970" s="11"/>
      <c r="H5970" s="11"/>
      <c r="I5970" s="14"/>
      <c r="J5970" s="11"/>
      <c r="K5970" s="11"/>
      <c r="L5970" s="11"/>
      <c r="M5970" s="11"/>
      <c r="N5970" s="1" t="e">
        <v>#N/A</v>
      </c>
    </row>
    <row r="5971" spans="1:14">
      <c r="A5971" s="7">
        <v>5970</v>
      </c>
      <c r="B5971" s="8"/>
      <c r="C5971" s="9"/>
      <c r="D5971" s="28"/>
      <c r="E5971" s="10"/>
      <c r="F5971" s="9"/>
      <c r="G5971" s="11"/>
      <c r="H5971" s="11"/>
      <c r="I5971" s="14"/>
      <c r="J5971" s="11"/>
      <c r="K5971" s="11"/>
      <c r="L5971" s="11"/>
      <c r="M5971" s="11"/>
      <c r="N5971" s="1" t="e">
        <v>#N/A</v>
      </c>
    </row>
    <row r="5972" spans="1:14">
      <c r="A5972" s="7">
        <v>5971</v>
      </c>
      <c r="B5972" s="8"/>
      <c r="C5972" s="9"/>
      <c r="D5972" s="28"/>
      <c r="E5972" s="10"/>
      <c r="F5972" s="9"/>
      <c r="G5972" s="11"/>
      <c r="H5972" s="11"/>
      <c r="I5972" s="14"/>
      <c r="J5972" s="11"/>
      <c r="K5972" s="11"/>
      <c r="L5972" s="11"/>
      <c r="M5972" s="11"/>
      <c r="N5972" s="1" t="e">
        <v>#N/A</v>
      </c>
    </row>
    <row r="5973" spans="1:14">
      <c r="A5973" s="7">
        <v>5972</v>
      </c>
      <c r="B5973" s="8"/>
      <c r="C5973" s="9"/>
      <c r="D5973" s="28"/>
      <c r="E5973" s="10"/>
      <c r="F5973" s="9"/>
      <c r="G5973" s="11"/>
      <c r="H5973" s="11"/>
      <c r="I5973" s="14"/>
      <c r="J5973" s="11"/>
      <c r="K5973" s="11"/>
      <c r="L5973" s="11"/>
      <c r="M5973" s="11"/>
      <c r="N5973" s="1" t="e">
        <v>#N/A</v>
      </c>
    </row>
    <row r="5974" spans="1:14">
      <c r="A5974" s="7">
        <v>5973</v>
      </c>
      <c r="B5974" s="8"/>
      <c r="C5974" s="9"/>
      <c r="D5974" s="28"/>
      <c r="E5974" s="10"/>
      <c r="F5974" s="9"/>
      <c r="G5974" s="11"/>
      <c r="H5974" s="11"/>
      <c r="I5974" s="14"/>
      <c r="J5974" s="11"/>
      <c r="K5974" s="11"/>
      <c r="L5974" s="11"/>
      <c r="M5974" s="11"/>
      <c r="N5974" s="1" t="e">
        <v>#N/A</v>
      </c>
    </row>
    <row r="5975" spans="1:14">
      <c r="A5975" s="7">
        <v>5974</v>
      </c>
      <c r="B5975" s="8"/>
      <c r="C5975" s="9"/>
      <c r="D5975" s="28"/>
      <c r="E5975" s="10"/>
      <c r="F5975" s="9"/>
      <c r="G5975" s="11"/>
      <c r="H5975" s="11"/>
      <c r="I5975" s="14"/>
      <c r="J5975" s="11"/>
      <c r="K5975" s="11"/>
      <c r="L5975" s="11"/>
      <c r="M5975" s="11"/>
      <c r="N5975" s="1" t="e">
        <v>#N/A</v>
      </c>
    </row>
    <row r="5976" spans="1:14">
      <c r="A5976" s="7">
        <v>5975</v>
      </c>
      <c r="B5976" s="8"/>
      <c r="C5976" s="9"/>
      <c r="D5976" s="28"/>
      <c r="E5976" s="10"/>
      <c r="F5976" s="9"/>
      <c r="G5976" s="11"/>
      <c r="H5976" s="11"/>
      <c r="I5976" s="14"/>
      <c r="J5976" s="11"/>
      <c r="K5976" s="11"/>
      <c r="L5976" s="11"/>
      <c r="M5976" s="11"/>
      <c r="N5976" s="1" t="e">
        <v>#N/A</v>
      </c>
    </row>
    <row r="5977" spans="1:14">
      <c r="A5977" s="7">
        <v>5976</v>
      </c>
      <c r="B5977" s="8"/>
      <c r="C5977" s="9"/>
      <c r="D5977" s="28"/>
      <c r="E5977" s="10"/>
      <c r="F5977" s="9"/>
      <c r="G5977" s="11"/>
      <c r="H5977" s="11"/>
      <c r="I5977" s="14"/>
      <c r="J5977" s="11"/>
      <c r="K5977" s="11"/>
      <c r="L5977" s="11"/>
      <c r="M5977" s="11"/>
      <c r="N5977" s="1" t="e">
        <v>#N/A</v>
      </c>
    </row>
    <row r="5978" spans="1:14">
      <c r="A5978" s="7">
        <v>5977</v>
      </c>
      <c r="B5978" s="8"/>
      <c r="C5978" s="9"/>
      <c r="D5978" s="28"/>
      <c r="E5978" s="10"/>
      <c r="F5978" s="9"/>
      <c r="G5978" s="11"/>
      <c r="H5978" s="11"/>
      <c r="I5978" s="14"/>
      <c r="J5978" s="11"/>
      <c r="K5978" s="11"/>
      <c r="L5978" s="11"/>
      <c r="M5978" s="11"/>
      <c r="N5978" s="1" t="e">
        <v>#N/A</v>
      </c>
    </row>
    <row r="5979" spans="1:14">
      <c r="A5979" s="7">
        <v>5978</v>
      </c>
      <c r="B5979" s="8"/>
      <c r="C5979" s="9"/>
      <c r="D5979" s="28"/>
      <c r="E5979" s="10"/>
      <c r="F5979" s="9"/>
      <c r="G5979" s="11"/>
      <c r="H5979" s="11"/>
      <c r="I5979" s="14"/>
      <c r="J5979" s="11"/>
      <c r="K5979" s="11"/>
      <c r="L5979" s="11"/>
      <c r="M5979" s="11"/>
      <c r="N5979" s="1" t="e">
        <v>#N/A</v>
      </c>
    </row>
    <row r="5980" spans="1:14">
      <c r="A5980" s="7">
        <v>5979</v>
      </c>
      <c r="B5980" s="8"/>
      <c r="C5980" s="9"/>
      <c r="D5980" s="28"/>
      <c r="E5980" s="10"/>
      <c r="F5980" s="9"/>
      <c r="G5980" s="11"/>
      <c r="H5980" s="11"/>
      <c r="I5980" s="14"/>
      <c r="J5980" s="11"/>
      <c r="K5980" s="11"/>
      <c r="L5980" s="11"/>
      <c r="M5980" s="11"/>
      <c r="N5980" s="1" t="e">
        <v>#N/A</v>
      </c>
    </row>
    <row r="5981" spans="1:14">
      <c r="A5981" s="7">
        <v>5980</v>
      </c>
      <c r="B5981" s="8"/>
      <c r="C5981" s="9"/>
      <c r="D5981" s="28"/>
      <c r="E5981" s="10"/>
      <c r="F5981" s="9"/>
      <c r="G5981" s="11"/>
      <c r="H5981" s="11"/>
      <c r="I5981" s="14"/>
      <c r="J5981" s="11"/>
      <c r="K5981" s="11"/>
      <c r="L5981" s="11"/>
      <c r="M5981" s="11"/>
      <c r="N5981" s="1" t="e">
        <v>#N/A</v>
      </c>
    </row>
    <row r="5982" spans="1:14">
      <c r="A5982" s="7">
        <v>5981</v>
      </c>
      <c r="B5982" s="8"/>
      <c r="C5982" s="9"/>
      <c r="D5982" s="28"/>
      <c r="E5982" s="10"/>
      <c r="F5982" s="9"/>
      <c r="G5982" s="11"/>
      <c r="H5982" s="11"/>
      <c r="I5982" s="14"/>
      <c r="J5982" s="11"/>
      <c r="K5982" s="11"/>
      <c r="L5982" s="11"/>
      <c r="M5982" s="11"/>
      <c r="N5982" s="1" t="e">
        <v>#N/A</v>
      </c>
    </row>
    <row r="5983" spans="1:14">
      <c r="A5983" s="7">
        <v>5982</v>
      </c>
      <c r="B5983" s="8"/>
      <c r="C5983" s="9"/>
      <c r="D5983" s="28"/>
      <c r="E5983" s="10"/>
      <c r="F5983" s="9"/>
      <c r="G5983" s="11"/>
      <c r="H5983" s="11"/>
      <c r="I5983" s="14"/>
      <c r="J5983" s="11"/>
      <c r="K5983" s="11"/>
      <c r="L5983" s="11"/>
      <c r="M5983" s="11"/>
      <c r="N5983" s="1" t="e">
        <v>#N/A</v>
      </c>
    </row>
    <row r="5984" spans="1:14">
      <c r="A5984" s="7">
        <v>5983</v>
      </c>
      <c r="B5984" s="8"/>
      <c r="C5984" s="9"/>
      <c r="D5984" s="28"/>
      <c r="E5984" s="10"/>
      <c r="F5984" s="9"/>
      <c r="G5984" s="11"/>
      <c r="H5984" s="11"/>
      <c r="I5984" s="14"/>
      <c r="J5984" s="11"/>
      <c r="K5984" s="11"/>
      <c r="L5984" s="11"/>
      <c r="M5984" s="11"/>
      <c r="N5984" s="1" t="e">
        <v>#N/A</v>
      </c>
    </row>
    <row r="5985" spans="1:14">
      <c r="A5985" s="7">
        <v>5984</v>
      </c>
      <c r="B5985" s="8"/>
      <c r="C5985" s="9"/>
      <c r="D5985" s="28"/>
      <c r="E5985" s="10"/>
      <c r="F5985" s="9"/>
      <c r="G5985" s="11"/>
      <c r="H5985" s="11"/>
      <c r="I5985" s="14"/>
      <c r="J5985" s="11"/>
      <c r="K5985" s="11"/>
      <c r="L5985" s="11"/>
      <c r="M5985" s="11"/>
      <c r="N5985" s="1" t="e">
        <v>#N/A</v>
      </c>
    </row>
    <row r="5986" spans="1:14">
      <c r="A5986" s="7">
        <v>5985</v>
      </c>
      <c r="B5986" s="8"/>
      <c r="C5986" s="9"/>
      <c r="D5986" s="28"/>
      <c r="E5986" s="10"/>
      <c r="F5986" s="9"/>
      <c r="G5986" s="11"/>
      <c r="H5986" s="11"/>
      <c r="I5986" s="14"/>
      <c r="J5986" s="11"/>
      <c r="K5986" s="11"/>
      <c r="L5986" s="11"/>
      <c r="M5986" s="11"/>
      <c r="N5986" s="1" t="e">
        <v>#N/A</v>
      </c>
    </row>
    <row r="5987" spans="1:14">
      <c r="A5987" s="7">
        <v>5986</v>
      </c>
      <c r="B5987" s="8"/>
      <c r="C5987" s="9"/>
      <c r="D5987" s="28"/>
      <c r="E5987" s="10"/>
      <c r="F5987" s="9"/>
      <c r="G5987" s="11"/>
      <c r="H5987" s="11"/>
      <c r="I5987" s="14"/>
      <c r="J5987" s="11"/>
      <c r="K5987" s="11"/>
      <c r="L5987" s="11"/>
      <c r="M5987" s="11"/>
      <c r="N5987" s="1" t="e">
        <v>#N/A</v>
      </c>
    </row>
    <row r="5988" spans="1:14">
      <c r="A5988" s="7">
        <v>5987</v>
      </c>
      <c r="B5988" s="8"/>
      <c r="C5988" s="9"/>
      <c r="D5988" s="28"/>
      <c r="E5988" s="10"/>
      <c r="F5988" s="9"/>
      <c r="G5988" s="11"/>
      <c r="H5988" s="11"/>
      <c r="I5988" s="14"/>
      <c r="J5988" s="11"/>
      <c r="K5988" s="11"/>
      <c r="L5988" s="11"/>
      <c r="M5988" s="11"/>
      <c r="N5988" s="1" t="e">
        <v>#N/A</v>
      </c>
    </row>
    <row r="5989" spans="1:14">
      <c r="A5989" s="7">
        <v>5988</v>
      </c>
      <c r="B5989" s="8"/>
      <c r="C5989" s="9"/>
      <c r="D5989" s="28"/>
      <c r="E5989" s="10"/>
      <c r="F5989" s="9"/>
      <c r="G5989" s="11"/>
      <c r="H5989" s="11"/>
      <c r="I5989" s="14"/>
      <c r="J5989" s="11"/>
      <c r="K5989" s="11"/>
      <c r="L5989" s="11"/>
      <c r="M5989" s="11"/>
      <c r="N5989" s="1" t="e">
        <v>#N/A</v>
      </c>
    </row>
    <row r="5990" spans="1:14">
      <c r="A5990" s="7">
        <v>5989</v>
      </c>
      <c r="B5990" s="8"/>
      <c r="C5990" s="9"/>
      <c r="D5990" s="28"/>
      <c r="E5990" s="10"/>
      <c r="F5990" s="9"/>
      <c r="G5990" s="11"/>
      <c r="H5990" s="11"/>
      <c r="I5990" s="14"/>
      <c r="J5990" s="11"/>
      <c r="K5990" s="11"/>
      <c r="L5990" s="11"/>
      <c r="M5990" s="11"/>
      <c r="N5990" s="1" t="e">
        <v>#N/A</v>
      </c>
    </row>
    <row r="5991" spans="1:14">
      <c r="A5991" s="7">
        <v>5990</v>
      </c>
      <c r="B5991" s="8"/>
      <c r="C5991" s="9"/>
      <c r="D5991" s="28"/>
      <c r="E5991" s="10"/>
      <c r="F5991" s="9"/>
      <c r="G5991" s="11"/>
      <c r="H5991" s="11"/>
      <c r="I5991" s="14"/>
      <c r="J5991" s="11"/>
      <c r="K5991" s="11"/>
      <c r="L5991" s="11"/>
      <c r="M5991" s="11"/>
      <c r="N5991" s="1" t="e">
        <v>#N/A</v>
      </c>
    </row>
    <row r="5992" spans="1:14">
      <c r="A5992" s="7">
        <v>5991</v>
      </c>
      <c r="B5992" s="8"/>
      <c r="C5992" s="9"/>
      <c r="D5992" s="28"/>
      <c r="E5992" s="10"/>
      <c r="F5992" s="9"/>
      <c r="G5992" s="11"/>
      <c r="H5992" s="11"/>
      <c r="I5992" s="14"/>
      <c r="J5992" s="11"/>
      <c r="K5992" s="11"/>
      <c r="L5992" s="11"/>
      <c r="M5992" s="11"/>
      <c r="N5992" s="1" t="e">
        <v>#N/A</v>
      </c>
    </row>
    <row r="5993" spans="1:14">
      <c r="A5993" s="7">
        <v>5992</v>
      </c>
      <c r="B5993" s="8"/>
      <c r="C5993" s="9"/>
      <c r="D5993" s="28"/>
      <c r="E5993" s="10"/>
      <c r="F5993" s="9"/>
      <c r="G5993" s="11"/>
      <c r="H5993" s="11"/>
      <c r="I5993" s="14"/>
      <c r="J5993" s="11"/>
      <c r="K5993" s="11"/>
      <c r="L5993" s="11"/>
      <c r="M5993" s="11"/>
      <c r="N5993" s="1" t="e">
        <v>#N/A</v>
      </c>
    </row>
    <row r="5994" spans="1:14">
      <c r="A5994" s="7">
        <v>5993</v>
      </c>
      <c r="B5994" s="8"/>
      <c r="C5994" s="9"/>
      <c r="D5994" s="28"/>
      <c r="E5994" s="10"/>
      <c r="F5994" s="9"/>
      <c r="G5994" s="11"/>
      <c r="H5994" s="11"/>
      <c r="I5994" s="14"/>
      <c r="J5994" s="11"/>
      <c r="K5994" s="11"/>
      <c r="L5994" s="11"/>
      <c r="M5994" s="11"/>
      <c r="N5994" s="1" t="e">
        <v>#N/A</v>
      </c>
    </row>
    <row r="5995" spans="1:14">
      <c r="A5995" s="7">
        <v>5994</v>
      </c>
      <c r="B5995" s="8"/>
      <c r="C5995" s="9"/>
      <c r="D5995" s="28"/>
      <c r="E5995" s="10"/>
      <c r="F5995" s="9"/>
      <c r="G5995" s="11"/>
      <c r="H5995" s="11"/>
      <c r="I5995" s="14"/>
      <c r="J5995" s="11"/>
      <c r="K5995" s="11"/>
      <c r="L5995" s="11"/>
      <c r="M5995" s="11"/>
      <c r="N5995" s="1" t="e">
        <v>#N/A</v>
      </c>
    </row>
    <row r="5996" spans="1:14">
      <c r="A5996" s="7">
        <v>5995</v>
      </c>
      <c r="B5996" s="8"/>
      <c r="C5996" s="9"/>
      <c r="D5996" s="28"/>
      <c r="E5996" s="10"/>
      <c r="F5996" s="9"/>
      <c r="G5996" s="11"/>
      <c r="H5996" s="11"/>
      <c r="I5996" s="14"/>
      <c r="J5996" s="11"/>
      <c r="K5996" s="11"/>
      <c r="L5996" s="11"/>
      <c r="M5996" s="11"/>
      <c r="N5996" s="1" t="e">
        <v>#N/A</v>
      </c>
    </row>
    <row r="5997" spans="1:14">
      <c r="A5997" s="7">
        <v>5996</v>
      </c>
      <c r="B5997" s="8"/>
      <c r="C5997" s="9"/>
      <c r="D5997" s="28"/>
      <c r="E5997" s="10"/>
      <c r="F5997" s="9"/>
      <c r="G5997" s="11"/>
      <c r="H5997" s="11"/>
      <c r="I5997" s="14"/>
      <c r="J5997" s="11"/>
      <c r="K5997" s="11"/>
      <c r="L5997" s="11"/>
      <c r="M5997" s="11"/>
      <c r="N5997" s="1" t="e">
        <v>#N/A</v>
      </c>
    </row>
    <row r="5998" spans="1:14">
      <c r="A5998" s="7">
        <v>5997</v>
      </c>
      <c r="B5998" s="8"/>
      <c r="C5998" s="9"/>
      <c r="D5998" s="28"/>
      <c r="E5998" s="10"/>
      <c r="F5998" s="9"/>
      <c r="G5998" s="11"/>
      <c r="H5998" s="11"/>
      <c r="I5998" s="14"/>
      <c r="J5998" s="11"/>
      <c r="K5998" s="11"/>
      <c r="L5998" s="11"/>
      <c r="M5998" s="11"/>
      <c r="N5998" s="1" t="e">
        <v>#N/A</v>
      </c>
    </row>
    <row r="5999" spans="1:14">
      <c r="A5999" s="7">
        <v>5998</v>
      </c>
      <c r="B5999" s="8"/>
      <c r="C5999" s="9"/>
      <c r="D5999" s="28"/>
      <c r="E5999" s="10"/>
      <c r="F5999" s="9"/>
      <c r="G5999" s="11"/>
      <c r="H5999" s="11"/>
      <c r="I5999" s="14"/>
      <c r="J5999" s="11"/>
      <c r="K5999" s="11"/>
      <c r="L5999" s="11"/>
      <c r="M5999" s="11"/>
      <c r="N5999" s="1" t="e">
        <v>#N/A</v>
      </c>
    </row>
    <row r="6000" spans="1:14">
      <c r="A6000" s="7">
        <v>5999</v>
      </c>
      <c r="B6000" s="8"/>
      <c r="C6000" s="9"/>
      <c r="D6000" s="28"/>
      <c r="E6000" s="10"/>
      <c r="F6000" s="9"/>
      <c r="G6000" s="11"/>
      <c r="H6000" s="11"/>
      <c r="I6000" s="14"/>
      <c r="J6000" s="11"/>
      <c r="K6000" s="11"/>
      <c r="L6000" s="11"/>
      <c r="M6000" s="11"/>
      <c r="N6000" s="1" t="e">
        <v>#N/A</v>
      </c>
    </row>
    <row r="6001" spans="1:14">
      <c r="A6001" s="7">
        <v>6000</v>
      </c>
      <c r="B6001" s="8"/>
      <c r="C6001" s="9"/>
      <c r="D6001" s="28"/>
      <c r="E6001" s="10"/>
      <c r="F6001" s="9"/>
      <c r="G6001" s="11"/>
      <c r="H6001" s="11"/>
      <c r="I6001" s="14"/>
      <c r="J6001" s="11"/>
      <c r="K6001" s="11"/>
      <c r="L6001" s="11"/>
      <c r="M6001" s="11"/>
      <c r="N6001" s="1" t="e">
        <v>#N/A</v>
      </c>
    </row>
    <row r="6002" spans="1:14">
      <c r="A6002" s="7">
        <v>6001</v>
      </c>
      <c r="B6002" s="8"/>
      <c r="C6002" s="9"/>
      <c r="D6002" s="28"/>
      <c r="E6002" s="10"/>
      <c r="F6002" s="9"/>
      <c r="G6002" s="11"/>
      <c r="H6002" s="11"/>
      <c r="I6002" s="14"/>
      <c r="J6002" s="11"/>
      <c r="K6002" s="11"/>
      <c r="L6002" s="11"/>
      <c r="M6002" s="11"/>
      <c r="N6002" s="1" t="e">
        <v>#N/A</v>
      </c>
    </row>
    <row r="6003" spans="1:14">
      <c r="A6003" s="7">
        <v>6002</v>
      </c>
      <c r="B6003" s="8"/>
      <c r="C6003" s="9"/>
      <c r="D6003" s="28"/>
      <c r="E6003" s="10"/>
      <c r="F6003" s="9"/>
      <c r="G6003" s="11"/>
      <c r="H6003" s="11"/>
      <c r="I6003" s="14"/>
      <c r="J6003" s="11"/>
      <c r="K6003" s="11"/>
      <c r="L6003" s="11"/>
      <c r="M6003" s="11"/>
      <c r="N6003" s="1" t="e">
        <v>#N/A</v>
      </c>
    </row>
    <row r="6004" spans="1:14">
      <c r="A6004" s="7">
        <v>6003</v>
      </c>
      <c r="B6004" s="8"/>
      <c r="C6004" s="9"/>
      <c r="D6004" s="28"/>
      <c r="E6004" s="10"/>
      <c r="F6004" s="9"/>
      <c r="G6004" s="11"/>
      <c r="H6004" s="11"/>
      <c r="I6004" s="14"/>
      <c r="J6004" s="11"/>
      <c r="K6004" s="11"/>
      <c r="L6004" s="11"/>
      <c r="M6004" s="11"/>
      <c r="N6004" s="1" t="e">
        <v>#N/A</v>
      </c>
    </row>
    <row r="6005" spans="1:14">
      <c r="A6005" s="7">
        <v>6004</v>
      </c>
      <c r="B6005" s="8"/>
      <c r="C6005" s="9"/>
      <c r="D6005" s="28"/>
      <c r="E6005" s="10"/>
      <c r="F6005" s="9"/>
      <c r="G6005" s="11"/>
      <c r="H6005" s="11"/>
      <c r="I6005" s="14"/>
      <c r="J6005" s="11"/>
      <c r="K6005" s="11"/>
      <c r="L6005" s="11"/>
      <c r="M6005" s="11"/>
      <c r="N6005" s="1" t="e">
        <v>#N/A</v>
      </c>
    </row>
    <row r="6006" spans="1:14">
      <c r="A6006" s="7">
        <v>6005</v>
      </c>
      <c r="B6006" s="8"/>
      <c r="C6006" s="9"/>
      <c r="D6006" s="28"/>
      <c r="E6006" s="10"/>
      <c r="F6006" s="9"/>
      <c r="G6006" s="11"/>
      <c r="H6006" s="11"/>
      <c r="I6006" s="14"/>
      <c r="J6006" s="11"/>
      <c r="K6006" s="11"/>
      <c r="L6006" s="11"/>
      <c r="M6006" s="11"/>
      <c r="N6006" s="1" t="e">
        <v>#N/A</v>
      </c>
    </row>
    <row r="6007" spans="1:14">
      <c r="A6007" s="7">
        <v>6006</v>
      </c>
      <c r="B6007" s="8"/>
      <c r="C6007" s="9"/>
      <c r="D6007" s="28"/>
      <c r="E6007" s="10"/>
      <c r="F6007" s="9"/>
      <c r="G6007" s="11"/>
      <c r="H6007" s="11"/>
      <c r="I6007" s="14"/>
      <c r="J6007" s="11"/>
      <c r="K6007" s="11"/>
      <c r="L6007" s="11"/>
      <c r="M6007" s="11"/>
      <c r="N6007" s="1" t="e">
        <v>#N/A</v>
      </c>
    </row>
    <row r="6008" spans="1:14">
      <c r="A6008" s="7">
        <v>6007</v>
      </c>
      <c r="B6008" s="8"/>
      <c r="C6008" s="9"/>
      <c r="D6008" s="28"/>
      <c r="E6008" s="10"/>
      <c r="F6008" s="9"/>
      <c r="G6008" s="11"/>
      <c r="H6008" s="11"/>
      <c r="I6008" s="14"/>
      <c r="J6008" s="11"/>
      <c r="K6008" s="11"/>
      <c r="L6008" s="11"/>
      <c r="M6008" s="11"/>
      <c r="N6008" s="1" t="e">
        <v>#N/A</v>
      </c>
    </row>
    <row r="6009" spans="1:14">
      <c r="A6009" s="7">
        <v>6008</v>
      </c>
      <c r="B6009" s="8"/>
      <c r="C6009" s="9"/>
      <c r="D6009" s="28"/>
      <c r="E6009" s="10"/>
      <c r="F6009" s="9"/>
      <c r="G6009" s="11"/>
      <c r="H6009" s="11"/>
      <c r="I6009" s="14"/>
      <c r="J6009" s="11"/>
      <c r="K6009" s="11"/>
      <c r="L6009" s="11"/>
      <c r="M6009" s="11"/>
      <c r="N6009" s="1" t="e">
        <v>#N/A</v>
      </c>
    </row>
    <row r="6010" spans="1:14">
      <c r="A6010" s="7">
        <v>6009</v>
      </c>
      <c r="B6010" s="8"/>
      <c r="C6010" s="9"/>
      <c r="D6010" s="28"/>
      <c r="E6010" s="10"/>
      <c r="F6010" s="9"/>
      <c r="G6010" s="11"/>
      <c r="H6010" s="11"/>
      <c r="I6010" s="14"/>
      <c r="J6010" s="11"/>
      <c r="K6010" s="11"/>
      <c r="L6010" s="11"/>
      <c r="M6010" s="11"/>
      <c r="N6010" s="1" t="e">
        <v>#N/A</v>
      </c>
    </row>
    <row r="6011" spans="1:14">
      <c r="A6011" s="7">
        <v>6010</v>
      </c>
      <c r="B6011" s="8"/>
      <c r="C6011" s="9"/>
      <c r="D6011" s="28"/>
      <c r="E6011" s="10"/>
      <c r="F6011" s="9"/>
      <c r="G6011" s="11"/>
      <c r="H6011" s="11"/>
      <c r="I6011" s="14"/>
      <c r="J6011" s="11"/>
      <c r="K6011" s="11"/>
      <c r="L6011" s="11"/>
      <c r="M6011" s="11"/>
      <c r="N6011" s="1" t="e">
        <v>#N/A</v>
      </c>
    </row>
    <row r="6012" spans="1:14">
      <c r="A6012" s="7">
        <v>6011</v>
      </c>
      <c r="B6012" s="8"/>
      <c r="C6012" s="9"/>
      <c r="D6012" s="28"/>
      <c r="E6012" s="10"/>
      <c r="F6012" s="9"/>
      <c r="G6012" s="11"/>
      <c r="H6012" s="11"/>
      <c r="I6012" s="14"/>
      <c r="J6012" s="11"/>
      <c r="K6012" s="11"/>
      <c r="L6012" s="11"/>
      <c r="M6012" s="11"/>
      <c r="N6012" s="1" t="e">
        <v>#N/A</v>
      </c>
    </row>
    <row r="6013" spans="1:14">
      <c r="A6013" s="7">
        <v>6012</v>
      </c>
      <c r="B6013" s="8"/>
      <c r="C6013" s="9"/>
      <c r="D6013" s="28"/>
      <c r="E6013" s="10"/>
      <c r="F6013" s="9"/>
      <c r="G6013" s="11"/>
      <c r="H6013" s="11"/>
      <c r="I6013" s="14"/>
      <c r="J6013" s="11"/>
      <c r="K6013" s="11"/>
      <c r="L6013" s="11"/>
      <c r="M6013" s="11"/>
      <c r="N6013" s="1" t="e">
        <v>#N/A</v>
      </c>
    </row>
    <row r="6014" spans="1:14">
      <c r="A6014" s="7">
        <v>6013</v>
      </c>
      <c r="B6014" s="8"/>
      <c r="C6014" s="9"/>
      <c r="D6014" s="28"/>
      <c r="E6014" s="10"/>
      <c r="F6014" s="9"/>
      <c r="G6014" s="11"/>
      <c r="H6014" s="11"/>
      <c r="I6014" s="14"/>
      <c r="J6014" s="11"/>
      <c r="K6014" s="11"/>
      <c r="L6014" s="11"/>
      <c r="M6014" s="11"/>
      <c r="N6014" s="1" t="e">
        <v>#N/A</v>
      </c>
    </row>
    <row r="6015" spans="1:14">
      <c r="A6015" s="7">
        <v>6014</v>
      </c>
      <c r="B6015" s="8"/>
      <c r="C6015" s="9"/>
      <c r="D6015" s="28"/>
      <c r="E6015" s="10"/>
      <c r="F6015" s="9"/>
      <c r="G6015" s="11"/>
      <c r="H6015" s="11"/>
      <c r="I6015" s="14"/>
      <c r="J6015" s="11"/>
      <c r="K6015" s="11"/>
      <c r="L6015" s="11"/>
      <c r="M6015" s="11"/>
      <c r="N6015" s="1" t="e">
        <v>#N/A</v>
      </c>
    </row>
    <row r="6016" spans="1:14">
      <c r="A6016" s="7">
        <v>6015</v>
      </c>
      <c r="B6016" s="8"/>
      <c r="C6016" s="9"/>
      <c r="D6016" s="28"/>
      <c r="E6016" s="10"/>
      <c r="F6016" s="9"/>
      <c r="G6016" s="11"/>
      <c r="H6016" s="11"/>
      <c r="I6016" s="14"/>
      <c r="J6016" s="11"/>
      <c r="K6016" s="11"/>
      <c r="L6016" s="11"/>
      <c r="M6016" s="11"/>
      <c r="N6016" s="1" t="e">
        <v>#N/A</v>
      </c>
    </row>
    <row r="6017" spans="1:14">
      <c r="A6017" s="7">
        <v>6016</v>
      </c>
      <c r="B6017" s="8"/>
      <c r="C6017" s="9"/>
      <c r="D6017" s="28"/>
      <c r="E6017" s="10"/>
      <c r="F6017" s="9"/>
      <c r="G6017" s="11"/>
      <c r="H6017" s="11"/>
      <c r="I6017" s="14"/>
      <c r="J6017" s="11"/>
      <c r="K6017" s="11"/>
      <c r="L6017" s="11"/>
      <c r="M6017" s="11"/>
      <c r="N6017" s="1" t="e">
        <v>#N/A</v>
      </c>
    </row>
    <row r="6018" spans="1:14">
      <c r="A6018" s="7">
        <v>6017</v>
      </c>
      <c r="B6018" s="8"/>
      <c r="C6018" s="9"/>
      <c r="D6018" s="28"/>
      <c r="E6018" s="10"/>
      <c r="F6018" s="9"/>
      <c r="G6018" s="11"/>
      <c r="H6018" s="11"/>
      <c r="I6018" s="14"/>
      <c r="J6018" s="11"/>
      <c r="K6018" s="11"/>
      <c r="L6018" s="11"/>
      <c r="M6018" s="11"/>
      <c r="N6018" s="1" t="e">
        <v>#N/A</v>
      </c>
    </row>
    <row r="6019" spans="1:14">
      <c r="A6019" s="7">
        <v>6018</v>
      </c>
      <c r="B6019" s="8"/>
      <c r="C6019" s="9"/>
      <c r="D6019" s="28"/>
      <c r="E6019" s="10"/>
      <c r="F6019" s="9"/>
      <c r="G6019" s="11"/>
      <c r="H6019" s="11"/>
      <c r="I6019" s="14"/>
      <c r="J6019" s="11"/>
      <c r="K6019" s="11"/>
      <c r="L6019" s="11"/>
      <c r="M6019" s="11"/>
      <c r="N6019" s="1" t="e">
        <v>#N/A</v>
      </c>
    </row>
    <row r="6020" spans="1:14">
      <c r="A6020" s="7">
        <v>6019</v>
      </c>
      <c r="B6020" s="8"/>
      <c r="C6020" s="9"/>
      <c r="D6020" s="28"/>
      <c r="E6020" s="10"/>
      <c r="F6020" s="9"/>
      <c r="G6020" s="11"/>
      <c r="H6020" s="11"/>
      <c r="I6020" s="14"/>
      <c r="J6020" s="11"/>
      <c r="K6020" s="11"/>
      <c r="L6020" s="11"/>
      <c r="M6020" s="11"/>
      <c r="N6020" s="1" t="e">
        <v>#N/A</v>
      </c>
    </row>
    <row r="6021" spans="1:14">
      <c r="A6021" s="7">
        <v>6020</v>
      </c>
      <c r="B6021" s="8"/>
      <c r="C6021" s="9"/>
      <c r="D6021" s="28"/>
      <c r="E6021" s="10"/>
      <c r="F6021" s="9"/>
      <c r="G6021" s="11"/>
      <c r="H6021" s="11"/>
      <c r="I6021" s="14"/>
      <c r="J6021" s="11"/>
      <c r="K6021" s="11"/>
      <c r="L6021" s="11"/>
      <c r="M6021" s="11"/>
      <c r="N6021" s="1" t="e">
        <v>#N/A</v>
      </c>
    </row>
    <row r="6022" spans="1:14">
      <c r="A6022" s="7">
        <v>6021</v>
      </c>
      <c r="B6022" s="8"/>
      <c r="C6022" s="9"/>
      <c r="D6022" s="28"/>
      <c r="E6022" s="10"/>
      <c r="F6022" s="9"/>
      <c r="G6022" s="11"/>
      <c r="H6022" s="11"/>
      <c r="I6022" s="14"/>
      <c r="J6022" s="11"/>
      <c r="K6022" s="11"/>
      <c r="L6022" s="11"/>
      <c r="M6022" s="11"/>
      <c r="N6022" s="1" t="e">
        <v>#N/A</v>
      </c>
    </row>
    <row r="6023" spans="1:14">
      <c r="A6023" s="7">
        <v>6022</v>
      </c>
      <c r="B6023" s="8"/>
      <c r="C6023" s="9"/>
      <c r="D6023" s="28"/>
      <c r="E6023" s="10"/>
      <c r="F6023" s="9"/>
      <c r="G6023" s="11"/>
      <c r="H6023" s="11"/>
      <c r="I6023" s="14"/>
      <c r="J6023" s="11"/>
      <c r="K6023" s="11"/>
      <c r="L6023" s="11"/>
      <c r="M6023" s="11"/>
      <c r="N6023" s="1" t="e">
        <v>#N/A</v>
      </c>
    </row>
    <row r="6024" spans="1:14">
      <c r="A6024" s="7">
        <v>6023</v>
      </c>
      <c r="B6024" s="8"/>
      <c r="C6024" s="9"/>
      <c r="D6024" s="28"/>
      <c r="E6024" s="10"/>
      <c r="F6024" s="9"/>
      <c r="G6024" s="11"/>
      <c r="H6024" s="11"/>
      <c r="I6024" s="14"/>
      <c r="J6024" s="11"/>
      <c r="K6024" s="11"/>
      <c r="L6024" s="11"/>
      <c r="M6024" s="11"/>
      <c r="N6024" s="1" t="e">
        <v>#N/A</v>
      </c>
    </row>
    <row r="6025" spans="1:14">
      <c r="A6025" s="7">
        <v>6024</v>
      </c>
      <c r="B6025" s="8"/>
      <c r="C6025" s="9"/>
      <c r="D6025" s="28"/>
      <c r="E6025" s="10"/>
      <c r="F6025" s="9"/>
      <c r="G6025" s="11"/>
      <c r="H6025" s="11"/>
      <c r="I6025" s="14"/>
      <c r="J6025" s="11"/>
      <c r="K6025" s="11"/>
      <c r="L6025" s="11"/>
      <c r="M6025" s="11"/>
      <c r="N6025" s="1" t="e">
        <v>#N/A</v>
      </c>
    </row>
    <row r="6026" spans="1:14">
      <c r="A6026" s="7">
        <v>6025</v>
      </c>
      <c r="B6026" s="8"/>
      <c r="C6026" s="9"/>
      <c r="D6026" s="28"/>
      <c r="E6026" s="10"/>
      <c r="F6026" s="9"/>
      <c r="G6026" s="11"/>
      <c r="H6026" s="11"/>
      <c r="I6026" s="14"/>
      <c r="J6026" s="11"/>
      <c r="K6026" s="11"/>
      <c r="L6026" s="11"/>
      <c r="M6026" s="11"/>
      <c r="N6026" s="1" t="e">
        <v>#N/A</v>
      </c>
    </row>
    <row r="6027" spans="1:14">
      <c r="A6027" s="7">
        <v>6026</v>
      </c>
      <c r="B6027" s="8"/>
      <c r="C6027" s="9"/>
      <c r="D6027" s="28"/>
      <c r="E6027" s="10"/>
      <c r="F6027" s="9"/>
      <c r="G6027" s="11"/>
      <c r="H6027" s="11"/>
      <c r="I6027" s="14"/>
      <c r="J6027" s="11"/>
      <c r="K6027" s="11"/>
      <c r="L6027" s="11"/>
      <c r="M6027" s="11"/>
      <c r="N6027" s="1" t="e">
        <v>#N/A</v>
      </c>
    </row>
    <row r="6028" spans="1:14">
      <c r="A6028" s="7">
        <v>6027</v>
      </c>
      <c r="B6028" s="8"/>
      <c r="C6028" s="9"/>
      <c r="D6028" s="28"/>
      <c r="E6028" s="10"/>
      <c r="F6028" s="9"/>
      <c r="G6028" s="11"/>
      <c r="H6028" s="11"/>
      <c r="I6028" s="14"/>
      <c r="J6028" s="11"/>
      <c r="K6028" s="11"/>
      <c r="L6028" s="11"/>
      <c r="M6028" s="11"/>
      <c r="N6028" s="1" t="e">
        <v>#N/A</v>
      </c>
    </row>
    <row r="6029" spans="1:14">
      <c r="A6029" s="7">
        <v>6028</v>
      </c>
      <c r="B6029" s="8"/>
      <c r="C6029" s="9"/>
      <c r="D6029" s="28"/>
      <c r="E6029" s="10"/>
      <c r="F6029" s="9"/>
      <c r="G6029" s="11"/>
      <c r="H6029" s="11"/>
      <c r="I6029" s="14"/>
      <c r="J6029" s="11"/>
      <c r="K6029" s="11"/>
      <c r="L6029" s="11"/>
      <c r="M6029" s="11"/>
      <c r="N6029" s="1" t="e">
        <v>#N/A</v>
      </c>
    </row>
    <row r="6030" spans="1:14">
      <c r="A6030" s="7">
        <v>6029</v>
      </c>
      <c r="B6030" s="8"/>
      <c r="C6030" s="9"/>
      <c r="D6030" s="28"/>
      <c r="E6030" s="10"/>
      <c r="F6030" s="9"/>
      <c r="G6030" s="11"/>
      <c r="H6030" s="11"/>
      <c r="I6030" s="14"/>
      <c r="J6030" s="11"/>
      <c r="K6030" s="11"/>
      <c r="L6030" s="11"/>
      <c r="M6030" s="11"/>
      <c r="N6030" s="1" t="e">
        <v>#N/A</v>
      </c>
    </row>
    <row r="6031" spans="1:14">
      <c r="A6031" s="7">
        <v>6030</v>
      </c>
      <c r="B6031" s="8"/>
      <c r="C6031" s="9"/>
      <c r="D6031" s="28"/>
      <c r="E6031" s="10"/>
      <c r="F6031" s="9"/>
      <c r="G6031" s="11"/>
      <c r="H6031" s="11"/>
      <c r="I6031" s="14"/>
      <c r="J6031" s="11"/>
      <c r="K6031" s="11"/>
      <c r="L6031" s="11"/>
      <c r="M6031" s="11"/>
      <c r="N6031" s="1" t="e">
        <v>#N/A</v>
      </c>
    </row>
    <row r="6032" spans="1:14">
      <c r="A6032" s="7">
        <v>6031</v>
      </c>
      <c r="B6032" s="8"/>
      <c r="C6032" s="9"/>
      <c r="D6032" s="28"/>
      <c r="E6032" s="10"/>
      <c r="F6032" s="9"/>
      <c r="G6032" s="11"/>
      <c r="H6032" s="11"/>
      <c r="I6032" s="14"/>
      <c r="J6032" s="11"/>
      <c r="K6032" s="11"/>
      <c r="L6032" s="11"/>
      <c r="M6032" s="11"/>
      <c r="N6032" s="1" t="e">
        <v>#N/A</v>
      </c>
    </row>
    <row r="6033" spans="1:14">
      <c r="A6033" s="7">
        <v>6032</v>
      </c>
      <c r="B6033" s="8"/>
      <c r="C6033" s="9"/>
      <c r="D6033" s="28"/>
      <c r="E6033" s="10"/>
      <c r="F6033" s="9"/>
      <c r="G6033" s="11"/>
      <c r="H6033" s="11"/>
      <c r="I6033" s="14"/>
      <c r="J6033" s="11"/>
      <c r="K6033" s="11"/>
      <c r="L6033" s="11"/>
      <c r="M6033" s="11"/>
      <c r="N6033" s="1" t="e">
        <v>#N/A</v>
      </c>
    </row>
    <row r="6034" spans="1:14">
      <c r="A6034" s="7">
        <v>6033</v>
      </c>
      <c r="B6034" s="8"/>
      <c r="C6034" s="9"/>
      <c r="D6034" s="28"/>
      <c r="E6034" s="10"/>
      <c r="F6034" s="9"/>
      <c r="G6034" s="11"/>
      <c r="H6034" s="11"/>
      <c r="I6034" s="14"/>
      <c r="J6034" s="11"/>
      <c r="K6034" s="11"/>
      <c r="L6034" s="11"/>
      <c r="M6034" s="11"/>
      <c r="N6034" s="1" t="e">
        <v>#N/A</v>
      </c>
    </row>
    <row r="6035" spans="1:14">
      <c r="A6035" s="7">
        <v>6034</v>
      </c>
      <c r="B6035" s="8"/>
      <c r="C6035" s="9"/>
      <c r="D6035" s="28"/>
      <c r="E6035" s="10"/>
      <c r="F6035" s="9"/>
      <c r="G6035" s="11"/>
      <c r="H6035" s="11"/>
      <c r="I6035" s="14"/>
      <c r="J6035" s="11"/>
      <c r="K6035" s="11"/>
      <c r="L6035" s="11"/>
      <c r="M6035" s="11"/>
      <c r="N6035" s="1" t="e">
        <v>#N/A</v>
      </c>
    </row>
    <row r="6036" spans="1:14">
      <c r="A6036" s="7">
        <v>6035</v>
      </c>
      <c r="B6036" s="8"/>
      <c r="C6036" s="9"/>
      <c r="D6036" s="28"/>
      <c r="E6036" s="10"/>
      <c r="F6036" s="9"/>
      <c r="G6036" s="11"/>
      <c r="H6036" s="11"/>
      <c r="I6036" s="14"/>
      <c r="J6036" s="11"/>
      <c r="K6036" s="11"/>
      <c r="L6036" s="11"/>
      <c r="M6036" s="11"/>
      <c r="N6036" s="1" t="e">
        <v>#N/A</v>
      </c>
    </row>
    <row r="6037" spans="1:14">
      <c r="A6037" s="7">
        <v>6036</v>
      </c>
      <c r="B6037" s="8"/>
      <c r="C6037" s="9"/>
      <c r="D6037" s="28"/>
      <c r="E6037" s="10"/>
      <c r="F6037" s="9"/>
      <c r="G6037" s="11"/>
      <c r="H6037" s="11"/>
      <c r="I6037" s="14"/>
      <c r="J6037" s="11"/>
      <c r="K6037" s="11"/>
      <c r="L6037" s="11"/>
      <c r="M6037" s="11"/>
      <c r="N6037" s="1" t="e">
        <v>#N/A</v>
      </c>
    </row>
    <row r="6038" spans="1:14">
      <c r="A6038" s="7">
        <v>6037</v>
      </c>
      <c r="B6038" s="8"/>
      <c r="C6038" s="9"/>
      <c r="D6038" s="28"/>
      <c r="E6038" s="10"/>
      <c r="F6038" s="9"/>
      <c r="G6038" s="11"/>
      <c r="H6038" s="11"/>
      <c r="I6038" s="14"/>
      <c r="J6038" s="11"/>
      <c r="K6038" s="11"/>
      <c r="L6038" s="11"/>
      <c r="M6038" s="11"/>
      <c r="N6038" s="1" t="e">
        <v>#N/A</v>
      </c>
    </row>
    <row r="6039" spans="1:14">
      <c r="A6039" s="7">
        <v>6038</v>
      </c>
      <c r="B6039" s="8"/>
      <c r="C6039" s="9"/>
      <c r="D6039" s="28"/>
      <c r="E6039" s="10"/>
      <c r="F6039" s="9"/>
      <c r="G6039" s="11"/>
      <c r="H6039" s="11"/>
      <c r="I6039" s="14"/>
      <c r="J6039" s="11"/>
      <c r="K6039" s="11"/>
      <c r="L6039" s="11"/>
      <c r="M6039" s="11"/>
      <c r="N6039" s="1" t="e">
        <v>#N/A</v>
      </c>
    </row>
    <row r="6040" spans="1:14">
      <c r="A6040" s="7">
        <v>6039</v>
      </c>
      <c r="B6040" s="8"/>
      <c r="C6040" s="9"/>
      <c r="D6040" s="28"/>
      <c r="E6040" s="10"/>
      <c r="F6040" s="9"/>
      <c r="G6040" s="11"/>
      <c r="H6040" s="11"/>
      <c r="I6040" s="14"/>
      <c r="J6040" s="11"/>
      <c r="K6040" s="11"/>
      <c r="L6040" s="11"/>
      <c r="M6040" s="11"/>
      <c r="N6040" s="1" t="e">
        <v>#N/A</v>
      </c>
    </row>
    <row r="6041" spans="1:14">
      <c r="A6041" s="7">
        <v>6040</v>
      </c>
      <c r="B6041" s="8"/>
      <c r="C6041" s="9"/>
      <c r="D6041" s="28"/>
      <c r="E6041" s="10"/>
      <c r="F6041" s="9"/>
      <c r="G6041" s="11"/>
      <c r="H6041" s="11"/>
      <c r="I6041" s="14"/>
      <c r="J6041" s="11"/>
      <c r="K6041" s="11"/>
      <c r="L6041" s="11"/>
      <c r="M6041" s="11"/>
      <c r="N6041" s="1" t="e">
        <v>#N/A</v>
      </c>
    </row>
    <row r="6042" spans="1:14">
      <c r="A6042" s="7">
        <v>6041</v>
      </c>
      <c r="B6042" s="8"/>
      <c r="C6042" s="9"/>
      <c r="D6042" s="28"/>
      <c r="E6042" s="10"/>
      <c r="F6042" s="9"/>
      <c r="G6042" s="11"/>
      <c r="H6042" s="11"/>
      <c r="I6042" s="14"/>
      <c r="J6042" s="11"/>
      <c r="K6042" s="11"/>
      <c r="L6042" s="11"/>
      <c r="M6042" s="11"/>
      <c r="N6042" s="1" t="e">
        <v>#N/A</v>
      </c>
    </row>
    <row r="6043" spans="1:14">
      <c r="A6043" s="7">
        <v>6042</v>
      </c>
      <c r="B6043" s="8"/>
      <c r="C6043" s="9"/>
      <c r="D6043" s="28"/>
      <c r="E6043" s="10"/>
      <c r="F6043" s="9"/>
      <c r="G6043" s="11"/>
      <c r="H6043" s="11"/>
      <c r="I6043" s="14"/>
      <c r="J6043" s="11"/>
      <c r="K6043" s="11"/>
      <c r="L6043" s="11"/>
      <c r="M6043" s="11"/>
      <c r="N6043" s="1" t="e">
        <v>#N/A</v>
      </c>
    </row>
    <row r="6044" spans="1:14">
      <c r="A6044" s="7">
        <v>6043</v>
      </c>
      <c r="B6044" s="8"/>
      <c r="C6044" s="9"/>
      <c r="D6044" s="28"/>
      <c r="E6044" s="10"/>
      <c r="F6044" s="9"/>
      <c r="G6044" s="11"/>
      <c r="H6044" s="11"/>
      <c r="I6044" s="14"/>
      <c r="J6044" s="11"/>
      <c r="K6044" s="11"/>
      <c r="L6044" s="11"/>
      <c r="M6044" s="11"/>
      <c r="N6044" s="1" t="e">
        <v>#N/A</v>
      </c>
    </row>
    <row r="6045" spans="1:14">
      <c r="A6045" s="7">
        <v>6044</v>
      </c>
      <c r="B6045" s="8"/>
      <c r="C6045" s="9"/>
      <c r="D6045" s="28"/>
      <c r="E6045" s="10"/>
      <c r="F6045" s="9"/>
      <c r="G6045" s="11"/>
      <c r="H6045" s="11"/>
      <c r="I6045" s="14"/>
      <c r="J6045" s="11"/>
      <c r="K6045" s="11"/>
      <c r="L6045" s="11"/>
      <c r="M6045" s="11"/>
      <c r="N6045" s="1" t="e">
        <v>#N/A</v>
      </c>
    </row>
    <row r="6046" spans="1:14">
      <c r="A6046" s="7">
        <v>6045</v>
      </c>
      <c r="B6046" s="8"/>
      <c r="C6046" s="9"/>
      <c r="D6046" s="28"/>
      <c r="E6046" s="10"/>
      <c r="F6046" s="9"/>
      <c r="G6046" s="11"/>
      <c r="H6046" s="11"/>
      <c r="I6046" s="14"/>
      <c r="J6046" s="11"/>
      <c r="K6046" s="11"/>
      <c r="L6046" s="11"/>
      <c r="M6046" s="11"/>
      <c r="N6046" s="1" t="e">
        <v>#N/A</v>
      </c>
    </row>
    <row r="6047" spans="1:14">
      <c r="A6047" s="7">
        <v>6046</v>
      </c>
      <c r="B6047" s="8"/>
      <c r="C6047" s="9"/>
      <c r="D6047" s="28"/>
      <c r="E6047" s="10"/>
      <c r="F6047" s="9"/>
      <c r="G6047" s="11"/>
      <c r="H6047" s="11"/>
      <c r="I6047" s="14"/>
      <c r="J6047" s="11"/>
      <c r="K6047" s="11"/>
      <c r="L6047" s="11"/>
      <c r="M6047" s="11"/>
      <c r="N6047" s="1" t="e">
        <v>#N/A</v>
      </c>
    </row>
    <row r="6048" spans="1:14">
      <c r="A6048" s="7">
        <v>6047</v>
      </c>
      <c r="B6048" s="8"/>
      <c r="C6048" s="9"/>
      <c r="D6048" s="28"/>
      <c r="E6048" s="10"/>
      <c r="F6048" s="9"/>
      <c r="G6048" s="11"/>
      <c r="H6048" s="11"/>
      <c r="I6048" s="14"/>
      <c r="J6048" s="11"/>
      <c r="K6048" s="11"/>
      <c r="L6048" s="11"/>
      <c r="M6048" s="11"/>
      <c r="N6048" s="1" t="e">
        <v>#N/A</v>
      </c>
    </row>
    <row r="6049" spans="1:14">
      <c r="A6049" s="7">
        <v>6048</v>
      </c>
      <c r="B6049" s="8"/>
      <c r="C6049" s="9"/>
      <c r="D6049" s="28"/>
      <c r="E6049" s="10"/>
      <c r="F6049" s="9"/>
      <c r="G6049" s="11"/>
      <c r="H6049" s="11"/>
      <c r="I6049" s="14"/>
      <c r="J6049" s="11"/>
      <c r="K6049" s="11"/>
      <c r="L6049" s="11"/>
      <c r="M6049" s="11"/>
      <c r="N6049" s="1" t="e">
        <v>#N/A</v>
      </c>
    </row>
    <row r="6050" spans="1:14">
      <c r="A6050" s="7">
        <v>6049</v>
      </c>
      <c r="B6050" s="8"/>
      <c r="C6050" s="9"/>
      <c r="D6050" s="28"/>
      <c r="E6050" s="10"/>
      <c r="F6050" s="9"/>
      <c r="G6050" s="11"/>
      <c r="H6050" s="11"/>
      <c r="I6050" s="14"/>
      <c r="J6050" s="11"/>
      <c r="K6050" s="11"/>
      <c r="L6050" s="11"/>
      <c r="M6050" s="11"/>
      <c r="N6050" s="1" t="e">
        <v>#N/A</v>
      </c>
    </row>
    <row r="6051" spans="1:14">
      <c r="A6051" s="7">
        <v>6050</v>
      </c>
      <c r="B6051" s="8"/>
      <c r="C6051" s="9"/>
      <c r="D6051" s="28"/>
      <c r="E6051" s="10"/>
      <c r="F6051" s="9"/>
      <c r="G6051" s="11"/>
      <c r="H6051" s="11"/>
      <c r="I6051" s="14"/>
      <c r="J6051" s="11"/>
      <c r="K6051" s="11"/>
      <c r="L6051" s="11"/>
      <c r="M6051" s="11"/>
      <c r="N6051" s="1" t="e">
        <v>#N/A</v>
      </c>
    </row>
    <row r="6052" spans="1:14">
      <c r="A6052" s="7">
        <v>6051</v>
      </c>
      <c r="B6052" s="8"/>
      <c r="C6052" s="9"/>
      <c r="D6052" s="28"/>
      <c r="E6052" s="10"/>
      <c r="F6052" s="9"/>
      <c r="G6052" s="11"/>
      <c r="H6052" s="11"/>
      <c r="I6052" s="14"/>
      <c r="J6052" s="11"/>
      <c r="K6052" s="11"/>
      <c r="L6052" s="11"/>
      <c r="M6052" s="11"/>
      <c r="N6052" s="1" t="e">
        <v>#N/A</v>
      </c>
    </row>
    <row r="6053" spans="1:14">
      <c r="A6053" s="7">
        <v>6052</v>
      </c>
      <c r="B6053" s="8"/>
      <c r="C6053" s="9"/>
      <c r="D6053" s="28"/>
      <c r="E6053" s="10"/>
      <c r="F6053" s="9"/>
      <c r="G6053" s="11"/>
      <c r="H6053" s="11"/>
      <c r="I6053" s="14"/>
      <c r="J6053" s="11"/>
      <c r="K6053" s="11"/>
      <c r="L6053" s="11"/>
      <c r="M6053" s="11"/>
      <c r="N6053" s="1" t="e">
        <v>#N/A</v>
      </c>
    </row>
    <row r="6054" spans="1:14">
      <c r="A6054" s="7">
        <v>6053</v>
      </c>
      <c r="B6054" s="8"/>
      <c r="C6054" s="9"/>
      <c r="D6054" s="28"/>
      <c r="E6054" s="10"/>
      <c r="F6054" s="9"/>
      <c r="G6054" s="11"/>
      <c r="H6054" s="11"/>
      <c r="I6054" s="14"/>
      <c r="J6054" s="11"/>
      <c r="K6054" s="11"/>
      <c r="L6054" s="11"/>
      <c r="M6054" s="11"/>
      <c r="N6054" s="1" t="e">
        <v>#N/A</v>
      </c>
    </row>
    <row r="6055" spans="1:14">
      <c r="A6055" s="7">
        <v>6054</v>
      </c>
      <c r="B6055" s="8"/>
      <c r="C6055" s="9"/>
      <c r="D6055" s="28"/>
      <c r="E6055" s="10"/>
      <c r="F6055" s="9"/>
      <c r="G6055" s="11"/>
      <c r="H6055" s="11"/>
      <c r="I6055" s="14"/>
      <c r="J6055" s="11"/>
      <c r="K6055" s="11"/>
      <c r="L6055" s="11"/>
      <c r="M6055" s="11"/>
      <c r="N6055" s="1" t="e">
        <v>#N/A</v>
      </c>
    </row>
    <row r="6056" spans="1:14">
      <c r="A6056" s="7">
        <v>6055</v>
      </c>
      <c r="B6056" s="8"/>
      <c r="C6056" s="9"/>
      <c r="D6056" s="28"/>
      <c r="E6056" s="10"/>
      <c r="F6056" s="9"/>
      <c r="G6056" s="11"/>
      <c r="H6056" s="11"/>
      <c r="I6056" s="14"/>
      <c r="J6056" s="11"/>
      <c r="K6056" s="11"/>
      <c r="L6056" s="11"/>
      <c r="M6056" s="11"/>
      <c r="N6056" s="1" t="e">
        <v>#N/A</v>
      </c>
    </row>
    <row r="6057" spans="1:14">
      <c r="A6057" s="7">
        <v>6056</v>
      </c>
      <c r="B6057" s="8"/>
      <c r="C6057" s="9"/>
      <c r="D6057" s="28"/>
      <c r="E6057" s="10"/>
      <c r="F6057" s="9"/>
      <c r="G6057" s="11"/>
      <c r="H6057" s="11"/>
      <c r="I6057" s="14"/>
      <c r="J6057" s="11"/>
      <c r="K6057" s="11"/>
      <c r="L6057" s="11"/>
      <c r="M6057" s="11"/>
      <c r="N6057" s="1" t="e">
        <v>#N/A</v>
      </c>
    </row>
    <row r="6058" spans="1:14">
      <c r="A6058" s="7">
        <v>6057</v>
      </c>
      <c r="B6058" s="8"/>
      <c r="C6058" s="9"/>
      <c r="D6058" s="28"/>
      <c r="E6058" s="10"/>
      <c r="F6058" s="9"/>
      <c r="G6058" s="11"/>
      <c r="H6058" s="11"/>
      <c r="I6058" s="14"/>
      <c r="J6058" s="11"/>
      <c r="K6058" s="11"/>
      <c r="L6058" s="11"/>
      <c r="M6058" s="11"/>
      <c r="N6058" s="1" t="e">
        <v>#N/A</v>
      </c>
    </row>
    <row r="6059" spans="1:14">
      <c r="A6059" s="7">
        <v>6058</v>
      </c>
      <c r="B6059" s="8"/>
      <c r="C6059" s="9"/>
      <c r="D6059" s="28"/>
      <c r="E6059" s="10"/>
      <c r="F6059" s="9"/>
      <c r="G6059" s="11"/>
      <c r="H6059" s="11"/>
      <c r="I6059" s="14"/>
      <c r="J6059" s="11"/>
      <c r="K6059" s="11"/>
      <c r="L6059" s="11"/>
      <c r="M6059" s="11"/>
      <c r="N6059" s="1" t="e">
        <v>#N/A</v>
      </c>
    </row>
    <row r="6060" spans="1:14">
      <c r="A6060" s="7">
        <v>6059</v>
      </c>
      <c r="B6060" s="8"/>
      <c r="C6060" s="9"/>
      <c r="D6060" s="28"/>
      <c r="E6060" s="10"/>
      <c r="F6060" s="9"/>
      <c r="G6060" s="11"/>
      <c r="H6060" s="11"/>
      <c r="I6060" s="14"/>
      <c r="J6060" s="11"/>
      <c r="K6060" s="11"/>
      <c r="L6060" s="11"/>
      <c r="M6060" s="11"/>
      <c r="N6060" s="1" t="e">
        <v>#N/A</v>
      </c>
    </row>
    <row r="6061" spans="1:14">
      <c r="A6061" s="7">
        <v>6060</v>
      </c>
      <c r="B6061" s="8"/>
      <c r="C6061" s="9"/>
      <c r="D6061" s="28"/>
      <c r="E6061" s="10"/>
      <c r="F6061" s="9"/>
      <c r="G6061" s="11"/>
      <c r="H6061" s="11"/>
      <c r="I6061" s="14"/>
      <c r="J6061" s="11"/>
      <c r="K6061" s="11"/>
      <c r="L6061" s="11"/>
      <c r="M6061" s="11"/>
      <c r="N6061" s="1" t="e">
        <v>#N/A</v>
      </c>
    </row>
    <row r="6062" spans="1:14">
      <c r="A6062" s="7">
        <v>6061</v>
      </c>
      <c r="B6062" s="8"/>
      <c r="C6062" s="9"/>
      <c r="D6062" s="28"/>
      <c r="E6062" s="10"/>
      <c r="F6062" s="9"/>
      <c r="G6062" s="11"/>
      <c r="H6062" s="11"/>
      <c r="I6062" s="14"/>
      <c r="J6062" s="11"/>
      <c r="K6062" s="11"/>
      <c r="L6062" s="11"/>
      <c r="M6062" s="11"/>
      <c r="N6062" s="1" t="e">
        <v>#N/A</v>
      </c>
    </row>
    <row r="6063" spans="1:14">
      <c r="A6063" s="7">
        <v>6062</v>
      </c>
      <c r="B6063" s="8"/>
      <c r="C6063" s="9"/>
      <c r="D6063" s="28"/>
      <c r="E6063" s="10"/>
      <c r="F6063" s="9"/>
      <c r="G6063" s="11"/>
      <c r="H6063" s="11"/>
      <c r="I6063" s="14"/>
      <c r="J6063" s="11"/>
      <c r="K6063" s="11"/>
      <c r="L6063" s="11"/>
      <c r="M6063" s="11"/>
      <c r="N6063" s="1" t="e">
        <v>#N/A</v>
      </c>
    </row>
    <row r="6064" spans="1:14">
      <c r="A6064" s="7">
        <v>6063</v>
      </c>
      <c r="B6064" s="8"/>
      <c r="C6064" s="9"/>
      <c r="D6064" s="28"/>
      <c r="E6064" s="10"/>
      <c r="F6064" s="9"/>
      <c r="G6064" s="11"/>
      <c r="H6064" s="11"/>
      <c r="I6064" s="14"/>
      <c r="J6064" s="11"/>
      <c r="K6064" s="11"/>
      <c r="L6064" s="11"/>
      <c r="M6064" s="11"/>
      <c r="N6064" s="1" t="e">
        <v>#N/A</v>
      </c>
    </row>
    <row r="6065" spans="1:14">
      <c r="A6065" s="7">
        <v>6064</v>
      </c>
      <c r="B6065" s="8"/>
      <c r="C6065" s="9"/>
      <c r="D6065" s="28"/>
      <c r="E6065" s="10"/>
      <c r="F6065" s="9"/>
      <c r="G6065" s="11"/>
      <c r="H6065" s="11"/>
      <c r="I6065" s="14"/>
      <c r="J6065" s="11"/>
      <c r="K6065" s="11"/>
      <c r="L6065" s="11"/>
      <c r="M6065" s="11"/>
      <c r="N6065" s="1" t="e">
        <v>#N/A</v>
      </c>
    </row>
    <row r="6066" spans="1:14">
      <c r="A6066" s="7">
        <v>6065</v>
      </c>
      <c r="B6066" s="8"/>
      <c r="C6066" s="9"/>
      <c r="D6066" s="28"/>
      <c r="E6066" s="10"/>
      <c r="F6066" s="9"/>
      <c r="G6066" s="11"/>
      <c r="H6066" s="11"/>
      <c r="I6066" s="14"/>
      <c r="J6066" s="11"/>
      <c r="K6066" s="11"/>
      <c r="L6066" s="11"/>
      <c r="M6066" s="11"/>
      <c r="N6066" s="1" t="e">
        <v>#N/A</v>
      </c>
    </row>
    <row r="6067" spans="1:14">
      <c r="A6067" s="7">
        <v>6066</v>
      </c>
      <c r="B6067" s="8"/>
      <c r="C6067" s="9"/>
      <c r="D6067" s="28"/>
      <c r="E6067" s="10"/>
      <c r="F6067" s="9"/>
      <c r="G6067" s="11"/>
      <c r="H6067" s="11"/>
      <c r="I6067" s="14"/>
      <c r="J6067" s="11"/>
      <c r="K6067" s="11"/>
      <c r="L6067" s="11"/>
      <c r="M6067" s="11"/>
      <c r="N6067" s="1" t="e">
        <v>#N/A</v>
      </c>
    </row>
    <row r="6068" spans="1:14">
      <c r="A6068" s="7">
        <v>6067</v>
      </c>
      <c r="B6068" s="8"/>
      <c r="C6068" s="9"/>
      <c r="D6068" s="28"/>
      <c r="E6068" s="10"/>
      <c r="F6068" s="9"/>
      <c r="G6068" s="11"/>
      <c r="H6068" s="11"/>
      <c r="I6068" s="14"/>
      <c r="J6068" s="11"/>
      <c r="K6068" s="11"/>
      <c r="L6068" s="11"/>
      <c r="M6068" s="11"/>
      <c r="N6068" s="1" t="e">
        <v>#N/A</v>
      </c>
    </row>
    <row r="6069" spans="1:14">
      <c r="A6069" s="7">
        <v>6068</v>
      </c>
      <c r="B6069" s="8"/>
      <c r="C6069" s="9"/>
      <c r="D6069" s="28"/>
      <c r="E6069" s="10"/>
      <c r="F6069" s="9"/>
      <c r="G6069" s="11"/>
      <c r="H6069" s="11"/>
      <c r="I6069" s="14"/>
      <c r="J6069" s="11"/>
      <c r="K6069" s="11"/>
      <c r="L6069" s="11"/>
      <c r="M6069" s="11"/>
      <c r="N6069" s="1" t="e">
        <v>#N/A</v>
      </c>
    </row>
    <row r="6070" spans="1:14">
      <c r="A6070" s="7">
        <v>6069</v>
      </c>
      <c r="B6070" s="8"/>
      <c r="C6070" s="9"/>
      <c r="D6070" s="28"/>
      <c r="E6070" s="10"/>
      <c r="F6070" s="9"/>
      <c r="G6070" s="11"/>
      <c r="H6070" s="11"/>
      <c r="I6070" s="14"/>
      <c r="J6070" s="11"/>
      <c r="K6070" s="11"/>
      <c r="L6070" s="11"/>
      <c r="M6070" s="11"/>
      <c r="N6070" s="1" t="e">
        <v>#N/A</v>
      </c>
    </row>
    <row r="6071" spans="1:14">
      <c r="A6071" s="7">
        <v>6070</v>
      </c>
      <c r="B6071" s="8"/>
      <c r="C6071" s="9"/>
      <c r="D6071" s="28"/>
      <c r="E6071" s="10"/>
      <c r="F6071" s="9"/>
      <c r="G6071" s="11"/>
      <c r="H6071" s="11"/>
      <c r="I6071" s="14"/>
      <c r="J6071" s="11"/>
      <c r="K6071" s="11"/>
      <c r="L6071" s="11"/>
      <c r="M6071" s="11"/>
      <c r="N6071" s="1" t="e">
        <v>#N/A</v>
      </c>
    </row>
    <row r="6072" spans="1:14">
      <c r="A6072" s="7">
        <v>6071</v>
      </c>
      <c r="B6072" s="8"/>
      <c r="C6072" s="9"/>
      <c r="D6072" s="28"/>
      <c r="E6072" s="10"/>
      <c r="F6072" s="9"/>
      <c r="G6072" s="11"/>
      <c r="H6072" s="11"/>
      <c r="I6072" s="14"/>
      <c r="J6072" s="11"/>
      <c r="K6072" s="11"/>
      <c r="L6072" s="11"/>
      <c r="M6072" s="11"/>
      <c r="N6072" s="1" t="e">
        <v>#N/A</v>
      </c>
    </row>
    <row r="6073" spans="1:14">
      <c r="A6073" s="7">
        <v>6072</v>
      </c>
      <c r="B6073" s="8"/>
      <c r="C6073" s="9"/>
      <c r="D6073" s="28"/>
      <c r="E6073" s="10"/>
      <c r="F6073" s="9"/>
      <c r="G6073" s="11"/>
      <c r="H6073" s="11"/>
      <c r="I6073" s="14"/>
      <c r="J6073" s="11"/>
      <c r="K6073" s="11"/>
      <c r="L6073" s="11"/>
      <c r="M6073" s="11"/>
      <c r="N6073" s="1" t="e">
        <v>#N/A</v>
      </c>
    </row>
    <row r="6074" spans="1:14">
      <c r="A6074" s="7">
        <v>6073</v>
      </c>
      <c r="B6074" s="8"/>
      <c r="C6074" s="9"/>
      <c r="D6074" s="28"/>
      <c r="E6074" s="10"/>
      <c r="F6074" s="9"/>
      <c r="G6074" s="11"/>
      <c r="H6074" s="11"/>
      <c r="I6074" s="14"/>
      <c r="J6074" s="11"/>
      <c r="K6074" s="11"/>
      <c r="L6074" s="11"/>
      <c r="M6074" s="11"/>
      <c r="N6074" s="1" t="e">
        <v>#N/A</v>
      </c>
    </row>
    <row r="6075" spans="1:14">
      <c r="A6075" s="7">
        <v>6074</v>
      </c>
      <c r="B6075" s="8"/>
      <c r="C6075" s="9"/>
      <c r="D6075" s="28"/>
      <c r="E6075" s="10"/>
      <c r="F6075" s="9"/>
      <c r="G6075" s="11"/>
      <c r="H6075" s="11"/>
      <c r="I6075" s="14"/>
      <c r="J6075" s="11"/>
      <c r="K6075" s="11"/>
      <c r="L6075" s="11"/>
      <c r="M6075" s="11"/>
      <c r="N6075" s="1" t="e">
        <v>#N/A</v>
      </c>
    </row>
    <row r="6076" spans="1:14">
      <c r="A6076" s="7">
        <v>6075</v>
      </c>
      <c r="B6076" s="8"/>
      <c r="C6076" s="9"/>
      <c r="D6076" s="28"/>
      <c r="E6076" s="10"/>
      <c r="F6076" s="9"/>
      <c r="G6076" s="11"/>
      <c r="H6076" s="11"/>
      <c r="I6076" s="14"/>
      <c r="J6076" s="11"/>
      <c r="K6076" s="11"/>
      <c r="L6076" s="11"/>
      <c r="M6076" s="11"/>
      <c r="N6076" s="1" t="e">
        <v>#N/A</v>
      </c>
    </row>
    <row r="6077" spans="1:14">
      <c r="A6077" s="7">
        <v>6076</v>
      </c>
      <c r="B6077" s="8"/>
      <c r="C6077" s="9"/>
      <c r="D6077" s="28"/>
      <c r="E6077" s="10"/>
      <c r="F6077" s="9"/>
      <c r="G6077" s="11"/>
      <c r="H6077" s="11"/>
      <c r="I6077" s="14"/>
      <c r="J6077" s="11"/>
      <c r="K6077" s="11"/>
      <c r="L6077" s="11"/>
      <c r="M6077" s="11"/>
      <c r="N6077" s="1" t="e">
        <v>#N/A</v>
      </c>
    </row>
    <row r="6078" spans="1:14">
      <c r="A6078" s="7">
        <v>6077</v>
      </c>
      <c r="B6078" s="8"/>
      <c r="C6078" s="9"/>
      <c r="D6078" s="28"/>
      <c r="E6078" s="10"/>
      <c r="F6078" s="9"/>
      <c r="G6078" s="11"/>
      <c r="H6078" s="11"/>
      <c r="I6078" s="14"/>
      <c r="J6078" s="11"/>
      <c r="K6078" s="11"/>
      <c r="L6078" s="11"/>
      <c r="M6078" s="11"/>
      <c r="N6078" s="1" t="e">
        <v>#N/A</v>
      </c>
    </row>
    <row r="6079" spans="1:14">
      <c r="A6079" s="7">
        <v>6078</v>
      </c>
      <c r="B6079" s="8"/>
      <c r="C6079" s="9"/>
      <c r="D6079" s="28"/>
      <c r="E6079" s="10"/>
      <c r="F6079" s="9"/>
      <c r="G6079" s="11"/>
      <c r="H6079" s="11"/>
      <c r="I6079" s="14"/>
      <c r="J6079" s="11"/>
      <c r="K6079" s="11"/>
      <c r="L6079" s="11"/>
      <c r="M6079" s="11"/>
      <c r="N6079" s="1" t="e">
        <v>#N/A</v>
      </c>
    </row>
    <row r="6080" spans="1:14">
      <c r="A6080" s="7">
        <v>6079</v>
      </c>
      <c r="B6080" s="8"/>
      <c r="C6080" s="9"/>
      <c r="D6080" s="28"/>
      <c r="E6080" s="10"/>
      <c r="F6080" s="9"/>
      <c r="G6080" s="11"/>
      <c r="H6080" s="11"/>
      <c r="I6080" s="14"/>
      <c r="J6080" s="11"/>
      <c r="K6080" s="11"/>
      <c r="L6080" s="11"/>
      <c r="M6080" s="11"/>
      <c r="N6080" s="1" t="e">
        <v>#N/A</v>
      </c>
    </row>
    <row r="6081" spans="1:14">
      <c r="A6081" s="7">
        <v>6080</v>
      </c>
      <c r="B6081" s="8"/>
      <c r="C6081" s="9"/>
      <c r="D6081" s="28"/>
      <c r="E6081" s="10"/>
      <c r="F6081" s="9"/>
      <c r="G6081" s="11"/>
      <c r="H6081" s="11"/>
      <c r="I6081" s="14"/>
      <c r="J6081" s="11"/>
      <c r="K6081" s="11"/>
      <c r="L6081" s="11"/>
      <c r="M6081" s="11"/>
      <c r="N6081" s="1" t="e">
        <v>#N/A</v>
      </c>
    </row>
    <row r="6082" spans="1:14">
      <c r="A6082" s="7">
        <v>6081</v>
      </c>
      <c r="B6082" s="8"/>
      <c r="C6082" s="9"/>
      <c r="D6082" s="28"/>
      <c r="E6082" s="10"/>
      <c r="F6082" s="9"/>
      <c r="G6082" s="11"/>
      <c r="H6082" s="11"/>
      <c r="I6082" s="14"/>
      <c r="J6082" s="11"/>
      <c r="K6082" s="11"/>
      <c r="L6082" s="11"/>
      <c r="M6082" s="11"/>
      <c r="N6082" s="1" t="e">
        <v>#N/A</v>
      </c>
    </row>
    <row r="6083" spans="1:14">
      <c r="A6083" s="7">
        <v>6082</v>
      </c>
      <c r="B6083" s="8"/>
      <c r="C6083" s="9"/>
      <c r="D6083" s="28"/>
      <c r="E6083" s="10"/>
      <c r="F6083" s="9"/>
      <c r="G6083" s="11"/>
      <c r="H6083" s="11"/>
      <c r="I6083" s="14"/>
      <c r="J6083" s="11"/>
      <c r="K6083" s="11"/>
      <c r="L6083" s="11"/>
      <c r="M6083" s="11"/>
      <c r="N6083" s="1" t="e">
        <v>#N/A</v>
      </c>
    </row>
    <row r="6084" spans="1:14">
      <c r="A6084" s="7">
        <v>6083</v>
      </c>
      <c r="B6084" s="8"/>
      <c r="C6084" s="9"/>
      <c r="D6084" s="28"/>
      <c r="E6084" s="10"/>
      <c r="F6084" s="9"/>
      <c r="G6084" s="11"/>
      <c r="H6084" s="11"/>
      <c r="I6084" s="14"/>
      <c r="J6084" s="11"/>
      <c r="K6084" s="11"/>
      <c r="L6084" s="11"/>
      <c r="M6084" s="11"/>
      <c r="N6084" s="1" t="e">
        <v>#N/A</v>
      </c>
    </row>
    <row r="6085" spans="1:14">
      <c r="A6085" s="7">
        <v>6084</v>
      </c>
      <c r="B6085" s="8"/>
      <c r="C6085" s="9"/>
      <c r="D6085" s="28"/>
      <c r="E6085" s="10"/>
      <c r="F6085" s="9"/>
      <c r="G6085" s="11"/>
      <c r="H6085" s="11"/>
      <c r="I6085" s="14"/>
      <c r="J6085" s="11"/>
      <c r="K6085" s="11"/>
      <c r="L6085" s="11"/>
      <c r="M6085" s="11"/>
      <c r="N6085" s="1" t="e">
        <v>#N/A</v>
      </c>
    </row>
    <row r="6086" spans="1:14">
      <c r="A6086" s="7">
        <v>6085</v>
      </c>
      <c r="B6086" s="8"/>
      <c r="C6086" s="9"/>
      <c r="D6086" s="28"/>
      <c r="E6086" s="10"/>
      <c r="F6086" s="9"/>
      <c r="G6086" s="11"/>
      <c r="H6086" s="11"/>
      <c r="I6086" s="14"/>
      <c r="J6086" s="11"/>
      <c r="K6086" s="11"/>
      <c r="L6086" s="11"/>
      <c r="M6086" s="11"/>
      <c r="N6086" s="1" t="e">
        <v>#N/A</v>
      </c>
    </row>
    <row r="6087" spans="1:14">
      <c r="A6087" s="7">
        <v>6086</v>
      </c>
      <c r="B6087" s="8"/>
      <c r="C6087" s="9"/>
      <c r="D6087" s="28"/>
      <c r="E6087" s="10"/>
      <c r="F6087" s="9"/>
      <c r="G6087" s="11"/>
      <c r="H6087" s="11"/>
      <c r="I6087" s="14"/>
      <c r="J6087" s="11"/>
      <c r="K6087" s="11"/>
      <c r="L6087" s="11"/>
      <c r="M6087" s="11"/>
      <c r="N6087" s="1" t="e">
        <v>#N/A</v>
      </c>
    </row>
    <row r="6088" spans="1:14">
      <c r="A6088" s="7">
        <v>6087</v>
      </c>
      <c r="B6088" s="8"/>
      <c r="C6088" s="9"/>
      <c r="D6088" s="28"/>
      <c r="E6088" s="10"/>
      <c r="F6088" s="9"/>
      <c r="G6088" s="11"/>
      <c r="H6088" s="11"/>
      <c r="I6088" s="14"/>
      <c r="J6088" s="11"/>
      <c r="K6088" s="11"/>
      <c r="L6088" s="11"/>
      <c r="M6088" s="11"/>
      <c r="N6088" s="1" t="e">
        <v>#N/A</v>
      </c>
    </row>
    <row r="6089" spans="1:14">
      <c r="A6089" s="7">
        <v>6088</v>
      </c>
      <c r="B6089" s="8"/>
      <c r="C6089" s="9"/>
      <c r="D6089" s="28"/>
      <c r="E6089" s="10"/>
      <c r="F6089" s="9"/>
      <c r="G6089" s="11"/>
      <c r="H6089" s="11"/>
      <c r="I6089" s="14"/>
      <c r="J6089" s="11"/>
      <c r="K6089" s="11"/>
      <c r="L6089" s="11"/>
      <c r="M6089" s="11"/>
      <c r="N6089" s="1" t="e">
        <v>#N/A</v>
      </c>
    </row>
    <row r="6090" spans="1:14">
      <c r="A6090" s="7">
        <v>6089</v>
      </c>
      <c r="B6090" s="8"/>
      <c r="C6090" s="9"/>
      <c r="D6090" s="28"/>
      <c r="E6090" s="10"/>
      <c r="F6090" s="9"/>
      <c r="G6090" s="11"/>
      <c r="H6090" s="11"/>
      <c r="I6090" s="14"/>
      <c r="J6090" s="11"/>
      <c r="K6090" s="11"/>
      <c r="L6090" s="11"/>
      <c r="M6090" s="11"/>
      <c r="N6090" s="1" t="e">
        <v>#N/A</v>
      </c>
    </row>
    <row r="6091" spans="1:14">
      <c r="A6091" s="7">
        <v>6090</v>
      </c>
      <c r="B6091" s="8"/>
      <c r="C6091" s="9"/>
      <c r="D6091" s="28"/>
      <c r="E6091" s="10"/>
      <c r="F6091" s="9"/>
      <c r="G6091" s="11"/>
      <c r="H6091" s="11"/>
      <c r="I6091" s="14"/>
      <c r="J6091" s="11"/>
      <c r="K6091" s="11"/>
      <c r="L6091" s="11"/>
      <c r="M6091" s="11"/>
      <c r="N6091" s="1" t="e">
        <v>#N/A</v>
      </c>
    </row>
    <row r="6092" spans="1:14">
      <c r="A6092" s="7">
        <v>6091</v>
      </c>
      <c r="B6092" s="8"/>
      <c r="C6092" s="9"/>
      <c r="D6092" s="28"/>
      <c r="E6092" s="10"/>
      <c r="F6092" s="9"/>
      <c r="G6092" s="11"/>
      <c r="H6092" s="11"/>
      <c r="I6092" s="14"/>
      <c r="J6092" s="11"/>
      <c r="K6092" s="11"/>
      <c r="L6092" s="11"/>
      <c r="M6092" s="11"/>
      <c r="N6092" s="1" t="e">
        <v>#N/A</v>
      </c>
    </row>
    <row r="6093" spans="1:14">
      <c r="A6093" s="7">
        <v>6092</v>
      </c>
      <c r="B6093" s="8"/>
      <c r="C6093" s="9"/>
      <c r="D6093" s="28"/>
      <c r="E6093" s="10"/>
      <c r="F6093" s="9"/>
      <c r="G6093" s="11"/>
      <c r="H6093" s="11"/>
      <c r="I6093" s="14"/>
      <c r="J6093" s="11"/>
      <c r="K6093" s="11"/>
      <c r="L6093" s="11"/>
      <c r="M6093" s="11"/>
      <c r="N6093" s="1" t="e">
        <v>#N/A</v>
      </c>
    </row>
    <row r="6094" spans="1:14">
      <c r="A6094" s="7">
        <v>6093</v>
      </c>
      <c r="B6094" s="8"/>
      <c r="C6094" s="9"/>
      <c r="D6094" s="28"/>
      <c r="E6094" s="10"/>
      <c r="F6094" s="9"/>
      <c r="G6094" s="11"/>
      <c r="H6094" s="11"/>
      <c r="I6094" s="14"/>
      <c r="J6094" s="11"/>
      <c r="K6094" s="11"/>
      <c r="L6094" s="11"/>
      <c r="M6094" s="11"/>
      <c r="N6094" s="1" t="e">
        <v>#N/A</v>
      </c>
    </row>
    <row r="6095" spans="1:14">
      <c r="A6095" s="7">
        <v>6094</v>
      </c>
      <c r="B6095" s="8"/>
      <c r="C6095" s="9"/>
      <c r="D6095" s="28"/>
      <c r="E6095" s="10"/>
      <c r="F6095" s="9"/>
      <c r="G6095" s="11"/>
      <c r="H6095" s="11"/>
      <c r="I6095" s="14"/>
      <c r="J6095" s="11"/>
      <c r="K6095" s="11"/>
      <c r="L6095" s="11"/>
      <c r="M6095" s="11"/>
      <c r="N6095" s="1" t="e">
        <v>#N/A</v>
      </c>
    </row>
    <row r="6096" spans="1:14">
      <c r="A6096" s="7">
        <v>6095</v>
      </c>
      <c r="B6096" s="8"/>
      <c r="C6096" s="9"/>
      <c r="D6096" s="28"/>
      <c r="E6096" s="10"/>
      <c r="F6096" s="9"/>
      <c r="G6096" s="11"/>
      <c r="H6096" s="11"/>
      <c r="I6096" s="14"/>
      <c r="J6096" s="11"/>
      <c r="K6096" s="11"/>
      <c r="L6096" s="11"/>
      <c r="M6096" s="11"/>
      <c r="N6096" s="1" t="e">
        <v>#N/A</v>
      </c>
    </row>
    <row r="6097" spans="1:14">
      <c r="A6097" s="7">
        <v>6096</v>
      </c>
      <c r="B6097" s="8"/>
      <c r="C6097" s="9"/>
      <c r="D6097" s="28"/>
      <c r="E6097" s="10"/>
      <c r="F6097" s="9"/>
      <c r="G6097" s="11"/>
      <c r="H6097" s="11"/>
      <c r="I6097" s="14"/>
      <c r="J6097" s="11"/>
      <c r="K6097" s="11"/>
      <c r="L6097" s="11"/>
      <c r="M6097" s="11"/>
      <c r="N6097" s="1" t="e">
        <v>#N/A</v>
      </c>
    </row>
    <row r="6098" spans="1:14">
      <c r="A6098" s="7">
        <v>6097</v>
      </c>
      <c r="B6098" s="8"/>
      <c r="C6098" s="9"/>
      <c r="D6098" s="28"/>
      <c r="E6098" s="10"/>
      <c r="F6098" s="9"/>
      <c r="G6098" s="11"/>
      <c r="H6098" s="11"/>
      <c r="I6098" s="14"/>
      <c r="J6098" s="11"/>
      <c r="K6098" s="11"/>
      <c r="L6098" s="11"/>
      <c r="M6098" s="11"/>
      <c r="N6098" s="1" t="e">
        <v>#N/A</v>
      </c>
    </row>
    <row r="6099" spans="1:14">
      <c r="A6099" s="7">
        <v>6098</v>
      </c>
      <c r="B6099" s="8"/>
      <c r="C6099" s="9"/>
      <c r="D6099" s="28"/>
      <c r="E6099" s="10"/>
      <c r="F6099" s="9"/>
      <c r="G6099" s="11"/>
      <c r="H6099" s="11"/>
      <c r="I6099" s="14"/>
      <c r="J6099" s="11"/>
      <c r="K6099" s="11"/>
      <c r="L6099" s="11"/>
      <c r="M6099" s="11"/>
      <c r="N6099" s="1" t="e">
        <v>#N/A</v>
      </c>
    </row>
    <row r="6100" spans="1:14">
      <c r="A6100" s="7">
        <v>6099</v>
      </c>
      <c r="B6100" s="8"/>
      <c r="C6100" s="9"/>
      <c r="D6100" s="28"/>
      <c r="E6100" s="10"/>
      <c r="F6100" s="9"/>
      <c r="G6100" s="11"/>
      <c r="H6100" s="11"/>
      <c r="I6100" s="14"/>
      <c r="J6100" s="11"/>
      <c r="K6100" s="11"/>
      <c r="L6100" s="11"/>
      <c r="M6100" s="11"/>
      <c r="N6100" s="1" t="e">
        <v>#N/A</v>
      </c>
    </row>
    <row r="6101" spans="1:14">
      <c r="A6101" s="7">
        <v>6100</v>
      </c>
      <c r="B6101" s="8"/>
      <c r="C6101" s="9"/>
      <c r="D6101" s="28"/>
      <c r="E6101" s="10"/>
      <c r="F6101" s="9"/>
      <c r="G6101" s="11"/>
      <c r="H6101" s="11"/>
      <c r="I6101" s="14"/>
      <c r="J6101" s="11"/>
      <c r="K6101" s="11"/>
      <c r="L6101" s="11"/>
      <c r="M6101" s="11"/>
      <c r="N6101" s="1" t="e">
        <v>#N/A</v>
      </c>
    </row>
    <row r="6102" spans="1:14">
      <c r="A6102" s="7">
        <v>6101</v>
      </c>
      <c r="B6102" s="8"/>
      <c r="C6102" s="9"/>
      <c r="D6102" s="28"/>
      <c r="E6102" s="10"/>
      <c r="F6102" s="9"/>
      <c r="G6102" s="11"/>
      <c r="H6102" s="11"/>
      <c r="I6102" s="14"/>
      <c r="J6102" s="11"/>
      <c r="K6102" s="11"/>
      <c r="L6102" s="11"/>
      <c r="M6102" s="11"/>
      <c r="N6102" s="1" t="e">
        <v>#N/A</v>
      </c>
    </row>
    <row r="6103" spans="1:14">
      <c r="A6103" s="7">
        <v>6102</v>
      </c>
      <c r="B6103" s="8"/>
      <c r="C6103" s="9"/>
      <c r="D6103" s="28"/>
      <c r="E6103" s="10"/>
      <c r="F6103" s="9"/>
      <c r="G6103" s="11"/>
      <c r="H6103" s="11"/>
      <c r="I6103" s="14"/>
      <c r="J6103" s="11"/>
      <c r="K6103" s="11"/>
      <c r="L6103" s="11"/>
      <c r="M6103" s="11"/>
      <c r="N6103" s="1" t="e">
        <v>#N/A</v>
      </c>
    </row>
    <row r="6104" spans="1:14">
      <c r="A6104" s="7">
        <v>6103</v>
      </c>
      <c r="B6104" s="8"/>
      <c r="C6104" s="9"/>
      <c r="D6104" s="28"/>
      <c r="E6104" s="10"/>
      <c r="F6104" s="9"/>
      <c r="G6104" s="11"/>
      <c r="H6104" s="11"/>
      <c r="I6104" s="14"/>
      <c r="J6104" s="11"/>
      <c r="K6104" s="11"/>
      <c r="L6104" s="11"/>
      <c r="M6104" s="11"/>
      <c r="N6104" s="1" t="e">
        <v>#N/A</v>
      </c>
    </row>
    <row r="6105" spans="1:14">
      <c r="A6105" s="7">
        <v>6104</v>
      </c>
      <c r="B6105" s="8"/>
      <c r="C6105" s="9"/>
      <c r="D6105" s="28"/>
      <c r="E6105" s="10"/>
      <c r="F6105" s="9"/>
      <c r="G6105" s="11"/>
      <c r="H6105" s="11"/>
      <c r="I6105" s="14"/>
      <c r="J6105" s="11"/>
      <c r="K6105" s="11"/>
      <c r="L6105" s="11"/>
      <c r="M6105" s="11"/>
      <c r="N6105" s="1" t="e">
        <v>#N/A</v>
      </c>
    </row>
    <row r="6106" spans="1:14">
      <c r="A6106" s="7">
        <v>6105</v>
      </c>
      <c r="B6106" s="8"/>
      <c r="C6106" s="9"/>
      <c r="D6106" s="28"/>
      <c r="E6106" s="10"/>
      <c r="F6106" s="9"/>
      <c r="G6106" s="11"/>
      <c r="H6106" s="11"/>
      <c r="I6106" s="14"/>
      <c r="J6106" s="11"/>
      <c r="K6106" s="11"/>
      <c r="L6106" s="11"/>
      <c r="M6106" s="11"/>
      <c r="N6106" s="1" t="e">
        <v>#N/A</v>
      </c>
    </row>
    <row r="6107" spans="1:14">
      <c r="A6107" s="7">
        <v>6106</v>
      </c>
      <c r="B6107" s="8"/>
      <c r="C6107" s="9"/>
      <c r="D6107" s="28"/>
      <c r="E6107" s="10"/>
      <c r="F6107" s="9"/>
      <c r="G6107" s="11"/>
      <c r="H6107" s="11"/>
      <c r="I6107" s="14"/>
      <c r="J6107" s="11"/>
      <c r="K6107" s="11"/>
      <c r="L6107" s="11"/>
      <c r="M6107" s="11"/>
      <c r="N6107" s="1" t="e">
        <v>#N/A</v>
      </c>
    </row>
    <row r="6108" spans="1:14">
      <c r="A6108" s="7">
        <v>6107</v>
      </c>
      <c r="B6108" s="8"/>
      <c r="C6108" s="9"/>
      <c r="D6108" s="28"/>
      <c r="E6108" s="10"/>
      <c r="F6108" s="9"/>
      <c r="G6108" s="11"/>
      <c r="H6108" s="11"/>
      <c r="I6108" s="14"/>
      <c r="J6108" s="11"/>
      <c r="K6108" s="11"/>
      <c r="L6108" s="11"/>
      <c r="M6108" s="11"/>
      <c r="N6108" s="1" t="e">
        <v>#N/A</v>
      </c>
    </row>
    <row r="6109" spans="1:14">
      <c r="A6109" s="7">
        <v>6108</v>
      </c>
      <c r="B6109" s="8"/>
      <c r="C6109" s="9"/>
      <c r="D6109" s="28"/>
      <c r="E6109" s="10"/>
      <c r="F6109" s="9"/>
      <c r="G6109" s="11"/>
      <c r="H6109" s="11"/>
      <c r="I6109" s="14"/>
      <c r="J6109" s="11"/>
      <c r="K6109" s="11"/>
      <c r="L6109" s="11"/>
      <c r="M6109" s="11"/>
      <c r="N6109" s="1" t="e">
        <v>#N/A</v>
      </c>
    </row>
    <row r="6110" spans="1:14">
      <c r="A6110" s="7">
        <v>6109</v>
      </c>
      <c r="B6110" s="8"/>
      <c r="C6110" s="9"/>
      <c r="D6110" s="28"/>
      <c r="E6110" s="10"/>
      <c r="F6110" s="9"/>
      <c r="G6110" s="11"/>
      <c r="H6110" s="11"/>
      <c r="I6110" s="14"/>
      <c r="J6110" s="11"/>
      <c r="K6110" s="11"/>
      <c r="L6110" s="11"/>
      <c r="M6110" s="11"/>
      <c r="N6110" s="1" t="e">
        <v>#N/A</v>
      </c>
    </row>
    <row r="6111" spans="1:14">
      <c r="A6111" s="7">
        <v>6110</v>
      </c>
      <c r="B6111" s="8"/>
      <c r="C6111" s="9"/>
      <c r="D6111" s="28"/>
      <c r="E6111" s="10"/>
      <c r="F6111" s="9"/>
      <c r="G6111" s="11"/>
      <c r="H6111" s="11"/>
      <c r="I6111" s="14"/>
      <c r="J6111" s="11"/>
      <c r="K6111" s="11"/>
      <c r="L6111" s="11"/>
      <c r="M6111" s="11"/>
      <c r="N6111" s="1" t="e">
        <v>#N/A</v>
      </c>
    </row>
    <row r="6112" spans="1:14">
      <c r="A6112" s="7">
        <v>6111</v>
      </c>
      <c r="B6112" s="8"/>
      <c r="C6112" s="9"/>
      <c r="D6112" s="28"/>
      <c r="E6112" s="10"/>
      <c r="F6112" s="9"/>
      <c r="G6112" s="11"/>
      <c r="H6112" s="11"/>
      <c r="I6112" s="14"/>
      <c r="J6112" s="11"/>
      <c r="K6112" s="11"/>
      <c r="L6112" s="11"/>
      <c r="M6112" s="11"/>
      <c r="N6112" s="1" t="e">
        <v>#N/A</v>
      </c>
    </row>
    <row r="6113" spans="1:14">
      <c r="A6113" s="7">
        <v>6112</v>
      </c>
      <c r="B6113" s="8"/>
      <c r="C6113" s="9"/>
      <c r="D6113" s="28"/>
      <c r="E6113" s="10"/>
      <c r="F6113" s="9"/>
      <c r="G6113" s="11"/>
      <c r="H6113" s="11"/>
      <c r="I6113" s="14"/>
      <c r="J6113" s="11"/>
      <c r="K6113" s="11"/>
      <c r="L6113" s="11"/>
      <c r="M6113" s="11"/>
      <c r="N6113" s="1" t="e">
        <v>#N/A</v>
      </c>
    </row>
    <row r="6114" spans="1:14">
      <c r="A6114" s="7">
        <v>6113</v>
      </c>
      <c r="B6114" s="8"/>
      <c r="C6114" s="9"/>
      <c r="D6114" s="28"/>
      <c r="E6114" s="10"/>
      <c r="F6114" s="9"/>
      <c r="G6114" s="11"/>
      <c r="H6114" s="11"/>
      <c r="I6114" s="14"/>
      <c r="J6114" s="11"/>
      <c r="K6114" s="11"/>
      <c r="L6114" s="11"/>
      <c r="M6114" s="11"/>
      <c r="N6114" s="1" t="e">
        <v>#N/A</v>
      </c>
    </row>
    <row r="6115" spans="1:14">
      <c r="A6115" s="7">
        <v>6114</v>
      </c>
      <c r="B6115" s="8"/>
      <c r="C6115" s="9"/>
      <c r="D6115" s="28"/>
      <c r="E6115" s="10"/>
      <c r="F6115" s="9"/>
      <c r="G6115" s="11"/>
      <c r="H6115" s="11"/>
      <c r="I6115" s="14"/>
      <c r="J6115" s="11"/>
      <c r="K6115" s="11"/>
      <c r="L6115" s="11"/>
      <c r="M6115" s="11"/>
      <c r="N6115" s="1" t="e">
        <v>#N/A</v>
      </c>
    </row>
    <row r="6116" spans="1:14">
      <c r="A6116" s="7">
        <v>6115</v>
      </c>
      <c r="B6116" s="8"/>
      <c r="C6116" s="9"/>
      <c r="D6116" s="28"/>
      <c r="E6116" s="10"/>
      <c r="F6116" s="9"/>
      <c r="G6116" s="11"/>
      <c r="H6116" s="11"/>
      <c r="I6116" s="14"/>
      <c r="J6116" s="11"/>
      <c r="K6116" s="11"/>
      <c r="L6116" s="11"/>
      <c r="M6116" s="11"/>
      <c r="N6116" s="1" t="e">
        <v>#N/A</v>
      </c>
    </row>
    <row r="6117" spans="1:14">
      <c r="A6117" s="7">
        <v>6116</v>
      </c>
      <c r="B6117" s="8"/>
      <c r="C6117" s="9"/>
      <c r="D6117" s="28"/>
      <c r="E6117" s="10"/>
      <c r="F6117" s="9"/>
      <c r="G6117" s="11"/>
      <c r="H6117" s="11"/>
      <c r="I6117" s="14"/>
      <c r="J6117" s="11"/>
      <c r="K6117" s="11"/>
      <c r="L6117" s="11"/>
      <c r="M6117" s="11"/>
      <c r="N6117" s="1" t="e">
        <v>#N/A</v>
      </c>
    </row>
    <row r="6118" spans="1:14">
      <c r="A6118" s="7">
        <v>6117</v>
      </c>
      <c r="B6118" s="8"/>
      <c r="C6118" s="9"/>
      <c r="D6118" s="28"/>
      <c r="E6118" s="10"/>
      <c r="F6118" s="9"/>
      <c r="G6118" s="11"/>
      <c r="H6118" s="11"/>
      <c r="I6118" s="14"/>
      <c r="J6118" s="11"/>
      <c r="K6118" s="11"/>
      <c r="L6118" s="11"/>
      <c r="M6118" s="11"/>
      <c r="N6118" s="1" t="e">
        <v>#N/A</v>
      </c>
    </row>
    <row r="6119" spans="1:14">
      <c r="A6119" s="7">
        <v>6118</v>
      </c>
      <c r="B6119" s="8"/>
      <c r="C6119" s="9"/>
      <c r="D6119" s="28"/>
      <c r="E6119" s="10"/>
      <c r="F6119" s="9"/>
      <c r="G6119" s="11"/>
      <c r="H6119" s="11"/>
      <c r="I6119" s="14"/>
      <c r="J6119" s="11"/>
      <c r="K6119" s="11"/>
      <c r="L6119" s="11"/>
      <c r="M6119" s="11"/>
      <c r="N6119" s="1" t="e">
        <v>#N/A</v>
      </c>
    </row>
    <row r="6120" spans="1:14">
      <c r="A6120" s="7">
        <v>6119</v>
      </c>
      <c r="B6120" s="8"/>
      <c r="C6120" s="9"/>
      <c r="D6120" s="28"/>
      <c r="E6120" s="10"/>
      <c r="F6120" s="9"/>
      <c r="G6120" s="11"/>
      <c r="H6120" s="11"/>
      <c r="I6120" s="14"/>
      <c r="J6120" s="11"/>
      <c r="K6120" s="11"/>
      <c r="L6120" s="11"/>
      <c r="M6120" s="11"/>
      <c r="N6120" s="1" t="e">
        <v>#N/A</v>
      </c>
    </row>
    <row r="6121" spans="1:14">
      <c r="A6121" s="7">
        <v>6120</v>
      </c>
      <c r="B6121" s="8"/>
      <c r="C6121" s="9"/>
      <c r="D6121" s="28"/>
      <c r="E6121" s="10"/>
      <c r="F6121" s="9"/>
      <c r="G6121" s="11"/>
      <c r="H6121" s="11"/>
      <c r="I6121" s="14"/>
      <c r="J6121" s="11"/>
      <c r="K6121" s="11"/>
      <c r="L6121" s="11"/>
      <c r="M6121" s="11"/>
      <c r="N6121" s="1" t="e">
        <v>#N/A</v>
      </c>
    </row>
    <row r="6122" spans="1:14">
      <c r="A6122" s="7">
        <v>6121</v>
      </c>
      <c r="B6122" s="8"/>
      <c r="C6122" s="9"/>
      <c r="D6122" s="28"/>
      <c r="E6122" s="10"/>
      <c r="F6122" s="9"/>
      <c r="G6122" s="11"/>
      <c r="H6122" s="11"/>
      <c r="I6122" s="14"/>
      <c r="J6122" s="11"/>
      <c r="K6122" s="11"/>
      <c r="L6122" s="11"/>
      <c r="M6122" s="11"/>
      <c r="N6122" s="1" t="e">
        <v>#N/A</v>
      </c>
    </row>
    <row r="6123" spans="1:14">
      <c r="A6123" s="7">
        <v>6122</v>
      </c>
      <c r="B6123" s="8"/>
      <c r="C6123" s="9"/>
      <c r="D6123" s="28"/>
      <c r="E6123" s="10"/>
      <c r="F6123" s="9"/>
      <c r="G6123" s="11"/>
      <c r="H6123" s="11"/>
      <c r="I6123" s="14"/>
      <c r="J6123" s="11"/>
      <c r="K6123" s="11"/>
      <c r="L6123" s="11"/>
      <c r="M6123" s="11"/>
      <c r="N6123" s="1" t="e">
        <v>#N/A</v>
      </c>
    </row>
    <row r="6124" spans="1:14">
      <c r="A6124" s="7">
        <v>6123</v>
      </c>
      <c r="B6124" s="8"/>
      <c r="C6124" s="9"/>
      <c r="D6124" s="28"/>
      <c r="E6124" s="10"/>
      <c r="F6124" s="9"/>
      <c r="G6124" s="11"/>
      <c r="H6124" s="11"/>
      <c r="I6124" s="14"/>
      <c r="J6124" s="11"/>
      <c r="K6124" s="11"/>
      <c r="L6124" s="11"/>
      <c r="M6124" s="11"/>
      <c r="N6124" s="1" t="e">
        <v>#N/A</v>
      </c>
    </row>
    <row r="6125" spans="1:14">
      <c r="A6125" s="7">
        <v>6124</v>
      </c>
      <c r="B6125" s="8"/>
      <c r="C6125" s="9"/>
      <c r="D6125" s="28"/>
      <c r="E6125" s="10"/>
      <c r="F6125" s="9"/>
      <c r="G6125" s="11"/>
      <c r="H6125" s="11"/>
      <c r="I6125" s="14"/>
      <c r="J6125" s="11"/>
      <c r="K6125" s="11"/>
      <c r="L6125" s="11"/>
      <c r="M6125" s="11"/>
      <c r="N6125" s="1" t="e">
        <v>#N/A</v>
      </c>
    </row>
    <row r="6126" spans="1:14">
      <c r="A6126" s="7">
        <v>6125</v>
      </c>
      <c r="B6126" s="8"/>
      <c r="C6126" s="9"/>
      <c r="D6126" s="28"/>
      <c r="E6126" s="10"/>
      <c r="F6126" s="9"/>
      <c r="G6126" s="11"/>
      <c r="H6126" s="11"/>
      <c r="I6126" s="14"/>
      <c r="J6126" s="11"/>
      <c r="K6126" s="11"/>
      <c r="L6126" s="11"/>
      <c r="M6126" s="11"/>
      <c r="N6126" s="1" t="e">
        <v>#N/A</v>
      </c>
    </row>
    <row r="6127" spans="1:14">
      <c r="A6127" s="7">
        <v>6126</v>
      </c>
      <c r="B6127" s="8"/>
      <c r="C6127" s="9"/>
      <c r="D6127" s="28"/>
      <c r="E6127" s="10"/>
      <c r="F6127" s="9"/>
      <c r="G6127" s="11"/>
      <c r="H6127" s="11"/>
      <c r="I6127" s="14"/>
      <c r="J6127" s="11"/>
      <c r="K6127" s="11"/>
      <c r="L6127" s="11"/>
      <c r="M6127" s="11"/>
      <c r="N6127" s="1" t="e">
        <v>#N/A</v>
      </c>
    </row>
    <row r="6128" spans="1:14">
      <c r="A6128" s="7">
        <v>6127</v>
      </c>
      <c r="B6128" s="8"/>
      <c r="C6128" s="9"/>
      <c r="D6128" s="28"/>
      <c r="E6128" s="10"/>
      <c r="F6128" s="9"/>
      <c r="G6128" s="11"/>
      <c r="H6128" s="11"/>
      <c r="I6128" s="14"/>
      <c r="J6128" s="11"/>
      <c r="K6128" s="11"/>
      <c r="L6128" s="11"/>
      <c r="M6128" s="11"/>
      <c r="N6128" s="1" t="e">
        <v>#N/A</v>
      </c>
    </row>
    <row r="6129" spans="1:14">
      <c r="A6129" s="7">
        <v>6128</v>
      </c>
      <c r="B6129" s="8"/>
      <c r="C6129" s="9"/>
      <c r="D6129" s="28"/>
      <c r="E6129" s="10"/>
      <c r="F6129" s="9"/>
      <c r="G6129" s="11"/>
      <c r="H6129" s="11"/>
      <c r="I6129" s="14"/>
      <c r="J6129" s="11"/>
      <c r="K6129" s="11"/>
      <c r="L6129" s="11"/>
      <c r="M6129" s="11"/>
      <c r="N6129" s="1" t="e">
        <v>#N/A</v>
      </c>
    </row>
    <row r="6130" spans="1:14">
      <c r="A6130" s="7">
        <v>6129</v>
      </c>
      <c r="B6130" s="8"/>
      <c r="C6130" s="9"/>
      <c r="D6130" s="28"/>
      <c r="E6130" s="10"/>
      <c r="F6130" s="9"/>
      <c r="G6130" s="11"/>
      <c r="H6130" s="11"/>
      <c r="I6130" s="14"/>
      <c r="J6130" s="11"/>
      <c r="K6130" s="11"/>
      <c r="L6130" s="11"/>
      <c r="M6130" s="11"/>
      <c r="N6130" s="1" t="e">
        <v>#N/A</v>
      </c>
    </row>
    <row r="6131" spans="1:14">
      <c r="A6131" s="7">
        <v>6130</v>
      </c>
      <c r="B6131" s="8"/>
      <c r="C6131" s="9"/>
      <c r="D6131" s="28"/>
      <c r="E6131" s="10"/>
      <c r="F6131" s="9"/>
      <c r="G6131" s="11"/>
      <c r="H6131" s="11"/>
      <c r="I6131" s="14"/>
      <c r="J6131" s="11"/>
      <c r="K6131" s="11"/>
      <c r="L6131" s="11"/>
      <c r="M6131" s="11"/>
      <c r="N6131" s="1" t="e">
        <v>#N/A</v>
      </c>
    </row>
    <row r="6132" spans="1:14">
      <c r="A6132" s="7">
        <v>6131</v>
      </c>
      <c r="B6132" s="8"/>
      <c r="C6132" s="9"/>
      <c r="D6132" s="28"/>
      <c r="E6132" s="10"/>
      <c r="F6132" s="9"/>
      <c r="G6132" s="11"/>
      <c r="H6132" s="11"/>
      <c r="I6132" s="14"/>
      <c r="J6132" s="11"/>
      <c r="K6132" s="11"/>
      <c r="L6132" s="11"/>
      <c r="M6132" s="11"/>
      <c r="N6132" s="1" t="e">
        <v>#N/A</v>
      </c>
    </row>
    <row r="6133" spans="1:14">
      <c r="A6133" s="7">
        <v>6132</v>
      </c>
      <c r="B6133" s="8"/>
      <c r="C6133" s="9"/>
      <c r="D6133" s="28"/>
      <c r="E6133" s="10"/>
      <c r="F6133" s="9"/>
      <c r="G6133" s="11"/>
      <c r="H6133" s="11"/>
      <c r="I6133" s="14"/>
      <c r="J6133" s="11"/>
      <c r="K6133" s="11"/>
      <c r="L6133" s="11"/>
      <c r="M6133" s="11"/>
      <c r="N6133" s="1" t="e">
        <v>#N/A</v>
      </c>
    </row>
    <row r="6134" spans="1:14">
      <c r="A6134" s="7">
        <v>6133</v>
      </c>
      <c r="B6134" s="8"/>
      <c r="C6134" s="9"/>
      <c r="D6134" s="28"/>
      <c r="E6134" s="10"/>
      <c r="F6134" s="9"/>
      <c r="G6134" s="11"/>
      <c r="H6134" s="11"/>
      <c r="I6134" s="14"/>
      <c r="J6134" s="11"/>
      <c r="K6134" s="11"/>
      <c r="L6134" s="11"/>
      <c r="M6134" s="11"/>
      <c r="N6134" s="1" t="e">
        <v>#N/A</v>
      </c>
    </row>
    <row r="6135" spans="1:14">
      <c r="A6135" s="7">
        <v>6134</v>
      </c>
      <c r="B6135" s="8"/>
      <c r="C6135" s="9"/>
      <c r="D6135" s="28"/>
      <c r="E6135" s="10"/>
      <c r="F6135" s="9"/>
      <c r="G6135" s="11"/>
      <c r="H6135" s="11"/>
      <c r="I6135" s="14"/>
      <c r="J6135" s="11"/>
      <c r="K6135" s="11"/>
      <c r="L6135" s="11"/>
      <c r="M6135" s="11"/>
      <c r="N6135" s="1" t="e">
        <v>#N/A</v>
      </c>
    </row>
    <row r="6136" spans="1:14">
      <c r="A6136" s="7">
        <v>6135</v>
      </c>
      <c r="B6136" s="8"/>
      <c r="C6136" s="9"/>
      <c r="D6136" s="28"/>
      <c r="E6136" s="10"/>
      <c r="F6136" s="9"/>
      <c r="G6136" s="11"/>
      <c r="H6136" s="11"/>
      <c r="I6136" s="14"/>
      <c r="J6136" s="11"/>
      <c r="K6136" s="11"/>
      <c r="L6136" s="11"/>
      <c r="M6136" s="11"/>
      <c r="N6136" s="1" t="e">
        <v>#N/A</v>
      </c>
    </row>
    <row r="6137" spans="1:14">
      <c r="A6137" s="7">
        <v>6136</v>
      </c>
      <c r="B6137" s="8"/>
      <c r="C6137" s="9"/>
      <c r="D6137" s="28"/>
      <c r="E6137" s="10"/>
      <c r="F6137" s="9"/>
      <c r="G6137" s="11"/>
      <c r="H6137" s="11"/>
      <c r="I6137" s="14"/>
      <c r="J6137" s="11"/>
      <c r="K6137" s="11"/>
      <c r="L6137" s="11"/>
      <c r="M6137" s="11"/>
      <c r="N6137" s="1" t="e">
        <v>#N/A</v>
      </c>
    </row>
    <row r="6138" spans="1:14">
      <c r="A6138" s="7">
        <v>6137</v>
      </c>
      <c r="B6138" s="8"/>
      <c r="C6138" s="9"/>
      <c r="D6138" s="28"/>
      <c r="E6138" s="10"/>
      <c r="F6138" s="9"/>
      <c r="G6138" s="11"/>
      <c r="H6138" s="11"/>
      <c r="I6138" s="14"/>
      <c r="J6138" s="11"/>
      <c r="K6138" s="11"/>
      <c r="L6138" s="11"/>
      <c r="M6138" s="11"/>
      <c r="N6138" s="1" t="e">
        <v>#N/A</v>
      </c>
    </row>
    <row r="6139" spans="1:14">
      <c r="A6139" s="7">
        <v>6138</v>
      </c>
      <c r="B6139" s="8"/>
      <c r="C6139" s="9"/>
      <c r="D6139" s="28"/>
      <c r="E6139" s="10"/>
      <c r="F6139" s="9"/>
      <c r="G6139" s="11"/>
      <c r="H6139" s="11"/>
      <c r="I6139" s="14"/>
      <c r="J6139" s="11"/>
      <c r="K6139" s="11"/>
      <c r="L6139" s="11"/>
      <c r="M6139" s="11"/>
      <c r="N6139" s="1" t="e">
        <v>#N/A</v>
      </c>
    </row>
    <row r="6140" spans="1:14">
      <c r="A6140" s="7">
        <v>6139</v>
      </c>
      <c r="B6140" s="8"/>
      <c r="C6140" s="9"/>
      <c r="D6140" s="28"/>
      <c r="E6140" s="10"/>
      <c r="F6140" s="9"/>
      <c r="G6140" s="11"/>
      <c r="H6140" s="11"/>
      <c r="I6140" s="14"/>
      <c r="J6140" s="11"/>
      <c r="K6140" s="11"/>
      <c r="L6140" s="11"/>
      <c r="M6140" s="11"/>
      <c r="N6140" s="1" t="e">
        <v>#N/A</v>
      </c>
    </row>
    <row r="6141" spans="1:14">
      <c r="A6141" s="7">
        <v>6140</v>
      </c>
      <c r="B6141" s="8"/>
      <c r="C6141" s="9"/>
      <c r="D6141" s="28"/>
      <c r="E6141" s="10"/>
      <c r="F6141" s="9"/>
      <c r="G6141" s="11"/>
      <c r="H6141" s="11"/>
      <c r="I6141" s="14"/>
      <c r="J6141" s="11"/>
      <c r="K6141" s="11"/>
      <c r="L6141" s="11"/>
      <c r="M6141" s="11"/>
      <c r="N6141" s="1" t="e">
        <v>#N/A</v>
      </c>
    </row>
    <row r="6142" spans="1:14">
      <c r="A6142" s="7">
        <v>6141</v>
      </c>
      <c r="B6142" s="8"/>
      <c r="C6142" s="9"/>
      <c r="D6142" s="28"/>
      <c r="E6142" s="10"/>
      <c r="F6142" s="9"/>
      <c r="G6142" s="11"/>
      <c r="H6142" s="11"/>
      <c r="I6142" s="14"/>
      <c r="J6142" s="11"/>
      <c r="K6142" s="11"/>
      <c r="L6142" s="11"/>
      <c r="M6142" s="11"/>
      <c r="N6142" s="1" t="e">
        <v>#N/A</v>
      </c>
    </row>
    <row r="6143" spans="1:14">
      <c r="A6143" s="7">
        <v>6142</v>
      </c>
      <c r="B6143" s="8"/>
      <c r="C6143" s="9"/>
      <c r="D6143" s="28"/>
      <c r="E6143" s="10"/>
      <c r="F6143" s="9"/>
      <c r="G6143" s="11"/>
      <c r="H6143" s="11"/>
      <c r="I6143" s="14"/>
      <c r="J6143" s="11"/>
      <c r="K6143" s="11"/>
      <c r="L6143" s="11"/>
      <c r="M6143" s="11"/>
      <c r="N6143" s="1" t="e">
        <v>#N/A</v>
      </c>
    </row>
    <row r="6144" spans="1:14">
      <c r="A6144" s="7">
        <v>6143</v>
      </c>
      <c r="B6144" s="8"/>
      <c r="C6144" s="9"/>
      <c r="D6144" s="28"/>
      <c r="E6144" s="10"/>
      <c r="F6144" s="9"/>
      <c r="G6144" s="11"/>
      <c r="H6144" s="11"/>
      <c r="I6144" s="14"/>
      <c r="J6144" s="11"/>
      <c r="K6144" s="11"/>
      <c r="L6144" s="11"/>
      <c r="M6144" s="11"/>
      <c r="N6144" s="1" t="e">
        <v>#N/A</v>
      </c>
    </row>
    <row r="6145" spans="1:14">
      <c r="A6145" s="7">
        <v>6144</v>
      </c>
      <c r="B6145" s="8"/>
      <c r="C6145" s="9"/>
      <c r="D6145" s="28"/>
      <c r="E6145" s="10"/>
      <c r="F6145" s="9"/>
      <c r="G6145" s="11"/>
      <c r="H6145" s="11"/>
      <c r="I6145" s="14"/>
      <c r="J6145" s="11"/>
      <c r="K6145" s="11"/>
      <c r="L6145" s="11"/>
      <c r="M6145" s="11"/>
      <c r="N6145" s="1" t="e">
        <v>#N/A</v>
      </c>
    </row>
    <row r="6146" spans="1:14">
      <c r="A6146" s="7">
        <v>6145</v>
      </c>
      <c r="B6146" s="8"/>
      <c r="C6146" s="9"/>
      <c r="D6146" s="28"/>
      <c r="E6146" s="10"/>
      <c r="F6146" s="9"/>
      <c r="G6146" s="11"/>
      <c r="H6146" s="11"/>
      <c r="I6146" s="14"/>
      <c r="J6146" s="11"/>
      <c r="K6146" s="11"/>
      <c r="L6146" s="11"/>
      <c r="M6146" s="11"/>
      <c r="N6146" s="1" t="e">
        <v>#N/A</v>
      </c>
    </row>
    <row r="6147" spans="1:14">
      <c r="A6147" s="7">
        <v>6146</v>
      </c>
      <c r="B6147" s="8"/>
      <c r="C6147" s="9"/>
      <c r="D6147" s="28"/>
      <c r="E6147" s="10"/>
      <c r="F6147" s="9"/>
      <c r="G6147" s="11"/>
      <c r="H6147" s="11"/>
      <c r="I6147" s="14"/>
      <c r="J6147" s="11"/>
      <c r="K6147" s="11"/>
      <c r="L6147" s="11"/>
      <c r="M6147" s="11"/>
      <c r="N6147" s="1" t="e">
        <v>#N/A</v>
      </c>
    </row>
    <row r="6148" spans="1:14">
      <c r="A6148" s="7">
        <v>6147</v>
      </c>
      <c r="B6148" s="8"/>
      <c r="C6148" s="9"/>
      <c r="D6148" s="28"/>
      <c r="E6148" s="10"/>
      <c r="F6148" s="9"/>
      <c r="G6148" s="11"/>
      <c r="H6148" s="11"/>
      <c r="I6148" s="14"/>
      <c r="J6148" s="11"/>
      <c r="K6148" s="11"/>
      <c r="L6148" s="11"/>
      <c r="M6148" s="11"/>
      <c r="N6148" s="1" t="e">
        <v>#N/A</v>
      </c>
    </row>
    <row r="6149" spans="1:14">
      <c r="A6149" s="7">
        <v>6148</v>
      </c>
      <c r="B6149" s="8"/>
      <c r="C6149" s="9"/>
      <c r="D6149" s="28"/>
      <c r="E6149" s="10"/>
      <c r="F6149" s="9"/>
      <c r="G6149" s="11"/>
      <c r="H6149" s="11"/>
      <c r="I6149" s="14"/>
      <c r="J6149" s="11"/>
      <c r="K6149" s="11"/>
      <c r="L6149" s="11"/>
      <c r="M6149" s="11"/>
      <c r="N6149" s="1" t="e">
        <v>#N/A</v>
      </c>
    </row>
    <row r="6150" spans="1:14">
      <c r="A6150" s="7">
        <v>6149</v>
      </c>
      <c r="B6150" s="8"/>
      <c r="C6150" s="9"/>
      <c r="D6150" s="28"/>
      <c r="E6150" s="10"/>
      <c r="F6150" s="9"/>
      <c r="G6150" s="11"/>
      <c r="H6150" s="11"/>
      <c r="I6150" s="14"/>
      <c r="J6150" s="11"/>
      <c r="K6150" s="11"/>
      <c r="L6150" s="11"/>
      <c r="M6150" s="11"/>
      <c r="N6150" s="1" t="e">
        <v>#N/A</v>
      </c>
    </row>
    <row r="6151" spans="1:14">
      <c r="A6151" s="7">
        <v>6150</v>
      </c>
      <c r="B6151" s="8"/>
      <c r="C6151" s="9"/>
      <c r="D6151" s="28"/>
      <c r="E6151" s="10"/>
      <c r="F6151" s="9"/>
      <c r="G6151" s="11"/>
      <c r="H6151" s="11"/>
      <c r="I6151" s="14"/>
      <c r="J6151" s="11"/>
      <c r="K6151" s="11"/>
      <c r="L6151" s="11"/>
      <c r="M6151" s="11"/>
      <c r="N6151" s="1" t="e">
        <v>#N/A</v>
      </c>
    </row>
    <row r="6152" spans="1:14">
      <c r="A6152" s="7">
        <v>6151</v>
      </c>
      <c r="B6152" s="8"/>
      <c r="C6152" s="9"/>
      <c r="D6152" s="28"/>
      <c r="E6152" s="10"/>
      <c r="F6152" s="9"/>
      <c r="G6152" s="11"/>
      <c r="H6152" s="11"/>
      <c r="I6152" s="14"/>
      <c r="J6152" s="11"/>
      <c r="K6152" s="11"/>
      <c r="L6152" s="11"/>
      <c r="M6152" s="11"/>
      <c r="N6152" s="1" t="e">
        <v>#N/A</v>
      </c>
    </row>
    <row r="6153" spans="1:14">
      <c r="A6153" s="7">
        <v>6152</v>
      </c>
      <c r="B6153" s="8"/>
      <c r="C6153" s="9"/>
      <c r="D6153" s="28"/>
      <c r="E6153" s="10"/>
      <c r="F6153" s="9"/>
      <c r="G6153" s="11"/>
      <c r="H6153" s="11"/>
      <c r="I6153" s="14"/>
      <c r="J6153" s="11"/>
      <c r="K6153" s="11"/>
      <c r="L6153" s="11"/>
      <c r="M6153" s="11"/>
      <c r="N6153" s="1" t="e">
        <v>#N/A</v>
      </c>
    </row>
    <row r="6154" spans="1:14">
      <c r="A6154" s="7">
        <v>6153</v>
      </c>
      <c r="B6154" s="8"/>
      <c r="C6154" s="9"/>
      <c r="D6154" s="28"/>
      <c r="E6154" s="10"/>
      <c r="F6154" s="9"/>
      <c r="G6154" s="11"/>
      <c r="H6154" s="11"/>
      <c r="I6154" s="14"/>
      <c r="J6154" s="11"/>
      <c r="K6154" s="11"/>
      <c r="L6154" s="11"/>
      <c r="M6154" s="11"/>
      <c r="N6154" s="1" t="e">
        <v>#N/A</v>
      </c>
    </row>
    <row r="6155" spans="1:14">
      <c r="A6155" s="7">
        <v>6154</v>
      </c>
      <c r="B6155" s="8"/>
      <c r="C6155" s="9"/>
      <c r="D6155" s="28"/>
      <c r="E6155" s="10"/>
      <c r="F6155" s="9"/>
      <c r="G6155" s="11"/>
      <c r="H6155" s="11"/>
      <c r="I6155" s="14"/>
      <c r="J6155" s="11"/>
      <c r="K6155" s="11"/>
      <c r="L6155" s="11"/>
      <c r="M6155" s="11"/>
      <c r="N6155" s="1" t="e">
        <v>#N/A</v>
      </c>
    </row>
    <row r="6156" spans="1:14">
      <c r="A6156" s="7">
        <v>6155</v>
      </c>
      <c r="B6156" s="8"/>
      <c r="C6156" s="9"/>
      <c r="D6156" s="28"/>
      <c r="E6156" s="10"/>
      <c r="F6156" s="9"/>
      <c r="G6156" s="11"/>
      <c r="H6156" s="11"/>
      <c r="I6156" s="14"/>
      <c r="J6156" s="11"/>
      <c r="K6156" s="11"/>
      <c r="L6156" s="11"/>
      <c r="M6156" s="11"/>
      <c r="N6156" s="1" t="e">
        <v>#N/A</v>
      </c>
    </row>
    <row r="6157" spans="1:14">
      <c r="A6157" s="7">
        <v>6156</v>
      </c>
      <c r="B6157" s="8"/>
      <c r="C6157" s="9"/>
      <c r="D6157" s="28"/>
      <c r="E6157" s="10"/>
      <c r="F6157" s="9"/>
      <c r="G6157" s="11"/>
      <c r="H6157" s="11"/>
      <c r="I6157" s="14"/>
      <c r="J6157" s="11"/>
      <c r="K6157" s="11"/>
      <c r="L6157" s="11"/>
      <c r="M6157" s="11"/>
      <c r="N6157" s="1" t="e">
        <v>#N/A</v>
      </c>
    </row>
    <row r="6158" spans="1:14">
      <c r="A6158" s="7">
        <v>6157</v>
      </c>
      <c r="B6158" s="8"/>
      <c r="C6158" s="9"/>
      <c r="D6158" s="28"/>
      <c r="E6158" s="10"/>
      <c r="F6158" s="9"/>
      <c r="G6158" s="11"/>
      <c r="H6158" s="11"/>
      <c r="I6158" s="14"/>
      <c r="J6158" s="11"/>
      <c r="K6158" s="11"/>
      <c r="L6158" s="11"/>
      <c r="M6158" s="11"/>
      <c r="N6158" s="1" t="e">
        <v>#N/A</v>
      </c>
    </row>
    <row r="6159" spans="1:14">
      <c r="A6159" s="7">
        <v>6158</v>
      </c>
      <c r="B6159" s="8"/>
      <c r="C6159" s="9"/>
      <c r="D6159" s="28"/>
      <c r="E6159" s="10"/>
      <c r="F6159" s="9"/>
      <c r="G6159" s="11"/>
      <c r="H6159" s="11"/>
      <c r="I6159" s="14"/>
      <c r="J6159" s="11"/>
      <c r="K6159" s="11"/>
      <c r="L6159" s="11"/>
      <c r="M6159" s="11"/>
      <c r="N6159" s="1" t="e">
        <v>#N/A</v>
      </c>
    </row>
    <row r="6160" spans="1:14">
      <c r="A6160" s="7">
        <v>6159</v>
      </c>
      <c r="B6160" s="8"/>
      <c r="C6160" s="9"/>
      <c r="D6160" s="28"/>
      <c r="E6160" s="10"/>
      <c r="F6160" s="9"/>
      <c r="G6160" s="11"/>
      <c r="H6160" s="11"/>
      <c r="I6160" s="14"/>
      <c r="J6160" s="11"/>
      <c r="K6160" s="11"/>
      <c r="L6160" s="11"/>
      <c r="M6160" s="11"/>
      <c r="N6160" s="1" t="e">
        <v>#N/A</v>
      </c>
    </row>
    <row r="6161" spans="1:14">
      <c r="A6161" s="7">
        <v>6160</v>
      </c>
      <c r="B6161" s="8"/>
      <c r="C6161" s="9"/>
      <c r="D6161" s="28"/>
      <c r="E6161" s="10"/>
      <c r="F6161" s="9"/>
      <c r="G6161" s="11"/>
      <c r="H6161" s="11"/>
      <c r="I6161" s="14"/>
      <c r="J6161" s="11"/>
      <c r="K6161" s="11"/>
      <c r="L6161" s="11"/>
      <c r="M6161" s="11"/>
      <c r="N6161" s="1" t="e">
        <v>#N/A</v>
      </c>
    </row>
    <row r="6162" spans="1:14">
      <c r="A6162" s="7">
        <v>6161</v>
      </c>
      <c r="B6162" s="8"/>
      <c r="C6162" s="9"/>
      <c r="D6162" s="28"/>
      <c r="E6162" s="10"/>
      <c r="F6162" s="9"/>
      <c r="G6162" s="11"/>
      <c r="H6162" s="11"/>
      <c r="I6162" s="14"/>
      <c r="J6162" s="11"/>
      <c r="K6162" s="11"/>
      <c r="L6162" s="11"/>
      <c r="M6162" s="11"/>
      <c r="N6162" s="1" t="e">
        <v>#N/A</v>
      </c>
    </row>
    <row r="6163" spans="1:14">
      <c r="A6163" s="7">
        <v>6162</v>
      </c>
      <c r="B6163" s="8"/>
      <c r="C6163" s="9"/>
      <c r="D6163" s="28"/>
      <c r="E6163" s="10"/>
      <c r="F6163" s="9"/>
      <c r="G6163" s="11"/>
      <c r="H6163" s="11"/>
      <c r="I6163" s="14"/>
      <c r="J6163" s="11"/>
      <c r="K6163" s="11"/>
      <c r="L6163" s="11"/>
      <c r="M6163" s="11"/>
      <c r="N6163" s="1" t="e">
        <v>#N/A</v>
      </c>
    </row>
    <row r="6164" spans="1:14">
      <c r="A6164" s="7">
        <v>6163</v>
      </c>
      <c r="B6164" s="8"/>
      <c r="C6164" s="9"/>
      <c r="D6164" s="28"/>
      <c r="E6164" s="10"/>
      <c r="F6164" s="9"/>
      <c r="G6164" s="11"/>
      <c r="H6164" s="11"/>
      <c r="I6164" s="14"/>
      <c r="J6164" s="11"/>
      <c r="K6164" s="11"/>
      <c r="L6164" s="11"/>
      <c r="M6164" s="11"/>
      <c r="N6164" s="1" t="e">
        <v>#N/A</v>
      </c>
    </row>
    <row r="6165" spans="1:14">
      <c r="A6165" s="7">
        <v>6164</v>
      </c>
      <c r="B6165" s="8"/>
      <c r="C6165" s="9"/>
      <c r="D6165" s="28"/>
      <c r="E6165" s="10"/>
      <c r="F6165" s="9"/>
      <c r="G6165" s="11"/>
      <c r="H6165" s="11"/>
      <c r="I6165" s="14"/>
      <c r="J6165" s="11"/>
      <c r="K6165" s="11"/>
      <c r="L6165" s="11"/>
      <c r="M6165" s="11"/>
      <c r="N6165" s="1" t="e">
        <v>#N/A</v>
      </c>
    </row>
    <row r="6166" spans="1:14">
      <c r="A6166" s="7">
        <v>6165</v>
      </c>
      <c r="B6166" s="8"/>
      <c r="C6166" s="9"/>
      <c r="D6166" s="28"/>
      <c r="E6166" s="10"/>
      <c r="F6166" s="9"/>
      <c r="G6166" s="11"/>
      <c r="H6166" s="11"/>
      <c r="I6166" s="14"/>
      <c r="J6166" s="11"/>
      <c r="K6166" s="11"/>
      <c r="L6166" s="11"/>
      <c r="M6166" s="11"/>
      <c r="N6166" s="1" t="e">
        <v>#N/A</v>
      </c>
    </row>
    <row r="6167" spans="1:14">
      <c r="A6167" s="7">
        <v>6166</v>
      </c>
      <c r="B6167" s="8"/>
      <c r="C6167" s="9"/>
      <c r="D6167" s="28"/>
      <c r="E6167" s="10"/>
      <c r="F6167" s="9"/>
      <c r="G6167" s="11"/>
      <c r="H6167" s="11"/>
      <c r="I6167" s="14"/>
      <c r="J6167" s="11"/>
      <c r="K6167" s="11"/>
      <c r="L6167" s="11"/>
      <c r="M6167" s="11"/>
      <c r="N6167" s="1" t="e">
        <v>#N/A</v>
      </c>
    </row>
    <row r="6168" spans="1:14">
      <c r="A6168" s="7">
        <v>6167</v>
      </c>
      <c r="B6168" s="8"/>
      <c r="C6168" s="9"/>
      <c r="D6168" s="28"/>
      <c r="E6168" s="10"/>
      <c r="F6168" s="9"/>
      <c r="G6168" s="11"/>
      <c r="H6168" s="11"/>
      <c r="I6168" s="14"/>
      <c r="J6168" s="11"/>
      <c r="K6168" s="11"/>
      <c r="L6168" s="11"/>
      <c r="M6168" s="11"/>
      <c r="N6168" s="1" t="e">
        <v>#N/A</v>
      </c>
    </row>
    <row r="6169" spans="1:14">
      <c r="A6169" s="7">
        <v>6168</v>
      </c>
      <c r="B6169" s="8"/>
      <c r="C6169" s="9"/>
      <c r="D6169" s="28"/>
      <c r="E6169" s="10"/>
      <c r="F6169" s="9"/>
      <c r="G6169" s="11"/>
      <c r="H6169" s="11"/>
      <c r="I6169" s="14"/>
      <c r="J6169" s="11"/>
      <c r="K6169" s="11"/>
      <c r="L6169" s="11"/>
      <c r="M6169" s="11"/>
      <c r="N6169" s="1" t="e">
        <v>#N/A</v>
      </c>
    </row>
    <row r="6170" spans="1:14">
      <c r="A6170" s="7">
        <v>6169</v>
      </c>
      <c r="B6170" s="8"/>
      <c r="C6170" s="9"/>
      <c r="D6170" s="28"/>
      <c r="E6170" s="10"/>
      <c r="F6170" s="9"/>
      <c r="G6170" s="11"/>
      <c r="H6170" s="11"/>
      <c r="I6170" s="14"/>
      <c r="J6170" s="11"/>
      <c r="K6170" s="11"/>
      <c r="L6170" s="11"/>
      <c r="M6170" s="11"/>
      <c r="N6170" s="1" t="e">
        <v>#N/A</v>
      </c>
    </row>
    <row r="6171" spans="1:14">
      <c r="A6171" s="7">
        <v>6170</v>
      </c>
      <c r="B6171" s="8"/>
      <c r="C6171" s="9"/>
      <c r="D6171" s="28"/>
      <c r="E6171" s="10"/>
      <c r="F6171" s="9"/>
      <c r="G6171" s="11"/>
      <c r="H6171" s="11"/>
      <c r="I6171" s="14"/>
      <c r="J6171" s="11"/>
      <c r="K6171" s="11"/>
      <c r="L6171" s="11"/>
      <c r="M6171" s="11"/>
      <c r="N6171" s="1" t="e">
        <v>#N/A</v>
      </c>
    </row>
    <row r="6172" spans="1:14">
      <c r="A6172" s="7">
        <v>6171</v>
      </c>
      <c r="B6172" s="8"/>
      <c r="C6172" s="9"/>
      <c r="D6172" s="28"/>
      <c r="E6172" s="10"/>
      <c r="F6172" s="9"/>
      <c r="G6172" s="11"/>
      <c r="H6172" s="11"/>
      <c r="I6172" s="14"/>
      <c r="J6172" s="11"/>
      <c r="K6172" s="11"/>
      <c r="L6172" s="11"/>
      <c r="M6172" s="11"/>
      <c r="N6172" s="1" t="e">
        <v>#N/A</v>
      </c>
    </row>
    <row r="6173" spans="1:14">
      <c r="A6173" s="7">
        <v>6172</v>
      </c>
      <c r="B6173" s="8"/>
      <c r="C6173" s="9"/>
      <c r="D6173" s="28"/>
      <c r="E6173" s="10"/>
      <c r="F6173" s="9"/>
      <c r="G6173" s="11"/>
      <c r="H6173" s="11"/>
      <c r="I6173" s="14"/>
      <c r="J6173" s="11"/>
      <c r="K6173" s="11"/>
      <c r="L6173" s="11"/>
      <c r="M6173" s="11"/>
      <c r="N6173" s="1" t="e">
        <v>#N/A</v>
      </c>
    </row>
    <row r="6174" spans="1:14">
      <c r="A6174" s="7">
        <v>6173</v>
      </c>
      <c r="B6174" s="8"/>
      <c r="C6174" s="9"/>
      <c r="D6174" s="28"/>
      <c r="E6174" s="10"/>
      <c r="F6174" s="9"/>
      <c r="G6174" s="11"/>
      <c r="H6174" s="11"/>
      <c r="I6174" s="14"/>
      <c r="J6174" s="11"/>
      <c r="K6174" s="11"/>
      <c r="L6174" s="11"/>
      <c r="M6174" s="11"/>
      <c r="N6174" s="1" t="e">
        <v>#N/A</v>
      </c>
    </row>
    <row r="6175" spans="1:14">
      <c r="A6175" s="7">
        <v>6174</v>
      </c>
      <c r="B6175" s="8"/>
      <c r="C6175" s="9"/>
      <c r="D6175" s="28"/>
      <c r="E6175" s="10"/>
      <c r="F6175" s="9"/>
      <c r="G6175" s="11"/>
      <c r="H6175" s="11"/>
      <c r="I6175" s="14"/>
      <c r="J6175" s="11"/>
      <c r="K6175" s="11"/>
      <c r="L6175" s="11"/>
      <c r="M6175" s="11"/>
      <c r="N6175" s="1" t="e">
        <v>#N/A</v>
      </c>
    </row>
    <row r="6176" spans="1:14">
      <c r="A6176" s="7">
        <v>6175</v>
      </c>
      <c r="B6176" s="8"/>
      <c r="C6176" s="9"/>
      <c r="D6176" s="28"/>
      <c r="E6176" s="10"/>
      <c r="F6176" s="9"/>
      <c r="G6176" s="11"/>
      <c r="H6176" s="11"/>
      <c r="I6176" s="14"/>
      <c r="J6176" s="11"/>
      <c r="K6176" s="11"/>
      <c r="L6176" s="11"/>
      <c r="M6176" s="11"/>
      <c r="N6176" s="1" t="e">
        <v>#N/A</v>
      </c>
    </row>
    <row r="6177" spans="1:14">
      <c r="A6177" s="7">
        <v>6176</v>
      </c>
      <c r="B6177" s="8"/>
      <c r="C6177" s="9"/>
      <c r="D6177" s="28"/>
      <c r="E6177" s="10"/>
      <c r="F6177" s="9"/>
      <c r="G6177" s="11"/>
      <c r="H6177" s="11"/>
      <c r="I6177" s="14"/>
      <c r="J6177" s="11"/>
      <c r="K6177" s="11"/>
      <c r="L6177" s="11"/>
      <c r="M6177" s="11"/>
      <c r="N6177" s="1" t="e">
        <v>#N/A</v>
      </c>
    </row>
    <row r="6178" spans="1:14">
      <c r="A6178" s="7">
        <v>6177</v>
      </c>
      <c r="B6178" s="8"/>
      <c r="C6178" s="9"/>
      <c r="D6178" s="28"/>
      <c r="E6178" s="10"/>
      <c r="F6178" s="9"/>
      <c r="G6178" s="11"/>
      <c r="H6178" s="11"/>
      <c r="I6178" s="14"/>
      <c r="J6178" s="11"/>
      <c r="K6178" s="11"/>
      <c r="L6178" s="11"/>
      <c r="M6178" s="11"/>
      <c r="N6178" s="1" t="e">
        <v>#N/A</v>
      </c>
    </row>
    <row r="6179" spans="1:14">
      <c r="A6179" s="7">
        <v>6178</v>
      </c>
      <c r="B6179" s="8"/>
      <c r="C6179" s="9"/>
      <c r="D6179" s="28"/>
      <c r="E6179" s="10"/>
      <c r="F6179" s="9"/>
      <c r="G6179" s="11"/>
      <c r="H6179" s="11"/>
      <c r="I6179" s="14"/>
      <c r="J6179" s="11"/>
      <c r="K6179" s="11"/>
      <c r="L6179" s="11"/>
      <c r="M6179" s="11"/>
      <c r="N6179" s="1" t="e">
        <v>#N/A</v>
      </c>
    </row>
    <row r="6180" spans="1:14">
      <c r="A6180" s="7">
        <v>6179</v>
      </c>
      <c r="B6180" s="8"/>
      <c r="C6180" s="9"/>
      <c r="D6180" s="28"/>
      <c r="E6180" s="10"/>
      <c r="F6180" s="9"/>
      <c r="G6180" s="11"/>
      <c r="H6180" s="11"/>
      <c r="I6180" s="14"/>
      <c r="J6180" s="11"/>
      <c r="K6180" s="11"/>
      <c r="L6180" s="11"/>
      <c r="M6180" s="11"/>
      <c r="N6180" s="1" t="e">
        <v>#N/A</v>
      </c>
    </row>
    <row r="6181" spans="1:14">
      <c r="A6181" s="7">
        <v>6180</v>
      </c>
      <c r="B6181" s="8"/>
      <c r="C6181" s="9"/>
      <c r="D6181" s="28"/>
      <c r="E6181" s="10"/>
      <c r="F6181" s="9"/>
      <c r="G6181" s="11"/>
      <c r="H6181" s="11"/>
      <c r="I6181" s="14"/>
      <c r="J6181" s="11"/>
      <c r="K6181" s="11"/>
      <c r="L6181" s="11"/>
      <c r="M6181" s="11"/>
      <c r="N6181" s="1" t="e">
        <v>#N/A</v>
      </c>
    </row>
    <row r="6182" spans="1:14">
      <c r="A6182" s="7">
        <v>6181</v>
      </c>
      <c r="B6182" s="8"/>
      <c r="C6182" s="9"/>
      <c r="D6182" s="28"/>
      <c r="E6182" s="10"/>
      <c r="F6182" s="9"/>
      <c r="G6182" s="11"/>
      <c r="H6182" s="11"/>
      <c r="I6182" s="14"/>
      <c r="J6182" s="11"/>
      <c r="K6182" s="11"/>
      <c r="L6182" s="11"/>
      <c r="M6182" s="11"/>
      <c r="N6182" s="1" t="e">
        <v>#N/A</v>
      </c>
    </row>
    <row r="6183" spans="1:14">
      <c r="A6183" s="7">
        <v>6182</v>
      </c>
      <c r="B6183" s="8"/>
      <c r="C6183" s="9"/>
      <c r="D6183" s="28"/>
      <c r="E6183" s="10"/>
      <c r="F6183" s="9"/>
      <c r="G6183" s="11"/>
      <c r="H6183" s="11"/>
      <c r="I6183" s="14"/>
      <c r="J6183" s="11"/>
      <c r="K6183" s="11"/>
      <c r="L6183" s="11"/>
      <c r="M6183" s="11"/>
      <c r="N6183" s="1" t="e">
        <v>#N/A</v>
      </c>
    </row>
    <row r="6184" spans="1:14">
      <c r="A6184" s="7">
        <v>6183</v>
      </c>
      <c r="B6184" s="8"/>
      <c r="C6184" s="9"/>
      <c r="D6184" s="28"/>
      <c r="E6184" s="10"/>
      <c r="F6184" s="9"/>
      <c r="G6184" s="11"/>
      <c r="H6184" s="11"/>
      <c r="I6184" s="14"/>
      <c r="J6184" s="11"/>
      <c r="K6184" s="11"/>
      <c r="L6184" s="11"/>
      <c r="M6184" s="11"/>
      <c r="N6184" s="1" t="e">
        <v>#N/A</v>
      </c>
    </row>
    <row r="6185" spans="1:14">
      <c r="A6185" s="7">
        <v>6184</v>
      </c>
      <c r="B6185" s="8"/>
      <c r="C6185" s="9"/>
      <c r="D6185" s="28"/>
      <c r="E6185" s="10"/>
      <c r="F6185" s="9"/>
      <c r="G6185" s="11"/>
      <c r="H6185" s="11"/>
      <c r="I6185" s="14"/>
      <c r="J6185" s="11"/>
      <c r="K6185" s="11"/>
      <c r="L6185" s="11"/>
      <c r="M6185" s="11"/>
      <c r="N6185" s="1" t="e">
        <v>#N/A</v>
      </c>
    </row>
    <row r="6186" spans="1:14">
      <c r="A6186" s="7">
        <v>6185</v>
      </c>
      <c r="B6186" s="8"/>
      <c r="C6186" s="9"/>
      <c r="D6186" s="28"/>
      <c r="E6186" s="10"/>
      <c r="F6186" s="9"/>
      <c r="G6186" s="11"/>
      <c r="H6186" s="11"/>
      <c r="I6186" s="14"/>
      <c r="J6186" s="11"/>
      <c r="K6186" s="11"/>
      <c r="L6186" s="11"/>
      <c r="M6186" s="11"/>
      <c r="N6186" s="1" t="e">
        <v>#N/A</v>
      </c>
    </row>
    <row r="6187" spans="1:14">
      <c r="A6187" s="7">
        <v>6186</v>
      </c>
      <c r="B6187" s="8"/>
      <c r="C6187" s="9"/>
      <c r="D6187" s="28"/>
      <c r="E6187" s="10"/>
      <c r="F6187" s="9"/>
      <c r="G6187" s="11"/>
      <c r="H6187" s="11"/>
      <c r="I6187" s="14"/>
      <c r="J6187" s="11"/>
      <c r="K6187" s="11"/>
      <c r="L6187" s="11"/>
      <c r="M6187" s="11"/>
      <c r="N6187" s="1" t="e">
        <v>#N/A</v>
      </c>
    </row>
    <row r="6188" spans="1:14">
      <c r="A6188" s="7">
        <v>6187</v>
      </c>
      <c r="B6188" s="8"/>
      <c r="C6188" s="9"/>
      <c r="D6188" s="28"/>
      <c r="E6188" s="10"/>
      <c r="F6188" s="9"/>
      <c r="G6188" s="11"/>
      <c r="H6188" s="11"/>
      <c r="I6188" s="14"/>
      <c r="J6188" s="11"/>
      <c r="K6188" s="11"/>
      <c r="L6188" s="11"/>
      <c r="M6188" s="11"/>
      <c r="N6188" s="1" t="e">
        <v>#N/A</v>
      </c>
    </row>
    <row r="6189" spans="1:14">
      <c r="A6189" s="7">
        <v>6188</v>
      </c>
      <c r="B6189" s="8"/>
      <c r="C6189" s="9"/>
      <c r="D6189" s="28"/>
      <c r="E6189" s="10"/>
      <c r="F6189" s="9"/>
      <c r="G6189" s="11"/>
      <c r="H6189" s="11"/>
      <c r="I6189" s="14"/>
      <c r="J6189" s="11"/>
      <c r="K6189" s="11"/>
      <c r="L6189" s="11"/>
      <c r="M6189" s="11"/>
      <c r="N6189" s="1" t="e">
        <v>#N/A</v>
      </c>
    </row>
    <row r="6190" spans="1:14">
      <c r="A6190" s="7">
        <v>6189</v>
      </c>
      <c r="B6190" s="8"/>
      <c r="C6190" s="9"/>
      <c r="D6190" s="28"/>
      <c r="E6190" s="10"/>
      <c r="F6190" s="9"/>
      <c r="G6190" s="11"/>
      <c r="H6190" s="11"/>
      <c r="I6190" s="14"/>
      <c r="J6190" s="11"/>
      <c r="K6190" s="11"/>
      <c r="L6190" s="11"/>
      <c r="M6190" s="11"/>
      <c r="N6190" s="1" t="e">
        <v>#N/A</v>
      </c>
    </row>
    <row r="6191" spans="1:14">
      <c r="A6191" s="7">
        <v>6190</v>
      </c>
      <c r="B6191" s="8"/>
      <c r="C6191" s="9"/>
      <c r="D6191" s="28"/>
      <c r="E6191" s="10"/>
      <c r="F6191" s="9"/>
      <c r="G6191" s="11"/>
      <c r="H6191" s="11"/>
      <c r="I6191" s="14"/>
      <c r="J6191" s="11"/>
      <c r="K6191" s="11"/>
      <c r="L6191" s="11"/>
      <c r="M6191" s="11"/>
      <c r="N6191" s="1" t="e">
        <v>#N/A</v>
      </c>
    </row>
    <row r="6192" spans="1:14">
      <c r="A6192" s="7">
        <v>6191</v>
      </c>
      <c r="B6192" s="8"/>
      <c r="C6192" s="9"/>
      <c r="D6192" s="28"/>
      <c r="E6192" s="10"/>
      <c r="F6192" s="9"/>
      <c r="G6192" s="11"/>
      <c r="H6192" s="11"/>
      <c r="I6192" s="14"/>
      <c r="J6192" s="11"/>
      <c r="K6192" s="11"/>
      <c r="L6192" s="11"/>
      <c r="M6192" s="11"/>
      <c r="N6192" s="1" t="e">
        <v>#N/A</v>
      </c>
    </row>
    <row r="6193" spans="1:14">
      <c r="A6193" s="7">
        <v>6192</v>
      </c>
      <c r="B6193" s="8"/>
      <c r="C6193" s="9"/>
      <c r="D6193" s="28"/>
      <c r="E6193" s="10"/>
      <c r="F6193" s="9"/>
      <c r="G6193" s="11"/>
      <c r="H6193" s="11"/>
      <c r="I6193" s="14"/>
      <c r="J6193" s="11"/>
      <c r="K6193" s="11"/>
      <c r="L6193" s="11"/>
      <c r="M6193" s="11"/>
      <c r="N6193" s="1" t="e">
        <v>#N/A</v>
      </c>
    </row>
    <row r="6194" spans="1:14">
      <c r="A6194" s="7">
        <v>6193</v>
      </c>
      <c r="B6194" s="8"/>
      <c r="C6194" s="9"/>
      <c r="D6194" s="28"/>
      <c r="E6194" s="10"/>
      <c r="F6194" s="9"/>
      <c r="G6194" s="11"/>
      <c r="H6194" s="11"/>
      <c r="I6194" s="14"/>
      <c r="J6194" s="11"/>
      <c r="K6194" s="11"/>
      <c r="L6194" s="11"/>
      <c r="M6194" s="11"/>
      <c r="N6194" s="1" t="e">
        <v>#N/A</v>
      </c>
    </row>
    <row r="6195" spans="1:14">
      <c r="A6195" s="7">
        <v>6194</v>
      </c>
      <c r="B6195" s="8"/>
      <c r="C6195" s="9"/>
      <c r="D6195" s="28"/>
      <c r="E6195" s="10"/>
      <c r="F6195" s="9"/>
      <c r="G6195" s="11"/>
      <c r="H6195" s="11"/>
      <c r="I6195" s="14"/>
      <c r="J6195" s="11"/>
      <c r="K6195" s="11"/>
      <c r="L6195" s="11"/>
      <c r="M6195" s="11"/>
      <c r="N6195" s="1" t="e">
        <v>#N/A</v>
      </c>
    </row>
    <row r="6196" spans="1:14">
      <c r="A6196" s="7">
        <v>6195</v>
      </c>
      <c r="B6196" s="8"/>
      <c r="C6196" s="9"/>
      <c r="D6196" s="28"/>
      <c r="E6196" s="10"/>
      <c r="F6196" s="9"/>
      <c r="G6196" s="11"/>
      <c r="H6196" s="11"/>
      <c r="I6196" s="14"/>
      <c r="J6196" s="11"/>
      <c r="K6196" s="11"/>
      <c r="L6196" s="11"/>
      <c r="M6196" s="11"/>
      <c r="N6196" s="1" t="e">
        <v>#N/A</v>
      </c>
    </row>
    <row r="6197" spans="1:14">
      <c r="A6197" s="7">
        <v>6196</v>
      </c>
      <c r="B6197" s="8"/>
      <c r="C6197" s="9"/>
      <c r="D6197" s="28"/>
      <c r="E6197" s="10"/>
      <c r="F6197" s="9"/>
      <c r="G6197" s="11"/>
      <c r="H6197" s="11"/>
      <c r="I6197" s="14"/>
      <c r="J6197" s="11"/>
      <c r="K6197" s="11"/>
      <c r="L6197" s="11"/>
      <c r="M6197" s="11"/>
      <c r="N6197" s="1" t="e">
        <v>#N/A</v>
      </c>
    </row>
    <row r="6198" spans="1:14">
      <c r="A6198" s="7">
        <v>6197</v>
      </c>
      <c r="B6198" s="8"/>
      <c r="C6198" s="9"/>
      <c r="D6198" s="28"/>
      <c r="E6198" s="10"/>
      <c r="F6198" s="9"/>
      <c r="G6198" s="11"/>
      <c r="H6198" s="11"/>
      <c r="I6198" s="14"/>
      <c r="J6198" s="11"/>
      <c r="K6198" s="11"/>
      <c r="L6198" s="11"/>
      <c r="M6198" s="11"/>
      <c r="N6198" s="1" t="e">
        <v>#N/A</v>
      </c>
    </row>
    <row r="6199" spans="1:14">
      <c r="A6199" s="7">
        <v>6198</v>
      </c>
      <c r="B6199" s="8"/>
      <c r="C6199" s="9"/>
      <c r="D6199" s="28"/>
      <c r="E6199" s="10"/>
      <c r="F6199" s="9"/>
      <c r="G6199" s="11"/>
      <c r="H6199" s="11"/>
      <c r="I6199" s="14"/>
      <c r="J6199" s="11"/>
      <c r="K6199" s="11"/>
      <c r="L6199" s="11"/>
      <c r="M6199" s="11"/>
      <c r="N6199" s="1" t="e">
        <v>#N/A</v>
      </c>
    </row>
    <row r="6200" spans="1:14">
      <c r="A6200" s="7">
        <v>6199</v>
      </c>
      <c r="B6200" s="8"/>
      <c r="C6200" s="9"/>
      <c r="D6200" s="28"/>
      <c r="E6200" s="10"/>
      <c r="F6200" s="9"/>
      <c r="G6200" s="11"/>
      <c r="H6200" s="11"/>
      <c r="I6200" s="14"/>
      <c r="J6200" s="11"/>
      <c r="K6200" s="11"/>
      <c r="L6200" s="11"/>
      <c r="M6200" s="11"/>
      <c r="N6200" s="1" t="e">
        <v>#N/A</v>
      </c>
    </row>
    <row r="6201" spans="1:14">
      <c r="A6201" s="7">
        <v>6200</v>
      </c>
      <c r="B6201" s="8"/>
      <c r="C6201" s="9"/>
      <c r="D6201" s="28"/>
      <c r="E6201" s="10"/>
      <c r="F6201" s="9"/>
      <c r="G6201" s="11"/>
      <c r="H6201" s="11"/>
      <c r="I6201" s="14"/>
      <c r="J6201" s="11"/>
      <c r="K6201" s="11"/>
      <c r="L6201" s="11"/>
      <c r="M6201" s="11"/>
      <c r="N6201" s="1" t="e">
        <v>#N/A</v>
      </c>
    </row>
    <row r="6202" spans="1:14">
      <c r="A6202" s="7">
        <v>6201</v>
      </c>
      <c r="B6202" s="8"/>
      <c r="C6202" s="9"/>
      <c r="D6202" s="28"/>
      <c r="E6202" s="10"/>
      <c r="F6202" s="9"/>
      <c r="G6202" s="11"/>
      <c r="H6202" s="11"/>
      <c r="I6202" s="14"/>
      <c r="J6202" s="11"/>
      <c r="K6202" s="11"/>
      <c r="L6202" s="11"/>
      <c r="M6202" s="11"/>
      <c r="N6202" s="1" t="e">
        <v>#N/A</v>
      </c>
    </row>
    <row r="6203" spans="1:14">
      <c r="A6203" s="7">
        <v>6202</v>
      </c>
      <c r="B6203" s="8"/>
      <c r="C6203" s="9"/>
      <c r="D6203" s="28"/>
      <c r="E6203" s="10"/>
      <c r="F6203" s="9"/>
      <c r="G6203" s="11"/>
      <c r="H6203" s="11"/>
      <c r="I6203" s="14"/>
      <c r="J6203" s="11"/>
      <c r="K6203" s="11"/>
      <c r="L6203" s="11"/>
      <c r="M6203" s="11"/>
      <c r="N6203" s="1" t="e">
        <v>#N/A</v>
      </c>
    </row>
    <row r="6204" spans="1:14">
      <c r="A6204" s="7">
        <v>6203</v>
      </c>
      <c r="B6204" s="8"/>
      <c r="C6204" s="9"/>
      <c r="D6204" s="28"/>
      <c r="E6204" s="10"/>
      <c r="F6204" s="9"/>
      <c r="G6204" s="11"/>
      <c r="H6204" s="11"/>
      <c r="I6204" s="14"/>
      <c r="J6204" s="11"/>
      <c r="K6204" s="11"/>
      <c r="L6204" s="11"/>
      <c r="M6204" s="11"/>
      <c r="N6204" s="1" t="e">
        <v>#N/A</v>
      </c>
    </row>
    <row r="6205" spans="1:14">
      <c r="A6205" s="7">
        <v>6204</v>
      </c>
      <c r="B6205" s="8"/>
      <c r="C6205" s="9"/>
      <c r="D6205" s="28"/>
      <c r="E6205" s="10"/>
      <c r="F6205" s="9"/>
      <c r="G6205" s="11"/>
      <c r="H6205" s="11"/>
      <c r="I6205" s="14"/>
      <c r="J6205" s="11"/>
      <c r="K6205" s="11"/>
      <c r="L6205" s="11"/>
      <c r="M6205" s="11"/>
      <c r="N6205" s="1" t="e">
        <v>#N/A</v>
      </c>
    </row>
    <row r="6206" spans="1:14">
      <c r="A6206" s="7">
        <v>6205</v>
      </c>
      <c r="B6206" s="8"/>
      <c r="C6206" s="9"/>
      <c r="D6206" s="28"/>
      <c r="E6206" s="10"/>
      <c r="F6206" s="9"/>
      <c r="G6206" s="11"/>
      <c r="H6206" s="11"/>
      <c r="I6206" s="14"/>
      <c r="J6206" s="11"/>
      <c r="K6206" s="11"/>
      <c r="L6206" s="11"/>
      <c r="M6206" s="11"/>
      <c r="N6206" s="1" t="e">
        <v>#N/A</v>
      </c>
    </row>
    <row r="6207" spans="1:14">
      <c r="A6207" s="7">
        <v>6206</v>
      </c>
      <c r="B6207" s="8"/>
      <c r="C6207" s="9"/>
      <c r="D6207" s="28"/>
      <c r="E6207" s="10"/>
      <c r="F6207" s="9"/>
      <c r="G6207" s="11"/>
      <c r="H6207" s="11"/>
      <c r="I6207" s="14"/>
      <c r="J6207" s="11"/>
      <c r="K6207" s="11"/>
      <c r="L6207" s="11"/>
      <c r="M6207" s="11"/>
      <c r="N6207" s="1" t="e">
        <v>#N/A</v>
      </c>
    </row>
    <row r="6208" spans="1:14">
      <c r="A6208" s="7">
        <v>6207</v>
      </c>
      <c r="B6208" s="8"/>
      <c r="C6208" s="9"/>
      <c r="D6208" s="28"/>
      <c r="E6208" s="10"/>
      <c r="F6208" s="9"/>
      <c r="G6208" s="11"/>
      <c r="H6208" s="11"/>
      <c r="I6208" s="14"/>
      <c r="J6208" s="11"/>
      <c r="K6208" s="11"/>
      <c r="L6208" s="11"/>
      <c r="M6208" s="11"/>
      <c r="N6208" s="1" t="e">
        <v>#N/A</v>
      </c>
    </row>
    <row r="6209" spans="1:14">
      <c r="A6209" s="7">
        <v>6208</v>
      </c>
      <c r="B6209" s="8"/>
      <c r="C6209" s="9"/>
      <c r="D6209" s="28"/>
      <c r="E6209" s="10"/>
      <c r="F6209" s="9"/>
      <c r="G6209" s="11"/>
      <c r="H6209" s="11"/>
      <c r="I6209" s="14"/>
      <c r="J6209" s="11"/>
      <c r="K6209" s="11"/>
      <c r="L6209" s="11"/>
      <c r="M6209" s="11"/>
      <c r="N6209" s="1" t="e">
        <v>#N/A</v>
      </c>
    </row>
    <row r="6210" spans="1:14">
      <c r="A6210" s="7">
        <v>6209</v>
      </c>
      <c r="B6210" s="8"/>
      <c r="C6210" s="9"/>
      <c r="D6210" s="28"/>
      <c r="E6210" s="10"/>
      <c r="F6210" s="9"/>
      <c r="G6210" s="11"/>
      <c r="H6210" s="11"/>
      <c r="I6210" s="14"/>
      <c r="J6210" s="11"/>
      <c r="K6210" s="11"/>
      <c r="L6210" s="11"/>
      <c r="M6210" s="11"/>
      <c r="N6210" s="1" t="e">
        <v>#N/A</v>
      </c>
    </row>
    <row r="6211" spans="1:14">
      <c r="A6211" s="7">
        <v>6210</v>
      </c>
      <c r="B6211" s="8"/>
      <c r="C6211" s="9"/>
      <c r="D6211" s="28"/>
      <c r="E6211" s="10"/>
      <c r="F6211" s="9"/>
      <c r="G6211" s="11"/>
      <c r="H6211" s="11"/>
      <c r="I6211" s="14"/>
      <c r="J6211" s="11"/>
      <c r="K6211" s="11"/>
      <c r="L6211" s="11"/>
      <c r="M6211" s="11"/>
      <c r="N6211" s="1" t="e">
        <v>#N/A</v>
      </c>
    </row>
    <row r="6212" spans="1:14">
      <c r="A6212" s="7">
        <v>6211</v>
      </c>
      <c r="B6212" s="8"/>
      <c r="C6212" s="9"/>
      <c r="D6212" s="28"/>
      <c r="E6212" s="10"/>
      <c r="F6212" s="9"/>
      <c r="G6212" s="11"/>
      <c r="H6212" s="11"/>
      <c r="I6212" s="14"/>
      <c r="J6212" s="11"/>
      <c r="K6212" s="11"/>
      <c r="L6212" s="11"/>
      <c r="M6212" s="11"/>
      <c r="N6212" s="1" t="e">
        <v>#N/A</v>
      </c>
    </row>
    <row r="6213" spans="1:14">
      <c r="A6213" s="7">
        <v>6212</v>
      </c>
      <c r="B6213" s="8"/>
      <c r="C6213" s="9"/>
      <c r="D6213" s="28"/>
      <c r="E6213" s="10"/>
      <c r="F6213" s="9"/>
      <c r="G6213" s="11"/>
      <c r="H6213" s="11"/>
      <c r="I6213" s="14"/>
      <c r="J6213" s="11"/>
      <c r="K6213" s="11"/>
      <c r="L6213" s="11"/>
      <c r="M6213" s="11"/>
      <c r="N6213" s="1" t="e">
        <v>#N/A</v>
      </c>
    </row>
    <row r="6214" spans="1:14">
      <c r="A6214" s="7">
        <v>6213</v>
      </c>
      <c r="B6214" s="8"/>
      <c r="C6214" s="9"/>
      <c r="D6214" s="28"/>
      <c r="E6214" s="10"/>
      <c r="F6214" s="9"/>
      <c r="G6214" s="11"/>
      <c r="H6214" s="11"/>
      <c r="I6214" s="14"/>
      <c r="J6214" s="11"/>
      <c r="K6214" s="11"/>
      <c r="L6214" s="11"/>
      <c r="M6214" s="11"/>
      <c r="N6214" s="1" t="e">
        <v>#N/A</v>
      </c>
    </row>
    <row r="6215" spans="1:14">
      <c r="A6215" s="7">
        <v>6214</v>
      </c>
      <c r="B6215" s="8"/>
      <c r="C6215" s="9"/>
      <c r="D6215" s="28"/>
      <c r="E6215" s="10"/>
      <c r="F6215" s="9"/>
      <c r="G6215" s="11"/>
      <c r="H6215" s="11"/>
      <c r="I6215" s="14"/>
      <c r="J6215" s="11"/>
      <c r="K6215" s="11"/>
      <c r="L6215" s="11"/>
      <c r="M6215" s="11"/>
      <c r="N6215" s="1" t="e">
        <v>#N/A</v>
      </c>
    </row>
    <row r="6216" spans="1:14">
      <c r="A6216" s="7">
        <v>6215</v>
      </c>
      <c r="B6216" s="8"/>
      <c r="C6216" s="9"/>
      <c r="D6216" s="28"/>
      <c r="E6216" s="10"/>
      <c r="F6216" s="9"/>
      <c r="G6216" s="11"/>
      <c r="H6216" s="11"/>
      <c r="I6216" s="14"/>
      <c r="J6216" s="11"/>
      <c r="K6216" s="11"/>
      <c r="L6216" s="11"/>
      <c r="M6216" s="11"/>
      <c r="N6216" s="1" t="e">
        <v>#N/A</v>
      </c>
    </row>
    <row r="6217" spans="1:14">
      <c r="A6217" s="7">
        <v>6216</v>
      </c>
      <c r="B6217" s="8"/>
      <c r="C6217" s="9"/>
      <c r="D6217" s="28"/>
      <c r="E6217" s="10"/>
      <c r="F6217" s="9"/>
      <c r="G6217" s="11"/>
      <c r="H6217" s="11"/>
      <c r="I6217" s="14"/>
      <c r="J6217" s="11"/>
      <c r="K6217" s="11"/>
      <c r="L6217" s="11"/>
      <c r="M6217" s="11"/>
      <c r="N6217" s="1" t="e">
        <v>#N/A</v>
      </c>
    </row>
    <row r="6218" spans="1:14">
      <c r="A6218" s="7">
        <v>6217</v>
      </c>
      <c r="B6218" s="8"/>
      <c r="C6218" s="9"/>
      <c r="D6218" s="28"/>
      <c r="E6218" s="10"/>
      <c r="F6218" s="9"/>
      <c r="G6218" s="11"/>
      <c r="H6218" s="11"/>
      <c r="I6218" s="14"/>
      <c r="J6218" s="11"/>
      <c r="K6218" s="11"/>
      <c r="L6218" s="11"/>
      <c r="M6218" s="11"/>
      <c r="N6218" s="1" t="e">
        <v>#N/A</v>
      </c>
    </row>
    <row r="6219" spans="1:14">
      <c r="A6219" s="7">
        <v>6218</v>
      </c>
      <c r="B6219" s="8"/>
      <c r="C6219" s="9"/>
      <c r="D6219" s="28"/>
      <c r="E6219" s="10"/>
      <c r="F6219" s="9"/>
      <c r="G6219" s="11"/>
      <c r="H6219" s="11"/>
      <c r="I6219" s="14"/>
      <c r="J6219" s="11"/>
      <c r="K6219" s="11"/>
      <c r="L6219" s="11"/>
      <c r="M6219" s="11"/>
      <c r="N6219" s="1" t="e">
        <v>#N/A</v>
      </c>
    </row>
    <row r="6220" spans="1:14">
      <c r="A6220" s="7">
        <v>6219</v>
      </c>
      <c r="B6220" s="8"/>
      <c r="C6220" s="9"/>
      <c r="D6220" s="28"/>
      <c r="E6220" s="10"/>
      <c r="F6220" s="9"/>
      <c r="G6220" s="11"/>
      <c r="H6220" s="11"/>
      <c r="I6220" s="14"/>
      <c r="J6220" s="11"/>
      <c r="K6220" s="11"/>
      <c r="L6220" s="11"/>
      <c r="M6220" s="11"/>
      <c r="N6220" s="1" t="e">
        <v>#N/A</v>
      </c>
    </row>
    <row r="6221" spans="1:14">
      <c r="A6221" s="7">
        <v>6220</v>
      </c>
      <c r="B6221" s="8"/>
      <c r="C6221" s="9"/>
      <c r="D6221" s="28"/>
      <c r="E6221" s="10"/>
      <c r="F6221" s="9"/>
      <c r="G6221" s="11"/>
      <c r="H6221" s="11"/>
      <c r="I6221" s="14"/>
      <c r="J6221" s="11"/>
      <c r="K6221" s="11"/>
      <c r="L6221" s="11"/>
      <c r="M6221" s="11"/>
      <c r="N6221" s="1" t="e">
        <v>#N/A</v>
      </c>
    </row>
    <row r="6222" spans="1:14">
      <c r="A6222" s="7">
        <v>6221</v>
      </c>
      <c r="B6222" s="8"/>
      <c r="C6222" s="9"/>
      <c r="D6222" s="28"/>
      <c r="E6222" s="10"/>
      <c r="F6222" s="9"/>
      <c r="G6222" s="11"/>
      <c r="H6222" s="11"/>
      <c r="I6222" s="14"/>
      <c r="J6222" s="11"/>
      <c r="K6222" s="11"/>
      <c r="L6222" s="11"/>
      <c r="M6222" s="11"/>
      <c r="N6222" s="1" t="e">
        <v>#N/A</v>
      </c>
    </row>
    <row r="6223" spans="1:14">
      <c r="A6223" s="7">
        <v>6222</v>
      </c>
      <c r="B6223" s="8"/>
      <c r="C6223" s="9"/>
      <c r="D6223" s="28"/>
      <c r="E6223" s="10"/>
      <c r="F6223" s="9"/>
      <c r="G6223" s="11"/>
      <c r="H6223" s="11"/>
      <c r="I6223" s="14"/>
      <c r="J6223" s="11"/>
      <c r="K6223" s="11"/>
      <c r="L6223" s="11"/>
      <c r="M6223" s="11"/>
      <c r="N6223" s="1" t="e">
        <v>#N/A</v>
      </c>
    </row>
    <row r="6224" spans="1:14">
      <c r="A6224" s="7">
        <v>6223</v>
      </c>
      <c r="B6224" s="8"/>
      <c r="C6224" s="9"/>
      <c r="D6224" s="28"/>
      <c r="E6224" s="10"/>
      <c r="F6224" s="9"/>
      <c r="G6224" s="11"/>
      <c r="H6224" s="11"/>
      <c r="I6224" s="14"/>
      <c r="J6224" s="11"/>
      <c r="K6224" s="11"/>
      <c r="L6224" s="11"/>
      <c r="M6224" s="11"/>
      <c r="N6224" s="1" t="e">
        <v>#N/A</v>
      </c>
    </row>
    <row r="6225" spans="1:14">
      <c r="A6225" s="7">
        <v>6224</v>
      </c>
      <c r="B6225" s="8"/>
      <c r="C6225" s="9"/>
      <c r="D6225" s="28"/>
      <c r="E6225" s="10"/>
      <c r="F6225" s="9"/>
      <c r="G6225" s="11"/>
      <c r="H6225" s="11"/>
      <c r="I6225" s="14"/>
      <c r="J6225" s="11"/>
      <c r="K6225" s="11"/>
      <c r="L6225" s="11"/>
      <c r="M6225" s="11"/>
      <c r="N6225" s="1" t="e">
        <v>#N/A</v>
      </c>
    </row>
    <row r="6226" spans="1:14">
      <c r="A6226" s="7">
        <v>6225</v>
      </c>
      <c r="B6226" s="8"/>
      <c r="C6226" s="9"/>
      <c r="D6226" s="28"/>
      <c r="E6226" s="10"/>
      <c r="F6226" s="9"/>
      <c r="G6226" s="11"/>
      <c r="H6226" s="11"/>
      <c r="I6226" s="14"/>
      <c r="J6226" s="11"/>
      <c r="K6226" s="11"/>
      <c r="L6226" s="11"/>
      <c r="M6226" s="11"/>
      <c r="N6226" s="1" t="e">
        <v>#N/A</v>
      </c>
    </row>
    <row r="6227" spans="1:14">
      <c r="A6227" s="7">
        <v>6226</v>
      </c>
      <c r="B6227" s="8"/>
      <c r="C6227" s="9"/>
      <c r="D6227" s="28"/>
      <c r="E6227" s="10"/>
      <c r="F6227" s="9"/>
      <c r="G6227" s="11"/>
      <c r="H6227" s="11"/>
      <c r="I6227" s="14"/>
      <c r="J6227" s="11"/>
      <c r="K6227" s="11"/>
      <c r="L6227" s="11"/>
      <c r="M6227" s="11"/>
      <c r="N6227" s="1" t="e">
        <v>#N/A</v>
      </c>
    </row>
    <row r="6228" spans="1:14">
      <c r="A6228" s="7">
        <v>6227</v>
      </c>
      <c r="B6228" s="8"/>
      <c r="C6228" s="9"/>
      <c r="D6228" s="28"/>
      <c r="E6228" s="10"/>
      <c r="F6228" s="9"/>
      <c r="G6228" s="11"/>
      <c r="H6228" s="11"/>
      <c r="I6228" s="14"/>
      <c r="J6228" s="11"/>
      <c r="K6228" s="11"/>
      <c r="L6228" s="11"/>
      <c r="M6228" s="11"/>
      <c r="N6228" s="1" t="e">
        <v>#N/A</v>
      </c>
    </row>
    <row r="6229" spans="1:14">
      <c r="A6229" s="7">
        <v>6228</v>
      </c>
      <c r="B6229" s="8"/>
      <c r="C6229" s="9"/>
      <c r="D6229" s="28"/>
      <c r="E6229" s="10"/>
      <c r="F6229" s="9"/>
      <c r="G6229" s="11"/>
      <c r="H6229" s="11"/>
      <c r="I6229" s="14"/>
      <c r="J6229" s="11"/>
      <c r="K6229" s="11"/>
      <c r="L6229" s="11"/>
      <c r="M6229" s="11"/>
      <c r="N6229" s="1" t="e">
        <v>#N/A</v>
      </c>
    </row>
    <row r="6230" spans="1:14">
      <c r="A6230" s="7">
        <v>6229</v>
      </c>
      <c r="B6230" s="8"/>
      <c r="C6230" s="9"/>
      <c r="D6230" s="28"/>
      <c r="E6230" s="10"/>
      <c r="F6230" s="9"/>
      <c r="G6230" s="11"/>
      <c r="H6230" s="11"/>
      <c r="I6230" s="14"/>
      <c r="J6230" s="11"/>
      <c r="K6230" s="11"/>
      <c r="L6230" s="11"/>
      <c r="M6230" s="11"/>
      <c r="N6230" s="1" t="e">
        <v>#N/A</v>
      </c>
    </row>
    <row r="6231" spans="1:14">
      <c r="A6231" s="7">
        <v>6230</v>
      </c>
      <c r="B6231" s="8"/>
      <c r="C6231" s="9"/>
      <c r="D6231" s="28"/>
      <c r="E6231" s="10"/>
      <c r="F6231" s="9"/>
      <c r="G6231" s="11"/>
      <c r="H6231" s="11"/>
      <c r="I6231" s="14"/>
      <c r="J6231" s="11"/>
      <c r="K6231" s="11"/>
      <c r="L6231" s="11"/>
      <c r="M6231" s="11"/>
      <c r="N6231" s="1" t="e">
        <v>#N/A</v>
      </c>
    </row>
    <row r="6232" spans="1:14">
      <c r="A6232" s="7">
        <v>6231</v>
      </c>
      <c r="B6232" s="8"/>
      <c r="C6232" s="9"/>
      <c r="D6232" s="28"/>
      <c r="E6232" s="10"/>
      <c r="F6232" s="9"/>
      <c r="G6232" s="11"/>
      <c r="H6232" s="11"/>
      <c r="I6232" s="14"/>
      <c r="J6232" s="11"/>
      <c r="K6232" s="11"/>
      <c r="L6232" s="11"/>
      <c r="M6232" s="11"/>
      <c r="N6232" s="1" t="e">
        <v>#N/A</v>
      </c>
    </row>
    <row r="6233" spans="1:14">
      <c r="A6233" s="7">
        <v>6232</v>
      </c>
      <c r="B6233" s="8"/>
      <c r="C6233" s="9"/>
      <c r="D6233" s="28"/>
      <c r="E6233" s="10"/>
      <c r="F6233" s="9"/>
      <c r="G6233" s="11"/>
      <c r="H6233" s="11"/>
      <c r="I6233" s="14"/>
      <c r="J6233" s="11"/>
      <c r="K6233" s="11"/>
      <c r="L6233" s="11"/>
      <c r="M6233" s="11"/>
      <c r="N6233" s="1" t="e">
        <v>#N/A</v>
      </c>
    </row>
    <row r="6234" spans="1:14">
      <c r="A6234" s="7">
        <v>6233</v>
      </c>
      <c r="B6234" s="8"/>
      <c r="C6234" s="9"/>
      <c r="D6234" s="28"/>
      <c r="E6234" s="10"/>
      <c r="F6234" s="9"/>
      <c r="G6234" s="11"/>
      <c r="H6234" s="11"/>
      <c r="I6234" s="14"/>
      <c r="J6234" s="11"/>
      <c r="K6234" s="11"/>
      <c r="L6234" s="11"/>
      <c r="M6234" s="11"/>
      <c r="N6234" s="1" t="e">
        <v>#N/A</v>
      </c>
    </row>
    <row r="6235" spans="1:14">
      <c r="A6235" s="7">
        <v>6234</v>
      </c>
      <c r="B6235" s="8"/>
      <c r="C6235" s="9"/>
      <c r="D6235" s="28"/>
      <c r="E6235" s="10"/>
      <c r="F6235" s="9"/>
      <c r="G6235" s="11"/>
      <c r="H6235" s="11"/>
      <c r="I6235" s="14"/>
      <c r="J6235" s="11"/>
      <c r="K6235" s="11"/>
      <c r="L6235" s="11"/>
      <c r="M6235" s="11"/>
      <c r="N6235" s="1" t="e">
        <v>#N/A</v>
      </c>
    </row>
    <row r="6236" spans="1:14">
      <c r="A6236" s="7">
        <v>6235</v>
      </c>
      <c r="B6236" s="8"/>
      <c r="C6236" s="9"/>
      <c r="D6236" s="28"/>
      <c r="E6236" s="10"/>
      <c r="F6236" s="9"/>
      <c r="G6236" s="11"/>
      <c r="H6236" s="11"/>
      <c r="I6236" s="14"/>
      <c r="J6236" s="11"/>
      <c r="K6236" s="11"/>
      <c r="L6236" s="11"/>
      <c r="M6236" s="11"/>
      <c r="N6236" s="1" t="e">
        <v>#N/A</v>
      </c>
    </row>
    <row r="6237" spans="1:14">
      <c r="A6237" s="7">
        <v>6236</v>
      </c>
      <c r="B6237" s="8"/>
      <c r="C6237" s="9"/>
      <c r="D6237" s="28"/>
      <c r="E6237" s="10"/>
      <c r="F6237" s="9"/>
      <c r="G6237" s="11"/>
      <c r="H6237" s="11"/>
      <c r="I6237" s="14"/>
      <c r="J6237" s="11"/>
      <c r="K6237" s="11"/>
      <c r="L6237" s="11"/>
      <c r="M6237" s="11"/>
      <c r="N6237" s="1" t="e">
        <v>#N/A</v>
      </c>
    </row>
    <row r="6238" spans="1:14">
      <c r="A6238" s="7">
        <v>6237</v>
      </c>
      <c r="B6238" s="8"/>
      <c r="C6238" s="9"/>
      <c r="D6238" s="28"/>
      <c r="E6238" s="10"/>
      <c r="F6238" s="9"/>
      <c r="G6238" s="11"/>
      <c r="H6238" s="11"/>
      <c r="I6238" s="14"/>
      <c r="J6238" s="11"/>
      <c r="K6238" s="11"/>
      <c r="L6238" s="11"/>
      <c r="M6238" s="11"/>
      <c r="N6238" s="1" t="e">
        <v>#N/A</v>
      </c>
    </row>
    <row r="6239" spans="1:14">
      <c r="A6239" s="7">
        <v>6238</v>
      </c>
      <c r="B6239" s="8"/>
      <c r="C6239" s="9"/>
      <c r="D6239" s="28"/>
      <c r="E6239" s="10"/>
      <c r="F6239" s="9"/>
      <c r="G6239" s="11"/>
      <c r="H6239" s="11"/>
      <c r="I6239" s="14"/>
      <c r="J6239" s="11"/>
      <c r="K6239" s="11"/>
      <c r="L6239" s="11"/>
      <c r="M6239" s="11"/>
      <c r="N6239" s="1" t="e">
        <v>#N/A</v>
      </c>
    </row>
    <row r="6240" spans="1:14">
      <c r="A6240" s="7">
        <v>6239</v>
      </c>
      <c r="B6240" s="8"/>
      <c r="C6240" s="9"/>
      <c r="D6240" s="28"/>
      <c r="E6240" s="10"/>
      <c r="F6240" s="9"/>
      <c r="G6240" s="11"/>
      <c r="H6240" s="11"/>
      <c r="I6240" s="14"/>
      <c r="J6240" s="11"/>
      <c r="K6240" s="11"/>
      <c r="L6240" s="11"/>
      <c r="M6240" s="11"/>
      <c r="N6240" s="1" t="e">
        <v>#N/A</v>
      </c>
    </row>
    <row r="6241" spans="1:14">
      <c r="A6241" s="7">
        <v>6240</v>
      </c>
      <c r="B6241" s="8"/>
      <c r="C6241" s="9"/>
      <c r="D6241" s="28"/>
      <c r="E6241" s="10"/>
      <c r="F6241" s="9"/>
      <c r="G6241" s="11"/>
      <c r="H6241" s="11"/>
      <c r="I6241" s="14"/>
      <c r="J6241" s="11"/>
      <c r="K6241" s="11"/>
      <c r="L6241" s="11"/>
      <c r="M6241" s="11"/>
      <c r="N6241" s="1" t="e">
        <v>#N/A</v>
      </c>
    </row>
    <row r="6242" spans="1:14">
      <c r="A6242" s="7">
        <v>6241</v>
      </c>
      <c r="B6242" s="8"/>
      <c r="C6242" s="9"/>
      <c r="D6242" s="28"/>
      <c r="E6242" s="10"/>
      <c r="F6242" s="9"/>
      <c r="G6242" s="11"/>
      <c r="H6242" s="11"/>
      <c r="I6242" s="14"/>
      <c r="J6242" s="11"/>
      <c r="K6242" s="11"/>
      <c r="L6242" s="11"/>
      <c r="M6242" s="11"/>
      <c r="N6242" s="1" t="e">
        <v>#N/A</v>
      </c>
    </row>
    <row r="6243" spans="1:14">
      <c r="A6243" s="7">
        <v>6242</v>
      </c>
      <c r="B6243" s="8"/>
      <c r="C6243" s="9"/>
      <c r="D6243" s="28"/>
      <c r="E6243" s="10"/>
      <c r="F6243" s="9"/>
      <c r="G6243" s="11"/>
      <c r="H6243" s="11"/>
      <c r="I6243" s="14"/>
      <c r="J6243" s="11"/>
      <c r="K6243" s="11"/>
      <c r="L6243" s="11"/>
      <c r="M6243" s="11"/>
      <c r="N6243" s="1" t="e">
        <v>#N/A</v>
      </c>
    </row>
    <row r="6244" spans="1:14">
      <c r="A6244" s="7">
        <v>6243</v>
      </c>
      <c r="B6244" s="8"/>
      <c r="C6244" s="9"/>
      <c r="D6244" s="28"/>
      <c r="E6244" s="10"/>
      <c r="F6244" s="9"/>
      <c r="G6244" s="11"/>
      <c r="H6244" s="11"/>
      <c r="I6244" s="14"/>
      <c r="J6244" s="11"/>
      <c r="K6244" s="11"/>
      <c r="L6244" s="11"/>
      <c r="M6244" s="11"/>
      <c r="N6244" s="1" t="e">
        <v>#N/A</v>
      </c>
    </row>
    <row r="6245" spans="1:14">
      <c r="A6245" s="7">
        <v>6244</v>
      </c>
      <c r="B6245" s="8"/>
      <c r="C6245" s="9"/>
      <c r="D6245" s="28"/>
      <c r="E6245" s="10"/>
      <c r="F6245" s="9"/>
      <c r="G6245" s="11"/>
      <c r="H6245" s="11"/>
      <c r="I6245" s="14"/>
      <c r="J6245" s="11"/>
      <c r="K6245" s="11"/>
      <c r="L6245" s="11"/>
      <c r="M6245" s="11"/>
      <c r="N6245" s="1" t="e">
        <v>#N/A</v>
      </c>
    </row>
    <row r="6246" spans="1:14">
      <c r="A6246" s="7">
        <v>6245</v>
      </c>
      <c r="B6246" s="8"/>
      <c r="C6246" s="9"/>
      <c r="D6246" s="28"/>
      <c r="E6246" s="10"/>
      <c r="F6246" s="9"/>
      <c r="G6246" s="11"/>
      <c r="H6246" s="11"/>
      <c r="I6246" s="14"/>
      <c r="J6246" s="11"/>
      <c r="K6246" s="11"/>
      <c r="L6246" s="11"/>
      <c r="M6246" s="11"/>
      <c r="N6246" s="1" t="e">
        <v>#N/A</v>
      </c>
    </row>
    <row r="6247" spans="1:14">
      <c r="A6247" s="7">
        <v>6246</v>
      </c>
      <c r="B6247" s="8"/>
      <c r="C6247" s="9"/>
      <c r="D6247" s="28"/>
      <c r="E6247" s="10"/>
      <c r="F6247" s="9"/>
      <c r="G6247" s="11"/>
      <c r="H6247" s="11"/>
      <c r="I6247" s="14"/>
      <c r="J6247" s="11"/>
      <c r="K6247" s="11"/>
      <c r="L6247" s="11"/>
      <c r="M6247" s="11"/>
      <c r="N6247" s="1" t="e">
        <v>#N/A</v>
      </c>
    </row>
    <row r="6248" spans="1:14">
      <c r="A6248" s="7">
        <v>6247</v>
      </c>
      <c r="B6248" s="8"/>
      <c r="C6248" s="9"/>
      <c r="D6248" s="28"/>
      <c r="E6248" s="10"/>
      <c r="F6248" s="9"/>
      <c r="G6248" s="11"/>
      <c r="H6248" s="11"/>
      <c r="I6248" s="14"/>
      <c r="J6248" s="11"/>
      <c r="K6248" s="11"/>
      <c r="L6248" s="11"/>
      <c r="M6248" s="11"/>
      <c r="N6248" s="1" t="e">
        <v>#N/A</v>
      </c>
    </row>
    <row r="6249" spans="1:14">
      <c r="A6249" s="7">
        <v>6248</v>
      </c>
      <c r="B6249" s="8"/>
      <c r="C6249" s="9"/>
      <c r="D6249" s="28"/>
      <c r="E6249" s="10"/>
      <c r="F6249" s="9"/>
      <c r="G6249" s="11"/>
      <c r="H6249" s="11"/>
      <c r="I6249" s="14"/>
      <c r="J6249" s="11"/>
      <c r="K6249" s="11"/>
      <c r="L6249" s="11"/>
      <c r="M6249" s="11"/>
      <c r="N6249" s="1" t="e">
        <v>#N/A</v>
      </c>
    </row>
    <row r="6250" spans="1:14">
      <c r="A6250" s="7">
        <v>6249</v>
      </c>
      <c r="B6250" s="8"/>
      <c r="C6250" s="9"/>
      <c r="D6250" s="28"/>
      <c r="E6250" s="10"/>
      <c r="F6250" s="9"/>
      <c r="G6250" s="11"/>
      <c r="H6250" s="11"/>
      <c r="I6250" s="14"/>
      <c r="J6250" s="11"/>
      <c r="K6250" s="11"/>
      <c r="L6250" s="11"/>
      <c r="M6250" s="11"/>
      <c r="N6250" s="1" t="e">
        <v>#N/A</v>
      </c>
    </row>
    <row r="6251" spans="1:14">
      <c r="A6251" s="7">
        <v>6250</v>
      </c>
      <c r="B6251" s="8"/>
      <c r="C6251" s="9"/>
      <c r="D6251" s="28"/>
      <c r="E6251" s="10"/>
      <c r="F6251" s="9"/>
      <c r="G6251" s="11"/>
      <c r="H6251" s="11"/>
      <c r="I6251" s="14"/>
      <c r="J6251" s="11"/>
      <c r="K6251" s="11"/>
      <c r="L6251" s="11"/>
      <c r="M6251" s="11"/>
      <c r="N6251" s="1" t="e">
        <v>#N/A</v>
      </c>
    </row>
    <row r="6252" spans="1:14">
      <c r="A6252" s="7">
        <v>6251</v>
      </c>
      <c r="B6252" s="8"/>
      <c r="C6252" s="9"/>
      <c r="D6252" s="28"/>
      <c r="E6252" s="10"/>
      <c r="F6252" s="9"/>
      <c r="G6252" s="11"/>
      <c r="H6252" s="11"/>
      <c r="I6252" s="14"/>
      <c r="J6252" s="11"/>
      <c r="K6252" s="11"/>
      <c r="L6252" s="11"/>
      <c r="M6252" s="11"/>
      <c r="N6252" s="1" t="e">
        <v>#N/A</v>
      </c>
    </row>
    <row r="6253" spans="1:14">
      <c r="A6253" s="7">
        <v>6252</v>
      </c>
      <c r="B6253" s="8"/>
      <c r="C6253" s="9"/>
      <c r="D6253" s="28"/>
      <c r="E6253" s="10"/>
      <c r="F6253" s="9"/>
      <c r="G6253" s="11"/>
      <c r="H6253" s="11"/>
      <c r="I6253" s="14"/>
      <c r="J6253" s="11"/>
      <c r="K6253" s="11"/>
      <c r="L6253" s="11"/>
      <c r="M6253" s="11"/>
      <c r="N6253" s="1" t="e">
        <v>#N/A</v>
      </c>
    </row>
    <row r="6254" spans="1:14">
      <c r="A6254" s="7">
        <v>6253</v>
      </c>
      <c r="B6254" s="8"/>
      <c r="C6254" s="9"/>
      <c r="D6254" s="28"/>
      <c r="E6254" s="10"/>
      <c r="F6254" s="9"/>
      <c r="G6254" s="11"/>
      <c r="H6254" s="11"/>
      <c r="I6254" s="14"/>
      <c r="J6254" s="11"/>
      <c r="K6254" s="11"/>
      <c r="L6254" s="11"/>
      <c r="M6254" s="11"/>
      <c r="N6254" s="1" t="e">
        <v>#N/A</v>
      </c>
    </row>
    <row r="6255" spans="1:14">
      <c r="A6255" s="7">
        <v>6254</v>
      </c>
      <c r="B6255" s="8"/>
      <c r="C6255" s="9"/>
      <c r="D6255" s="28"/>
      <c r="E6255" s="10"/>
      <c r="F6255" s="9"/>
      <c r="G6255" s="11"/>
      <c r="H6255" s="11"/>
      <c r="I6255" s="14"/>
      <c r="J6255" s="11"/>
      <c r="K6255" s="11"/>
      <c r="L6255" s="11"/>
      <c r="M6255" s="11"/>
      <c r="N6255" s="1" t="e">
        <v>#N/A</v>
      </c>
    </row>
    <row r="6256" spans="1:14">
      <c r="A6256" s="7">
        <v>6255</v>
      </c>
      <c r="B6256" s="8"/>
      <c r="C6256" s="9"/>
      <c r="D6256" s="28"/>
      <c r="E6256" s="10"/>
      <c r="F6256" s="9"/>
      <c r="G6256" s="11"/>
      <c r="H6256" s="11"/>
      <c r="I6256" s="14"/>
      <c r="J6256" s="11"/>
      <c r="K6256" s="11"/>
      <c r="L6256" s="11"/>
      <c r="M6256" s="11"/>
      <c r="N6256" s="1" t="e">
        <v>#N/A</v>
      </c>
    </row>
    <row r="6257" spans="1:14">
      <c r="A6257" s="7">
        <v>6256</v>
      </c>
      <c r="B6257" s="8"/>
      <c r="C6257" s="9"/>
      <c r="D6257" s="28"/>
      <c r="E6257" s="10"/>
      <c r="F6257" s="9"/>
      <c r="G6257" s="11"/>
      <c r="H6257" s="11"/>
      <c r="I6257" s="14"/>
      <c r="J6257" s="11"/>
      <c r="K6257" s="11"/>
      <c r="L6257" s="11"/>
      <c r="M6257" s="11"/>
      <c r="N6257" s="1" t="e">
        <v>#N/A</v>
      </c>
    </row>
    <row r="6258" spans="1:14">
      <c r="A6258" s="7">
        <v>6257</v>
      </c>
      <c r="B6258" s="8"/>
      <c r="C6258" s="9"/>
      <c r="D6258" s="28"/>
      <c r="E6258" s="10"/>
      <c r="F6258" s="9"/>
      <c r="G6258" s="11"/>
      <c r="H6258" s="11"/>
      <c r="I6258" s="14"/>
      <c r="J6258" s="11"/>
      <c r="K6258" s="11"/>
      <c r="L6258" s="11"/>
      <c r="M6258" s="11"/>
      <c r="N6258" s="1" t="e">
        <v>#N/A</v>
      </c>
    </row>
    <row r="6259" spans="1:14">
      <c r="A6259" s="7">
        <v>6258</v>
      </c>
      <c r="B6259" s="8"/>
      <c r="C6259" s="9"/>
      <c r="D6259" s="28"/>
      <c r="E6259" s="10"/>
      <c r="F6259" s="9"/>
      <c r="G6259" s="11"/>
      <c r="H6259" s="11"/>
      <c r="I6259" s="14"/>
      <c r="J6259" s="11"/>
      <c r="K6259" s="11"/>
      <c r="L6259" s="11"/>
      <c r="M6259" s="11"/>
      <c r="N6259" s="1" t="e">
        <v>#N/A</v>
      </c>
    </row>
    <row r="6260" spans="1:14">
      <c r="A6260" s="7">
        <v>6259</v>
      </c>
      <c r="B6260" s="8"/>
      <c r="C6260" s="9"/>
      <c r="D6260" s="28"/>
      <c r="E6260" s="10"/>
      <c r="F6260" s="9"/>
      <c r="G6260" s="11"/>
      <c r="H6260" s="11"/>
      <c r="I6260" s="14"/>
      <c r="J6260" s="11"/>
      <c r="K6260" s="11"/>
      <c r="L6260" s="11"/>
      <c r="M6260" s="11"/>
      <c r="N6260" s="1" t="e">
        <v>#N/A</v>
      </c>
    </row>
    <row r="6261" spans="1:14">
      <c r="A6261" s="7">
        <v>6260</v>
      </c>
      <c r="B6261" s="8"/>
      <c r="C6261" s="9"/>
      <c r="D6261" s="28"/>
      <c r="E6261" s="10"/>
      <c r="F6261" s="9"/>
      <c r="G6261" s="11"/>
      <c r="H6261" s="11"/>
      <c r="I6261" s="14"/>
      <c r="J6261" s="11"/>
      <c r="K6261" s="11"/>
      <c r="L6261" s="11"/>
      <c r="M6261" s="11"/>
      <c r="N6261" s="1" t="e">
        <v>#N/A</v>
      </c>
    </row>
    <row r="6262" spans="1:14">
      <c r="A6262" s="7">
        <v>6261</v>
      </c>
      <c r="B6262" s="8"/>
      <c r="C6262" s="9"/>
      <c r="D6262" s="28"/>
      <c r="E6262" s="10"/>
      <c r="F6262" s="9"/>
      <c r="G6262" s="11"/>
      <c r="H6262" s="11"/>
      <c r="I6262" s="14"/>
      <c r="J6262" s="11"/>
      <c r="K6262" s="11"/>
      <c r="L6262" s="11"/>
      <c r="M6262" s="11"/>
      <c r="N6262" s="1" t="e">
        <v>#N/A</v>
      </c>
    </row>
    <row r="6263" spans="1:14">
      <c r="A6263" s="7">
        <v>6262</v>
      </c>
      <c r="B6263" s="8"/>
      <c r="C6263" s="9"/>
      <c r="D6263" s="28"/>
      <c r="E6263" s="10"/>
      <c r="F6263" s="9"/>
      <c r="G6263" s="11"/>
      <c r="H6263" s="11"/>
      <c r="I6263" s="14"/>
      <c r="J6263" s="11"/>
      <c r="K6263" s="11"/>
      <c r="L6263" s="11"/>
      <c r="M6263" s="11"/>
      <c r="N6263" s="1" t="e">
        <v>#N/A</v>
      </c>
    </row>
    <row r="6264" spans="1:14">
      <c r="A6264" s="7">
        <v>6263</v>
      </c>
      <c r="B6264" s="8"/>
      <c r="C6264" s="9"/>
      <c r="D6264" s="28"/>
      <c r="E6264" s="10"/>
      <c r="F6264" s="9"/>
      <c r="G6264" s="11"/>
      <c r="H6264" s="11"/>
      <c r="I6264" s="14"/>
      <c r="J6264" s="11"/>
      <c r="K6264" s="11"/>
      <c r="L6264" s="11"/>
      <c r="M6264" s="11"/>
      <c r="N6264" s="1" t="e">
        <v>#N/A</v>
      </c>
    </row>
    <row r="6265" spans="1:14">
      <c r="A6265" s="7">
        <v>6264</v>
      </c>
      <c r="B6265" s="8"/>
      <c r="C6265" s="9"/>
      <c r="D6265" s="28"/>
      <c r="E6265" s="10"/>
      <c r="F6265" s="9"/>
      <c r="G6265" s="11"/>
      <c r="H6265" s="11"/>
      <c r="I6265" s="14"/>
      <c r="J6265" s="11"/>
      <c r="K6265" s="11"/>
      <c r="L6265" s="11"/>
      <c r="M6265" s="11"/>
      <c r="N6265" s="1" t="e">
        <v>#N/A</v>
      </c>
    </row>
    <row r="6266" spans="1:14">
      <c r="A6266" s="7">
        <v>6265</v>
      </c>
      <c r="B6266" s="8"/>
      <c r="C6266" s="9"/>
      <c r="D6266" s="28"/>
      <c r="E6266" s="10"/>
      <c r="F6266" s="9"/>
      <c r="G6266" s="11"/>
      <c r="H6266" s="11"/>
      <c r="I6266" s="14"/>
      <c r="J6266" s="11"/>
      <c r="K6266" s="11"/>
      <c r="L6266" s="11"/>
      <c r="M6266" s="11"/>
      <c r="N6266" s="1" t="e">
        <v>#N/A</v>
      </c>
    </row>
    <row r="6267" spans="1:14">
      <c r="A6267" s="7">
        <v>6266</v>
      </c>
      <c r="B6267" s="8"/>
      <c r="C6267" s="9"/>
      <c r="D6267" s="28"/>
      <c r="E6267" s="10"/>
      <c r="F6267" s="9"/>
      <c r="G6267" s="11"/>
      <c r="H6267" s="11"/>
      <c r="I6267" s="14"/>
      <c r="J6267" s="11"/>
      <c r="K6267" s="11"/>
      <c r="L6267" s="11"/>
      <c r="M6267" s="11"/>
      <c r="N6267" s="1" t="e">
        <v>#N/A</v>
      </c>
    </row>
    <row r="6268" spans="1:14">
      <c r="A6268" s="7">
        <v>6267</v>
      </c>
      <c r="B6268" s="8"/>
      <c r="C6268" s="9"/>
      <c r="D6268" s="28"/>
      <c r="E6268" s="10"/>
      <c r="F6268" s="9"/>
      <c r="G6268" s="11"/>
      <c r="H6268" s="11"/>
      <c r="I6268" s="14"/>
      <c r="J6268" s="11"/>
      <c r="K6268" s="11"/>
      <c r="L6268" s="11"/>
      <c r="M6268" s="11"/>
      <c r="N6268" s="1" t="e">
        <v>#N/A</v>
      </c>
    </row>
    <row r="6269" spans="1:14">
      <c r="A6269" s="7">
        <v>6268</v>
      </c>
      <c r="B6269" s="8"/>
      <c r="C6269" s="9"/>
      <c r="D6269" s="28"/>
      <c r="E6269" s="10"/>
      <c r="F6269" s="9"/>
      <c r="G6269" s="11"/>
      <c r="H6269" s="11"/>
      <c r="I6269" s="14"/>
      <c r="J6269" s="11"/>
      <c r="K6269" s="11"/>
      <c r="L6269" s="11"/>
      <c r="M6269" s="11"/>
      <c r="N6269" s="1" t="e">
        <v>#N/A</v>
      </c>
    </row>
    <row r="6270" spans="1:14">
      <c r="A6270" s="7">
        <v>6269</v>
      </c>
      <c r="B6270" s="8"/>
      <c r="C6270" s="9"/>
      <c r="D6270" s="28"/>
      <c r="E6270" s="10"/>
      <c r="F6270" s="9"/>
      <c r="G6270" s="11"/>
      <c r="H6270" s="11"/>
      <c r="I6270" s="14"/>
      <c r="J6270" s="11"/>
      <c r="K6270" s="11"/>
      <c r="L6270" s="11"/>
      <c r="M6270" s="11"/>
      <c r="N6270" s="1" t="e">
        <v>#N/A</v>
      </c>
    </row>
    <row r="6271" spans="1:14">
      <c r="A6271" s="7">
        <v>6270</v>
      </c>
      <c r="B6271" s="8"/>
      <c r="C6271" s="9"/>
      <c r="D6271" s="28"/>
      <c r="E6271" s="10"/>
      <c r="F6271" s="9"/>
      <c r="G6271" s="11"/>
      <c r="H6271" s="11"/>
      <c r="I6271" s="14"/>
      <c r="J6271" s="11"/>
      <c r="K6271" s="11"/>
      <c r="L6271" s="11"/>
      <c r="M6271" s="11"/>
      <c r="N6271" s="1" t="e">
        <v>#N/A</v>
      </c>
    </row>
    <row r="6272" spans="1:14">
      <c r="A6272" s="7">
        <v>6271</v>
      </c>
      <c r="B6272" s="8"/>
      <c r="C6272" s="9"/>
      <c r="D6272" s="28"/>
      <c r="E6272" s="10"/>
      <c r="F6272" s="9"/>
      <c r="G6272" s="11"/>
      <c r="H6272" s="11"/>
      <c r="I6272" s="14"/>
      <c r="J6272" s="11"/>
      <c r="K6272" s="11"/>
      <c r="L6272" s="11"/>
      <c r="M6272" s="11"/>
      <c r="N6272" s="1" t="e">
        <v>#N/A</v>
      </c>
    </row>
    <row r="6273" spans="1:14">
      <c r="A6273" s="7">
        <v>6272</v>
      </c>
      <c r="B6273" s="8"/>
      <c r="C6273" s="9"/>
      <c r="D6273" s="28"/>
      <c r="E6273" s="10"/>
      <c r="F6273" s="9"/>
      <c r="G6273" s="11"/>
      <c r="H6273" s="11"/>
      <c r="I6273" s="14"/>
      <c r="J6273" s="11"/>
      <c r="K6273" s="11"/>
      <c r="L6273" s="11"/>
      <c r="M6273" s="11"/>
      <c r="N6273" s="1" t="e">
        <v>#N/A</v>
      </c>
    </row>
    <row r="6274" spans="1:14">
      <c r="A6274" s="7">
        <v>6273</v>
      </c>
      <c r="B6274" s="8"/>
      <c r="C6274" s="9"/>
      <c r="D6274" s="28"/>
      <c r="E6274" s="10"/>
      <c r="F6274" s="9"/>
      <c r="G6274" s="11"/>
      <c r="H6274" s="11"/>
      <c r="I6274" s="14"/>
      <c r="J6274" s="11"/>
      <c r="K6274" s="11"/>
      <c r="L6274" s="11"/>
      <c r="M6274" s="11"/>
      <c r="N6274" s="1" t="e">
        <v>#N/A</v>
      </c>
    </row>
    <row r="6275" spans="1:14">
      <c r="A6275" s="7">
        <v>6274</v>
      </c>
      <c r="B6275" s="8"/>
      <c r="C6275" s="9"/>
      <c r="D6275" s="28"/>
      <c r="E6275" s="10"/>
      <c r="F6275" s="9"/>
      <c r="G6275" s="11"/>
      <c r="H6275" s="11"/>
      <c r="I6275" s="14"/>
      <c r="J6275" s="11"/>
      <c r="K6275" s="11"/>
      <c r="L6275" s="11"/>
      <c r="M6275" s="11"/>
      <c r="N6275" s="1" t="e">
        <v>#N/A</v>
      </c>
    </row>
    <row r="6276" spans="1:14">
      <c r="A6276" s="7">
        <v>6275</v>
      </c>
      <c r="B6276" s="8"/>
      <c r="C6276" s="9"/>
      <c r="D6276" s="28"/>
      <c r="E6276" s="10"/>
      <c r="F6276" s="9"/>
      <c r="G6276" s="11"/>
      <c r="H6276" s="11"/>
      <c r="I6276" s="14"/>
      <c r="J6276" s="11"/>
      <c r="K6276" s="11"/>
      <c r="L6276" s="11"/>
      <c r="M6276" s="11"/>
      <c r="N6276" s="1" t="e">
        <v>#N/A</v>
      </c>
    </row>
    <row r="6277" spans="1:14">
      <c r="A6277" s="7">
        <v>6276</v>
      </c>
      <c r="B6277" s="8"/>
      <c r="C6277" s="9"/>
      <c r="D6277" s="28"/>
      <c r="E6277" s="10"/>
      <c r="F6277" s="9"/>
      <c r="G6277" s="11"/>
      <c r="H6277" s="11"/>
      <c r="I6277" s="14"/>
      <c r="J6277" s="11"/>
      <c r="K6277" s="11"/>
      <c r="L6277" s="11"/>
      <c r="M6277" s="11"/>
      <c r="N6277" s="1" t="e">
        <v>#N/A</v>
      </c>
    </row>
    <row r="6278" spans="1:14">
      <c r="A6278" s="7">
        <v>6277</v>
      </c>
      <c r="B6278" s="8"/>
      <c r="C6278" s="9"/>
      <c r="D6278" s="28"/>
      <c r="E6278" s="10"/>
      <c r="F6278" s="9"/>
      <c r="G6278" s="11"/>
      <c r="H6278" s="11"/>
      <c r="I6278" s="14"/>
      <c r="J6278" s="11"/>
      <c r="K6278" s="11"/>
      <c r="L6278" s="11"/>
      <c r="M6278" s="11"/>
      <c r="N6278" s="1" t="e">
        <v>#N/A</v>
      </c>
    </row>
    <row r="6279" spans="1:14">
      <c r="A6279" s="7">
        <v>6278</v>
      </c>
      <c r="B6279" s="8"/>
      <c r="C6279" s="9"/>
      <c r="D6279" s="28"/>
      <c r="E6279" s="10"/>
      <c r="F6279" s="9"/>
      <c r="G6279" s="11"/>
      <c r="H6279" s="11"/>
      <c r="I6279" s="14"/>
      <c r="J6279" s="11"/>
      <c r="K6279" s="11"/>
      <c r="L6279" s="11"/>
      <c r="M6279" s="11"/>
      <c r="N6279" s="1" t="e">
        <v>#N/A</v>
      </c>
    </row>
    <row r="6280" spans="1:14">
      <c r="A6280" s="7">
        <v>6279</v>
      </c>
      <c r="B6280" s="8"/>
      <c r="C6280" s="9"/>
      <c r="D6280" s="28"/>
      <c r="E6280" s="10"/>
      <c r="F6280" s="9"/>
      <c r="G6280" s="11"/>
      <c r="H6280" s="11"/>
      <c r="I6280" s="14"/>
      <c r="J6280" s="11"/>
      <c r="K6280" s="11"/>
      <c r="L6280" s="11"/>
      <c r="M6280" s="11"/>
      <c r="N6280" s="1" t="e">
        <v>#N/A</v>
      </c>
    </row>
    <row r="6281" spans="1:14">
      <c r="A6281" s="7">
        <v>6280</v>
      </c>
      <c r="B6281" s="8"/>
      <c r="C6281" s="9"/>
      <c r="D6281" s="28"/>
      <c r="E6281" s="10"/>
      <c r="F6281" s="9"/>
      <c r="G6281" s="11"/>
      <c r="H6281" s="11"/>
      <c r="I6281" s="14"/>
      <c r="J6281" s="11"/>
      <c r="K6281" s="11"/>
      <c r="L6281" s="11"/>
      <c r="M6281" s="11"/>
      <c r="N6281" s="1" t="e">
        <v>#N/A</v>
      </c>
    </row>
    <row r="6282" spans="1:14">
      <c r="A6282" s="7">
        <v>6281</v>
      </c>
      <c r="B6282" s="8"/>
      <c r="C6282" s="9"/>
      <c r="D6282" s="28"/>
      <c r="E6282" s="10"/>
      <c r="F6282" s="9"/>
      <c r="G6282" s="11"/>
      <c r="H6282" s="11"/>
      <c r="I6282" s="14"/>
      <c r="J6282" s="11"/>
      <c r="K6282" s="11"/>
      <c r="L6282" s="11"/>
      <c r="M6282" s="11"/>
      <c r="N6282" s="1" t="e">
        <v>#N/A</v>
      </c>
    </row>
    <row r="6283" spans="1:14">
      <c r="A6283" s="7">
        <v>6282</v>
      </c>
      <c r="B6283" s="8"/>
      <c r="C6283" s="9"/>
      <c r="D6283" s="28"/>
      <c r="E6283" s="10"/>
      <c r="F6283" s="9"/>
      <c r="G6283" s="11"/>
      <c r="H6283" s="11"/>
      <c r="I6283" s="14"/>
      <c r="J6283" s="11"/>
      <c r="K6283" s="11"/>
      <c r="L6283" s="11"/>
      <c r="M6283" s="11"/>
      <c r="N6283" s="1" t="e">
        <v>#N/A</v>
      </c>
    </row>
    <row r="6284" spans="1:14">
      <c r="A6284" s="7">
        <v>6283</v>
      </c>
      <c r="B6284" s="8"/>
      <c r="C6284" s="9"/>
      <c r="D6284" s="28"/>
      <c r="E6284" s="10"/>
      <c r="F6284" s="9"/>
      <c r="G6284" s="11"/>
      <c r="H6284" s="11"/>
      <c r="I6284" s="14"/>
      <c r="J6284" s="11"/>
      <c r="K6284" s="11"/>
      <c r="L6284" s="11"/>
      <c r="M6284" s="11"/>
      <c r="N6284" s="1" t="e">
        <v>#N/A</v>
      </c>
    </row>
    <row r="6285" spans="1:14">
      <c r="A6285" s="7">
        <v>6284</v>
      </c>
      <c r="B6285" s="8"/>
      <c r="C6285" s="9"/>
      <c r="D6285" s="28"/>
      <c r="E6285" s="10"/>
      <c r="F6285" s="9"/>
      <c r="G6285" s="11"/>
      <c r="H6285" s="11"/>
      <c r="I6285" s="14"/>
      <c r="J6285" s="11"/>
      <c r="K6285" s="11"/>
      <c r="L6285" s="11"/>
      <c r="M6285" s="11"/>
      <c r="N6285" s="1" t="e">
        <v>#N/A</v>
      </c>
    </row>
    <row r="6286" spans="1:14">
      <c r="A6286" s="7">
        <v>6285</v>
      </c>
      <c r="B6286" s="8"/>
      <c r="C6286" s="9"/>
      <c r="D6286" s="28"/>
      <c r="E6286" s="10"/>
      <c r="F6286" s="9"/>
      <c r="G6286" s="11"/>
      <c r="H6286" s="11"/>
      <c r="I6286" s="14"/>
      <c r="J6286" s="11"/>
      <c r="K6286" s="11"/>
      <c r="L6286" s="11"/>
      <c r="M6286" s="11"/>
      <c r="N6286" s="1" t="e">
        <v>#N/A</v>
      </c>
    </row>
    <row r="6287" spans="1:14">
      <c r="A6287" s="7">
        <v>6286</v>
      </c>
      <c r="B6287" s="8"/>
      <c r="C6287" s="9"/>
      <c r="D6287" s="28"/>
      <c r="E6287" s="10"/>
      <c r="F6287" s="9"/>
      <c r="G6287" s="11"/>
      <c r="H6287" s="11"/>
      <c r="I6287" s="14"/>
      <c r="J6287" s="11"/>
      <c r="K6287" s="11"/>
      <c r="L6287" s="11"/>
      <c r="M6287" s="11"/>
      <c r="N6287" s="1" t="e">
        <v>#N/A</v>
      </c>
    </row>
    <row r="6288" spans="1:14">
      <c r="A6288" s="7">
        <v>6287</v>
      </c>
      <c r="B6288" s="8"/>
      <c r="C6288" s="9"/>
      <c r="D6288" s="28"/>
      <c r="E6288" s="10"/>
      <c r="F6288" s="9"/>
      <c r="G6288" s="11"/>
      <c r="H6288" s="11"/>
      <c r="I6288" s="14"/>
      <c r="J6288" s="11"/>
      <c r="K6288" s="11"/>
      <c r="L6288" s="11"/>
      <c r="M6288" s="11"/>
      <c r="N6288" s="1" t="e">
        <v>#N/A</v>
      </c>
    </row>
    <row r="6289" spans="1:14">
      <c r="A6289" s="7">
        <v>6288</v>
      </c>
      <c r="B6289" s="8"/>
      <c r="C6289" s="9"/>
      <c r="D6289" s="28"/>
      <c r="E6289" s="10"/>
      <c r="F6289" s="9"/>
      <c r="G6289" s="11"/>
      <c r="H6289" s="11"/>
      <c r="I6289" s="14"/>
      <c r="J6289" s="11"/>
      <c r="K6289" s="11"/>
      <c r="L6289" s="11"/>
      <c r="M6289" s="11"/>
      <c r="N6289" s="1" t="e">
        <v>#N/A</v>
      </c>
    </row>
    <row r="6290" spans="1:14">
      <c r="A6290" s="7">
        <v>6289</v>
      </c>
      <c r="B6290" s="8"/>
      <c r="C6290" s="9"/>
      <c r="D6290" s="28"/>
      <c r="E6290" s="10"/>
      <c r="F6290" s="9"/>
      <c r="G6290" s="11"/>
      <c r="H6290" s="11"/>
      <c r="I6290" s="14"/>
      <c r="J6290" s="11"/>
      <c r="K6290" s="11"/>
      <c r="L6290" s="11"/>
      <c r="M6290" s="11"/>
      <c r="N6290" s="1" t="e">
        <v>#N/A</v>
      </c>
    </row>
    <row r="6291" spans="1:14">
      <c r="A6291" s="7">
        <v>6290</v>
      </c>
      <c r="B6291" s="8"/>
      <c r="C6291" s="9"/>
      <c r="D6291" s="28"/>
      <c r="E6291" s="10"/>
      <c r="F6291" s="9"/>
      <c r="G6291" s="11"/>
      <c r="H6291" s="11"/>
      <c r="I6291" s="14"/>
      <c r="J6291" s="11"/>
      <c r="K6291" s="11"/>
      <c r="L6291" s="11"/>
      <c r="M6291" s="11"/>
      <c r="N6291" s="1" t="e">
        <v>#N/A</v>
      </c>
    </row>
    <row r="6292" spans="1:14">
      <c r="A6292" s="7">
        <v>6291</v>
      </c>
      <c r="B6292" s="8"/>
      <c r="C6292" s="9"/>
      <c r="D6292" s="28"/>
      <c r="E6292" s="10"/>
      <c r="F6292" s="9"/>
      <c r="G6292" s="11"/>
      <c r="H6292" s="11"/>
      <c r="I6292" s="14"/>
      <c r="J6292" s="11"/>
      <c r="K6292" s="11"/>
      <c r="L6292" s="11"/>
      <c r="M6292" s="11"/>
      <c r="N6292" s="1" t="e">
        <v>#N/A</v>
      </c>
    </row>
    <row r="6293" spans="1:14">
      <c r="A6293" s="7">
        <v>6292</v>
      </c>
      <c r="B6293" s="8"/>
      <c r="C6293" s="9"/>
      <c r="D6293" s="28"/>
      <c r="E6293" s="10"/>
      <c r="F6293" s="9"/>
      <c r="G6293" s="11"/>
      <c r="H6293" s="11"/>
      <c r="I6293" s="14"/>
      <c r="J6293" s="11"/>
      <c r="K6293" s="11"/>
      <c r="L6293" s="11"/>
      <c r="M6293" s="11"/>
      <c r="N6293" s="1" t="e">
        <v>#N/A</v>
      </c>
    </row>
    <row r="6294" spans="1:14">
      <c r="A6294" s="7">
        <v>6293</v>
      </c>
      <c r="B6294" s="8"/>
      <c r="C6294" s="9"/>
      <c r="D6294" s="28"/>
      <c r="E6294" s="10"/>
      <c r="F6294" s="9"/>
      <c r="G6294" s="11"/>
      <c r="H6294" s="11"/>
      <c r="I6294" s="14"/>
      <c r="J6294" s="11"/>
      <c r="K6294" s="11"/>
      <c r="L6294" s="11"/>
      <c r="M6294" s="11"/>
      <c r="N6294" s="1" t="e">
        <v>#N/A</v>
      </c>
    </row>
    <row r="6295" spans="1:14">
      <c r="A6295" s="7">
        <v>6294</v>
      </c>
      <c r="B6295" s="8"/>
      <c r="C6295" s="9"/>
      <c r="D6295" s="28"/>
      <c r="E6295" s="10"/>
      <c r="F6295" s="9"/>
      <c r="G6295" s="11"/>
      <c r="H6295" s="11"/>
      <c r="I6295" s="14"/>
      <c r="J6295" s="11"/>
      <c r="K6295" s="11"/>
      <c r="L6295" s="11"/>
      <c r="M6295" s="11"/>
      <c r="N6295" s="1" t="e">
        <v>#N/A</v>
      </c>
    </row>
    <row r="6296" spans="1:14">
      <c r="A6296" s="7">
        <v>6295</v>
      </c>
      <c r="B6296" s="8"/>
      <c r="C6296" s="9"/>
      <c r="D6296" s="28"/>
      <c r="E6296" s="10"/>
      <c r="F6296" s="9"/>
      <c r="G6296" s="11"/>
      <c r="H6296" s="11"/>
      <c r="I6296" s="14"/>
      <c r="J6296" s="11"/>
      <c r="K6296" s="11"/>
      <c r="L6296" s="11"/>
      <c r="M6296" s="11"/>
      <c r="N6296" s="1" t="e">
        <v>#N/A</v>
      </c>
    </row>
    <row r="6297" spans="1:14">
      <c r="A6297" s="7">
        <v>6296</v>
      </c>
      <c r="B6297" s="8"/>
      <c r="C6297" s="9"/>
      <c r="D6297" s="28"/>
      <c r="E6297" s="10"/>
      <c r="F6297" s="9"/>
      <c r="G6297" s="11"/>
      <c r="H6297" s="11"/>
      <c r="I6297" s="14"/>
      <c r="J6297" s="11"/>
      <c r="K6297" s="11"/>
      <c r="L6297" s="11"/>
      <c r="M6297" s="11"/>
      <c r="N6297" s="1" t="e">
        <v>#N/A</v>
      </c>
    </row>
    <row r="6298" spans="1:14">
      <c r="A6298" s="7">
        <v>6297</v>
      </c>
      <c r="B6298" s="8"/>
      <c r="C6298" s="9"/>
      <c r="D6298" s="28"/>
      <c r="E6298" s="10"/>
      <c r="F6298" s="9"/>
      <c r="G6298" s="11"/>
      <c r="H6298" s="11"/>
      <c r="I6298" s="14"/>
      <c r="J6298" s="11"/>
      <c r="K6298" s="11"/>
      <c r="L6298" s="11"/>
      <c r="M6298" s="11"/>
      <c r="N6298" s="1" t="e">
        <v>#N/A</v>
      </c>
    </row>
    <row r="6299" spans="1:14">
      <c r="A6299" s="7">
        <v>6298</v>
      </c>
      <c r="B6299" s="8"/>
      <c r="C6299" s="9"/>
      <c r="D6299" s="28"/>
      <c r="E6299" s="10"/>
      <c r="F6299" s="9"/>
      <c r="G6299" s="11"/>
      <c r="H6299" s="11"/>
      <c r="I6299" s="14"/>
      <c r="J6299" s="11"/>
      <c r="K6299" s="11"/>
      <c r="L6299" s="11"/>
      <c r="M6299" s="11"/>
      <c r="N6299" s="1" t="e">
        <v>#N/A</v>
      </c>
    </row>
    <row r="6300" spans="1:14">
      <c r="A6300" s="7">
        <v>6299</v>
      </c>
      <c r="B6300" s="8"/>
      <c r="C6300" s="9"/>
      <c r="D6300" s="28"/>
      <c r="E6300" s="10"/>
      <c r="F6300" s="9"/>
      <c r="G6300" s="11"/>
      <c r="H6300" s="11"/>
      <c r="I6300" s="14"/>
      <c r="J6300" s="11"/>
      <c r="K6300" s="11"/>
      <c r="L6300" s="11"/>
      <c r="M6300" s="11"/>
      <c r="N6300" s="1" t="e">
        <v>#N/A</v>
      </c>
    </row>
    <row r="6301" spans="1:14">
      <c r="A6301" s="7">
        <v>6300</v>
      </c>
      <c r="B6301" s="8"/>
      <c r="C6301" s="9"/>
      <c r="D6301" s="28"/>
      <c r="E6301" s="10"/>
      <c r="F6301" s="9"/>
      <c r="G6301" s="11"/>
      <c r="H6301" s="11"/>
      <c r="I6301" s="14"/>
      <c r="J6301" s="11"/>
      <c r="K6301" s="11"/>
      <c r="L6301" s="11"/>
      <c r="M6301" s="11"/>
      <c r="N6301" s="1" t="e">
        <v>#N/A</v>
      </c>
    </row>
    <row r="6302" spans="1:14">
      <c r="A6302" s="7">
        <v>6301</v>
      </c>
      <c r="B6302" s="8"/>
      <c r="C6302" s="9"/>
      <c r="D6302" s="28"/>
      <c r="E6302" s="10"/>
      <c r="F6302" s="9"/>
      <c r="G6302" s="11"/>
      <c r="H6302" s="11"/>
      <c r="I6302" s="14"/>
      <c r="J6302" s="11"/>
      <c r="K6302" s="11"/>
      <c r="L6302" s="11"/>
      <c r="M6302" s="11"/>
      <c r="N6302" s="1" t="e">
        <v>#N/A</v>
      </c>
    </row>
    <row r="6303" spans="1:14">
      <c r="A6303" s="7">
        <v>6302</v>
      </c>
      <c r="B6303" s="8"/>
      <c r="C6303" s="9"/>
      <c r="D6303" s="28"/>
      <c r="E6303" s="10"/>
      <c r="F6303" s="9"/>
      <c r="G6303" s="11"/>
      <c r="H6303" s="11"/>
      <c r="I6303" s="14"/>
      <c r="J6303" s="11"/>
      <c r="K6303" s="11"/>
      <c r="L6303" s="11"/>
      <c r="M6303" s="11"/>
      <c r="N6303" s="1" t="e">
        <v>#N/A</v>
      </c>
    </row>
    <row r="6304" spans="1:14">
      <c r="A6304" s="7">
        <v>6303</v>
      </c>
      <c r="B6304" s="8"/>
      <c r="C6304" s="9"/>
      <c r="D6304" s="28"/>
      <c r="E6304" s="10"/>
      <c r="F6304" s="9"/>
      <c r="G6304" s="11"/>
      <c r="H6304" s="11"/>
      <c r="I6304" s="14"/>
      <c r="J6304" s="11"/>
      <c r="K6304" s="11"/>
      <c r="L6304" s="11"/>
      <c r="M6304" s="11"/>
      <c r="N6304" s="1" t="e">
        <v>#N/A</v>
      </c>
    </row>
    <row r="6305" spans="1:14">
      <c r="A6305" s="7">
        <v>6304</v>
      </c>
      <c r="B6305" s="8"/>
      <c r="C6305" s="9"/>
      <c r="D6305" s="28"/>
      <c r="E6305" s="10"/>
      <c r="F6305" s="9"/>
      <c r="G6305" s="11"/>
      <c r="H6305" s="11"/>
      <c r="I6305" s="14"/>
      <c r="J6305" s="11"/>
      <c r="K6305" s="11"/>
      <c r="L6305" s="11"/>
      <c r="M6305" s="11"/>
      <c r="N6305" s="1" t="e">
        <v>#N/A</v>
      </c>
    </row>
    <row r="6306" spans="1:14">
      <c r="A6306" s="7">
        <v>6305</v>
      </c>
      <c r="B6306" s="8"/>
      <c r="C6306" s="9"/>
      <c r="D6306" s="28"/>
      <c r="E6306" s="10"/>
      <c r="F6306" s="9"/>
      <c r="G6306" s="11"/>
      <c r="H6306" s="11"/>
      <c r="I6306" s="14"/>
      <c r="J6306" s="11"/>
      <c r="K6306" s="11"/>
      <c r="L6306" s="11"/>
      <c r="M6306" s="11"/>
      <c r="N6306" s="1" t="e">
        <v>#N/A</v>
      </c>
    </row>
    <row r="6307" spans="1:14">
      <c r="A6307" s="7">
        <v>6306</v>
      </c>
      <c r="B6307" s="8"/>
      <c r="C6307" s="9"/>
      <c r="D6307" s="28"/>
      <c r="E6307" s="10"/>
      <c r="F6307" s="9"/>
      <c r="G6307" s="11"/>
      <c r="H6307" s="11"/>
      <c r="I6307" s="14"/>
      <c r="J6307" s="11"/>
      <c r="K6307" s="11"/>
      <c r="L6307" s="11"/>
      <c r="M6307" s="11"/>
      <c r="N6307" s="1" t="e">
        <v>#N/A</v>
      </c>
    </row>
    <row r="6308" spans="1:14">
      <c r="A6308" s="7">
        <v>6307</v>
      </c>
      <c r="B6308" s="8"/>
      <c r="C6308" s="9"/>
      <c r="D6308" s="28"/>
      <c r="E6308" s="10"/>
      <c r="F6308" s="9"/>
      <c r="G6308" s="11"/>
      <c r="H6308" s="11"/>
      <c r="I6308" s="14"/>
      <c r="J6308" s="11"/>
      <c r="K6308" s="11"/>
      <c r="L6308" s="11"/>
      <c r="M6308" s="11"/>
      <c r="N6308" s="1" t="e">
        <v>#N/A</v>
      </c>
    </row>
    <row r="6309" spans="1:14">
      <c r="A6309" s="7">
        <v>6308</v>
      </c>
      <c r="B6309" s="8"/>
      <c r="C6309" s="9"/>
      <c r="D6309" s="28"/>
      <c r="E6309" s="10"/>
      <c r="F6309" s="9"/>
      <c r="G6309" s="11"/>
      <c r="H6309" s="11"/>
      <c r="I6309" s="14"/>
      <c r="J6309" s="11"/>
      <c r="K6309" s="11"/>
      <c r="L6309" s="11"/>
      <c r="M6309" s="11"/>
      <c r="N6309" s="1" t="e">
        <v>#N/A</v>
      </c>
    </row>
    <row r="6310" spans="1:14">
      <c r="A6310" s="7">
        <v>6309</v>
      </c>
      <c r="B6310" s="8"/>
      <c r="C6310" s="9"/>
      <c r="D6310" s="28"/>
      <c r="E6310" s="10"/>
      <c r="F6310" s="9"/>
      <c r="G6310" s="11"/>
      <c r="H6310" s="11"/>
      <c r="I6310" s="14"/>
      <c r="J6310" s="11"/>
      <c r="K6310" s="11"/>
      <c r="L6310" s="11"/>
      <c r="M6310" s="11"/>
      <c r="N6310" s="1" t="e">
        <v>#N/A</v>
      </c>
    </row>
    <row r="6311" spans="1:14">
      <c r="A6311" s="7">
        <v>6310</v>
      </c>
      <c r="B6311" s="8"/>
      <c r="C6311" s="9"/>
      <c r="D6311" s="28"/>
      <c r="E6311" s="10"/>
      <c r="F6311" s="9"/>
      <c r="G6311" s="11"/>
      <c r="H6311" s="11"/>
      <c r="I6311" s="14"/>
      <c r="J6311" s="11"/>
      <c r="K6311" s="11"/>
      <c r="L6311" s="11"/>
      <c r="M6311" s="11"/>
      <c r="N6311" s="1" t="e">
        <v>#N/A</v>
      </c>
    </row>
    <row r="6312" spans="1:14">
      <c r="A6312" s="7">
        <v>6311</v>
      </c>
      <c r="B6312" s="8"/>
      <c r="C6312" s="9"/>
      <c r="D6312" s="28"/>
      <c r="E6312" s="10"/>
      <c r="F6312" s="9"/>
      <c r="G6312" s="11"/>
      <c r="H6312" s="11"/>
      <c r="I6312" s="14"/>
      <c r="J6312" s="11"/>
      <c r="K6312" s="11"/>
      <c r="L6312" s="11"/>
      <c r="M6312" s="11"/>
      <c r="N6312" s="1" t="e">
        <v>#N/A</v>
      </c>
    </row>
    <row r="6313" spans="1:14">
      <c r="A6313" s="7">
        <v>6312</v>
      </c>
      <c r="B6313" s="8"/>
      <c r="C6313" s="9"/>
      <c r="D6313" s="28"/>
      <c r="E6313" s="10"/>
      <c r="F6313" s="9"/>
      <c r="G6313" s="11"/>
      <c r="H6313" s="11"/>
      <c r="I6313" s="14"/>
      <c r="J6313" s="11"/>
      <c r="K6313" s="11"/>
      <c r="L6313" s="11"/>
      <c r="M6313" s="11"/>
      <c r="N6313" s="1" t="e">
        <v>#N/A</v>
      </c>
    </row>
    <row r="6314" spans="1:14">
      <c r="A6314" s="7">
        <v>6313</v>
      </c>
      <c r="B6314" s="8"/>
      <c r="C6314" s="9"/>
      <c r="D6314" s="28"/>
      <c r="E6314" s="10"/>
      <c r="F6314" s="9"/>
      <c r="G6314" s="11"/>
      <c r="H6314" s="11"/>
      <c r="I6314" s="14"/>
      <c r="J6314" s="11"/>
      <c r="K6314" s="11"/>
      <c r="L6314" s="11"/>
      <c r="M6314" s="11"/>
      <c r="N6314" s="1" t="e">
        <v>#N/A</v>
      </c>
    </row>
    <row r="6315" spans="1:14">
      <c r="A6315" s="7">
        <v>6314</v>
      </c>
      <c r="B6315" s="8"/>
      <c r="C6315" s="9"/>
      <c r="D6315" s="28"/>
      <c r="E6315" s="10"/>
      <c r="F6315" s="9"/>
      <c r="G6315" s="11"/>
      <c r="H6315" s="11"/>
      <c r="I6315" s="14"/>
      <c r="J6315" s="11"/>
      <c r="K6315" s="11"/>
      <c r="L6315" s="11"/>
      <c r="M6315" s="11"/>
      <c r="N6315" s="1" t="e">
        <v>#N/A</v>
      </c>
    </row>
    <row r="6316" spans="1:14">
      <c r="A6316" s="7">
        <v>6315</v>
      </c>
      <c r="B6316" s="8"/>
      <c r="C6316" s="9"/>
      <c r="D6316" s="28"/>
      <c r="E6316" s="10"/>
      <c r="F6316" s="9"/>
      <c r="G6316" s="11"/>
      <c r="H6316" s="11"/>
      <c r="I6316" s="14"/>
      <c r="J6316" s="11"/>
      <c r="K6316" s="11"/>
      <c r="L6316" s="11"/>
      <c r="M6316" s="11"/>
      <c r="N6316" s="1" t="e">
        <v>#N/A</v>
      </c>
    </row>
    <row r="6317" spans="1:14">
      <c r="A6317" s="7">
        <v>6316</v>
      </c>
      <c r="B6317" s="8"/>
      <c r="C6317" s="9"/>
      <c r="D6317" s="28"/>
      <c r="E6317" s="10"/>
      <c r="F6317" s="9"/>
      <c r="G6317" s="11"/>
      <c r="H6317" s="11"/>
      <c r="I6317" s="14"/>
      <c r="J6317" s="11"/>
      <c r="K6317" s="11"/>
      <c r="L6317" s="11"/>
      <c r="M6317" s="11"/>
      <c r="N6317" s="1" t="e">
        <v>#N/A</v>
      </c>
    </row>
    <row r="6318" spans="1:14">
      <c r="A6318" s="7">
        <v>6317</v>
      </c>
      <c r="B6318" s="8"/>
      <c r="C6318" s="9"/>
      <c r="D6318" s="28"/>
      <c r="E6318" s="10"/>
      <c r="F6318" s="9"/>
      <c r="G6318" s="11"/>
      <c r="H6318" s="11"/>
      <c r="I6318" s="14"/>
      <c r="J6318" s="11"/>
      <c r="K6318" s="11"/>
      <c r="L6318" s="11"/>
      <c r="M6318" s="11"/>
      <c r="N6318" s="1" t="e">
        <v>#N/A</v>
      </c>
    </row>
    <row r="6319" spans="1:14">
      <c r="A6319" s="7">
        <v>6318</v>
      </c>
      <c r="B6319" s="8"/>
      <c r="C6319" s="9"/>
      <c r="D6319" s="28"/>
      <c r="E6319" s="10"/>
      <c r="F6319" s="9"/>
      <c r="G6319" s="11"/>
      <c r="H6319" s="11"/>
      <c r="I6319" s="14"/>
      <c r="J6319" s="11"/>
      <c r="K6319" s="11"/>
      <c r="L6319" s="11"/>
      <c r="M6319" s="11"/>
      <c r="N6319" s="1" t="e">
        <v>#N/A</v>
      </c>
    </row>
    <row r="6320" spans="1:14">
      <c r="A6320" s="7">
        <v>6319</v>
      </c>
      <c r="B6320" s="8"/>
      <c r="C6320" s="9"/>
      <c r="D6320" s="28"/>
      <c r="E6320" s="10"/>
      <c r="F6320" s="9"/>
      <c r="G6320" s="11"/>
      <c r="H6320" s="11"/>
      <c r="I6320" s="14"/>
      <c r="J6320" s="11"/>
      <c r="K6320" s="11"/>
      <c r="L6320" s="11"/>
      <c r="M6320" s="11"/>
      <c r="N6320" s="1" t="e">
        <v>#N/A</v>
      </c>
    </row>
    <row r="6321" spans="1:14">
      <c r="A6321" s="7">
        <v>6320</v>
      </c>
      <c r="B6321" s="8"/>
      <c r="C6321" s="9"/>
      <c r="D6321" s="28"/>
      <c r="E6321" s="10"/>
      <c r="F6321" s="9"/>
      <c r="G6321" s="11"/>
      <c r="H6321" s="11"/>
      <c r="I6321" s="14"/>
      <c r="J6321" s="11"/>
      <c r="K6321" s="11"/>
      <c r="L6321" s="11"/>
      <c r="M6321" s="11"/>
      <c r="N6321" s="1" t="e">
        <v>#N/A</v>
      </c>
    </row>
    <row r="6322" spans="1:14">
      <c r="A6322" s="7">
        <v>6321</v>
      </c>
      <c r="B6322" s="8"/>
      <c r="C6322" s="9"/>
      <c r="D6322" s="28"/>
      <c r="E6322" s="10"/>
      <c r="F6322" s="9"/>
      <c r="G6322" s="11"/>
      <c r="H6322" s="11"/>
      <c r="I6322" s="14"/>
      <c r="J6322" s="11"/>
      <c r="K6322" s="11"/>
      <c r="L6322" s="11"/>
      <c r="M6322" s="11"/>
      <c r="N6322" s="1" t="e">
        <v>#N/A</v>
      </c>
    </row>
    <row r="6323" spans="1:14">
      <c r="A6323" s="7">
        <v>6322</v>
      </c>
      <c r="B6323" s="8"/>
      <c r="C6323" s="9"/>
      <c r="D6323" s="28"/>
      <c r="E6323" s="10"/>
      <c r="F6323" s="9"/>
      <c r="G6323" s="11"/>
      <c r="H6323" s="11"/>
      <c r="I6323" s="14"/>
      <c r="J6323" s="11"/>
      <c r="K6323" s="11"/>
      <c r="L6323" s="11"/>
      <c r="M6323" s="11"/>
      <c r="N6323" s="1" t="e">
        <v>#N/A</v>
      </c>
    </row>
    <row r="6324" spans="1:14">
      <c r="A6324" s="7">
        <v>6323</v>
      </c>
      <c r="B6324" s="8"/>
      <c r="C6324" s="9"/>
      <c r="D6324" s="28"/>
      <c r="E6324" s="10"/>
      <c r="F6324" s="9"/>
      <c r="G6324" s="11"/>
      <c r="H6324" s="11"/>
      <c r="I6324" s="14"/>
      <c r="J6324" s="11"/>
      <c r="K6324" s="11"/>
      <c r="L6324" s="11"/>
      <c r="M6324" s="11"/>
      <c r="N6324" s="1" t="e">
        <v>#N/A</v>
      </c>
    </row>
    <row r="6325" spans="1:14">
      <c r="A6325" s="7">
        <v>6324</v>
      </c>
      <c r="B6325" s="8"/>
      <c r="C6325" s="9"/>
      <c r="D6325" s="28"/>
      <c r="E6325" s="10"/>
      <c r="F6325" s="9"/>
      <c r="G6325" s="11"/>
      <c r="H6325" s="11"/>
      <c r="I6325" s="14"/>
      <c r="J6325" s="11"/>
      <c r="K6325" s="11"/>
      <c r="L6325" s="11"/>
      <c r="M6325" s="11"/>
      <c r="N6325" s="1" t="e">
        <v>#N/A</v>
      </c>
    </row>
    <row r="6326" spans="1:14">
      <c r="A6326" s="7">
        <v>6325</v>
      </c>
      <c r="B6326" s="8"/>
      <c r="C6326" s="9"/>
      <c r="D6326" s="28"/>
      <c r="E6326" s="10"/>
      <c r="F6326" s="9"/>
      <c r="G6326" s="11"/>
      <c r="H6326" s="11"/>
      <c r="I6326" s="14"/>
      <c r="J6326" s="11"/>
      <c r="K6326" s="11"/>
      <c r="L6326" s="11"/>
      <c r="M6326" s="11"/>
      <c r="N6326" s="1" t="e">
        <v>#N/A</v>
      </c>
    </row>
    <row r="6327" spans="1:14">
      <c r="A6327" s="7">
        <v>6326</v>
      </c>
      <c r="B6327" s="8"/>
      <c r="C6327" s="9"/>
      <c r="D6327" s="28"/>
      <c r="E6327" s="10"/>
      <c r="F6327" s="9"/>
      <c r="G6327" s="11"/>
      <c r="H6327" s="11"/>
      <c r="I6327" s="14"/>
      <c r="J6327" s="11"/>
      <c r="K6327" s="11"/>
      <c r="L6327" s="11"/>
      <c r="M6327" s="11"/>
      <c r="N6327" s="1" t="e">
        <v>#N/A</v>
      </c>
    </row>
    <row r="6328" spans="1:14">
      <c r="A6328" s="7">
        <v>6327</v>
      </c>
      <c r="B6328" s="8"/>
      <c r="C6328" s="9"/>
      <c r="D6328" s="28"/>
      <c r="E6328" s="10"/>
      <c r="F6328" s="9"/>
      <c r="G6328" s="11"/>
      <c r="H6328" s="11"/>
      <c r="I6328" s="14"/>
      <c r="J6328" s="11"/>
      <c r="K6328" s="11"/>
      <c r="L6328" s="11"/>
      <c r="M6328" s="11"/>
      <c r="N6328" s="1" t="e">
        <v>#N/A</v>
      </c>
    </row>
    <row r="6329" spans="1:14">
      <c r="A6329" s="7">
        <v>6328</v>
      </c>
      <c r="B6329" s="8"/>
      <c r="C6329" s="9"/>
      <c r="D6329" s="28"/>
      <c r="E6329" s="10"/>
      <c r="F6329" s="9"/>
      <c r="G6329" s="11"/>
      <c r="H6329" s="11"/>
      <c r="I6329" s="14"/>
      <c r="J6329" s="11"/>
      <c r="K6329" s="11"/>
      <c r="L6329" s="11"/>
      <c r="M6329" s="11"/>
      <c r="N6329" s="1" t="e">
        <v>#N/A</v>
      </c>
    </row>
    <row r="6330" spans="1:14">
      <c r="A6330" s="7">
        <v>6329</v>
      </c>
      <c r="B6330" s="8"/>
      <c r="C6330" s="9"/>
      <c r="D6330" s="28"/>
      <c r="E6330" s="10"/>
      <c r="F6330" s="9"/>
      <c r="G6330" s="11"/>
      <c r="H6330" s="11"/>
      <c r="I6330" s="14"/>
      <c r="J6330" s="11"/>
      <c r="K6330" s="11"/>
      <c r="L6330" s="11"/>
      <c r="M6330" s="11"/>
      <c r="N6330" s="1" t="e">
        <v>#N/A</v>
      </c>
    </row>
    <row r="6331" spans="1:14">
      <c r="A6331" s="7">
        <v>6330</v>
      </c>
      <c r="B6331" s="8"/>
      <c r="C6331" s="9"/>
      <c r="D6331" s="28"/>
      <c r="E6331" s="10"/>
      <c r="F6331" s="9"/>
      <c r="G6331" s="11"/>
      <c r="H6331" s="11"/>
      <c r="I6331" s="14"/>
      <c r="J6331" s="11"/>
      <c r="K6331" s="11"/>
      <c r="L6331" s="11"/>
      <c r="M6331" s="11"/>
      <c r="N6331" s="1" t="e">
        <v>#N/A</v>
      </c>
    </row>
    <row r="6332" spans="1:14">
      <c r="A6332" s="7">
        <v>6331</v>
      </c>
      <c r="B6332" s="8"/>
      <c r="C6332" s="9"/>
      <c r="D6332" s="28"/>
      <c r="E6332" s="10"/>
      <c r="F6332" s="9"/>
      <c r="G6332" s="11"/>
      <c r="H6332" s="11"/>
      <c r="I6332" s="14"/>
      <c r="J6332" s="11"/>
      <c r="K6332" s="11"/>
      <c r="L6332" s="11"/>
      <c r="M6332" s="11"/>
      <c r="N6332" s="1" t="e">
        <v>#N/A</v>
      </c>
    </row>
    <row r="6333" spans="1:14">
      <c r="A6333" s="7">
        <v>6332</v>
      </c>
      <c r="B6333" s="8"/>
      <c r="C6333" s="9"/>
      <c r="D6333" s="28"/>
      <c r="E6333" s="10"/>
      <c r="F6333" s="9"/>
      <c r="G6333" s="11"/>
      <c r="H6333" s="11"/>
      <c r="I6333" s="14"/>
      <c r="J6333" s="11"/>
      <c r="K6333" s="11"/>
      <c r="L6333" s="11"/>
      <c r="M6333" s="11"/>
      <c r="N6333" s="1" t="e">
        <v>#N/A</v>
      </c>
    </row>
    <row r="6334" spans="1:14">
      <c r="A6334" s="7">
        <v>6333</v>
      </c>
      <c r="B6334" s="8"/>
      <c r="C6334" s="9"/>
      <c r="D6334" s="28"/>
      <c r="E6334" s="10"/>
      <c r="F6334" s="9"/>
      <c r="G6334" s="11"/>
      <c r="H6334" s="11"/>
      <c r="I6334" s="14"/>
      <c r="J6334" s="11"/>
      <c r="K6334" s="11"/>
      <c r="L6334" s="11"/>
      <c r="M6334" s="11"/>
      <c r="N6334" s="1" t="e">
        <v>#N/A</v>
      </c>
    </row>
    <row r="6335" spans="1:14">
      <c r="A6335" s="7">
        <v>6334</v>
      </c>
      <c r="B6335" s="8"/>
      <c r="C6335" s="9"/>
      <c r="D6335" s="28"/>
      <c r="E6335" s="10"/>
      <c r="F6335" s="9"/>
      <c r="G6335" s="11"/>
      <c r="H6335" s="11"/>
      <c r="I6335" s="14"/>
      <c r="J6335" s="11"/>
      <c r="K6335" s="11"/>
      <c r="L6335" s="11"/>
      <c r="M6335" s="11"/>
      <c r="N6335" s="1" t="e">
        <v>#N/A</v>
      </c>
    </row>
    <row r="6336" spans="1:14">
      <c r="A6336" s="7">
        <v>6335</v>
      </c>
      <c r="B6336" s="8"/>
      <c r="C6336" s="9"/>
      <c r="D6336" s="28"/>
      <c r="E6336" s="10"/>
      <c r="F6336" s="9"/>
      <c r="G6336" s="11"/>
      <c r="H6336" s="11"/>
      <c r="I6336" s="14"/>
      <c r="J6336" s="11"/>
      <c r="K6336" s="11"/>
      <c r="L6336" s="11"/>
      <c r="M6336" s="11"/>
      <c r="N6336" s="1" t="e">
        <v>#N/A</v>
      </c>
    </row>
    <row r="6337" spans="1:14">
      <c r="A6337" s="7">
        <v>6336</v>
      </c>
      <c r="B6337" s="8"/>
      <c r="C6337" s="9"/>
      <c r="D6337" s="28"/>
      <c r="E6337" s="10"/>
      <c r="F6337" s="9"/>
      <c r="G6337" s="11"/>
      <c r="H6337" s="11"/>
      <c r="I6337" s="14"/>
      <c r="J6337" s="11"/>
      <c r="K6337" s="11"/>
      <c r="L6337" s="11"/>
      <c r="M6337" s="11"/>
      <c r="N6337" s="1" t="e">
        <v>#N/A</v>
      </c>
    </row>
    <row r="6338" spans="1:14">
      <c r="A6338" s="7">
        <v>6337</v>
      </c>
      <c r="B6338" s="8"/>
      <c r="C6338" s="9"/>
      <c r="D6338" s="28"/>
      <c r="E6338" s="10"/>
      <c r="F6338" s="9"/>
      <c r="G6338" s="11"/>
      <c r="H6338" s="11"/>
      <c r="I6338" s="14"/>
      <c r="J6338" s="11"/>
      <c r="K6338" s="11"/>
      <c r="L6338" s="11"/>
      <c r="M6338" s="11"/>
      <c r="N6338" s="1" t="e">
        <v>#N/A</v>
      </c>
    </row>
    <row r="6339" spans="1:14">
      <c r="A6339" s="7">
        <v>6338</v>
      </c>
      <c r="B6339" s="8"/>
      <c r="C6339" s="9"/>
      <c r="D6339" s="28"/>
      <c r="E6339" s="10"/>
      <c r="F6339" s="9"/>
      <c r="G6339" s="11"/>
      <c r="H6339" s="11"/>
      <c r="I6339" s="14"/>
      <c r="J6339" s="11"/>
      <c r="K6339" s="11"/>
      <c r="L6339" s="11"/>
      <c r="M6339" s="11"/>
      <c r="N6339" s="1" t="e">
        <v>#N/A</v>
      </c>
    </row>
    <row r="6340" spans="1:14">
      <c r="A6340" s="7">
        <v>6339</v>
      </c>
      <c r="B6340" s="8"/>
      <c r="C6340" s="9"/>
      <c r="D6340" s="28"/>
      <c r="E6340" s="10"/>
      <c r="F6340" s="9"/>
      <c r="G6340" s="11"/>
      <c r="H6340" s="11"/>
      <c r="I6340" s="14"/>
      <c r="J6340" s="11"/>
      <c r="K6340" s="11"/>
      <c r="L6340" s="11"/>
      <c r="M6340" s="11"/>
      <c r="N6340" s="1" t="e">
        <v>#N/A</v>
      </c>
    </row>
    <row r="6341" spans="1:14">
      <c r="A6341" s="7">
        <v>6340</v>
      </c>
      <c r="B6341" s="8"/>
      <c r="C6341" s="9"/>
      <c r="D6341" s="28"/>
      <c r="E6341" s="10"/>
      <c r="F6341" s="9"/>
      <c r="G6341" s="11"/>
      <c r="H6341" s="11"/>
      <c r="I6341" s="14"/>
      <c r="J6341" s="11"/>
      <c r="K6341" s="11"/>
      <c r="L6341" s="11"/>
      <c r="M6341" s="11"/>
      <c r="N6341" s="1" t="e">
        <v>#N/A</v>
      </c>
    </row>
    <row r="6342" spans="1:14">
      <c r="A6342" s="7">
        <v>6341</v>
      </c>
      <c r="B6342" s="8"/>
      <c r="C6342" s="9"/>
      <c r="D6342" s="28"/>
      <c r="E6342" s="10"/>
      <c r="F6342" s="9"/>
      <c r="G6342" s="11"/>
      <c r="H6342" s="11"/>
      <c r="I6342" s="14"/>
      <c r="J6342" s="11"/>
      <c r="K6342" s="11"/>
      <c r="L6342" s="11"/>
      <c r="M6342" s="11"/>
      <c r="N6342" s="1" t="e">
        <v>#N/A</v>
      </c>
    </row>
    <row r="6343" spans="1:14">
      <c r="A6343" s="7">
        <v>6342</v>
      </c>
      <c r="B6343" s="8"/>
      <c r="C6343" s="9"/>
      <c r="D6343" s="28"/>
      <c r="E6343" s="10"/>
      <c r="F6343" s="9"/>
      <c r="G6343" s="11"/>
      <c r="H6343" s="11"/>
      <c r="I6343" s="14"/>
      <c r="J6343" s="11"/>
      <c r="K6343" s="11"/>
      <c r="L6343" s="11"/>
      <c r="M6343" s="11"/>
      <c r="N6343" s="1" t="e">
        <v>#N/A</v>
      </c>
    </row>
    <row r="6344" spans="1:14">
      <c r="A6344" s="7">
        <v>6343</v>
      </c>
      <c r="B6344" s="8"/>
      <c r="C6344" s="9"/>
      <c r="D6344" s="28"/>
      <c r="E6344" s="10"/>
      <c r="F6344" s="9"/>
      <c r="G6344" s="11"/>
      <c r="H6344" s="11"/>
      <c r="I6344" s="14"/>
      <c r="J6344" s="11"/>
      <c r="K6344" s="11"/>
      <c r="L6344" s="11"/>
      <c r="M6344" s="11"/>
      <c r="N6344" s="1" t="e">
        <v>#N/A</v>
      </c>
    </row>
    <row r="6345" spans="1:14">
      <c r="A6345" s="7">
        <v>6344</v>
      </c>
      <c r="B6345" s="8"/>
      <c r="C6345" s="9"/>
      <c r="D6345" s="28"/>
      <c r="E6345" s="10"/>
      <c r="F6345" s="9"/>
      <c r="G6345" s="11"/>
      <c r="H6345" s="11"/>
      <c r="I6345" s="14"/>
      <c r="J6345" s="11"/>
      <c r="K6345" s="11"/>
      <c r="L6345" s="11"/>
      <c r="M6345" s="11"/>
      <c r="N6345" s="1" t="e">
        <v>#N/A</v>
      </c>
    </row>
    <row r="6346" spans="1:14">
      <c r="A6346" s="7">
        <v>6345</v>
      </c>
      <c r="B6346" s="8"/>
      <c r="C6346" s="9"/>
      <c r="D6346" s="28"/>
      <c r="E6346" s="10"/>
      <c r="F6346" s="9"/>
      <c r="G6346" s="11"/>
      <c r="H6346" s="11"/>
      <c r="I6346" s="14"/>
      <c r="J6346" s="11"/>
      <c r="K6346" s="11"/>
      <c r="L6346" s="11"/>
      <c r="M6346" s="11"/>
      <c r="N6346" s="1" t="e">
        <v>#N/A</v>
      </c>
    </row>
    <row r="6347" spans="1:14">
      <c r="A6347" s="7">
        <v>6346</v>
      </c>
      <c r="B6347" s="8"/>
      <c r="C6347" s="9"/>
      <c r="D6347" s="28"/>
      <c r="E6347" s="10"/>
      <c r="F6347" s="9"/>
      <c r="G6347" s="11"/>
      <c r="H6347" s="11"/>
      <c r="I6347" s="14"/>
      <c r="J6347" s="11"/>
      <c r="K6347" s="11"/>
      <c r="L6347" s="11"/>
      <c r="M6347" s="11"/>
      <c r="N6347" s="1" t="e">
        <v>#N/A</v>
      </c>
    </row>
    <row r="6348" spans="1:14">
      <c r="A6348" s="7">
        <v>6347</v>
      </c>
      <c r="B6348" s="8"/>
      <c r="C6348" s="9"/>
      <c r="D6348" s="28"/>
      <c r="E6348" s="10"/>
      <c r="F6348" s="9"/>
      <c r="G6348" s="11"/>
      <c r="H6348" s="11"/>
      <c r="I6348" s="14"/>
      <c r="J6348" s="11"/>
      <c r="K6348" s="11"/>
      <c r="L6348" s="11"/>
      <c r="M6348" s="11"/>
      <c r="N6348" s="1" t="e">
        <v>#N/A</v>
      </c>
    </row>
    <row r="6349" spans="1:14">
      <c r="A6349" s="7">
        <v>6348</v>
      </c>
      <c r="B6349" s="8"/>
      <c r="C6349" s="9"/>
      <c r="D6349" s="28"/>
      <c r="E6349" s="10"/>
      <c r="F6349" s="9"/>
      <c r="G6349" s="11"/>
      <c r="H6349" s="11"/>
      <c r="I6349" s="14"/>
      <c r="J6349" s="11"/>
      <c r="K6349" s="11"/>
      <c r="L6349" s="11"/>
      <c r="M6349" s="11"/>
      <c r="N6349" s="1" t="e">
        <v>#N/A</v>
      </c>
    </row>
    <row r="6350" spans="1:14">
      <c r="A6350" s="7">
        <v>6349</v>
      </c>
      <c r="B6350" s="8"/>
      <c r="C6350" s="9"/>
      <c r="D6350" s="28"/>
      <c r="E6350" s="10"/>
      <c r="F6350" s="9"/>
      <c r="G6350" s="11"/>
      <c r="H6350" s="11"/>
      <c r="I6350" s="14"/>
      <c r="J6350" s="11"/>
      <c r="K6350" s="11"/>
      <c r="L6350" s="11"/>
      <c r="M6350" s="11"/>
      <c r="N6350" s="1" t="e">
        <v>#N/A</v>
      </c>
    </row>
    <row r="6351" spans="1:14">
      <c r="A6351" s="7">
        <v>6350</v>
      </c>
      <c r="B6351" s="8"/>
      <c r="C6351" s="9"/>
      <c r="D6351" s="28"/>
      <c r="E6351" s="10"/>
      <c r="F6351" s="9"/>
      <c r="G6351" s="11"/>
      <c r="H6351" s="11"/>
      <c r="I6351" s="14"/>
      <c r="J6351" s="11"/>
      <c r="K6351" s="11"/>
      <c r="L6351" s="11"/>
      <c r="M6351" s="11"/>
      <c r="N6351" s="1" t="e">
        <v>#N/A</v>
      </c>
    </row>
    <row r="6352" spans="1:14">
      <c r="A6352" s="7">
        <v>6351</v>
      </c>
      <c r="B6352" s="8"/>
      <c r="C6352" s="9"/>
      <c r="D6352" s="28"/>
      <c r="E6352" s="10"/>
      <c r="F6352" s="9"/>
      <c r="G6352" s="11"/>
      <c r="H6352" s="11"/>
      <c r="I6352" s="14"/>
      <c r="J6352" s="11"/>
      <c r="K6352" s="11"/>
      <c r="L6352" s="11"/>
      <c r="M6352" s="11"/>
      <c r="N6352" s="1" t="e">
        <v>#N/A</v>
      </c>
    </row>
    <row r="6353" spans="1:14">
      <c r="A6353" s="7">
        <v>6352</v>
      </c>
      <c r="B6353" s="8"/>
      <c r="C6353" s="9"/>
      <c r="D6353" s="28"/>
      <c r="E6353" s="10"/>
      <c r="F6353" s="9"/>
      <c r="G6353" s="11"/>
      <c r="H6353" s="11"/>
      <c r="I6353" s="14"/>
      <c r="J6353" s="11"/>
      <c r="K6353" s="11"/>
      <c r="L6353" s="11"/>
      <c r="M6353" s="11"/>
      <c r="N6353" s="1" t="e">
        <v>#N/A</v>
      </c>
    </row>
    <row r="6354" spans="1:14">
      <c r="A6354" s="7">
        <v>6353</v>
      </c>
      <c r="B6354" s="8"/>
      <c r="C6354" s="9"/>
      <c r="D6354" s="28"/>
      <c r="E6354" s="10"/>
      <c r="F6354" s="9"/>
      <c r="G6354" s="11"/>
      <c r="H6354" s="11"/>
      <c r="I6354" s="14"/>
      <c r="J6354" s="11"/>
      <c r="K6354" s="11"/>
      <c r="L6354" s="11"/>
      <c r="M6354" s="11"/>
      <c r="N6354" s="1" t="e">
        <v>#N/A</v>
      </c>
    </row>
    <row r="6355" spans="1:14">
      <c r="A6355" s="7">
        <v>6354</v>
      </c>
      <c r="B6355" s="8"/>
      <c r="C6355" s="9"/>
      <c r="D6355" s="28"/>
      <c r="E6355" s="10"/>
      <c r="F6355" s="9"/>
      <c r="G6355" s="11"/>
      <c r="H6355" s="11"/>
      <c r="I6355" s="14"/>
      <c r="J6355" s="11"/>
      <c r="K6355" s="11"/>
      <c r="L6355" s="11"/>
      <c r="M6355" s="11"/>
      <c r="N6355" s="1" t="e">
        <v>#N/A</v>
      </c>
    </row>
    <row r="6356" spans="1:14">
      <c r="A6356" s="7">
        <v>6355</v>
      </c>
      <c r="B6356" s="8"/>
      <c r="C6356" s="9"/>
      <c r="D6356" s="28"/>
      <c r="E6356" s="10"/>
      <c r="F6356" s="9"/>
      <c r="G6356" s="11"/>
      <c r="H6356" s="11"/>
      <c r="I6356" s="14"/>
      <c r="J6356" s="11"/>
      <c r="K6356" s="11"/>
      <c r="L6356" s="11"/>
      <c r="M6356" s="11"/>
      <c r="N6356" s="1" t="e">
        <v>#N/A</v>
      </c>
    </row>
    <row r="6357" spans="1:14">
      <c r="A6357" s="7">
        <v>6356</v>
      </c>
      <c r="B6357" s="8"/>
      <c r="C6357" s="9"/>
      <c r="D6357" s="28"/>
      <c r="E6357" s="10"/>
      <c r="F6357" s="9"/>
      <c r="G6357" s="11"/>
      <c r="H6357" s="11"/>
      <c r="I6357" s="14"/>
      <c r="J6357" s="11"/>
      <c r="K6357" s="11"/>
      <c r="L6357" s="11"/>
      <c r="M6357" s="11"/>
      <c r="N6357" s="1" t="e">
        <v>#N/A</v>
      </c>
    </row>
    <row r="6358" spans="1:14">
      <c r="A6358" s="7">
        <v>6357</v>
      </c>
      <c r="B6358" s="8"/>
      <c r="C6358" s="9"/>
      <c r="D6358" s="28"/>
      <c r="E6358" s="10"/>
      <c r="F6358" s="9"/>
      <c r="G6358" s="11"/>
      <c r="H6358" s="11"/>
      <c r="I6358" s="14"/>
      <c r="J6358" s="11"/>
      <c r="K6358" s="11"/>
      <c r="L6358" s="11"/>
      <c r="M6358" s="11"/>
      <c r="N6358" s="1" t="e">
        <v>#N/A</v>
      </c>
    </row>
    <row r="6359" spans="1:14">
      <c r="A6359" s="7">
        <v>6358</v>
      </c>
      <c r="B6359" s="8"/>
      <c r="C6359" s="9"/>
      <c r="D6359" s="28"/>
      <c r="E6359" s="10"/>
      <c r="F6359" s="9"/>
      <c r="G6359" s="11"/>
      <c r="H6359" s="11"/>
      <c r="I6359" s="14"/>
      <c r="J6359" s="11"/>
      <c r="K6359" s="11"/>
      <c r="L6359" s="11"/>
      <c r="M6359" s="11"/>
      <c r="N6359" s="1" t="e">
        <v>#N/A</v>
      </c>
    </row>
    <row r="6360" spans="1:14">
      <c r="A6360" s="7">
        <v>6359</v>
      </c>
      <c r="B6360" s="8"/>
      <c r="C6360" s="9"/>
      <c r="D6360" s="28"/>
      <c r="E6360" s="10"/>
      <c r="F6360" s="9"/>
      <c r="G6360" s="11"/>
      <c r="H6360" s="11"/>
      <c r="I6360" s="14"/>
      <c r="J6360" s="11"/>
      <c r="K6360" s="11"/>
      <c r="L6360" s="11"/>
      <c r="M6360" s="11"/>
      <c r="N6360" s="1" t="e">
        <v>#N/A</v>
      </c>
    </row>
    <row r="6361" spans="1:14">
      <c r="A6361" s="7">
        <v>6360</v>
      </c>
      <c r="B6361" s="8"/>
      <c r="C6361" s="9"/>
      <c r="D6361" s="28"/>
      <c r="E6361" s="10"/>
      <c r="F6361" s="9"/>
      <c r="G6361" s="11"/>
      <c r="H6361" s="11"/>
      <c r="I6361" s="14"/>
      <c r="J6361" s="11"/>
      <c r="K6361" s="11"/>
      <c r="L6361" s="11"/>
      <c r="M6361" s="11"/>
      <c r="N6361" s="1" t="e">
        <v>#N/A</v>
      </c>
    </row>
    <row r="6362" spans="1:14">
      <c r="A6362" s="7">
        <v>6361</v>
      </c>
      <c r="B6362" s="8"/>
      <c r="C6362" s="9"/>
      <c r="D6362" s="28"/>
      <c r="E6362" s="10"/>
      <c r="F6362" s="9"/>
      <c r="G6362" s="11"/>
      <c r="H6362" s="11"/>
      <c r="I6362" s="14"/>
      <c r="J6362" s="11"/>
      <c r="K6362" s="11"/>
      <c r="L6362" s="11"/>
      <c r="M6362" s="11"/>
      <c r="N6362" s="1" t="e">
        <v>#N/A</v>
      </c>
    </row>
    <row r="6363" spans="1:14">
      <c r="A6363" s="7">
        <v>6362</v>
      </c>
      <c r="B6363" s="8"/>
      <c r="C6363" s="9"/>
      <c r="D6363" s="28"/>
      <c r="E6363" s="10"/>
      <c r="F6363" s="9"/>
      <c r="G6363" s="11"/>
      <c r="H6363" s="11"/>
      <c r="I6363" s="14"/>
      <c r="J6363" s="11"/>
      <c r="K6363" s="11"/>
      <c r="L6363" s="11"/>
      <c r="M6363" s="11"/>
      <c r="N6363" s="1" t="e">
        <v>#N/A</v>
      </c>
    </row>
    <row r="6364" spans="1:14">
      <c r="A6364" s="7">
        <v>6363</v>
      </c>
      <c r="B6364" s="8"/>
      <c r="C6364" s="9"/>
      <c r="D6364" s="28"/>
      <c r="E6364" s="10"/>
      <c r="F6364" s="9"/>
      <c r="G6364" s="11"/>
      <c r="H6364" s="11"/>
      <c r="I6364" s="14"/>
      <c r="J6364" s="11"/>
      <c r="K6364" s="11"/>
      <c r="L6364" s="11"/>
      <c r="M6364" s="11"/>
      <c r="N6364" s="1" t="e">
        <v>#N/A</v>
      </c>
    </row>
    <row r="6365" spans="1:14">
      <c r="A6365" s="7">
        <v>6364</v>
      </c>
      <c r="B6365" s="8"/>
      <c r="C6365" s="9"/>
      <c r="D6365" s="28"/>
      <c r="E6365" s="10"/>
      <c r="F6365" s="9"/>
      <c r="G6365" s="11"/>
      <c r="H6365" s="11"/>
      <c r="I6365" s="14"/>
      <c r="J6365" s="11"/>
      <c r="K6365" s="11"/>
      <c r="L6365" s="11"/>
      <c r="M6365" s="11"/>
      <c r="N6365" s="1" t="e">
        <v>#N/A</v>
      </c>
    </row>
    <row r="6366" spans="1:14">
      <c r="A6366" s="7">
        <v>6365</v>
      </c>
      <c r="B6366" s="8"/>
      <c r="C6366" s="9"/>
      <c r="D6366" s="28"/>
      <c r="E6366" s="10"/>
      <c r="F6366" s="9"/>
      <c r="G6366" s="11"/>
      <c r="H6366" s="11"/>
      <c r="I6366" s="14"/>
      <c r="J6366" s="11"/>
      <c r="K6366" s="11"/>
      <c r="L6366" s="11"/>
      <c r="M6366" s="11"/>
      <c r="N6366" s="1" t="e">
        <v>#N/A</v>
      </c>
    </row>
    <row r="6367" spans="1:14">
      <c r="A6367" s="7">
        <v>6366</v>
      </c>
      <c r="B6367" s="8"/>
      <c r="C6367" s="9"/>
      <c r="D6367" s="28"/>
      <c r="E6367" s="10"/>
      <c r="F6367" s="9"/>
      <c r="G6367" s="11"/>
      <c r="H6367" s="11"/>
      <c r="I6367" s="14"/>
      <c r="J6367" s="11"/>
      <c r="K6367" s="11"/>
      <c r="L6367" s="11"/>
      <c r="M6367" s="11"/>
      <c r="N6367" s="1" t="e">
        <v>#N/A</v>
      </c>
    </row>
    <row r="6368" spans="1:14">
      <c r="A6368" s="7">
        <v>6367</v>
      </c>
      <c r="B6368" s="8"/>
      <c r="C6368" s="9"/>
      <c r="D6368" s="28"/>
      <c r="E6368" s="10"/>
      <c r="F6368" s="9"/>
      <c r="G6368" s="11"/>
      <c r="H6368" s="11"/>
      <c r="I6368" s="14"/>
      <c r="J6368" s="11"/>
      <c r="K6368" s="11"/>
      <c r="L6368" s="11"/>
      <c r="M6368" s="11"/>
      <c r="N6368" s="1" t="e">
        <v>#N/A</v>
      </c>
    </row>
    <row r="6369" spans="1:14">
      <c r="A6369" s="7">
        <v>6368</v>
      </c>
      <c r="B6369" s="8"/>
      <c r="C6369" s="9"/>
      <c r="D6369" s="28"/>
      <c r="E6369" s="10"/>
      <c r="F6369" s="9"/>
      <c r="G6369" s="11"/>
      <c r="H6369" s="11"/>
      <c r="I6369" s="14"/>
      <c r="J6369" s="11"/>
      <c r="K6369" s="11"/>
      <c r="L6369" s="11"/>
      <c r="M6369" s="11"/>
      <c r="N6369" s="1" t="e">
        <v>#N/A</v>
      </c>
    </row>
    <row r="6370" spans="1:14">
      <c r="A6370" s="7">
        <v>6369</v>
      </c>
      <c r="B6370" s="8"/>
      <c r="C6370" s="9"/>
      <c r="D6370" s="28"/>
      <c r="E6370" s="10"/>
      <c r="F6370" s="9"/>
      <c r="G6370" s="11"/>
      <c r="H6370" s="11"/>
      <c r="I6370" s="14"/>
      <c r="J6370" s="11"/>
      <c r="K6370" s="11"/>
      <c r="L6370" s="11"/>
      <c r="M6370" s="11"/>
      <c r="N6370" s="1" t="e">
        <v>#N/A</v>
      </c>
    </row>
    <row r="6371" spans="1:14">
      <c r="A6371" s="7">
        <v>6370</v>
      </c>
      <c r="B6371" s="8"/>
      <c r="C6371" s="9"/>
      <c r="D6371" s="28"/>
      <c r="E6371" s="10"/>
      <c r="F6371" s="9"/>
      <c r="G6371" s="11"/>
      <c r="H6371" s="11"/>
      <c r="I6371" s="14"/>
      <c r="J6371" s="11"/>
      <c r="K6371" s="11"/>
      <c r="L6371" s="11"/>
      <c r="M6371" s="11"/>
      <c r="N6371" s="1" t="e">
        <v>#N/A</v>
      </c>
    </row>
    <row r="6372" spans="1:14">
      <c r="A6372" s="7">
        <v>6371</v>
      </c>
      <c r="B6372" s="8"/>
      <c r="C6372" s="9"/>
      <c r="D6372" s="28"/>
      <c r="E6372" s="10"/>
      <c r="F6372" s="9"/>
      <c r="G6372" s="11"/>
      <c r="H6372" s="11"/>
      <c r="I6372" s="14"/>
      <c r="J6372" s="11"/>
      <c r="K6372" s="11"/>
      <c r="L6372" s="11"/>
      <c r="M6372" s="11"/>
      <c r="N6372" s="1" t="e">
        <v>#N/A</v>
      </c>
    </row>
    <row r="6373" spans="1:14">
      <c r="A6373" s="7">
        <v>6372</v>
      </c>
      <c r="B6373" s="8"/>
      <c r="C6373" s="9"/>
      <c r="D6373" s="28"/>
      <c r="E6373" s="10"/>
      <c r="F6373" s="9"/>
      <c r="G6373" s="11"/>
      <c r="H6373" s="11"/>
      <c r="I6373" s="14"/>
      <c r="J6373" s="11"/>
      <c r="K6373" s="11"/>
      <c r="L6373" s="11"/>
      <c r="M6373" s="11"/>
      <c r="N6373" s="1" t="e">
        <v>#N/A</v>
      </c>
    </row>
    <row r="6374" spans="1:14">
      <c r="A6374" s="7">
        <v>6373</v>
      </c>
      <c r="B6374" s="56"/>
      <c r="C6374" s="9"/>
      <c r="D6374" s="9"/>
      <c r="E6374" s="10"/>
      <c r="F6374" s="45"/>
      <c r="G6374" s="10"/>
      <c r="H6374" s="11"/>
      <c r="I6374" s="14"/>
      <c r="J6374" s="11"/>
      <c r="K6374" s="11"/>
      <c r="L6374" s="11"/>
      <c r="M6374" s="11"/>
      <c r="N6374" s="11" t="str">
        <f>IF(E6374&lt;&gt;"",VLOOKUP(E6374,依頼一覧!F:H,2,0),"")</f>
        <v/>
      </c>
    </row>
    <row r="6375" spans="1:14">
      <c r="A6375" s="7">
        <v>6374</v>
      </c>
      <c r="B6375" s="56"/>
      <c r="C6375" s="9"/>
      <c r="D6375" s="9"/>
      <c r="E6375" s="10"/>
      <c r="F6375" s="45"/>
      <c r="G6375" s="10"/>
      <c r="H6375" s="11"/>
      <c r="I6375" s="14"/>
      <c r="J6375" s="11"/>
      <c r="K6375" s="11"/>
      <c r="L6375" s="11"/>
      <c r="M6375" s="11"/>
      <c r="N6375" s="11" t="str">
        <f>IF(E6375&lt;&gt;"",VLOOKUP(E6375,依頼一覧!F:H,2,0),"")</f>
        <v/>
      </c>
    </row>
    <row r="6376" spans="1:14">
      <c r="A6376" s="7">
        <v>6375</v>
      </c>
      <c r="B6376" s="56"/>
      <c r="C6376" s="9"/>
      <c r="D6376" s="9"/>
      <c r="E6376" s="10"/>
      <c r="F6376" s="45"/>
      <c r="G6376" s="10"/>
      <c r="H6376" s="11"/>
      <c r="I6376" s="14"/>
      <c r="J6376" s="11"/>
      <c r="K6376" s="11"/>
      <c r="L6376" s="11"/>
      <c r="M6376" s="11"/>
      <c r="N6376" s="11" t="str">
        <f>IF(E6376&lt;&gt;"",VLOOKUP(E6376,依頼一覧!F:H,2,0),"")</f>
        <v/>
      </c>
    </row>
    <row r="6377" spans="1:14">
      <c r="A6377" s="7">
        <v>6376</v>
      </c>
      <c r="B6377" s="56"/>
      <c r="C6377" s="9"/>
      <c r="D6377" s="9"/>
      <c r="E6377" s="10"/>
      <c r="F6377" s="45"/>
      <c r="G6377" s="10"/>
      <c r="H6377" s="11"/>
      <c r="I6377" s="14"/>
      <c r="J6377" s="11"/>
      <c r="K6377" s="11"/>
      <c r="L6377" s="11"/>
      <c r="M6377" s="11"/>
      <c r="N6377" s="11" t="str">
        <f>IF(E6377&lt;&gt;"",VLOOKUP(E6377,依頼一覧!F:H,2,0),"")</f>
        <v/>
      </c>
    </row>
    <row r="6378" spans="1:14">
      <c r="A6378" s="7">
        <v>6377</v>
      </c>
      <c r="B6378" s="8"/>
      <c r="C6378" s="9"/>
      <c r="D6378" s="28"/>
      <c r="E6378" s="10"/>
      <c r="F6378" s="9"/>
      <c r="G6378" s="11"/>
      <c r="H6378" s="11"/>
      <c r="I6378" s="14"/>
      <c r="J6378" s="11"/>
      <c r="K6378" s="11"/>
      <c r="L6378" s="11"/>
      <c r="M6378" s="11"/>
      <c r="N6378" s="1" t="e">
        <v>#N/A</v>
      </c>
    </row>
    <row r="6379" spans="1:14">
      <c r="A6379" s="7">
        <v>6378</v>
      </c>
      <c r="B6379" s="8"/>
      <c r="C6379" s="9"/>
      <c r="D6379" s="28"/>
      <c r="E6379" s="10"/>
      <c r="F6379" s="9"/>
      <c r="G6379" s="11"/>
      <c r="H6379" s="11"/>
      <c r="I6379" s="14"/>
      <c r="J6379" s="11"/>
      <c r="K6379" s="11"/>
      <c r="L6379" s="11"/>
      <c r="M6379" s="11"/>
      <c r="N6379" s="1" t="e">
        <v>#N/A</v>
      </c>
    </row>
    <row r="6380" spans="1:14">
      <c r="A6380" s="7">
        <v>6379</v>
      </c>
      <c r="B6380" s="8"/>
      <c r="C6380" s="9"/>
      <c r="D6380" s="28"/>
      <c r="E6380" s="10"/>
      <c r="F6380" s="9"/>
      <c r="G6380" s="11"/>
      <c r="H6380" s="11"/>
      <c r="I6380" s="14"/>
      <c r="J6380" s="11"/>
      <c r="K6380" s="11"/>
      <c r="L6380" s="11"/>
      <c r="M6380" s="11"/>
      <c r="N6380" s="1" t="e">
        <v>#N/A</v>
      </c>
    </row>
    <row r="6381" spans="1:14">
      <c r="A6381" s="7">
        <v>6380</v>
      </c>
      <c r="B6381" s="8"/>
      <c r="C6381" s="9"/>
      <c r="D6381" s="28"/>
      <c r="E6381" s="10"/>
      <c r="F6381" s="9"/>
      <c r="G6381" s="11"/>
      <c r="H6381" s="11"/>
      <c r="I6381" s="14"/>
      <c r="J6381" s="11"/>
      <c r="K6381" s="11"/>
      <c r="L6381" s="11"/>
      <c r="M6381" s="11"/>
      <c r="N6381" s="1" t="e">
        <v>#N/A</v>
      </c>
    </row>
    <row r="6382" spans="1:14">
      <c r="A6382" s="7">
        <v>6381</v>
      </c>
      <c r="B6382" s="8"/>
      <c r="C6382" s="9"/>
      <c r="D6382" s="28"/>
      <c r="E6382" s="10"/>
      <c r="F6382" s="9"/>
      <c r="G6382" s="11"/>
      <c r="H6382" s="11"/>
      <c r="I6382" s="14"/>
      <c r="J6382" s="11"/>
      <c r="K6382" s="11"/>
      <c r="L6382" s="11"/>
      <c r="M6382" s="11"/>
      <c r="N6382" s="1" t="e">
        <v>#N/A</v>
      </c>
    </row>
    <row r="6383" spans="1:14">
      <c r="A6383" s="7">
        <v>6382</v>
      </c>
      <c r="B6383" s="8"/>
      <c r="C6383" s="9"/>
      <c r="D6383" s="28"/>
      <c r="E6383" s="10"/>
      <c r="F6383" s="9"/>
      <c r="G6383" s="11"/>
      <c r="H6383" s="11"/>
      <c r="I6383" s="14"/>
      <c r="J6383" s="11"/>
      <c r="K6383" s="11"/>
      <c r="L6383" s="11"/>
      <c r="M6383" s="11"/>
      <c r="N6383" s="1" t="e">
        <v>#N/A</v>
      </c>
    </row>
    <row r="6384" spans="1:14">
      <c r="A6384" s="7">
        <v>6383</v>
      </c>
      <c r="B6384" s="61"/>
      <c r="C6384" s="9"/>
      <c r="D6384" s="28"/>
      <c r="E6384" s="10"/>
      <c r="F6384" s="9"/>
      <c r="G6384" s="11"/>
      <c r="H6384" s="11"/>
      <c r="I6384" s="14"/>
      <c r="J6384" s="11"/>
      <c r="K6384" s="11"/>
      <c r="L6384" s="11"/>
      <c r="M6384" s="11"/>
      <c r="N6384" s="1" t="e">
        <v>#N/A</v>
      </c>
    </row>
    <row r="6385" spans="1:14">
      <c r="A6385" s="7">
        <v>6384</v>
      </c>
      <c r="B6385" s="8"/>
      <c r="C6385" s="9"/>
      <c r="D6385" s="28"/>
      <c r="E6385" s="10"/>
      <c r="F6385" s="9"/>
      <c r="G6385" s="11"/>
      <c r="H6385" s="11"/>
      <c r="I6385" s="14"/>
      <c r="J6385" s="11"/>
      <c r="K6385" s="11"/>
      <c r="L6385" s="11"/>
      <c r="M6385" s="11"/>
      <c r="N6385" s="1" t="e">
        <v>#N/A</v>
      </c>
    </row>
    <row r="6386" spans="1:14">
      <c r="A6386" s="7">
        <v>6385</v>
      </c>
      <c r="B6386" s="8"/>
      <c r="C6386" s="9"/>
      <c r="D6386" s="28"/>
      <c r="E6386" s="10"/>
      <c r="F6386" s="9"/>
      <c r="G6386" s="11"/>
      <c r="H6386" s="11"/>
      <c r="I6386" s="14"/>
      <c r="J6386" s="11"/>
      <c r="K6386" s="11"/>
      <c r="L6386" s="11"/>
      <c r="M6386" s="11"/>
      <c r="N6386" s="1" t="e">
        <v>#N/A</v>
      </c>
    </row>
    <row r="6387" spans="1:14">
      <c r="A6387" s="7">
        <v>6386</v>
      </c>
      <c r="B6387" s="8"/>
      <c r="C6387" s="9"/>
      <c r="D6387" s="28"/>
      <c r="E6387" s="10"/>
      <c r="F6387" s="9"/>
      <c r="G6387" s="11"/>
      <c r="H6387" s="11"/>
      <c r="I6387" s="14"/>
      <c r="J6387" s="11"/>
      <c r="K6387" s="11"/>
      <c r="L6387" s="11"/>
      <c r="M6387" s="11"/>
      <c r="N6387" s="1" t="e">
        <v>#N/A</v>
      </c>
    </row>
    <row r="6388" spans="1:14">
      <c r="A6388" s="7">
        <v>6387</v>
      </c>
      <c r="B6388" s="8"/>
      <c r="C6388" s="9"/>
      <c r="D6388" s="28"/>
      <c r="E6388" s="10"/>
      <c r="F6388" s="9"/>
      <c r="G6388" s="11"/>
      <c r="H6388" s="11"/>
      <c r="I6388" s="14"/>
      <c r="J6388" s="11"/>
      <c r="K6388" s="11"/>
      <c r="L6388" s="11"/>
      <c r="M6388" s="11"/>
      <c r="N6388" s="1" t="e">
        <v>#N/A</v>
      </c>
    </row>
    <row r="6389" spans="1:14">
      <c r="A6389" s="7">
        <v>6388</v>
      </c>
      <c r="B6389" s="8"/>
      <c r="C6389" s="9"/>
      <c r="D6389" s="28"/>
      <c r="E6389" s="10"/>
      <c r="F6389" s="9"/>
      <c r="G6389" s="11"/>
      <c r="H6389" s="11"/>
      <c r="I6389" s="14"/>
      <c r="J6389" s="11"/>
      <c r="K6389" s="11"/>
      <c r="L6389" s="11"/>
      <c r="M6389" s="11"/>
      <c r="N6389" s="1" t="e">
        <v>#N/A</v>
      </c>
    </row>
    <row r="6390" spans="1:14">
      <c r="A6390" s="7">
        <v>6389</v>
      </c>
      <c r="B6390" s="8"/>
      <c r="C6390" s="9"/>
      <c r="D6390" s="28"/>
      <c r="E6390" s="10"/>
      <c r="F6390" s="9"/>
      <c r="G6390" s="11"/>
      <c r="H6390" s="11"/>
      <c r="I6390" s="14"/>
      <c r="J6390" s="11"/>
      <c r="K6390" s="11"/>
      <c r="L6390" s="11"/>
      <c r="M6390" s="11"/>
      <c r="N6390" s="1" t="e">
        <v>#N/A</v>
      </c>
    </row>
    <row r="6391" spans="1:14">
      <c r="A6391" s="7">
        <v>6390</v>
      </c>
      <c r="B6391" s="8"/>
      <c r="C6391" s="9"/>
      <c r="D6391" s="28"/>
      <c r="E6391" s="10"/>
      <c r="F6391" s="9"/>
      <c r="G6391" s="11"/>
      <c r="H6391" s="11"/>
      <c r="I6391" s="14"/>
      <c r="J6391" s="11"/>
      <c r="K6391" s="11"/>
      <c r="L6391" s="11"/>
      <c r="M6391" s="11"/>
      <c r="N6391" s="1" t="e">
        <v>#N/A</v>
      </c>
    </row>
    <row r="6392" spans="1:14">
      <c r="A6392" s="7">
        <v>6391</v>
      </c>
      <c r="B6392" s="8"/>
      <c r="C6392" s="9"/>
      <c r="D6392" s="28"/>
      <c r="E6392" s="10"/>
      <c r="F6392" s="9"/>
      <c r="G6392" s="11"/>
      <c r="H6392" s="11"/>
      <c r="I6392" s="14"/>
      <c r="J6392" s="11"/>
      <c r="K6392" s="11"/>
      <c r="L6392" s="11"/>
      <c r="M6392" s="11"/>
      <c r="N6392" s="1" t="e">
        <v>#N/A</v>
      </c>
    </row>
    <row r="6393" spans="1:14">
      <c r="A6393" s="7">
        <v>6392</v>
      </c>
      <c r="B6393" s="8"/>
      <c r="C6393" s="9"/>
      <c r="D6393" s="28"/>
      <c r="E6393" s="10"/>
      <c r="F6393" s="9"/>
      <c r="G6393" s="11"/>
      <c r="H6393" s="11"/>
      <c r="I6393" s="14"/>
      <c r="J6393" s="11"/>
      <c r="K6393" s="11"/>
      <c r="L6393" s="11"/>
      <c r="M6393" s="11"/>
      <c r="N6393" s="1" t="e">
        <v>#N/A</v>
      </c>
    </row>
    <row r="6394" spans="1:14">
      <c r="A6394" s="7">
        <v>6393</v>
      </c>
      <c r="B6394" s="8"/>
      <c r="C6394" s="9"/>
      <c r="D6394" s="28"/>
      <c r="E6394" s="10"/>
      <c r="F6394" s="9"/>
      <c r="G6394" s="11"/>
      <c r="H6394" s="11"/>
      <c r="I6394" s="14"/>
      <c r="J6394" s="11"/>
      <c r="K6394" s="11"/>
      <c r="L6394" s="11"/>
      <c r="M6394" s="11"/>
      <c r="N6394" s="1" t="e">
        <v>#N/A</v>
      </c>
    </row>
    <row r="6395" spans="1:14">
      <c r="A6395" s="7">
        <v>6394</v>
      </c>
      <c r="B6395" s="8"/>
      <c r="C6395" s="9"/>
      <c r="D6395" s="28"/>
      <c r="E6395" s="10"/>
      <c r="F6395" s="9"/>
      <c r="G6395" s="11"/>
      <c r="H6395" s="11"/>
      <c r="I6395" s="14"/>
      <c r="J6395" s="11"/>
      <c r="K6395" s="11"/>
      <c r="L6395" s="11"/>
      <c r="M6395" s="11"/>
      <c r="N6395" s="1" t="e">
        <v>#N/A</v>
      </c>
    </row>
    <row r="6396" spans="1:14">
      <c r="A6396" s="7">
        <v>6395</v>
      </c>
      <c r="B6396" s="8"/>
      <c r="C6396" s="9"/>
      <c r="D6396" s="28"/>
      <c r="E6396" s="10"/>
      <c r="F6396" s="9"/>
      <c r="G6396" s="11"/>
      <c r="H6396" s="11"/>
      <c r="I6396" s="14"/>
      <c r="J6396" s="11"/>
      <c r="K6396" s="11"/>
      <c r="L6396" s="11"/>
      <c r="M6396" s="11"/>
      <c r="N6396" s="1" t="e">
        <v>#N/A</v>
      </c>
    </row>
    <row r="6397" spans="1:14">
      <c r="A6397" s="7">
        <v>6396</v>
      </c>
      <c r="B6397" s="8"/>
      <c r="C6397" s="9"/>
      <c r="D6397" s="28"/>
      <c r="E6397" s="10"/>
      <c r="F6397" s="9"/>
      <c r="G6397" s="11"/>
      <c r="H6397" s="11"/>
      <c r="I6397" s="14"/>
      <c r="J6397" s="11"/>
      <c r="K6397" s="11"/>
      <c r="L6397" s="11"/>
      <c r="M6397" s="11"/>
      <c r="N6397" s="1" t="e">
        <v>#N/A</v>
      </c>
    </row>
    <row r="6398" spans="1:14">
      <c r="A6398" s="7">
        <v>6397</v>
      </c>
      <c r="B6398" s="8"/>
      <c r="C6398" s="9"/>
      <c r="D6398" s="28"/>
      <c r="E6398" s="10"/>
      <c r="F6398" s="9"/>
      <c r="G6398" s="11"/>
      <c r="H6398" s="11"/>
      <c r="I6398" s="14"/>
      <c r="J6398" s="11"/>
      <c r="K6398" s="11"/>
      <c r="L6398" s="11"/>
      <c r="M6398" s="11"/>
      <c r="N6398" s="1" t="e">
        <v>#N/A</v>
      </c>
    </row>
    <row r="6399" spans="1:14">
      <c r="A6399" s="7">
        <v>6398</v>
      </c>
      <c r="B6399" s="56"/>
      <c r="C6399" s="9"/>
      <c r="D6399" s="9"/>
      <c r="E6399" s="10"/>
      <c r="F6399" s="45"/>
      <c r="G6399" s="10"/>
      <c r="H6399" s="11"/>
      <c r="I6399" s="14"/>
      <c r="J6399" s="11"/>
      <c r="K6399" s="11"/>
      <c r="L6399" s="11"/>
      <c r="M6399" s="11"/>
      <c r="N6399" s="11" t="str">
        <f>IF(E6399&lt;&gt;"",VLOOKUP(E6399,依頼一覧!F:H,2,0),"")</f>
        <v/>
      </c>
    </row>
    <row r="6400" spans="1:14">
      <c r="A6400" s="7">
        <v>6399</v>
      </c>
      <c r="B6400" s="56"/>
      <c r="C6400" s="9"/>
      <c r="D6400" s="9"/>
      <c r="E6400" s="10"/>
      <c r="F6400" s="45"/>
      <c r="G6400" s="10"/>
      <c r="H6400" s="11"/>
      <c r="I6400" s="14"/>
      <c r="J6400" s="11"/>
      <c r="K6400" s="11"/>
      <c r="L6400" s="11"/>
      <c r="M6400" s="11"/>
      <c r="N6400" s="11" t="str">
        <f>IF(E6400&lt;&gt;"",VLOOKUP(E6400,依頼一覧!F:H,2,0),"")</f>
        <v/>
      </c>
    </row>
    <row r="6401" spans="1:14">
      <c r="A6401" s="7">
        <v>6400</v>
      </c>
      <c r="B6401" s="56"/>
      <c r="C6401" s="9"/>
      <c r="D6401" s="9"/>
      <c r="E6401" s="10"/>
      <c r="F6401" s="45"/>
      <c r="G6401" s="10"/>
      <c r="H6401" s="11"/>
      <c r="I6401" s="14"/>
      <c r="J6401" s="11"/>
      <c r="K6401" s="11"/>
      <c r="L6401" s="11"/>
      <c r="M6401" s="11"/>
      <c r="N6401" s="11" t="str">
        <f>IF(E6401&lt;&gt;"",VLOOKUP(E6401,依頼一覧!F:H,2,0),"")</f>
        <v/>
      </c>
    </row>
    <row r="6402" spans="1:14">
      <c r="A6402" s="7">
        <v>6401</v>
      </c>
      <c r="B6402" s="56"/>
      <c r="C6402" s="9"/>
      <c r="D6402" s="9"/>
      <c r="E6402" s="10"/>
      <c r="F6402" s="45"/>
      <c r="G6402" s="10"/>
      <c r="H6402" s="11"/>
      <c r="I6402" s="14"/>
      <c r="J6402" s="11"/>
      <c r="K6402" s="11"/>
      <c r="L6402" s="11"/>
      <c r="M6402" s="11"/>
      <c r="N6402" s="11" t="str">
        <f>IF(E6402&lt;&gt;"",VLOOKUP(E6402,依頼一覧!F:H,2,0),"")</f>
        <v/>
      </c>
    </row>
    <row r="6403" spans="1:14">
      <c r="A6403" s="7">
        <v>6402</v>
      </c>
      <c r="B6403" s="56"/>
      <c r="C6403" s="9"/>
      <c r="D6403" s="9"/>
      <c r="E6403" s="10"/>
      <c r="F6403" s="45"/>
      <c r="G6403" s="10"/>
      <c r="H6403" s="11"/>
      <c r="I6403" s="14"/>
      <c r="J6403" s="11"/>
      <c r="K6403" s="11"/>
      <c r="L6403" s="11"/>
      <c r="M6403" s="11"/>
      <c r="N6403" s="11" t="str">
        <f>IF(E6403&lt;&gt;"",VLOOKUP(E6403,依頼一覧!F:H,2,0),"")</f>
        <v/>
      </c>
    </row>
    <row r="6404" spans="1:14">
      <c r="A6404" s="7">
        <v>6403</v>
      </c>
      <c r="B6404" s="56"/>
      <c r="C6404" s="9"/>
      <c r="D6404" s="9"/>
      <c r="E6404" s="10"/>
      <c r="F6404" s="45"/>
      <c r="G6404" s="10"/>
      <c r="H6404" s="11"/>
      <c r="I6404" s="14"/>
      <c r="J6404" s="11"/>
      <c r="K6404" s="11"/>
      <c r="L6404" s="11"/>
      <c r="M6404" s="11"/>
      <c r="N6404" s="11" t="str">
        <f>IF(E6404&lt;&gt;"",VLOOKUP(E6404,依頼一覧!F:H,2,0),"")</f>
        <v/>
      </c>
    </row>
    <row r="6405" spans="1:14">
      <c r="A6405" s="7">
        <v>6404</v>
      </c>
      <c r="B6405" s="56"/>
      <c r="C6405" s="9"/>
      <c r="D6405" s="9"/>
      <c r="E6405" s="10"/>
      <c r="F6405" s="45"/>
      <c r="G6405" s="10"/>
      <c r="H6405" s="11"/>
      <c r="I6405" s="14"/>
      <c r="J6405" s="11"/>
      <c r="K6405" s="11"/>
      <c r="L6405" s="11"/>
      <c r="M6405" s="11"/>
      <c r="N6405" s="11" t="str">
        <f>IF(E6405&lt;&gt;"",VLOOKUP(E6405,依頼一覧!F:H,2,0),"")</f>
        <v/>
      </c>
    </row>
    <row r="6406" spans="1:14">
      <c r="A6406" s="7">
        <v>6405</v>
      </c>
      <c r="B6406" s="56"/>
      <c r="C6406" s="9"/>
      <c r="D6406" s="9"/>
      <c r="E6406" s="10"/>
      <c r="F6406" s="45"/>
      <c r="G6406" s="10"/>
      <c r="H6406" s="11"/>
      <c r="I6406" s="14"/>
      <c r="J6406" s="11"/>
      <c r="K6406" s="11"/>
      <c r="L6406" s="11"/>
      <c r="M6406" s="11"/>
      <c r="N6406" s="11" t="str">
        <f>IF(E6406&lt;&gt;"",VLOOKUP(E6406,依頼一覧!F:H,2,0),"")</f>
        <v/>
      </c>
    </row>
    <row r="6407" spans="1:14">
      <c r="A6407" s="7">
        <v>6406</v>
      </c>
      <c r="B6407" s="56"/>
      <c r="C6407" s="9"/>
      <c r="D6407" s="9"/>
      <c r="E6407" s="10"/>
      <c r="F6407" s="45"/>
      <c r="G6407" s="10"/>
      <c r="H6407" s="11"/>
      <c r="I6407" s="14"/>
      <c r="J6407" s="11"/>
      <c r="K6407" s="11"/>
      <c r="L6407" s="11"/>
      <c r="M6407" s="11"/>
      <c r="N6407" s="11" t="str">
        <f>IF(E6407&lt;&gt;"",VLOOKUP(E6407,依頼一覧!F:H,2,0),"")</f>
        <v/>
      </c>
    </row>
    <row r="6408" spans="1:14">
      <c r="A6408" s="7">
        <v>6407</v>
      </c>
      <c r="B6408" s="56"/>
      <c r="C6408" s="9"/>
      <c r="D6408" s="9"/>
      <c r="E6408" s="10"/>
      <c r="F6408" s="45"/>
      <c r="G6408" s="10"/>
      <c r="H6408" s="11"/>
      <c r="I6408" s="14"/>
      <c r="J6408" s="11"/>
      <c r="K6408" s="11"/>
      <c r="L6408" s="11"/>
      <c r="M6408" s="11"/>
      <c r="N6408" s="11" t="str">
        <f>IF(E6408&lt;&gt;"",VLOOKUP(E6408,依頼一覧!F:H,2,0),"")</f>
        <v/>
      </c>
    </row>
    <row r="6409" spans="1:14">
      <c r="A6409" s="7">
        <v>6408</v>
      </c>
      <c r="B6409" s="56"/>
      <c r="C6409" s="9"/>
      <c r="D6409" s="9"/>
      <c r="E6409" s="10"/>
      <c r="F6409" s="45"/>
      <c r="G6409" s="10"/>
      <c r="H6409" s="11"/>
      <c r="I6409" s="14"/>
      <c r="J6409" s="11"/>
      <c r="K6409" s="11"/>
      <c r="L6409" s="11"/>
      <c r="M6409" s="11"/>
      <c r="N6409" s="11" t="str">
        <f>IF(E6409&lt;&gt;"",VLOOKUP(E6409,依頼一覧!F:H,2,0),"")</f>
        <v/>
      </c>
    </row>
    <row r="6410" spans="1:14">
      <c r="A6410" s="7">
        <v>6409</v>
      </c>
      <c r="B6410" s="56"/>
      <c r="C6410" s="9"/>
      <c r="D6410" s="9"/>
      <c r="E6410" s="10"/>
      <c r="F6410" s="45"/>
      <c r="G6410" s="10"/>
      <c r="H6410" s="11"/>
      <c r="I6410" s="14"/>
      <c r="J6410" s="11"/>
      <c r="K6410" s="11"/>
      <c r="L6410" s="11"/>
      <c r="M6410" s="11"/>
      <c r="N6410" s="11" t="str">
        <f>IF(E6410&lt;&gt;"",VLOOKUP(E6410,依頼一覧!F:H,2,0),"")</f>
        <v/>
      </c>
    </row>
    <row r="6411" spans="1:14">
      <c r="A6411" s="7">
        <v>6410</v>
      </c>
      <c r="B6411" s="56"/>
      <c r="C6411" s="9"/>
      <c r="D6411" s="9"/>
      <c r="E6411" s="10"/>
      <c r="F6411" s="45"/>
      <c r="G6411" s="10"/>
      <c r="H6411" s="11"/>
      <c r="I6411" s="14"/>
      <c r="J6411" s="11"/>
      <c r="K6411" s="11"/>
      <c r="L6411" s="11"/>
      <c r="M6411" s="11"/>
      <c r="N6411" s="11" t="str">
        <f>IF(E6411&lt;&gt;"",VLOOKUP(E6411,依頼一覧!F:H,2,0),"")</f>
        <v/>
      </c>
    </row>
    <row r="6412" spans="1:14">
      <c r="A6412" s="7">
        <v>6411</v>
      </c>
      <c r="B6412" s="56"/>
      <c r="C6412" s="9"/>
      <c r="D6412" s="9"/>
      <c r="E6412" s="10"/>
      <c r="F6412" s="45"/>
      <c r="G6412" s="10"/>
      <c r="H6412" s="11"/>
      <c r="I6412" s="14"/>
      <c r="J6412" s="11"/>
      <c r="K6412" s="11"/>
      <c r="L6412" s="11"/>
      <c r="M6412" s="11"/>
      <c r="N6412" s="11" t="str">
        <f>IF(E6412&lt;&gt;"",VLOOKUP(E6412,依頼一覧!F:H,2,0),"")</f>
        <v/>
      </c>
    </row>
    <row r="6413" spans="1:14">
      <c r="A6413" s="7">
        <v>6412</v>
      </c>
      <c r="B6413" s="56"/>
      <c r="C6413" s="9"/>
      <c r="D6413" s="9"/>
      <c r="E6413" s="10"/>
      <c r="F6413" s="45"/>
      <c r="G6413" s="10"/>
      <c r="H6413" s="11"/>
      <c r="I6413" s="14"/>
      <c r="J6413" s="11"/>
      <c r="K6413" s="11"/>
      <c r="L6413" s="11"/>
      <c r="M6413" s="11"/>
      <c r="N6413" s="11" t="str">
        <f>IF(E6413&lt;&gt;"",VLOOKUP(E6413,依頼一覧!F:H,2,0),"")</f>
        <v/>
      </c>
    </row>
    <row r="6414" spans="1:14">
      <c r="A6414" s="7">
        <v>6413</v>
      </c>
      <c r="B6414" s="56"/>
      <c r="C6414" s="9"/>
      <c r="D6414" s="9"/>
      <c r="E6414" s="10"/>
      <c r="F6414" s="45"/>
      <c r="G6414" s="10"/>
      <c r="H6414" s="11"/>
      <c r="I6414" s="14"/>
      <c r="J6414" s="11"/>
      <c r="K6414" s="11"/>
      <c r="L6414" s="11"/>
      <c r="M6414" s="11"/>
      <c r="N6414" s="11" t="str">
        <f>IF(E6414&lt;&gt;"",VLOOKUP(E6414,依頼一覧!F:H,2,0),"")</f>
        <v/>
      </c>
    </row>
    <row r="6415" spans="1:14">
      <c r="A6415" s="7">
        <v>6414</v>
      </c>
      <c r="B6415" s="56"/>
      <c r="C6415" s="9"/>
      <c r="D6415" s="9"/>
      <c r="E6415" s="10"/>
      <c r="F6415" s="45"/>
      <c r="G6415" s="10"/>
      <c r="H6415" s="11"/>
      <c r="I6415" s="14"/>
      <c r="J6415" s="11"/>
      <c r="K6415" s="11"/>
      <c r="L6415" s="11"/>
      <c r="M6415" s="11"/>
      <c r="N6415" s="11" t="str">
        <f>IF(E6415&lt;&gt;"",VLOOKUP(E6415,依頼一覧!F:H,2,0),"")</f>
        <v/>
      </c>
    </row>
    <row r="6416" spans="1:14">
      <c r="A6416" s="7">
        <v>6415</v>
      </c>
      <c r="B6416" s="56"/>
      <c r="C6416" s="9"/>
      <c r="D6416" s="9"/>
      <c r="E6416" s="10"/>
      <c r="F6416" s="45"/>
      <c r="G6416" s="10"/>
      <c r="H6416" s="11"/>
      <c r="I6416" s="14"/>
      <c r="J6416" s="11"/>
      <c r="K6416" s="11"/>
      <c r="L6416" s="11"/>
      <c r="M6416" s="11"/>
      <c r="N6416" s="11" t="str">
        <f>IF(E6416&lt;&gt;"",VLOOKUP(E6416,依頼一覧!F:H,2,0),"")</f>
        <v/>
      </c>
    </row>
    <row r="6417" spans="1:14">
      <c r="A6417" s="7">
        <v>6416</v>
      </c>
      <c r="B6417" s="56"/>
      <c r="C6417" s="9"/>
      <c r="D6417" s="9"/>
      <c r="E6417" s="10"/>
      <c r="F6417" s="45"/>
      <c r="G6417" s="10"/>
      <c r="H6417" s="11"/>
      <c r="I6417" s="14"/>
      <c r="J6417" s="11"/>
      <c r="K6417" s="11"/>
      <c r="L6417" s="11"/>
      <c r="M6417" s="11"/>
      <c r="N6417" s="11" t="str">
        <f>IF(E6417&lt;&gt;"",VLOOKUP(E6417,依頼一覧!F:H,2,0),"")</f>
        <v/>
      </c>
    </row>
    <row r="6418" spans="1:14">
      <c r="A6418" s="7">
        <v>6417</v>
      </c>
      <c r="B6418" s="56"/>
      <c r="C6418" s="9"/>
      <c r="D6418" s="9"/>
      <c r="E6418" s="10"/>
      <c r="F6418" s="45"/>
      <c r="G6418" s="10"/>
      <c r="H6418" s="11"/>
      <c r="I6418" s="14"/>
      <c r="J6418" s="11"/>
      <c r="K6418" s="11"/>
      <c r="L6418" s="11"/>
      <c r="M6418" s="11"/>
      <c r="N6418" s="11" t="str">
        <f>IF(E6418&lt;&gt;"",VLOOKUP(E6418,依頼一覧!F:H,2,0),"")</f>
        <v/>
      </c>
    </row>
    <row r="6419" spans="1:14">
      <c r="A6419" s="7">
        <v>6418</v>
      </c>
      <c r="B6419" s="56"/>
      <c r="C6419" s="9"/>
      <c r="D6419" s="9"/>
      <c r="E6419" s="10"/>
      <c r="F6419" s="45"/>
      <c r="G6419" s="10"/>
      <c r="H6419" s="11"/>
      <c r="I6419" s="14"/>
      <c r="J6419" s="11"/>
      <c r="K6419" s="11"/>
      <c r="L6419" s="11"/>
      <c r="M6419" s="11"/>
      <c r="N6419" s="11" t="str">
        <f>IF(E6419&lt;&gt;"",VLOOKUP(E6419,依頼一覧!F:H,2,0),"")</f>
        <v/>
      </c>
    </row>
    <row r="6420" spans="1:14">
      <c r="A6420" s="7">
        <v>6419</v>
      </c>
      <c r="B6420" s="56"/>
      <c r="C6420" s="9"/>
      <c r="D6420" s="9"/>
      <c r="E6420" s="10"/>
      <c r="F6420" s="45"/>
      <c r="G6420" s="10"/>
      <c r="H6420" s="11"/>
      <c r="I6420" s="14"/>
      <c r="J6420" s="11"/>
      <c r="K6420" s="11"/>
      <c r="L6420" s="11"/>
      <c r="M6420" s="11"/>
      <c r="N6420" s="11" t="str">
        <f>IF(E6420&lt;&gt;"",VLOOKUP(E6420,依頼一覧!F:H,2,0),"")</f>
        <v/>
      </c>
    </row>
    <row r="6421" spans="1:14">
      <c r="A6421" s="7">
        <v>6420</v>
      </c>
      <c r="B6421" s="8"/>
      <c r="C6421" s="9"/>
      <c r="D6421" s="28"/>
      <c r="E6421" s="10"/>
      <c r="F6421" s="9"/>
      <c r="G6421" s="11"/>
      <c r="H6421" s="11"/>
      <c r="I6421" s="14"/>
      <c r="J6421" s="11"/>
      <c r="K6421" s="11"/>
      <c r="L6421" s="11"/>
      <c r="M6421" s="11"/>
      <c r="N6421" s="11" t="str">
        <f>IF(E6421&lt;&gt;"",VLOOKUP(E6421,依頼一覧!F:H,2,0),"")</f>
        <v/>
      </c>
    </row>
    <row r="6422" spans="1:14">
      <c r="A6422" s="7">
        <v>6421</v>
      </c>
      <c r="B6422" s="8"/>
      <c r="C6422" s="9"/>
      <c r="D6422" s="28"/>
      <c r="E6422" s="10"/>
      <c r="F6422" s="9"/>
      <c r="G6422" s="11"/>
      <c r="H6422" s="11"/>
      <c r="I6422" s="14"/>
      <c r="J6422" s="11"/>
      <c r="K6422" s="11"/>
      <c r="L6422" s="11"/>
      <c r="M6422" s="11"/>
      <c r="N6422" s="11" t="str">
        <f>IF(E6422&lt;&gt;"",VLOOKUP(E6422,依頼一覧!F:H,2,0),"")</f>
        <v/>
      </c>
    </row>
    <row r="6423" spans="1:14">
      <c r="A6423" s="7">
        <v>6422</v>
      </c>
      <c r="B6423" s="8"/>
      <c r="C6423" s="9"/>
      <c r="D6423" s="28"/>
      <c r="E6423" s="10"/>
      <c r="F6423" s="9"/>
      <c r="G6423" s="11"/>
      <c r="H6423" s="11"/>
      <c r="I6423" s="14"/>
      <c r="J6423" s="11"/>
      <c r="K6423" s="11"/>
      <c r="L6423" s="11"/>
      <c r="M6423" s="11"/>
      <c r="N6423" s="11" t="str">
        <f>IF(E6423&lt;&gt;"",VLOOKUP(E6423,依頼一覧!F:H,2,0),"")</f>
        <v/>
      </c>
    </row>
    <row r="6424" spans="1:14">
      <c r="A6424" s="7">
        <v>6423</v>
      </c>
      <c r="B6424" s="8"/>
      <c r="C6424" s="9"/>
      <c r="D6424" s="28"/>
      <c r="E6424" s="10"/>
      <c r="F6424" s="9"/>
      <c r="G6424" s="11"/>
      <c r="H6424" s="11"/>
      <c r="I6424" s="14"/>
      <c r="J6424" s="11"/>
      <c r="K6424" s="11"/>
      <c r="L6424" s="11"/>
      <c r="M6424" s="11"/>
      <c r="N6424" s="11" t="str">
        <f>IF(E6424&lt;&gt;"",VLOOKUP(E6424,依頼一覧!F:H,2,0),"")</f>
        <v/>
      </c>
    </row>
    <row r="6425" spans="1:14">
      <c r="A6425" s="7">
        <v>6424</v>
      </c>
      <c r="B6425" s="8"/>
      <c r="C6425" s="9"/>
      <c r="D6425" s="28"/>
      <c r="E6425" s="10"/>
      <c r="F6425" s="9"/>
      <c r="G6425" s="11"/>
      <c r="H6425" s="11"/>
      <c r="I6425" s="14"/>
      <c r="J6425" s="11"/>
      <c r="K6425" s="11"/>
      <c r="L6425" s="11"/>
      <c r="M6425" s="11"/>
      <c r="N6425" s="11" t="str">
        <f>IF(E6425&lt;&gt;"",VLOOKUP(E6425,依頼一覧!F:H,2,0),"")</f>
        <v/>
      </c>
    </row>
    <row r="6426" spans="1:14">
      <c r="A6426" s="7">
        <v>6425</v>
      </c>
      <c r="B6426" s="8"/>
      <c r="C6426" s="9"/>
      <c r="D6426" s="28"/>
      <c r="E6426" s="10"/>
      <c r="F6426" s="9"/>
      <c r="G6426" s="11"/>
      <c r="H6426" s="11"/>
      <c r="I6426" s="14"/>
      <c r="J6426" s="11"/>
      <c r="K6426" s="11"/>
      <c r="L6426" s="11"/>
      <c r="M6426" s="11"/>
      <c r="N6426" s="11" t="str">
        <f>IF(E6426&lt;&gt;"",VLOOKUP(E6426,依頼一覧!F:H,2,0),"")</f>
        <v/>
      </c>
    </row>
    <row r="6427" spans="1:14">
      <c r="A6427" s="7">
        <v>6426</v>
      </c>
      <c r="B6427" s="8"/>
      <c r="C6427" s="9"/>
      <c r="D6427" s="28"/>
      <c r="E6427" s="10"/>
      <c r="F6427" s="9"/>
      <c r="G6427" s="11"/>
      <c r="H6427" s="11"/>
      <c r="I6427" s="14"/>
      <c r="J6427" s="11"/>
      <c r="K6427" s="11"/>
      <c r="L6427" s="11"/>
      <c r="M6427" s="11"/>
      <c r="N6427" s="11" t="str">
        <f>IF(E6427&lt;&gt;"",VLOOKUP(E6427,依頼一覧!F:H,2,0),"")</f>
        <v/>
      </c>
    </row>
    <row r="6428" spans="1:14">
      <c r="A6428" s="7">
        <v>6427</v>
      </c>
      <c r="B6428" s="8"/>
      <c r="C6428" s="9"/>
      <c r="D6428" s="28"/>
      <c r="E6428" s="10"/>
      <c r="F6428" s="9"/>
      <c r="G6428" s="11"/>
      <c r="H6428" s="11"/>
      <c r="I6428" s="14"/>
      <c r="J6428" s="11"/>
      <c r="K6428" s="11"/>
      <c r="L6428" s="11"/>
      <c r="M6428" s="11"/>
      <c r="N6428" s="11" t="str">
        <f>IF(E6428&lt;&gt;"",VLOOKUP(E6428,依頼一覧!F:H,2,0),"")</f>
        <v/>
      </c>
    </row>
    <row r="6429" spans="1:14">
      <c r="A6429" s="7">
        <v>6428</v>
      </c>
      <c r="B6429" s="8"/>
      <c r="C6429" s="9"/>
      <c r="D6429" s="28"/>
      <c r="E6429" s="10"/>
      <c r="F6429" s="9"/>
      <c r="G6429" s="11"/>
      <c r="H6429" s="11"/>
      <c r="I6429" s="14"/>
      <c r="J6429" s="11"/>
      <c r="K6429" s="11"/>
      <c r="L6429" s="11"/>
      <c r="M6429" s="11"/>
      <c r="N6429" s="11" t="str">
        <f>IF(E6429&lt;&gt;"",VLOOKUP(E6429,依頼一覧!F:H,2,0),"")</f>
        <v/>
      </c>
    </row>
    <row r="6430" spans="1:14">
      <c r="A6430" s="7">
        <v>6429</v>
      </c>
      <c r="B6430" s="8"/>
      <c r="C6430" s="9"/>
      <c r="D6430" s="28"/>
      <c r="E6430" s="10"/>
      <c r="F6430" s="9"/>
      <c r="G6430" s="11"/>
      <c r="H6430" s="11"/>
      <c r="I6430" s="14"/>
      <c r="J6430" s="11"/>
      <c r="K6430" s="11"/>
      <c r="L6430" s="11"/>
      <c r="M6430" s="11"/>
      <c r="N6430" s="11" t="str">
        <f>IF(E6430&lt;&gt;"",VLOOKUP(E6430,依頼一覧!F:H,2,0),"")</f>
        <v/>
      </c>
    </row>
    <row r="6431" spans="1:14">
      <c r="A6431" s="7">
        <v>6430</v>
      </c>
      <c r="B6431" s="8"/>
      <c r="C6431" s="9"/>
      <c r="D6431" s="28"/>
      <c r="E6431" s="10"/>
      <c r="F6431" s="9"/>
      <c r="G6431" s="11"/>
      <c r="H6431" s="11"/>
      <c r="I6431" s="14"/>
      <c r="J6431" s="11"/>
      <c r="K6431" s="11"/>
      <c r="L6431" s="11"/>
      <c r="M6431" s="11"/>
      <c r="N6431" s="11" t="str">
        <f>IF(E6431&lt;&gt;"",VLOOKUP(E6431,依頼一覧!F:H,2,0),"")</f>
        <v/>
      </c>
    </row>
    <row r="6432" spans="1:14">
      <c r="A6432" s="7">
        <v>6431</v>
      </c>
      <c r="B6432" s="8"/>
      <c r="C6432" s="9"/>
      <c r="D6432" s="28"/>
      <c r="E6432" s="10"/>
      <c r="F6432" s="9"/>
      <c r="G6432" s="11"/>
      <c r="H6432" s="11"/>
      <c r="I6432" s="14"/>
      <c r="J6432" s="11"/>
      <c r="K6432" s="11"/>
      <c r="L6432" s="11"/>
      <c r="M6432" s="11"/>
      <c r="N6432" s="11" t="str">
        <f>IF(E6432&lt;&gt;"",VLOOKUP(E6432,依頼一覧!F:H,2,0),"")</f>
        <v/>
      </c>
    </row>
    <row r="6433" spans="1:14">
      <c r="A6433" s="7">
        <v>6432</v>
      </c>
      <c r="B6433" s="8"/>
      <c r="C6433" s="9"/>
      <c r="D6433" s="28"/>
      <c r="E6433" s="10"/>
      <c r="F6433" s="9"/>
      <c r="G6433" s="11"/>
      <c r="H6433" s="11"/>
      <c r="I6433" s="14"/>
      <c r="J6433" s="11"/>
      <c r="K6433" s="11"/>
      <c r="L6433" s="11"/>
      <c r="M6433" s="11"/>
      <c r="N6433" s="11" t="str">
        <f>IF(E6433&lt;&gt;"",VLOOKUP(E6433,依頼一覧!F:H,2,0),"")</f>
        <v/>
      </c>
    </row>
    <row r="6434" spans="1:14">
      <c r="A6434" s="7">
        <v>6433</v>
      </c>
      <c r="B6434" s="8"/>
      <c r="C6434" s="9"/>
      <c r="D6434" s="28"/>
      <c r="E6434" s="10"/>
      <c r="F6434" s="9"/>
      <c r="G6434" s="11"/>
      <c r="H6434" s="11"/>
      <c r="I6434" s="14"/>
      <c r="J6434" s="11"/>
      <c r="K6434" s="11"/>
      <c r="L6434" s="11"/>
      <c r="M6434" s="11"/>
      <c r="N6434" s="11" t="str">
        <f>IF(E6434&lt;&gt;"",VLOOKUP(E6434,依頼一覧!F:H,2,0),"")</f>
        <v/>
      </c>
    </row>
    <row r="6435" spans="1:14">
      <c r="A6435" s="7">
        <v>6434</v>
      </c>
      <c r="B6435" s="8"/>
      <c r="C6435" s="9"/>
      <c r="D6435" s="28"/>
      <c r="E6435" s="10"/>
      <c r="F6435" s="9"/>
      <c r="G6435" s="11"/>
      <c r="H6435" s="11"/>
      <c r="I6435" s="14"/>
      <c r="J6435" s="11"/>
      <c r="K6435" s="11"/>
      <c r="L6435" s="11"/>
      <c r="M6435" s="11"/>
      <c r="N6435" s="11" t="str">
        <f>IF(E6435&lt;&gt;"",VLOOKUP(E6435,依頼一覧!F:H,2,0),"")</f>
        <v/>
      </c>
    </row>
    <row r="6436" spans="1:14">
      <c r="A6436" s="7">
        <v>6435</v>
      </c>
      <c r="B6436" s="8"/>
      <c r="C6436" s="9"/>
      <c r="D6436" s="28"/>
      <c r="E6436" s="10"/>
      <c r="F6436" s="9"/>
      <c r="G6436" s="11"/>
      <c r="H6436" s="11"/>
      <c r="I6436" s="14"/>
      <c r="J6436" s="11"/>
      <c r="K6436" s="11"/>
      <c r="L6436" s="11"/>
      <c r="M6436" s="11"/>
      <c r="N6436" s="11" t="str">
        <f>IF(E6436&lt;&gt;"",VLOOKUP(E6436,依頼一覧!F:H,2,0),"")</f>
        <v/>
      </c>
    </row>
    <row r="6437" spans="1:14">
      <c r="A6437" s="7">
        <v>6436</v>
      </c>
      <c r="B6437" s="8"/>
      <c r="C6437" s="9"/>
      <c r="D6437" s="28"/>
      <c r="E6437" s="10"/>
      <c r="F6437" s="9"/>
      <c r="G6437" s="11"/>
      <c r="H6437" s="11"/>
      <c r="I6437" s="14"/>
      <c r="J6437" s="11"/>
      <c r="K6437" s="11"/>
      <c r="L6437" s="11"/>
      <c r="M6437" s="11"/>
      <c r="N6437" s="11" t="str">
        <f>IF(E6437&lt;&gt;"",VLOOKUP(E6437,依頼一覧!F:H,2,0),"")</f>
        <v/>
      </c>
    </row>
    <row r="6438" spans="1:14">
      <c r="A6438" s="7">
        <v>6437</v>
      </c>
      <c r="B6438" s="8"/>
      <c r="C6438" s="9"/>
      <c r="D6438" s="28"/>
      <c r="E6438" s="10"/>
      <c r="F6438" s="9"/>
      <c r="G6438" s="11"/>
      <c r="H6438" s="11"/>
      <c r="I6438" s="14"/>
      <c r="J6438" s="11"/>
      <c r="K6438" s="11"/>
      <c r="L6438" s="11"/>
      <c r="M6438" s="11"/>
      <c r="N6438" s="11" t="str">
        <f>IF(E6438&lt;&gt;"",VLOOKUP(E6438,依頼一覧!F:H,2,0),"")</f>
        <v/>
      </c>
    </row>
    <row r="6439" spans="1:14">
      <c r="A6439" s="7">
        <v>6438</v>
      </c>
      <c r="B6439" s="8"/>
      <c r="C6439" s="9"/>
      <c r="D6439" s="28"/>
      <c r="E6439" s="10"/>
      <c r="F6439" s="9"/>
      <c r="G6439" s="11"/>
      <c r="H6439" s="11"/>
      <c r="I6439" s="14"/>
      <c r="J6439" s="11"/>
      <c r="K6439" s="11"/>
      <c r="L6439" s="11"/>
      <c r="M6439" s="11"/>
      <c r="N6439" s="11" t="str">
        <f>IF(E6439&lt;&gt;"",VLOOKUP(E6439,依頼一覧!F:H,2,0),"")</f>
        <v/>
      </c>
    </row>
    <row r="6440" spans="1:14">
      <c r="A6440" s="7">
        <v>6439</v>
      </c>
      <c r="B6440" s="8"/>
      <c r="C6440" s="9"/>
      <c r="D6440" s="28"/>
      <c r="E6440" s="10"/>
      <c r="F6440" s="9"/>
      <c r="G6440" s="11"/>
      <c r="H6440" s="11"/>
      <c r="I6440" s="14"/>
      <c r="J6440" s="11"/>
      <c r="K6440" s="11"/>
      <c r="L6440" s="11"/>
      <c r="M6440" s="11"/>
      <c r="N6440" s="11" t="str">
        <f>IF(E6440&lt;&gt;"",VLOOKUP(E6440,依頼一覧!F:H,2,0),"")</f>
        <v/>
      </c>
    </row>
    <row r="6441" spans="1:14">
      <c r="A6441" s="7">
        <v>6440</v>
      </c>
      <c r="B6441" s="8"/>
      <c r="C6441" s="9"/>
      <c r="D6441" s="28"/>
      <c r="E6441" s="10"/>
      <c r="F6441" s="9"/>
      <c r="G6441" s="11"/>
      <c r="H6441" s="11"/>
      <c r="I6441" s="14"/>
      <c r="J6441" s="11"/>
      <c r="K6441" s="11"/>
      <c r="L6441" s="11"/>
      <c r="M6441" s="11"/>
      <c r="N6441" s="11" t="str">
        <f>IF(E6441&lt;&gt;"",VLOOKUP(E6441,依頼一覧!F:H,2,0),"")</f>
        <v/>
      </c>
    </row>
    <row r="6442" spans="1:14">
      <c r="A6442" s="7">
        <v>6441</v>
      </c>
      <c r="B6442" s="8"/>
      <c r="C6442" s="9"/>
      <c r="D6442" s="28"/>
      <c r="E6442" s="10"/>
      <c r="F6442" s="9"/>
      <c r="G6442" s="11"/>
      <c r="H6442" s="11"/>
      <c r="I6442" s="14"/>
      <c r="J6442" s="11"/>
      <c r="K6442" s="11"/>
      <c r="L6442" s="11"/>
      <c r="M6442" s="11"/>
      <c r="N6442" s="11" t="str">
        <f>IF(E6442&lt;&gt;"",VLOOKUP(E6442,依頼一覧!F:H,2,0),"")</f>
        <v/>
      </c>
    </row>
    <row r="6443" spans="1:14">
      <c r="A6443" s="7">
        <v>6442</v>
      </c>
      <c r="B6443" s="8"/>
      <c r="C6443" s="9"/>
      <c r="D6443" s="28"/>
      <c r="E6443" s="10"/>
      <c r="F6443" s="9"/>
      <c r="G6443" s="11"/>
      <c r="H6443" s="11"/>
      <c r="I6443" s="14"/>
      <c r="J6443" s="11"/>
      <c r="K6443" s="11"/>
      <c r="L6443" s="11"/>
      <c r="M6443" s="11"/>
      <c r="N6443" s="11" t="str">
        <f>IF(E6443&lt;&gt;"",VLOOKUP(E6443,依頼一覧!F:H,2,0),"")</f>
        <v/>
      </c>
    </row>
    <row r="6444" spans="1:14">
      <c r="A6444" s="7">
        <v>6443</v>
      </c>
      <c r="B6444" s="8"/>
      <c r="C6444" s="9"/>
      <c r="D6444" s="28"/>
      <c r="E6444" s="10"/>
      <c r="F6444" s="9"/>
      <c r="G6444" s="11"/>
      <c r="H6444" s="11"/>
      <c r="I6444" s="14"/>
      <c r="J6444" s="11"/>
      <c r="K6444" s="11"/>
      <c r="L6444" s="11"/>
      <c r="M6444" s="11"/>
      <c r="N6444" s="11" t="str">
        <f>IF(E6444&lt;&gt;"",VLOOKUP(E6444,依頼一覧!F:H,2,0),"")</f>
        <v/>
      </c>
    </row>
    <row r="6445" spans="1:14">
      <c r="A6445" s="7">
        <v>6444</v>
      </c>
      <c r="B6445" s="8"/>
      <c r="C6445" s="9"/>
      <c r="D6445" s="28"/>
      <c r="E6445" s="10"/>
      <c r="F6445" s="9"/>
      <c r="G6445" s="11"/>
      <c r="H6445" s="11"/>
      <c r="I6445" s="14"/>
      <c r="J6445" s="11"/>
      <c r="K6445" s="11"/>
      <c r="L6445" s="11"/>
      <c r="M6445" s="11"/>
      <c r="N6445" s="11" t="str">
        <f>IF(E6445&lt;&gt;"",VLOOKUP(E6445,依頼一覧!F:H,2,0),"")</f>
        <v/>
      </c>
    </row>
    <row r="6446" spans="1:14">
      <c r="A6446" s="7">
        <v>6445</v>
      </c>
      <c r="B6446" s="8"/>
      <c r="C6446" s="9"/>
      <c r="D6446" s="28"/>
      <c r="E6446" s="10"/>
      <c r="F6446" s="9"/>
      <c r="G6446" s="11"/>
      <c r="H6446" s="11"/>
      <c r="I6446" s="14"/>
      <c r="J6446" s="11"/>
      <c r="K6446" s="11"/>
      <c r="L6446" s="11"/>
      <c r="M6446" s="11"/>
      <c r="N6446" s="11" t="str">
        <f>IF(E6446&lt;&gt;"",VLOOKUP(E6446,依頼一覧!F:H,2,0),"")</f>
        <v/>
      </c>
    </row>
    <row r="6447" spans="1:14">
      <c r="A6447" s="7">
        <v>6446</v>
      </c>
      <c r="B6447" s="8"/>
      <c r="C6447" s="9"/>
      <c r="D6447" s="28"/>
      <c r="E6447" s="10"/>
      <c r="F6447" s="9"/>
      <c r="G6447" s="11"/>
      <c r="H6447" s="11"/>
      <c r="I6447" s="14"/>
      <c r="J6447" s="11"/>
      <c r="K6447" s="11"/>
      <c r="L6447" s="11"/>
      <c r="M6447" s="11"/>
      <c r="N6447" s="11" t="str">
        <f>IF(E6447&lt;&gt;"",VLOOKUP(E6447,依頼一覧!F:H,2,0),"")</f>
        <v/>
      </c>
    </row>
    <row r="6448" spans="1:14">
      <c r="A6448" s="7">
        <v>6447</v>
      </c>
      <c r="B6448" s="8"/>
      <c r="C6448" s="9"/>
      <c r="D6448" s="28"/>
      <c r="E6448" s="10"/>
      <c r="F6448" s="9"/>
      <c r="G6448" s="11"/>
      <c r="H6448" s="11"/>
      <c r="I6448" s="14"/>
      <c r="J6448" s="11"/>
      <c r="K6448" s="11"/>
      <c r="L6448" s="11"/>
      <c r="M6448" s="11"/>
      <c r="N6448" s="11" t="str">
        <f>IF(E6448&lt;&gt;"",VLOOKUP(E6448,依頼一覧!F:H,2,0),"")</f>
        <v/>
      </c>
    </row>
    <row r="6449" spans="1:14">
      <c r="A6449" s="7">
        <v>6448</v>
      </c>
      <c r="B6449" s="8"/>
      <c r="C6449" s="9"/>
      <c r="D6449" s="28"/>
      <c r="E6449" s="10"/>
      <c r="F6449" s="9"/>
      <c r="G6449" s="11"/>
      <c r="H6449" s="11"/>
      <c r="I6449" s="14"/>
      <c r="J6449" s="11"/>
      <c r="K6449" s="11"/>
      <c r="L6449" s="11"/>
      <c r="M6449" s="11"/>
      <c r="N6449" s="11" t="str">
        <f>IF(E6449&lt;&gt;"",VLOOKUP(E6449,依頼一覧!F:H,2,0),"")</f>
        <v/>
      </c>
    </row>
    <row r="6450" spans="1:14">
      <c r="A6450" s="7">
        <v>6449</v>
      </c>
      <c r="B6450" s="8"/>
      <c r="C6450" s="9"/>
      <c r="D6450" s="28"/>
      <c r="E6450" s="10"/>
      <c r="F6450" s="9"/>
      <c r="G6450" s="11"/>
      <c r="H6450" s="11"/>
      <c r="I6450" s="14"/>
      <c r="J6450" s="11"/>
      <c r="K6450" s="11"/>
      <c r="L6450" s="11"/>
      <c r="M6450" s="11"/>
      <c r="N6450" s="11" t="str">
        <f>IF(E6450&lt;&gt;"",VLOOKUP(E6450,依頼一覧!F:H,2,0),"")</f>
        <v/>
      </c>
    </row>
    <row r="6451" spans="1:14">
      <c r="A6451" s="7">
        <v>6450</v>
      </c>
      <c r="B6451" s="8"/>
      <c r="C6451" s="9"/>
      <c r="D6451" s="28"/>
      <c r="E6451" s="10"/>
      <c r="F6451" s="9"/>
      <c r="G6451" s="11"/>
      <c r="H6451" s="11"/>
      <c r="I6451" s="14"/>
      <c r="J6451" s="11"/>
      <c r="K6451" s="11"/>
      <c r="L6451" s="11"/>
      <c r="M6451" s="11"/>
      <c r="N6451" s="11" t="str">
        <f>IF(E6451&lt;&gt;"",VLOOKUP(E6451,依頼一覧!F:H,2,0),"")</f>
        <v/>
      </c>
    </row>
    <row r="6452" spans="1:14">
      <c r="A6452" s="7">
        <v>6451</v>
      </c>
      <c r="B6452" s="8"/>
      <c r="C6452" s="9"/>
      <c r="D6452" s="28"/>
      <c r="E6452" s="10"/>
      <c r="F6452" s="9"/>
      <c r="G6452" s="11"/>
      <c r="H6452" s="11"/>
      <c r="I6452" s="14"/>
      <c r="J6452" s="11"/>
      <c r="K6452" s="11"/>
      <c r="L6452" s="11"/>
      <c r="M6452" s="11"/>
      <c r="N6452" s="11" t="str">
        <f>IF(E6452&lt;&gt;"",VLOOKUP(E6452,依頼一覧!F:H,2,0),"")</f>
        <v/>
      </c>
    </row>
    <row r="6453" spans="1:14">
      <c r="A6453" s="7">
        <v>6452</v>
      </c>
      <c r="B6453" s="8"/>
      <c r="C6453" s="9"/>
      <c r="D6453" s="28"/>
      <c r="E6453" s="10"/>
      <c r="F6453" s="9"/>
      <c r="G6453" s="11"/>
      <c r="H6453" s="11"/>
      <c r="I6453" s="14"/>
      <c r="J6453" s="11"/>
      <c r="K6453" s="11"/>
      <c r="L6453" s="11"/>
      <c r="M6453" s="11"/>
      <c r="N6453" s="11" t="str">
        <f>IF(E6453&lt;&gt;"",VLOOKUP(E6453,依頼一覧!F:H,2,0),"")</f>
        <v/>
      </c>
    </row>
    <row r="6454" spans="1:14">
      <c r="A6454" s="7">
        <v>6453</v>
      </c>
      <c r="B6454" s="8"/>
      <c r="C6454" s="9"/>
      <c r="D6454" s="28"/>
      <c r="E6454" s="10"/>
      <c r="F6454" s="9"/>
      <c r="G6454" s="11"/>
      <c r="H6454" s="11"/>
      <c r="I6454" s="14"/>
      <c r="J6454" s="11"/>
      <c r="K6454" s="11"/>
      <c r="L6454" s="11"/>
      <c r="M6454" s="11"/>
      <c r="N6454" s="11" t="str">
        <f>IF(E6454&lt;&gt;"",VLOOKUP(E6454,依頼一覧!F:H,2,0),"")</f>
        <v/>
      </c>
    </row>
    <row r="6455" spans="1:14">
      <c r="A6455" s="7">
        <v>6454</v>
      </c>
      <c r="B6455" s="8"/>
      <c r="C6455" s="9"/>
      <c r="D6455" s="28"/>
      <c r="E6455" s="10"/>
      <c r="F6455" s="9"/>
      <c r="G6455" s="11"/>
      <c r="H6455" s="11"/>
      <c r="I6455" s="14"/>
      <c r="J6455" s="11"/>
      <c r="K6455" s="11"/>
      <c r="L6455" s="11"/>
      <c r="M6455" s="11"/>
      <c r="N6455" s="11" t="str">
        <f>IF(E6455&lt;&gt;"",VLOOKUP(E6455,依頼一覧!F:H,2,0),"")</f>
        <v/>
      </c>
    </row>
    <row r="6456" spans="1:14">
      <c r="A6456" s="7">
        <v>6455</v>
      </c>
      <c r="B6456" s="8"/>
      <c r="C6456" s="9"/>
      <c r="D6456" s="28"/>
      <c r="E6456" s="10"/>
      <c r="F6456" s="9"/>
      <c r="G6456" s="11"/>
      <c r="H6456" s="11"/>
      <c r="I6456" s="14"/>
      <c r="J6456" s="11"/>
      <c r="K6456" s="11"/>
      <c r="L6456" s="11"/>
      <c r="M6456" s="11"/>
      <c r="N6456" s="11" t="str">
        <f>IF(E6456&lt;&gt;"",VLOOKUP(E6456,依頼一覧!F:H,2,0),"")</f>
        <v/>
      </c>
    </row>
    <row r="6457" spans="1:14">
      <c r="A6457" s="7">
        <v>6456</v>
      </c>
      <c r="B6457" s="8"/>
      <c r="C6457" s="9"/>
      <c r="D6457" s="28"/>
      <c r="E6457" s="10"/>
      <c r="F6457" s="9"/>
      <c r="G6457" s="11"/>
      <c r="H6457" s="11"/>
      <c r="I6457" s="14"/>
      <c r="J6457" s="11"/>
      <c r="K6457" s="11"/>
      <c r="L6457" s="11"/>
      <c r="M6457" s="11"/>
      <c r="N6457" s="11" t="str">
        <f>IF(E6457&lt;&gt;"",VLOOKUP(E6457,依頼一覧!F:H,2,0),"")</f>
        <v/>
      </c>
    </row>
    <row r="6458" spans="1:14">
      <c r="A6458" s="7">
        <v>6457</v>
      </c>
      <c r="B6458" s="8"/>
      <c r="C6458" s="9"/>
      <c r="D6458" s="28"/>
      <c r="E6458" s="10"/>
      <c r="F6458" s="9"/>
      <c r="G6458" s="11"/>
      <c r="H6458" s="11"/>
      <c r="I6458" s="14"/>
      <c r="J6458" s="11"/>
      <c r="K6458" s="11"/>
      <c r="L6458" s="11"/>
      <c r="M6458" s="11"/>
      <c r="N6458" s="11" t="str">
        <f>IF(E6458&lt;&gt;"",VLOOKUP(E6458,依頼一覧!F:H,2,0),"")</f>
        <v/>
      </c>
    </row>
    <row r="6459" spans="1:14">
      <c r="A6459" s="7">
        <v>6458</v>
      </c>
      <c r="B6459" s="8"/>
      <c r="C6459" s="9"/>
      <c r="D6459" s="28"/>
      <c r="E6459" s="10"/>
      <c r="F6459" s="9"/>
      <c r="G6459" s="11"/>
      <c r="H6459" s="11"/>
      <c r="I6459" s="14"/>
      <c r="J6459" s="11"/>
      <c r="K6459" s="11"/>
      <c r="L6459" s="11"/>
      <c r="M6459" s="11"/>
      <c r="N6459" s="11" t="str">
        <f>IF(E6459&lt;&gt;"",VLOOKUP(E6459,依頼一覧!F:H,2,0),"")</f>
        <v/>
      </c>
    </row>
    <row r="6460" spans="1:14">
      <c r="A6460" s="7">
        <v>6459</v>
      </c>
      <c r="B6460" s="8"/>
      <c r="C6460" s="9"/>
      <c r="D6460" s="28"/>
      <c r="E6460" s="10"/>
      <c r="F6460" s="9"/>
      <c r="G6460" s="11"/>
      <c r="H6460" s="11"/>
      <c r="I6460" s="14"/>
      <c r="J6460" s="11"/>
      <c r="K6460" s="11"/>
      <c r="L6460" s="11"/>
      <c r="M6460" s="11"/>
      <c r="N6460" s="11" t="str">
        <f>IF(E6460&lt;&gt;"",VLOOKUP(E6460,依頼一覧!F:H,2,0),"")</f>
        <v/>
      </c>
    </row>
    <row r="6461" spans="1:14">
      <c r="A6461" s="7">
        <v>6460</v>
      </c>
      <c r="B6461" s="8"/>
      <c r="C6461" s="9"/>
      <c r="D6461" s="28"/>
      <c r="E6461" s="10"/>
      <c r="F6461" s="9"/>
      <c r="G6461" s="11"/>
      <c r="H6461" s="11"/>
      <c r="I6461" s="14"/>
      <c r="J6461" s="11"/>
      <c r="K6461" s="11"/>
      <c r="L6461" s="11"/>
      <c r="M6461" s="11"/>
      <c r="N6461" s="11" t="str">
        <f>IF(E6461&lt;&gt;"",VLOOKUP(E6461,依頼一覧!F:H,2,0),"")</f>
        <v/>
      </c>
    </row>
    <row r="6462" spans="1:14">
      <c r="A6462" s="7">
        <v>6461</v>
      </c>
      <c r="B6462" s="8"/>
      <c r="C6462" s="9"/>
      <c r="D6462" s="28"/>
      <c r="E6462" s="10"/>
      <c r="F6462" s="9"/>
      <c r="G6462" s="11"/>
      <c r="H6462" s="11"/>
      <c r="I6462" s="14"/>
      <c r="J6462" s="11"/>
      <c r="K6462" s="11"/>
      <c r="L6462" s="11"/>
      <c r="M6462" s="11"/>
      <c r="N6462" s="11" t="str">
        <f>IF(E6462&lt;&gt;"",VLOOKUP(E6462,依頼一覧!F:H,2,0),"")</f>
        <v/>
      </c>
    </row>
    <row r="6463" spans="1:14">
      <c r="A6463" s="7">
        <v>6462</v>
      </c>
      <c r="B6463" s="8"/>
      <c r="C6463" s="9"/>
      <c r="D6463" s="28"/>
      <c r="E6463" s="10"/>
      <c r="F6463" s="9"/>
      <c r="G6463" s="11"/>
      <c r="H6463" s="11"/>
      <c r="I6463" s="14"/>
      <c r="J6463" s="11"/>
      <c r="K6463" s="11"/>
      <c r="L6463" s="11"/>
      <c r="M6463" s="11"/>
      <c r="N6463" s="11" t="str">
        <f>IF(E6463&lt;&gt;"",VLOOKUP(E6463,依頼一覧!F:H,2,0),"")</f>
        <v/>
      </c>
    </row>
    <row r="6464" spans="1:14">
      <c r="A6464" s="7">
        <v>6463</v>
      </c>
      <c r="B6464" s="8"/>
      <c r="C6464" s="9"/>
      <c r="D6464" s="28"/>
      <c r="E6464" s="10"/>
      <c r="F6464" s="9"/>
      <c r="G6464" s="11"/>
      <c r="H6464" s="11"/>
      <c r="I6464" s="14"/>
      <c r="J6464" s="11"/>
      <c r="K6464" s="11"/>
      <c r="L6464" s="11"/>
      <c r="M6464" s="11"/>
      <c r="N6464" s="11" t="str">
        <f>IF(E6464&lt;&gt;"",VLOOKUP(E6464,依頼一覧!F:H,2,0),"")</f>
        <v/>
      </c>
    </row>
    <row r="6465" spans="1:14">
      <c r="A6465" s="7">
        <v>6464</v>
      </c>
      <c r="B6465" s="8"/>
      <c r="C6465" s="9"/>
      <c r="D6465" s="28"/>
      <c r="E6465" s="10"/>
      <c r="F6465" s="9"/>
      <c r="G6465" s="11"/>
      <c r="H6465" s="11"/>
      <c r="I6465" s="14"/>
      <c r="J6465" s="11"/>
      <c r="K6465" s="11"/>
      <c r="L6465" s="11"/>
      <c r="M6465" s="11"/>
      <c r="N6465" s="11" t="str">
        <f>IF(E6465&lt;&gt;"",VLOOKUP(E6465,依頼一覧!F:H,2,0),"")</f>
        <v/>
      </c>
    </row>
    <row r="6466" spans="1:14">
      <c r="A6466" s="7">
        <v>6465</v>
      </c>
      <c r="B6466" s="8"/>
      <c r="C6466" s="9"/>
      <c r="D6466" s="28"/>
      <c r="E6466" s="10"/>
      <c r="F6466" s="9"/>
      <c r="G6466" s="11"/>
      <c r="H6466" s="11"/>
      <c r="I6466" s="14"/>
      <c r="J6466" s="11"/>
      <c r="K6466" s="11"/>
      <c r="L6466" s="11"/>
      <c r="M6466" s="11"/>
      <c r="N6466" s="11" t="str">
        <f>IF(E6466&lt;&gt;"",VLOOKUP(E6466,依頼一覧!F:H,2,0),"")</f>
        <v/>
      </c>
    </row>
    <row r="6467" spans="1:14">
      <c r="A6467" s="7">
        <v>6466</v>
      </c>
      <c r="B6467" s="8"/>
      <c r="C6467" s="9"/>
      <c r="D6467" s="28"/>
      <c r="E6467" s="10"/>
      <c r="F6467" s="9"/>
      <c r="G6467" s="11"/>
      <c r="H6467" s="11"/>
      <c r="I6467" s="14"/>
      <c r="J6467" s="11"/>
      <c r="K6467" s="11"/>
      <c r="L6467" s="11"/>
      <c r="M6467" s="11"/>
      <c r="N6467" s="11" t="str">
        <f>IF(E6467&lt;&gt;"",VLOOKUP(E6467,依頼一覧!F:H,2,0),"")</f>
        <v/>
      </c>
    </row>
    <row r="6468" spans="1:14">
      <c r="A6468" s="7">
        <v>6467</v>
      </c>
      <c r="B6468" s="8"/>
      <c r="C6468" s="9"/>
      <c r="D6468" s="28"/>
      <c r="E6468" s="10"/>
      <c r="F6468" s="9"/>
      <c r="G6468" s="11"/>
      <c r="H6468" s="11"/>
      <c r="I6468" s="14"/>
      <c r="J6468" s="11"/>
      <c r="K6468" s="11"/>
      <c r="L6468" s="11"/>
      <c r="M6468" s="11"/>
      <c r="N6468" s="11" t="str">
        <f>IF(E6468&lt;&gt;"",VLOOKUP(E6468,依頼一覧!F:H,2,0),"")</f>
        <v/>
      </c>
    </row>
    <row r="6469" spans="1:14">
      <c r="A6469" s="7">
        <v>6468</v>
      </c>
      <c r="B6469" s="8"/>
      <c r="C6469" s="9"/>
      <c r="D6469" s="28"/>
      <c r="E6469" s="10"/>
      <c r="F6469" s="9"/>
      <c r="G6469" s="11"/>
      <c r="H6469" s="11"/>
      <c r="I6469" s="14"/>
      <c r="J6469" s="11"/>
      <c r="K6469" s="11"/>
      <c r="L6469" s="11"/>
      <c r="M6469" s="11"/>
      <c r="N6469" s="11" t="str">
        <f>IF(E6469&lt;&gt;"",VLOOKUP(E6469,依頼一覧!F:H,2,0),"")</f>
        <v/>
      </c>
    </row>
    <row r="6470" spans="1:14">
      <c r="A6470" s="7">
        <v>6469</v>
      </c>
      <c r="B6470" s="8"/>
      <c r="C6470" s="9"/>
      <c r="D6470" s="28"/>
      <c r="E6470" s="10"/>
      <c r="F6470" s="9"/>
      <c r="G6470" s="11"/>
      <c r="H6470" s="11"/>
      <c r="I6470" s="14"/>
      <c r="J6470" s="11"/>
      <c r="K6470" s="11"/>
      <c r="L6470" s="11"/>
      <c r="M6470" s="11"/>
      <c r="N6470" s="11" t="str">
        <f>IF(E6470&lt;&gt;"",VLOOKUP(E6470,依頼一覧!F:H,2,0),"")</f>
        <v/>
      </c>
    </row>
    <row r="6471" spans="1:14">
      <c r="A6471" s="7">
        <v>6470</v>
      </c>
      <c r="B6471" s="8"/>
      <c r="C6471" s="9"/>
      <c r="D6471" s="28"/>
      <c r="E6471" s="10"/>
      <c r="F6471" s="9"/>
      <c r="G6471" s="11"/>
      <c r="H6471" s="11"/>
      <c r="I6471" s="14"/>
      <c r="J6471" s="11"/>
      <c r="K6471" s="11"/>
      <c r="L6471" s="11"/>
      <c r="M6471" s="11"/>
      <c r="N6471" s="11" t="str">
        <f>IF(E6471&lt;&gt;"",VLOOKUP(E6471,依頼一覧!F:H,2,0),"")</f>
        <v/>
      </c>
    </row>
    <row r="6472" spans="1:14">
      <c r="A6472" s="7">
        <v>6471</v>
      </c>
      <c r="B6472" s="8"/>
      <c r="C6472" s="9"/>
      <c r="D6472" s="28"/>
      <c r="E6472" s="10"/>
      <c r="F6472" s="9"/>
      <c r="G6472" s="11"/>
      <c r="H6472" s="11"/>
      <c r="I6472" s="14"/>
      <c r="J6472" s="11"/>
      <c r="K6472" s="11"/>
      <c r="L6472" s="11"/>
      <c r="M6472" s="11"/>
      <c r="N6472" s="11" t="str">
        <f>IF(E6472&lt;&gt;"",VLOOKUP(E6472,依頼一覧!F:H,2,0),"")</f>
        <v/>
      </c>
    </row>
    <row r="6473" spans="1:14">
      <c r="A6473" s="7">
        <v>6472</v>
      </c>
      <c r="B6473" s="8"/>
      <c r="C6473" s="9"/>
      <c r="D6473" s="28"/>
      <c r="E6473" s="10"/>
      <c r="F6473" s="9"/>
      <c r="G6473" s="11"/>
      <c r="H6473" s="11"/>
      <c r="I6473" s="14"/>
      <c r="J6473" s="11"/>
      <c r="K6473" s="11"/>
      <c r="L6473" s="11"/>
      <c r="M6473" s="11"/>
      <c r="N6473" s="11" t="str">
        <f>IF(E6473&lt;&gt;"",VLOOKUP(E6473,依頼一覧!F:H,2,0),"")</f>
        <v/>
      </c>
    </row>
    <row r="6474" spans="1:14">
      <c r="A6474" s="7">
        <v>6473</v>
      </c>
      <c r="B6474" s="8"/>
      <c r="C6474" s="9"/>
      <c r="D6474" s="28"/>
      <c r="E6474" s="10"/>
      <c r="F6474" s="9"/>
      <c r="G6474" s="11"/>
      <c r="H6474" s="11"/>
      <c r="I6474" s="14"/>
      <c r="J6474" s="11"/>
      <c r="K6474" s="11"/>
      <c r="L6474" s="11"/>
      <c r="M6474" s="11"/>
      <c r="N6474" s="11" t="str">
        <f>IF(E6474&lt;&gt;"",VLOOKUP(E6474,依頼一覧!F:H,2,0),"")</f>
        <v/>
      </c>
    </row>
    <row r="6475" spans="1:14">
      <c r="A6475" s="7">
        <v>6474</v>
      </c>
      <c r="B6475" s="8"/>
      <c r="C6475" s="9"/>
      <c r="D6475" s="28"/>
      <c r="E6475" s="10"/>
      <c r="F6475" s="9"/>
      <c r="G6475" s="11"/>
      <c r="H6475" s="11"/>
      <c r="I6475" s="14"/>
      <c r="J6475" s="11"/>
      <c r="K6475" s="11"/>
      <c r="L6475" s="11"/>
      <c r="M6475" s="11"/>
      <c r="N6475" s="11" t="str">
        <f>IF(E6475&lt;&gt;"",VLOOKUP(E6475,依頼一覧!F:H,2,0),"")</f>
        <v/>
      </c>
    </row>
    <row r="6476" spans="1:14">
      <c r="A6476" s="7">
        <v>6475</v>
      </c>
      <c r="B6476" s="8"/>
      <c r="C6476" s="9"/>
      <c r="D6476" s="28"/>
      <c r="E6476" s="10"/>
      <c r="F6476" s="9"/>
      <c r="G6476" s="11"/>
      <c r="H6476" s="11"/>
      <c r="I6476" s="14"/>
      <c r="J6476" s="11"/>
      <c r="K6476" s="11"/>
      <c r="L6476" s="11"/>
      <c r="M6476" s="11"/>
      <c r="N6476" s="11" t="str">
        <f>IF(E6476&lt;&gt;"",VLOOKUP(E6476,依頼一覧!F:H,2,0),"")</f>
        <v/>
      </c>
    </row>
    <row r="6477" spans="1:14">
      <c r="A6477" s="7">
        <v>6476</v>
      </c>
      <c r="B6477" s="8"/>
      <c r="C6477" s="9"/>
      <c r="D6477" s="28"/>
      <c r="E6477" s="10"/>
      <c r="F6477" s="9"/>
      <c r="G6477" s="11"/>
      <c r="H6477" s="11"/>
      <c r="I6477" s="14"/>
      <c r="J6477" s="11"/>
      <c r="K6477" s="11"/>
      <c r="L6477" s="11"/>
      <c r="M6477" s="11"/>
      <c r="N6477" s="11" t="str">
        <f>IF(E6477&lt;&gt;"",VLOOKUP(E6477,依頼一覧!F:H,2,0),"")</f>
        <v/>
      </c>
    </row>
    <row r="6478" spans="1:14">
      <c r="A6478" s="7">
        <v>6477</v>
      </c>
      <c r="B6478" s="8"/>
      <c r="C6478" s="9"/>
      <c r="D6478" s="28"/>
      <c r="E6478" s="10"/>
      <c r="F6478" s="9"/>
      <c r="G6478" s="11"/>
      <c r="H6478" s="11"/>
      <c r="I6478" s="14"/>
      <c r="J6478" s="11"/>
      <c r="K6478" s="11"/>
      <c r="L6478" s="11"/>
      <c r="M6478" s="11"/>
      <c r="N6478" s="11" t="str">
        <f>IF(E6478&lt;&gt;"",VLOOKUP(E6478,依頼一覧!F:H,2,0),"")</f>
        <v/>
      </c>
    </row>
    <row r="6479" spans="1:14">
      <c r="A6479" s="7">
        <v>6478</v>
      </c>
      <c r="B6479" s="8"/>
      <c r="C6479" s="9"/>
      <c r="D6479" s="28"/>
      <c r="E6479" s="10"/>
      <c r="F6479" s="9"/>
      <c r="G6479" s="11"/>
      <c r="H6479" s="11"/>
      <c r="I6479" s="14"/>
      <c r="J6479" s="11"/>
      <c r="K6479" s="11"/>
      <c r="L6479" s="11"/>
      <c r="M6479" s="11"/>
      <c r="N6479" s="11" t="str">
        <f>IF(E6479&lt;&gt;"",VLOOKUP(E6479,依頼一覧!F:H,2,0),"")</f>
        <v/>
      </c>
    </row>
    <row r="6480" spans="1:14">
      <c r="A6480" s="7">
        <v>6479</v>
      </c>
      <c r="B6480" s="8"/>
      <c r="C6480" s="9"/>
      <c r="D6480" s="28"/>
      <c r="E6480" s="10"/>
      <c r="F6480" s="9"/>
      <c r="G6480" s="11"/>
      <c r="H6480" s="11"/>
      <c r="I6480" s="14"/>
      <c r="J6480" s="11"/>
      <c r="K6480" s="11"/>
      <c r="L6480" s="11"/>
      <c r="M6480" s="11"/>
      <c r="N6480" s="11" t="str">
        <f>IF(E6480&lt;&gt;"",VLOOKUP(E6480,依頼一覧!F:H,2,0),"")</f>
        <v/>
      </c>
    </row>
    <row r="6481" spans="1:14">
      <c r="A6481" s="7">
        <v>6480</v>
      </c>
      <c r="B6481" s="8"/>
      <c r="C6481" s="9"/>
      <c r="D6481" s="28"/>
      <c r="E6481" s="10"/>
      <c r="F6481" s="9"/>
      <c r="G6481" s="11"/>
      <c r="H6481" s="11"/>
      <c r="I6481" s="14"/>
      <c r="J6481" s="11"/>
      <c r="K6481" s="11"/>
      <c r="L6481" s="11"/>
      <c r="M6481" s="11"/>
      <c r="N6481" s="11" t="str">
        <f>IF(E6481&lt;&gt;"",VLOOKUP(E6481,依頼一覧!F:H,2,0),"")</f>
        <v/>
      </c>
    </row>
    <row r="6482" spans="1:14">
      <c r="A6482" s="7">
        <v>6481</v>
      </c>
      <c r="B6482" s="8"/>
      <c r="C6482" s="9"/>
      <c r="D6482" s="28"/>
      <c r="E6482" s="10"/>
      <c r="F6482" s="9"/>
      <c r="G6482" s="11"/>
      <c r="H6482" s="11"/>
      <c r="I6482" s="14"/>
      <c r="J6482" s="11"/>
      <c r="K6482" s="11"/>
      <c r="L6482" s="11"/>
      <c r="M6482" s="11"/>
      <c r="N6482" s="11" t="str">
        <f>IF(E6482&lt;&gt;"",VLOOKUP(E6482,依頼一覧!F:H,2,0),"")</f>
        <v/>
      </c>
    </row>
    <row r="6483" spans="1:14">
      <c r="A6483" s="7">
        <v>6482</v>
      </c>
      <c r="B6483" s="8"/>
      <c r="C6483" s="9"/>
      <c r="D6483" s="28"/>
      <c r="E6483" s="10"/>
      <c r="F6483" s="9"/>
      <c r="G6483" s="11"/>
      <c r="H6483" s="11"/>
      <c r="I6483" s="14"/>
      <c r="J6483" s="11"/>
      <c r="K6483" s="11"/>
      <c r="L6483" s="11"/>
      <c r="M6483" s="11"/>
      <c r="N6483" s="11" t="str">
        <f>IF(E6483&lt;&gt;"",VLOOKUP(E6483,依頼一覧!F:H,2,0),"")</f>
        <v/>
      </c>
    </row>
    <row r="6484" spans="1:14">
      <c r="A6484" s="7">
        <v>6483</v>
      </c>
      <c r="B6484" s="8"/>
      <c r="C6484" s="9"/>
      <c r="D6484" s="28"/>
      <c r="E6484" s="10"/>
      <c r="F6484" s="9"/>
      <c r="G6484" s="11"/>
      <c r="H6484" s="11"/>
      <c r="I6484" s="14"/>
      <c r="J6484" s="11"/>
      <c r="K6484" s="11"/>
      <c r="L6484" s="11"/>
      <c r="M6484" s="11"/>
      <c r="N6484" s="11" t="str">
        <f>IF(E6484&lt;&gt;"",VLOOKUP(E6484,依頼一覧!F:H,2,0),"")</f>
        <v/>
      </c>
    </row>
    <row r="6485" spans="1:14">
      <c r="A6485" s="7">
        <v>6484</v>
      </c>
      <c r="B6485" s="8"/>
      <c r="C6485" s="9"/>
      <c r="D6485" s="28"/>
      <c r="E6485" s="10"/>
      <c r="F6485" s="9"/>
      <c r="G6485" s="11"/>
      <c r="H6485" s="11"/>
      <c r="I6485" s="14"/>
      <c r="J6485" s="11"/>
      <c r="K6485" s="11"/>
      <c r="L6485" s="11"/>
      <c r="M6485" s="11"/>
      <c r="N6485" s="11" t="str">
        <f>IF(E6485&lt;&gt;"",VLOOKUP(E6485,依頼一覧!F:H,2,0),"")</f>
        <v/>
      </c>
    </row>
    <row r="6486" spans="1:14">
      <c r="A6486" s="7">
        <v>6485</v>
      </c>
      <c r="B6486" s="8"/>
      <c r="C6486" s="9"/>
      <c r="D6486" s="28"/>
      <c r="E6486" s="10"/>
      <c r="F6486" s="9"/>
      <c r="G6486" s="11"/>
      <c r="H6486" s="11"/>
      <c r="I6486" s="14"/>
      <c r="J6486" s="11"/>
      <c r="K6486" s="11"/>
      <c r="L6486" s="11"/>
      <c r="M6486" s="11"/>
      <c r="N6486" s="11" t="str">
        <f>IF(E6486&lt;&gt;"",VLOOKUP(E6486,依頼一覧!F:H,2,0),"")</f>
        <v/>
      </c>
    </row>
    <row r="6487" spans="1:14">
      <c r="A6487" s="7">
        <v>6486</v>
      </c>
      <c r="B6487" s="8"/>
      <c r="C6487" s="9"/>
      <c r="D6487" s="28"/>
      <c r="E6487" s="10"/>
      <c r="F6487" s="9"/>
      <c r="G6487" s="11"/>
      <c r="H6487" s="11"/>
      <c r="I6487" s="14"/>
      <c r="J6487" s="11"/>
      <c r="K6487" s="11"/>
      <c r="L6487" s="11"/>
      <c r="M6487" s="11"/>
      <c r="N6487" s="11" t="str">
        <f>IF(E6487&lt;&gt;"",VLOOKUP(E6487,依頼一覧!F:H,2,0),"")</f>
        <v/>
      </c>
    </row>
    <row r="6488" spans="1:14">
      <c r="A6488" s="7">
        <v>6487</v>
      </c>
      <c r="B6488" s="8"/>
      <c r="C6488" s="9"/>
      <c r="D6488" s="28"/>
      <c r="E6488" s="10"/>
      <c r="F6488" s="9"/>
      <c r="G6488" s="11"/>
      <c r="H6488" s="11"/>
      <c r="I6488" s="14"/>
      <c r="J6488" s="11"/>
      <c r="K6488" s="11"/>
      <c r="L6488" s="11"/>
      <c r="M6488" s="11"/>
      <c r="N6488" s="11" t="str">
        <f>IF(E6488&lt;&gt;"",VLOOKUP(E6488,依頼一覧!F:H,2,0),"")</f>
        <v/>
      </c>
    </row>
    <row r="6489" spans="1:14">
      <c r="A6489" s="7">
        <v>6488</v>
      </c>
      <c r="B6489" s="8"/>
      <c r="C6489" s="9"/>
      <c r="D6489" s="28"/>
      <c r="E6489" s="10"/>
      <c r="F6489" s="9"/>
      <c r="G6489" s="11"/>
      <c r="H6489" s="11"/>
      <c r="I6489" s="14"/>
      <c r="J6489" s="11"/>
      <c r="K6489" s="11"/>
      <c r="L6489" s="11"/>
      <c r="M6489" s="11"/>
      <c r="N6489" s="11" t="str">
        <f>IF(E6489&lt;&gt;"",VLOOKUP(E6489,依頼一覧!F:H,2,0),"")</f>
        <v/>
      </c>
    </row>
    <row r="6490" spans="1:14">
      <c r="A6490" s="7">
        <v>6489</v>
      </c>
      <c r="B6490" s="8"/>
      <c r="C6490" s="9"/>
      <c r="D6490" s="28"/>
      <c r="E6490" s="10"/>
      <c r="F6490" s="9"/>
      <c r="G6490" s="11"/>
      <c r="H6490" s="11"/>
      <c r="I6490" s="14"/>
      <c r="J6490" s="11"/>
      <c r="K6490" s="11"/>
      <c r="L6490" s="11"/>
      <c r="M6490" s="11"/>
      <c r="N6490" s="11" t="str">
        <f>IF(E6490&lt;&gt;"",VLOOKUP(E6490,依頼一覧!F:H,2,0),"")</f>
        <v/>
      </c>
    </row>
    <row r="6491" spans="1:14">
      <c r="A6491" s="7">
        <v>6490</v>
      </c>
      <c r="B6491" s="8"/>
      <c r="C6491" s="9"/>
      <c r="D6491" s="28"/>
      <c r="E6491" s="10"/>
      <c r="F6491" s="9"/>
      <c r="G6491" s="11"/>
      <c r="H6491" s="11"/>
      <c r="I6491" s="14"/>
      <c r="J6491" s="11"/>
      <c r="K6491" s="11"/>
      <c r="L6491" s="11"/>
      <c r="M6491" s="11"/>
      <c r="N6491" s="11" t="str">
        <f>IF(E6491&lt;&gt;"",VLOOKUP(E6491,依頼一覧!F:H,2,0),"")</f>
        <v/>
      </c>
    </row>
    <row r="6492" spans="1:14">
      <c r="A6492" s="7">
        <v>6491</v>
      </c>
      <c r="B6492" s="8"/>
      <c r="C6492" s="9"/>
      <c r="D6492" s="28"/>
      <c r="E6492" s="10"/>
      <c r="F6492" s="9"/>
      <c r="G6492" s="11"/>
      <c r="H6492" s="11"/>
      <c r="I6492" s="14"/>
      <c r="J6492" s="11"/>
      <c r="K6492" s="11"/>
      <c r="L6492" s="11"/>
      <c r="M6492" s="11"/>
      <c r="N6492" s="11" t="str">
        <f>IF(E6492&lt;&gt;"",VLOOKUP(E6492,依頼一覧!F:H,2,0),"")</f>
        <v/>
      </c>
    </row>
    <row r="6493" spans="1:14">
      <c r="A6493" s="7">
        <v>6492</v>
      </c>
      <c r="B6493" s="8"/>
      <c r="C6493" s="9"/>
      <c r="D6493" s="28"/>
      <c r="E6493" s="10"/>
      <c r="F6493" s="9"/>
      <c r="G6493" s="11"/>
      <c r="H6493" s="11"/>
      <c r="I6493" s="14"/>
      <c r="J6493" s="11"/>
      <c r="K6493" s="11"/>
      <c r="L6493" s="11"/>
      <c r="M6493" s="11"/>
      <c r="N6493" s="11" t="str">
        <f>IF(E6493&lt;&gt;"",VLOOKUP(E6493,依頼一覧!F:H,2,0),"")</f>
        <v/>
      </c>
    </row>
    <row r="6494" spans="1:14">
      <c r="A6494" s="7">
        <v>6493</v>
      </c>
      <c r="B6494" s="8"/>
      <c r="C6494" s="9"/>
      <c r="D6494" s="28"/>
      <c r="E6494" s="10"/>
      <c r="F6494" s="9"/>
      <c r="G6494" s="11"/>
      <c r="H6494" s="11"/>
      <c r="I6494" s="14"/>
      <c r="J6494" s="11"/>
      <c r="K6494" s="11"/>
      <c r="L6494" s="11"/>
      <c r="M6494" s="11"/>
      <c r="N6494" s="11" t="str">
        <f>IF(E6494&lt;&gt;"",VLOOKUP(E6494,依頼一覧!F:H,2,0),"")</f>
        <v/>
      </c>
    </row>
    <row r="6495" spans="1:14">
      <c r="A6495" s="7">
        <v>6494</v>
      </c>
      <c r="B6495" s="8"/>
      <c r="C6495" s="9"/>
      <c r="D6495" s="28"/>
      <c r="E6495" s="10"/>
      <c r="F6495" s="9"/>
      <c r="G6495" s="11"/>
      <c r="H6495" s="11"/>
      <c r="I6495" s="14"/>
      <c r="J6495" s="11"/>
      <c r="K6495" s="11"/>
      <c r="L6495" s="11"/>
      <c r="M6495" s="11"/>
      <c r="N6495" s="11" t="str">
        <f>IF(E6495&lt;&gt;"",VLOOKUP(E6495,依頼一覧!F:H,2,0),"")</f>
        <v/>
      </c>
    </row>
    <row r="6496" spans="1:14">
      <c r="A6496" s="7">
        <v>6495</v>
      </c>
      <c r="B6496" s="8"/>
      <c r="C6496" s="9"/>
      <c r="D6496" s="28"/>
      <c r="E6496" s="10"/>
      <c r="F6496" s="9"/>
      <c r="G6496" s="11"/>
      <c r="H6496" s="11"/>
      <c r="I6496" s="14"/>
      <c r="J6496" s="11"/>
      <c r="K6496" s="11"/>
      <c r="L6496" s="11"/>
      <c r="M6496" s="11"/>
      <c r="N6496" s="11" t="str">
        <f>IF(E6496&lt;&gt;"",VLOOKUP(E6496,依頼一覧!F:H,2,0),"")</f>
        <v/>
      </c>
    </row>
    <row r="6497" spans="1:14">
      <c r="A6497" s="7">
        <v>6496</v>
      </c>
      <c r="B6497" s="8"/>
      <c r="C6497" s="9"/>
      <c r="D6497" s="28"/>
      <c r="E6497" s="10"/>
      <c r="F6497" s="9"/>
      <c r="G6497" s="11"/>
      <c r="H6497" s="11"/>
      <c r="I6497" s="14"/>
      <c r="J6497" s="11"/>
      <c r="K6497" s="11"/>
      <c r="L6497" s="11"/>
      <c r="M6497" s="11"/>
      <c r="N6497" s="11" t="str">
        <f>IF(E6497&lt;&gt;"",VLOOKUP(E6497,依頼一覧!F:H,2,0),"")</f>
        <v/>
      </c>
    </row>
    <row r="6498" spans="1:14">
      <c r="A6498" s="7">
        <v>6497</v>
      </c>
      <c r="B6498" s="8"/>
      <c r="C6498" s="9"/>
      <c r="D6498" s="28"/>
      <c r="E6498" s="10"/>
      <c r="F6498" s="9"/>
      <c r="G6498" s="11"/>
      <c r="H6498" s="11"/>
      <c r="I6498" s="14"/>
      <c r="J6498" s="11"/>
      <c r="K6498" s="11"/>
      <c r="L6498" s="11"/>
      <c r="M6498" s="11"/>
      <c r="N6498" s="11" t="str">
        <f>IF(E6498&lt;&gt;"",VLOOKUP(E6498,依頼一覧!F:H,2,0),"")</f>
        <v/>
      </c>
    </row>
    <row r="6499" spans="1:14">
      <c r="A6499" s="7">
        <v>6498</v>
      </c>
      <c r="B6499" s="8"/>
      <c r="C6499" s="9"/>
      <c r="D6499" s="28"/>
      <c r="E6499" s="10"/>
      <c r="F6499" s="9"/>
      <c r="G6499" s="11"/>
      <c r="H6499" s="11"/>
      <c r="I6499" s="14"/>
      <c r="J6499" s="11"/>
      <c r="K6499" s="11"/>
      <c r="L6499" s="11"/>
      <c r="M6499" s="11"/>
      <c r="N6499" s="11" t="str">
        <f>IF(E6499&lt;&gt;"",VLOOKUP(E6499,依頼一覧!F:H,2,0),"")</f>
        <v/>
      </c>
    </row>
    <row r="6500" spans="1:14">
      <c r="A6500" s="7">
        <v>6499</v>
      </c>
      <c r="B6500" s="8"/>
      <c r="C6500" s="9"/>
      <c r="D6500" s="28"/>
      <c r="E6500" s="10"/>
      <c r="F6500" s="9"/>
      <c r="G6500" s="11"/>
      <c r="H6500" s="11"/>
      <c r="I6500" s="14"/>
      <c r="J6500" s="11"/>
      <c r="K6500" s="11"/>
      <c r="L6500" s="11"/>
      <c r="M6500" s="11"/>
      <c r="N6500" s="11" t="str">
        <f>IF(E6500&lt;&gt;"",VLOOKUP(E6500,依頼一覧!F:H,2,0),"")</f>
        <v/>
      </c>
    </row>
    <row r="6501" spans="1:14">
      <c r="A6501" s="7">
        <v>6500</v>
      </c>
      <c r="B6501" s="8"/>
      <c r="C6501" s="9"/>
      <c r="D6501" s="28"/>
      <c r="E6501" s="10"/>
      <c r="F6501" s="9"/>
      <c r="G6501" s="11"/>
      <c r="H6501" s="11"/>
      <c r="I6501" s="14"/>
      <c r="J6501" s="11"/>
      <c r="K6501" s="11"/>
      <c r="L6501" s="11"/>
      <c r="M6501" s="11"/>
      <c r="N6501" s="11" t="str">
        <f>IF(E6501&lt;&gt;"",VLOOKUP(E6501,依頼一覧!F:H,2,0),"")</f>
        <v/>
      </c>
    </row>
    <row r="6502" spans="1:14">
      <c r="A6502" s="7">
        <v>6501</v>
      </c>
      <c r="B6502" s="8"/>
      <c r="C6502" s="9"/>
      <c r="D6502" s="28"/>
      <c r="E6502" s="10"/>
      <c r="F6502" s="9"/>
      <c r="G6502" s="11"/>
      <c r="H6502" s="11"/>
      <c r="I6502" s="14"/>
      <c r="J6502" s="11"/>
      <c r="K6502" s="11"/>
      <c r="L6502" s="11"/>
      <c r="M6502" s="11"/>
      <c r="N6502" s="11" t="str">
        <f>IF(E6502&lt;&gt;"",VLOOKUP(E6502,依頼一覧!F:H,2,0),"")</f>
        <v/>
      </c>
    </row>
    <row r="6503" spans="1:14">
      <c r="A6503" s="7">
        <v>6502</v>
      </c>
      <c r="B6503" s="8"/>
      <c r="C6503" s="9"/>
      <c r="D6503" s="28"/>
      <c r="E6503" s="10"/>
      <c r="F6503" s="9"/>
      <c r="G6503" s="11"/>
      <c r="H6503" s="11"/>
      <c r="I6503" s="14"/>
      <c r="J6503" s="11"/>
      <c r="K6503" s="11"/>
      <c r="L6503" s="11"/>
      <c r="M6503" s="11"/>
      <c r="N6503" s="11" t="str">
        <f>IF(E6503&lt;&gt;"",VLOOKUP(E6503,依頼一覧!F:H,2,0),"")</f>
        <v/>
      </c>
    </row>
    <row r="6504" spans="1:14">
      <c r="A6504" s="7">
        <v>6503</v>
      </c>
      <c r="B6504" s="8"/>
      <c r="C6504" s="9"/>
      <c r="D6504" s="28"/>
      <c r="E6504" s="10"/>
      <c r="F6504" s="9"/>
      <c r="G6504" s="11"/>
      <c r="H6504" s="11"/>
      <c r="I6504" s="14"/>
      <c r="J6504" s="11"/>
      <c r="K6504" s="11"/>
      <c r="L6504" s="11"/>
      <c r="M6504" s="11"/>
      <c r="N6504" s="11" t="str">
        <f>IF(E6504&lt;&gt;"",VLOOKUP(E6504,依頼一覧!F:H,2,0),"")</f>
        <v/>
      </c>
    </row>
    <row r="6505" spans="1:14">
      <c r="A6505" s="7">
        <v>6504</v>
      </c>
      <c r="B6505" s="8"/>
      <c r="C6505" s="9"/>
      <c r="D6505" s="28"/>
      <c r="E6505" s="10"/>
      <c r="F6505" s="9"/>
      <c r="G6505" s="11"/>
      <c r="H6505" s="11"/>
      <c r="I6505" s="14"/>
      <c r="J6505" s="11"/>
      <c r="K6505" s="11"/>
      <c r="L6505" s="11"/>
      <c r="M6505" s="11"/>
      <c r="N6505" s="11" t="str">
        <f>IF(E6505&lt;&gt;"",VLOOKUP(E6505,依頼一覧!F:H,2,0),"")</f>
        <v/>
      </c>
    </row>
    <row r="6506" spans="1:14">
      <c r="A6506" s="7">
        <v>6505</v>
      </c>
      <c r="B6506" s="8"/>
      <c r="C6506" s="9"/>
      <c r="D6506" s="28"/>
      <c r="E6506" s="10"/>
      <c r="F6506" s="9"/>
      <c r="G6506" s="11"/>
      <c r="H6506" s="11"/>
      <c r="I6506" s="14"/>
      <c r="J6506" s="11"/>
      <c r="K6506" s="11"/>
      <c r="L6506" s="11"/>
      <c r="M6506" s="11"/>
      <c r="N6506" s="11" t="str">
        <f>IF(E6506&lt;&gt;"",VLOOKUP(E6506,依頼一覧!F:H,2,0),"")</f>
        <v/>
      </c>
    </row>
    <row r="6507" spans="1:14">
      <c r="A6507" s="7">
        <v>6506</v>
      </c>
      <c r="B6507" s="8"/>
      <c r="C6507" s="9"/>
      <c r="D6507" s="28"/>
      <c r="E6507" s="10"/>
      <c r="F6507" s="9"/>
      <c r="G6507" s="11"/>
      <c r="H6507" s="11"/>
      <c r="I6507" s="14"/>
      <c r="J6507" s="11"/>
      <c r="K6507" s="11"/>
      <c r="L6507" s="11"/>
      <c r="M6507" s="11"/>
      <c r="N6507" s="11" t="str">
        <f>IF(E6507&lt;&gt;"",VLOOKUP(E6507,依頼一覧!F:H,2,0),"")</f>
        <v/>
      </c>
    </row>
    <row r="6508" spans="1:14">
      <c r="A6508" s="7">
        <v>6507</v>
      </c>
      <c r="B6508" s="8"/>
      <c r="C6508" s="9"/>
      <c r="D6508" s="28"/>
      <c r="E6508" s="10"/>
      <c r="F6508" s="9"/>
      <c r="G6508" s="11"/>
      <c r="H6508" s="11"/>
      <c r="I6508" s="14"/>
      <c r="J6508" s="11"/>
      <c r="K6508" s="11"/>
      <c r="L6508" s="11"/>
      <c r="M6508" s="11"/>
      <c r="N6508" s="11" t="str">
        <f>IF(E6508&lt;&gt;"",VLOOKUP(E6508,依頼一覧!F:H,2,0),"")</f>
        <v/>
      </c>
    </row>
    <row r="6509" spans="1:14">
      <c r="A6509" s="7">
        <v>6508</v>
      </c>
      <c r="B6509" s="8"/>
      <c r="C6509" s="9"/>
      <c r="D6509" s="28"/>
      <c r="E6509" s="10"/>
      <c r="F6509" s="9"/>
      <c r="G6509" s="11"/>
      <c r="H6509" s="11"/>
      <c r="I6509" s="14"/>
      <c r="J6509" s="11"/>
      <c r="K6509" s="11"/>
      <c r="L6509" s="11"/>
      <c r="M6509" s="11"/>
      <c r="N6509" s="11" t="str">
        <f>IF(E6509&lt;&gt;"",VLOOKUP(E6509,依頼一覧!F:H,2,0),"")</f>
        <v/>
      </c>
    </row>
    <row r="6510" spans="1:14">
      <c r="A6510" s="7">
        <v>6509</v>
      </c>
      <c r="B6510" s="8"/>
      <c r="C6510" s="9"/>
      <c r="D6510" s="28"/>
      <c r="E6510" s="10"/>
      <c r="F6510" s="9"/>
      <c r="G6510" s="11"/>
      <c r="H6510" s="11"/>
      <c r="I6510" s="14"/>
      <c r="J6510" s="11"/>
      <c r="K6510" s="11"/>
      <c r="L6510" s="11"/>
      <c r="M6510" s="11"/>
      <c r="N6510" s="11" t="str">
        <f>IF(E6510&lt;&gt;"",VLOOKUP(E6510,依頼一覧!F:H,2,0),"")</f>
        <v/>
      </c>
    </row>
    <row r="6511" spans="1:14">
      <c r="A6511" s="7">
        <v>6510</v>
      </c>
      <c r="B6511" s="8"/>
      <c r="C6511" s="9"/>
      <c r="D6511" s="28"/>
      <c r="E6511" s="10"/>
      <c r="F6511" s="9"/>
      <c r="G6511" s="11"/>
      <c r="H6511" s="11"/>
      <c r="I6511" s="14"/>
      <c r="J6511" s="11"/>
      <c r="K6511" s="11"/>
      <c r="L6511" s="11"/>
      <c r="M6511" s="11"/>
      <c r="N6511" s="11" t="str">
        <f>IF(E6511&lt;&gt;"",VLOOKUP(E6511,依頼一覧!F:H,2,0),"")</f>
        <v/>
      </c>
    </row>
    <row r="6512" spans="1:14">
      <c r="A6512" s="7">
        <v>6511</v>
      </c>
      <c r="B6512" s="8"/>
      <c r="C6512" s="9"/>
      <c r="D6512" s="28"/>
      <c r="E6512" s="10"/>
      <c r="F6512" s="9"/>
      <c r="G6512" s="11"/>
      <c r="H6512" s="11"/>
      <c r="I6512" s="14"/>
      <c r="J6512" s="11"/>
      <c r="K6512" s="11"/>
      <c r="L6512" s="11"/>
      <c r="M6512" s="11"/>
      <c r="N6512" s="11" t="str">
        <f>IF(E6512&lt;&gt;"",VLOOKUP(E6512,依頼一覧!F:H,2,0),"")</f>
        <v/>
      </c>
    </row>
    <row r="6513" spans="1:14">
      <c r="A6513" s="7">
        <v>6512</v>
      </c>
      <c r="B6513" s="8"/>
      <c r="C6513" s="9"/>
      <c r="D6513" s="28"/>
      <c r="E6513" s="10"/>
      <c r="F6513" s="9"/>
      <c r="G6513" s="11"/>
      <c r="H6513" s="11"/>
      <c r="I6513" s="14"/>
      <c r="J6513" s="11"/>
      <c r="K6513" s="11"/>
      <c r="L6513" s="11"/>
      <c r="M6513" s="11"/>
      <c r="N6513" s="11" t="str">
        <f>IF(E6513&lt;&gt;"",VLOOKUP(E6513,依頼一覧!F:H,2,0),"")</f>
        <v/>
      </c>
    </row>
    <row r="6514" spans="1:14">
      <c r="A6514" s="7">
        <v>6513</v>
      </c>
      <c r="B6514" s="8"/>
      <c r="C6514" s="9"/>
      <c r="D6514" s="28"/>
      <c r="E6514" s="10"/>
      <c r="F6514" s="9"/>
      <c r="G6514" s="11"/>
      <c r="H6514" s="11"/>
      <c r="I6514" s="14"/>
      <c r="J6514" s="11"/>
      <c r="K6514" s="11"/>
      <c r="L6514" s="11"/>
      <c r="M6514" s="11"/>
      <c r="N6514" s="11" t="str">
        <f>IF(E6514&lt;&gt;"",VLOOKUP(E6514,依頼一覧!F:H,2,0),"")</f>
        <v/>
      </c>
    </row>
    <row r="6515" spans="1:14">
      <c r="A6515" s="7">
        <v>6514</v>
      </c>
      <c r="B6515" s="8"/>
      <c r="C6515" s="9"/>
      <c r="D6515" s="28"/>
      <c r="E6515" s="10"/>
      <c r="F6515" s="9"/>
      <c r="G6515" s="11"/>
      <c r="H6515" s="11"/>
      <c r="I6515" s="14"/>
      <c r="J6515" s="11"/>
      <c r="K6515" s="11"/>
      <c r="L6515" s="11"/>
      <c r="M6515" s="11"/>
      <c r="N6515" s="11" t="str">
        <f>IF(E6515&lt;&gt;"",VLOOKUP(E6515,依頼一覧!F:H,2,0),"")</f>
        <v/>
      </c>
    </row>
    <row r="6516" spans="1:14">
      <c r="A6516" s="7">
        <v>6515</v>
      </c>
      <c r="B6516" s="8"/>
      <c r="C6516" s="9"/>
      <c r="D6516" s="28"/>
      <c r="E6516" s="10"/>
      <c r="F6516" s="9"/>
      <c r="G6516" s="11"/>
      <c r="H6516" s="11"/>
      <c r="I6516" s="14"/>
      <c r="J6516" s="11"/>
      <c r="K6516" s="11"/>
      <c r="L6516" s="11"/>
      <c r="M6516" s="11"/>
      <c r="N6516" s="11" t="str">
        <f>IF(E6516&lt;&gt;"",VLOOKUP(E6516,依頼一覧!F:H,2,0),"")</f>
        <v/>
      </c>
    </row>
    <row r="6517" spans="1:14">
      <c r="A6517" s="7">
        <v>6516</v>
      </c>
      <c r="B6517" s="8"/>
      <c r="C6517" s="9"/>
      <c r="D6517" s="28"/>
      <c r="E6517" s="10"/>
      <c r="F6517" s="9"/>
      <c r="G6517" s="11"/>
      <c r="H6517" s="11"/>
      <c r="I6517" s="14"/>
      <c r="J6517" s="11"/>
      <c r="K6517" s="11"/>
      <c r="L6517" s="11"/>
      <c r="M6517" s="11"/>
      <c r="N6517" s="11" t="str">
        <f>IF(E6517&lt;&gt;"",VLOOKUP(E6517,依頼一覧!F:H,2,0),"")</f>
        <v/>
      </c>
    </row>
    <row r="6518" spans="1:14">
      <c r="A6518" s="7">
        <v>6517</v>
      </c>
      <c r="B6518" s="8"/>
      <c r="C6518" s="9"/>
      <c r="D6518" s="28"/>
      <c r="E6518" s="10"/>
      <c r="F6518" s="9"/>
      <c r="G6518" s="11"/>
      <c r="H6518" s="11"/>
      <c r="I6518" s="14"/>
      <c r="J6518" s="11"/>
      <c r="K6518" s="11"/>
      <c r="L6518" s="11"/>
      <c r="M6518" s="11"/>
      <c r="N6518" s="11" t="str">
        <f>IF(E6518&lt;&gt;"",VLOOKUP(E6518,依頼一覧!F:H,2,0),"")</f>
        <v/>
      </c>
    </row>
    <row r="6519" spans="1:14">
      <c r="A6519" s="7">
        <v>6518</v>
      </c>
      <c r="B6519" s="8"/>
      <c r="C6519" s="9"/>
      <c r="D6519" s="28"/>
      <c r="E6519" s="10"/>
      <c r="F6519" s="9"/>
      <c r="G6519" s="11"/>
      <c r="H6519" s="11"/>
      <c r="I6519" s="14"/>
      <c r="J6519" s="11"/>
      <c r="K6519" s="11"/>
      <c r="L6519" s="11"/>
      <c r="M6519" s="11"/>
      <c r="N6519" s="11" t="str">
        <f>IF(E6519&lt;&gt;"",VLOOKUP(E6519,依頼一覧!F:H,2,0),"")</f>
        <v/>
      </c>
    </row>
    <row r="6520" spans="1:14">
      <c r="A6520" s="7">
        <v>6519</v>
      </c>
      <c r="B6520" s="8"/>
      <c r="C6520" s="9"/>
      <c r="D6520" s="28"/>
      <c r="E6520" s="10"/>
      <c r="F6520" s="9"/>
      <c r="G6520" s="11"/>
      <c r="H6520" s="11"/>
      <c r="I6520" s="14"/>
      <c r="J6520" s="11"/>
      <c r="K6520" s="11"/>
      <c r="L6520" s="11"/>
      <c r="M6520" s="11"/>
      <c r="N6520" s="11" t="str">
        <f>IF(E6520&lt;&gt;"",VLOOKUP(E6520,依頼一覧!F:H,2,0),"")</f>
        <v/>
      </c>
    </row>
    <row r="6521" spans="1:14">
      <c r="A6521" s="7">
        <v>6520</v>
      </c>
      <c r="B6521" s="8"/>
      <c r="C6521" s="9"/>
      <c r="D6521" s="28"/>
      <c r="E6521" s="10"/>
      <c r="F6521" s="9"/>
      <c r="G6521" s="11"/>
      <c r="H6521" s="11"/>
      <c r="I6521" s="14"/>
      <c r="J6521" s="11"/>
      <c r="K6521" s="11"/>
      <c r="L6521" s="11"/>
      <c r="M6521" s="11"/>
      <c r="N6521" s="11" t="str">
        <f>IF(E6521&lt;&gt;"",VLOOKUP(E6521,依頼一覧!F:H,2,0),"")</f>
        <v/>
      </c>
    </row>
    <row r="6522" spans="1:14">
      <c r="A6522" s="7">
        <v>6521</v>
      </c>
      <c r="B6522" s="8"/>
      <c r="C6522" s="9"/>
      <c r="D6522" s="28"/>
      <c r="E6522" s="10"/>
      <c r="F6522" s="9"/>
      <c r="G6522" s="11"/>
      <c r="H6522" s="11"/>
      <c r="I6522" s="14"/>
      <c r="J6522" s="11"/>
      <c r="K6522" s="11"/>
      <c r="L6522" s="11"/>
      <c r="M6522" s="11"/>
      <c r="N6522" s="11" t="str">
        <f>IF(E6522&lt;&gt;"",VLOOKUP(E6522,依頼一覧!F:H,2,0),"")</f>
        <v/>
      </c>
    </row>
    <row r="6523" spans="1:14">
      <c r="A6523" s="7">
        <v>6522</v>
      </c>
      <c r="B6523" s="8"/>
      <c r="C6523" s="9"/>
      <c r="D6523" s="28"/>
      <c r="E6523" s="10"/>
      <c r="F6523" s="9"/>
      <c r="G6523" s="11"/>
      <c r="H6523" s="11"/>
      <c r="I6523" s="14"/>
      <c r="J6523" s="11"/>
      <c r="K6523" s="11"/>
      <c r="L6523" s="11"/>
      <c r="M6523" s="11"/>
      <c r="N6523" s="11" t="str">
        <f>IF(E6523&lt;&gt;"",VLOOKUP(E6523,依頼一覧!F:H,2,0),"")</f>
        <v/>
      </c>
    </row>
    <row r="6524" spans="1:14">
      <c r="A6524" s="7">
        <v>6523</v>
      </c>
      <c r="B6524" s="8"/>
      <c r="C6524" s="9"/>
      <c r="D6524" s="28"/>
      <c r="E6524" s="10"/>
      <c r="F6524" s="9"/>
      <c r="G6524" s="11"/>
      <c r="H6524" s="11"/>
      <c r="I6524" s="14"/>
      <c r="J6524" s="11"/>
      <c r="K6524" s="11"/>
      <c r="L6524" s="11"/>
      <c r="M6524" s="11"/>
      <c r="N6524" s="11" t="str">
        <f>IF(E6524&lt;&gt;"",VLOOKUP(E6524,依頼一覧!F:H,2,0),"")</f>
        <v/>
      </c>
    </row>
    <row r="6525" spans="1:14">
      <c r="A6525" s="7">
        <v>6524</v>
      </c>
      <c r="B6525" s="8"/>
      <c r="C6525" s="9"/>
      <c r="D6525" s="28"/>
      <c r="E6525" s="10"/>
      <c r="F6525" s="9"/>
      <c r="G6525" s="11"/>
      <c r="H6525" s="11"/>
      <c r="I6525" s="14"/>
      <c r="J6525" s="11"/>
      <c r="K6525" s="11"/>
      <c r="L6525" s="11"/>
      <c r="M6525" s="11"/>
      <c r="N6525" s="11" t="str">
        <f>IF(E6525&lt;&gt;"",VLOOKUP(E6525,依頼一覧!F:H,2,0),"")</f>
        <v/>
      </c>
    </row>
    <row r="6526" spans="1:14">
      <c r="A6526" s="7">
        <v>6525</v>
      </c>
      <c r="B6526" s="8"/>
      <c r="C6526" s="9"/>
      <c r="D6526" s="28"/>
      <c r="E6526" s="10"/>
      <c r="F6526" s="9"/>
      <c r="G6526" s="11"/>
      <c r="H6526" s="11"/>
      <c r="I6526" s="14"/>
      <c r="J6526" s="11"/>
      <c r="K6526" s="11"/>
      <c r="L6526" s="11"/>
      <c r="M6526" s="11"/>
      <c r="N6526" s="11" t="str">
        <f>IF(E6526&lt;&gt;"",VLOOKUP(E6526,依頼一覧!F:H,2,0),"")</f>
        <v/>
      </c>
    </row>
    <row r="6527" spans="1:14">
      <c r="A6527" s="7">
        <v>6526</v>
      </c>
      <c r="B6527" s="8"/>
      <c r="C6527" s="9"/>
      <c r="D6527" s="28"/>
      <c r="E6527" s="10"/>
      <c r="F6527" s="9"/>
      <c r="G6527" s="11"/>
      <c r="H6527" s="11"/>
      <c r="I6527" s="14"/>
      <c r="J6527" s="11"/>
      <c r="K6527" s="11"/>
      <c r="L6527" s="11"/>
      <c r="M6527" s="11"/>
      <c r="N6527" s="11" t="str">
        <f>IF(E6527&lt;&gt;"",VLOOKUP(E6527,依頼一覧!F:H,2,0),"")</f>
        <v/>
      </c>
    </row>
    <row r="6528" spans="1:14">
      <c r="A6528" s="7">
        <v>6527</v>
      </c>
      <c r="B6528" s="8"/>
      <c r="C6528" s="9"/>
      <c r="D6528" s="28"/>
      <c r="E6528" s="10"/>
      <c r="F6528" s="9"/>
      <c r="G6528" s="11"/>
      <c r="H6528" s="11"/>
      <c r="I6528" s="14"/>
      <c r="J6528" s="11"/>
      <c r="K6528" s="11"/>
      <c r="L6528" s="11"/>
      <c r="M6528" s="11"/>
      <c r="N6528" s="11" t="str">
        <f>IF(E6528&lt;&gt;"",VLOOKUP(E6528,依頼一覧!F:H,2,0),"")</f>
        <v/>
      </c>
    </row>
    <row r="6529" spans="1:14">
      <c r="A6529" s="7">
        <v>6528</v>
      </c>
      <c r="B6529" s="8"/>
      <c r="C6529" s="9"/>
      <c r="D6529" s="28"/>
      <c r="E6529" s="10"/>
      <c r="F6529" s="9"/>
      <c r="G6529" s="11"/>
      <c r="H6529" s="11"/>
      <c r="I6529" s="14"/>
      <c r="J6529" s="11"/>
      <c r="K6529" s="11"/>
      <c r="L6529" s="11"/>
      <c r="M6529" s="11"/>
      <c r="N6529" s="11" t="str">
        <f>IF(E6529&lt;&gt;"",VLOOKUP(E6529,依頼一覧!F:H,2,0),"")</f>
        <v/>
      </c>
    </row>
    <row r="6530" spans="1:14">
      <c r="A6530" s="7">
        <v>6529</v>
      </c>
      <c r="B6530" s="8"/>
      <c r="C6530" s="9"/>
      <c r="D6530" s="28"/>
      <c r="E6530" s="10"/>
      <c r="F6530" s="9"/>
      <c r="G6530" s="11"/>
      <c r="H6530" s="11"/>
      <c r="I6530" s="14"/>
      <c r="J6530" s="11"/>
      <c r="K6530" s="11"/>
      <c r="L6530" s="11"/>
      <c r="M6530" s="11"/>
      <c r="N6530" s="11" t="str">
        <f>IF(E6530&lt;&gt;"",VLOOKUP(E6530,依頼一覧!F:H,2,0),"")</f>
        <v/>
      </c>
    </row>
    <row r="6531" spans="1:14">
      <c r="A6531" s="7">
        <v>6530</v>
      </c>
      <c r="B6531" s="8"/>
      <c r="C6531" s="9"/>
      <c r="D6531" s="28"/>
      <c r="E6531" s="10"/>
      <c r="F6531" s="9"/>
      <c r="G6531" s="11"/>
      <c r="H6531" s="11"/>
      <c r="I6531" s="14"/>
      <c r="J6531" s="11"/>
      <c r="K6531" s="11"/>
      <c r="L6531" s="11"/>
      <c r="M6531" s="11"/>
      <c r="N6531" s="11" t="str">
        <f>IF(E6531&lt;&gt;"",VLOOKUP(E6531,依頼一覧!F:H,2,0),"")</f>
        <v/>
      </c>
    </row>
    <row r="6532" spans="1:14">
      <c r="A6532" s="7">
        <v>6531</v>
      </c>
      <c r="B6532" s="8"/>
      <c r="C6532" s="9"/>
      <c r="D6532" s="28"/>
      <c r="E6532" s="10"/>
      <c r="F6532" s="9"/>
      <c r="G6532" s="11"/>
      <c r="H6532" s="11"/>
      <c r="I6532" s="14"/>
      <c r="J6532" s="11"/>
      <c r="K6532" s="11"/>
      <c r="L6532" s="11"/>
      <c r="M6532" s="11"/>
      <c r="N6532" s="11" t="str">
        <f>IF(E6532&lt;&gt;"",VLOOKUP(E6532,依頼一覧!F:H,2,0),"")</f>
        <v/>
      </c>
    </row>
    <row r="6533" spans="1:14">
      <c r="A6533" s="7">
        <v>6532</v>
      </c>
      <c r="B6533" s="8"/>
      <c r="C6533" s="9"/>
      <c r="D6533" s="28"/>
      <c r="E6533" s="10"/>
      <c r="F6533" s="9"/>
      <c r="G6533" s="11"/>
      <c r="H6533" s="11"/>
      <c r="I6533" s="14"/>
      <c r="J6533" s="11"/>
      <c r="K6533" s="11"/>
      <c r="L6533" s="11"/>
      <c r="M6533" s="11"/>
      <c r="N6533" s="11" t="str">
        <f>IF(E6533&lt;&gt;"",VLOOKUP(E6533,依頼一覧!F:H,2,0),"")</f>
        <v/>
      </c>
    </row>
    <row r="6534" spans="1:14">
      <c r="A6534" s="7">
        <v>6533</v>
      </c>
      <c r="B6534" s="8"/>
      <c r="C6534" s="9"/>
      <c r="D6534" s="28"/>
      <c r="E6534" s="10"/>
      <c r="F6534" s="9"/>
      <c r="G6534" s="11"/>
      <c r="H6534" s="11"/>
      <c r="I6534" s="14"/>
      <c r="J6534" s="11"/>
      <c r="K6534" s="11"/>
      <c r="L6534" s="11"/>
      <c r="M6534" s="11"/>
      <c r="N6534" s="11" t="str">
        <f>IF(E6534&lt;&gt;"",VLOOKUP(E6534,依頼一覧!F:H,2,0),"")</f>
        <v/>
      </c>
    </row>
    <row r="6535" spans="1:14">
      <c r="A6535" s="7">
        <v>6534</v>
      </c>
      <c r="B6535" s="8"/>
      <c r="C6535" s="9"/>
      <c r="D6535" s="28"/>
      <c r="E6535" s="10"/>
      <c r="F6535" s="9"/>
      <c r="G6535" s="11"/>
      <c r="H6535" s="11"/>
      <c r="I6535" s="14"/>
      <c r="J6535" s="11"/>
      <c r="K6535" s="11"/>
      <c r="L6535" s="11"/>
      <c r="M6535" s="11"/>
      <c r="N6535" s="11" t="str">
        <f>IF(E6535&lt;&gt;"",VLOOKUP(E6535,依頼一覧!F:H,2,0),"")</f>
        <v/>
      </c>
    </row>
    <row r="6536" spans="1:14">
      <c r="A6536" s="7">
        <v>6535</v>
      </c>
      <c r="B6536" s="8"/>
      <c r="C6536" s="9"/>
      <c r="D6536" s="28"/>
      <c r="E6536" s="10"/>
      <c r="F6536" s="9"/>
      <c r="G6536" s="11"/>
      <c r="H6536" s="11"/>
      <c r="I6536" s="14"/>
      <c r="J6536" s="11"/>
      <c r="K6536" s="11"/>
      <c r="L6536" s="11"/>
      <c r="M6536" s="11"/>
      <c r="N6536" s="11" t="str">
        <f>IF(E6536&lt;&gt;"",VLOOKUP(E6536,依頼一覧!F:H,2,0),"")</f>
        <v/>
      </c>
    </row>
    <row r="6537" spans="1:14">
      <c r="A6537" s="7">
        <v>6536</v>
      </c>
      <c r="B6537" s="8"/>
      <c r="C6537" s="9"/>
      <c r="D6537" s="28"/>
      <c r="E6537" s="10"/>
      <c r="F6537" s="9"/>
      <c r="G6537" s="11"/>
      <c r="H6537" s="11"/>
      <c r="I6537" s="14"/>
      <c r="J6537" s="11"/>
      <c r="K6537" s="11"/>
      <c r="L6537" s="11"/>
      <c r="M6537" s="11"/>
      <c r="N6537" s="11" t="str">
        <f>IF(E6537&lt;&gt;"",VLOOKUP(E6537,依頼一覧!F:H,2,0),"")</f>
        <v/>
      </c>
    </row>
    <row r="6538" spans="1:14">
      <c r="A6538" s="7">
        <v>6537</v>
      </c>
      <c r="B6538" s="8"/>
      <c r="C6538" s="9"/>
      <c r="D6538" s="28"/>
      <c r="E6538" s="10"/>
      <c r="F6538" s="9"/>
      <c r="G6538" s="11"/>
      <c r="H6538" s="11"/>
      <c r="I6538" s="14"/>
      <c r="J6538" s="11"/>
      <c r="K6538" s="11"/>
      <c r="L6538" s="11"/>
      <c r="M6538" s="11"/>
      <c r="N6538" s="11" t="str">
        <f>IF(E6538&lt;&gt;"",VLOOKUP(E6538,依頼一覧!F:H,2,0),"")</f>
        <v/>
      </c>
    </row>
    <row r="6539" spans="1:14">
      <c r="A6539" s="7">
        <v>6538</v>
      </c>
      <c r="B6539" s="8"/>
      <c r="C6539" s="9"/>
      <c r="D6539" s="28"/>
      <c r="E6539" s="10"/>
      <c r="F6539" s="9"/>
      <c r="G6539" s="11"/>
      <c r="H6539" s="11"/>
      <c r="I6539" s="14"/>
      <c r="J6539" s="11"/>
      <c r="K6539" s="11"/>
      <c r="L6539" s="11"/>
      <c r="M6539" s="11"/>
      <c r="N6539" s="11" t="str">
        <f>IF(E6539&lt;&gt;"",VLOOKUP(E6539,依頼一覧!F:H,2,0),"")</f>
        <v/>
      </c>
    </row>
    <row r="6540" spans="1:14">
      <c r="A6540" s="7">
        <v>6539</v>
      </c>
      <c r="B6540" s="8"/>
      <c r="C6540" s="9"/>
      <c r="D6540" s="28"/>
      <c r="E6540" s="10"/>
      <c r="F6540" s="9"/>
      <c r="G6540" s="11"/>
      <c r="H6540" s="11"/>
      <c r="I6540" s="14"/>
      <c r="J6540" s="11"/>
      <c r="K6540" s="11"/>
      <c r="L6540" s="11"/>
      <c r="M6540" s="11"/>
      <c r="N6540" s="11" t="str">
        <f>IF(E6540&lt;&gt;"",VLOOKUP(E6540,依頼一覧!F:H,2,0),"")</f>
        <v/>
      </c>
    </row>
    <row r="6541" spans="1:14">
      <c r="A6541" s="7">
        <v>6540</v>
      </c>
      <c r="B6541" s="8"/>
      <c r="C6541" s="9"/>
      <c r="D6541" s="28"/>
      <c r="E6541" s="10"/>
      <c r="F6541" s="9"/>
      <c r="G6541" s="11"/>
      <c r="H6541" s="11"/>
      <c r="I6541" s="14"/>
      <c r="J6541" s="11"/>
      <c r="K6541" s="11"/>
      <c r="L6541" s="11"/>
      <c r="M6541" s="11"/>
      <c r="N6541" s="11" t="str">
        <f>IF(E6541&lt;&gt;"",VLOOKUP(E6541,依頼一覧!F:H,2,0),"")</f>
        <v/>
      </c>
    </row>
    <row r="6542" spans="1:14">
      <c r="A6542" s="7">
        <v>6541</v>
      </c>
      <c r="B6542" s="8"/>
      <c r="C6542" s="9"/>
      <c r="D6542" s="28"/>
      <c r="E6542" s="10"/>
      <c r="F6542" s="9"/>
      <c r="G6542" s="11"/>
      <c r="H6542" s="11"/>
      <c r="I6542" s="14"/>
      <c r="J6542" s="11"/>
      <c r="K6542" s="11"/>
      <c r="L6542" s="11"/>
      <c r="M6542" s="11"/>
      <c r="N6542" s="11" t="str">
        <f>IF(E6542&lt;&gt;"",VLOOKUP(E6542,依頼一覧!F:H,2,0),"")</f>
        <v/>
      </c>
    </row>
    <row r="6543" spans="1:14">
      <c r="A6543" s="7">
        <v>6542</v>
      </c>
      <c r="B6543" s="8"/>
      <c r="C6543" s="9"/>
      <c r="D6543" s="28"/>
      <c r="E6543" s="10"/>
      <c r="F6543" s="9"/>
      <c r="G6543" s="11"/>
      <c r="H6543" s="11"/>
      <c r="I6543" s="14"/>
      <c r="J6543" s="11"/>
      <c r="K6543" s="11"/>
      <c r="L6543" s="11"/>
      <c r="M6543" s="11"/>
      <c r="N6543" s="11" t="str">
        <f>IF(E6543&lt;&gt;"",VLOOKUP(E6543,依頼一覧!F:H,2,0),"")</f>
        <v/>
      </c>
    </row>
    <row r="6544" spans="1:14">
      <c r="A6544" s="7">
        <v>6543</v>
      </c>
      <c r="B6544" s="8"/>
      <c r="C6544" s="9"/>
      <c r="D6544" s="28"/>
      <c r="E6544" s="10"/>
      <c r="F6544" s="9"/>
      <c r="G6544" s="11"/>
      <c r="H6544" s="11"/>
      <c r="I6544" s="14"/>
      <c r="J6544" s="11"/>
      <c r="K6544" s="11"/>
      <c r="L6544" s="11"/>
      <c r="M6544" s="11"/>
      <c r="N6544" s="11" t="str">
        <f>IF(E6544&lt;&gt;"",VLOOKUP(E6544,依頼一覧!F:H,2,0),"")</f>
        <v/>
      </c>
    </row>
    <row r="6545" spans="1:14">
      <c r="A6545" s="7">
        <v>6544</v>
      </c>
      <c r="B6545" s="8"/>
      <c r="C6545" s="9"/>
      <c r="D6545" s="28"/>
      <c r="E6545" s="10"/>
      <c r="F6545" s="9"/>
      <c r="G6545" s="11"/>
      <c r="H6545" s="11"/>
      <c r="I6545" s="14"/>
      <c r="J6545" s="11"/>
      <c r="K6545" s="11"/>
      <c r="L6545" s="11"/>
      <c r="M6545" s="11"/>
      <c r="N6545" s="11" t="str">
        <f>IF(E6545&lt;&gt;"",VLOOKUP(E6545,依頼一覧!F:H,2,0),"")</f>
        <v/>
      </c>
    </row>
    <row r="6546" spans="1:14">
      <c r="A6546" s="7">
        <v>6545</v>
      </c>
      <c r="B6546" s="8"/>
      <c r="C6546" s="9"/>
      <c r="D6546" s="28"/>
      <c r="E6546" s="10"/>
      <c r="F6546" s="9"/>
      <c r="G6546" s="11"/>
      <c r="H6546" s="11"/>
      <c r="I6546" s="14"/>
      <c r="J6546" s="11"/>
      <c r="K6546" s="11"/>
      <c r="L6546" s="11"/>
      <c r="M6546" s="11"/>
      <c r="N6546" s="11" t="str">
        <f>IF(E6546&lt;&gt;"",VLOOKUP(E6546,依頼一覧!F:H,2,0),"")</f>
        <v/>
      </c>
    </row>
    <row r="6547" spans="1:14">
      <c r="A6547" s="7">
        <v>6546</v>
      </c>
      <c r="B6547" s="8"/>
      <c r="C6547" s="9"/>
      <c r="D6547" s="28"/>
      <c r="E6547" s="10"/>
      <c r="F6547" s="9"/>
      <c r="G6547" s="11"/>
      <c r="H6547" s="11"/>
      <c r="I6547" s="14"/>
      <c r="J6547" s="11"/>
      <c r="K6547" s="11"/>
      <c r="L6547" s="11"/>
      <c r="M6547" s="11"/>
      <c r="N6547" s="11" t="str">
        <f>IF(E6547&lt;&gt;"",VLOOKUP(E6547,依頼一覧!F:H,2,0),"")</f>
        <v/>
      </c>
    </row>
    <row r="6548" spans="1:14">
      <c r="A6548" s="7">
        <v>6547</v>
      </c>
      <c r="B6548" s="8"/>
      <c r="C6548" s="9"/>
      <c r="D6548" s="28"/>
      <c r="E6548" s="10"/>
      <c r="F6548" s="9"/>
      <c r="G6548" s="11"/>
      <c r="H6548" s="11"/>
      <c r="I6548" s="14"/>
      <c r="J6548" s="11"/>
      <c r="K6548" s="11"/>
      <c r="L6548" s="11"/>
      <c r="M6548" s="11"/>
      <c r="N6548" s="11" t="str">
        <f>IF(E6548&lt;&gt;"",VLOOKUP(E6548,依頼一覧!F:H,2,0),"")</f>
        <v/>
      </c>
    </row>
    <row r="6549" spans="1:14">
      <c r="A6549" s="7">
        <v>6548</v>
      </c>
      <c r="B6549" s="8"/>
      <c r="C6549" s="9"/>
      <c r="D6549" s="28"/>
      <c r="E6549" s="10"/>
      <c r="F6549" s="9"/>
      <c r="G6549" s="11"/>
      <c r="H6549" s="11"/>
      <c r="I6549" s="14"/>
      <c r="J6549" s="11"/>
      <c r="K6549" s="11"/>
      <c r="L6549" s="11"/>
      <c r="M6549" s="11"/>
      <c r="N6549" s="11" t="str">
        <f>IF(E6549&lt;&gt;"",VLOOKUP(E6549,依頼一覧!F:H,2,0),"")</f>
        <v/>
      </c>
    </row>
    <row r="6550" spans="1:14">
      <c r="A6550" s="7">
        <v>6549</v>
      </c>
      <c r="B6550" s="8"/>
      <c r="C6550" s="9"/>
      <c r="D6550" s="28"/>
      <c r="E6550" s="10"/>
      <c r="F6550" s="9"/>
      <c r="G6550" s="11"/>
      <c r="H6550" s="11"/>
      <c r="I6550" s="14"/>
      <c r="J6550" s="11"/>
      <c r="K6550" s="11"/>
      <c r="L6550" s="11"/>
      <c r="M6550" s="11"/>
      <c r="N6550" s="11" t="str">
        <f>IF(E6550&lt;&gt;"",VLOOKUP(E6550,依頼一覧!F:H,2,0),"")</f>
        <v/>
      </c>
    </row>
    <row r="6551" spans="1:14">
      <c r="A6551" s="7">
        <v>6550</v>
      </c>
      <c r="B6551" s="8"/>
      <c r="C6551" s="9"/>
      <c r="D6551" s="28"/>
      <c r="E6551" s="10"/>
      <c r="F6551" s="9"/>
      <c r="G6551" s="11"/>
      <c r="H6551" s="11"/>
      <c r="I6551" s="14"/>
      <c r="J6551" s="11"/>
      <c r="K6551" s="11"/>
      <c r="L6551" s="11"/>
      <c r="M6551" s="11"/>
      <c r="N6551" s="11" t="str">
        <f>IF(E6551&lt;&gt;"",VLOOKUP(E6551,依頼一覧!F:H,2,0),"")</f>
        <v/>
      </c>
    </row>
    <row r="6552" spans="1:14">
      <c r="A6552" s="7">
        <v>6551</v>
      </c>
      <c r="B6552" s="8"/>
      <c r="C6552" s="9"/>
      <c r="D6552" s="28"/>
      <c r="E6552" s="10"/>
      <c r="F6552" s="9"/>
      <c r="G6552" s="11"/>
      <c r="H6552" s="11"/>
      <c r="I6552" s="14"/>
      <c r="J6552" s="11"/>
      <c r="K6552" s="11"/>
      <c r="L6552" s="11"/>
      <c r="M6552" s="11"/>
      <c r="N6552" s="11" t="str">
        <f>IF(E6552&lt;&gt;"",VLOOKUP(E6552,依頼一覧!F:H,2,0),"")</f>
        <v/>
      </c>
    </row>
    <row r="6553" spans="1:14">
      <c r="A6553" s="7">
        <v>6552</v>
      </c>
      <c r="B6553" s="8"/>
      <c r="C6553" s="9"/>
      <c r="D6553" s="28"/>
      <c r="E6553" s="10"/>
      <c r="F6553" s="9"/>
      <c r="G6553" s="11"/>
      <c r="H6553" s="11"/>
      <c r="I6553" s="14"/>
      <c r="J6553" s="11"/>
      <c r="K6553" s="11"/>
      <c r="L6553" s="11"/>
      <c r="M6553" s="11"/>
      <c r="N6553" s="11" t="str">
        <f>IF(E6553&lt;&gt;"",VLOOKUP(E6553,依頼一覧!F:H,2,0),"")</f>
        <v/>
      </c>
    </row>
    <row r="6554" spans="1:14">
      <c r="A6554" s="7">
        <v>6553</v>
      </c>
      <c r="B6554" s="8"/>
      <c r="C6554" s="9"/>
      <c r="D6554" s="28"/>
      <c r="E6554" s="10"/>
      <c r="F6554" s="9"/>
      <c r="G6554" s="11"/>
      <c r="H6554" s="11"/>
      <c r="I6554" s="14"/>
      <c r="J6554" s="11"/>
      <c r="K6554" s="11"/>
      <c r="L6554" s="11"/>
      <c r="M6554" s="11"/>
      <c r="N6554" s="11" t="str">
        <f>IF(E6554&lt;&gt;"",VLOOKUP(E6554,依頼一覧!F:H,2,0),"")</f>
        <v/>
      </c>
    </row>
    <row r="6555" spans="1:14">
      <c r="A6555" s="7">
        <v>6554</v>
      </c>
      <c r="B6555" s="8"/>
      <c r="C6555" s="9"/>
      <c r="D6555" s="28"/>
      <c r="E6555" s="10"/>
      <c r="F6555" s="9"/>
      <c r="G6555" s="11"/>
      <c r="H6555" s="11"/>
      <c r="I6555" s="14"/>
      <c r="J6555" s="11"/>
      <c r="K6555" s="11"/>
      <c r="L6555" s="11"/>
      <c r="M6555" s="11"/>
      <c r="N6555" s="11" t="str">
        <f>IF(E6555&lt;&gt;"",VLOOKUP(E6555,依頼一覧!F:H,2,0),"")</f>
        <v/>
      </c>
    </row>
    <row r="6556" spans="1:14">
      <c r="A6556" s="7">
        <v>6555</v>
      </c>
      <c r="B6556" s="8"/>
      <c r="C6556" s="9"/>
      <c r="D6556" s="28"/>
      <c r="E6556" s="10"/>
      <c r="F6556" s="9"/>
      <c r="G6556" s="11"/>
      <c r="H6556" s="11"/>
      <c r="I6556" s="14"/>
      <c r="J6556" s="11"/>
      <c r="K6556" s="11"/>
      <c r="L6556" s="11"/>
      <c r="M6556" s="11"/>
      <c r="N6556" s="11" t="str">
        <f>IF(E6556&lt;&gt;"",VLOOKUP(E6556,依頼一覧!F:H,2,0),"")</f>
        <v/>
      </c>
    </row>
    <row r="6557" spans="1:14">
      <c r="A6557" s="7">
        <v>6556</v>
      </c>
      <c r="B6557" s="8"/>
      <c r="C6557" s="9"/>
      <c r="D6557" s="28"/>
      <c r="E6557" s="10"/>
      <c r="F6557" s="9"/>
      <c r="G6557" s="11"/>
      <c r="H6557" s="11"/>
      <c r="I6557" s="14"/>
      <c r="J6557" s="11"/>
      <c r="K6557" s="11"/>
      <c r="L6557" s="11"/>
      <c r="M6557" s="11"/>
      <c r="N6557" s="11" t="str">
        <f>IF(E6557&lt;&gt;"",VLOOKUP(E6557,依頼一覧!F:H,2,0),"")</f>
        <v/>
      </c>
    </row>
    <row r="6558" spans="1:14">
      <c r="A6558" s="7">
        <v>6557</v>
      </c>
      <c r="B6558" s="8"/>
      <c r="C6558" s="9"/>
      <c r="D6558" s="28"/>
      <c r="E6558" s="10"/>
      <c r="F6558" s="9"/>
      <c r="G6558" s="11"/>
      <c r="H6558" s="11"/>
      <c r="I6558" s="14"/>
      <c r="J6558" s="11"/>
      <c r="K6558" s="11"/>
      <c r="L6558" s="11"/>
      <c r="M6558" s="11"/>
      <c r="N6558" s="11" t="str">
        <f>IF(E6558&lt;&gt;"",VLOOKUP(E6558,依頼一覧!F:H,2,0),"")</f>
        <v/>
      </c>
    </row>
    <row r="6559" spans="1:14">
      <c r="A6559" s="7">
        <v>6558</v>
      </c>
      <c r="B6559" s="8"/>
      <c r="C6559" s="9"/>
      <c r="D6559" s="28"/>
      <c r="E6559" s="10"/>
      <c r="F6559" s="9"/>
      <c r="G6559" s="11"/>
      <c r="H6559" s="11"/>
      <c r="I6559" s="14"/>
      <c r="J6559" s="11"/>
      <c r="K6559" s="11"/>
      <c r="L6559" s="11"/>
      <c r="M6559" s="11"/>
      <c r="N6559" s="11" t="str">
        <f>IF(E6559&lt;&gt;"",VLOOKUP(E6559,依頼一覧!F:H,2,0),"")</f>
        <v/>
      </c>
    </row>
    <row r="6560" spans="1:14">
      <c r="A6560" s="7">
        <v>6559</v>
      </c>
      <c r="B6560" s="8"/>
      <c r="C6560" s="9"/>
      <c r="D6560" s="28"/>
      <c r="E6560" s="10"/>
      <c r="F6560" s="9"/>
      <c r="G6560" s="11"/>
      <c r="H6560" s="11"/>
      <c r="I6560" s="14"/>
      <c r="J6560" s="11"/>
      <c r="K6560" s="11"/>
      <c r="L6560" s="11"/>
      <c r="M6560" s="11"/>
      <c r="N6560" s="11" t="str">
        <f>IF(E6560&lt;&gt;"",VLOOKUP(E6560,依頼一覧!F:H,2,0),"")</f>
        <v/>
      </c>
    </row>
    <row r="6561" spans="1:14">
      <c r="A6561" s="7">
        <v>6560</v>
      </c>
      <c r="B6561" s="8"/>
      <c r="C6561" s="9"/>
      <c r="D6561" s="28"/>
      <c r="E6561" s="10"/>
      <c r="F6561" s="9"/>
      <c r="G6561" s="11"/>
      <c r="H6561" s="11"/>
      <c r="I6561" s="14"/>
      <c r="J6561" s="11"/>
      <c r="K6561" s="11"/>
      <c r="L6561" s="11"/>
      <c r="M6561" s="11"/>
      <c r="N6561" s="11" t="str">
        <f>IF(E6561&lt;&gt;"",VLOOKUP(E6561,依頼一覧!F:H,2,0),"")</f>
        <v/>
      </c>
    </row>
    <row r="6562" spans="1:14">
      <c r="A6562" s="7">
        <v>6561</v>
      </c>
      <c r="B6562" s="8"/>
      <c r="C6562" s="9"/>
      <c r="D6562" s="28"/>
      <c r="E6562" s="10"/>
      <c r="F6562" s="9"/>
      <c r="G6562" s="11"/>
      <c r="H6562" s="11"/>
      <c r="I6562" s="14"/>
      <c r="J6562" s="11"/>
      <c r="K6562" s="11"/>
      <c r="L6562" s="11"/>
      <c r="M6562" s="11"/>
      <c r="N6562" s="11" t="str">
        <f>IF(E6562&lt;&gt;"",VLOOKUP(E6562,依頼一覧!F:H,2,0),"")</f>
        <v/>
      </c>
    </row>
    <row r="6563" spans="1:14">
      <c r="A6563" s="7">
        <v>6562</v>
      </c>
      <c r="B6563" s="8"/>
      <c r="C6563" s="9"/>
      <c r="D6563" s="28"/>
      <c r="E6563" s="10"/>
      <c r="F6563" s="9"/>
      <c r="G6563" s="11"/>
      <c r="H6563" s="11"/>
      <c r="I6563" s="14"/>
      <c r="J6563" s="11"/>
      <c r="K6563" s="11"/>
      <c r="L6563" s="11"/>
      <c r="M6563" s="11"/>
      <c r="N6563" s="11" t="str">
        <f>IF(E6563&lt;&gt;"",VLOOKUP(E6563,依頼一覧!F:H,2,0),"")</f>
        <v/>
      </c>
    </row>
    <row r="6564" spans="1:14">
      <c r="A6564" s="7">
        <v>6563</v>
      </c>
      <c r="B6564" s="8"/>
      <c r="C6564" s="9"/>
      <c r="D6564" s="28"/>
      <c r="E6564" s="10"/>
      <c r="F6564" s="9"/>
      <c r="G6564" s="11"/>
      <c r="H6564" s="11"/>
      <c r="I6564" s="14"/>
      <c r="J6564" s="11"/>
      <c r="K6564" s="11"/>
      <c r="L6564" s="11"/>
      <c r="M6564" s="11"/>
      <c r="N6564" s="11" t="str">
        <f>IF(E6564&lt;&gt;"",VLOOKUP(E6564,依頼一覧!F:H,2,0),"")</f>
        <v/>
      </c>
    </row>
    <row r="6565" spans="1:14">
      <c r="A6565" s="7">
        <v>6564</v>
      </c>
      <c r="B6565" s="8"/>
      <c r="C6565" s="9"/>
      <c r="D6565" s="28"/>
      <c r="E6565" s="10"/>
      <c r="F6565" s="9"/>
      <c r="G6565" s="11"/>
      <c r="H6565" s="11"/>
      <c r="I6565" s="14"/>
      <c r="J6565" s="11"/>
      <c r="K6565" s="11"/>
      <c r="L6565" s="11"/>
      <c r="M6565" s="11"/>
      <c r="N6565" s="11" t="str">
        <f>IF(E6565&lt;&gt;"",VLOOKUP(E6565,依頼一覧!F:H,2,0),"")</f>
        <v/>
      </c>
    </row>
    <row r="6566" spans="1:14">
      <c r="A6566" s="7">
        <v>6565</v>
      </c>
      <c r="B6566" s="8"/>
      <c r="C6566" s="9"/>
      <c r="D6566" s="28"/>
      <c r="E6566" s="10"/>
      <c r="F6566" s="9"/>
      <c r="G6566" s="11"/>
      <c r="H6566" s="11"/>
      <c r="I6566" s="14"/>
      <c r="J6566" s="11"/>
      <c r="K6566" s="11"/>
      <c r="L6566" s="11"/>
      <c r="M6566" s="11"/>
      <c r="N6566" s="11" t="str">
        <f>IF(E6566&lt;&gt;"",VLOOKUP(E6566,依頼一覧!F:H,2,0),"")</f>
        <v/>
      </c>
    </row>
    <row r="6567" spans="1:14">
      <c r="A6567" s="7">
        <v>6566</v>
      </c>
      <c r="B6567" s="8"/>
      <c r="C6567" s="9"/>
      <c r="D6567" s="28"/>
      <c r="E6567" s="10"/>
      <c r="F6567" s="9"/>
      <c r="G6567" s="11"/>
      <c r="H6567" s="11"/>
      <c r="I6567" s="14"/>
      <c r="J6567" s="11"/>
      <c r="K6567" s="11"/>
      <c r="L6567" s="11"/>
      <c r="M6567" s="11"/>
      <c r="N6567" s="11" t="str">
        <f>IF(E6567&lt;&gt;"",VLOOKUP(E6567,依頼一覧!F:H,2,0),"")</f>
        <v/>
      </c>
    </row>
    <row r="6568" spans="1:14">
      <c r="A6568" s="7">
        <v>6567</v>
      </c>
      <c r="B6568" s="8"/>
      <c r="C6568" s="9"/>
      <c r="D6568" s="28"/>
      <c r="E6568" s="10"/>
      <c r="F6568" s="9"/>
      <c r="G6568" s="11"/>
      <c r="H6568" s="11"/>
      <c r="I6568" s="14"/>
      <c r="J6568" s="11"/>
      <c r="K6568" s="11"/>
      <c r="L6568" s="11"/>
      <c r="M6568" s="11"/>
      <c r="N6568" s="11" t="str">
        <f>IF(E6568&lt;&gt;"",VLOOKUP(E6568,依頼一覧!F:H,2,0),"")</f>
        <v/>
      </c>
    </row>
    <row r="6569" spans="1:14">
      <c r="A6569" s="7">
        <v>6568</v>
      </c>
      <c r="B6569" s="8"/>
      <c r="C6569" s="9"/>
      <c r="D6569" s="28"/>
      <c r="E6569" s="10"/>
      <c r="F6569" s="9"/>
      <c r="G6569" s="11"/>
      <c r="H6569" s="11"/>
      <c r="I6569" s="14"/>
      <c r="J6569" s="11"/>
      <c r="K6569" s="11"/>
      <c r="L6569" s="11"/>
      <c r="M6569" s="11"/>
      <c r="N6569" s="11" t="str">
        <f>IF(E6569&lt;&gt;"",VLOOKUP(E6569,依頼一覧!F:H,2,0),"")</f>
        <v/>
      </c>
    </row>
    <row r="6570" spans="1:14">
      <c r="A6570" s="7">
        <v>6569</v>
      </c>
      <c r="B6570" s="8"/>
      <c r="C6570" s="9"/>
      <c r="D6570" s="28"/>
      <c r="E6570" s="10"/>
      <c r="F6570" s="9"/>
      <c r="G6570" s="11"/>
      <c r="H6570" s="11"/>
      <c r="I6570" s="14"/>
      <c r="J6570" s="11"/>
      <c r="K6570" s="11"/>
      <c r="L6570" s="11"/>
      <c r="M6570" s="11"/>
      <c r="N6570" s="11" t="str">
        <f>IF(E6570&lt;&gt;"",VLOOKUP(E6570,依頼一覧!F:H,2,0),"")</f>
        <v/>
      </c>
    </row>
    <row r="6571" spans="1:14">
      <c r="A6571" s="7">
        <v>6570</v>
      </c>
      <c r="B6571" s="8"/>
      <c r="C6571" s="9"/>
      <c r="D6571" s="28"/>
      <c r="E6571" s="10"/>
      <c r="F6571" s="9"/>
      <c r="G6571" s="11"/>
      <c r="H6571" s="11"/>
      <c r="I6571" s="14"/>
      <c r="J6571" s="11"/>
      <c r="K6571" s="11"/>
      <c r="L6571" s="11"/>
      <c r="M6571" s="11"/>
      <c r="N6571" s="11" t="str">
        <f>IF(E6571&lt;&gt;"",VLOOKUP(E6571,依頼一覧!F:H,2,0),"")</f>
        <v/>
      </c>
    </row>
    <row r="6572" spans="1:14">
      <c r="A6572" s="7">
        <v>6571</v>
      </c>
      <c r="B6572" s="8"/>
      <c r="C6572" s="9"/>
      <c r="D6572" s="28"/>
      <c r="E6572" s="10"/>
      <c r="F6572" s="9"/>
      <c r="G6572" s="11"/>
      <c r="H6572" s="11"/>
      <c r="I6572" s="14"/>
      <c r="J6572" s="11"/>
      <c r="K6572" s="11"/>
      <c r="L6572" s="11"/>
      <c r="M6572" s="11"/>
      <c r="N6572" s="11" t="str">
        <f>IF(E6572&lt;&gt;"",VLOOKUP(E6572,依頼一覧!F:H,2,0),"")</f>
        <v/>
      </c>
    </row>
    <row r="6573" spans="1:14">
      <c r="A6573" s="7">
        <v>6572</v>
      </c>
      <c r="B6573" s="8"/>
      <c r="C6573" s="9"/>
      <c r="D6573" s="28"/>
      <c r="E6573" s="10"/>
      <c r="F6573" s="9"/>
      <c r="G6573" s="11"/>
      <c r="H6573" s="11"/>
      <c r="I6573" s="14"/>
      <c r="J6573" s="11"/>
      <c r="K6573" s="11"/>
      <c r="L6573" s="11"/>
      <c r="M6573" s="11"/>
      <c r="N6573" s="11" t="str">
        <f>IF(E6573&lt;&gt;"",VLOOKUP(E6573,依頼一覧!F:H,2,0),"")</f>
        <v/>
      </c>
    </row>
    <row r="6574" spans="1:14">
      <c r="A6574" s="7">
        <v>6573</v>
      </c>
      <c r="B6574" s="8"/>
      <c r="C6574" s="9"/>
      <c r="D6574" s="28"/>
      <c r="E6574" s="10"/>
      <c r="F6574" s="9"/>
      <c r="G6574" s="11"/>
      <c r="H6574" s="11"/>
      <c r="I6574" s="14"/>
      <c r="J6574" s="11"/>
      <c r="K6574" s="11"/>
      <c r="L6574" s="11"/>
      <c r="M6574" s="11"/>
      <c r="N6574" s="11" t="str">
        <f>IF(E6574&lt;&gt;"",VLOOKUP(E6574,依頼一覧!F:H,2,0),"")</f>
        <v/>
      </c>
    </row>
    <row r="6575" spans="1:14">
      <c r="A6575" s="7">
        <v>6574</v>
      </c>
      <c r="B6575" s="8"/>
      <c r="C6575" s="9"/>
      <c r="D6575" s="28"/>
      <c r="E6575" s="10"/>
      <c r="F6575" s="9"/>
      <c r="G6575" s="11"/>
      <c r="H6575" s="11"/>
      <c r="I6575" s="14"/>
      <c r="J6575" s="11"/>
      <c r="K6575" s="11"/>
      <c r="L6575" s="11"/>
      <c r="M6575" s="11"/>
      <c r="N6575" s="11" t="str">
        <f>IF(E6575&lt;&gt;"",VLOOKUP(E6575,依頼一覧!F:H,2,0),"")</f>
        <v/>
      </c>
    </row>
    <row r="6576" spans="1:14">
      <c r="A6576" s="7">
        <v>6575</v>
      </c>
      <c r="B6576" s="8"/>
      <c r="C6576" s="9"/>
      <c r="D6576" s="28"/>
      <c r="E6576" s="10"/>
      <c r="F6576" s="9"/>
      <c r="G6576" s="11"/>
      <c r="H6576" s="11"/>
      <c r="I6576" s="14"/>
      <c r="J6576" s="11"/>
      <c r="K6576" s="11"/>
      <c r="L6576" s="11"/>
      <c r="M6576" s="11"/>
      <c r="N6576" s="11" t="str">
        <f>IF(E6576&lt;&gt;"",VLOOKUP(E6576,依頼一覧!F:H,2,0),"")</f>
        <v/>
      </c>
    </row>
    <row r="6577" spans="1:14">
      <c r="A6577" s="7">
        <v>6576</v>
      </c>
      <c r="B6577" s="8"/>
      <c r="C6577" s="9"/>
      <c r="D6577" s="28"/>
      <c r="E6577" s="10"/>
      <c r="F6577" s="9"/>
      <c r="G6577" s="11"/>
      <c r="H6577" s="11"/>
      <c r="I6577" s="14"/>
      <c r="J6577" s="11"/>
      <c r="K6577" s="11"/>
      <c r="L6577" s="11"/>
      <c r="M6577" s="11"/>
      <c r="N6577" s="11" t="str">
        <f>IF(E6577&lt;&gt;"",VLOOKUP(E6577,依頼一覧!F:H,2,0),"")</f>
        <v/>
      </c>
    </row>
    <row r="6578" spans="1:14">
      <c r="A6578" s="7">
        <v>6577</v>
      </c>
      <c r="B6578" s="8"/>
      <c r="C6578" s="9"/>
      <c r="D6578" s="28"/>
      <c r="E6578" s="10"/>
      <c r="F6578" s="9"/>
      <c r="G6578" s="11"/>
      <c r="H6578" s="11"/>
      <c r="I6578" s="14"/>
      <c r="J6578" s="11"/>
      <c r="K6578" s="11"/>
      <c r="L6578" s="11"/>
      <c r="M6578" s="11"/>
      <c r="N6578" s="11" t="str">
        <f>IF(E6578&lt;&gt;"",VLOOKUP(E6578,依頼一覧!F:H,2,0),"")</f>
        <v/>
      </c>
    </row>
    <row r="6579" spans="1:14">
      <c r="A6579" s="7">
        <v>6578</v>
      </c>
      <c r="B6579" s="8"/>
      <c r="C6579" s="9"/>
      <c r="D6579" s="28"/>
      <c r="E6579" s="10"/>
      <c r="F6579" s="9"/>
      <c r="G6579" s="11"/>
      <c r="H6579" s="11"/>
      <c r="I6579" s="14"/>
      <c r="J6579" s="11"/>
      <c r="K6579" s="11"/>
      <c r="L6579" s="11"/>
      <c r="M6579" s="11"/>
      <c r="N6579" s="11" t="str">
        <f>IF(E6579&lt;&gt;"",VLOOKUP(E6579,依頼一覧!F:H,2,0),"")</f>
        <v/>
      </c>
    </row>
    <row r="6580" spans="1:14">
      <c r="A6580" s="7">
        <v>6579</v>
      </c>
      <c r="B6580" s="8"/>
      <c r="C6580" s="9"/>
      <c r="D6580" s="28"/>
      <c r="E6580" s="10"/>
      <c r="F6580" s="9"/>
      <c r="G6580" s="11"/>
      <c r="H6580" s="11"/>
      <c r="I6580" s="14"/>
      <c r="J6580" s="11"/>
      <c r="K6580" s="11"/>
      <c r="L6580" s="11"/>
      <c r="M6580" s="11"/>
      <c r="N6580" s="11" t="str">
        <f>IF(E6580&lt;&gt;"",VLOOKUP(E6580,依頼一覧!F:H,2,0),"")</f>
        <v/>
      </c>
    </row>
    <row r="6581" spans="1:14">
      <c r="A6581" s="7">
        <v>6580</v>
      </c>
      <c r="B6581" s="8"/>
      <c r="C6581" s="9"/>
      <c r="D6581" s="28"/>
      <c r="E6581" s="10"/>
      <c r="F6581" s="9"/>
      <c r="G6581" s="11"/>
      <c r="H6581" s="11"/>
      <c r="I6581" s="14"/>
      <c r="J6581" s="11"/>
      <c r="K6581" s="11"/>
      <c r="L6581" s="11"/>
      <c r="M6581" s="11"/>
      <c r="N6581" s="11" t="str">
        <f>IF(E6581&lt;&gt;"",VLOOKUP(E6581,依頼一覧!F:H,2,0),"")</f>
        <v/>
      </c>
    </row>
    <row r="6582" spans="1:14">
      <c r="A6582" s="7">
        <v>6581</v>
      </c>
      <c r="B6582" s="8"/>
      <c r="C6582" s="9"/>
      <c r="D6582" s="28"/>
      <c r="E6582" s="10"/>
      <c r="F6582" s="9"/>
      <c r="G6582" s="11"/>
      <c r="H6582" s="11"/>
      <c r="I6582" s="14"/>
      <c r="J6582" s="11"/>
      <c r="K6582" s="11"/>
      <c r="L6582" s="11"/>
      <c r="M6582" s="11"/>
      <c r="N6582" s="11" t="str">
        <f>IF(E6582&lt;&gt;"",VLOOKUP(E6582,依頼一覧!F:H,2,0),"")</f>
        <v/>
      </c>
    </row>
    <row r="6583" spans="1:14">
      <c r="A6583" s="7">
        <v>6582</v>
      </c>
      <c r="B6583" s="8"/>
      <c r="C6583" s="9"/>
      <c r="D6583" s="28"/>
      <c r="E6583" s="10"/>
      <c r="F6583" s="9"/>
      <c r="G6583" s="11"/>
      <c r="H6583" s="11"/>
      <c r="I6583" s="14"/>
      <c r="J6583" s="11"/>
      <c r="K6583" s="11"/>
      <c r="L6583" s="11"/>
      <c r="M6583" s="11"/>
      <c r="N6583" s="11" t="str">
        <f>IF(E6583&lt;&gt;"",VLOOKUP(E6583,依頼一覧!F:H,2,0),"")</f>
        <v/>
      </c>
    </row>
    <row r="6584" spans="1:14">
      <c r="A6584" s="7">
        <v>6583</v>
      </c>
      <c r="B6584" s="8"/>
      <c r="C6584" s="9"/>
      <c r="D6584" s="28"/>
      <c r="E6584" s="10"/>
      <c r="F6584" s="9"/>
      <c r="G6584" s="11"/>
      <c r="H6584" s="11"/>
      <c r="I6584" s="14"/>
      <c r="J6584" s="11"/>
      <c r="K6584" s="11"/>
      <c r="L6584" s="11"/>
      <c r="M6584" s="11"/>
      <c r="N6584" s="11" t="str">
        <f>IF(E6584&lt;&gt;"",VLOOKUP(E6584,依頼一覧!F:H,2,0),"")</f>
        <v/>
      </c>
    </row>
    <row r="6585" spans="1:14">
      <c r="A6585" s="7">
        <v>6584</v>
      </c>
      <c r="B6585" s="8"/>
      <c r="C6585" s="9"/>
      <c r="D6585" s="28"/>
      <c r="E6585" s="10"/>
      <c r="F6585" s="9"/>
      <c r="G6585" s="11"/>
      <c r="H6585" s="11"/>
      <c r="I6585" s="14"/>
      <c r="J6585" s="11"/>
      <c r="K6585" s="11"/>
      <c r="L6585" s="11"/>
      <c r="M6585" s="11"/>
      <c r="N6585" s="11" t="str">
        <f>IF(E6585&lt;&gt;"",VLOOKUP(E6585,依頼一覧!F:H,2,0),"")</f>
        <v/>
      </c>
    </row>
    <row r="6586" spans="1:14">
      <c r="A6586" s="7">
        <v>6585</v>
      </c>
      <c r="B6586" s="8"/>
      <c r="C6586" s="9"/>
      <c r="D6586" s="28"/>
      <c r="E6586" s="10"/>
      <c r="F6586" s="9"/>
      <c r="G6586" s="11"/>
      <c r="H6586" s="11"/>
      <c r="I6586" s="14"/>
      <c r="J6586" s="11"/>
      <c r="K6586" s="11"/>
      <c r="L6586" s="11"/>
      <c r="M6586" s="11"/>
      <c r="N6586" s="11" t="str">
        <f>IF(E6586&lt;&gt;"",VLOOKUP(E6586,依頼一覧!F:H,2,0),"")</f>
        <v/>
      </c>
    </row>
    <row r="6587" spans="1:14">
      <c r="A6587" s="7">
        <v>6586</v>
      </c>
      <c r="B6587" s="8"/>
      <c r="C6587" s="9"/>
      <c r="D6587" s="28"/>
      <c r="E6587" s="10"/>
      <c r="F6587" s="9"/>
      <c r="G6587" s="11"/>
      <c r="H6587" s="11"/>
      <c r="I6587" s="14"/>
      <c r="J6587" s="11"/>
      <c r="K6587" s="11"/>
      <c r="L6587" s="11"/>
      <c r="M6587" s="11"/>
      <c r="N6587" s="11" t="str">
        <f>IF(E6587&lt;&gt;"",VLOOKUP(E6587,依頼一覧!F:H,2,0),"")</f>
        <v/>
      </c>
    </row>
    <row r="6588" spans="1:14">
      <c r="A6588" s="7">
        <v>6587</v>
      </c>
      <c r="B6588" s="8"/>
      <c r="C6588" s="9"/>
      <c r="D6588" s="28"/>
      <c r="E6588" s="10"/>
      <c r="F6588" s="9"/>
      <c r="G6588" s="11"/>
      <c r="H6588" s="11"/>
      <c r="I6588" s="14"/>
      <c r="J6588" s="11"/>
      <c r="K6588" s="11"/>
      <c r="L6588" s="11"/>
      <c r="M6588" s="11"/>
      <c r="N6588" s="11" t="str">
        <f>IF(E6588&lt;&gt;"",VLOOKUP(E6588,依頼一覧!F:H,2,0),"")</f>
        <v/>
      </c>
    </row>
    <row r="6589" spans="1:14">
      <c r="A6589" s="7">
        <v>6588</v>
      </c>
      <c r="B6589" s="8"/>
      <c r="C6589" s="9"/>
      <c r="D6589" s="28"/>
      <c r="E6589" s="10"/>
      <c r="F6589" s="9"/>
      <c r="G6589" s="11"/>
      <c r="H6589" s="11"/>
      <c r="I6589" s="14"/>
      <c r="J6589" s="11"/>
      <c r="K6589" s="11"/>
      <c r="L6589" s="11"/>
      <c r="M6589" s="11"/>
      <c r="N6589" s="11" t="str">
        <f>IF(E6589&lt;&gt;"",VLOOKUP(E6589,依頼一覧!F:H,2,0),"")</f>
        <v/>
      </c>
    </row>
    <row r="6590" spans="1:14">
      <c r="A6590" s="7">
        <v>6589</v>
      </c>
      <c r="B6590" s="8"/>
      <c r="C6590" s="9"/>
      <c r="D6590" s="28"/>
      <c r="E6590" s="10"/>
      <c r="F6590" s="9"/>
      <c r="G6590" s="11"/>
      <c r="H6590" s="11"/>
      <c r="I6590" s="14"/>
      <c r="J6590" s="11"/>
      <c r="K6590" s="11"/>
      <c r="L6590" s="11"/>
      <c r="M6590" s="11"/>
      <c r="N6590" s="11" t="str">
        <f>IF(E6590&lt;&gt;"",VLOOKUP(E6590,依頼一覧!F:H,2,0),"")</f>
        <v/>
      </c>
    </row>
    <row r="6591" spans="1:14">
      <c r="A6591" s="7">
        <v>6590</v>
      </c>
      <c r="B6591" s="8"/>
      <c r="C6591" s="9"/>
      <c r="D6591" s="28"/>
      <c r="E6591" s="10"/>
      <c r="F6591" s="9"/>
      <c r="G6591" s="11"/>
      <c r="H6591" s="11"/>
      <c r="I6591" s="14"/>
      <c r="J6591" s="11"/>
      <c r="K6591" s="11"/>
      <c r="L6591" s="11"/>
      <c r="M6591" s="11"/>
      <c r="N6591" s="11" t="str">
        <f>IF(E6591&lt;&gt;"",VLOOKUP(E6591,依頼一覧!F:H,2,0),"")</f>
        <v/>
      </c>
    </row>
    <row r="6592" spans="1:14">
      <c r="A6592" s="7">
        <v>6591</v>
      </c>
      <c r="B6592" s="8"/>
      <c r="C6592" s="9"/>
      <c r="D6592" s="28"/>
      <c r="E6592" s="10"/>
      <c r="F6592" s="9"/>
      <c r="G6592" s="11"/>
      <c r="H6592" s="11"/>
      <c r="I6592" s="14"/>
      <c r="J6592" s="11"/>
      <c r="K6592" s="11"/>
      <c r="L6592" s="11"/>
      <c r="M6592" s="11"/>
      <c r="N6592" s="11" t="str">
        <f>IF(E6592&lt;&gt;"",VLOOKUP(E6592,依頼一覧!F:H,2,0),"")</f>
        <v/>
      </c>
    </row>
    <row r="6593" spans="1:14">
      <c r="A6593" s="7">
        <v>6592</v>
      </c>
      <c r="B6593" s="8"/>
      <c r="C6593" s="9"/>
      <c r="D6593" s="28"/>
      <c r="E6593" s="10"/>
      <c r="F6593" s="9"/>
      <c r="G6593" s="11"/>
      <c r="H6593" s="11"/>
      <c r="I6593" s="14"/>
      <c r="J6593" s="11"/>
      <c r="K6593" s="11"/>
      <c r="L6593" s="11"/>
      <c r="M6593" s="11"/>
      <c r="N6593" s="11" t="str">
        <f>IF(E6593&lt;&gt;"",VLOOKUP(E6593,依頼一覧!F:H,2,0),"")</f>
        <v/>
      </c>
    </row>
    <row r="6594" spans="1:14">
      <c r="A6594" s="7">
        <v>6593</v>
      </c>
      <c r="B6594" s="8"/>
      <c r="C6594" s="9"/>
      <c r="D6594" s="28"/>
      <c r="E6594" s="10"/>
      <c r="F6594" s="9"/>
      <c r="G6594" s="11"/>
      <c r="H6594" s="11"/>
      <c r="I6594" s="14"/>
      <c r="J6594" s="11"/>
      <c r="K6594" s="11"/>
      <c r="L6594" s="11"/>
      <c r="M6594" s="11"/>
      <c r="N6594" s="11" t="str">
        <f>IF(E6594&lt;&gt;"",VLOOKUP(E6594,依頼一覧!F:H,2,0),"")</f>
        <v/>
      </c>
    </row>
    <row r="6595" spans="1:14">
      <c r="A6595" s="7">
        <v>6594</v>
      </c>
      <c r="B6595" s="8"/>
      <c r="C6595" s="9"/>
      <c r="D6595" s="28"/>
      <c r="E6595" s="10"/>
      <c r="F6595" s="9"/>
      <c r="G6595" s="11"/>
      <c r="H6595" s="11"/>
      <c r="I6595" s="14"/>
      <c r="J6595" s="11"/>
      <c r="K6595" s="11"/>
      <c r="L6595" s="11"/>
      <c r="M6595" s="11"/>
      <c r="N6595" s="11" t="str">
        <f>IF(E6595&lt;&gt;"",VLOOKUP(E6595,依頼一覧!F:H,2,0),"")</f>
        <v/>
      </c>
    </row>
    <row r="6596" spans="1:14">
      <c r="A6596" s="7">
        <v>6595</v>
      </c>
      <c r="B6596" s="8"/>
      <c r="C6596" s="9"/>
      <c r="D6596" s="28"/>
      <c r="E6596" s="10"/>
      <c r="F6596" s="9"/>
      <c r="G6596" s="11"/>
      <c r="H6596" s="11"/>
      <c r="I6596" s="14"/>
      <c r="J6596" s="11"/>
      <c r="K6596" s="11"/>
      <c r="L6596" s="11"/>
      <c r="M6596" s="11"/>
      <c r="N6596" s="11" t="str">
        <f>IF(E6596&lt;&gt;"",VLOOKUP(E6596,依頼一覧!F:H,2,0),"")</f>
        <v/>
      </c>
    </row>
    <row r="6597" spans="1:14">
      <c r="A6597" s="7">
        <v>6596</v>
      </c>
      <c r="B6597" s="8"/>
      <c r="C6597" s="9"/>
      <c r="D6597" s="28"/>
      <c r="E6597" s="10"/>
      <c r="F6597" s="9"/>
      <c r="G6597" s="11"/>
      <c r="H6597" s="11"/>
      <c r="I6597" s="14"/>
      <c r="J6597" s="11"/>
      <c r="K6597" s="11"/>
      <c r="L6597" s="11"/>
      <c r="M6597" s="11"/>
      <c r="N6597" s="11" t="str">
        <f>IF(E6597&lt;&gt;"",VLOOKUP(E6597,依頼一覧!F:H,2,0),"")</f>
        <v/>
      </c>
    </row>
    <row r="6598" spans="1:14">
      <c r="A6598" s="7">
        <v>6597</v>
      </c>
      <c r="B6598" s="8"/>
      <c r="C6598" s="9"/>
      <c r="D6598" s="28"/>
      <c r="E6598" s="10"/>
      <c r="F6598" s="9"/>
      <c r="G6598" s="11"/>
      <c r="H6598" s="11"/>
      <c r="I6598" s="14"/>
      <c r="J6598" s="11"/>
      <c r="K6598" s="11"/>
      <c r="L6598" s="11"/>
      <c r="M6598" s="11"/>
      <c r="N6598" s="11" t="str">
        <f>IF(E6598&lt;&gt;"",VLOOKUP(E6598,依頼一覧!F:H,2,0),"")</f>
        <v/>
      </c>
    </row>
    <row r="6599" spans="1:14">
      <c r="A6599" s="7">
        <v>6598</v>
      </c>
      <c r="B6599" s="8"/>
      <c r="C6599" s="9"/>
      <c r="D6599" s="28"/>
      <c r="E6599" s="10"/>
      <c r="F6599" s="9"/>
      <c r="G6599" s="11"/>
      <c r="H6599" s="11"/>
      <c r="I6599" s="14"/>
      <c r="J6599" s="11"/>
      <c r="K6599" s="11"/>
      <c r="L6599" s="11"/>
      <c r="M6599" s="11"/>
      <c r="N6599" s="11" t="str">
        <f>IF(E6599&lt;&gt;"",VLOOKUP(E6599,依頼一覧!F:H,2,0),"")</f>
        <v/>
      </c>
    </row>
    <row r="6600" spans="1:14">
      <c r="A6600" s="7">
        <v>6599</v>
      </c>
      <c r="B6600" s="8"/>
      <c r="C6600" s="9"/>
      <c r="D6600" s="28"/>
      <c r="E6600" s="10"/>
      <c r="F6600" s="9"/>
      <c r="G6600" s="11"/>
      <c r="H6600" s="11"/>
      <c r="I6600" s="14"/>
      <c r="J6600" s="11"/>
      <c r="K6600" s="11"/>
      <c r="L6600" s="11"/>
      <c r="M6600" s="11"/>
      <c r="N6600" s="11" t="str">
        <f>IF(E6600&lt;&gt;"",VLOOKUP(E6600,依頼一覧!F:H,2,0),"")</f>
        <v/>
      </c>
    </row>
    <row r="6601" spans="1:14">
      <c r="A6601" s="7">
        <v>6600</v>
      </c>
      <c r="B6601" s="8"/>
      <c r="C6601" s="9"/>
      <c r="D6601" s="28"/>
      <c r="E6601" s="10"/>
      <c r="F6601" s="9"/>
      <c r="G6601" s="11"/>
      <c r="H6601" s="11"/>
      <c r="I6601" s="14"/>
      <c r="J6601" s="11"/>
      <c r="K6601" s="11"/>
      <c r="L6601" s="11"/>
      <c r="M6601" s="11"/>
      <c r="N6601" s="11" t="str">
        <f>IF(E6601&lt;&gt;"",VLOOKUP(E6601,依頼一覧!F:H,2,0),"")</f>
        <v/>
      </c>
    </row>
    <row r="6602" spans="1:14">
      <c r="A6602" s="7">
        <v>6601</v>
      </c>
      <c r="B6602" s="8"/>
      <c r="C6602" s="9"/>
      <c r="D6602" s="28"/>
      <c r="E6602" s="10"/>
      <c r="F6602" s="9"/>
      <c r="G6602" s="11"/>
      <c r="H6602" s="11"/>
      <c r="I6602" s="14"/>
      <c r="J6602" s="11"/>
      <c r="K6602" s="11"/>
      <c r="L6602" s="11"/>
      <c r="M6602" s="11"/>
      <c r="N6602" s="11" t="str">
        <f>IF(E6602&lt;&gt;"",VLOOKUP(E6602,依頼一覧!F:H,2,0),"")</f>
        <v/>
      </c>
    </row>
    <row r="6603" spans="1:14">
      <c r="A6603" s="7">
        <v>6602</v>
      </c>
      <c r="B6603" s="8"/>
      <c r="C6603" s="9"/>
      <c r="D6603" s="28"/>
      <c r="E6603" s="10"/>
      <c r="F6603" s="9"/>
      <c r="G6603" s="11"/>
      <c r="H6603" s="11"/>
      <c r="I6603" s="14"/>
      <c r="J6603" s="11"/>
      <c r="K6603" s="11"/>
      <c r="L6603" s="11"/>
      <c r="M6603" s="11"/>
      <c r="N6603" s="11" t="str">
        <f>IF(E6603&lt;&gt;"",VLOOKUP(E6603,依頼一覧!F:H,2,0),"")</f>
        <v/>
      </c>
    </row>
    <row r="6604" spans="1:14">
      <c r="A6604" s="7">
        <v>6603</v>
      </c>
      <c r="B6604" s="8"/>
      <c r="C6604" s="9"/>
      <c r="D6604" s="28"/>
      <c r="E6604" s="10"/>
      <c r="F6604" s="9"/>
      <c r="G6604" s="11"/>
      <c r="H6604" s="11"/>
      <c r="I6604" s="14"/>
      <c r="J6604" s="11"/>
      <c r="K6604" s="11"/>
      <c r="L6604" s="11"/>
      <c r="M6604" s="11"/>
      <c r="N6604" s="11" t="str">
        <f>IF(E6604&lt;&gt;"",VLOOKUP(E6604,依頼一覧!F:H,2,0),"")</f>
        <v/>
      </c>
    </row>
    <row r="6605" spans="1:14">
      <c r="A6605" s="7">
        <v>6604</v>
      </c>
      <c r="B6605" s="8"/>
      <c r="C6605" s="9"/>
      <c r="D6605" s="28"/>
      <c r="E6605" s="10"/>
      <c r="F6605" s="9"/>
      <c r="G6605" s="11"/>
      <c r="H6605" s="11"/>
      <c r="I6605" s="14"/>
      <c r="J6605" s="11"/>
      <c r="K6605" s="11"/>
      <c r="L6605" s="11"/>
      <c r="M6605" s="11"/>
      <c r="N6605" s="11" t="str">
        <f>IF(E6605&lt;&gt;"",VLOOKUP(E6605,依頼一覧!F:H,2,0),"")</f>
        <v/>
      </c>
    </row>
    <row r="6606" spans="1:14">
      <c r="A6606" s="7">
        <v>6605</v>
      </c>
      <c r="B6606" s="8"/>
      <c r="C6606" s="9"/>
      <c r="D6606" s="28"/>
      <c r="E6606" s="10"/>
      <c r="F6606" s="9"/>
      <c r="G6606" s="11"/>
      <c r="H6606" s="11"/>
      <c r="I6606" s="14"/>
      <c r="J6606" s="11"/>
      <c r="K6606" s="11"/>
      <c r="L6606" s="11"/>
      <c r="M6606" s="11"/>
      <c r="N6606" s="11" t="str">
        <f>IF(E6606&lt;&gt;"",VLOOKUP(E6606,依頼一覧!F:H,2,0),"")</f>
        <v/>
      </c>
    </row>
    <row r="6607" spans="1:14">
      <c r="A6607" s="7">
        <v>6606</v>
      </c>
      <c r="B6607" s="8"/>
      <c r="C6607" s="9"/>
      <c r="D6607" s="28"/>
      <c r="E6607" s="10"/>
      <c r="F6607" s="9"/>
      <c r="G6607" s="11"/>
      <c r="H6607" s="11"/>
      <c r="I6607" s="14"/>
      <c r="J6607" s="11"/>
      <c r="K6607" s="11"/>
      <c r="L6607" s="11"/>
      <c r="M6607" s="11"/>
      <c r="N6607" s="11" t="str">
        <f>IF(E6607&lt;&gt;"",VLOOKUP(E6607,依頼一覧!F:H,2,0),"")</f>
        <v/>
      </c>
    </row>
    <row r="6608" spans="1:14">
      <c r="A6608" s="7">
        <v>6607</v>
      </c>
      <c r="B6608" s="8"/>
      <c r="C6608" s="9"/>
      <c r="D6608" s="28"/>
      <c r="E6608" s="10"/>
      <c r="F6608" s="9"/>
      <c r="G6608" s="11"/>
      <c r="H6608" s="11"/>
      <c r="I6608" s="14"/>
      <c r="J6608" s="11"/>
      <c r="K6608" s="11"/>
      <c r="L6608" s="11"/>
      <c r="M6608" s="11"/>
      <c r="N6608" s="11" t="str">
        <f>IF(E6608&lt;&gt;"",VLOOKUP(E6608,依頼一覧!F:H,2,0),"")</f>
        <v/>
      </c>
    </row>
    <row r="6609" spans="1:14">
      <c r="A6609" s="7">
        <v>6608</v>
      </c>
      <c r="B6609" s="8"/>
      <c r="C6609" s="9"/>
      <c r="D6609" s="28"/>
      <c r="E6609" s="10"/>
      <c r="F6609" s="9"/>
      <c r="G6609" s="11"/>
      <c r="H6609" s="11"/>
      <c r="I6609" s="14"/>
      <c r="J6609" s="11"/>
      <c r="K6609" s="11"/>
      <c r="L6609" s="11"/>
      <c r="M6609" s="11"/>
      <c r="N6609" s="11" t="str">
        <f>IF(E6609&lt;&gt;"",VLOOKUP(E6609,依頼一覧!F:H,2,0),"")</f>
        <v/>
      </c>
    </row>
    <row r="6610" spans="1:14">
      <c r="A6610" s="7">
        <v>6609</v>
      </c>
      <c r="B6610" s="8"/>
      <c r="C6610" s="9"/>
      <c r="D6610" s="28"/>
      <c r="E6610" s="10"/>
      <c r="F6610" s="9"/>
      <c r="G6610" s="11"/>
      <c r="H6610" s="11"/>
      <c r="I6610" s="14"/>
      <c r="J6610" s="11"/>
      <c r="K6610" s="11"/>
      <c r="L6610" s="11"/>
      <c r="M6610" s="11"/>
      <c r="N6610" s="11" t="str">
        <f>IF(E6610&lt;&gt;"",VLOOKUP(E6610,依頼一覧!F:H,2,0),"")</f>
        <v/>
      </c>
    </row>
    <row r="6611" spans="1:14">
      <c r="A6611" s="7">
        <v>6610</v>
      </c>
      <c r="B6611" s="8"/>
      <c r="C6611" s="9"/>
      <c r="D6611" s="28"/>
      <c r="E6611" s="10"/>
      <c r="F6611" s="9"/>
      <c r="G6611" s="11"/>
      <c r="H6611" s="11"/>
      <c r="I6611" s="14"/>
      <c r="J6611" s="11"/>
      <c r="K6611" s="11"/>
      <c r="L6611" s="11"/>
      <c r="M6611" s="11"/>
      <c r="N6611" s="11" t="str">
        <f>IF(E6611&lt;&gt;"",VLOOKUP(E6611,依頼一覧!F:H,2,0),"")</f>
        <v/>
      </c>
    </row>
    <row r="6612" spans="1:14">
      <c r="A6612" s="7">
        <v>6611</v>
      </c>
      <c r="B6612" s="8"/>
      <c r="C6612" s="9"/>
      <c r="D6612" s="28"/>
      <c r="E6612" s="10"/>
      <c r="F6612" s="9"/>
      <c r="G6612" s="11"/>
      <c r="H6612" s="11"/>
      <c r="I6612" s="14"/>
      <c r="J6612" s="11"/>
      <c r="K6612" s="11"/>
      <c r="L6612" s="11"/>
      <c r="M6612" s="11"/>
      <c r="N6612" s="11" t="str">
        <f>IF(E6612&lt;&gt;"",VLOOKUP(E6612,依頼一覧!F:H,2,0),"")</f>
        <v/>
      </c>
    </row>
    <row r="6613" spans="1:14">
      <c r="A6613" s="7">
        <v>6612</v>
      </c>
      <c r="B6613" s="8"/>
      <c r="C6613" s="9"/>
      <c r="D6613" s="28"/>
      <c r="E6613" s="10"/>
      <c r="F6613" s="9"/>
      <c r="G6613" s="11"/>
      <c r="H6613" s="11"/>
      <c r="I6613" s="14"/>
      <c r="J6613" s="11"/>
      <c r="K6613" s="11"/>
      <c r="L6613" s="11"/>
      <c r="M6613" s="11"/>
      <c r="N6613" s="11" t="str">
        <f>IF(E6613&lt;&gt;"",VLOOKUP(E6613,依頼一覧!F:H,2,0),"")</f>
        <v/>
      </c>
    </row>
    <row r="6614" spans="1:14">
      <c r="A6614" s="7">
        <v>6613</v>
      </c>
      <c r="B6614" s="8"/>
      <c r="C6614" s="9"/>
      <c r="D6614" s="28"/>
      <c r="E6614" s="10"/>
      <c r="F6614" s="9"/>
      <c r="G6614" s="11"/>
      <c r="H6614" s="11"/>
      <c r="I6614" s="14"/>
      <c r="J6614" s="11"/>
      <c r="K6614" s="11"/>
      <c r="L6614" s="11"/>
      <c r="M6614" s="11"/>
      <c r="N6614" s="11" t="str">
        <f>IF(E6614&lt;&gt;"",VLOOKUP(E6614,依頼一覧!F:H,2,0),"")</f>
        <v/>
      </c>
    </row>
    <row r="6615" spans="1:14">
      <c r="A6615" s="7">
        <v>6614</v>
      </c>
      <c r="B6615" s="8"/>
      <c r="C6615" s="9"/>
      <c r="D6615" s="28"/>
      <c r="E6615" s="10"/>
      <c r="F6615" s="9"/>
      <c r="G6615" s="11"/>
      <c r="H6615" s="11"/>
      <c r="I6615" s="14"/>
      <c r="J6615" s="11"/>
      <c r="K6615" s="11"/>
      <c r="L6615" s="11"/>
      <c r="M6615" s="11"/>
      <c r="N6615" s="11" t="str">
        <f>IF(E6615&lt;&gt;"",VLOOKUP(E6615,依頼一覧!F:H,2,0),"")</f>
        <v/>
      </c>
    </row>
    <row r="6616" spans="1:14">
      <c r="A6616" s="7">
        <v>6615</v>
      </c>
      <c r="B6616" s="8"/>
      <c r="C6616" s="9"/>
      <c r="D6616" s="28"/>
      <c r="E6616" s="10"/>
      <c r="F6616" s="9"/>
      <c r="G6616" s="11"/>
      <c r="H6616" s="11"/>
      <c r="I6616" s="14"/>
      <c r="J6616" s="11"/>
      <c r="K6616" s="11"/>
      <c r="L6616" s="11"/>
      <c r="M6616" s="11"/>
      <c r="N6616" s="11" t="str">
        <f>IF(E6616&lt;&gt;"",VLOOKUP(E6616,依頼一覧!F:H,2,0),"")</f>
        <v/>
      </c>
    </row>
    <row r="6617" spans="1:14">
      <c r="A6617" s="7">
        <v>6616</v>
      </c>
      <c r="B6617" s="8"/>
      <c r="C6617" s="9"/>
      <c r="D6617" s="28"/>
      <c r="E6617" s="10"/>
      <c r="F6617" s="9"/>
      <c r="G6617" s="11"/>
      <c r="H6617" s="11"/>
      <c r="I6617" s="14"/>
      <c r="J6617" s="11"/>
      <c r="K6617" s="11"/>
      <c r="L6617" s="11"/>
      <c r="M6617" s="11"/>
      <c r="N6617" s="11" t="str">
        <f>IF(E6617&lt;&gt;"",VLOOKUP(E6617,依頼一覧!F:H,2,0),"")</f>
        <v/>
      </c>
    </row>
    <row r="6618" spans="1:14">
      <c r="A6618" s="7">
        <v>6617</v>
      </c>
      <c r="B6618" s="8"/>
      <c r="C6618" s="9"/>
      <c r="D6618" s="28"/>
      <c r="E6618" s="10"/>
      <c r="F6618" s="9"/>
      <c r="G6618" s="11"/>
      <c r="H6618" s="11"/>
      <c r="I6618" s="14"/>
      <c r="J6618" s="11"/>
      <c r="K6618" s="11"/>
      <c r="L6618" s="11"/>
      <c r="M6618" s="11"/>
      <c r="N6618" s="11" t="str">
        <f>IF(E6618&lt;&gt;"",VLOOKUP(E6618,依頼一覧!F:H,2,0),"")</f>
        <v/>
      </c>
    </row>
    <row r="6619" spans="1:14">
      <c r="A6619" s="7">
        <v>6618</v>
      </c>
      <c r="B6619" s="8"/>
      <c r="C6619" s="9"/>
      <c r="D6619" s="28"/>
      <c r="E6619" s="10"/>
      <c r="F6619" s="9"/>
      <c r="G6619" s="11"/>
      <c r="H6619" s="11"/>
      <c r="I6619" s="14"/>
      <c r="J6619" s="11"/>
      <c r="K6619" s="11"/>
      <c r="L6619" s="11"/>
      <c r="M6619" s="11"/>
      <c r="N6619" s="11" t="str">
        <f>IF(E6619&lt;&gt;"",VLOOKUP(E6619,依頼一覧!F:H,2,0),"")</f>
        <v/>
      </c>
    </row>
    <row r="6620" spans="1:14">
      <c r="A6620" s="7">
        <v>6619</v>
      </c>
      <c r="B6620" s="8"/>
      <c r="C6620" s="9"/>
      <c r="D6620" s="28"/>
      <c r="E6620" s="10"/>
      <c r="F6620" s="9"/>
      <c r="G6620" s="11"/>
      <c r="H6620" s="11"/>
      <c r="I6620" s="14"/>
      <c r="J6620" s="11"/>
      <c r="K6620" s="11"/>
      <c r="L6620" s="11"/>
      <c r="M6620" s="11"/>
      <c r="N6620" s="11" t="str">
        <f>IF(E6620&lt;&gt;"",VLOOKUP(E6620,依頼一覧!F:H,2,0),"")</f>
        <v/>
      </c>
    </row>
    <row r="6621" spans="1:14">
      <c r="A6621" s="7">
        <v>6620</v>
      </c>
      <c r="B6621" s="8"/>
      <c r="C6621" s="9"/>
      <c r="D6621" s="28"/>
      <c r="E6621" s="10"/>
      <c r="F6621" s="9"/>
      <c r="G6621" s="11"/>
      <c r="H6621" s="11"/>
      <c r="I6621" s="14"/>
      <c r="J6621" s="11"/>
      <c r="K6621" s="11"/>
      <c r="L6621" s="11"/>
      <c r="M6621" s="11"/>
      <c r="N6621" s="11" t="str">
        <f>IF(E6621&lt;&gt;"",VLOOKUP(E6621,依頼一覧!F:H,2,0),"")</f>
        <v/>
      </c>
    </row>
    <row r="6622" spans="1:14">
      <c r="A6622" s="7">
        <v>6621</v>
      </c>
      <c r="B6622" s="8"/>
      <c r="C6622" s="9"/>
      <c r="D6622" s="28"/>
      <c r="E6622" s="10"/>
      <c r="F6622" s="9"/>
      <c r="G6622" s="11"/>
      <c r="H6622" s="11"/>
      <c r="I6622" s="14"/>
      <c r="J6622" s="11"/>
      <c r="K6622" s="11"/>
      <c r="L6622" s="11"/>
      <c r="M6622" s="11"/>
      <c r="N6622" s="11" t="str">
        <f>IF(E6622&lt;&gt;"",VLOOKUP(E6622,依頼一覧!F:H,2,0),"")</f>
        <v/>
      </c>
    </row>
    <row r="6623" spans="1:14">
      <c r="A6623" s="7">
        <v>6622</v>
      </c>
      <c r="B6623" s="8"/>
      <c r="C6623" s="9"/>
      <c r="D6623" s="28"/>
      <c r="E6623" s="10"/>
      <c r="F6623" s="9"/>
      <c r="G6623" s="11"/>
      <c r="H6623" s="11"/>
      <c r="I6623" s="14"/>
      <c r="J6623" s="11"/>
      <c r="K6623" s="11"/>
      <c r="L6623" s="11"/>
      <c r="M6623" s="11"/>
      <c r="N6623" s="11" t="str">
        <f>IF(E6623&lt;&gt;"",VLOOKUP(E6623,依頼一覧!F:H,2,0),"")</f>
        <v/>
      </c>
    </row>
    <row r="6624" spans="1:14">
      <c r="A6624" s="7">
        <v>6623</v>
      </c>
      <c r="B6624" s="8"/>
      <c r="C6624" s="9"/>
      <c r="D6624" s="28"/>
      <c r="E6624" s="10"/>
      <c r="F6624" s="9"/>
      <c r="G6624" s="11"/>
      <c r="H6624" s="11"/>
      <c r="I6624" s="14"/>
      <c r="J6624" s="11"/>
      <c r="K6624" s="11"/>
      <c r="L6624" s="11"/>
      <c r="M6624" s="11"/>
      <c r="N6624" s="11" t="str">
        <f>IF(E6624&lt;&gt;"",VLOOKUP(E6624,依頼一覧!F:H,2,0),"")</f>
        <v/>
      </c>
    </row>
    <row r="6625" spans="1:14">
      <c r="A6625" s="7">
        <v>6624</v>
      </c>
      <c r="B6625" s="8"/>
      <c r="C6625" s="9"/>
      <c r="D6625" s="28"/>
      <c r="E6625" s="10"/>
      <c r="F6625" s="9"/>
      <c r="G6625" s="11"/>
      <c r="H6625" s="11"/>
      <c r="I6625" s="14"/>
      <c r="J6625" s="11"/>
      <c r="K6625" s="11"/>
      <c r="L6625" s="11"/>
      <c r="M6625" s="11"/>
      <c r="N6625" s="11" t="str">
        <f>IF(E6625&lt;&gt;"",VLOOKUP(E6625,依頼一覧!F:H,2,0),"")</f>
        <v/>
      </c>
    </row>
    <row r="6626" spans="1:14">
      <c r="A6626" s="7">
        <v>6625</v>
      </c>
      <c r="B6626" s="8"/>
      <c r="C6626" s="9"/>
      <c r="D6626" s="28"/>
      <c r="E6626" s="10"/>
      <c r="F6626" s="9"/>
      <c r="G6626" s="11"/>
      <c r="H6626" s="11"/>
      <c r="I6626" s="14"/>
      <c r="J6626" s="11"/>
      <c r="K6626" s="11"/>
      <c r="L6626" s="11"/>
      <c r="M6626" s="11"/>
      <c r="N6626" s="11" t="str">
        <f>IF(E6626&lt;&gt;"",VLOOKUP(E6626,依頼一覧!F:H,2,0),"")</f>
        <v/>
      </c>
    </row>
    <row r="6627" spans="1:14">
      <c r="A6627" s="7">
        <v>6626</v>
      </c>
      <c r="B6627" s="8"/>
      <c r="C6627" s="9"/>
      <c r="D6627" s="28"/>
      <c r="E6627" s="10"/>
      <c r="F6627" s="9"/>
      <c r="G6627" s="11"/>
      <c r="H6627" s="11"/>
      <c r="I6627" s="14"/>
      <c r="J6627" s="11"/>
      <c r="K6627" s="11"/>
      <c r="L6627" s="11"/>
      <c r="M6627" s="11"/>
      <c r="N6627" s="11" t="str">
        <f>IF(E6627&lt;&gt;"",VLOOKUP(E6627,依頼一覧!F:H,2,0),"")</f>
        <v/>
      </c>
    </row>
    <row r="6628" spans="1:14">
      <c r="A6628" s="7">
        <v>6627</v>
      </c>
      <c r="B6628" s="8"/>
      <c r="C6628" s="9"/>
      <c r="D6628" s="28"/>
      <c r="E6628" s="10"/>
      <c r="F6628" s="9"/>
      <c r="G6628" s="11"/>
      <c r="H6628" s="11"/>
      <c r="I6628" s="14"/>
      <c r="J6628" s="11"/>
      <c r="K6628" s="11"/>
      <c r="L6628" s="11"/>
      <c r="M6628" s="11"/>
      <c r="N6628" s="11" t="str">
        <f>IF(E6628&lt;&gt;"",VLOOKUP(E6628,依頼一覧!F:H,2,0),"")</f>
        <v/>
      </c>
    </row>
    <row r="6629" spans="1:14">
      <c r="A6629" s="7">
        <v>6628</v>
      </c>
      <c r="B6629" s="8"/>
      <c r="C6629" s="9"/>
      <c r="D6629" s="28"/>
      <c r="E6629" s="10"/>
      <c r="F6629" s="9"/>
      <c r="G6629" s="11"/>
      <c r="H6629" s="11"/>
      <c r="I6629" s="14"/>
      <c r="J6629" s="11"/>
      <c r="K6629" s="11"/>
      <c r="L6629" s="11"/>
      <c r="M6629" s="11"/>
      <c r="N6629" s="11" t="str">
        <f>IF(E6629&lt;&gt;"",VLOOKUP(E6629,依頼一覧!F:H,2,0),"")</f>
        <v/>
      </c>
    </row>
    <row r="6630" spans="1:14">
      <c r="A6630" s="7">
        <v>6629</v>
      </c>
      <c r="B6630" s="8"/>
      <c r="C6630" s="9"/>
      <c r="D6630" s="28"/>
      <c r="E6630" s="10"/>
      <c r="F6630" s="9"/>
      <c r="G6630" s="11"/>
      <c r="H6630" s="11"/>
      <c r="I6630" s="14"/>
      <c r="J6630" s="11"/>
      <c r="K6630" s="11"/>
      <c r="L6630" s="11"/>
      <c r="M6630" s="11"/>
      <c r="N6630" s="11" t="str">
        <f>IF(E6630&lt;&gt;"",VLOOKUP(E6630,依頼一覧!F:H,2,0),"")</f>
        <v/>
      </c>
    </row>
    <row r="6631" spans="1:14">
      <c r="A6631" s="7">
        <v>6630</v>
      </c>
      <c r="B6631" s="8"/>
      <c r="C6631" s="9"/>
      <c r="D6631" s="28"/>
      <c r="E6631" s="10"/>
      <c r="F6631" s="9"/>
      <c r="G6631" s="11"/>
      <c r="H6631" s="11"/>
      <c r="I6631" s="14"/>
      <c r="J6631" s="11"/>
      <c r="K6631" s="11"/>
      <c r="L6631" s="11"/>
      <c r="M6631" s="11"/>
      <c r="N6631" s="11" t="str">
        <f>IF(E6631&lt;&gt;"",VLOOKUP(E6631,依頼一覧!F:H,2,0),"")</f>
        <v/>
      </c>
    </row>
    <row r="6632" spans="1:14">
      <c r="A6632" s="7">
        <v>6631</v>
      </c>
      <c r="B6632" s="8"/>
      <c r="C6632" s="9"/>
      <c r="D6632" s="28"/>
      <c r="E6632" s="10"/>
      <c r="F6632" s="9"/>
      <c r="G6632" s="11"/>
      <c r="H6632" s="11"/>
      <c r="I6632" s="14"/>
      <c r="J6632" s="11"/>
      <c r="K6632" s="11"/>
      <c r="L6632" s="11"/>
      <c r="M6632" s="11"/>
      <c r="N6632" s="11" t="str">
        <f>IF(E6632&lt;&gt;"",VLOOKUP(E6632,依頼一覧!F:H,2,0),"")</f>
        <v/>
      </c>
    </row>
    <row r="6633" spans="1:14">
      <c r="A6633" s="7">
        <v>6632</v>
      </c>
      <c r="B6633" s="8"/>
      <c r="C6633" s="9"/>
      <c r="D6633" s="28"/>
      <c r="E6633" s="10"/>
      <c r="F6633" s="9"/>
      <c r="G6633" s="11"/>
      <c r="H6633" s="11"/>
      <c r="I6633" s="14"/>
      <c r="J6633" s="11"/>
      <c r="K6633" s="11"/>
      <c r="L6633" s="11"/>
      <c r="M6633" s="11"/>
      <c r="N6633" s="11" t="str">
        <f>IF(E6633&lt;&gt;"",VLOOKUP(E6633,依頼一覧!F:H,2,0),"")</f>
        <v/>
      </c>
    </row>
    <row r="6634" spans="1:14">
      <c r="A6634" s="7">
        <v>6633</v>
      </c>
      <c r="B6634" s="8"/>
      <c r="C6634" s="9"/>
      <c r="D6634" s="28"/>
      <c r="E6634" s="10"/>
      <c r="F6634" s="9"/>
      <c r="G6634" s="11"/>
      <c r="H6634" s="11"/>
      <c r="I6634" s="14"/>
      <c r="J6634" s="11"/>
      <c r="K6634" s="11"/>
      <c r="L6634" s="11"/>
      <c r="M6634" s="11"/>
      <c r="N6634" s="11" t="str">
        <f>IF(E6634&lt;&gt;"",VLOOKUP(E6634,依頼一覧!F:H,2,0),"")</f>
        <v/>
      </c>
    </row>
    <row r="6635" spans="1:14">
      <c r="A6635" s="7">
        <v>6634</v>
      </c>
      <c r="B6635" s="8"/>
      <c r="C6635" s="9"/>
      <c r="D6635" s="28"/>
      <c r="E6635" s="10"/>
      <c r="F6635" s="9"/>
      <c r="G6635" s="11"/>
      <c r="H6635" s="11"/>
      <c r="I6635" s="14"/>
      <c r="J6635" s="11"/>
      <c r="K6635" s="11"/>
      <c r="L6635" s="11"/>
      <c r="M6635" s="11"/>
      <c r="N6635" s="11" t="str">
        <f>IF(E6635&lt;&gt;"",VLOOKUP(E6635,依頼一覧!F:H,2,0),"")</f>
        <v/>
      </c>
    </row>
    <row r="6636" spans="1:14">
      <c r="A6636" s="7">
        <v>6635</v>
      </c>
      <c r="B6636" s="8"/>
      <c r="C6636" s="9"/>
      <c r="D6636" s="28"/>
      <c r="E6636" s="10"/>
      <c r="F6636" s="9"/>
      <c r="G6636" s="11"/>
      <c r="H6636" s="11"/>
      <c r="I6636" s="14"/>
      <c r="J6636" s="11"/>
      <c r="K6636" s="11"/>
      <c r="L6636" s="11"/>
      <c r="M6636" s="11"/>
      <c r="N6636" s="11" t="str">
        <f>IF(E6636&lt;&gt;"",VLOOKUP(E6636,依頼一覧!F:H,2,0),"")</f>
        <v/>
      </c>
    </row>
    <row r="6637" spans="1:14">
      <c r="A6637" s="7">
        <v>6636</v>
      </c>
      <c r="B6637" s="8"/>
      <c r="C6637" s="9"/>
      <c r="D6637" s="28"/>
      <c r="E6637" s="10"/>
      <c r="F6637" s="9"/>
      <c r="G6637" s="11"/>
      <c r="H6637" s="11"/>
      <c r="I6637" s="14"/>
      <c r="J6637" s="11"/>
      <c r="K6637" s="11"/>
      <c r="L6637" s="11"/>
      <c r="M6637" s="11"/>
      <c r="N6637" s="11" t="str">
        <f>IF(E6637&lt;&gt;"",VLOOKUP(E6637,依頼一覧!F:H,2,0),"")</f>
        <v/>
      </c>
    </row>
    <row r="6638" spans="1:14">
      <c r="A6638" s="7">
        <v>6637</v>
      </c>
      <c r="B6638" s="8"/>
      <c r="C6638" s="9"/>
      <c r="D6638" s="28"/>
      <c r="E6638" s="10"/>
      <c r="F6638" s="9"/>
      <c r="G6638" s="11"/>
      <c r="H6638" s="11"/>
      <c r="I6638" s="14"/>
      <c r="J6638" s="11"/>
      <c r="K6638" s="11"/>
      <c r="L6638" s="11"/>
      <c r="M6638" s="11"/>
      <c r="N6638" s="11" t="str">
        <f>IF(E6638&lt;&gt;"",VLOOKUP(E6638,依頼一覧!F:H,2,0),"")</f>
        <v/>
      </c>
    </row>
    <row r="6639" spans="1:14">
      <c r="A6639" s="7">
        <v>6638</v>
      </c>
      <c r="B6639" s="8"/>
      <c r="C6639" s="9"/>
      <c r="D6639" s="28"/>
      <c r="E6639" s="10"/>
      <c r="F6639" s="9"/>
      <c r="G6639" s="11"/>
      <c r="H6639" s="11"/>
      <c r="I6639" s="14"/>
      <c r="J6639" s="11"/>
      <c r="K6639" s="11"/>
      <c r="L6639" s="11"/>
      <c r="M6639" s="11"/>
      <c r="N6639" s="11" t="str">
        <f>IF(E6639&lt;&gt;"",VLOOKUP(E6639,依頼一覧!F:H,2,0),"")</f>
        <v/>
      </c>
    </row>
    <row r="6640" spans="1:14">
      <c r="A6640" s="7">
        <v>6639</v>
      </c>
      <c r="B6640" s="8"/>
      <c r="C6640" s="9"/>
      <c r="D6640" s="28"/>
      <c r="E6640" s="10"/>
      <c r="F6640" s="9"/>
      <c r="G6640" s="11"/>
      <c r="H6640" s="11"/>
      <c r="I6640" s="14"/>
      <c r="J6640" s="11"/>
      <c r="K6640" s="11"/>
      <c r="L6640" s="11"/>
      <c r="M6640" s="11"/>
      <c r="N6640" s="11" t="str">
        <f>IF(E6640&lt;&gt;"",VLOOKUP(E6640,依頼一覧!F:H,2,0),"")</f>
        <v/>
      </c>
    </row>
    <row r="6641" spans="1:14">
      <c r="A6641" s="7">
        <v>6640</v>
      </c>
      <c r="B6641" s="8"/>
      <c r="C6641" s="9"/>
      <c r="D6641" s="28"/>
      <c r="E6641" s="10"/>
      <c r="F6641" s="9"/>
      <c r="G6641" s="11"/>
      <c r="H6641" s="11"/>
      <c r="I6641" s="14"/>
      <c r="J6641" s="11"/>
      <c r="K6641" s="11"/>
      <c r="L6641" s="11"/>
      <c r="M6641" s="11"/>
      <c r="N6641" s="11" t="str">
        <f>IF(E6641&lt;&gt;"",VLOOKUP(E6641,依頼一覧!F:H,2,0),"")</f>
        <v/>
      </c>
    </row>
    <row r="6642" spans="1:14">
      <c r="A6642" s="7">
        <v>6641</v>
      </c>
      <c r="B6642" s="8"/>
      <c r="C6642" s="9"/>
      <c r="D6642" s="28"/>
      <c r="E6642" s="10"/>
      <c r="F6642" s="9"/>
      <c r="G6642" s="11"/>
      <c r="H6642" s="11"/>
      <c r="I6642" s="14"/>
      <c r="J6642" s="11"/>
      <c r="K6642" s="11"/>
      <c r="L6642" s="11"/>
      <c r="M6642" s="11"/>
      <c r="N6642" s="11" t="str">
        <f>IF(E6642&lt;&gt;"",VLOOKUP(E6642,依頼一覧!F:H,2,0),"")</f>
        <v/>
      </c>
    </row>
    <row r="6643" spans="1:14">
      <c r="A6643" s="7">
        <v>6642</v>
      </c>
      <c r="B6643" s="8"/>
      <c r="C6643" s="9"/>
      <c r="D6643" s="28"/>
      <c r="E6643" s="10"/>
      <c r="F6643" s="9"/>
      <c r="G6643" s="11"/>
      <c r="H6643" s="11"/>
      <c r="I6643" s="14"/>
      <c r="J6643" s="11"/>
      <c r="K6643" s="11"/>
      <c r="L6643" s="11"/>
      <c r="M6643" s="11"/>
      <c r="N6643" s="11" t="str">
        <f>IF(E6643&lt;&gt;"",VLOOKUP(E6643,依頼一覧!F:H,2,0),"")</f>
        <v/>
      </c>
    </row>
    <row r="6644" spans="1:14">
      <c r="A6644" s="7">
        <v>6643</v>
      </c>
      <c r="B6644" s="8"/>
      <c r="C6644" s="9"/>
      <c r="D6644" s="28"/>
      <c r="E6644" s="10"/>
      <c r="F6644" s="9"/>
      <c r="G6644" s="11"/>
      <c r="H6644" s="11"/>
      <c r="I6644" s="14"/>
      <c r="J6644" s="11"/>
      <c r="K6644" s="11"/>
      <c r="L6644" s="11"/>
      <c r="M6644" s="11"/>
      <c r="N6644" s="11" t="str">
        <f>IF(E6644&lt;&gt;"",VLOOKUP(E6644,依頼一覧!F:H,2,0),"")</f>
        <v/>
      </c>
    </row>
    <row r="6645" spans="1:14">
      <c r="A6645" s="7">
        <v>6644</v>
      </c>
      <c r="B6645" s="8"/>
      <c r="C6645" s="9"/>
      <c r="D6645" s="28"/>
      <c r="E6645" s="10"/>
      <c r="F6645" s="9"/>
      <c r="G6645" s="11"/>
      <c r="H6645" s="11"/>
      <c r="I6645" s="14"/>
      <c r="J6645" s="11"/>
      <c r="K6645" s="11"/>
      <c r="L6645" s="11"/>
      <c r="M6645" s="11"/>
      <c r="N6645" s="11" t="str">
        <f>IF(E6645&lt;&gt;"",VLOOKUP(E6645,依頼一覧!F:H,2,0),"")</f>
        <v/>
      </c>
    </row>
    <row r="6646" spans="1:14">
      <c r="A6646" s="7">
        <v>6645</v>
      </c>
      <c r="B6646" s="8"/>
      <c r="C6646" s="9"/>
      <c r="D6646" s="28"/>
      <c r="E6646" s="10"/>
      <c r="F6646" s="9"/>
      <c r="G6646" s="11"/>
      <c r="H6646" s="11"/>
      <c r="I6646" s="14"/>
      <c r="J6646" s="11"/>
      <c r="K6646" s="11"/>
      <c r="L6646" s="11"/>
      <c r="M6646" s="11"/>
      <c r="N6646" s="11" t="str">
        <f>IF(E6646&lt;&gt;"",VLOOKUP(E6646,依頼一覧!F:H,2,0),"")</f>
        <v/>
      </c>
    </row>
    <row r="6647" spans="1:14">
      <c r="A6647" s="7">
        <v>6646</v>
      </c>
      <c r="B6647" s="8"/>
      <c r="C6647" s="9"/>
      <c r="D6647" s="28"/>
      <c r="E6647" s="10"/>
      <c r="F6647" s="9"/>
      <c r="G6647" s="11"/>
      <c r="H6647" s="11"/>
      <c r="I6647" s="14"/>
      <c r="J6647" s="11"/>
      <c r="K6647" s="11"/>
      <c r="L6647" s="11"/>
      <c r="M6647" s="11"/>
      <c r="N6647" s="11" t="str">
        <f>IF(E6647&lt;&gt;"",VLOOKUP(E6647,依頼一覧!F:H,2,0),"")</f>
        <v/>
      </c>
    </row>
    <row r="6648" spans="1:14">
      <c r="A6648" s="7">
        <v>6647</v>
      </c>
      <c r="B6648" s="8"/>
      <c r="C6648" s="9"/>
      <c r="D6648" s="28"/>
      <c r="E6648" s="10"/>
      <c r="F6648" s="9"/>
      <c r="G6648" s="11"/>
      <c r="H6648" s="11"/>
      <c r="I6648" s="14"/>
      <c r="J6648" s="11"/>
      <c r="K6648" s="11"/>
      <c r="L6648" s="11"/>
      <c r="M6648" s="11"/>
      <c r="N6648" s="11" t="str">
        <f>IF(E6648&lt;&gt;"",VLOOKUP(E6648,依頼一覧!F:H,2,0),"")</f>
        <v/>
      </c>
    </row>
    <row r="6649" spans="1:14">
      <c r="A6649" s="7">
        <v>6648</v>
      </c>
      <c r="B6649" s="8"/>
      <c r="C6649" s="9"/>
      <c r="D6649" s="28"/>
      <c r="E6649" s="10"/>
      <c r="F6649" s="9"/>
      <c r="G6649" s="11"/>
      <c r="H6649" s="11"/>
      <c r="I6649" s="14"/>
      <c r="J6649" s="11"/>
      <c r="K6649" s="11"/>
      <c r="L6649" s="11"/>
      <c r="M6649" s="11"/>
      <c r="N6649" s="11" t="str">
        <f>IF(E6649&lt;&gt;"",VLOOKUP(E6649,依頼一覧!F:H,2,0),"")</f>
        <v/>
      </c>
    </row>
    <row r="6650" spans="1:14">
      <c r="A6650" s="7">
        <v>6649</v>
      </c>
      <c r="B6650" s="8"/>
      <c r="C6650" s="9"/>
      <c r="D6650" s="28"/>
      <c r="E6650" s="10"/>
      <c r="F6650" s="9"/>
      <c r="G6650" s="11"/>
      <c r="H6650" s="11"/>
      <c r="I6650" s="14"/>
      <c r="J6650" s="11"/>
      <c r="K6650" s="11"/>
      <c r="L6650" s="11"/>
      <c r="M6650" s="11"/>
      <c r="N6650" s="11" t="str">
        <f>IF(E6650&lt;&gt;"",VLOOKUP(E6650,依頼一覧!F:H,2,0),"")</f>
        <v/>
      </c>
    </row>
    <row r="6651" spans="1:14">
      <c r="A6651" s="7">
        <v>6650</v>
      </c>
      <c r="B6651" s="8"/>
      <c r="C6651" s="9"/>
      <c r="D6651" s="28"/>
      <c r="E6651" s="10"/>
      <c r="F6651" s="9"/>
      <c r="G6651" s="11"/>
      <c r="H6651" s="11"/>
      <c r="I6651" s="14"/>
      <c r="J6651" s="11"/>
      <c r="K6651" s="11"/>
      <c r="L6651" s="11"/>
      <c r="M6651" s="11"/>
      <c r="N6651" s="11" t="str">
        <f>IF(E6651&lt;&gt;"",VLOOKUP(E6651,依頼一覧!F:H,2,0),"")</f>
        <v/>
      </c>
    </row>
    <row r="6652" spans="1:14">
      <c r="A6652" s="7">
        <v>6651</v>
      </c>
      <c r="B6652" s="8"/>
      <c r="C6652" s="9"/>
      <c r="D6652" s="28"/>
      <c r="E6652" s="10"/>
      <c r="F6652" s="9"/>
      <c r="G6652" s="11"/>
      <c r="H6652" s="11"/>
      <c r="I6652" s="14"/>
      <c r="J6652" s="11"/>
      <c r="K6652" s="11"/>
      <c r="L6652" s="11"/>
      <c r="M6652" s="11"/>
      <c r="N6652" s="11" t="str">
        <f>IF(E6652&lt;&gt;"",VLOOKUP(E6652,依頼一覧!F:H,2,0),"")</f>
        <v/>
      </c>
    </row>
    <row r="6653" spans="1:14">
      <c r="A6653" s="7">
        <v>6652</v>
      </c>
      <c r="B6653" s="8"/>
      <c r="C6653" s="9"/>
      <c r="D6653" s="28"/>
      <c r="E6653" s="10"/>
      <c r="F6653" s="9"/>
      <c r="G6653" s="11"/>
      <c r="H6653" s="11"/>
      <c r="I6653" s="14"/>
      <c r="J6653" s="11"/>
      <c r="K6653" s="11"/>
      <c r="L6653" s="11"/>
      <c r="M6653" s="11"/>
      <c r="N6653" s="11" t="str">
        <f>IF(E6653&lt;&gt;"",VLOOKUP(E6653,依頼一覧!F:H,2,0),"")</f>
        <v/>
      </c>
    </row>
    <row r="6654" spans="1:14">
      <c r="A6654" s="7">
        <v>6653</v>
      </c>
      <c r="B6654" s="8"/>
      <c r="C6654" s="9"/>
      <c r="D6654" s="28"/>
      <c r="E6654" s="10"/>
      <c r="F6654" s="9"/>
      <c r="G6654" s="11"/>
      <c r="H6654" s="11"/>
      <c r="I6654" s="14"/>
      <c r="J6654" s="11"/>
      <c r="K6654" s="11"/>
      <c r="L6654" s="11"/>
      <c r="M6654" s="11"/>
      <c r="N6654" s="11" t="str">
        <f>IF(E6654&lt;&gt;"",VLOOKUP(E6654,依頼一覧!F:H,2,0),"")</f>
        <v/>
      </c>
    </row>
    <row r="6655" spans="1:14">
      <c r="A6655" s="7">
        <v>6654</v>
      </c>
      <c r="B6655" s="8"/>
      <c r="C6655" s="9"/>
      <c r="D6655" s="28"/>
      <c r="E6655" s="10"/>
      <c r="F6655" s="9"/>
      <c r="G6655" s="11"/>
      <c r="H6655" s="11"/>
      <c r="I6655" s="14"/>
      <c r="J6655" s="11"/>
      <c r="K6655" s="11"/>
      <c r="L6655" s="11"/>
      <c r="M6655" s="11"/>
      <c r="N6655" s="11" t="str">
        <f>IF(E6655&lt;&gt;"",VLOOKUP(E6655,依頼一覧!F:H,2,0),"")</f>
        <v/>
      </c>
    </row>
    <row r="6656" spans="1:14">
      <c r="A6656" s="7">
        <v>6655</v>
      </c>
      <c r="B6656" s="8"/>
      <c r="C6656" s="9"/>
      <c r="D6656" s="28"/>
      <c r="E6656" s="10"/>
      <c r="F6656" s="9"/>
      <c r="G6656" s="11"/>
      <c r="H6656" s="11"/>
      <c r="I6656" s="14"/>
      <c r="J6656" s="11"/>
      <c r="K6656" s="11"/>
      <c r="L6656" s="11"/>
      <c r="M6656" s="11"/>
      <c r="N6656" s="11" t="str">
        <f>IF(E6656&lt;&gt;"",VLOOKUP(E6656,依頼一覧!F:H,2,0),"")</f>
        <v/>
      </c>
    </row>
    <row r="6657" spans="1:14">
      <c r="A6657" s="7">
        <v>6656</v>
      </c>
      <c r="B6657" s="8"/>
      <c r="C6657" s="9"/>
      <c r="D6657" s="28"/>
      <c r="E6657" s="10"/>
      <c r="F6657" s="9"/>
      <c r="G6657" s="11"/>
      <c r="H6657" s="11"/>
      <c r="I6657" s="14"/>
      <c r="J6657" s="11"/>
      <c r="K6657" s="11"/>
      <c r="L6657" s="11"/>
      <c r="M6657" s="11"/>
      <c r="N6657" s="11" t="str">
        <f>IF(E6657&lt;&gt;"",VLOOKUP(E6657,依頼一覧!F:H,2,0),"")</f>
        <v/>
      </c>
    </row>
    <row r="6658" spans="1:14">
      <c r="A6658" s="7">
        <v>6657</v>
      </c>
      <c r="B6658" s="8"/>
      <c r="C6658" s="9"/>
      <c r="D6658" s="28"/>
      <c r="E6658" s="10"/>
      <c r="F6658" s="9"/>
      <c r="G6658" s="11"/>
      <c r="H6658" s="11"/>
      <c r="I6658" s="14"/>
      <c r="J6658" s="11"/>
      <c r="K6658" s="11"/>
      <c r="L6658" s="11"/>
      <c r="M6658" s="11"/>
      <c r="N6658" s="11" t="str">
        <f>IF(E6658&lt;&gt;"",VLOOKUP(E6658,依頼一覧!F:H,2,0),"")</f>
        <v/>
      </c>
    </row>
    <row r="6659" spans="1:14">
      <c r="A6659" s="7">
        <v>6658</v>
      </c>
      <c r="B6659" s="8"/>
      <c r="C6659" s="9"/>
      <c r="D6659" s="28"/>
      <c r="E6659" s="10"/>
      <c r="F6659" s="9"/>
      <c r="G6659" s="11"/>
      <c r="H6659" s="11"/>
      <c r="I6659" s="14"/>
      <c r="J6659" s="11"/>
      <c r="K6659" s="11"/>
      <c r="L6659" s="11"/>
      <c r="M6659" s="11"/>
      <c r="N6659" s="11" t="str">
        <f>IF(E6659&lt;&gt;"",VLOOKUP(E6659,依頼一覧!F:H,2,0),"")</f>
        <v/>
      </c>
    </row>
    <row r="6660" spans="1:14">
      <c r="A6660" s="7">
        <v>6659</v>
      </c>
      <c r="B6660" s="8"/>
      <c r="C6660" s="9"/>
      <c r="D6660" s="28"/>
      <c r="E6660" s="10"/>
      <c r="F6660" s="9"/>
      <c r="G6660" s="11"/>
      <c r="H6660" s="11"/>
      <c r="I6660" s="14"/>
      <c r="J6660" s="11"/>
      <c r="K6660" s="11"/>
      <c r="L6660" s="11"/>
      <c r="M6660" s="11"/>
      <c r="N6660" s="11" t="str">
        <f>IF(E6660&lt;&gt;"",VLOOKUP(E6660,依頼一覧!F:H,2,0),"")</f>
        <v/>
      </c>
    </row>
    <row r="6661" spans="1:14">
      <c r="A6661" s="7">
        <v>6660</v>
      </c>
      <c r="B6661" s="8"/>
      <c r="C6661" s="9"/>
      <c r="D6661" s="28"/>
      <c r="E6661" s="10"/>
      <c r="F6661" s="9"/>
      <c r="G6661" s="11"/>
      <c r="H6661" s="11"/>
      <c r="I6661" s="14"/>
      <c r="J6661" s="11"/>
      <c r="K6661" s="11"/>
      <c r="L6661" s="11"/>
      <c r="M6661" s="11"/>
      <c r="N6661" s="11" t="str">
        <f>IF(E6661&lt;&gt;"",VLOOKUP(E6661,依頼一覧!F:H,2,0),"")</f>
        <v/>
      </c>
    </row>
    <row r="6662" spans="1:14">
      <c r="A6662" s="7">
        <v>6661</v>
      </c>
      <c r="B6662" s="8"/>
      <c r="C6662" s="9"/>
      <c r="D6662" s="28"/>
      <c r="E6662" s="10"/>
      <c r="F6662" s="9"/>
      <c r="G6662" s="11"/>
      <c r="H6662" s="11"/>
      <c r="I6662" s="14"/>
      <c r="J6662" s="11"/>
      <c r="K6662" s="11"/>
      <c r="L6662" s="11"/>
      <c r="M6662" s="11"/>
      <c r="N6662" s="11" t="str">
        <f>IF(E6662&lt;&gt;"",VLOOKUP(E6662,依頼一覧!F:H,2,0),"")</f>
        <v/>
      </c>
    </row>
    <row r="6663" spans="1:14">
      <c r="A6663" s="7">
        <v>6662</v>
      </c>
      <c r="B6663" s="8"/>
      <c r="C6663" s="9"/>
      <c r="D6663" s="28"/>
      <c r="E6663" s="10"/>
      <c r="F6663" s="9"/>
      <c r="G6663" s="11"/>
      <c r="H6663" s="11"/>
      <c r="I6663" s="14"/>
      <c r="J6663" s="11"/>
      <c r="K6663" s="11"/>
      <c r="L6663" s="11"/>
      <c r="M6663" s="11"/>
      <c r="N6663" s="11" t="str">
        <f>IF(E6663&lt;&gt;"",VLOOKUP(E6663,依頼一覧!F:H,2,0),"")</f>
        <v/>
      </c>
    </row>
    <row r="6664" spans="1:14">
      <c r="A6664" s="7">
        <v>6663</v>
      </c>
      <c r="B6664" s="8"/>
      <c r="C6664" s="9"/>
      <c r="D6664" s="28"/>
      <c r="E6664" s="10"/>
      <c r="F6664" s="9"/>
      <c r="G6664" s="11"/>
      <c r="H6664" s="11"/>
      <c r="I6664" s="14"/>
      <c r="J6664" s="11"/>
      <c r="K6664" s="11"/>
      <c r="L6664" s="11"/>
      <c r="M6664" s="11"/>
      <c r="N6664" s="11" t="str">
        <f>IF(E6664&lt;&gt;"",VLOOKUP(E6664,依頼一覧!F:H,2,0),"")</f>
        <v/>
      </c>
    </row>
    <row r="6665" spans="1:14">
      <c r="A6665" s="7">
        <v>6664</v>
      </c>
      <c r="B6665" s="8"/>
      <c r="C6665" s="9"/>
      <c r="D6665" s="28"/>
      <c r="E6665" s="10"/>
      <c r="F6665" s="9"/>
      <c r="G6665" s="11"/>
      <c r="H6665" s="11"/>
      <c r="I6665" s="14"/>
      <c r="J6665" s="11"/>
      <c r="K6665" s="11"/>
      <c r="L6665" s="11"/>
      <c r="M6665" s="11"/>
      <c r="N6665" s="11" t="str">
        <f>IF(E6665&lt;&gt;"",VLOOKUP(E6665,依頼一覧!F:H,2,0),"")</f>
        <v/>
      </c>
    </row>
    <row r="6666" spans="1:14">
      <c r="A6666" s="7">
        <v>6665</v>
      </c>
      <c r="B6666" s="8"/>
      <c r="C6666" s="9"/>
      <c r="D6666" s="28"/>
      <c r="E6666" s="10"/>
      <c r="F6666" s="9"/>
      <c r="G6666" s="11"/>
      <c r="H6666" s="11"/>
      <c r="I6666" s="14"/>
      <c r="J6666" s="11"/>
      <c r="K6666" s="11"/>
      <c r="L6666" s="11"/>
      <c r="M6666" s="11"/>
      <c r="N6666" s="11" t="str">
        <f>IF(E6666&lt;&gt;"",VLOOKUP(E6666,依頼一覧!F:H,2,0),"")</f>
        <v/>
      </c>
    </row>
    <row r="6667" spans="1:14">
      <c r="A6667" s="7">
        <v>6666</v>
      </c>
      <c r="B6667" s="8"/>
      <c r="C6667" s="9"/>
      <c r="D6667" s="28"/>
      <c r="E6667" s="10"/>
      <c r="F6667" s="9"/>
      <c r="G6667" s="11"/>
      <c r="H6667" s="11"/>
      <c r="I6667" s="14"/>
      <c r="J6667" s="11"/>
      <c r="K6667" s="11"/>
      <c r="L6667" s="11"/>
      <c r="M6667" s="11"/>
      <c r="N6667" s="11" t="str">
        <f>IF(E6667&lt;&gt;"",VLOOKUP(E6667,依頼一覧!F:H,2,0),"")</f>
        <v/>
      </c>
    </row>
    <row r="6668" spans="1:14">
      <c r="A6668" s="7">
        <v>6667</v>
      </c>
      <c r="B6668" s="8"/>
      <c r="C6668" s="9"/>
      <c r="D6668" s="28"/>
      <c r="E6668" s="10"/>
      <c r="F6668" s="9"/>
      <c r="G6668" s="11"/>
      <c r="H6668" s="11"/>
      <c r="I6668" s="14"/>
      <c r="J6668" s="11"/>
      <c r="K6668" s="11"/>
      <c r="L6668" s="11"/>
      <c r="M6668" s="11"/>
      <c r="N6668" s="11" t="str">
        <f>IF(E6668&lt;&gt;"",VLOOKUP(E6668,依頼一覧!F:H,2,0),"")</f>
        <v/>
      </c>
    </row>
    <row r="6669" spans="1:14">
      <c r="A6669" s="7">
        <v>6668</v>
      </c>
      <c r="B6669" s="8"/>
      <c r="C6669" s="9"/>
      <c r="D6669" s="28"/>
      <c r="E6669" s="10"/>
      <c r="F6669" s="9"/>
      <c r="G6669" s="11"/>
      <c r="H6669" s="11"/>
      <c r="I6669" s="14"/>
      <c r="J6669" s="11"/>
      <c r="K6669" s="11"/>
      <c r="L6669" s="11"/>
      <c r="M6669" s="11"/>
      <c r="N6669" s="11" t="str">
        <f>IF(E6669&lt;&gt;"",VLOOKUP(E6669,依頼一覧!F:H,2,0),"")</f>
        <v/>
      </c>
    </row>
    <row r="6670" spans="1:14">
      <c r="A6670" s="7">
        <v>6669</v>
      </c>
      <c r="B6670" s="8"/>
      <c r="C6670" s="9"/>
      <c r="D6670" s="28"/>
      <c r="E6670" s="10"/>
      <c r="F6670" s="9"/>
      <c r="G6670" s="11"/>
      <c r="H6670" s="11"/>
      <c r="I6670" s="14"/>
      <c r="J6670" s="11"/>
      <c r="K6670" s="11"/>
      <c r="L6670" s="11"/>
      <c r="M6670" s="11"/>
      <c r="N6670" s="11" t="str">
        <f>IF(E6670&lt;&gt;"",VLOOKUP(E6670,依頼一覧!F:H,2,0),"")</f>
        <v/>
      </c>
    </row>
    <row r="6671" spans="1:14">
      <c r="A6671" s="7">
        <v>6670</v>
      </c>
      <c r="B6671" s="8"/>
      <c r="C6671" s="9"/>
      <c r="D6671" s="28"/>
      <c r="E6671" s="10"/>
      <c r="F6671" s="9"/>
      <c r="G6671" s="11"/>
      <c r="H6671" s="11"/>
      <c r="I6671" s="14"/>
      <c r="J6671" s="11"/>
      <c r="K6671" s="11"/>
      <c r="L6671" s="11"/>
      <c r="M6671" s="11"/>
      <c r="N6671" s="11" t="str">
        <f>IF(E6671&lt;&gt;"",VLOOKUP(E6671,依頼一覧!F:H,2,0),"")</f>
        <v/>
      </c>
    </row>
    <row r="6672" spans="1:14">
      <c r="A6672" s="7">
        <v>6671</v>
      </c>
      <c r="B6672" s="8"/>
      <c r="C6672" s="9"/>
      <c r="D6672" s="28"/>
      <c r="E6672" s="10"/>
      <c r="F6672" s="9"/>
      <c r="G6672" s="11"/>
      <c r="H6672" s="11"/>
      <c r="I6672" s="14"/>
      <c r="J6672" s="11"/>
      <c r="K6672" s="11"/>
      <c r="L6672" s="11"/>
      <c r="M6672" s="11"/>
      <c r="N6672" s="11" t="str">
        <f>IF(E6672&lt;&gt;"",VLOOKUP(E6672,依頼一覧!F:H,2,0),"")</f>
        <v/>
      </c>
    </row>
    <row r="6673" spans="1:14">
      <c r="A6673" s="7">
        <v>6672</v>
      </c>
      <c r="B6673" s="8"/>
      <c r="C6673" s="9"/>
      <c r="D6673" s="28"/>
      <c r="E6673" s="10"/>
      <c r="F6673" s="9"/>
      <c r="G6673" s="11"/>
      <c r="H6673" s="11"/>
      <c r="I6673" s="14"/>
      <c r="J6673" s="11"/>
      <c r="K6673" s="11"/>
      <c r="L6673" s="11"/>
      <c r="M6673" s="11"/>
      <c r="N6673" s="11" t="str">
        <f>IF(E6673&lt;&gt;"",VLOOKUP(E6673,依頼一覧!F:H,2,0),"")</f>
        <v/>
      </c>
    </row>
    <row r="6674" spans="1:14">
      <c r="A6674" s="7">
        <v>6673</v>
      </c>
      <c r="B6674" s="8"/>
      <c r="C6674" s="9"/>
      <c r="D6674" s="28"/>
      <c r="E6674" s="10"/>
      <c r="F6674" s="9"/>
      <c r="G6674" s="11"/>
      <c r="H6674" s="11"/>
      <c r="I6674" s="14"/>
      <c r="J6674" s="11"/>
      <c r="K6674" s="11"/>
      <c r="L6674" s="11"/>
      <c r="M6674" s="11"/>
      <c r="N6674" s="11" t="str">
        <f>IF(E6674&lt;&gt;"",VLOOKUP(E6674,依頼一覧!F:H,2,0),"")</f>
        <v/>
      </c>
    </row>
    <row r="6675" spans="1:14">
      <c r="A6675" s="7">
        <v>6674</v>
      </c>
      <c r="B6675" s="8"/>
      <c r="C6675" s="9"/>
      <c r="D6675" s="28"/>
      <c r="E6675" s="10"/>
      <c r="F6675" s="9"/>
      <c r="G6675" s="11"/>
      <c r="H6675" s="11"/>
      <c r="I6675" s="14"/>
      <c r="J6675" s="11"/>
      <c r="K6675" s="11"/>
      <c r="L6675" s="11"/>
      <c r="M6675" s="11"/>
      <c r="N6675" s="11" t="str">
        <f>IF(E6675&lt;&gt;"",VLOOKUP(E6675,依頼一覧!F:H,2,0),"")</f>
        <v/>
      </c>
    </row>
    <row r="6676" spans="1:14">
      <c r="A6676" s="7">
        <v>6675</v>
      </c>
      <c r="B6676" s="8"/>
      <c r="C6676" s="9"/>
      <c r="D6676" s="28"/>
      <c r="E6676" s="10"/>
      <c r="F6676" s="9"/>
      <c r="G6676" s="11"/>
      <c r="H6676" s="11"/>
      <c r="I6676" s="14"/>
      <c r="J6676" s="11"/>
      <c r="K6676" s="11"/>
      <c r="L6676" s="11"/>
      <c r="M6676" s="11"/>
      <c r="N6676" s="11" t="str">
        <f>IF(E6676&lt;&gt;"",VLOOKUP(E6676,依頼一覧!F:H,2,0),"")</f>
        <v/>
      </c>
    </row>
    <row r="6677" spans="1:14">
      <c r="A6677" s="7">
        <v>6676</v>
      </c>
      <c r="B6677" s="8"/>
      <c r="C6677" s="9"/>
      <c r="D6677" s="28"/>
      <c r="E6677" s="10"/>
      <c r="F6677" s="9"/>
      <c r="G6677" s="11"/>
      <c r="H6677" s="11"/>
      <c r="I6677" s="14"/>
      <c r="J6677" s="11"/>
      <c r="K6677" s="11"/>
      <c r="L6677" s="11"/>
      <c r="M6677" s="11"/>
      <c r="N6677" s="11" t="str">
        <f>IF(E6677&lt;&gt;"",VLOOKUP(E6677,依頼一覧!F:H,2,0),"")</f>
        <v/>
      </c>
    </row>
    <row r="6678" spans="1:14">
      <c r="A6678" s="7">
        <v>6677</v>
      </c>
      <c r="B6678" s="8"/>
      <c r="C6678" s="9"/>
      <c r="D6678" s="28"/>
      <c r="E6678" s="10"/>
      <c r="F6678" s="9"/>
      <c r="G6678" s="11"/>
      <c r="H6678" s="11"/>
      <c r="I6678" s="14"/>
      <c r="J6678" s="11"/>
      <c r="K6678" s="11"/>
      <c r="L6678" s="11"/>
      <c r="M6678" s="11"/>
      <c r="N6678" s="11" t="str">
        <f>IF(E6678&lt;&gt;"",VLOOKUP(E6678,依頼一覧!F:H,2,0),"")</f>
        <v/>
      </c>
    </row>
    <row r="6679" spans="1:14">
      <c r="A6679" s="7">
        <v>6678</v>
      </c>
      <c r="B6679" s="8"/>
      <c r="C6679" s="9"/>
      <c r="D6679" s="28"/>
      <c r="E6679" s="10"/>
      <c r="F6679" s="9"/>
      <c r="G6679" s="11"/>
      <c r="H6679" s="11"/>
      <c r="I6679" s="14"/>
      <c r="J6679" s="11"/>
      <c r="K6679" s="11"/>
      <c r="L6679" s="11"/>
      <c r="M6679" s="11"/>
      <c r="N6679" s="11" t="str">
        <f>IF(E6679&lt;&gt;"",VLOOKUP(E6679,依頼一覧!F:H,2,0),"")</f>
        <v/>
      </c>
    </row>
    <row r="6680" spans="1:14">
      <c r="A6680" s="7">
        <v>6679</v>
      </c>
      <c r="B6680" s="8"/>
      <c r="C6680" s="9"/>
      <c r="D6680" s="28"/>
      <c r="E6680" s="10"/>
      <c r="F6680" s="9"/>
      <c r="G6680" s="11"/>
      <c r="H6680" s="11"/>
      <c r="I6680" s="14"/>
      <c r="J6680" s="11"/>
      <c r="K6680" s="11"/>
      <c r="L6680" s="11"/>
      <c r="M6680" s="11"/>
      <c r="N6680" s="11" t="str">
        <f>IF(E6680&lt;&gt;"",VLOOKUP(E6680,依頼一覧!F:H,2,0),"")</f>
        <v/>
      </c>
    </row>
    <row r="6681" spans="1:14">
      <c r="A6681" s="7">
        <v>6680</v>
      </c>
      <c r="B6681" s="8"/>
      <c r="C6681" s="9"/>
      <c r="D6681" s="28"/>
      <c r="E6681" s="10"/>
      <c r="F6681" s="9"/>
      <c r="G6681" s="11"/>
      <c r="H6681" s="11"/>
      <c r="I6681" s="14"/>
      <c r="J6681" s="11"/>
      <c r="K6681" s="11"/>
      <c r="L6681" s="11"/>
      <c r="M6681" s="11"/>
      <c r="N6681" s="11" t="str">
        <f>IF(E6681&lt;&gt;"",VLOOKUP(E6681,依頼一覧!F:H,2,0),"")</f>
        <v/>
      </c>
    </row>
    <row r="6682" spans="1:14">
      <c r="A6682" s="7">
        <v>6681</v>
      </c>
      <c r="B6682" s="8"/>
      <c r="C6682" s="9"/>
      <c r="D6682" s="28"/>
      <c r="E6682" s="10"/>
      <c r="F6682" s="9"/>
      <c r="G6682" s="11"/>
      <c r="H6682" s="11"/>
      <c r="I6682" s="14"/>
      <c r="J6682" s="11"/>
      <c r="K6682" s="11"/>
      <c r="L6682" s="11"/>
      <c r="M6682" s="11"/>
      <c r="N6682" s="11" t="str">
        <f>IF(E6682&lt;&gt;"",VLOOKUP(E6682,依頼一覧!F:H,2,0),"")</f>
        <v/>
      </c>
    </row>
    <row r="6683" spans="1:14">
      <c r="A6683" s="7">
        <v>6682</v>
      </c>
      <c r="B6683" s="8"/>
      <c r="C6683" s="9"/>
      <c r="D6683" s="28"/>
      <c r="E6683" s="10"/>
      <c r="F6683" s="9"/>
      <c r="G6683" s="11"/>
      <c r="H6683" s="11"/>
      <c r="I6683" s="14"/>
      <c r="J6683" s="11"/>
      <c r="K6683" s="11"/>
      <c r="L6683" s="11"/>
      <c r="M6683" s="11"/>
      <c r="N6683" s="11" t="str">
        <f>IF(E6683&lt;&gt;"",VLOOKUP(E6683,依頼一覧!F:H,2,0),"")</f>
        <v/>
      </c>
    </row>
    <row r="6684" spans="1:14">
      <c r="A6684" s="7">
        <v>6683</v>
      </c>
      <c r="B6684" s="8"/>
      <c r="C6684" s="9"/>
      <c r="D6684" s="28"/>
      <c r="E6684" s="10"/>
      <c r="F6684" s="9"/>
      <c r="G6684" s="11"/>
      <c r="H6684" s="11"/>
      <c r="I6684" s="14"/>
      <c r="J6684" s="11"/>
      <c r="K6684" s="11"/>
      <c r="L6684" s="11"/>
      <c r="M6684" s="11"/>
      <c r="N6684" s="11" t="str">
        <f>IF(E6684&lt;&gt;"",VLOOKUP(E6684,依頼一覧!F:H,2,0),"")</f>
        <v/>
      </c>
    </row>
    <row r="6685" spans="1:14">
      <c r="A6685" s="7">
        <v>6684</v>
      </c>
      <c r="B6685" s="8"/>
      <c r="C6685" s="9"/>
      <c r="D6685" s="28"/>
      <c r="E6685" s="10"/>
      <c r="F6685" s="9"/>
      <c r="G6685" s="11"/>
      <c r="H6685" s="11"/>
      <c r="I6685" s="14"/>
      <c r="J6685" s="11"/>
      <c r="K6685" s="11"/>
      <c r="L6685" s="11"/>
      <c r="M6685" s="11"/>
      <c r="N6685" s="11" t="str">
        <f>IF(E6685&lt;&gt;"",VLOOKUP(E6685,依頼一覧!F:H,2,0),"")</f>
        <v/>
      </c>
    </row>
    <row r="6686" spans="1:14">
      <c r="A6686" s="7">
        <v>6685</v>
      </c>
      <c r="B6686" s="8"/>
      <c r="C6686" s="9"/>
      <c r="D6686" s="28"/>
      <c r="E6686" s="10"/>
      <c r="F6686" s="9"/>
      <c r="G6686" s="11"/>
      <c r="H6686" s="11"/>
      <c r="I6686" s="14"/>
      <c r="J6686" s="11"/>
      <c r="K6686" s="11"/>
      <c r="L6686" s="11"/>
      <c r="M6686" s="11"/>
      <c r="N6686" s="11" t="str">
        <f>IF(E6686&lt;&gt;"",VLOOKUP(E6686,依頼一覧!F:H,2,0),"")</f>
        <v/>
      </c>
    </row>
    <row r="6687" spans="1:14">
      <c r="A6687" s="7">
        <v>6686</v>
      </c>
      <c r="B6687" s="8"/>
      <c r="C6687" s="9"/>
      <c r="D6687" s="28"/>
      <c r="E6687" s="10"/>
      <c r="F6687" s="9"/>
      <c r="G6687" s="11"/>
      <c r="H6687" s="11"/>
      <c r="I6687" s="14"/>
      <c r="J6687" s="11"/>
      <c r="K6687" s="11"/>
      <c r="L6687" s="11"/>
      <c r="M6687" s="11"/>
      <c r="N6687" s="11" t="str">
        <f>IF(E6687&lt;&gt;"",VLOOKUP(E6687,依頼一覧!F:H,2,0),"")</f>
        <v/>
      </c>
    </row>
    <row r="6688" spans="1:14">
      <c r="A6688" s="7">
        <v>6687</v>
      </c>
      <c r="B6688" s="8"/>
      <c r="C6688" s="9"/>
      <c r="D6688" s="28"/>
      <c r="E6688" s="10"/>
      <c r="F6688" s="9"/>
      <c r="G6688" s="11"/>
      <c r="H6688" s="11"/>
      <c r="I6688" s="14"/>
      <c r="J6688" s="11"/>
      <c r="K6688" s="11"/>
      <c r="L6688" s="11"/>
      <c r="M6688" s="11"/>
      <c r="N6688" s="11" t="str">
        <f>IF(E6688&lt;&gt;"",VLOOKUP(E6688,依頼一覧!F:H,2,0),"")</f>
        <v/>
      </c>
    </row>
    <row r="6689" spans="1:14">
      <c r="A6689" s="7">
        <v>6688</v>
      </c>
      <c r="B6689" s="8"/>
      <c r="C6689" s="9"/>
      <c r="D6689" s="28"/>
      <c r="E6689" s="10"/>
      <c r="F6689" s="9"/>
      <c r="G6689" s="11"/>
      <c r="H6689" s="11"/>
      <c r="I6689" s="14"/>
      <c r="J6689" s="11"/>
      <c r="K6689" s="11"/>
      <c r="L6689" s="11"/>
      <c r="M6689" s="11"/>
      <c r="N6689" s="11" t="str">
        <f>IF(E6689&lt;&gt;"",VLOOKUP(E6689,依頼一覧!F:H,2,0),"")</f>
        <v/>
      </c>
    </row>
    <row r="6690" spans="1:14">
      <c r="A6690" s="7">
        <v>6689</v>
      </c>
      <c r="B6690" s="8"/>
      <c r="C6690" s="9"/>
      <c r="D6690" s="28"/>
      <c r="E6690" s="10"/>
      <c r="F6690" s="9"/>
      <c r="G6690" s="11"/>
      <c r="H6690" s="11"/>
      <c r="I6690" s="14"/>
      <c r="J6690" s="11"/>
      <c r="K6690" s="11"/>
      <c r="L6690" s="11"/>
      <c r="M6690" s="11"/>
      <c r="N6690" s="11" t="str">
        <f>IF(E6690&lt;&gt;"",VLOOKUP(E6690,依頼一覧!F:H,2,0),"")</f>
        <v/>
      </c>
    </row>
    <row r="6691" spans="1:14">
      <c r="A6691" s="7">
        <v>6690</v>
      </c>
      <c r="B6691" s="8"/>
      <c r="C6691" s="9"/>
      <c r="D6691" s="28"/>
      <c r="E6691" s="10"/>
      <c r="F6691" s="9"/>
      <c r="G6691" s="11"/>
      <c r="H6691" s="11"/>
      <c r="I6691" s="14"/>
      <c r="J6691" s="11"/>
      <c r="K6691" s="11"/>
      <c r="L6691" s="11"/>
      <c r="M6691" s="11"/>
      <c r="N6691" s="11" t="str">
        <f>IF(E6691&lt;&gt;"",VLOOKUP(E6691,依頼一覧!F:H,2,0),"")</f>
        <v/>
      </c>
    </row>
    <row r="6692" spans="1:14">
      <c r="A6692" s="7">
        <v>6691</v>
      </c>
      <c r="B6692" s="8"/>
      <c r="C6692" s="9"/>
      <c r="D6692" s="28"/>
      <c r="E6692" s="10"/>
      <c r="F6692" s="9"/>
      <c r="G6692" s="11"/>
      <c r="H6692" s="11"/>
      <c r="I6692" s="14"/>
      <c r="J6692" s="11"/>
      <c r="K6692" s="11"/>
      <c r="L6692" s="11"/>
      <c r="M6692" s="11"/>
      <c r="N6692" s="11" t="str">
        <f>IF(E6692&lt;&gt;"",VLOOKUP(E6692,依頼一覧!F:H,2,0),"")</f>
        <v/>
      </c>
    </row>
    <row r="6693" spans="1:14">
      <c r="A6693" s="7">
        <v>6692</v>
      </c>
      <c r="B6693" s="8"/>
      <c r="C6693" s="9"/>
      <c r="D6693" s="28"/>
      <c r="E6693" s="10"/>
      <c r="F6693" s="9"/>
      <c r="G6693" s="11"/>
      <c r="H6693" s="11"/>
      <c r="I6693" s="14"/>
      <c r="J6693" s="11"/>
      <c r="K6693" s="11"/>
      <c r="L6693" s="11"/>
      <c r="M6693" s="11"/>
      <c r="N6693" s="11" t="str">
        <f>IF(E6693&lt;&gt;"",VLOOKUP(E6693,依頼一覧!F:H,2,0),"")</f>
        <v/>
      </c>
    </row>
    <row r="6694" spans="1:14">
      <c r="A6694" s="7">
        <v>6693</v>
      </c>
      <c r="B6694" s="8"/>
      <c r="C6694" s="9"/>
      <c r="D6694" s="28"/>
      <c r="E6694" s="10"/>
      <c r="F6694" s="9"/>
      <c r="G6694" s="11"/>
      <c r="H6694" s="11"/>
      <c r="I6694" s="14"/>
      <c r="J6694" s="11"/>
      <c r="K6694" s="11"/>
      <c r="L6694" s="11"/>
      <c r="M6694" s="11"/>
      <c r="N6694" s="11" t="str">
        <f>IF(E6694&lt;&gt;"",VLOOKUP(E6694,依頼一覧!F:H,2,0),"")</f>
        <v/>
      </c>
    </row>
    <row r="6695" spans="1:14">
      <c r="A6695" s="7">
        <v>6694</v>
      </c>
      <c r="B6695" s="8"/>
      <c r="C6695" s="9"/>
      <c r="D6695" s="28"/>
      <c r="E6695" s="10"/>
      <c r="F6695" s="9"/>
      <c r="G6695" s="11"/>
      <c r="H6695" s="11"/>
      <c r="I6695" s="14"/>
      <c r="J6695" s="11"/>
      <c r="K6695" s="11"/>
      <c r="L6695" s="11"/>
      <c r="M6695" s="11"/>
      <c r="N6695" s="11" t="str">
        <f>IF(E6695&lt;&gt;"",VLOOKUP(E6695,依頼一覧!F:H,2,0),"")</f>
        <v/>
      </c>
    </row>
    <row r="6696" spans="1:14">
      <c r="A6696" s="7">
        <v>6695</v>
      </c>
      <c r="B6696" s="8"/>
      <c r="C6696" s="9"/>
      <c r="D6696" s="28"/>
      <c r="E6696" s="10"/>
      <c r="F6696" s="9"/>
      <c r="G6696" s="11"/>
      <c r="H6696" s="11"/>
      <c r="I6696" s="14"/>
      <c r="J6696" s="11"/>
      <c r="K6696" s="11"/>
      <c r="L6696" s="11"/>
      <c r="M6696" s="11"/>
      <c r="N6696" s="11" t="str">
        <f>IF(E6696&lt;&gt;"",VLOOKUP(E6696,依頼一覧!F:H,2,0),"")</f>
        <v/>
      </c>
    </row>
    <row r="6697" spans="1:14">
      <c r="A6697" s="7">
        <v>6696</v>
      </c>
      <c r="B6697" s="8"/>
      <c r="C6697" s="9"/>
      <c r="D6697" s="28"/>
      <c r="E6697" s="10"/>
      <c r="F6697" s="9"/>
      <c r="G6697" s="11"/>
      <c r="H6697" s="11"/>
      <c r="I6697" s="14"/>
      <c r="J6697" s="11"/>
      <c r="K6697" s="11"/>
      <c r="L6697" s="11"/>
      <c r="M6697" s="11"/>
      <c r="N6697" s="11" t="str">
        <f>IF(E6697&lt;&gt;"",VLOOKUP(E6697,依頼一覧!F:H,2,0),"")</f>
        <v/>
      </c>
    </row>
    <row r="6698" spans="1:14">
      <c r="A6698" s="7">
        <v>6697</v>
      </c>
      <c r="B6698" s="8"/>
      <c r="C6698" s="9"/>
      <c r="D6698" s="28"/>
      <c r="E6698" s="10"/>
      <c r="F6698" s="9"/>
      <c r="G6698" s="11"/>
      <c r="H6698" s="11"/>
      <c r="I6698" s="14"/>
      <c r="J6698" s="11"/>
      <c r="K6698" s="11"/>
      <c r="L6698" s="11"/>
      <c r="M6698" s="11"/>
      <c r="N6698" s="11" t="str">
        <f>IF(E6698&lt;&gt;"",VLOOKUP(E6698,依頼一覧!F:H,2,0),"")</f>
        <v/>
      </c>
    </row>
    <row r="6699" spans="1:14">
      <c r="A6699" s="7">
        <v>6698</v>
      </c>
      <c r="B6699" s="8"/>
      <c r="C6699" s="9"/>
      <c r="D6699" s="28"/>
      <c r="E6699" s="10"/>
      <c r="F6699" s="9"/>
      <c r="G6699" s="11"/>
      <c r="H6699" s="11"/>
      <c r="I6699" s="14"/>
      <c r="J6699" s="11"/>
      <c r="K6699" s="11"/>
      <c r="L6699" s="11"/>
      <c r="M6699" s="11"/>
      <c r="N6699" s="11" t="str">
        <f>IF(E6699&lt;&gt;"",VLOOKUP(E6699,依頼一覧!F:H,2,0),"")</f>
        <v/>
      </c>
    </row>
    <row r="6700" spans="1:14">
      <c r="A6700" s="7">
        <v>6699</v>
      </c>
      <c r="B6700" s="8"/>
      <c r="C6700" s="9"/>
      <c r="D6700" s="28"/>
      <c r="E6700" s="10"/>
      <c r="F6700" s="9"/>
      <c r="G6700" s="11"/>
      <c r="H6700" s="11"/>
      <c r="I6700" s="14"/>
      <c r="J6700" s="11"/>
      <c r="K6700" s="11"/>
      <c r="L6700" s="11"/>
      <c r="M6700" s="11"/>
      <c r="N6700" s="11" t="str">
        <f>IF(E6700&lt;&gt;"",VLOOKUP(E6700,依頼一覧!F:H,2,0),"")</f>
        <v/>
      </c>
    </row>
    <row r="6701" spans="1:14">
      <c r="A6701" s="7">
        <v>6700</v>
      </c>
      <c r="B6701" s="8"/>
      <c r="C6701" s="9"/>
      <c r="D6701" s="28"/>
      <c r="E6701" s="10"/>
      <c r="F6701" s="9"/>
      <c r="G6701" s="11"/>
      <c r="H6701" s="11"/>
      <c r="I6701" s="14"/>
      <c r="J6701" s="11"/>
      <c r="K6701" s="11"/>
      <c r="L6701" s="11"/>
      <c r="M6701" s="11"/>
      <c r="N6701" s="11" t="str">
        <f>IF(E6701&lt;&gt;"",VLOOKUP(E6701,依頼一覧!F:H,2,0),"")</f>
        <v/>
      </c>
    </row>
    <row r="6702" spans="1:14">
      <c r="A6702" s="7">
        <v>6701</v>
      </c>
      <c r="B6702" s="8"/>
      <c r="C6702" s="9"/>
      <c r="D6702" s="28"/>
      <c r="E6702" s="10"/>
      <c r="F6702" s="9"/>
      <c r="G6702" s="11"/>
      <c r="H6702" s="11"/>
      <c r="I6702" s="14"/>
      <c r="J6702" s="11"/>
      <c r="K6702" s="11"/>
      <c r="L6702" s="11"/>
      <c r="M6702" s="11"/>
      <c r="N6702" s="11" t="str">
        <f>IF(E6702&lt;&gt;"",VLOOKUP(E6702,依頼一覧!F:H,2,0),"")</f>
        <v/>
      </c>
    </row>
    <row r="6703" spans="1:14">
      <c r="A6703" s="7">
        <v>6702</v>
      </c>
      <c r="B6703" s="8"/>
      <c r="C6703" s="9"/>
      <c r="D6703" s="28"/>
      <c r="E6703" s="10"/>
      <c r="F6703" s="9"/>
      <c r="G6703" s="11"/>
      <c r="H6703" s="11"/>
      <c r="I6703" s="14"/>
      <c r="J6703" s="11"/>
      <c r="K6703" s="11"/>
      <c r="L6703" s="11"/>
      <c r="M6703" s="11"/>
      <c r="N6703" s="11" t="str">
        <f>IF(E6703&lt;&gt;"",VLOOKUP(E6703,依頼一覧!F:H,2,0),"")</f>
        <v/>
      </c>
    </row>
    <row r="6704" spans="1:14">
      <c r="A6704" s="7">
        <v>6703</v>
      </c>
      <c r="B6704" s="8"/>
      <c r="C6704" s="9"/>
      <c r="D6704" s="28"/>
      <c r="E6704" s="10"/>
      <c r="F6704" s="9"/>
      <c r="G6704" s="11"/>
      <c r="H6704" s="11"/>
      <c r="I6704" s="14"/>
      <c r="J6704" s="11"/>
      <c r="K6704" s="11"/>
      <c r="L6704" s="11"/>
      <c r="M6704" s="11"/>
      <c r="N6704" s="11" t="str">
        <f>IF(E6704&lt;&gt;"",VLOOKUP(E6704,依頼一覧!F:H,2,0),"")</f>
        <v/>
      </c>
    </row>
    <row r="6705" spans="1:14">
      <c r="A6705" s="7">
        <v>6704</v>
      </c>
      <c r="B6705" s="8"/>
      <c r="C6705" s="9"/>
      <c r="D6705" s="28"/>
      <c r="E6705" s="10"/>
      <c r="F6705" s="9"/>
      <c r="G6705" s="11"/>
      <c r="H6705" s="11"/>
      <c r="I6705" s="14"/>
      <c r="J6705" s="11"/>
      <c r="K6705" s="11"/>
      <c r="L6705" s="11"/>
      <c r="M6705" s="11"/>
      <c r="N6705" s="11" t="str">
        <f>IF(E6705&lt;&gt;"",VLOOKUP(E6705,依頼一覧!F:H,2,0),"")</f>
        <v/>
      </c>
    </row>
    <row r="6706" spans="1:14">
      <c r="A6706" s="7">
        <v>6705</v>
      </c>
      <c r="B6706" s="8"/>
      <c r="C6706" s="9"/>
      <c r="D6706" s="28"/>
      <c r="E6706" s="10"/>
      <c r="F6706" s="9"/>
      <c r="G6706" s="11"/>
      <c r="H6706" s="11"/>
      <c r="I6706" s="14"/>
      <c r="J6706" s="11"/>
      <c r="K6706" s="11"/>
      <c r="L6706" s="11"/>
      <c r="M6706" s="11"/>
      <c r="N6706" s="11" t="str">
        <f>IF(E6706&lt;&gt;"",VLOOKUP(E6706,依頼一覧!F:H,2,0),"")</f>
        <v/>
      </c>
    </row>
    <row r="6707" spans="1:14">
      <c r="A6707" s="7">
        <v>6706</v>
      </c>
      <c r="B6707" s="8"/>
      <c r="C6707" s="9"/>
      <c r="D6707" s="28"/>
      <c r="E6707" s="10"/>
      <c r="F6707" s="9"/>
      <c r="G6707" s="11"/>
      <c r="H6707" s="11"/>
      <c r="I6707" s="14"/>
      <c r="J6707" s="11"/>
      <c r="K6707" s="11"/>
      <c r="L6707" s="11"/>
      <c r="M6707" s="11"/>
      <c r="N6707" s="11" t="str">
        <f>IF(E6707&lt;&gt;"",VLOOKUP(E6707,依頼一覧!F:H,2,0),"")</f>
        <v/>
      </c>
    </row>
    <row r="6708" spans="1:14">
      <c r="A6708" s="7">
        <v>6707</v>
      </c>
      <c r="B6708" s="8"/>
      <c r="C6708" s="9"/>
      <c r="D6708" s="28"/>
      <c r="E6708" s="10"/>
      <c r="F6708" s="9"/>
      <c r="G6708" s="11"/>
      <c r="H6708" s="11"/>
      <c r="I6708" s="14"/>
      <c r="J6708" s="11"/>
      <c r="K6708" s="11"/>
      <c r="L6708" s="11"/>
      <c r="M6708" s="11"/>
      <c r="N6708" s="11" t="str">
        <f>IF(E6708&lt;&gt;"",VLOOKUP(E6708,依頼一覧!F:H,2,0),"")</f>
        <v/>
      </c>
    </row>
    <row r="6709" spans="1:14">
      <c r="A6709" s="7">
        <v>6708</v>
      </c>
      <c r="B6709" s="8"/>
      <c r="C6709" s="9"/>
      <c r="D6709" s="28"/>
      <c r="E6709" s="10"/>
      <c r="F6709" s="9"/>
      <c r="G6709" s="11"/>
      <c r="H6709" s="11"/>
      <c r="I6709" s="14"/>
      <c r="J6709" s="11"/>
      <c r="K6709" s="11"/>
      <c r="L6709" s="11"/>
      <c r="M6709" s="11"/>
      <c r="N6709" s="11" t="str">
        <f>IF(E6709&lt;&gt;"",VLOOKUP(E6709,依頼一覧!F:H,2,0),"")</f>
        <v/>
      </c>
    </row>
    <row r="6710" spans="1:14">
      <c r="A6710" s="7">
        <v>6709</v>
      </c>
      <c r="B6710" s="8"/>
      <c r="C6710" s="9"/>
      <c r="D6710" s="28"/>
      <c r="E6710" s="10"/>
      <c r="F6710" s="9"/>
      <c r="G6710" s="11"/>
      <c r="H6710" s="11"/>
      <c r="I6710" s="14"/>
      <c r="J6710" s="11"/>
      <c r="K6710" s="11"/>
      <c r="L6710" s="11"/>
      <c r="M6710" s="11"/>
      <c r="N6710" s="11" t="str">
        <f>IF(E6710&lt;&gt;"",VLOOKUP(E6710,依頼一覧!F:H,2,0),"")</f>
        <v/>
      </c>
    </row>
    <row r="6711" spans="1:14">
      <c r="A6711" s="7">
        <v>6710</v>
      </c>
      <c r="B6711" s="8"/>
      <c r="C6711" s="9"/>
      <c r="D6711" s="28"/>
      <c r="E6711" s="10"/>
      <c r="F6711" s="9"/>
      <c r="G6711" s="11"/>
      <c r="H6711" s="11"/>
      <c r="I6711" s="14"/>
      <c r="J6711" s="11"/>
      <c r="K6711" s="11"/>
      <c r="L6711" s="11"/>
      <c r="M6711" s="11"/>
      <c r="N6711" s="11" t="str">
        <f>IF(E6711&lt;&gt;"",VLOOKUP(E6711,依頼一覧!F:H,2,0),"")</f>
        <v/>
      </c>
    </row>
    <row r="6712" spans="1:14">
      <c r="A6712" s="7">
        <v>6711</v>
      </c>
      <c r="B6712" s="8"/>
      <c r="C6712" s="9"/>
      <c r="D6712" s="28"/>
      <c r="E6712" s="10"/>
      <c r="F6712" s="9"/>
      <c r="G6712" s="11"/>
      <c r="H6712" s="11"/>
      <c r="I6712" s="14"/>
      <c r="J6712" s="11"/>
      <c r="K6712" s="11"/>
      <c r="L6712" s="11"/>
      <c r="M6712" s="11"/>
      <c r="N6712" s="11" t="str">
        <f>IF(E6712&lt;&gt;"",VLOOKUP(E6712,依頼一覧!F:H,2,0),"")</f>
        <v/>
      </c>
    </row>
    <row r="6713" spans="1:14">
      <c r="A6713" s="7">
        <v>6712</v>
      </c>
      <c r="B6713" s="8"/>
      <c r="C6713" s="9"/>
      <c r="D6713" s="28"/>
      <c r="E6713" s="10"/>
      <c r="F6713" s="9"/>
      <c r="G6713" s="11"/>
      <c r="H6713" s="11"/>
      <c r="I6713" s="14"/>
      <c r="J6713" s="11"/>
      <c r="K6713" s="11"/>
      <c r="L6713" s="11"/>
      <c r="M6713" s="11"/>
      <c r="N6713" s="11" t="str">
        <f>IF(E6713&lt;&gt;"",VLOOKUP(E6713,依頼一覧!F:H,2,0),"")</f>
        <v/>
      </c>
    </row>
    <row r="6714" spans="1:14">
      <c r="A6714" s="7">
        <v>6713</v>
      </c>
      <c r="B6714" s="8"/>
      <c r="C6714" s="9"/>
      <c r="D6714" s="28"/>
      <c r="E6714" s="10"/>
      <c r="F6714" s="9"/>
      <c r="G6714" s="11"/>
      <c r="H6714" s="11"/>
      <c r="I6714" s="14"/>
      <c r="J6714" s="11"/>
      <c r="K6714" s="11"/>
      <c r="L6714" s="11"/>
      <c r="M6714" s="11"/>
      <c r="N6714" s="11" t="str">
        <f>IF(E6714&lt;&gt;"",VLOOKUP(E6714,依頼一覧!F:H,2,0),"")</f>
        <v/>
      </c>
    </row>
    <row r="6715" spans="1:14">
      <c r="A6715" s="7">
        <v>6714</v>
      </c>
      <c r="B6715" s="8"/>
      <c r="C6715" s="9"/>
      <c r="D6715" s="28"/>
      <c r="E6715" s="10"/>
      <c r="F6715" s="9"/>
      <c r="G6715" s="11"/>
      <c r="H6715" s="11"/>
      <c r="I6715" s="14"/>
      <c r="J6715" s="11"/>
      <c r="K6715" s="11"/>
      <c r="L6715" s="11"/>
      <c r="M6715" s="11"/>
      <c r="N6715" s="11" t="str">
        <f>IF(E6715&lt;&gt;"",VLOOKUP(E6715,依頼一覧!F:H,2,0),"")</f>
        <v/>
      </c>
    </row>
    <row r="6716" spans="1:14">
      <c r="A6716" s="7">
        <v>6715</v>
      </c>
      <c r="B6716" s="8"/>
      <c r="C6716" s="9"/>
      <c r="D6716" s="28"/>
      <c r="E6716" s="10"/>
      <c r="F6716" s="9"/>
      <c r="G6716" s="11"/>
      <c r="H6716" s="11"/>
      <c r="I6716" s="14"/>
      <c r="J6716" s="11"/>
      <c r="K6716" s="11"/>
      <c r="L6716" s="11"/>
      <c r="M6716" s="11"/>
      <c r="N6716" s="11" t="str">
        <f>IF(E6716&lt;&gt;"",VLOOKUP(E6716,依頼一覧!F:H,2,0),"")</f>
        <v/>
      </c>
    </row>
    <row r="6717" spans="1:14">
      <c r="A6717" s="7">
        <v>6716</v>
      </c>
      <c r="B6717" s="8"/>
      <c r="C6717" s="9"/>
      <c r="D6717" s="28"/>
      <c r="E6717" s="10"/>
      <c r="F6717" s="9"/>
      <c r="G6717" s="11"/>
      <c r="H6717" s="11"/>
      <c r="I6717" s="14"/>
      <c r="J6717" s="11"/>
      <c r="K6717" s="11"/>
      <c r="L6717" s="11"/>
      <c r="M6717" s="11"/>
      <c r="N6717" s="11" t="str">
        <f>IF(E6717&lt;&gt;"",VLOOKUP(E6717,依頼一覧!F:H,2,0),"")</f>
        <v/>
      </c>
    </row>
    <row r="6718" spans="1:14">
      <c r="A6718" s="7">
        <v>6717</v>
      </c>
      <c r="B6718" s="8"/>
      <c r="C6718" s="9"/>
      <c r="D6718" s="28"/>
      <c r="E6718" s="10"/>
      <c r="F6718" s="9"/>
      <c r="G6718" s="11"/>
      <c r="H6718" s="11"/>
      <c r="I6718" s="14"/>
      <c r="J6718" s="11"/>
      <c r="K6718" s="11"/>
      <c r="L6718" s="11"/>
      <c r="M6718" s="11"/>
      <c r="N6718" s="11" t="str">
        <f>IF(E6718&lt;&gt;"",VLOOKUP(E6718,依頼一覧!F:H,2,0),"")</f>
        <v/>
      </c>
    </row>
    <row r="6719" spans="1:14">
      <c r="A6719" s="7">
        <v>6718</v>
      </c>
      <c r="B6719" s="8"/>
      <c r="C6719" s="9"/>
      <c r="D6719" s="28"/>
      <c r="E6719" s="10"/>
      <c r="F6719" s="9"/>
      <c r="G6719" s="11"/>
      <c r="H6719" s="11"/>
      <c r="I6719" s="14"/>
      <c r="J6719" s="11"/>
      <c r="K6719" s="11"/>
      <c r="L6719" s="11"/>
      <c r="M6719" s="11"/>
      <c r="N6719" s="11" t="str">
        <f>IF(E6719&lt;&gt;"",VLOOKUP(E6719,依頼一覧!F:H,2,0),"")</f>
        <v/>
      </c>
    </row>
    <row r="6720" spans="1:14">
      <c r="A6720" s="7">
        <v>6719</v>
      </c>
      <c r="B6720" s="8"/>
      <c r="C6720" s="9"/>
      <c r="D6720" s="28"/>
      <c r="E6720" s="10"/>
      <c r="F6720" s="9"/>
      <c r="G6720" s="11"/>
      <c r="H6720" s="11"/>
      <c r="I6720" s="14"/>
      <c r="J6720" s="11"/>
      <c r="K6720" s="11"/>
      <c r="L6720" s="11"/>
      <c r="M6720" s="11"/>
      <c r="N6720" s="11" t="str">
        <f>IF(E6720&lt;&gt;"",VLOOKUP(E6720,依頼一覧!F:H,2,0),"")</f>
        <v/>
      </c>
    </row>
    <row r="6721" spans="1:14">
      <c r="A6721" s="7">
        <v>6720</v>
      </c>
      <c r="B6721" s="8"/>
      <c r="C6721" s="9"/>
      <c r="D6721" s="28"/>
      <c r="E6721" s="10"/>
      <c r="F6721" s="9"/>
      <c r="G6721" s="11"/>
      <c r="H6721" s="11"/>
      <c r="I6721" s="14"/>
      <c r="J6721" s="11"/>
      <c r="K6721" s="11"/>
      <c r="L6721" s="11"/>
      <c r="M6721" s="11"/>
      <c r="N6721" s="11" t="str">
        <f>IF(E6721&lt;&gt;"",VLOOKUP(E6721,依頼一覧!F:H,2,0),"")</f>
        <v/>
      </c>
    </row>
    <row r="6722" spans="1:14">
      <c r="A6722" s="7">
        <v>6721</v>
      </c>
      <c r="B6722" s="8"/>
      <c r="C6722" s="9"/>
      <c r="D6722" s="28"/>
      <c r="E6722" s="10"/>
      <c r="F6722" s="9"/>
      <c r="G6722" s="11"/>
      <c r="H6722" s="11"/>
      <c r="I6722" s="14"/>
      <c r="J6722" s="11"/>
      <c r="K6722" s="11"/>
      <c r="L6722" s="11"/>
      <c r="M6722" s="11"/>
      <c r="N6722" s="11" t="str">
        <f>IF(E6722&lt;&gt;"",VLOOKUP(E6722,依頼一覧!F:H,2,0),"")</f>
        <v/>
      </c>
    </row>
    <row r="6723" spans="1:14">
      <c r="A6723" s="7">
        <v>6722</v>
      </c>
      <c r="B6723" s="8"/>
      <c r="C6723" s="9"/>
      <c r="D6723" s="28"/>
      <c r="E6723" s="10"/>
      <c r="F6723" s="9"/>
      <c r="G6723" s="11"/>
      <c r="H6723" s="11"/>
      <c r="I6723" s="14"/>
      <c r="J6723" s="11"/>
      <c r="K6723" s="11"/>
      <c r="L6723" s="11"/>
      <c r="M6723" s="11"/>
      <c r="N6723" s="11" t="str">
        <f>IF(E6723&lt;&gt;"",VLOOKUP(E6723,依頼一覧!F:H,2,0),"")</f>
        <v/>
      </c>
    </row>
    <row r="6724" spans="1:14">
      <c r="A6724" s="7">
        <v>6723</v>
      </c>
      <c r="B6724" s="8"/>
      <c r="C6724" s="9"/>
      <c r="D6724" s="28"/>
      <c r="E6724" s="10"/>
      <c r="F6724" s="9"/>
      <c r="G6724" s="11"/>
      <c r="H6724" s="11"/>
      <c r="I6724" s="14"/>
      <c r="J6724" s="11"/>
      <c r="K6724" s="11"/>
      <c r="L6724" s="11"/>
      <c r="M6724" s="11"/>
      <c r="N6724" s="11" t="str">
        <f>IF(E6724&lt;&gt;"",VLOOKUP(E6724,依頼一覧!F:H,2,0),"")</f>
        <v/>
      </c>
    </row>
    <row r="6725" spans="1:14">
      <c r="A6725" s="7">
        <v>6724</v>
      </c>
      <c r="B6725" s="8"/>
      <c r="C6725" s="9"/>
      <c r="D6725" s="28"/>
      <c r="E6725" s="10"/>
      <c r="F6725" s="9"/>
      <c r="G6725" s="11"/>
      <c r="H6725" s="11"/>
      <c r="I6725" s="14"/>
      <c r="J6725" s="11"/>
      <c r="K6725" s="11"/>
      <c r="L6725" s="11"/>
      <c r="M6725" s="11"/>
      <c r="N6725" s="11" t="str">
        <f>IF(E6725&lt;&gt;"",VLOOKUP(E6725,依頼一覧!F:H,2,0),"")</f>
        <v/>
      </c>
    </row>
    <row r="6726" spans="1:14">
      <c r="A6726" s="7">
        <v>6725</v>
      </c>
      <c r="B6726" s="8"/>
      <c r="C6726" s="9"/>
      <c r="D6726" s="28"/>
      <c r="E6726" s="10"/>
      <c r="F6726" s="9"/>
      <c r="G6726" s="11"/>
      <c r="H6726" s="11"/>
      <c r="I6726" s="14"/>
      <c r="J6726" s="11"/>
      <c r="K6726" s="11"/>
      <c r="L6726" s="11"/>
      <c r="M6726" s="11"/>
      <c r="N6726" s="11" t="str">
        <f>IF(E6726&lt;&gt;"",VLOOKUP(E6726,依頼一覧!F:H,2,0),"")</f>
        <v/>
      </c>
    </row>
    <row r="6727" spans="1:14">
      <c r="A6727" s="7">
        <v>6726</v>
      </c>
      <c r="B6727" s="8"/>
      <c r="C6727" s="9"/>
      <c r="D6727" s="28"/>
      <c r="E6727" s="10"/>
      <c r="F6727" s="9"/>
      <c r="G6727" s="11"/>
      <c r="H6727" s="11"/>
      <c r="I6727" s="14"/>
      <c r="J6727" s="11"/>
      <c r="K6727" s="11"/>
      <c r="L6727" s="11"/>
      <c r="M6727" s="11"/>
      <c r="N6727" s="11" t="str">
        <f>IF(E6727&lt;&gt;"",VLOOKUP(E6727,依頼一覧!F:H,2,0),"")</f>
        <v/>
      </c>
    </row>
    <row r="6728" spans="1:14">
      <c r="A6728" s="7">
        <v>6727</v>
      </c>
      <c r="B6728" s="8"/>
      <c r="C6728" s="9"/>
      <c r="D6728" s="28"/>
      <c r="E6728" s="10"/>
      <c r="F6728" s="9"/>
      <c r="G6728" s="11"/>
      <c r="H6728" s="11"/>
      <c r="I6728" s="14"/>
      <c r="J6728" s="11"/>
      <c r="K6728" s="11"/>
      <c r="L6728" s="11"/>
      <c r="M6728" s="11"/>
      <c r="N6728" s="11" t="str">
        <f>IF(E6728&lt;&gt;"",VLOOKUP(E6728,依頼一覧!F:H,2,0),"")</f>
        <v/>
      </c>
    </row>
    <row r="6729" spans="1:14">
      <c r="A6729" s="7">
        <v>6728</v>
      </c>
      <c r="B6729" s="8"/>
      <c r="C6729" s="9"/>
      <c r="D6729" s="28"/>
      <c r="E6729" s="10"/>
      <c r="F6729" s="9"/>
      <c r="G6729" s="11"/>
      <c r="H6729" s="11"/>
      <c r="I6729" s="14"/>
      <c r="J6729" s="11"/>
      <c r="K6729" s="11"/>
      <c r="L6729" s="11"/>
      <c r="M6729" s="11"/>
      <c r="N6729" s="11" t="str">
        <f>IF(E6729&lt;&gt;"",VLOOKUP(E6729,依頼一覧!F:H,2,0),"")</f>
        <v/>
      </c>
    </row>
    <row r="6730" spans="1:14">
      <c r="A6730" s="7">
        <v>6729</v>
      </c>
      <c r="B6730" s="8"/>
      <c r="C6730" s="9"/>
      <c r="D6730" s="28"/>
      <c r="E6730" s="10"/>
      <c r="F6730" s="9"/>
      <c r="G6730" s="11"/>
      <c r="H6730" s="11"/>
      <c r="I6730" s="14"/>
      <c r="J6730" s="11"/>
      <c r="K6730" s="11"/>
      <c r="L6730" s="11"/>
      <c r="M6730" s="11"/>
      <c r="N6730" s="11" t="str">
        <f>IF(E6730&lt;&gt;"",VLOOKUP(E6730,依頼一覧!F:H,2,0),"")</f>
        <v/>
      </c>
    </row>
    <row r="6731" spans="1:14">
      <c r="A6731" s="7">
        <v>6730</v>
      </c>
      <c r="B6731" s="8"/>
      <c r="C6731" s="9"/>
      <c r="D6731" s="28"/>
      <c r="E6731" s="10"/>
      <c r="F6731" s="9"/>
      <c r="G6731" s="11"/>
      <c r="H6731" s="11"/>
      <c r="I6731" s="14"/>
      <c r="J6731" s="11"/>
      <c r="K6731" s="11"/>
      <c r="L6731" s="11"/>
      <c r="M6731" s="11"/>
      <c r="N6731" s="11" t="str">
        <f>IF(E6731&lt;&gt;"",VLOOKUP(E6731,依頼一覧!F:H,2,0),"")</f>
        <v/>
      </c>
    </row>
    <row r="6732" spans="1:14">
      <c r="A6732" s="7">
        <v>6731</v>
      </c>
      <c r="B6732" s="8"/>
      <c r="C6732" s="9"/>
      <c r="D6732" s="28"/>
      <c r="E6732" s="10"/>
      <c r="F6732" s="9"/>
      <c r="G6732" s="11"/>
      <c r="H6732" s="11"/>
      <c r="I6732" s="14"/>
      <c r="J6732" s="11"/>
      <c r="K6732" s="11"/>
      <c r="L6732" s="11"/>
      <c r="M6732" s="11"/>
      <c r="N6732" s="11" t="str">
        <f>IF(E6732&lt;&gt;"",VLOOKUP(E6732,依頼一覧!F:H,2,0),"")</f>
        <v/>
      </c>
    </row>
    <row r="6733" spans="1:14">
      <c r="A6733" s="7">
        <v>6732</v>
      </c>
      <c r="B6733" s="8"/>
      <c r="C6733" s="9"/>
      <c r="D6733" s="28"/>
      <c r="E6733" s="10"/>
      <c r="F6733" s="9"/>
      <c r="G6733" s="11"/>
      <c r="H6733" s="11"/>
      <c r="I6733" s="14"/>
      <c r="J6733" s="11"/>
      <c r="K6733" s="11"/>
      <c r="L6733" s="11"/>
      <c r="M6733" s="11"/>
      <c r="N6733" s="11" t="str">
        <f>IF(E6733&lt;&gt;"",VLOOKUP(E6733,依頼一覧!F:H,2,0),"")</f>
        <v/>
      </c>
    </row>
    <row r="6734" spans="1:14">
      <c r="A6734" s="7">
        <v>6733</v>
      </c>
      <c r="B6734" s="8"/>
      <c r="C6734" s="9"/>
      <c r="D6734" s="28"/>
      <c r="E6734" s="10"/>
      <c r="F6734" s="9"/>
      <c r="G6734" s="11"/>
      <c r="H6734" s="11"/>
      <c r="I6734" s="14"/>
      <c r="J6734" s="11"/>
      <c r="K6734" s="11"/>
      <c r="L6734" s="11"/>
      <c r="M6734" s="11"/>
      <c r="N6734" s="11" t="str">
        <f>IF(E6734&lt;&gt;"",VLOOKUP(E6734,依頼一覧!F:H,2,0),"")</f>
        <v/>
      </c>
    </row>
    <row r="6735" spans="1:14">
      <c r="A6735" s="7">
        <v>6734</v>
      </c>
      <c r="B6735" s="8"/>
      <c r="C6735" s="9"/>
      <c r="D6735" s="28"/>
      <c r="E6735" s="10"/>
      <c r="F6735" s="9"/>
      <c r="G6735" s="11"/>
      <c r="H6735" s="11"/>
      <c r="I6735" s="14"/>
      <c r="J6735" s="11"/>
      <c r="K6735" s="11"/>
      <c r="L6735" s="11"/>
      <c r="M6735" s="11"/>
      <c r="N6735" s="11" t="str">
        <f>IF(E6735&lt;&gt;"",VLOOKUP(E6735,依頼一覧!F:H,2,0),"")</f>
        <v/>
      </c>
    </row>
    <row r="6736" spans="1:14">
      <c r="A6736" s="7">
        <v>6735</v>
      </c>
      <c r="B6736" s="8"/>
      <c r="C6736" s="9"/>
      <c r="D6736" s="28"/>
      <c r="E6736" s="10"/>
      <c r="F6736" s="9"/>
      <c r="G6736" s="11"/>
      <c r="H6736" s="11"/>
      <c r="I6736" s="14"/>
      <c r="J6736" s="11"/>
      <c r="K6736" s="11"/>
      <c r="L6736" s="11"/>
      <c r="M6736" s="11"/>
      <c r="N6736" s="11" t="str">
        <f>IF(E6736&lt;&gt;"",VLOOKUP(E6736,依頼一覧!F:H,2,0),"")</f>
        <v/>
      </c>
    </row>
    <row r="6737" spans="1:14">
      <c r="A6737" s="7">
        <v>6736</v>
      </c>
      <c r="B6737" s="8"/>
      <c r="C6737" s="9"/>
      <c r="D6737" s="28"/>
      <c r="E6737" s="10"/>
      <c r="F6737" s="9"/>
      <c r="G6737" s="11"/>
      <c r="H6737" s="11"/>
      <c r="I6737" s="14"/>
      <c r="J6737" s="11"/>
      <c r="K6737" s="11"/>
      <c r="L6737" s="11"/>
      <c r="M6737" s="11"/>
      <c r="N6737" s="11" t="str">
        <f>IF(E6737&lt;&gt;"",VLOOKUP(E6737,依頼一覧!F:H,2,0),"")</f>
        <v/>
      </c>
    </row>
    <row r="6738" spans="1:14">
      <c r="A6738" s="7">
        <v>6737</v>
      </c>
      <c r="B6738" s="8"/>
      <c r="C6738" s="9"/>
      <c r="D6738" s="28"/>
      <c r="E6738" s="10"/>
      <c r="F6738" s="9"/>
      <c r="G6738" s="11"/>
      <c r="H6738" s="11"/>
      <c r="I6738" s="14"/>
      <c r="J6738" s="11"/>
      <c r="K6738" s="11"/>
      <c r="L6738" s="11"/>
      <c r="M6738" s="11"/>
      <c r="N6738" s="11" t="str">
        <f>IF(E6738&lt;&gt;"",VLOOKUP(E6738,依頼一覧!F:H,2,0),"")</f>
        <v/>
      </c>
    </row>
    <row r="6739" spans="1:14">
      <c r="A6739" s="7">
        <v>6738</v>
      </c>
      <c r="B6739" s="8"/>
      <c r="C6739" s="9"/>
      <c r="D6739" s="28"/>
      <c r="E6739" s="10"/>
      <c r="F6739" s="9"/>
      <c r="G6739" s="11"/>
      <c r="H6739" s="11"/>
      <c r="I6739" s="14"/>
      <c r="J6739" s="11"/>
      <c r="K6739" s="11"/>
      <c r="L6739" s="11"/>
      <c r="M6739" s="11"/>
      <c r="N6739" s="11" t="str">
        <f>IF(E6739&lt;&gt;"",VLOOKUP(E6739,依頼一覧!F:H,2,0),"")</f>
        <v/>
      </c>
    </row>
    <row r="6740" spans="1:14">
      <c r="A6740" s="7">
        <v>6739</v>
      </c>
      <c r="B6740" s="8"/>
      <c r="C6740" s="9"/>
      <c r="D6740" s="28"/>
      <c r="E6740" s="10"/>
      <c r="F6740" s="9"/>
      <c r="G6740" s="11"/>
      <c r="H6740" s="11"/>
      <c r="I6740" s="14"/>
      <c r="J6740" s="11"/>
      <c r="K6740" s="11"/>
      <c r="L6740" s="11"/>
      <c r="M6740" s="11"/>
      <c r="N6740" s="11" t="str">
        <f>IF(E6740&lt;&gt;"",VLOOKUP(E6740,依頼一覧!F:H,2,0),"")</f>
        <v/>
      </c>
    </row>
    <row r="6741" spans="1:14">
      <c r="A6741" s="7">
        <v>6740</v>
      </c>
      <c r="B6741" s="8"/>
      <c r="C6741" s="9"/>
      <c r="D6741" s="28"/>
      <c r="E6741" s="10"/>
      <c r="F6741" s="9"/>
      <c r="G6741" s="11"/>
      <c r="H6741" s="11"/>
      <c r="I6741" s="14"/>
      <c r="J6741" s="11"/>
      <c r="K6741" s="11"/>
      <c r="L6741" s="11"/>
      <c r="M6741" s="11"/>
      <c r="N6741" s="11" t="str">
        <f>IF(E6741&lt;&gt;"",VLOOKUP(E6741,依頼一覧!F:H,2,0),"")</f>
        <v/>
      </c>
    </row>
    <row r="6742" spans="1:14">
      <c r="A6742" s="7">
        <v>6741</v>
      </c>
      <c r="B6742" s="8"/>
      <c r="C6742" s="9"/>
      <c r="D6742" s="28"/>
      <c r="E6742" s="10"/>
      <c r="F6742" s="9"/>
      <c r="G6742" s="11"/>
      <c r="H6742" s="11"/>
      <c r="I6742" s="14"/>
      <c r="J6742" s="11"/>
      <c r="K6742" s="11"/>
      <c r="L6742" s="11"/>
      <c r="M6742" s="11"/>
      <c r="N6742" s="11" t="str">
        <f>IF(E6742&lt;&gt;"",VLOOKUP(E6742,依頼一覧!F:H,2,0),"")</f>
        <v/>
      </c>
    </row>
    <row r="6743" spans="1:14">
      <c r="A6743" s="7">
        <v>6742</v>
      </c>
      <c r="B6743" s="8"/>
      <c r="C6743" s="9"/>
      <c r="D6743" s="28"/>
      <c r="E6743" s="10"/>
      <c r="F6743" s="9"/>
      <c r="G6743" s="11"/>
      <c r="H6743" s="11"/>
      <c r="I6743" s="14"/>
      <c r="J6743" s="11"/>
      <c r="K6743" s="11"/>
      <c r="L6743" s="11"/>
      <c r="M6743" s="11"/>
      <c r="N6743" s="11" t="str">
        <f>IF(E6743&lt;&gt;"",VLOOKUP(E6743,依頼一覧!F:H,2,0),"")</f>
        <v/>
      </c>
    </row>
    <row r="6744" spans="1:14">
      <c r="A6744" s="7">
        <v>6743</v>
      </c>
      <c r="B6744" s="8"/>
      <c r="C6744" s="9"/>
      <c r="D6744" s="28"/>
      <c r="E6744" s="10"/>
      <c r="F6744" s="9"/>
      <c r="G6744" s="11"/>
      <c r="H6744" s="11"/>
      <c r="I6744" s="14"/>
      <c r="J6744" s="11"/>
      <c r="K6744" s="11"/>
      <c r="L6744" s="11"/>
      <c r="M6744" s="11"/>
      <c r="N6744" s="11" t="str">
        <f>IF(E6744&lt;&gt;"",VLOOKUP(E6744,依頼一覧!F:H,2,0),"")</f>
        <v/>
      </c>
    </row>
    <row r="6745" spans="1:14">
      <c r="A6745" s="7">
        <v>6744</v>
      </c>
      <c r="B6745" s="8"/>
      <c r="C6745" s="9"/>
      <c r="D6745" s="28"/>
      <c r="E6745" s="10"/>
      <c r="F6745" s="9"/>
      <c r="G6745" s="11"/>
      <c r="H6745" s="11"/>
      <c r="I6745" s="14"/>
      <c r="J6745" s="11"/>
      <c r="K6745" s="11"/>
      <c r="L6745" s="11"/>
      <c r="M6745" s="11"/>
      <c r="N6745" s="11" t="str">
        <f>IF(E6745&lt;&gt;"",VLOOKUP(E6745,依頼一覧!F:H,2,0),"")</f>
        <v/>
      </c>
    </row>
    <row r="6746" spans="1:14">
      <c r="A6746" s="7">
        <v>6745</v>
      </c>
      <c r="B6746" s="8"/>
      <c r="C6746" s="9"/>
      <c r="D6746" s="28"/>
      <c r="E6746" s="10"/>
      <c r="F6746" s="9"/>
      <c r="G6746" s="11"/>
      <c r="H6746" s="11"/>
      <c r="I6746" s="14"/>
      <c r="J6746" s="11"/>
      <c r="K6746" s="11"/>
      <c r="L6746" s="11"/>
      <c r="M6746" s="11"/>
      <c r="N6746" s="11" t="str">
        <f>IF(E6746&lt;&gt;"",VLOOKUP(E6746,依頼一覧!F:H,2,0),"")</f>
        <v/>
      </c>
    </row>
    <row r="6747" spans="1:14">
      <c r="A6747" s="7">
        <v>6746</v>
      </c>
      <c r="B6747" s="8"/>
      <c r="C6747" s="9"/>
      <c r="D6747" s="28"/>
      <c r="E6747" s="10"/>
      <c r="F6747" s="9"/>
      <c r="G6747" s="11"/>
      <c r="H6747" s="11"/>
      <c r="I6747" s="14"/>
      <c r="J6747" s="11"/>
      <c r="K6747" s="11"/>
      <c r="L6747" s="11"/>
      <c r="M6747" s="11"/>
      <c r="N6747" s="11" t="str">
        <f>IF(E6747&lt;&gt;"",VLOOKUP(E6747,依頼一覧!F:H,2,0),"")</f>
        <v/>
      </c>
    </row>
    <row r="6748" spans="1:14">
      <c r="A6748" s="7">
        <v>6747</v>
      </c>
      <c r="B6748" s="8"/>
      <c r="C6748" s="9"/>
      <c r="D6748" s="28"/>
      <c r="E6748" s="10"/>
      <c r="F6748" s="9"/>
      <c r="G6748" s="11"/>
      <c r="H6748" s="11"/>
      <c r="I6748" s="14"/>
      <c r="J6748" s="11"/>
      <c r="K6748" s="11"/>
      <c r="L6748" s="11"/>
      <c r="M6748" s="11"/>
      <c r="N6748" s="11" t="str">
        <f>IF(E6748&lt;&gt;"",VLOOKUP(E6748,依頼一覧!F:H,2,0),"")</f>
        <v/>
      </c>
    </row>
    <row r="6749" spans="1:14">
      <c r="A6749" s="7">
        <v>6748</v>
      </c>
      <c r="B6749" s="8"/>
      <c r="C6749" s="9"/>
      <c r="D6749" s="28"/>
      <c r="E6749" s="10"/>
      <c r="F6749" s="9"/>
      <c r="G6749" s="11"/>
      <c r="H6749" s="11"/>
      <c r="I6749" s="14"/>
      <c r="J6749" s="11"/>
      <c r="K6749" s="11"/>
      <c r="L6749" s="11"/>
      <c r="M6749" s="11"/>
      <c r="N6749" s="11" t="str">
        <f>IF(E6749&lt;&gt;"",VLOOKUP(E6749,依頼一覧!F:H,2,0),"")</f>
        <v/>
      </c>
    </row>
    <row r="6750" spans="1:14">
      <c r="A6750" s="7">
        <v>6749</v>
      </c>
      <c r="B6750" s="8"/>
      <c r="C6750" s="9"/>
      <c r="D6750" s="28"/>
      <c r="E6750" s="10"/>
      <c r="F6750" s="9"/>
      <c r="G6750" s="11"/>
      <c r="H6750" s="11"/>
      <c r="I6750" s="14"/>
      <c r="J6750" s="11"/>
      <c r="K6750" s="11"/>
      <c r="L6750" s="11"/>
      <c r="M6750" s="11"/>
      <c r="N6750" s="11" t="str">
        <f>IF(E6750&lt;&gt;"",VLOOKUP(E6750,依頼一覧!F:H,2,0),"")</f>
        <v/>
      </c>
    </row>
    <row r="6751" spans="1:14">
      <c r="A6751" s="7">
        <v>6750</v>
      </c>
      <c r="B6751" s="8"/>
      <c r="C6751" s="9"/>
      <c r="D6751" s="28"/>
      <c r="E6751" s="10"/>
      <c r="F6751" s="9"/>
      <c r="G6751" s="11"/>
      <c r="H6751" s="11"/>
      <c r="I6751" s="14"/>
      <c r="J6751" s="11"/>
      <c r="K6751" s="11"/>
      <c r="L6751" s="11"/>
      <c r="M6751" s="11"/>
      <c r="N6751" s="11" t="str">
        <f>IF(E6751&lt;&gt;"",VLOOKUP(E6751,依頼一覧!F:H,2,0),"")</f>
        <v/>
      </c>
    </row>
    <row r="6752" spans="1:14">
      <c r="A6752" s="7">
        <v>6751</v>
      </c>
      <c r="B6752" s="8"/>
      <c r="C6752" s="9"/>
      <c r="D6752" s="28"/>
      <c r="E6752" s="10"/>
      <c r="F6752" s="9"/>
      <c r="G6752" s="11"/>
      <c r="H6752" s="11"/>
      <c r="I6752" s="14"/>
      <c r="J6752" s="11"/>
      <c r="K6752" s="11"/>
      <c r="L6752" s="11"/>
      <c r="M6752" s="11"/>
      <c r="N6752" s="11" t="str">
        <f>IF(E6752&lt;&gt;"",VLOOKUP(E6752,依頼一覧!F:H,2,0),"")</f>
        <v/>
      </c>
    </row>
    <row r="6753" spans="1:14">
      <c r="A6753" s="7">
        <v>6752</v>
      </c>
      <c r="B6753" s="8"/>
      <c r="C6753" s="9"/>
      <c r="D6753" s="28"/>
      <c r="E6753" s="10"/>
      <c r="F6753" s="9"/>
      <c r="G6753" s="11"/>
      <c r="H6753" s="11"/>
      <c r="I6753" s="14"/>
      <c r="J6753" s="11"/>
      <c r="K6753" s="11"/>
      <c r="L6753" s="11"/>
      <c r="M6753" s="11"/>
      <c r="N6753" s="11" t="str">
        <f>IF(E6753&lt;&gt;"",VLOOKUP(E6753,依頼一覧!F:H,2,0),"")</f>
        <v/>
      </c>
    </row>
    <row r="6754" spans="1:14">
      <c r="A6754" s="7">
        <v>6753</v>
      </c>
      <c r="B6754" s="8"/>
      <c r="C6754" s="9"/>
      <c r="D6754" s="28"/>
      <c r="E6754" s="10"/>
      <c r="F6754" s="9"/>
      <c r="G6754" s="11"/>
      <c r="H6754" s="11"/>
      <c r="I6754" s="14"/>
      <c r="J6754" s="11"/>
      <c r="K6754" s="11"/>
      <c r="L6754" s="11"/>
      <c r="M6754" s="11"/>
      <c r="N6754" s="11" t="str">
        <f>IF(E6754&lt;&gt;"",VLOOKUP(E6754,依頼一覧!F:H,2,0),"")</f>
        <v/>
      </c>
    </row>
    <row r="6755" spans="1:14">
      <c r="A6755" s="7">
        <v>6754</v>
      </c>
      <c r="B6755" s="8"/>
      <c r="C6755" s="9"/>
      <c r="D6755" s="28"/>
      <c r="E6755" s="10"/>
      <c r="F6755" s="9"/>
      <c r="G6755" s="11"/>
      <c r="H6755" s="11"/>
      <c r="I6755" s="14"/>
      <c r="J6755" s="11"/>
      <c r="K6755" s="11"/>
      <c r="L6755" s="11"/>
      <c r="M6755" s="11"/>
      <c r="N6755" s="11" t="str">
        <f>IF(E6755&lt;&gt;"",VLOOKUP(E6755,依頼一覧!F:H,2,0),"")</f>
        <v/>
      </c>
    </row>
    <row r="6756" spans="1:14">
      <c r="A6756" s="7">
        <v>6755</v>
      </c>
      <c r="B6756" s="8"/>
      <c r="C6756" s="9"/>
      <c r="D6756" s="28"/>
      <c r="E6756" s="10"/>
      <c r="F6756" s="9"/>
      <c r="G6756" s="11"/>
      <c r="H6756" s="11"/>
      <c r="I6756" s="14"/>
      <c r="J6756" s="11"/>
      <c r="K6756" s="11"/>
      <c r="L6756" s="11"/>
      <c r="M6756" s="11"/>
      <c r="N6756" s="11" t="str">
        <f>IF(E6756&lt;&gt;"",VLOOKUP(E6756,依頼一覧!F:H,2,0),"")</f>
        <v/>
      </c>
    </row>
    <row r="6757" spans="1:14">
      <c r="A6757" s="7">
        <v>6756</v>
      </c>
      <c r="B6757" s="8"/>
      <c r="C6757" s="9"/>
      <c r="D6757" s="28"/>
      <c r="E6757" s="10"/>
      <c r="F6757" s="9"/>
      <c r="G6757" s="11"/>
      <c r="H6757" s="11"/>
      <c r="I6757" s="14"/>
      <c r="J6757" s="11"/>
      <c r="K6757" s="11"/>
      <c r="L6757" s="11"/>
      <c r="M6757" s="11"/>
      <c r="N6757" s="11" t="str">
        <f>IF(E6757&lt;&gt;"",VLOOKUP(E6757,依頼一覧!F:H,2,0),"")</f>
        <v/>
      </c>
    </row>
    <row r="6758" spans="1:14">
      <c r="A6758" s="7">
        <v>6757</v>
      </c>
      <c r="B6758" s="8"/>
      <c r="C6758" s="9"/>
      <c r="D6758" s="28"/>
      <c r="E6758" s="10"/>
      <c r="F6758" s="9"/>
      <c r="G6758" s="11"/>
      <c r="H6758" s="11"/>
      <c r="I6758" s="14"/>
      <c r="J6758" s="11"/>
      <c r="K6758" s="11"/>
      <c r="L6758" s="11"/>
      <c r="M6758" s="11"/>
      <c r="N6758" s="11" t="str">
        <f>IF(E6758&lt;&gt;"",VLOOKUP(E6758,依頼一覧!F:H,2,0),"")</f>
        <v/>
      </c>
    </row>
    <row r="6759" spans="1:14">
      <c r="A6759" s="7">
        <v>6758</v>
      </c>
      <c r="B6759" s="8"/>
      <c r="C6759" s="9"/>
      <c r="D6759" s="28"/>
      <c r="E6759" s="10"/>
      <c r="F6759" s="9"/>
      <c r="G6759" s="11"/>
      <c r="H6759" s="11"/>
      <c r="I6759" s="14"/>
      <c r="J6759" s="11"/>
      <c r="K6759" s="11"/>
      <c r="L6759" s="11"/>
      <c r="M6759" s="11"/>
      <c r="N6759" s="11" t="str">
        <f>IF(E6759&lt;&gt;"",VLOOKUP(E6759,依頼一覧!F:H,2,0),"")</f>
        <v/>
      </c>
    </row>
    <row r="6760" spans="1:14">
      <c r="A6760" s="7">
        <v>6759</v>
      </c>
      <c r="B6760" s="8"/>
      <c r="C6760" s="9"/>
      <c r="D6760" s="28"/>
      <c r="E6760" s="10"/>
      <c r="F6760" s="9"/>
      <c r="G6760" s="11"/>
      <c r="H6760" s="11"/>
      <c r="I6760" s="14"/>
      <c r="J6760" s="11"/>
      <c r="K6760" s="11"/>
      <c r="L6760" s="11"/>
      <c r="M6760" s="11"/>
      <c r="N6760" s="11" t="str">
        <f>IF(E6760&lt;&gt;"",VLOOKUP(E6760,依頼一覧!F:H,2,0),"")</f>
        <v/>
      </c>
    </row>
    <row r="6761" spans="1:14">
      <c r="A6761" s="7">
        <v>6760</v>
      </c>
      <c r="B6761" s="8"/>
      <c r="C6761" s="9"/>
      <c r="D6761" s="28"/>
      <c r="E6761" s="10"/>
      <c r="F6761" s="9"/>
      <c r="G6761" s="11"/>
      <c r="H6761" s="11"/>
      <c r="I6761" s="14"/>
      <c r="J6761" s="11"/>
      <c r="K6761" s="11"/>
      <c r="L6761" s="11"/>
      <c r="M6761" s="11"/>
      <c r="N6761" s="11" t="str">
        <f>IF(E6761&lt;&gt;"",VLOOKUP(E6761,依頼一覧!F:H,2,0),"")</f>
        <v/>
      </c>
    </row>
    <row r="6762" spans="1:14">
      <c r="A6762" s="7">
        <v>6761</v>
      </c>
      <c r="B6762" s="8"/>
      <c r="C6762" s="9"/>
      <c r="D6762" s="28"/>
      <c r="E6762" s="10"/>
      <c r="F6762" s="9"/>
      <c r="G6762" s="11"/>
      <c r="H6762" s="11"/>
      <c r="I6762" s="14"/>
      <c r="J6762" s="11"/>
      <c r="K6762" s="11"/>
      <c r="L6762" s="11"/>
      <c r="M6762" s="11"/>
      <c r="N6762" s="11" t="str">
        <f>IF(E6762&lt;&gt;"",VLOOKUP(E6762,依頼一覧!F:H,2,0),"")</f>
        <v/>
      </c>
    </row>
    <row r="6763" spans="1:14">
      <c r="A6763" s="7">
        <v>6762</v>
      </c>
      <c r="B6763" s="8"/>
      <c r="C6763" s="9"/>
      <c r="D6763" s="28"/>
      <c r="E6763" s="10"/>
      <c r="F6763" s="9"/>
      <c r="G6763" s="11"/>
      <c r="H6763" s="11"/>
      <c r="I6763" s="14"/>
      <c r="J6763" s="11"/>
      <c r="K6763" s="11"/>
      <c r="L6763" s="11"/>
      <c r="M6763" s="11"/>
      <c r="N6763" s="11" t="str">
        <f>IF(E6763&lt;&gt;"",VLOOKUP(E6763,依頼一覧!F:H,2,0),"")</f>
        <v/>
      </c>
    </row>
    <row r="6764" spans="1:14">
      <c r="A6764" s="7">
        <v>6763</v>
      </c>
      <c r="B6764" s="8"/>
      <c r="C6764" s="9"/>
      <c r="D6764" s="28"/>
      <c r="E6764" s="10"/>
      <c r="F6764" s="9"/>
      <c r="G6764" s="11"/>
      <c r="H6764" s="11"/>
      <c r="I6764" s="14"/>
      <c r="J6764" s="11"/>
      <c r="K6764" s="11"/>
      <c r="L6764" s="11"/>
      <c r="M6764" s="11"/>
      <c r="N6764" s="11" t="str">
        <f>IF(E6764&lt;&gt;"",VLOOKUP(E6764,依頼一覧!F:H,2,0),"")</f>
        <v/>
      </c>
    </row>
    <row r="6765" spans="1:14">
      <c r="A6765" s="7">
        <v>6764</v>
      </c>
      <c r="B6765" s="8"/>
      <c r="C6765" s="9"/>
      <c r="D6765" s="28"/>
      <c r="E6765" s="10"/>
      <c r="F6765" s="9"/>
      <c r="G6765" s="11"/>
      <c r="H6765" s="11"/>
      <c r="I6765" s="14"/>
      <c r="J6765" s="11"/>
      <c r="K6765" s="11"/>
      <c r="L6765" s="11"/>
      <c r="M6765" s="11"/>
      <c r="N6765" s="11" t="str">
        <f>IF(E6765&lt;&gt;"",VLOOKUP(E6765,依頼一覧!F:H,2,0),"")</f>
        <v/>
      </c>
    </row>
    <row r="6766" spans="1:14">
      <c r="A6766" s="7">
        <v>6765</v>
      </c>
      <c r="B6766" s="8"/>
      <c r="C6766" s="9"/>
      <c r="D6766" s="28"/>
      <c r="E6766" s="10"/>
      <c r="F6766" s="9"/>
      <c r="G6766" s="11"/>
      <c r="H6766" s="11"/>
      <c r="I6766" s="14"/>
      <c r="J6766" s="11"/>
      <c r="K6766" s="11"/>
      <c r="L6766" s="11"/>
      <c r="M6766" s="11"/>
      <c r="N6766" s="11" t="str">
        <f>IF(E6766&lt;&gt;"",VLOOKUP(E6766,依頼一覧!F:H,2,0),"")</f>
        <v/>
      </c>
    </row>
    <row r="6767" spans="1:14">
      <c r="A6767" s="7">
        <v>6766</v>
      </c>
      <c r="B6767" s="8"/>
      <c r="C6767" s="9"/>
      <c r="D6767" s="28"/>
      <c r="E6767" s="10"/>
      <c r="F6767" s="9"/>
      <c r="G6767" s="11"/>
      <c r="H6767" s="11"/>
      <c r="I6767" s="14"/>
      <c r="J6767" s="11"/>
      <c r="K6767" s="11"/>
      <c r="L6767" s="11"/>
      <c r="M6767" s="11"/>
      <c r="N6767" s="11" t="str">
        <f>IF(E6767&lt;&gt;"",VLOOKUP(E6767,依頼一覧!F:H,2,0),"")</f>
        <v/>
      </c>
    </row>
    <row r="6768" spans="1:14">
      <c r="A6768" s="7">
        <v>6767</v>
      </c>
      <c r="B6768" s="8"/>
      <c r="C6768" s="9"/>
      <c r="D6768" s="28"/>
      <c r="E6768" s="10"/>
      <c r="F6768" s="9"/>
      <c r="G6768" s="11"/>
      <c r="H6768" s="11"/>
      <c r="I6768" s="14"/>
      <c r="J6768" s="11"/>
      <c r="K6768" s="11"/>
      <c r="L6768" s="11"/>
      <c r="M6768" s="11"/>
      <c r="N6768" s="11" t="str">
        <f>IF(E6768&lt;&gt;"",VLOOKUP(E6768,依頼一覧!F:H,2,0),"")</f>
        <v/>
      </c>
    </row>
    <row r="6769" spans="1:14">
      <c r="A6769" s="7">
        <v>6768</v>
      </c>
      <c r="B6769" s="8"/>
      <c r="C6769" s="9"/>
      <c r="D6769" s="28"/>
      <c r="E6769" s="10"/>
      <c r="F6769" s="9"/>
      <c r="G6769" s="11"/>
      <c r="H6769" s="11"/>
      <c r="I6769" s="14"/>
      <c r="J6769" s="11"/>
      <c r="K6769" s="11"/>
      <c r="L6769" s="11"/>
      <c r="M6769" s="11"/>
      <c r="N6769" s="11" t="str">
        <f>IF(E6769&lt;&gt;"",VLOOKUP(E6769,依頼一覧!F:H,2,0),"")</f>
        <v/>
      </c>
    </row>
    <row r="6770" spans="1:14">
      <c r="A6770" s="7">
        <v>6769</v>
      </c>
      <c r="B6770" s="8"/>
      <c r="C6770" s="9"/>
      <c r="D6770" s="28"/>
      <c r="E6770" s="10"/>
      <c r="F6770" s="9"/>
      <c r="G6770" s="11"/>
      <c r="H6770" s="11"/>
      <c r="I6770" s="14"/>
      <c r="J6770" s="11"/>
      <c r="K6770" s="11"/>
      <c r="L6770" s="11"/>
      <c r="M6770" s="11"/>
      <c r="N6770" s="11" t="str">
        <f>IF(E6770&lt;&gt;"",VLOOKUP(E6770,依頼一覧!F:H,2,0),"")</f>
        <v/>
      </c>
    </row>
    <row r="6771" spans="1:14">
      <c r="A6771" s="7">
        <v>6770</v>
      </c>
      <c r="B6771" s="8"/>
      <c r="C6771" s="9"/>
      <c r="D6771" s="28"/>
      <c r="E6771" s="10"/>
      <c r="F6771" s="9"/>
      <c r="G6771" s="11"/>
      <c r="H6771" s="11"/>
      <c r="I6771" s="14"/>
      <c r="J6771" s="11"/>
      <c r="K6771" s="11"/>
      <c r="L6771" s="11"/>
      <c r="M6771" s="11"/>
      <c r="N6771" s="11" t="str">
        <f>IF(E6771&lt;&gt;"",VLOOKUP(E6771,依頼一覧!F:H,2,0),"")</f>
        <v/>
      </c>
    </row>
    <row r="6772" spans="1:14">
      <c r="A6772" s="7">
        <v>6771</v>
      </c>
      <c r="B6772" s="8"/>
      <c r="C6772" s="9"/>
      <c r="D6772" s="28"/>
      <c r="E6772" s="10"/>
      <c r="F6772" s="9"/>
      <c r="G6772" s="11"/>
      <c r="H6772" s="11"/>
      <c r="I6772" s="14"/>
      <c r="J6772" s="11"/>
      <c r="K6772" s="11"/>
      <c r="L6772" s="11"/>
      <c r="M6772" s="11"/>
      <c r="N6772" s="11" t="str">
        <f>IF(E6772&lt;&gt;"",VLOOKUP(E6772,依頼一覧!F:H,2,0),"")</f>
        <v/>
      </c>
    </row>
    <row r="6773" spans="1:14">
      <c r="A6773" s="7">
        <v>6772</v>
      </c>
      <c r="B6773" s="8"/>
      <c r="C6773" s="9"/>
      <c r="D6773" s="28"/>
      <c r="E6773" s="10"/>
      <c r="F6773" s="9"/>
      <c r="G6773" s="11"/>
      <c r="H6773" s="11"/>
      <c r="I6773" s="14"/>
      <c r="J6773" s="11"/>
      <c r="K6773" s="11"/>
      <c r="L6773" s="11"/>
      <c r="M6773" s="11"/>
      <c r="N6773" s="11" t="str">
        <f>IF(E6773&lt;&gt;"",VLOOKUP(E6773,依頼一覧!F:H,2,0),"")</f>
        <v/>
      </c>
    </row>
    <row r="6774" spans="1:14">
      <c r="A6774" s="7">
        <v>6773</v>
      </c>
      <c r="B6774" s="8"/>
      <c r="C6774" s="9"/>
      <c r="D6774" s="28"/>
      <c r="E6774" s="10"/>
      <c r="F6774" s="9"/>
      <c r="G6774" s="11"/>
      <c r="H6774" s="11"/>
      <c r="I6774" s="14"/>
      <c r="J6774" s="11"/>
      <c r="K6774" s="11"/>
      <c r="L6774" s="11"/>
      <c r="M6774" s="11"/>
      <c r="N6774" s="11" t="str">
        <f>IF(E6774&lt;&gt;"",VLOOKUP(E6774,依頼一覧!F:H,2,0),"")</f>
        <v/>
      </c>
    </row>
    <row r="6775" spans="1:14">
      <c r="A6775" s="7">
        <v>6774</v>
      </c>
      <c r="B6775" s="8"/>
      <c r="C6775" s="9"/>
      <c r="D6775" s="28"/>
      <c r="E6775" s="10"/>
      <c r="F6775" s="9"/>
      <c r="G6775" s="11"/>
      <c r="H6775" s="11"/>
      <c r="I6775" s="14"/>
      <c r="J6775" s="11"/>
      <c r="K6775" s="11"/>
      <c r="L6775" s="11"/>
      <c r="M6775" s="11"/>
      <c r="N6775" s="11" t="str">
        <f>IF(E6775&lt;&gt;"",VLOOKUP(E6775,依頼一覧!F:H,2,0),"")</f>
        <v/>
      </c>
    </row>
    <row r="6776" spans="1:14">
      <c r="A6776" s="7">
        <v>6775</v>
      </c>
      <c r="B6776" s="8"/>
      <c r="C6776" s="9"/>
      <c r="D6776" s="28"/>
      <c r="E6776" s="10"/>
      <c r="F6776" s="9"/>
      <c r="G6776" s="11"/>
      <c r="H6776" s="11"/>
      <c r="I6776" s="14"/>
      <c r="J6776" s="11"/>
      <c r="K6776" s="11"/>
      <c r="L6776" s="11"/>
      <c r="M6776" s="11"/>
      <c r="N6776" s="11" t="str">
        <f>IF(E6776&lt;&gt;"",VLOOKUP(E6776,依頼一覧!F:H,2,0),"")</f>
        <v/>
      </c>
    </row>
    <row r="6777" spans="1:14">
      <c r="A6777" s="7">
        <v>6776</v>
      </c>
      <c r="B6777" s="8"/>
      <c r="C6777" s="9"/>
      <c r="D6777" s="28"/>
      <c r="E6777" s="10"/>
      <c r="F6777" s="9"/>
      <c r="G6777" s="11"/>
      <c r="H6777" s="11"/>
      <c r="I6777" s="14"/>
      <c r="J6777" s="11"/>
      <c r="K6777" s="11"/>
      <c r="L6777" s="11"/>
      <c r="M6777" s="11"/>
      <c r="N6777" s="11" t="str">
        <f>IF(E6777&lt;&gt;"",VLOOKUP(E6777,依頼一覧!F:H,2,0),"")</f>
        <v/>
      </c>
    </row>
    <row r="6778" spans="1:14">
      <c r="A6778" s="7">
        <v>6777</v>
      </c>
      <c r="B6778" s="8"/>
      <c r="C6778" s="9"/>
      <c r="D6778" s="28"/>
      <c r="E6778" s="10"/>
      <c r="F6778" s="9"/>
      <c r="G6778" s="11"/>
      <c r="H6778" s="11"/>
      <c r="I6778" s="14"/>
      <c r="J6778" s="11"/>
      <c r="K6778" s="11"/>
      <c r="L6778" s="11"/>
      <c r="M6778" s="11"/>
      <c r="N6778" s="11" t="str">
        <f>IF(E6778&lt;&gt;"",VLOOKUP(E6778,依頼一覧!F:H,2,0),"")</f>
        <v/>
      </c>
    </row>
    <row r="6779" spans="1:14">
      <c r="A6779" s="7">
        <v>6778</v>
      </c>
      <c r="B6779" s="8"/>
      <c r="C6779" s="9"/>
      <c r="D6779" s="28"/>
      <c r="E6779" s="10"/>
      <c r="F6779" s="9"/>
      <c r="G6779" s="11"/>
      <c r="H6779" s="11"/>
      <c r="I6779" s="14"/>
      <c r="J6779" s="11"/>
      <c r="K6779" s="11"/>
      <c r="L6779" s="11"/>
      <c r="M6779" s="11"/>
      <c r="N6779" s="11" t="str">
        <f>IF(E6779&lt;&gt;"",VLOOKUP(E6779,依頼一覧!F:H,2,0),"")</f>
        <v/>
      </c>
    </row>
    <row r="6780" spans="1:14">
      <c r="A6780" s="7">
        <v>6779</v>
      </c>
      <c r="B6780" s="8"/>
      <c r="C6780" s="9"/>
      <c r="D6780" s="28"/>
      <c r="E6780" s="10"/>
      <c r="F6780" s="9"/>
      <c r="G6780" s="11"/>
      <c r="H6780" s="11"/>
      <c r="I6780" s="14"/>
      <c r="J6780" s="11"/>
      <c r="K6780" s="11"/>
      <c r="L6780" s="11"/>
      <c r="M6780" s="11"/>
      <c r="N6780" s="11" t="str">
        <f>IF(E6780&lt;&gt;"",VLOOKUP(E6780,依頼一覧!F:H,2,0),"")</f>
        <v/>
      </c>
    </row>
    <row r="6781" spans="1:14">
      <c r="A6781" s="7">
        <v>6780</v>
      </c>
      <c r="B6781" s="8"/>
      <c r="C6781" s="9"/>
      <c r="D6781" s="28"/>
      <c r="E6781" s="10"/>
      <c r="F6781" s="9"/>
      <c r="G6781" s="11"/>
      <c r="H6781" s="11"/>
      <c r="I6781" s="14"/>
      <c r="J6781" s="11"/>
      <c r="K6781" s="11"/>
      <c r="L6781" s="11"/>
      <c r="M6781" s="11"/>
      <c r="N6781" s="11" t="str">
        <f>IF(E6781&lt;&gt;"",VLOOKUP(E6781,依頼一覧!F:H,2,0),"")</f>
        <v/>
      </c>
    </row>
    <row r="6782" spans="1:14">
      <c r="A6782" s="7">
        <v>6781</v>
      </c>
      <c r="B6782" s="8"/>
      <c r="C6782" s="9"/>
      <c r="D6782" s="28"/>
      <c r="E6782" s="10"/>
      <c r="F6782" s="9"/>
      <c r="G6782" s="11"/>
      <c r="H6782" s="11"/>
      <c r="I6782" s="14"/>
      <c r="J6782" s="11"/>
      <c r="K6782" s="11"/>
      <c r="L6782" s="11"/>
      <c r="M6782" s="11"/>
      <c r="N6782" s="11" t="str">
        <f>IF(E6782&lt;&gt;"",VLOOKUP(E6782,依頼一覧!F:H,2,0),"")</f>
        <v/>
      </c>
    </row>
    <row r="6783" spans="1:14">
      <c r="A6783" s="7">
        <v>6782</v>
      </c>
      <c r="B6783" s="8"/>
      <c r="C6783" s="9"/>
      <c r="D6783" s="28"/>
      <c r="E6783" s="10"/>
      <c r="F6783" s="9"/>
      <c r="G6783" s="11"/>
      <c r="H6783" s="11"/>
      <c r="I6783" s="14"/>
      <c r="J6783" s="11"/>
      <c r="K6783" s="11"/>
      <c r="L6783" s="11"/>
      <c r="M6783" s="11"/>
      <c r="N6783" s="11" t="str">
        <f>IF(E6783&lt;&gt;"",VLOOKUP(E6783,依頼一覧!F:H,2,0),"")</f>
        <v/>
      </c>
    </row>
    <row r="6784" spans="1:14">
      <c r="A6784" s="7">
        <v>6783</v>
      </c>
      <c r="B6784" s="8"/>
      <c r="C6784" s="9"/>
      <c r="D6784" s="28"/>
      <c r="E6784" s="10"/>
      <c r="F6784" s="9"/>
      <c r="G6784" s="11"/>
      <c r="H6784" s="11"/>
      <c r="I6784" s="14"/>
      <c r="J6784" s="11"/>
      <c r="K6784" s="11"/>
      <c r="L6784" s="11"/>
      <c r="M6784" s="11"/>
      <c r="N6784" s="11" t="str">
        <f>IF(E6784&lt;&gt;"",VLOOKUP(E6784,依頼一覧!F:H,2,0),"")</f>
        <v/>
      </c>
    </row>
    <row r="6785" spans="1:14">
      <c r="A6785" s="7">
        <v>6784</v>
      </c>
      <c r="B6785" s="8"/>
      <c r="C6785" s="9"/>
      <c r="D6785" s="28"/>
      <c r="E6785" s="10"/>
      <c r="F6785" s="9"/>
      <c r="G6785" s="11"/>
      <c r="H6785" s="11"/>
      <c r="I6785" s="14"/>
      <c r="J6785" s="11"/>
      <c r="K6785" s="11"/>
      <c r="L6785" s="11"/>
      <c r="M6785" s="11"/>
      <c r="N6785" s="11" t="str">
        <f>IF(E6785&lt;&gt;"",VLOOKUP(E6785,依頼一覧!F:H,2,0),"")</f>
        <v/>
      </c>
    </row>
    <row r="6786" spans="1:14">
      <c r="A6786" s="7">
        <v>6785</v>
      </c>
      <c r="B6786" s="8"/>
      <c r="C6786" s="9"/>
      <c r="D6786" s="28"/>
      <c r="E6786" s="10"/>
      <c r="F6786" s="9"/>
      <c r="G6786" s="11"/>
      <c r="H6786" s="11"/>
      <c r="I6786" s="14"/>
      <c r="J6786" s="11"/>
      <c r="K6786" s="11"/>
      <c r="L6786" s="11"/>
      <c r="M6786" s="11"/>
      <c r="N6786" s="11" t="str">
        <f>IF(E6786&lt;&gt;"",VLOOKUP(E6786,依頼一覧!F:H,2,0),"")</f>
        <v/>
      </c>
    </row>
    <row r="6787" spans="1:14">
      <c r="A6787" s="7">
        <v>6786</v>
      </c>
      <c r="B6787" s="8"/>
      <c r="C6787" s="9"/>
      <c r="D6787" s="28"/>
      <c r="E6787" s="10"/>
      <c r="F6787" s="9"/>
      <c r="G6787" s="11"/>
      <c r="H6787" s="11"/>
      <c r="I6787" s="14"/>
      <c r="J6787" s="11"/>
      <c r="K6787" s="11"/>
      <c r="L6787" s="11"/>
      <c r="M6787" s="11"/>
      <c r="N6787" s="11" t="str">
        <f>IF(E6787&lt;&gt;"",VLOOKUP(E6787,依頼一覧!F:H,2,0),"")</f>
        <v/>
      </c>
    </row>
    <row r="6788" spans="1:14">
      <c r="A6788" s="7">
        <v>6787</v>
      </c>
      <c r="B6788" s="8"/>
      <c r="C6788" s="9"/>
      <c r="D6788" s="28"/>
      <c r="E6788" s="10"/>
      <c r="F6788" s="9"/>
      <c r="G6788" s="11"/>
      <c r="H6788" s="11"/>
      <c r="I6788" s="14"/>
      <c r="J6788" s="11"/>
      <c r="K6788" s="11"/>
      <c r="L6788" s="11"/>
      <c r="M6788" s="11"/>
      <c r="N6788" s="11" t="str">
        <f>IF(E6788&lt;&gt;"",VLOOKUP(E6788,依頼一覧!F:H,2,0),"")</f>
        <v/>
      </c>
    </row>
    <row r="6789" spans="1:14">
      <c r="A6789" s="7">
        <v>6788</v>
      </c>
      <c r="B6789" s="8"/>
      <c r="C6789" s="9"/>
      <c r="D6789" s="28"/>
      <c r="E6789" s="10"/>
      <c r="F6789" s="9"/>
      <c r="G6789" s="11"/>
      <c r="H6789" s="11"/>
      <c r="I6789" s="14"/>
      <c r="J6789" s="11"/>
      <c r="K6789" s="11"/>
      <c r="L6789" s="11"/>
      <c r="M6789" s="11"/>
      <c r="N6789" s="11" t="str">
        <f>IF(E6789&lt;&gt;"",VLOOKUP(E6789,依頼一覧!F:H,2,0),"")</f>
        <v/>
      </c>
    </row>
    <row r="6790" spans="1:14">
      <c r="A6790" s="7">
        <v>6789</v>
      </c>
      <c r="B6790" s="8"/>
      <c r="C6790" s="9"/>
      <c r="D6790" s="28"/>
      <c r="E6790" s="10"/>
      <c r="F6790" s="9"/>
      <c r="G6790" s="11"/>
      <c r="H6790" s="11"/>
      <c r="I6790" s="14"/>
      <c r="J6790" s="11"/>
      <c r="K6790" s="11"/>
      <c r="L6790" s="11"/>
      <c r="M6790" s="11"/>
      <c r="N6790" s="11" t="str">
        <f>IF(E6790&lt;&gt;"",VLOOKUP(E6790,依頼一覧!F:H,2,0),"")</f>
        <v/>
      </c>
    </row>
    <row r="6791" spans="1:14">
      <c r="A6791" s="7">
        <v>6790</v>
      </c>
      <c r="B6791" s="8"/>
      <c r="C6791" s="9"/>
      <c r="D6791" s="28"/>
      <c r="E6791" s="10"/>
      <c r="F6791" s="9"/>
      <c r="G6791" s="11"/>
      <c r="H6791" s="11"/>
      <c r="I6791" s="14"/>
      <c r="J6791" s="11"/>
      <c r="K6791" s="11"/>
      <c r="L6791" s="11"/>
      <c r="M6791" s="11"/>
      <c r="N6791" s="11" t="str">
        <f>IF(E6791&lt;&gt;"",VLOOKUP(E6791,依頼一覧!F:H,2,0),"")</f>
        <v/>
      </c>
    </row>
    <row r="6792" spans="1:14">
      <c r="A6792" s="7">
        <v>6791</v>
      </c>
      <c r="B6792" s="8"/>
      <c r="C6792" s="9"/>
      <c r="D6792" s="28"/>
      <c r="E6792" s="10"/>
      <c r="F6792" s="9"/>
      <c r="G6792" s="11"/>
      <c r="H6792" s="11"/>
      <c r="I6792" s="14"/>
      <c r="J6792" s="11"/>
      <c r="K6792" s="11"/>
      <c r="L6792" s="11"/>
      <c r="M6792" s="11"/>
      <c r="N6792" s="11" t="str">
        <f>IF(E6792&lt;&gt;"",VLOOKUP(E6792,依頼一覧!F:H,2,0),"")</f>
        <v/>
      </c>
    </row>
    <row r="6793" spans="1:14">
      <c r="A6793" s="7">
        <v>6792</v>
      </c>
      <c r="B6793" s="8"/>
      <c r="C6793" s="9"/>
      <c r="D6793" s="28"/>
      <c r="E6793" s="10"/>
      <c r="F6793" s="9"/>
      <c r="G6793" s="11"/>
      <c r="H6793" s="11"/>
      <c r="I6793" s="14"/>
      <c r="J6793" s="11"/>
      <c r="K6793" s="11"/>
      <c r="L6793" s="11"/>
      <c r="M6793" s="11"/>
      <c r="N6793" s="11" t="str">
        <f>IF(E6793&lt;&gt;"",VLOOKUP(E6793,依頼一覧!F:H,2,0),"")</f>
        <v/>
      </c>
    </row>
    <row r="6794" spans="1:14">
      <c r="A6794" s="7">
        <v>6793</v>
      </c>
      <c r="B6794" s="8"/>
      <c r="C6794" s="9"/>
      <c r="D6794" s="28"/>
      <c r="E6794" s="10"/>
      <c r="F6794" s="9"/>
      <c r="G6794" s="11"/>
      <c r="H6794" s="11"/>
      <c r="I6794" s="14"/>
      <c r="J6794" s="11"/>
      <c r="K6794" s="11"/>
      <c r="L6794" s="11"/>
      <c r="M6794" s="11"/>
      <c r="N6794" s="11" t="str">
        <f>IF(E6794&lt;&gt;"",VLOOKUP(E6794,依頼一覧!F:H,2,0),"")</f>
        <v/>
      </c>
    </row>
    <row r="6795" spans="1:14">
      <c r="A6795" s="7">
        <v>6794</v>
      </c>
      <c r="B6795" s="8"/>
      <c r="C6795" s="9"/>
      <c r="D6795" s="28"/>
      <c r="E6795" s="10"/>
      <c r="F6795" s="9"/>
      <c r="G6795" s="11"/>
      <c r="H6795" s="11"/>
      <c r="I6795" s="14"/>
      <c r="J6795" s="11"/>
      <c r="K6795" s="11"/>
      <c r="L6795" s="11"/>
      <c r="M6795" s="11"/>
      <c r="N6795" s="11" t="str">
        <f>IF(E6795&lt;&gt;"",VLOOKUP(E6795,依頼一覧!F:H,2,0),"")</f>
        <v/>
      </c>
    </row>
    <row r="6796" spans="1:14">
      <c r="A6796" s="7">
        <v>6795</v>
      </c>
      <c r="B6796" s="8"/>
      <c r="C6796" s="9"/>
      <c r="D6796" s="28"/>
      <c r="E6796" s="10"/>
      <c r="F6796" s="9"/>
      <c r="G6796" s="11"/>
      <c r="H6796" s="11"/>
      <c r="I6796" s="14"/>
      <c r="J6796" s="11"/>
      <c r="K6796" s="11"/>
      <c r="L6796" s="11"/>
      <c r="M6796" s="11"/>
      <c r="N6796" s="11" t="str">
        <f>IF(E6796&lt;&gt;"",VLOOKUP(E6796,依頼一覧!F:H,2,0),"")</f>
        <v/>
      </c>
    </row>
    <row r="6797" spans="1:14">
      <c r="A6797" s="7">
        <v>6796</v>
      </c>
      <c r="B6797" s="8"/>
      <c r="C6797" s="9"/>
      <c r="D6797" s="28"/>
      <c r="E6797" s="10"/>
      <c r="F6797" s="9"/>
      <c r="G6797" s="11"/>
      <c r="H6797" s="11"/>
      <c r="I6797" s="14"/>
      <c r="J6797" s="11"/>
      <c r="K6797" s="11"/>
      <c r="L6797" s="11"/>
      <c r="M6797" s="11"/>
      <c r="N6797" s="11" t="str">
        <f>IF(E6797&lt;&gt;"",VLOOKUP(E6797,依頼一覧!F:H,2,0),"")</f>
        <v/>
      </c>
    </row>
    <row r="6798" spans="1:14">
      <c r="A6798" s="7">
        <v>6797</v>
      </c>
      <c r="B6798" s="8"/>
      <c r="C6798" s="9"/>
      <c r="D6798" s="28"/>
      <c r="E6798" s="10"/>
      <c r="F6798" s="9"/>
      <c r="G6798" s="11"/>
      <c r="H6798" s="11"/>
      <c r="I6798" s="14"/>
      <c r="J6798" s="11"/>
      <c r="K6798" s="11"/>
      <c r="L6798" s="11"/>
      <c r="M6798" s="11"/>
      <c r="N6798" s="11" t="str">
        <f>IF(E6798&lt;&gt;"",VLOOKUP(E6798,依頼一覧!F:H,2,0),"")</f>
        <v/>
      </c>
    </row>
    <row r="6799" spans="1:14">
      <c r="A6799" s="7">
        <v>6798</v>
      </c>
      <c r="B6799" s="8"/>
      <c r="C6799" s="9"/>
      <c r="D6799" s="28"/>
      <c r="E6799" s="10"/>
      <c r="F6799" s="9"/>
      <c r="G6799" s="11"/>
      <c r="H6799" s="11"/>
      <c r="I6799" s="14"/>
      <c r="J6799" s="11"/>
      <c r="K6799" s="11"/>
      <c r="L6799" s="11"/>
      <c r="M6799" s="11"/>
      <c r="N6799" s="11" t="str">
        <f>IF(E6799&lt;&gt;"",VLOOKUP(E6799,依頼一覧!F:H,2,0),"")</f>
        <v/>
      </c>
    </row>
    <row r="6800" spans="1:14">
      <c r="A6800" s="7">
        <v>6799</v>
      </c>
      <c r="B6800" s="8"/>
      <c r="C6800" s="9"/>
      <c r="D6800" s="28"/>
      <c r="E6800" s="10"/>
      <c r="F6800" s="9"/>
      <c r="G6800" s="11"/>
      <c r="H6800" s="11"/>
      <c r="I6800" s="14"/>
      <c r="J6800" s="11"/>
      <c r="K6800" s="11"/>
      <c r="L6800" s="11"/>
      <c r="M6800" s="11"/>
      <c r="N6800" s="11" t="str">
        <f>IF(E6800&lt;&gt;"",VLOOKUP(E6800,依頼一覧!F:H,2,0),"")</f>
        <v/>
      </c>
    </row>
    <row r="6801" spans="1:14">
      <c r="A6801" s="7">
        <v>6800</v>
      </c>
      <c r="B6801" s="8"/>
      <c r="C6801" s="9"/>
      <c r="D6801" s="28"/>
      <c r="E6801" s="10"/>
      <c r="F6801" s="9"/>
      <c r="G6801" s="11"/>
      <c r="H6801" s="11"/>
      <c r="I6801" s="14"/>
      <c r="J6801" s="11"/>
      <c r="K6801" s="11"/>
      <c r="L6801" s="11"/>
      <c r="M6801" s="11"/>
      <c r="N6801" s="11" t="str">
        <f>IF(E6801&lt;&gt;"",VLOOKUP(E6801,依頼一覧!F:H,2,0),"")</f>
        <v/>
      </c>
    </row>
    <row r="6802" spans="1:14">
      <c r="A6802" s="7">
        <v>6801</v>
      </c>
      <c r="B6802" s="8"/>
      <c r="C6802" s="9"/>
      <c r="D6802" s="28"/>
      <c r="E6802" s="10"/>
      <c r="F6802" s="9"/>
      <c r="G6802" s="11"/>
      <c r="H6802" s="11"/>
      <c r="I6802" s="14"/>
      <c r="J6802" s="11"/>
      <c r="K6802" s="11"/>
      <c r="L6802" s="11"/>
      <c r="M6802" s="11"/>
      <c r="N6802" s="11" t="str">
        <f>IF(E6802&lt;&gt;"",VLOOKUP(E6802,依頼一覧!F:H,2,0),"")</f>
        <v/>
      </c>
    </row>
    <row r="6803" spans="1:14">
      <c r="A6803" s="7">
        <v>6802</v>
      </c>
      <c r="B6803" s="8"/>
      <c r="C6803" s="9"/>
      <c r="D6803" s="28"/>
      <c r="E6803" s="10"/>
      <c r="F6803" s="9"/>
      <c r="G6803" s="11"/>
      <c r="H6803" s="11"/>
      <c r="I6803" s="14"/>
      <c r="J6803" s="11"/>
      <c r="K6803" s="11"/>
      <c r="L6803" s="11"/>
      <c r="M6803" s="11"/>
      <c r="N6803" s="11" t="str">
        <f>IF(E6803&lt;&gt;"",VLOOKUP(E6803,依頼一覧!F:H,2,0),"")</f>
        <v/>
      </c>
    </row>
    <row r="6804" spans="1:14">
      <c r="A6804" s="7">
        <v>6803</v>
      </c>
      <c r="B6804" s="8"/>
      <c r="C6804" s="9"/>
      <c r="D6804" s="28"/>
      <c r="E6804" s="10"/>
      <c r="F6804" s="9"/>
      <c r="G6804" s="11"/>
      <c r="H6804" s="11"/>
      <c r="I6804" s="14"/>
      <c r="J6804" s="11"/>
      <c r="K6804" s="11"/>
      <c r="L6804" s="11"/>
      <c r="M6804" s="11"/>
      <c r="N6804" s="11" t="str">
        <f>IF(E6804&lt;&gt;"",VLOOKUP(E6804,依頼一覧!F:H,2,0),"")</f>
        <v/>
      </c>
    </row>
    <row r="6805" spans="1:14">
      <c r="A6805" s="7">
        <v>6804</v>
      </c>
      <c r="B6805" s="8"/>
      <c r="C6805" s="9"/>
      <c r="D6805" s="28"/>
      <c r="E6805" s="10"/>
      <c r="F6805" s="9"/>
      <c r="G6805" s="11"/>
      <c r="H6805" s="11"/>
      <c r="I6805" s="14"/>
      <c r="J6805" s="11"/>
      <c r="K6805" s="11"/>
      <c r="L6805" s="11"/>
      <c r="M6805" s="11"/>
      <c r="N6805" s="11" t="str">
        <f>IF(E6805&lt;&gt;"",VLOOKUP(E6805,依頼一覧!F:H,2,0),"")</f>
        <v/>
      </c>
    </row>
    <row r="6806" spans="1:14">
      <c r="A6806" s="7">
        <v>6805</v>
      </c>
      <c r="B6806" s="8"/>
      <c r="C6806" s="9"/>
      <c r="D6806" s="28"/>
      <c r="E6806" s="10"/>
      <c r="F6806" s="9"/>
      <c r="G6806" s="11"/>
      <c r="H6806" s="11"/>
      <c r="I6806" s="14"/>
      <c r="J6806" s="11"/>
      <c r="K6806" s="11"/>
      <c r="L6806" s="11"/>
      <c r="M6806" s="11"/>
      <c r="N6806" s="11" t="str">
        <f>IF(E6806&lt;&gt;"",VLOOKUP(E6806,依頼一覧!F:H,2,0),"")</f>
        <v/>
      </c>
    </row>
    <row r="6807" spans="1:14">
      <c r="A6807" s="7">
        <v>6806</v>
      </c>
      <c r="B6807" s="8"/>
      <c r="C6807" s="9"/>
      <c r="D6807" s="28"/>
      <c r="E6807" s="10"/>
      <c r="F6807" s="9"/>
      <c r="G6807" s="11"/>
      <c r="H6807" s="11"/>
      <c r="I6807" s="14"/>
      <c r="J6807" s="11"/>
      <c r="K6807" s="11"/>
      <c r="L6807" s="11"/>
      <c r="M6807" s="11"/>
      <c r="N6807" s="11" t="str">
        <f>IF(E6807&lt;&gt;"",VLOOKUP(E6807,依頼一覧!F:H,2,0),"")</f>
        <v/>
      </c>
    </row>
    <row r="6808" spans="1:14">
      <c r="A6808" s="7">
        <v>6807</v>
      </c>
      <c r="B6808" s="8"/>
      <c r="C6808" s="9"/>
      <c r="D6808" s="28"/>
      <c r="E6808" s="10"/>
      <c r="F6808" s="9"/>
      <c r="G6808" s="11"/>
      <c r="H6808" s="11"/>
      <c r="I6808" s="14"/>
      <c r="J6808" s="11"/>
      <c r="K6808" s="11"/>
      <c r="L6808" s="11"/>
      <c r="M6808" s="11"/>
      <c r="N6808" s="11" t="str">
        <f>IF(E6808&lt;&gt;"",VLOOKUP(E6808,依頼一覧!F:H,2,0),"")</f>
        <v/>
      </c>
    </row>
    <row r="6809" spans="1:14">
      <c r="A6809" s="7">
        <v>6808</v>
      </c>
      <c r="B6809" s="8"/>
      <c r="C6809" s="9"/>
      <c r="D6809" s="28"/>
      <c r="E6809" s="10"/>
      <c r="F6809" s="9"/>
      <c r="G6809" s="11"/>
      <c r="H6809" s="11"/>
      <c r="I6809" s="14"/>
      <c r="J6809" s="11"/>
      <c r="K6809" s="11"/>
      <c r="L6809" s="11"/>
      <c r="M6809" s="11"/>
      <c r="N6809" s="11" t="str">
        <f>IF(E6809&lt;&gt;"",VLOOKUP(E6809,依頼一覧!F:H,2,0),"")</f>
        <v/>
      </c>
    </row>
    <row r="6810" spans="1:14">
      <c r="A6810" s="7">
        <v>6809</v>
      </c>
      <c r="B6810" s="8"/>
      <c r="C6810" s="9"/>
      <c r="D6810" s="28"/>
      <c r="E6810" s="10"/>
      <c r="F6810" s="9"/>
      <c r="G6810" s="11"/>
      <c r="H6810" s="11"/>
      <c r="I6810" s="14"/>
      <c r="J6810" s="11"/>
      <c r="K6810" s="11"/>
      <c r="L6810" s="11"/>
      <c r="M6810" s="11"/>
      <c r="N6810" s="11" t="str">
        <f>IF(E6810&lt;&gt;"",VLOOKUP(E6810,依頼一覧!F:H,2,0),"")</f>
        <v/>
      </c>
    </row>
    <row r="6811" spans="1:14">
      <c r="A6811" s="7">
        <v>6810</v>
      </c>
      <c r="B6811" s="8"/>
      <c r="C6811" s="9"/>
      <c r="D6811" s="28"/>
      <c r="E6811" s="10"/>
      <c r="F6811" s="9"/>
      <c r="G6811" s="11"/>
      <c r="H6811" s="11"/>
      <c r="I6811" s="14"/>
      <c r="J6811" s="11"/>
      <c r="K6811" s="11"/>
      <c r="L6811" s="11"/>
      <c r="M6811" s="11"/>
      <c r="N6811" s="11" t="str">
        <f>IF(E6811&lt;&gt;"",VLOOKUP(E6811,依頼一覧!F:H,2,0),"")</f>
        <v/>
      </c>
    </row>
    <row r="6812" spans="1:14">
      <c r="A6812" s="7">
        <v>6811</v>
      </c>
      <c r="B6812" s="8"/>
      <c r="C6812" s="9"/>
      <c r="D6812" s="28"/>
      <c r="E6812" s="10"/>
      <c r="F6812" s="9"/>
      <c r="G6812" s="11"/>
      <c r="H6812" s="11"/>
      <c r="I6812" s="14"/>
      <c r="J6812" s="11"/>
      <c r="K6812" s="11"/>
      <c r="L6812" s="11"/>
      <c r="M6812" s="11"/>
      <c r="N6812" s="11" t="str">
        <f>IF(E6812&lt;&gt;"",VLOOKUP(E6812,依頼一覧!F:H,2,0),"")</f>
        <v/>
      </c>
    </row>
    <row r="6813" spans="1:14">
      <c r="A6813" s="7">
        <v>6812</v>
      </c>
      <c r="B6813" s="8"/>
      <c r="C6813" s="9"/>
      <c r="D6813" s="28"/>
      <c r="E6813" s="10"/>
      <c r="F6813" s="9"/>
      <c r="G6813" s="11"/>
      <c r="H6813" s="11"/>
      <c r="I6813" s="14"/>
      <c r="J6813" s="11"/>
      <c r="K6813" s="11"/>
      <c r="L6813" s="11"/>
      <c r="M6813" s="11"/>
      <c r="N6813" s="11" t="str">
        <f>IF(E6813&lt;&gt;"",VLOOKUP(E6813,依頼一覧!F:H,2,0),"")</f>
        <v/>
      </c>
    </row>
    <row r="6814" spans="1:14">
      <c r="A6814" s="7">
        <v>6813</v>
      </c>
      <c r="B6814" s="8"/>
      <c r="C6814" s="9"/>
      <c r="D6814" s="28"/>
      <c r="E6814" s="10"/>
      <c r="F6814" s="9"/>
      <c r="G6814" s="11"/>
      <c r="H6814" s="11"/>
      <c r="I6814" s="14"/>
      <c r="J6814" s="11"/>
      <c r="K6814" s="11"/>
      <c r="L6814" s="11"/>
      <c r="M6814" s="11"/>
      <c r="N6814" s="11" t="str">
        <f>IF(E6814&lt;&gt;"",VLOOKUP(E6814,依頼一覧!F:H,2,0),"")</f>
        <v/>
      </c>
    </row>
    <row r="6815" spans="1:14">
      <c r="A6815" s="7">
        <v>6814</v>
      </c>
      <c r="B6815" s="8"/>
      <c r="C6815" s="9"/>
      <c r="D6815" s="28"/>
      <c r="E6815" s="10"/>
      <c r="F6815" s="9"/>
      <c r="G6815" s="11"/>
      <c r="H6815" s="11"/>
      <c r="I6815" s="14"/>
      <c r="J6815" s="11"/>
      <c r="K6815" s="11"/>
      <c r="L6815" s="11"/>
      <c r="M6815" s="11"/>
      <c r="N6815" s="11" t="str">
        <f>IF(E6815&lt;&gt;"",VLOOKUP(E6815,依頼一覧!F:H,2,0),"")</f>
        <v/>
      </c>
    </row>
    <row r="6816" spans="1:14">
      <c r="A6816" s="7">
        <v>6815</v>
      </c>
      <c r="B6816" s="8"/>
      <c r="C6816" s="9"/>
      <c r="D6816" s="28"/>
      <c r="E6816" s="10"/>
      <c r="F6816" s="9"/>
      <c r="G6816" s="11"/>
      <c r="H6816" s="11"/>
      <c r="I6816" s="14"/>
      <c r="J6816" s="11"/>
      <c r="K6816" s="11"/>
      <c r="L6816" s="11"/>
      <c r="M6816" s="11"/>
      <c r="N6816" s="11" t="str">
        <f>IF(E6816&lt;&gt;"",VLOOKUP(E6816,依頼一覧!F:H,2,0),"")</f>
        <v/>
      </c>
    </row>
    <row r="6817" spans="1:14">
      <c r="A6817" s="7">
        <v>6816</v>
      </c>
      <c r="B6817" s="8"/>
      <c r="C6817" s="9"/>
      <c r="D6817" s="28"/>
      <c r="E6817" s="10"/>
      <c r="F6817" s="9"/>
      <c r="G6817" s="11"/>
      <c r="H6817" s="11"/>
      <c r="I6817" s="14"/>
      <c r="J6817" s="11"/>
      <c r="K6817" s="11"/>
      <c r="L6817" s="11"/>
      <c r="M6817" s="11"/>
      <c r="N6817" s="11" t="str">
        <f>IF(E6817&lt;&gt;"",VLOOKUP(E6817,依頼一覧!F:H,2,0),"")</f>
        <v/>
      </c>
    </row>
    <row r="6818" spans="1:14">
      <c r="A6818" s="7">
        <v>6817</v>
      </c>
      <c r="B6818" s="8"/>
      <c r="C6818" s="9"/>
      <c r="D6818" s="28"/>
      <c r="E6818" s="10"/>
      <c r="F6818" s="9"/>
      <c r="G6818" s="11"/>
      <c r="H6818" s="11"/>
      <c r="I6818" s="14"/>
      <c r="J6818" s="11"/>
      <c r="K6818" s="11"/>
      <c r="L6818" s="11"/>
      <c r="M6818" s="11"/>
      <c r="N6818" s="11" t="str">
        <f>IF(E6818&lt;&gt;"",VLOOKUP(E6818,依頼一覧!F:H,2,0),"")</f>
        <v/>
      </c>
    </row>
    <row r="6819" spans="1:14">
      <c r="A6819" s="7">
        <v>6818</v>
      </c>
      <c r="B6819" s="8"/>
      <c r="C6819" s="9"/>
      <c r="D6819" s="28"/>
      <c r="E6819" s="10"/>
      <c r="F6819" s="9"/>
      <c r="G6819" s="11"/>
      <c r="H6819" s="11"/>
      <c r="I6819" s="14"/>
      <c r="J6819" s="11"/>
      <c r="K6819" s="11"/>
      <c r="L6819" s="11"/>
      <c r="M6819" s="11"/>
      <c r="N6819" s="11" t="str">
        <f>IF(E6819&lt;&gt;"",VLOOKUP(E6819,依頼一覧!F:H,2,0),"")</f>
        <v/>
      </c>
    </row>
    <row r="6820" spans="1:14">
      <c r="A6820" s="7">
        <v>6819</v>
      </c>
      <c r="B6820" s="8"/>
      <c r="C6820" s="9"/>
      <c r="D6820" s="28"/>
      <c r="E6820" s="10"/>
      <c r="F6820" s="9"/>
      <c r="G6820" s="11"/>
      <c r="H6820" s="11"/>
      <c r="I6820" s="14"/>
      <c r="J6820" s="11"/>
      <c r="K6820" s="11"/>
      <c r="L6820" s="11"/>
      <c r="M6820" s="11"/>
      <c r="N6820" s="11" t="str">
        <f>IF(E6820&lt;&gt;"",VLOOKUP(E6820,依頼一覧!F:H,2,0),"")</f>
        <v/>
      </c>
    </row>
    <row r="6821" spans="1:14">
      <c r="A6821" s="7">
        <v>6820</v>
      </c>
      <c r="B6821" s="8"/>
      <c r="C6821" s="9"/>
      <c r="D6821" s="28"/>
      <c r="E6821" s="10"/>
      <c r="F6821" s="9"/>
      <c r="G6821" s="11"/>
      <c r="H6821" s="11"/>
      <c r="I6821" s="14"/>
      <c r="J6821" s="11"/>
      <c r="K6821" s="11"/>
      <c r="L6821" s="11"/>
      <c r="M6821" s="11"/>
      <c r="N6821" s="11" t="str">
        <f>IF(E6821&lt;&gt;"",VLOOKUP(E6821,依頼一覧!F:H,2,0),"")</f>
        <v/>
      </c>
    </row>
    <row r="6822" spans="1:14">
      <c r="A6822" s="7">
        <v>6821</v>
      </c>
      <c r="B6822" s="8"/>
      <c r="C6822" s="9"/>
      <c r="D6822" s="28"/>
      <c r="E6822" s="10"/>
      <c r="F6822" s="9"/>
      <c r="G6822" s="11"/>
      <c r="H6822" s="11"/>
      <c r="I6822" s="14"/>
      <c r="J6822" s="11"/>
      <c r="K6822" s="11"/>
      <c r="L6822" s="11"/>
      <c r="M6822" s="11"/>
      <c r="N6822" s="11" t="str">
        <f>IF(E6822&lt;&gt;"",VLOOKUP(E6822,依頼一覧!F:H,2,0),"")</f>
        <v/>
      </c>
    </row>
    <row r="6823" spans="1:14">
      <c r="A6823" s="7">
        <v>6822</v>
      </c>
      <c r="B6823" s="8"/>
      <c r="C6823" s="9"/>
      <c r="D6823" s="28"/>
      <c r="E6823" s="10"/>
      <c r="F6823" s="9"/>
      <c r="G6823" s="11"/>
      <c r="H6823" s="11"/>
      <c r="I6823" s="14"/>
      <c r="J6823" s="11"/>
      <c r="K6823" s="11"/>
      <c r="L6823" s="11"/>
      <c r="M6823" s="11"/>
      <c r="N6823" s="11" t="str">
        <f>IF(E6823&lt;&gt;"",VLOOKUP(E6823,依頼一覧!F:H,2,0),"")</f>
        <v/>
      </c>
    </row>
    <row r="6824" spans="1:14">
      <c r="A6824" s="7">
        <v>6823</v>
      </c>
      <c r="B6824" s="8"/>
      <c r="C6824" s="9"/>
      <c r="D6824" s="28"/>
      <c r="E6824" s="10"/>
      <c r="F6824" s="9"/>
      <c r="G6824" s="11"/>
      <c r="H6824" s="11"/>
      <c r="I6824" s="14"/>
      <c r="J6824" s="11"/>
      <c r="K6824" s="11"/>
      <c r="L6824" s="11"/>
      <c r="M6824" s="11"/>
      <c r="N6824" s="11" t="str">
        <f>IF(E6824&lt;&gt;"",VLOOKUP(E6824,依頼一覧!F:H,2,0),"")</f>
        <v/>
      </c>
    </row>
    <row r="6825" spans="1:14">
      <c r="A6825" s="7">
        <v>6824</v>
      </c>
      <c r="B6825" s="8"/>
      <c r="C6825" s="9"/>
      <c r="D6825" s="28"/>
      <c r="E6825" s="10"/>
      <c r="F6825" s="9"/>
      <c r="G6825" s="11"/>
      <c r="H6825" s="11"/>
      <c r="I6825" s="14"/>
      <c r="J6825" s="11"/>
      <c r="K6825" s="11"/>
      <c r="L6825" s="11"/>
      <c r="M6825" s="11"/>
      <c r="N6825" s="11" t="str">
        <f>IF(E6825&lt;&gt;"",VLOOKUP(E6825,依頼一覧!F:H,2,0),"")</f>
        <v/>
      </c>
    </row>
    <row r="6826" spans="1:14">
      <c r="A6826" s="7">
        <v>6825</v>
      </c>
      <c r="B6826" s="8"/>
      <c r="C6826" s="9"/>
      <c r="D6826" s="28"/>
      <c r="E6826" s="10"/>
      <c r="F6826" s="9"/>
      <c r="G6826" s="11"/>
      <c r="H6826" s="11"/>
      <c r="I6826" s="14"/>
      <c r="J6826" s="11"/>
      <c r="K6826" s="11"/>
      <c r="L6826" s="11"/>
      <c r="M6826" s="11"/>
      <c r="N6826" s="11" t="str">
        <f>IF(E6826&lt;&gt;"",VLOOKUP(E6826,依頼一覧!F:H,2,0),"")</f>
        <v/>
      </c>
    </row>
    <row r="6827" spans="1:14">
      <c r="A6827" s="7">
        <v>6826</v>
      </c>
      <c r="B6827" s="8"/>
      <c r="C6827" s="9"/>
      <c r="D6827" s="28"/>
      <c r="E6827" s="10"/>
      <c r="F6827" s="9"/>
      <c r="G6827" s="11"/>
      <c r="H6827" s="11"/>
      <c r="I6827" s="14"/>
      <c r="J6827" s="11"/>
      <c r="K6827" s="11"/>
      <c r="L6827" s="11"/>
      <c r="M6827" s="11"/>
      <c r="N6827" s="11" t="str">
        <f>IF(E6827&lt;&gt;"",VLOOKUP(E6827,依頼一覧!F:H,2,0),"")</f>
        <v/>
      </c>
    </row>
    <row r="6828" spans="1:14">
      <c r="A6828" s="7">
        <v>6827</v>
      </c>
      <c r="B6828" s="8"/>
      <c r="C6828" s="9"/>
      <c r="D6828" s="28"/>
      <c r="E6828" s="10"/>
      <c r="F6828" s="9"/>
      <c r="G6828" s="11"/>
      <c r="H6828" s="11"/>
      <c r="I6828" s="14"/>
      <c r="J6828" s="11"/>
      <c r="K6828" s="11"/>
      <c r="L6828" s="11"/>
      <c r="M6828" s="11"/>
      <c r="N6828" s="11" t="str">
        <f>IF(E6828&lt;&gt;"",VLOOKUP(E6828,依頼一覧!F:H,2,0),"")</f>
        <v/>
      </c>
    </row>
    <row r="6829" spans="1:14">
      <c r="A6829" s="7">
        <v>6828</v>
      </c>
      <c r="B6829" s="8"/>
      <c r="C6829" s="9"/>
      <c r="D6829" s="28"/>
      <c r="E6829" s="10"/>
      <c r="F6829" s="9"/>
      <c r="G6829" s="11"/>
      <c r="H6829" s="11"/>
      <c r="I6829" s="14"/>
      <c r="J6829" s="11"/>
      <c r="K6829" s="11"/>
      <c r="L6829" s="11"/>
      <c r="M6829" s="11"/>
      <c r="N6829" s="11" t="str">
        <f>IF(E6829&lt;&gt;"",VLOOKUP(E6829,依頼一覧!F:H,2,0),"")</f>
        <v/>
      </c>
    </row>
    <row r="6830" spans="1:14">
      <c r="A6830" s="7">
        <v>6829</v>
      </c>
      <c r="B6830" s="8"/>
      <c r="C6830" s="9"/>
      <c r="D6830" s="28"/>
      <c r="E6830" s="10"/>
      <c r="F6830" s="9"/>
      <c r="G6830" s="11"/>
      <c r="H6830" s="11"/>
      <c r="I6830" s="14"/>
      <c r="J6830" s="11"/>
      <c r="K6830" s="11"/>
      <c r="L6830" s="11"/>
      <c r="M6830" s="11"/>
      <c r="N6830" s="11" t="str">
        <f>IF(E6830&lt;&gt;"",VLOOKUP(E6830,依頼一覧!F:H,2,0),"")</f>
        <v/>
      </c>
    </row>
    <row r="6831" spans="1:14">
      <c r="A6831" s="7">
        <v>6830</v>
      </c>
      <c r="B6831" s="8"/>
      <c r="C6831" s="9"/>
      <c r="D6831" s="28"/>
      <c r="E6831" s="10"/>
      <c r="F6831" s="9"/>
      <c r="G6831" s="11"/>
      <c r="H6831" s="11"/>
      <c r="I6831" s="14"/>
      <c r="J6831" s="11"/>
      <c r="K6831" s="11"/>
      <c r="L6831" s="11"/>
      <c r="M6831" s="11"/>
      <c r="N6831" s="11" t="str">
        <f>IF(E6831&lt;&gt;"",VLOOKUP(E6831,依頼一覧!F:H,2,0),"")</f>
        <v/>
      </c>
    </row>
    <row r="6832" spans="1:14">
      <c r="A6832" s="7">
        <v>6831</v>
      </c>
      <c r="B6832" s="8"/>
      <c r="C6832" s="9"/>
      <c r="D6832" s="28"/>
      <c r="E6832" s="10"/>
      <c r="F6832" s="9"/>
      <c r="G6832" s="11"/>
      <c r="H6832" s="11"/>
      <c r="I6832" s="14"/>
      <c r="J6832" s="11"/>
      <c r="K6832" s="11"/>
      <c r="L6832" s="11"/>
      <c r="M6832" s="11"/>
      <c r="N6832" s="11" t="str">
        <f>IF(E6832&lt;&gt;"",VLOOKUP(E6832,依頼一覧!F:H,2,0),"")</f>
        <v/>
      </c>
    </row>
    <row r="6833" spans="1:14">
      <c r="A6833" s="7">
        <v>6832</v>
      </c>
      <c r="B6833" s="8"/>
      <c r="C6833" s="9"/>
      <c r="D6833" s="28"/>
      <c r="E6833" s="10"/>
      <c r="F6833" s="9"/>
      <c r="G6833" s="11"/>
      <c r="H6833" s="11"/>
      <c r="I6833" s="14"/>
      <c r="J6833" s="11"/>
      <c r="K6833" s="11"/>
      <c r="L6833" s="11"/>
      <c r="M6833" s="11"/>
      <c r="N6833" s="11" t="str">
        <f>IF(E6833&lt;&gt;"",VLOOKUP(E6833,依頼一覧!F:H,2,0),"")</f>
        <v/>
      </c>
    </row>
    <row r="6834" spans="1:14">
      <c r="A6834" s="7">
        <v>6833</v>
      </c>
      <c r="B6834" s="8"/>
      <c r="C6834" s="9"/>
      <c r="D6834" s="28"/>
      <c r="E6834" s="10"/>
      <c r="F6834" s="9"/>
      <c r="G6834" s="11"/>
      <c r="H6834" s="11"/>
      <c r="I6834" s="14"/>
      <c r="J6834" s="11"/>
      <c r="K6834" s="11"/>
      <c r="L6834" s="11"/>
      <c r="M6834" s="11"/>
      <c r="N6834" s="11" t="str">
        <f>IF(E6834&lt;&gt;"",VLOOKUP(E6834,依頼一覧!F:H,2,0),"")</f>
        <v/>
      </c>
    </row>
    <row r="6835" spans="1:14">
      <c r="A6835" s="7">
        <v>6834</v>
      </c>
      <c r="B6835" s="8"/>
      <c r="C6835" s="9"/>
      <c r="D6835" s="28"/>
      <c r="E6835" s="10"/>
      <c r="F6835" s="9"/>
      <c r="G6835" s="11"/>
      <c r="H6835" s="11"/>
      <c r="I6835" s="14"/>
      <c r="J6835" s="11"/>
      <c r="K6835" s="11"/>
      <c r="L6835" s="11"/>
      <c r="M6835" s="11"/>
      <c r="N6835" s="11" t="str">
        <f>IF(E6835&lt;&gt;"",VLOOKUP(E6835,依頼一覧!F:H,2,0),"")</f>
        <v/>
      </c>
    </row>
    <row r="6836" spans="1:14">
      <c r="A6836" s="7">
        <v>6835</v>
      </c>
      <c r="B6836" s="8"/>
      <c r="C6836" s="9"/>
      <c r="D6836" s="28"/>
      <c r="E6836" s="10"/>
      <c r="F6836" s="9"/>
      <c r="G6836" s="11"/>
      <c r="H6836" s="11"/>
      <c r="I6836" s="14"/>
      <c r="J6836" s="11"/>
      <c r="K6836" s="11"/>
      <c r="L6836" s="11"/>
      <c r="M6836" s="11"/>
      <c r="N6836" s="11" t="str">
        <f>IF(E6836&lt;&gt;"",VLOOKUP(E6836,依頼一覧!F:H,2,0),"")</f>
        <v/>
      </c>
    </row>
    <row r="6837" spans="1:14">
      <c r="A6837" s="7">
        <v>6836</v>
      </c>
      <c r="B6837" s="8"/>
      <c r="C6837" s="9"/>
      <c r="D6837" s="28"/>
      <c r="E6837" s="10"/>
      <c r="F6837" s="9"/>
      <c r="G6837" s="11"/>
      <c r="H6837" s="11"/>
      <c r="I6837" s="14"/>
      <c r="J6837" s="11"/>
      <c r="K6837" s="11"/>
      <c r="L6837" s="11"/>
      <c r="M6837" s="11"/>
      <c r="N6837" s="11" t="str">
        <f>IF(E6837&lt;&gt;"",VLOOKUP(E6837,依頼一覧!F:H,2,0),"")</f>
        <v/>
      </c>
    </row>
    <row r="6838" spans="1:14">
      <c r="A6838" s="7">
        <v>6837</v>
      </c>
      <c r="B6838" s="8"/>
      <c r="C6838" s="9"/>
      <c r="D6838" s="28"/>
      <c r="E6838" s="10"/>
      <c r="F6838" s="9"/>
      <c r="G6838" s="11"/>
      <c r="H6838" s="11"/>
      <c r="I6838" s="14"/>
      <c r="J6838" s="11"/>
      <c r="K6838" s="11"/>
      <c r="L6838" s="11"/>
      <c r="M6838" s="11"/>
      <c r="N6838" s="11" t="str">
        <f>IF(E6838&lt;&gt;"",VLOOKUP(E6838,依頼一覧!F:H,2,0),"")</f>
        <v/>
      </c>
    </row>
    <row r="6839" spans="1:14">
      <c r="A6839" s="7">
        <v>6838</v>
      </c>
      <c r="B6839" s="8"/>
      <c r="C6839" s="9"/>
      <c r="D6839" s="28"/>
      <c r="E6839" s="10"/>
      <c r="F6839" s="9"/>
      <c r="G6839" s="11"/>
      <c r="H6839" s="11"/>
      <c r="I6839" s="14"/>
      <c r="J6839" s="11"/>
      <c r="K6839" s="11"/>
      <c r="L6839" s="11"/>
      <c r="M6839" s="11"/>
      <c r="N6839" s="11" t="str">
        <f>IF(E6839&lt;&gt;"",VLOOKUP(E6839,依頼一覧!F:H,2,0),"")</f>
        <v/>
      </c>
    </row>
    <row r="6840" spans="1:14">
      <c r="A6840" s="7">
        <v>6839</v>
      </c>
      <c r="B6840" s="8"/>
      <c r="C6840" s="9"/>
      <c r="D6840" s="28"/>
      <c r="E6840" s="10"/>
      <c r="F6840" s="9"/>
      <c r="G6840" s="11"/>
      <c r="H6840" s="11"/>
      <c r="I6840" s="14"/>
      <c r="J6840" s="11"/>
      <c r="K6840" s="11"/>
      <c r="L6840" s="11"/>
      <c r="M6840" s="11"/>
      <c r="N6840" s="11" t="str">
        <f>IF(E6840&lt;&gt;"",VLOOKUP(E6840,依頼一覧!F:H,2,0),"")</f>
        <v/>
      </c>
    </row>
    <row r="6841" spans="1:14">
      <c r="A6841" s="7">
        <v>6840</v>
      </c>
      <c r="B6841" s="8"/>
      <c r="C6841" s="9"/>
      <c r="D6841" s="28"/>
      <c r="E6841" s="10"/>
      <c r="F6841" s="9"/>
      <c r="G6841" s="11"/>
      <c r="H6841" s="11"/>
      <c r="I6841" s="14"/>
      <c r="J6841" s="11"/>
      <c r="K6841" s="11"/>
      <c r="L6841" s="11"/>
      <c r="M6841" s="11"/>
      <c r="N6841" s="11" t="str">
        <f>IF(E6841&lt;&gt;"",VLOOKUP(E6841,依頼一覧!F:H,2,0),"")</f>
        <v/>
      </c>
    </row>
    <row r="6842" spans="1:14">
      <c r="A6842" s="7">
        <v>6841</v>
      </c>
      <c r="B6842" s="8"/>
      <c r="C6842" s="9"/>
      <c r="D6842" s="28"/>
      <c r="E6842" s="10"/>
      <c r="F6842" s="9"/>
      <c r="G6842" s="11"/>
      <c r="H6842" s="11"/>
      <c r="I6842" s="14"/>
      <c r="J6842" s="11"/>
      <c r="K6842" s="11"/>
      <c r="L6842" s="11"/>
      <c r="M6842" s="11"/>
      <c r="N6842" s="11" t="str">
        <f>IF(E6842&lt;&gt;"",VLOOKUP(E6842,依頼一覧!F:H,2,0),"")</f>
        <v/>
      </c>
    </row>
    <row r="6843" spans="1:14">
      <c r="A6843" s="7">
        <v>6842</v>
      </c>
      <c r="B6843" s="8"/>
      <c r="C6843" s="9"/>
      <c r="D6843" s="28"/>
      <c r="E6843" s="10"/>
      <c r="F6843" s="9"/>
      <c r="G6843" s="11"/>
      <c r="H6843" s="11"/>
      <c r="I6843" s="14"/>
      <c r="J6843" s="11"/>
      <c r="K6843" s="11"/>
      <c r="L6843" s="11"/>
      <c r="M6843" s="11"/>
      <c r="N6843" s="11" t="str">
        <f>IF(E6843&lt;&gt;"",VLOOKUP(E6843,依頼一覧!F:H,2,0),"")</f>
        <v/>
      </c>
    </row>
    <row r="6844" spans="1:14">
      <c r="A6844" s="7">
        <v>6843</v>
      </c>
      <c r="B6844" s="8"/>
      <c r="C6844" s="9"/>
      <c r="D6844" s="28"/>
      <c r="E6844" s="10"/>
      <c r="F6844" s="9"/>
      <c r="G6844" s="11"/>
      <c r="H6844" s="11"/>
      <c r="I6844" s="14"/>
      <c r="J6844" s="11"/>
      <c r="K6844" s="11"/>
      <c r="L6844" s="11"/>
      <c r="M6844" s="11"/>
      <c r="N6844" s="11" t="str">
        <f>IF(E6844&lt;&gt;"",VLOOKUP(E6844,依頼一覧!F:H,2,0),"")</f>
        <v/>
      </c>
    </row>
    <row r="6845" spans="1:14">
      <c r="A6845" s="7">
        <v>6844</v>
      </c>
      <c r="B6845" s="8"/>
      <c r="C6845" s="9"/>
      <c r="D6845" s="28"/>
      <c r="E6845" s="10"/>
      <c r="F6845" s="9"/>
      <c r="G6845" s="11"/>
      <c r="H6845" s="11"/>
      <c r="I6845" s="14"/>
      <c r="J6845" s="11"/>
      <c r="K6845" s="11"/>
      <c r="L6845" s="11"/>
      <c r="M6845" s="11"/>
      <c r="N6845" s="11" t="str">
        <f>IF(E6845&lt;&gt;"",VLOOKUP(E6845,依頼一覧!F:H,2,0),"")</f>
        <v/>
      </c>
    </row>
    <row r="6846" spans="1:14">
      <c r="A6846" s="7">
        <v>6845</v>
      </c>
      <c r="B6846" s="8"/>
      <c r="C6846" s="9"/>
      <c r="D6846" s="28"/>
      <c r="E6846" s="10"/>
      <c r="F6846" s="9"/>
      <c r="G6846" s="11"/>
      <c r="H6846" s="11"/>
      <c r="I6846" s="14"/>
      <c r="J6846" s="11"/>
      <c r="K6846" s="11"/>
      <c r="L6846" s="11"/>
      <c r="M6846" s="11"/>
      <c r="N6846" s="11" t="str">
        <f>IF(E6846&lt;&gt;"",VLOOKUP(E6846,依頼一覧!F:H,2,0),"")</f>
        <v/>
      </c>
    </row>
    <row r="6847" spans="1:14">
      <c r="A6847" s="7">
        <v>6846</v>
      </c>
      <c r="B6847" s="8"/>
      <c r="C6847" s="9"/>
      <c r="D6847" s="28"/>
      <c r="E6847" s="10"/>
      <c r="F6847" s="9"/>
      <c r="G6847" s="11"/>
      <c r="H6847" s="11"/>
      <c r="I6847" s="14"/>
      <c r="J6847" s="11"/>
      <c r="K6847" s="11"/>
      <c r="L6847" s="11"/>
      <c r="M6847" s="11"/>
      <c r="N6847" s="11" t="str">
        <f>IF(E6847&lt;&gt;"",VLOOKUP(E6847,依頼一覧!F:H,2,0),"")</f>
        <v/>
      </c>
    </row>
    <row r="6848" spans="1:14">
      <c r="A6848" s="7">
        <v>6847</v>
      </c>
      <c r="B6848" s="8"/>
      <c r="C6848" s="9"/>
      <c r="D6848" s="28"/>
      <c r="E6848" s="10"/>
      <c r="F6848" s="9"/>
      <c r="G6848" s="11"/>
      <c r="H6848" s="11"/>
      <c r="I6848" s="14"/>
      <c r="J6848" s="11"/>
      <c r="K6848" s="11"/>
      <c r="L6848" s="11"/>
      <c r="M6848" s="11"/>
      <c r="N6848" s="11" t="str">
        <f>IF(E6848&lt;&gt;"",VLOOKUP(E6848,依頼一覧!F:H,2,0),"")</f>
        <v/>
      </c>
    </row>
    <row r="6849" spans="1:14">
      <c r="A6849" s="7">
        <v>6848</v>
      </c>
      <c r="B6849" s="8"/>
      <c r="C6849" s="9"/>
      <c r="D6849" s="28"/>
      <c r="E6849" s="10"/>
      <c r="F6849" s="9"/>
      <c r="G6849" s="11"/>
      <c r="H6849" s="11"/>
      <c r="I6849" s="14"/>
      <c r="J6849" s="11"/>
      <c r="K6849" s="11"/>
      <c r="L6849" s="11"/>
      <c r="M6849" s="11"/>
      <c r="N6849" s="11" t="str">
        <f>IF(E6849&lt;&gt;"",VLOOKUP(E6849,依頼一覧!F:H,2,0),"")</f>
        <v/>
      </c>
    </row>
    <row r="6850" spans="1:14">
      <c r="A6850" s="7">
        <v>6849</v>
      </c>
      <c r="B6850" s="8"/>
      <c r="C6850" s="9"/>
      <c r="D6850" s="28"/>
      <c r="E6850" s="10"/>
      <c r="F6850" s="9"/>
      <c r="G6850" s="11"/>
      <c r="H6850" s="11"/>
      <c r="I6850" s="14"/>
      <c r="J6850" s="11"/>
      <c r="K6850" s="11"/>
      <c r="L6850" s="11"/>
      <c r="M6850" s="11"/>
      <c r="N6850" s="11" t="str">
        <f>IF(E6850&lt;&gt;"",VLOOKUP(E6850,依頼一覧!F:H,2,0),"")</f>
        <v/>
      </c>
    </row>
    <row r="6851" spans="1:14">
      <c r="A6851" s="7">
        <v>6850</v>
      </c>
      <c r="B6851" s="8"/>
      <c r="C6851" s="9"/>
      <c r="D6851" s="28"/>
      <c r="E6851" s="10"/>
      <c r="F6851" s="9"/>
      <c r="G6851" s="11"/>
      <c r="H6851" s="11"/>
      <c r="I6851" s="14"/>
      <c r="J6851" s="11"/>
      <c r="K6851" s="11"/>
      <c r="L6851" s="11"/>
      <c r="M6851" s="11"/>
      <c r="N6851" s="11" t="str">
        <f>IF(E6851&lt;&gt;"",VLOOKUP(E6851,依頼一覧!F:H,2,0),"")</f>
        <v/>
      </c>
    </row>
    <row r="6852" spans="1:14">
      <c r="A6852" s="7">
        <v>6851</v>
      </c>
      <c r="B6852" s="8"/>
      <c r="C6852" s="9"/>
      <c r="D6852" s="28"/>
      <c r="E6852" s="10"/>
      <c r="F6852" s="9"/>
      <c r="G6852" s="11"/>
      <c r="H6852" s="11"/>
      <c r="I6852" s="14"/>
      <c r="J6852" s="11"/>
      <c r="K6852" s="11"/>
      <c r="L6852" s="11"/>
      <c r="M6852" s="11"/>
      <c r="N6852" s="11" t="str">
        <f>IF(E6852&lt;&gt;"",VLOOKUP(E6852,依頼一覧!F:H,2,0),"")</f>
        <v/>
      </c>
    </row>
    <row r="6853" spans="1:14">
      <c r="A6853" s="7">
        <v>6852</v>
      </c>
      <c r="B6853" s="8"/>
      <c r="C6853" s="9"/>
      <c r="D6853" s="28"/>
      <c r="E6853" s="10"/>
      <c r="F6853" s="9"/>
      <c r="G6853" s="11"/>
      <c r="H6853" s="11"/>
      <c r="I6853" s="14"/>
      <c r="J6853" s="11"/>
      <c r="K6853" s="11"/>
      <c r="L6853" s="11"/>
      <c r="M6853" s="11"/>
      <c r="N6853" s="11" t="str">
        <f>IF(E6853&lt;&gt;"",VLOOKUP(E6853,依頼一覧!F:H,2,0),"")</f>
        <v/>
      </c>
    </row>
    <row r="6854" spans="1:14">
      <c r="A6854" s="7">
        <v>6853</v>
      </c>
      <c r="B6854" s="8"/>
      <c r="C6854" s="9"/>
      <c r="D6854" s="28"/>
      <c r="E6854" s="10"/>
      <c r="F6854" s="9"/>
      <c r="G6854" s="11"/>
      <c r="H6854" s="11"/>
      <c r="I6854" s="14"/>
      <c r="J6854" s="11"/>
      <c r="K6854" s="11"/>
      <c r="L6854" s="11"/>
      <c r="M6854" s="11"/>
      <c r="N6854" s="11" t="str">
        <f>IF(E6854&lt;&gt;"",VLOOKUP(E6854,依頼一覧!F:H,2,0),"")</f>
        <v/>
      </c>
    </row>
    <row r="6855" spans="1:14">
      <c r="A6855" s="7">
        <v>6854</v>
      </c>
      <c r="B6855" s="8"/>
      <c r="C6855" s="9"/>
      <c r="D6855" s="28"/>
      <c r="E6855" s="10"/>
      <c r="F6855" s="9"/>
      <c r="G6855" s="11"/>
      <c r="H6855" s="11"/>
      <c r="I6855" s="14"/>
      <c r="J6855" s="11"/>
      <c r="K6855" s="11"/>
      <c r="L6855" s="11"/>
      <c r="M6855" s="11"/>
      <c r="N6855" s="11" t="str">
        <f>IF(E6855&lt;&gt;"",VLOOKUP(E6855,依頼一覧!F:H,2,0),"")</f>
        <v/>
      </c>
    </row>
    <row r="6856" spans="1:14">
      <c r="A6856" s="7">
        <v>6855</v>
      </c>
      <c r="B6856" s="8"/>
      <c r="C6856" s="9"/>
      <c r="D6856" s="28"/>
      <c r="E6856" s="10"/>
      <c r="F6856" s="9"/>
      <c r="G6856" s="11"/>
      <c r="H6856" s="11"/>
      <c r="I6856" s="14"/>
      <c r="J6856" s="11"/>
      <c r="K6856" s="11"/>
      <c r="L6856" s="11"/>
      <c r="M6856" s="11"/>
      <c r="N6856" s="11" t="str">
        <f>IF(E6856&lt;&gt;"",VLOOKUP(E6856,依頼一覧!F:H,2,0),"")</f>
        <v/>
      </c>
    </row>
    <row r="6857" spans="1:14">
      <c r="A6857" s="7">
        <v>6856</v>
      </c>
      <c r="B6857" s="8"/>
      <c r="C6857" s="9"/>
      <c r="D6857" s="28"/>
      <c r="E6857" s="10"/>
      <c r="F6857" s="9"/>
      <c r="G6857" s="11"/>
      <c r="H6857" s="11"/>
      <c r="I6857" s="14"/>
      <c r="J6857" s="11"/>
      <c r="K6857" s="11"/>
      <c r="L6857" s="11"/>
      <c r="M6857" s="11"/>
      <c r="N6857" s="11" t="str">
        <f>IF(E6857&lt;&gt;"",VLOOKUP(E6857,依頼一覧!F:H,2,0),"")</f>
        <v/>
      </c>
    </row>
    <row r="6858" spans="1:14">
      <c r="A6858" s="7">
        <v>6857</v>
      </c>
      <c r="B6858" s="8"/>
      <c r="C6858" s="9"/>
      <c r="D6858" s="28"/>
      <c r="E6858" s="10"/>
      <c r="F6858" s="9"/>
      <c r="G6858" s="11"/>
      <c r="H6858" s="11"/>
      <c r="I6858" s="14"/>
      <c r="J6858" s="11"/>
      <c r="K6858" s="11"/>
      <c r="L6858" s="11"/>
      <c r="M6858" s="11"/>
      <c r="N6858" s="11" t="str">
        <f>IF(E6858&lt;&gt;"",VLOOKUP(E6858,依頼一覧!F:H,2,0),"")</f>
        <v/>
      </c>
    </row>
    <row r="6859" spans="1:14">
      <c r="A6859" s="7">
        <v>6858</v>
      </c>
      <c r="B6859" s="8"/>
      <c r="C6859" s="9"/>
      <c r="D6859" s="28"/>
      <c r="E6859" s="10"/>
      <c r="F6859" s="9"/>
      <c r="G6859" s="11"/>
      <c r="H6859" s="11"/>
      <c r="I6859" s="14"/>
      <c r="J6859" s="11"/>
      <c r="K6859" s="11"/>
      <c r="L6859" s="11"/>
      <c r="M6859" s="11"/>
      <c r="N6859" s="11" t="str">
        <f>IF(E6859&lt;&gt;"",VLOOKUP(E6859,依頼一覧!F:H,2,0),"")</f>
        <v/>
      </c>
    </row>
    <row r="6860" spans="1:14">
      <c r="A6860" s="7">
        <v>6859</v>
      </c>
      <c r="B6860" s="8"/>
      <c r="C6860" s="9"/>
      <c r="D6860" s="28"/>
      <c r="E6860" s="10"/>
      <c r="F6860" s="9"/>
      <c r="G6860" s="11"/>
      <c r="H6860" s="11"/>
      <c r="I6860" s="14"/>
      <c r="J6860" s="11"/>
      <c r="K6860" s="11"/>
      <c r="L6860" s="11"/>
      <c r="M6860" s="11"/>
      <c r="N6860" s="11" t="str">
        <f>IF(E6860&lt;&gt;"",VLOOKUP(E6860,依頼一覧!F:H,2,0),"")</f>
        <v/>
      </c>
    </row>
    <row r="6861" spans="1:14">
      <c r="A6861" s="7">
        <v>6860</v>
      </c>
      <c r="B6861" s="8"/>
      <c r="C6861" s="9"/>
      <c r="D6861" s="28"/>
      <c r="E6861" s="10"/>
      <c r="F6861" s="9"/>
      <c r="G6861" s="11"/>
      <c r="H6861" s="11"/>
      <c r="I6861" s="14"/>
      <c r="J6861" s="11"/>
      <c r="K6861" s="11"/>
      <c r="L6861" s="11"/>
      <c r="M6861" s="11"/>
      <c r="N6861" s="11" t="str">
        <f>IF(E6861&lt;&gt;"",VLOOKUP(E6861,依頼一覧!F:H,2,0),"")</f>
        <v/>
      </c>
    </row>
    <row r="6862" spans="1:14">
      <c r="A6862" s="7">
        <v>6861</v>
      </c>
      <c r="B6862" s="8"/>
      <c r="C6862" s="9"/>
      <c r="D6862" s="28"/>
      <c r="E6862" s="10"/>
      <c r="F6862" s="9"/>
      <c r="G6862" s="11"/>
      <c r="H6862" s="11"/>
      <c r="I6862" s="14"/>
      <c r="J6862" s="11"/>
      <c r="K6862" s="11"/>
      <c r="L6862" s="11"/>
      <c r="M6862" s="11"/>
      <c r="N6862" s="11" t="str">
        <f>IF(E6862&lt;&gt;"",VLOOKUP(E6862,依頼一覧!F:H,2,0),"")</f>
        <v/>
      </c>
    </row>
    <row r="6863" spans="1:14">
      <c r="A6863" s="7">
        <v>6862</v>
      </c>
      <c r="B6863" s="8"/>
      <c r="C6863" s="9"/>
      <c r="D6863" s="28"/>
      <c r="E6863" s="10"/>
      <c r="F6863" s="9"/>
      <c r="G6863" s="11"/>
      <c r="H6863" s="11"/>
      <c r="I6863" s="14"/>
      <c r="J6863" s="11"/>
      <c r="K6863" s="11"/>
      <c r="L6863" s="11"/>
      <c r="M6863" s="11"/>
      <c r="N6863" s="11" t="str">
        <f>IF(E6863&lt;&gt;"",VLOOKUP(E6863,依頼一覧!F:H,2,0),"")</f>
        <v/>
      </c>
    </row>
    <row r="6864" spans="1:14">
      <c r="A6864" s="7">
        <v>6863</v>
      </c>
      <c r="B6864" s="8"/>
      <c r="C6864" s="9"/>
      <c r="D6864" s="28"/>
      <c r="E6864" s="10"/>
      <c r="F6864" s="9"/>
      <c r="G6864" s="11"/>
      <c r="H6864" s="11"/>
      <c r="I6864" s="14"/>
      <c r="J6864" s="11"/>
      <c r="K6864" s="11"/>
      <c r="L6864" s="11"/>
      <c r="M6864" s="11"/>
      <c r="N6864" s="11" t="str">
        <f>IF(E6864&lt;&gt;"",VLOOKUP(E6864,依頼一覧!F:H,2,0),"")</f>
        <v/>
      </c>
    </row>
    <row r="6865" spans="1:14">
      <c r="A6865" s="7">
        <v>6864</v>
      </c>
      <c r="B6865" s="8"/>
      <c r="C6865" s="9"/>
      <c r="D6865" s="28"/>
      <c r="E6865" s="10"/>
      <c r="F6865" s="9"/>
      <c r="G6865" s="11"/>
      <c r="H6865" s="11"/>
      <c r="I6865" s="14"/>
      <c r="J6865" s="11"/>
      <c r="K6865" s="11"/>
      <c r="L6865" s="11"/>
      <c r="M6865" s="11"/>
      <c r="N6865" s="11" t="str">
        <f>IF(E6865&lt;&gt;"",VLOOKUP(E6865,依頼一覧!F:H,2,0),"")</f>
        <v/>
      </c>
    </row>
    <row r="6866" spans="1:14">
      <c r="A6866" s="7">
        <v>6865</v>
      </c>
      <c r="B6866" s="8"/>
      <c r="C6866" s="9"/>
      <c r="D6866" s="28"/>
      <c r="E6866" s="10"/>
      <c r="F6866" s="9"/>
      <c r="G6866" s="11"/>
      <c r="H6866" s="11"/>
      <c r="I6866" s="14"/>
      <c r="J6866" s="11"/>
      <c r="K6866" s="11"/>
      <c r="L6866" s="11"/>
      <c r="M6866" s="11"/>
      <c r="N6866" s="11" t="str">
        <f>IF(E6866&lt;&gt;"",VLOOKUP(E6866,依頼一覧!F:H,2,0),"")</f>
        <v/>
      </c>
    </row>
    <row r="6867" spans="1:14">
      <c r="A6867" s="7">
        <v>6866</v>
      </c>
      <c r="B6867" s="8"/>
      <c r="C6867" s="9"/>
      <c r="D6867" s="28"/>
      <c r="E6867" s="10"/>
      <c r="F6867" s="9"/>
      <c r="G6867" s="11"/>
      <c r="H6867" s="11"/>
      <c r="I6867" s="14"/>
      <c r="J6867" s="11"/>
      <c r="K6867" s="11"/>
      <c r="L6867" s="11"/>
      <c r="M6867" s="11"/>
      <c r="N6867" s="11" t="str">
        <f>IF(E6867&lt;&gt;"",VLOOKUP(E6867,依頼一覧!F:H,2,0),"")</f>
        <v/>
      </c>
    </row>
    <row r="6868" spans="1:14">
      <c r="A6868" s="7">
        <v>6867</v>
      </c>
      <c r="B6868" s="8"/>
      <c r="C6868" s="9"/>
      <c r="D6868" s="28"/>
      <c r="E6868" s="10"/>
      <c r="F6868" s="9"/>
      <c r="G6868" s="11"/>
      <c r="H6868" s="11"/>
      <c r="I6868" s="14"/>
      <c r="J6868" s="11"/>
      <c r="K6868" s="11"/>
      <c r="L6868" s="11"/>
      <c r="M6868" s="11"/>
      <c r="N6868" s="11" t="str">
        <f>IF(E6868&lt;&gt;"",VLOOKUP(E6868,依頼一覧!F:H,2,0),"")</f>
        <v/>
      </c>
    </row>
    <row r="6869" spans="1:14">
      <c r="A6869" s="7">
        <v>6868</v>
      </c>
      <c r="B6869" s="8"/>
      <c r="C6869" s="9"/>
      <c r="D6869" s="28"/>
      <c r="E6869" s="10"/>
      <c r="F6869" s="9"/>
      <c r="G6869" s="11"/>
      <c r="H6869" s="11"/>
      <c r="I6869" s="14"/>
      <c r="J6869" s="11"/>
      <c r="K6869" s="11"/>
      <c r="L6869" s="11"/>
      <c r="M6869" s="11"/>
      <c r="N6869" s="11" t="str">
        <f>IF(E6869&lt;&gt;"",VLOOKUP(E6869,依頼一覧!F:H,2,0),"")</f>
        <v/>
      </c>
    </row>
    <row r="6870" spans="1:14">
      <c r="A6870" s="7">
        <v>6869</v>
      </c>
      <c r="B6870" s="8"/>
      <c r="C6870" s="9"/>
      <c r="D6870" s="28"/>
      <c r="E6870" s="10"/>
      <c r="F6870" s="9"/>
      <c r="G6870" s="11"/>
      <c r="H6870" s="11"/>
      <c r="I6870" s="14"/>
      <c r="J6870" s="11"/>
      <c r="K6870" s="11"/>
      <c r="L6870" s="11"/>
      <c r="M6870" s="11"/>
      <c r="N6870" s="11" t="str">
        <f>IF(E6870&lt;&gt;"",VLOOKUP(E6870,依頼一覧!F:H,2,0),"")</f>
        <v/>
      </c>
    </row>
    <row r="6871" spans="1:14">
      <c r="A6871" s="7">
        <v>6870</v>
      </c>
      <c r="B6871" s="8"/>
      <c r="C6871" s="9"/>
      <c r="D6871" s="28"/>
      <c r="E6871" s="10"/>
      <c r="F6871" s="9"/>
      <c r="G6871" s="11"/>
      <c r="H6871" s="11"/>
      <c r="I6871" s="14"/>
      <c r="J6871" s="11"/>
      <c r="K6871" s="11"/>
      <c r="L6871" s="11"/>
      <c r="M6871" s="11"/>
      <c r="N6871" s="11" t="str">
        <f>IF(E6871&lt;&gt;"",VLOOKUP(E6871,依頼一覧!F:H,2,0),"")</f>
        <v/>
      </c>
    </row>
    <row r="6872" spans="1:14">
      <c r="A6872" s="7">
        <v>6871</v>
      </c>
      <c r="B6872" s="8"/>
      <c r="C6872" s="9"/>
      <c r="D6872" s="28"/>
      <c r="E6872" s="10"/>
      <c r="F6872" s="9"/>
      <c r="G6872" s="11"/>
      <c r="H6872" s="11"/>
      <c r="I6872" s="14"/>
      <c r="J6872" s="11"/>
      <c r="K6872" s="11"/>
      <c r="L6872" s="11"/>
      <c r="M6872" s="11"/>
      <c r="N6872" s="11" t="str">
        <f>IF(E6872&lt;&gt;"",VLOOKUP(E6872,依頼一覧!F:H,2,0),"")</f>
        <v/>
      </c>
    </row>
    <row r="6873" spans="1:14">
      <c r="A6873" s="7">
        <v>6872</v>
      </c>
      <c r="B6873" s="8"/>
      <c r="C6873" s="9"/>
      <c r="D6873" s="28"/>
      <c r="E6873" s="10"/>
      <c r="F6873" s="9"/>
      <c r="G6873" s="11"/>
      <c r="H6873" s="11"/>
      <c r="I6873" s="14"/>
      <c r="J6873" s="11"/>
      <c r="K6873" s="11"/>
      <c r="L6873" s="11"/>
      <c r="M6873" s="11"/>
      <c r="N6873" s="11" t="str">
        <f>IF(E6873&lt;&gt;"",VLOOKUP(E6873,依頼一覧!F:H,2,0),"")</f>
        <v/>
      </c>
    </row>
    <row r="6874" spans="1:14">
      <c r="A6874" s="7">
        <v>6873</v>
      </c>
      <c r="B6874" s="8"/>
      <c r="C6874" s="9"/>
      <c r="D6874" s="28"/>
      <c r="E6874" s="10"/>
      <c r="F6874" s="9"/>
      <c r="G6874" s="11"/>
      <c r="H6874" s="11"/>
      <c r="I6874" s="14"/>
      <c r="J6874" s="11"/>
      <c r="K6874" s="11"/>
      <c r="L6874" s="11"/>
      <c r="M6874" s="11"/>
      <c r="N6874" s="11" t="str">
        <f>IF(E6874&lt;&gt;"",VLOOKUP(E6874,依頼一覧!F:H,2,0),"")</f>
        <v/>
      </c>
    </row>
    <row r="6875" spans="1:14">
      <c r="A6875" s="7">
        <v>6874</v>
      </c>
      <c r="B6875" s="8"/>
      <c r="C6875" s="9"/>
      <c r="D6875" s="28"/>
      <c r="E6875" s="10"/>
      <c r="F6875" s="9"/>
      <c r="G6875" s="11"/>
      <c r="H6875" s="11"/>
      <c r="I6875" s="14"/>
      <c r="J6875" s="11"/>
      <c r="K6875" s="11"/>
      <c r="L6875" s="11"/>
      <c r="M6875" s="11"/>
      <c r="N6875" s="11" t="str">
        <f>IF(E6875&lt;&gt;"",VLOOKUP(E6875,依頼一覧!F:H,2,0),"")</f>
        <v/>
      </c>
    </row>
    <row r="6876" spans="1:14">
      <c r="A6876" s="7">
        <v>6875</v>
      </c>
      <c r="B6876" s="8"/>
      <c r="C6876" s="9"/>
      <c r="D6876" s="28"/>
      <c r="E6876" s="10"/>
      <c r="F6876" s="9"/>
      <c r="G6876" s="11"/>
      <c r="H6876" s="11"/>
      <c r="I6876" s="14"/>
      <c r="J6876" s="11"/>
      <c r="K6876" s="11"/>
      <c r="L6876" s="11"/>
      <c r="M6876" s="11"/>
      <c r="N6876" s="11" t="str">
        <f>IF(E6876&lt;&gt;"",VLOOKUP(E6876,依頼一覧!F:H,2,0),"")</f>
        <v/>
      </c>
    </row>
    <row r="6877" spans="1:14">
      <c r="A6877" s="7">
        <v>6876</v>
      </c>
      <c r="B6877" s="8"/>
      <c r="C6877" s="9"/>
      <c r="D6877" s="28"/>
      <c r="E6877" s="10"/>
      <c r="F6877" s="9"/>
      <c r="G6877" s="11"/>
      <c r="H6877" s="11"/>
      <c r="I6877" s="14"/>
      <c r="J6877" s="11"/>
      <c r="K6877" s="11"/>
      <c r="L6877" s="11"/>
      <c r="M6877" s="11"/>
      <c r="N6877" s="11" t="str">
        <f>IF(E6877&lt;&gt;"",VLOOKUP(E6877,依頼一覧!F:H,2,0),"")</f>
        <v/>
      </c>
    </row>
    <row r="6878" spans="1:14">
      <c r="A6878" s="7">
        <v>6877</v>
      </c>
      <c r="B6878" s="8"/>
      <c r="C6878" s="9"/>
      <c r="D6878" s="28"/>
      <c r="E6878" s="10"/>
      <c r="F6878" s="9"/>
      <c r="G6878" s="11"/>
      <c r="H6878" s="11"/>
      <c r="I6878" s="14"/>
      <c r="J6878" s="11"/>
      <c r="K6878" s="11"/>
      <c r="L6878" s="11"/>
      <c r="M6878" s="11"/>
      <c r="N6878" s="11" t="str">
        <f>IF(E6878&lt;&gt;"",VLOOKUP(E6878,依頼一覧!F:H,2,0),"")</f>
        <v/>
      </c>
    </row>
    <row r="6879" spans="1:14">
      <c r="A6879" s="7">
        <v>6878</v>
      </c>
      <c r="B6879" s="8"/>
      <c r="C6879" s="9"/>
      <c r="D6879" s="28"/>
      <c r="E6879" s="10"/>
      <c r="F6879" s="9"/>
      <c r="G6879" s="11"/>
      <c r="H6879" s="11"/>
      <c r="I6879" s="14"/>
      <c r="J6879" s="11"/>
      <c r="K6879" s="11"/>
      <c r="L6879" s="11"/>
      <c r="M6879" s="11"/>
      <c r="N6879" s="11" t="str">
        <f>IF(E6879&lt;&gt;"",VLOOKUP(E6879,依頼一覧!F:H,2,0),"")</f>
        <v/>
      </c>
    </row>
    <row r="6880" spans="1:14">
      <c r="A6880" s="7">
        <v>6879</v>
      </c>
      <c r="B6880" s="8"/>
      <c r="C6880" s="9"/>
      <c r="D6880" s="28"/>
      <c r="E6880" s="10"/>
      <c r="F6880" s="9"/>
      <c r="G6880" s="11"/>
      <c r="H6880" s="11"/>
      <c r="I6880" s="14"/>
      <c r="J6880" s="11"/>
      <c r="K6880" s="11"/>
      <c r="L6880" s="11"/>
      <c r="M6880" s="11"/>
      <c r="N6880" s="11" t="str">
        <f>IF(E6880&lt;&gt;"",VLOOKUP(E6880,依頼一覧!F:H,2,0),"")</f>
        <v/>
      </c>
    </row>
    <row r="6881" spans="1:14">
      <c r="A6881" s="7">
        <v>6880</v>
      </c>
      <c r="B6881" s="8"/>
      <c r="C6881" s="9"/>
      <c r="D6881" s="28"/>
      <c r="E6881" s="10"/>
      <c r="F6881" s="9"/>
      <c r="G6881" s="11"/>
      <c r="H6881" s="11"/>
      <c r="I6881" s="14"/>
      <c r="J6881" s="11"/>
      <c r="K6881" s="11"/>
      <c r="L6881" s="11"/>
      <c r="M6881" s="11"/>
      <c r="N6881" s="11" t="str">
        <f>IF(E6881&lt;&gt;"",VLOOKUP(E6881,依頼一覧!F:H,2,0),"")</f>
        <v/>
      </c>
    </row>
    <row r="6882" spans="1:14">
      <c r="A6882" s="7">
        <v>6881</v>
      </c>
      <c r="B6882" s="8"/>
      <c r="C6882" s="9"/>
      <c r="D6882" s="28"/>
      <c r="E6882" s="10"/>
      <c r="F6882" s="9"/>
      <c r="G6882" s="11"/>
      <c r="H6882" s="11"/>
      <c r="I6882" s="14"/>
      <c r="J6882" s="11"/>
      <c r="K6882" s="11"/>
      <c r="L6882" s="11"/>
      <c r="M6882" s="11"/>
      <c r="N6882" s="11" t="str">
        <f>IF(E6882&lt;&gt;"",VLOOKUP(E6882,依頼一覧!F:H,2,0),"")</f>
        <v/>
      </c>
    </row>
    <row r="6883" spans="1:14">
      <c r="A6883" s="7">
        <v>6882</v>
      </c>
      <c r="B6883" s="8"/>
      <c r="C6883" s="9"/>
      <c r="D6883" s="28"/>
      <c r="E6883" s="10"/>
      <c r="F6883" s="9"/>
      <c r="G6883" s="11"/>
      <c r="H6883" s="11"/>
      <c r="I6883" s="14"/>
      <c r="J6883" s="11"/>
      <c r="K6883" s="11"/>
      <c r="L6883" s="11"/>
      <c r="M6883" s="11"/>
      <c r="N6883" s="11" t="str">
        <f>IF(E6883&lt;&gt;"",VLOOKUP(E6883,依頼一覧!F:H,2,0),"")</f>
        <v/>
      </c>
    </row>
    <row r="6884" spans="1:14">
      <c r="A6884" s="7">
        <v>6883</v>
      </c>
      <c r="B6884" s="8"/>
      <c r="C6884" s="9"/>
      <c r="D6884" s="28"/>
      <c r="E6884" s="10"/>
      <c r="F6884" s="9"/>
      <c r="G6884" s="11"/>
      <c r="H6884" s="11"/>
      <c r="I6884" s="14"/>
      <c r="J6884" s="11"/>
      <c r="K6884" s="11"/>
      <c r="L6884" s="11"/>
      <c r="M6884" s="11"/>
      <c r="N6884" s="11" t="str">
        <f>IF(E6884&lt;&gt;"",VLOOKUP(E6884,依頼一覧!F:H,2,0),"")</f>
        <v/>
      </c>
    </row>
    <row r="6885" spans="1:14">
      <c r="A6885" s="7">
        <v>6884</v>
      </c>
      <c r="B6885" s="8"/>
      <c r="C6885" s="9"/>
      <c r="D6885" s="28"/>
      <c r="E6885" s="10"/>
      <c r="F6885" s="9"/>
      <c r="G6885" s="11"/>
      <c r="H6885" s="11"/>
      <c r="I6885" s="14"/>
      <c r="J6885" s="11"/>
      <c r="K6885" s="11"/>
      <c r="L6885" s="11"/>
      <c r="M6885" s="11"/>
      <c r="N6885" s="11" t="str">
        <f>IF(E6885&lt;&gt;"",VLOOKUP(E6885,依頼一覧!F:H,2,0),"")</f>
        <v/>
      </c>
    </row>
    <row r="6886" spans="1:14">
      <c r="A6886" s="7">
        <v>6885</v>
      </c>
      <c r="B6886" s="8"/>
      <c r="C6886" s="9"/>
      <c r="D6886" s="28"/>
      <c r="E6886" s="10"/>
      <c r="F6886" s="9"/>
      <c r="G6886" s="11"/>
      <c r="H6886" s="11"/>
      <c r="I6886" s="14"/>
      <c r="J6886" s="11"/>
      <c r="K6886" s="11"/>
      <c r="L6886" s="11"/>
      <c r="M6886" s="11"/>
      <c r="N6886" s="11" t="str">
        <f>IF(E6886&lt;&gt;"",VLOOKUP(E6886,依頼一覧!F:H,2,0),"")</f>
        <v/>
      </c>
    </row>
    <row r="6887" spans="1:14">
      <c r="A6887" s="7">
        <v>6886</v>
      </c>
      <c r="B6887" s="8"/>
      <c r="C6887" s="9"/>
      <c r="D6887" s="28"/>
      <c r="E6887" s="10"/>
      <c r="F6887" s="9"/>
      <c r="G6887" s="11"/>
      <c r="H6887" s="11"/>
      <c r="I6887" s="14"/>
      <c r="J6887" s="11"/>
      <c r="K6887" s="11"/>
      <c r="L6887" s="11"/>
      <c r="M6887" s="11"/>
      <c r="N6887" s="11" t="str">
        <f>IF(E6887&lt;&gt;"",VLOOKUP(E6887,依頼一覧!F:H,2,0),"")</f>
        <v/>
      </c>
    </row>
    <row r="6888" spans="1:14">
      <c r="A6888" s="7">
        <v>6887</v>
      </c>
      <c r="B6888" s="8"/>
      <c r="C6888" s="9"/>
      <c r="D6888" s="28"/>
      <c r="E6888" s="10"/>
      <c r="F6888" s="9"/>
      <c r="G6888" s="11"/>
      <c r="H6888" s="11"/>
      <c r="I6888" s="14"/>
      <c r="J6888" s="11"/>
      <c r="K6888" s="11"/>
      <c r="L6888" s="11"/>
      <c r="M6888" s="11"/>
      <c r="N6888" s="11" t="str">
        <f>IF(E6888&lt;&gt;"",VLOOKUP(E6888,依頼一覧!F:H,2,0),"")</f>
        <v/>
      </c>
    </row>
    <row r="6889" spans="1:14">
      <c r="A6889" s="7">
        <v>6888</v>
      </c>
      <c r="B6889" s="8"/>
      <c r="C6889" s="9"/>
      <c r="D6889" s="28"/>
      <c r="E6889" s="10"/>
      <c r="F6889" s="9"/>
      <c r="G6889" s="11"/>
      <c r="H6889" s="11"/>
      <c r="I6889" s="14"/>
      <c r="J6889" s="11"/>
      <c r="K6889" s="11"/>
      <c r="L6889" s="11"/>
      <c r="M6889" s="11"/>
      <c r="N6889" s="11" t="str">
        <f>IF(E6889&lt;&gt;"",VLOOKUP(E6889,依頼一覧!F:H,2,0),"")</f>
        <v/>
      </c>
    </row>
    <row r="6890" spans="1:14">
      <c r="A6890" s="7">
        <v>6889</v>
      </c>
      <c r="B6890" s="8"/>
      <c r="C6890" s="9"/>
      <c r="D6890" s="28"/>
      <c r="E6890" s="10"/>
      <c r="F6890" s="9"/>
      <c r="G6890" s="11"/>
      <c r="H6890" s="11"/>
      <c r="I6890" s="14"/>
      <c r="J6890" s="11"/>
      <c r="K6890" s="11"/>
      <c r="L6890" s="11"/>
      <c r="M6890" s="11"/>
      <c r="N6890" s="11" t="str">
        <f>IF(E6890&lt;&gt;"",VLOOKUP(E6890,依頼一覧!F:H,2,0),"")</f>
        <v/>
      </c>
    </row>
    <row r="6891" spans="1:14">
      <c r="A6891" s="7">
        <v>6890</v>
      </c>
      <c r="B6891" s="8"/>
      <c r="C6891" s="9"/>
      <c r="D6891" s="28"/>
      <c r="E6891" s="10"/>
      <c r="F6891" s="9"/>
      <c r="G6891" s="11"/>
      <c r="H6891" s="11"/>
      <c r="I6891" s="14"/>
      <c r="J6891" s="11"/>
      <c r="K6891" s="11"/>
      <c r="L6891" s="11"/>
      <c r="M6891" s="11"/>
      <c r="N6891" s="11" t="str">
        <f>IF(E6891&lt;&gt;"",VLOOKUP(E6891,依頼一覧!F:H,2,0),"")</f>
        <v/>
      </c>
    </row>
    <row r="6892" spans="1:14">
      <c r="A6892" s="7">
        <v>6891</v>
      </c>
      <c r="B6892" s="8"/>
      <c r="C6892" s="9"/>
      <c r="D6892" s="28"/>
      <c r="E6892" s="10"/>
      <c r="F6892" s="9"/>
      <c r="G6892" s="11"/>
      <c r="H6892" s="11"/>
      <c r="I6892" s="14"/>
      <c r="J6892" s="11"/>
      <c r="K6892" s="11"/>
      <c r="L6892" s="11"/>
      <c r="M6892" s="11"/>
      <c r="N6892" s="11" t="str">
        <f>IF(E6892&lt;&gt;"",VLOOKUP(E6892,依頼一覧!F:H,2,0),"")</f>
        <v/>
      </c>
    </row>
    <row r="6893" spans="1:14">
      <c r="A6893" s="7">
        <v>6892</v>
      </c>
      <c r="B6893" s="8"/>
      <c r="C6893" s="9"/>
      <c r="D6893" s="28"/>
      <c r="E6893" s="10"/>
      <c r="F6893" s="9"/>
      <c r="G6893" s="11"/>
      <c r="H6893" s="11"/>
      <c r="I6893" s="14"/>
      <c r="J6893" s="11"/>
      <c r="K6893" s="11"/>
      <c r="L6893" s="11"/>
      <c r="M6893" s="11"/>
      <c r="N6893" s="11" t="str">
        <f>IF(E6893&lt;&gt;"",VLOOKUP(E6893,依頼一覧!F:H,2,0),"")</f>
        <v/>
      </c>
    </row>
    <row r="6894" spans="1:14">
      <c r="A6894" s="7">
        <v>6893</v>
      </c>
      <c r="B6894" s="8"/>
      <c r="C6894" s="9"/>
      <c r="D6894" s="28"/>
      <c r="E6894" s="10"/>
      <c r="F6894" s="9"/>
      <c r="G6894" s="11"/>
      <c r="H6894" s="11"/>
      <c r="I6894" s="14"/>
      <c r="J6894" s="11"/>
      <c r="K6894" s="11"/>
      <c r="L6894" s="11"/>
      <c r="M6894" s="11"/>
      <c r="N6894" s="11" t="str">
        <f>IF(E6894&lt;&gt;"",VLOOKUP(E6894,依頼一覧!F:H,2,0),"")</f>
        <v/>
      </c>
    </row>
    <row r="6895" spans="1:14">
      <c r="A6895" s="7">
        <v>6894</v>
      </c>
      <c r="B6895" s="8"/>
      <c r="C6895" s="9"/>
      <c r="D6895" s="28"/>
      <c r="E6895" s="10"/>
      <c r="F6895" s="9"/>
      <c r="G6895" s="11"/>
      <c r="H6895" s="11"/>
      <c r="I6895" s="14"/>
      <c r="J6895" s="11"/>
      <c r="K6895" s="11"/>
      <c r="L6895" s="11"/>
      <c r="M6895" s="11"/>
      <c r="N6895" s="11" t="str">
        <f>IF(E6895&lt;&gt;"",VLOOKUP(E6895,依頼一覧!F:H,2,0),"")</f>
        <v/>
      </c>
    </row>
    <row r="6896" spans="1:14">
      <c r="A6896" s="7">
        <v>6895</v>
      </c>
      <c r="B6896" s="8"/>
      <c r="C6896" s="9"/>
      <c r="D6896" s="28"/>
      <c r="E6896" s="10"/>
      <c r="F6896" s="9"/>
      <c r="G6896" s="11"/>
      <c r="H6896" s="11"/>
      <c r="I6896" s="14"/>
      <c r="J6896" s="11"/>
      <c r="K6896" s="11"/>
      <c r="L6896" s="11"/>
      <c r="M6896" s="11"/>
      <c r="N6896" s="11" t="str">
        <f>IF(E6896&lt;&gt;"",VLOOKUP(E6896,依頼一覧!F:H,2,0),"")</f>
        <v/>
      </c>
    </row>
    <row r="6897" spans="1:14">
      <c r="A6897" s="7">
        <v>6896</v>
      </c>
      <c r="B6897" s="8"/>
      <c r="C6897" s="9"/>
      <c r="D6897" s="28"/>
      <c r="E6897" s="10"/>
      <c r="F6897" s="9"/>
      <c r="G6897" s="11"/>
      <c r="H6897" s="11"/>
      <c r="I6897" s="14"/>
      <c r="J6897" s="11"/>
      <c r="K6897" s="11"/>
      <c r="L6897" s="11"/>
      <c r="M6897" s="11"/>
      <c r="N6897" s="11" t="str">
        <f>IF(E6897&lt;&gt;"",VLOOKUP(E6897,依頼一覧!F:H,2,0),"")</f>
        <v/>
      </c>
    </row>
    <row r="6898" spans="1:14">
      <c r="A6898" s="7">
        <v>6897</v>
      </c>
      <c r="B6898" s="8"/>
      <c r="C6898" s="9"/>
      <c r="D6898" s="28"/>
      <c r="E6898" s="10"/>
      <c r="F6898" s="9"/>
      <c r="G6898" s="11"/>
      <c r="H6898" s="11"/>
      <c r="I6898" s="14"/>
      <c r="J6898" s="11"/>
      <c r="K6898" s="11"/>
      <c r="L6898" s="11"/>
      <c r="M6898" s="11"/>
      <c r="N6898" s="11" t="str">
        <f>IF(E6898&lt;&gt;"",VLOOKUP(E6898,依頼一覧!F:H,2,0),"")</f>
        <v/>
      </c>
    </row>
    <row r="6899" spans="1:14">
      <c r="A6899" s="7">
        <v>6898</v>
      </c>
      <c r="B6899" s="8"/>
      <c r="C6899" s="9"/>
      <c r="D6899" s="28"/>
      <c r="E6899" s="10"/>
      <c r="F6899" s="9"/>
      <c r="G6899" s="11"/>
      <c r="H6899" s="11"/>
      <c r="I6899" s="14"/>
      <c r="J6899" s="11"/>
      <c r="K6899" s="11"/>
      <c r="L6899" s="11"/>
      <c r="M6899" s="11"/>
      <c r="N6899" s="11" t="str">
        <f>IF(E6899&lt;&gt;"",VLOOKUP(E6899,依頼一覧!F:H,2,0),"")</f>
        <v/>
      </c>
    </row>
    <row r="6900" spans="1:14">
      <c r="A6900" s="7">
        <v>6899</v>
      </c>
      <c r="B6900" s="8"/>
      <c r="C6900" s="9"/>
      <c r="D6900" s="28"/>
      <c r="E6900" s="10"/>
      <c r="F6900" s="9"/>
      <c r="G6900" s="11"/>
      <c r="H6900" s="11"/>
      <c r="I6900" s="14"/>
      <c r="J6900" s="11"/>
      <c r="K6900" s="11"/>
      <c r="L6900" s="11"/>
      <c r="M6900" s="11"/>
      <c r="N6900" s="11" t="str">
        <f>IF(E6900&lt;&gt;"",VLOOKUP(E6900,依頼一覧!F:H,2,0),"")</f>
        <v/>
      </c>
    </row>
    <row r="6901" spans="1:14">
      <c r="A6901" s="7">
        <v>6900</v>
      </c>
      <c r="B6901" s="8"/>
      <c r="C6901" s="9"/>
      <c r="D6901" s="28"/>
      <c r="E6901" s="10"/>
      <c r="F6901" s="9"/>
      <c r="G6901" s="11"/>
      <c r="H6901" s="11"/>
      <c r="I6901" s="14"/>
      <c r="J6901" s="11"/>
      <c r="K6901" s="11"/>
      <c r="L6901" s="11"/>
      <c r="M6901" s="11"/>
      <c r="N6901" s="11" t="str">
        <f>IF(E6901&lt;&gt;"",VLOOKUP(E6901,依頼一覧!F:H,2,0),"")</f>
        <v/>
      </c>
    </row>
    <row r="6902" spans="1:14">
      <c r="A6902" s="7">
        <v>6901</v>
      </c>
      <c r="B6902" s="8"/>
      <c r="C6902" s="9"/>
      <c r="D6902" s="28"/>
      <c r="E6902" s="10"/>
      <c r="F6902" s="9"/>
      <c r="G6902" s="11"/>
      <c r="H6902" s="11"/>
      <c r="I6902" s="14"/>
      <c r="J6902" s="11"/>
      <c r="K6902" s="11"/>
      <c r="L6902" s="11"/>
      <c r="M6902" s="11"/>
      <c r="N6902" s="11" t="str">
        <f>IF(E6902&lt;&gt;"",VLOOKUP(E6902,依頼一覧!F:H,2,0),"")</f>
        <v/>
      </c>
    </row>
    <row r="6903" spans="1:14">
      <c r="A6903" s="7">
        <v>6902</v>
      </c>
      <c r="B6903" s="8"/>
      <c r="C6903" s="9"/>
      <c r="D6903" s="28"/>
      <c r="E6903" s="10"/>
      <c r="F6903" s="9"/>
      <c r="G6903" s="11"/>
      <c r="H6903" s="11"/>
      <c r="I6903" s="14"/>
      <c r="J6903" s="11"/>
      <c r="K6903" s="11"/>
      <c r="L6903" s="11"/>
      <c r="M6903" s="11"/>
      <c r="N6903" s="11" t="str">
        <f>IF(E6903&lt;&gt;"",VLOOKUP(E6903,依頼一覧!F:H,2,0),"")</f>
        <v/>
      </c>
    </row>
    <row r="6904" spans="1:14">
      <c r="A6904" s="7">
        <v>6903</v>
      </c>
      <c r="B6904" s="8"/>
      <c r="C6904" s="9"/>
      <c r="D6904" s="28"/>
      <c r="E6904" s="10"/>
      <c r="F6904" s="9"/>
      <c r="G6904" s="11"/>
      <c r="H6904" s="11"/>
      <c r="I6904" s="14"/>
      <c r="J6904" s="11"/>
      <c r="K6904" s="11"/>
      <c r="L6904" s="11"/>
      <c r="M6904" s="11"/>
      <c r="N6904" s="11" t="str">
        <f>IF(E6904&lt;&gt;"",VLOOKUP(E6904,依頼一覧!F:H,2,0),"")</f>
        <v/>
      </c>
    </row>
    <row r="6905" spans="1:14">
      <c r="A6905" s="7">
        <v>6904</v>
      </c>
      <c r="B6905" s="8"/>
      <c r="C6905" s="9"/>
      <c r="D6905" s="28"/>
      <c r="E6905" s="10"/>
      <c r="F6905" s="9"/>
      <c r="G6905" s="11"/>
      <c r="H6905" s="11"/>
      <c r="I6905" s="14"/>
      <c r="J6905" s="11"/>
      <c r="K6905" s="11"/>
      <c r="L6905" s="11"/>
      <c r="M6905" s="11"/>
      <c r="N6905" s="11" t="str">
        <f>IF(E6905&lt;&gt;"",VLOOKUP(E6905,依頼一覧!F:H,2,0),"")</f>
        <v/>
      </c>
    </row>
    <row r="6906" spans="1:14">
      <c r="A6906" s="7">
        <v>6905</v>
      </c>
      <c r="B6906" s="8"/>
      <c r="C6906" s="9"/>
      <c r="D6906" s="28"/>
      <c r="E6906" s="10"/>
      <c r="F6906" s="9"/>
      <c r="G6906" s="11"/>
      <c r="H6906" s="11"/>
      <c r="I6906" s="14"/>
      <c r="J6906" s="11"/>
      <c r="K6906" s="11"/>
      <c r="L6906" s="11"/>
      <c r="M6906" s="11"/>
      <c r="N6906" s="11" t="str">
        <f>IF(E6906&lt;&gt;"",VLOOKUP(E6906,依頼一覧!F:H,2,0),"")</f>
        <v/>
      </c>
    </row>
    <row r="6907" spans="1:14">
      <c r="A6907" s="7">
        <v>6906</v>
      </c>
      <c r="B6907" s="8"/>
      <c r="C6907" s="9"/>
      <c r="D6907" s="28"/>
      <c r="E6907" s="10"/>
      <c r="F6907" s="9"/>
      <c r="G6907" s="11"/>
      <c r="H6907" s="11"/>
      <c r="I6907" s="14"/>
      <c r="J6907" s="11"/>
      <c r="K6907" s="11"/>
      <c r="L6907" s="11"/>
      <c r="M6907" s="11"/>
      <c r="N6907" s="11" t="str">
        <f>IF(E6907&lt;&gt;"",VLOOKUP(E6907,依頼一覧!F:H,2,0),"")</f>
        <v/>
      </c>
    </row>
    <row r="6908" spans="1:14">
      <c r="A6908" s="7">
        <v>6907</v>
      </c>
      <c r="B6908" s="8"/>
      <c r="C6908" s="9"/>
      <c r="D6908" s="28"/>
      <c r="E6908" s="10"/>
      <c r="F6908" s="9"/>
      <c r="G6908" s="11"/>
      <c r="H6908" s="11"/>
      <c r="I6908" s="14"/>
      <c r="J6908" s="11"/>
      <c r="K6908" s="11"/>
      <c r="L6908" s="11"/>
      <c r="M6908" s="11"/>
      <c r="N6908" s="11" t="str">
        <f>IF(E6908&lt;&gt;"",VLOOKUP(E6908,依頼一覧!F:H,2,0),"")</f>
        <v/>
      </c>
    </row>
    <row r="6909" spans="1:14">
      <c r="A6909" s="7">
        <v>6908</v>
      </c>
      <c r="B6909" s="8"/>
      <c r="C6909" s="9"/>
      <c r="D6909" s="28"/>
      <c r="E6909" s="10"/>
      <c r="F6909" s="9"/>
      <c r="G6909" s="11"/>
      <c r="H6909" s="11"/>
      <c r="I6909" s="14"/>
      <c r="J6909" s="11"/>
      <c r="K6909" s="11"/>
      <c r="L6909" s="11"/>
      <c r="M6909" s="11"/>
      <c r="N6909" s="11" t="str">
        <f>IF(E6909&lt;&gt;"",VLOOKUP(E6909,依頼一覧!F:H,2,0),"")</f>
        <v/>
      </c>
    </row>
    <row r="6910" spans="1:14">
      <c r="A6910" s="7">
        <v>6909</v>
      </c>
      <c r="B6910" s="8"/>
      <c r="C6910" s="9"/>
      <c r="D6910" s="28"/>
      <c r="E6910" s="10"/>
      <c r="F6910" s="9"/>
      <c r="G6910" s="11"/>
      <c r="H6910" s="11"/>
      <c r="I6910" s="14"/>
      <c r="J6910" s="11"/>
      <c r="K6910" s="11"/>
      <c r="L6910" s="11"/>
      <c r="M6910" s="11"/>
      <c r="N6910" s="11" t="str">
        <f>IF(E6910&lt;&gt;"",VLOOKUP(E6910,依頼一覧!F:H,2,0),"")</f>
        <v/>
      </c>
    </row>
    <row r="6911" spans="1:14">
      <c r="A6911" s="7">
        <v>6910</v>
      </c>
      <c r="B6911" s="8"/>
      <c r="C6911" s="9"/>
      <c r="D6911" s="28"/>
      <c r="E6911" s="10"/>
      <c r="F6911" s="9"/>
      <c r="G6911" s="11"/>
      <c r="H6911" s="11"/>
      <c r="I6911" s="14"/>
      <c r="J6911" s="11"/>
      <c r="K6911" s="11"/>
      <c r="L6911" s="11"/>
      <c r="M6911" s="11"/>
      <c r="N6911" s="11" t="str">
        <f>IF(E6911&lt;&gt;"",VLOOKUP(E6911,依頼一覧!F:H,2,0),"")</f>
        <v/>
      </c>
    </row>
    <row r="6912" spans="1:14">
      <c r="A6912" s="7">
        <v>6911</v>
      </c>
      <c r="B6912" s="8"/>
      <c r="C6912" s="9"/>
      <c r="D6912" s="28"/>
      <c r="E6912" s="10"/>
      <c r="F6912" s="9"/>
      <c r="G6912" s="11"/>
      <c r="H6912" s="11"/>
      <c r="I6912" s="14"/>
      <c r="J6912" s="11"/>
      <c r="K6912" s="11"/>
      <c r="L6912" s="11"/>
      <c r="M6912" s="11"/>
      <c r="N6912" s="11" t="str">
        <f>IF(E6912&lt;&gt;"",VLOOKUP(E6912,依頼一覧!F:H,2,0),"")</f>
        <v/>
      </c>
    </row>
    <row r="6913" spans="1:14">
      <c r="A6913" s="7">
        <v>6912</v>
      </c>
      <c r="B6913" s="8"/>
      <c r="C6913" s="9"/>
      <c r="D6913" s="28"/>
      <c r="E6913" s="10"/>
      <c r="F6913" s="9"/>
      <c r="G6913" s="11"/>
      <c r="H6913" s="11"/>
      <c r="I6913" s="14"/>
      <c r="J6913" s="11"/>
      <c r="K6913" s="11"/>
      <c r="L6913" s="11"/>
      <c r="M6913" s="11"/>
      <c r="N6913" s="11" t="str">
        <f>IF(E6913&lt;&gt;"",VLOOKUP(E6913,依頼一覧!F:H,2,0),"")</f>
        <v/>
      </c>
    </row>
    <row r="6914" spans="1:14">
      <c r="A6914" s="7">
        <v>6913</v>
      </c>
      <c r="B6914" s="8"/>
      <c r="C6914" s="9"/>
      <c r="D6914" s="28"/>
      <c r="E6914" s="10"/>
      <c r="F6914" s="9"/>
      <c r="G6914" s="11"/>
      <c r="H6914" s="11"/>
      <c r="I6914" s="14"/>
      <c r="J6914" s="11"/>
      <c r="K6914" s="11"/>
      <c r="L6914" s="11"/>
      <c r="M6914" s="11"/>
      <c r="N6914" s="11" t="str">
        <f>IF(E6914&lt;&gt;"",VLOOKUP(E6914,依頼一覧!F:H,2,0),"")</f>
        <v/>
      </c>
    </row>
    <row r="6915" spans="1:14">
      <c r="A6915" s="7">
        <v>6914</v>
      </c>
      <c r="B6915" s="8"/>
      <c r="C6915" s="9"/>
      <c r="D6915" s="28"/>
      <c r="E6915" s="10"/>
      <c r="F6915" s="9"/>
      <c r="G6915" s="11"/>
      <c r="H6915" s="11"/>
      <c r="I6915" s="14"/>
      <c r="J6915" s="11"/>
      <c r="K6915" s="11"/>
      <c r="L6915" s="11"/>
      <c r="M6915" s="11"/>
      <c r="N6915" s="11" t="str">
        <f>IF(E6915&lt;&gt;"",VLOOKUP(E6915,依頼一覧!F:H,2,0),"")</f>
        <v/>
      </c>
    </row>
    <row r="6916" spans="1:14">
      <c r="A6916" s="7">
        <v>6915</v>
      </c>
      <c r="B6916" s="8"/>
      <c r="C6916" s="9"/>
      <c r="D6916" s="28"/>
      <c r="E6916" s="10"/>
      <c r="F6916" s="9"/>
      <c r="G6916" s="11"/>
      <c r="H6916" s="11"/>
      <c r="I6916" s="14"/>
      <c r="J6916" s="11"/>
      <c r="K6916" s="11"/>
      <c r="L6916" s="11"/>
      <c r="M6916" s="11"/>
      <c r="N6916" s="11" t="str">
        <f>IF(E6916&lt;&gt;"",VLOOKUP(E6916,依頼一覧!F:H,2,0),"")</f>
        <v/>
      </c>
    </row>
    <row r="6917" spans="1:14">
      <c r="A6917" s="7">
        <v>6916</v>
      </c>
      <c r="B6917" s="8"/>
      <c r="C6917" s="9"/>
      <c r="D6917" s="28"/>
      <c r="E6917" s="10"/>
      <c r="F6917" s="9"/>
      <c r="G6917" s="11"/>
      <c r="H6917" s="11"/>
      <c r="I6917" s="14"/>
      <c r="J6917" s="11"/>
      <c r="K6917" s="11"/>
      <c r="L6917" s="11"/>
      <c r="M6917" s="11"/>
      <c r="N6917" s="11" t="str">
        <f>IF(E6917&lt;&gt;"",VLOOKUP(E6917,依頼一覧!F:H,2,0),"")</f>
        <v/>
      </c>
    </row>
    <row r="6918" spans="1:14">
      <c r="A6918" s="7">
        <v>6917</v>
      </c>
      <c r="B6918" s="8"/>
      <c r="C6918" s="9"/>
      <c r="D6918" s="28"/>
      <c r="E6918" s="10"/>
      <c r="F6918" s="9"/>
      <c r="G6918" s="11"/>
      <c r="H6918" s="11"/>
      <c r="I6918" s="14"/>
      <c r="J6918" s="11"/>
      <c r="K6918" s="11"/>
      <c r="L6918" s="11"/>
      <c r="M6918" s="11"/>
      <c r="N6918" s="11" t="str">
        <f>IF(E6918&lt;&gt;"",VLOOKUP(E6918,依頼一覧!F:H,2,0),"")</f>
        <v/>
      </c>
    </row>
    <row r="6919" spans="1:14">
      <c r="A6919" s="7">
        <v>6918</v>
      </c>
      <c r="B6919" s="8"/>
      <c r="C6919" s="9"/>
      <c r="D6919" s="28"/>
      <c r="E6919" s="10"/>
      <c r="F6919" s="9"/>
      <c r="G6919" s="11"/>
      <c r="H6919" s="11"/>
      <c r="I6919" s="14"/>
      <c r="J6919" s="11"/>
      <c r="K6919" s="11"/>
      <c r="L6919" s="11"/>
      <c r="M6919" s="11"/>
      <c r="N6919" s="11" t="str">
        <f>IF(E6919&lt;&gt;"",VLOOKUP(E6919,依頼一覧!F:H,2,0),"")</f>
        <v/>
      </c>
    </row>
    <row r="6920" spans="1:14">
      <c r="A6920" s="7">
        <v>6919</v>
      </c>
      <c r="B6920" s="8"/>
      <c r="C6920" s="9"/>
      <c r="D6920" s="28"/>
      <c r="E6920" s="10"/>
      <c r="F6920" s="9"/>
      <c r="G6920" s="11"/>
      <c r="H6920" s="11"/>
      <c r="I6920" s="14"/>
      <c r="J6920" s="11"/>
      <c r="K6920" s="11"/>
      <c r="L6920" s="11"/>
      <c r="M6920" s="11"/>
      <c r="N6920" s="11" t="str">
        <f>IF(E6920&lt;&gt;"",VLOOKUP(E6920,依頼一覧!F:H,2,0),"")</f>
        <v/>
      </c>
    </row>
    <row r="6921" spans="1:14">
      <c r="A6921" s="7">
        <v>6920</v>
      </c>
      <c r="B6921" s="8"/>
      <c r="C6921" s="9"/>
      <c r="D6921" s="28"/>
      <c r="E6921" s="10"/>
      <c r="F6921" s="9"/>
      <c r="G6921" s="11"/>
      <c r="H6921" s="11"/>
      <c r="I6921" s="14"/>
      <c r="J6921" s="11"/>
      <c r="K6921" s="11"/>
      <c r="L6921" s="11"/>
      <c r="M6921" s="11"/>
      <c r="N6921" s="11" t="str">
        <f>IF(E6921&lt;&gt;"",VLOOKUP(E6921,依頼一覧!F:H,2,0),"")</f>
        <v/>
      </c>
    </row>
    <row r="6922" spans="1:14">
      <c r="A6922" s="7">
        <v>6921</v>
      </c>
      <c r="B6922" s="8"/>
      <c r="C6922" s="9"/>
      <c r="D6922" s="28"/>
      <c r="E6922" s="10"/>
      <c r="F6922" s="9"/>
      <c r="G6922" s="11"/>
      <c r="H6922" s="11"/>
      <c r="I6922" s="14"/>
      <c r="J6922" s="11"/>
      <c r="K6922" s="11"/>
      <c r="L6922" s="11"/>
      <c r="M6922" s="11"/>
      <c r="N6922" s="11" t="str">
        <f>IF(E6922&lt;&gt;"",VLOOKUP(E6922,依頼一覧!F:H,2,0),"")</f>
        <v/>
      </c>
    </row>
    <row r="6923" spans="1:14">
      <c r="A6923" s="7">
        <v>6922</v>
      </c>
      <c r="B6923" s="8"/>
      <c r="C6923" s="9"/>
      <c r="D6923" s="28"/>
      <c r="E6923" s="10"/>
      <c r="F6923" s="9"/>
      <c r="G6923" s="11"/>
      <c r="H6923" s="11"/>
      <c r="I6923" s="14"/>
      <c r="J6923" s="11"/>
      <c r="K6923" s="11"/>
      <c r="L6923" s="11"/>
      <c r="M6923" s="11"/>
      <c r="N6923" s="11" t="str">
        <f>IF(E6923&lt;&gt;"",VLOOKUP(E6923,依頼一覧!F:H,2,0),"")</f>
        <v/>
      </c>
    </row>
    <row r="6924" spans="1:14">
      <c r="A6924" s="7">
        <v>6923</v>
      </c>
      <c r="B6924" s="8"/>
      <c r="C6924" s="9"/>
      <c r="D6924" s="28"/>
      <c r="E6924" s="10"/>
      <c r="F6924" s="9"/>
      <c r="G6924" s="11"/>
      <c r="H6924" s="11"/>
      <c r="I6924" s="14"/>
      <c r="J6924" s="11"/>
      <c r="K6924" s="11"/>
      <c r="L6924" s="11"/>
      <c r="M6924" s="11"/>
      <c r="N6924" s="11" t="str">
        <f>IF(E6924&lt;&gt;"",VLOOKUP(E6924,依頼一覧!F:H,2,0),"")</f>
        <v/>
      </c>
    </row>
    <row r="6925" spans="1:14">
      <c r="A6925" s="7">
        <v>6924</v>
      </c>
      <c r="B6925" s="8"/>
      <c r="C6925" s="9"/>
      <c r="D6925" s="28"/>
      <c r="E6925" s="10"/>
      <c r="F6925" s="9"/>
      <c r="G6925" s="11"/>
      <c r="H6925" s="11"/>
      <c r="I6925" s="14"/>
      <c r="J6925" s="11"/>
      <c r="K6925" s="11"/>
      <c r="L6925" s="11"/>
      <c r="M6925" s="11"/>
      <c r="N6925" s="11" t="str">
        <f>IF(E6925&lt;&gt;"",VLOOKUP(E6925,依頼一覧!F:H,2,0),"")</f>
        <v/>
      </c>
    </row>
    <row r="6926" spans="1:14">
      <c r="A6926" s="7">
        <v>6925</v>
      </c>
      <c r="B6926" s="8"/>
      <c r="C6926" s="9"/>
      <c r="D6926" s="28"/>
      <c r="E6926" s="10"/>
      <c r="F6926" s="9"/>
      <c r="G6926" s="11"/>
      <c r="H6926" s="11"/>
      <c r="I6926" s="14"/>
      <c r="J6926" s="11"/>
      <c r="K6926" s="11"/>
      <c r="L6926" s="11"/>
      <c r="M6926" s="11"/>
      <c r="N6926" s="11" t="str">
        <f>IF(E6926&lt;&gt;"",VLOOKUP(E6926,依頼一覧!F:H,2,0),"")</f>
        <v/>
      </c>
    </row>
    <row r="6927" spans="1:14">
      <c r="A6927" s="7">
        <v>6926</v>
      </c>
      <c r="B6927" s="8"/>
      <c r="C6927" s="9"/>
      <c r="D6927" s="28"/>
      <c r="E6927" s="10"/>
      <c r="F6927" s="9"/>
      <c r="G6927" s="11"/>
      <c r="H6927" s="11"/>
      <c r="I6927" s="14"/>
      <c r="J6927" s="11"/>
      <c r="K6927" s="11"/>
      <c r="L6927" s="11"/>
      <c r="M6927" s="11"/>
      <c r="N6927" s="11" t="str">
        <f>IF(E6927&lt;&gt;"",VLOOKUP(E6927,依頼一覧!F:H,2,0),"")</f>
        <v/>
      </c>
    </row>
    <row r="6928" spans="1:14">
      <c r="A6928" s="7">
        <v>6927</v>
      </c>
      <c r="B6928" s="8"/>
      <c r="C6928" s="9"/>
      <c r="D6928" s="28"/>
      <c r="E6928" s="10"/>
      <c r="F6928" s="9"/>
      <c r="G6928" s="11"/>
      <c r="H6928" s="11"/>
      <c r="I6928" s="14"/>
      <c r="J6928" s="11"/>
      <c r="K6928" s="11"/>
      <c r="L6928" s="11"/>
      <c r="M6928" s="11"/>
      <c r="N6928" s="11" t="str">
        <f>IF(E6928&lt;&gt;"",VLOOKUP(E6928,依頼一覧!F:H,2,0),"")</f>
        <v/>
      </c>
    </row>
    <row r="6929" spans="1:14">
      <c r="A6929" s="7">
        <v>6928</v>
      </c>
      <c r="B6929" s="8"/>
      <c r="C6929" s="9"/>
      <c r="D6929" s="28"/>
      <c r="E6929" s="10"/>
      <c r="F6929" s="9"/>
      <c r="G6929" s="11"/>
      <c r="H6929" s="11"/>
      <c r="I6929" s="14"/>
      <c r="J6929" s="11"/>
      <c r="K6929" s="11"/>
      <c r="L6929" s="11"/>
      <c r="M6929" s="11"/>
      <c r="N6929" s="11" t="str">
        <f>IF(E6929&lt;&gt;"",VLOOKUP(E6929,依頼一覧!F:H,2,0),"")</f>
        <v/>
      </c>
    </row>
    <row r="6930" spans="1:14">
      <c r="A6930" s="7">
        <v>6929</v>
      </c>
      <c r="B6930" s="8"/>
      <c r="C6930" s="9"/>
      <c r="D6930" s="28"/>
      <c r="E6930" s="10"/>
      <c r="F6930" s="9"/>
      <c r="G6930" s="11"/>
      <c r="H6930" s="11"/>
      <c r="I6930" s="14"/>
      <c r="J6930" s="11"/>
      <c r="K6930" s="11"/>
      <c r="L6930" s="11"/>
      <c r="M6930" s="11"/>
      <c r="N6930" s="11" t="str">
        <f>IF(E6930&lt;&gt;"",VLOOKUP(E6930,依頼一覧!F:H,2,0),"")</f>
        <v/>
      </c>
    </row>
    <row r="6931" spans="1:14">
      <c r="A6931" s="7">
        <v>6930</v>
      </c>
      <c r="B6931" s="8"/>
      <c r="C6931" s="9"/>
      <c r="D6931" s="28"/>
      <c r="E6931" s="10"/>
      <c r="F6931" s="9"/>
      <c r="G6931" s="11"/>
      <c r="H6931" s="11"/>
      <c r="I6931" s="14"/>
      <c r="J6931" s="11"/>
      <c r="K6931" s="11"/>
      <c r="L6931" s="11"/>
      <c r="M6931" s="11"/>
      <c r="N6931" s="11" t="str">
        <f>IF(E6931&lt;&gt;"",VLOOKUP(E6931,依頼一覧!F:H,2,0),"")</f>
        <v/>
      </c>
    </row>
    <row r="6932" spans="1:14">
      <c r="A6932" s="7">
        <v>6931</v>
      </c>
      <c r="B6932" s="8"/>
      <c r="C6932" s="9"/>
      <c r="D6932" s="28"/>
      <c r="E6932" s="10"/>
      <c r="F6932" s="9"/>
      <c r="G6932" s="11"/>
      <c r="H6932" s="11"/>
      <c r="I6932" s="14"/>
      <c r="J6932" s="11"/>
      <c r="K6932" s="11"/>
      <c r="L6932" s="11"/>
      <c r="M6932" s="11"/>
      <c r="N6932" s="11" t="str">
        <f>IF(E6932&lt;&gt;"",VLOOKUP(E6932,依頼一覧!F:H,2,0),"")</f>
        <v/>
      </c>
    </row>
    <row r="6933" spans="1:14">
      <c r="A6933" s="7">
        <v>6932</v>
      </c>
      <c r="B6933" s="8"/>
      <c r="C6933" s="9"/>
      <c r="D6933" s="28"/>
      <c r="E6933" s="10"/>
      <c r="F6933" s="9"/>
      <c r="G6933" s="11"/>
      <c r="H6933" s="11"/>
      <c r="I6933" s="14"/>
      <c r="J6933" s="11"/>
      <c r="K6933" s="11"/>
      <c r="L6933" s="11"/>
      <c r="M6933" s="11"/>
      <c r="N6933" s="11" t="str">
        <f>IF(E6933&lt;&gt;"",VLOOKUP(E6933,依頼一覧!F:H,2,0),"")</f>
        <v/>
      </c>
    </row>
    <row r="6934" spans="1:14">
      <c r="A6934" s="7">
        <v>6933</v>
      </c>
      <c r="B6934" s="8"/>
      <c r="C6934" s="9"/>
      <c r="D6934" s="28"/>
      <c r="E6934" s="10"/>
      <c r="F6934" s="9"/>
      <c r="G6934" s="11"/>
      <c r="H6934" s="11"/>
      <c r="I6934" s="14"/>
      <c r="J6934" s="11"/>
      <c r="K6934" s="11"/>
      <c r="L6934" s="11"/>
      <c r="M6934" s="11"/>
      <c r="N6934" s="11" t="str">
        <f>IF(E6934&lt;&gt;"",VLOOKUP(E6934,依頼一覧!F:H,2,0),"")</f>
        <v/>
      </c>
    </row>
    <row r="6935" spans="1:14">
      <c r="A6935" s="7">
        <v>6934</v>
      </c>
      <c r="B6935" s="8"/>
      <c r="C6935" s="9"/>
      <c r="D6935" s="28"/>
      <c r="E6935" s="10"/>
      <c r="F6935" s="9"/>
      <c r="G6935" s="11"/>
      <c r="H6935" s="11"/>
      <c r="I6935" s="14"/>
      <c r="J6935" s="11"/>
      <c r="K6935" s="11"/>
      <c r="L6935" s="11"/>
      <c r="M6935" s="11"/>
      <c r="N6935" s="11" t="str">
        <f>IF(E6935&lt;&gt;"",VLOOKUP(E6935,依頼一覧!F:H,2,0),"")</f>
        <v/>
      </c>
    </row>
    <row r="6936" spans="1:14">
      <c r="A6936" s="7">
        <v>6935</v>
      </c>
      <c r="B6936" s="8"/>
      <c r="C6936" s="9"/>
      <c r="D6936" s="28"/>
      <c r="E6936" s="10"/>
      <c r="F6936" s="9"/>
      <c r="G6936" s="11"/>
      <c r="H6936" s="11"/>
      <c r="I6936" s="14"/>
      <c r="J6936" s="11"/>
      <c r="K6936" s="11"/>
      <c r="L6936" s="11"/>
      <c r="M6936" s="11"/>
      <c r="N6936" s="11" t="str">
        <f>IF(E6936&lt;&gt;"",VLOOKUP(E6936,依頼一覧!F:H,2,0),"")</f>
        <v/>
      </c>
    </row>
    <row r="6937" spans="1:14">
      <c r="A6937" s="7">
        <v>6936</v>
      </c>
      <c r="B6937" s="8"/>
      <c r="C6937" s="9"/>
      <c r="D6937" s="28"/>
      <c r="E6937" s="10"/>
      <c r="F6937" s="9"/>
      <c r="G6937" s="11"/>
      <c r="H6937" s="11"/>
      <c r="I6937" s="14"/>
      <c r="J6937" s="11"/>
      <c r="K6937" s="11"/>
      <c r="L6937" s="11"/>
      <c r="M6937" s="11"/>
      <c r="N6937" s="11" t="str">
        <f>IF(E6937&lt;&gt;"",VLOOKUP(E6937,依頼一覧!F:H,2,0),"")</f>
        <v/>
      </c>
    </row>
    <row r="6938" spans="1:14">
      <c r="A6938" s="7">
        <v>6937</v>
      </c>
      <c r="B6938" s="8"/>
      <c r="C6938" s="9"/>
      <c r="D6938" s="28"/>
      <c r="E6938" s="10"/>
      <c r="F6938" s="9"/>
      <c r="G6938" s="11"/>
      <c r="H6938" s="11"/>
      <c r="I6938" s="14"/>
      <c r="J6938" s="11"/>
      <c r="K6938" s="11"/>
      <c r="L6938" s="11"/>
      <c r="M6938" s="11"/>
      <c r="N6938" s="11" t="str">
        <f>IF(E6938&lt;&gt;"",VLOOKUP(E6938,依頼一覧!F:H,2,0),"")</f>
        <v/>
      </c>
    </row>
    <row r="6939" spans="1:14">
      <c r="A6939" s="7">
        <v>6938</v>
      </c>
      <c r="B6939" s="8"/>
      <c r="C6939" s="9"/>
      <c r="D6939" s="28"/>
      <c r="E6939" s="10"/>
      <c r="F6939" s="9"/>
      <c r="G6939" s="11"/>
      <c r="H6939" s="11"/>
      <c r="I6939" s="14"/>
      <c r="J6939" s="11"/>
      <c r="K6939" s="11"/>
      <c r="L6939" s="11"/>
      <c r="M6939" s="11"/>
      <c r="N6939" s="11" t="str">
        <f>IF(E6939&lt;&gt;"",VLOOKUP(E6939,依頼一覧!F:H,2,0),"")</f>
        <v/>
      </c>
    </row>
    <row r="6940" spans="1:14">
      <c r="A6940" s="7">
        <v>6939</v>
      </c>
      <c r="B6940" s="8"/>
      <c r="C6940" s="9"/>
      <c r="D6940" s="28"/>
      <c r="E6940" s="10"/>
      <c r="F6940" s="9"/>
      <c r="G6940" s="11"/>
      <c r="H6940" s="11"/>
      <c r="I6940" s="14"/>
      <c r="J6940" s="11"/>
      <c r="K6940" s="11"/>
      <c r="L6940" s="11"/>
      <c r="M6940" s="11"/>
      <c r="N6940" s="11" t="str">
        <f>IF(E6940&lt;&gt;"",VLOOKUP(E6940,依頼一覧!F:H,2,0),"")</f>
        <v/>
      </c>
    </row>
    <row r="6941" spans="1:14">
      <c r="A6941" s="7">
        <v>6940</v>
      </c>
      <c r="B6941" s="8"/>
      <c r="C6941" s="9"/>
      <c r="D6941" s="28"/>
      <c r="E6941" s="10"/>
      <c r="F6941" s="9"/>
      <c r="G6941" s="11"/>
      <c r="H6941" s="11"/>
      <c r="I6941" s="14"/>
      <c r="J6941" s="11"/>
      <c r="K6941" s="11"/>
      <c r="L6941" s="11"/>
      <c r="M6941" s="11"/>
      <c r="N6941" s="11" t="str">
        <f>IF(E6941&lt;&gt;"",VLOOKUP(E6941,依頼一覧!F:H,2,0),"")</f>
        <v/>
      </c>
    </row>
    <row r="6942" spans="1:14">
      <c r="A6942" s="7">
        <v>6941</v>
      </c>
      <c r="B6942" s="8"/>
      <c r="C6942" s="9"/>
      <c r="D6942" s="28"/>
      <c r="E6942" s="10"/>
      <c r="F6942" s="9"/>
      <c r="G6942" s="11"/>
      <c r="H6942" s="11"/>
      <c r="I6942" s="14"/>
      <c r="J6942" s="11"/>
      <c r="K6942" s="11"/>
      <c r="L6942" s="11"/>
      <c r="M6942" s="11"/>
      <c r="N6942" s="11" t="str">
        <f>IF(E6942&lt;&gt;"",VLOOKUP(E6942,依頼一覧!F:H,2,0),"")</f>
        <v/>
      </c>
    </row>
    <row r="6943" spans="1:14">
      <c r="A6943" s="7">
        <v>6942</v>
      </c>
      <c r="B6943" s="8"/>
      <c r="C6943" s="9"/>
      <c r="D6943" s="28"/>
      <c r="E6943" s="10"/>
      <c r="F6943" s="9"/>
      <c r="G6943" s="11"/>
      <c r="H6943" s="11"/>
      <c r="I6943" s="14"/>
      <c r="J6943" s="11"/>
      <c r="K6943" s="11"/>
      <c r="L6943" s="11"/>
      <c r="M6943" s="11"/>
      <c r="N6943" s="11" t="str">
        <f>IF(E6943&lt;&gt;"",VLOOKUP(E6943,依頼一覧!F:H,2,0),"")</f>
        <v/>
      </c>
    </row>
    <row r="6944" spans="1:14">
      <c r="A6944" s="7">
        <v>6943</v>
      </c>
      <c r="B6944" s="8"/>
      <c r="C6944" s="9"/>
      <c r="D6944" s="28"/>
      <c r="E6944" s="10"/>
      <c r="F6944" s="9"/>
      <c r="G6944" s="11"/>
      <c r="H6944" s="11"/>
      <c r="I6944" s="14"/>
      <c r="J6944" s="11"/>
      <c r="K6944" s="11"/>
      <c r="L6944" s="11"/>
      <c r="M6944" s="11"/>
      <c r="N6944" s="11" t="str">
        <f>IF(E6944&lt;&gt;"",VLOOKUP(E6944,依頼一覧!F:H,2,0),"")</f>
        <v/>
      </c>
    </row>
    <row r="6945" spans="1:14">
      <c r="A6945" s="7">
        <v>6944</v>
      </c>
      <c r="B6945" s="8"/>
      <c r="C6945" s="9"/>
      <c r="D6945" s="28"/>
      <c r="E6945" s="10"/>
      <c r="F6945" s="9"/>
      <c r="G6945" s="11"/>
      <c r="H6945" s="11"/>
      <c r="I6945" s="14"/>
      <c r="J6945" s="11"/>
      <c r="K6945" s="11"/>
      <c r="L6945" s="11"/>
      <c r="M6945" s="11"/>
      <c r="N6945" s="11" t="str">
        <f>IF(E6945&lt;&gt;"",VLOOKUP(E6945,依頼一覧!F:H,2,0),"")</f>
        <v/>
      </c>
    </row>
    <row r="6946" spans="1:14">
      <c r="A6946" s="7">
        <v>6945</v>
      </c>
      <c r="B6946" s="8"/>
      <c r="C6946" s="9"/>
      <c r="D6946" s="28"/>
      <c r="E6946" s="10"/>
      <c r="F6946" s="9"/>
      <c r="G6946" s="11"/>
      <c r="H6946" s="11"/>
      <c r="I6946" s="14"/>
      <c r="J6946" s="11"/>
      <c r="K6946" s="11"/>
      <c r="L6946" s="11"/>
      <c r="M6946" s="11"/>
      <c r="N6946" s="11" t="str">
        <f>IF(E6946&lt;&gt;"",VLOOKUP(E6946,依頼一覧!F:H,2,0),"")</f>
        <v/>
      </c>
    </row>
    <row r="6947" spans="1:14">
      <c r="A6947" s="7">
        <v>6946</v>
      </c>
      <c r="B6947" s="8"/>
      <c r="C6947" s="9"/>
      <c r="D6947" s="28"/>
      <c r="E6947" s="10"/>
      <c r="F6947" s="9"/>
      <c r="G6947" s="11"/>
      <c r="H6947" s="11"/>
      <c r="I6947" s="14"/>
      <c r="J6947" s="11"/>
      <c r="K6947" s="11"/>
      <c r="L6947" s="11"/>
      <c r="M6947" s="11"/>
      <c r="N6947" s="11" t="str">
        <f>IF(E6947&lt;&gt;"",VLOOKUP(E6947,依頼一覧!F:H,2,0),"")</f>
        <v/>
      </c>
    </row>
    <row r="6948" spans="1:14">
      <c r="A6948" s="7">
        <v>6947</v>
      </c>
      <c r="B6948" s="8"/>
      <c r="C6948" s="9"/>
      <c r="D6948" s="28"/>
      <c r="E6948" s="10"/>
      <c r="F6948" s="9"/>
      <c r="G6948" s="11"/>
      <c r="H6948" s="11"/>
      <c r="I6948" s="14"/>
      <c r="J6948" s="11"/>
      <c r="K6948" s="11"/>
      <c r="L6948" s="11"/>
      <c r="M6948" s="11"/>
      <c r="N6948" s="11" t="str">
        <f>IF(E6948&lt;&gt;"",VLOOKUP(E6948,依頼一覧!F:H,2,0),"")</f>
        <v/>
      </c>
    </row>
    <row r="6949" spans="1:14">
      <c r="A6949" s="7">
        <v>6948</v>
      </c>
      <c r="B6949" s="8"/>
      <c r="C6949" s="9"/>
      <c r="D6949" s="28"/>
      <c r="E6949" s="10"/>
      <c r="F6949" s="9"/>
      <c r="G6949" s="11"/>
      <c r="H6949" s="11"/>
      <c r="I6949" s="14"/>
      <c r="J6949" s="11"/>
      <c r="K6949" s="11"/>
      <c r="L6949" s="11"/>
      <c r="M6949" s="11"/>
      <c r="N6949" s="11" t="str">
        <f>IF(E6949&lt;&gt;"",VLOOKUP(E6949,依頼一覧!F:H,2,0),"")</f>
        <v/>
      </c>
    </row>
    <row r="6950" spans="1:14">
      <c r="A6950" s="7">
        <v>6949</v>
      </c>
      <c r="B6950" s="8"/>
      <c r="C6950" s="9"/>
      <c r="D6950" s="28"/>
      <c r="E6950" s="10"/>
      <c r="F6950" s="9"/>
      <c r="G6950" s="11"/>
      <c r="H6950" s="11"/>
      <c r="I6950" s="14"/>
      <c r="J6950" s="11"/>
      <c r="K6950" s="11"/>
      <c r="L6950" s="11"/>
      <c r="M6950" s="11"/>
      <c r="N6950" s="11" t="str">
        <f>IF(E6950&lt;&gt;"",VLOOKUP(E6950,依頼一覧!F:H,2,0),"")</f>
        <v/>
      </c>
    </row>
    <row r="6951" spans="1:14">
      <c r="A6951" s="7">
        <v>6950</v>
      </c>
      <c r="B6951" s="8"/>
      <c r="C6951" s="9"/>
      <c r="D6951" s="28"/>
      <c r="E6951" s="10"/>
      <c r="F6951" s="9"/>
      <c r="G6951" s="11"/>
      <c r="H6951" s="11"/>
      <c r="I6951" s="14"/>
      <c r="J6951" s="11"/>
      <c r="K6951" s="11"/>
      <c r="L6951" s="11"/>
      <c r="M6951" s="11"/>
      <c r="N6951" s="11" t="str">
        <f>IF(E6951&lt;&gt;"",VLOOKUP(E6951,依頼一覧!F:H,2,0),"")</f>
        <v/>
      </c>
    </row>
    <row r="6952" spans="1:14">
      <c r="A6952" s="7">
        <v>6951</v>
      </c>
      <c r="B6952" s="8"/>
      <c r="C6952" s="9"/>
      <c r="D6952" s="28"/>
      <c r="E6952" s="10"/>
      <c r="F6952" s="9"/>
      <c r="G6952" s="11"/>
      <c r="H6952" s="11"/>
      <c r="I6952" s="14"/>
      <c r="J6952" s="11"/>
      <c r="K6952" s="11"/>
      <c r="L6952" s="11"/>
      <c r="M6952" s="11"/>
      <c r="N6952" s="11" t="str">
        <f>IF(E6952&lt;&gt;"",VLOOKUP(E6952,依頼一覧!F:H,2,0),"")</f>
        <v/>
      </c>
    </row>
    <row r="6953" spans="1:14">
      <c r="A6953" s="7">
        <v>6952</v>
      </c>
      <c r="B6953" s="8"/>
      <c r="C6953" s="9"/>
      <c r="D6953" s="28"/>
      <c r="E6953" s="10"/>
      <c r="F6953" s="9"/>
      <c r="G6953" s="11"/>
      <c r="H6953" s="11"/>
      <c r="I6953" s="14"/>
      <c r="J6953" s="11"/>
      <c r="K6953" s="11"/>
      <c r="L6953" s="11"/>
      <c r="M6953" s="11"/>
      <c r="N6953" s="11" t="str">
        <f>IF(E6953&lt;&gt;"",VLOOKUP(E6953,依頼一覧!F:H,2,0),"")</f>
        <v/>
      </c>
    </row>
    <row r="6954" spans="1:14">
      <c r="A6954" s="7">
        <v>6953</v>
      </c>
      <c r="B6954" s="8"/>
      <c r="C6954" s="9"/>
      <c r="D6954" s="28"/>
      <c r="E6954" s="10"/>
      <c r="F6954" s="9"/>
      <c r="G6954" s="11"/>
      <c r="H6954" s="11"/>
      <c r="I6954" s="14"/>
      <c r="J6954" s="11"/>
      <c r="K6954" s="11"/>
      <c r="L6954" s="11"/>
      <c r="M6954" s="11"/>
      <c r="N6954" s="11" t="str">
        <f>IF(E6954&lt;&gt;"",VLOOKUP(E6954,依頼一覧!F:H,2,0),"")</f>
        <v/>
      </c>
    </row>
    <row r="6955" spans="1:14">
      <c r="A6955" s="7">
        <v>6954</v>
      </c>
      <c r="B6955" s="8"/>
      <c r="C6955" s="9"/>
      <c r="D6955" s="28"/>
      <c r="E6955" s="10"/>
      <c r="F6955" s="9"/>
      <c r="G6955" s="11"/>
      <c r="H6955" s="11"/>
      <c r="I6955" s="14"/>
      <c r="J6955" s="11"/>
      <c r="K6955" s="11"/>
      <c r="L6955" s="11"/>
      <c r="M6955" s="11"/>
      <c r="N6955" s="11" t="str">
        <f>IF(E6955&lt;&gt;"",VLOOKUP(E6955,依頼一覧!F:H,2,0),"")</f>
        <v/>
      </c>
    </row>
    <row r="6956" spans="1:14">
      <c r="A6956" s="7">
        <v>6955</v>
      </c>
      <c r="B6956" s="8"/>
      <c r="C6956" s="9"/>
      <c r="D6956" s="28"/>
      <c r="E6956" s="10"/>
      <c r="F6956" s="9"/>
      <c r="G6956" s="11"/>
      <c r="H6956" s="11"/>
      <c r="I6956" s="14"/>
      <c r="J6956" s="11"/>
      <c r="K6956" s="11"/>
      <c r="L6956" s="11"/>
      <c r="M6956" s="11"/>
      <c r="N6956" s="11" t="str">
        <f>IF(E6956&lt;&gt;"",VLOOKUP(E6956,依頼一覧!F:H,2,0),"")</f>
        <v/>
      </c>
    </row>
    <row r="6957" spans="1:14">
      <c r="A6957" s="7">
        <v>6956</v>
      </c>
      <c r="B6957" s="8"/>
      <c r="C6957" s="9"/>
      <c r="D6957" s="28"/>
      <c r="E6957" s="10"/>
      <c r="F6957" s="9"/>
      <c r="G6957" s="11"/>
      <c r="H6957" s="11"/>
      <c r="I6957" s="14"/>
      <c r="J6957" s="11"/>
      <c r="K6957" s="11"/>
      <c r="L6957" s="11"/>
      <c r="M6957" s="11"/>
      <c r="N6957" s="11" t="str">
        <f>IF(E6957&lt;&gt;"",VLOOKUP(E6957,依頼一覧!F:H,2,0),"")</f>
        <v/>
      </c>
    </row>
    <row r="6958" spans="1:14">
      <c r="A6958" s="7">
        <v>6957</v>
      </c>
      <c r="B6958" s="8"/>
      <c r="C6958" s="9"/>
      <c r="D6958" s="28"/>
      <c r="E6958" s="10"/>
      <c r="F6958" s="9"/>
      <c r="G6958" s="11"/>
      <c r="H6958" s="11"/>
      <c r="I6958" s="14"/>
      <c r="J6958" s="11"/>
      <c r="K6958" s="11"/>
      <c r="L6958" s="11"/>
      <c r="M6958" s="11"/>
      <c r="N6958" s="11" t="str">
        <f>IF(E6958&lt;&gt;"",VLOOKUP(E6958,依頼一覧!F:H,2,0),"")</f>
        <v/>
      </c>
    </row>
    <row r="6959" spans="1:14">
      <c r="A6959" s="7">
        <v>6958</v>
      </c>
      <c r="B6959" s="8"/>
      <c r="C6959" s="9"/>
      <c r="D6959" s="28"/>
      <c r="E6959" s="10"/>
      <c r="F6959" s="9"/>
      <c r="G6959" s="11"/>
      <c r="H6959" s="11"/>
      <c r="I6959" s="14"/>
      <c r="J6959" s="11"/>
      <c r="K6959" s="11"/>
      <c r="L6959" s="11"/>
      <c r="M6959" s="11"/>
      <c r="N6959" s="11" t="str">
        <f>IF(E6959&lt;&gt;"",VLOOKUP(E6959,依頼一覧!F:H,2,0),"")</f>
        <v/>
      </c>
    </row>
    <row r="6960" spans="1:14">
      <c r="A6960" s="7">
        <v>6959</v>
      </c>
      <c r="B6960" s="8"/>
      <c r="C6960" s="9"/>
      <c r="D6960" s="28"/>
      <c r="E6960" s="10"/>
      <c r="F6960" s="9"/>
      <c r="G6960" s="11"/>
      <c r="H6960" s="11"/>
      <c r="I6960" s="14"/>
      <c r="J6960" s="11"/>
      <c r="K6960" s="11"/>
      <c r="L6960" s="11"/>
      <c r="M6960" s="11"/>
      <c r="N6960" s="11" t="str">
        <f>IF(E6960&lt;&gt;"",VLOOKUP(E6960,依頼一覧!F:H,2,0),"")</f>
        <v/>
      </c>
    </row>
    <row r="6961" spans="1:14">
      <c r="A6961" s="7">
        <v>6960</v>
      </c>
      <c r="B6961" s="8"/>
      <c r="C6961" s="9"/>
      <c r="D6961" s="28"/>
      <c r="E6961" s="10"/>
      <c r="F6961" s="9"/>
      <c r="G6961" s="11"/>
      <c r="H6961" s="11"/>
      <c r="I6961" s="14"/>
      <c r="J6961" s="11"/>
      <c r="K6961" s="11"/>
      <c r="L6961" s="11"/>
      <c r="M6961" s="11"/>
      <c r="N6961" s="11" t="str">
        <f>IF(E6961&lt;&gt;"",VLOOKUP(E6961,依頼一覧!F:H,2,0),"")</f>
        <v/>
      </c>
    </row>
    <row r="6962" spans="1:14">
      <c r="A6962" s="7">
        <v>6961</v>
      </c>
      <c r="B6962" s="8"/>
      <c r="C6962" s="9"/>
      <c r="D6962" s="28"/>
      <c r="E6962" s="10"/>
      <c r="F6962" s="9"/>
      <c r="G6962" s="11"/>
      <c r="H6962" s="11"/>
      <c r="I6962" s="14"/>
      <c r="J6962" s="11"/>
      <c r="K6962" s="11"/>
      <c r="L6962" s="11"/>
      <c r="M6962" s="11"/>
      <c r="N6962" s="11" t="str">
        <f>IF(E6962&lt;&gt;"",VLOOKUP(E6962,依頼一覧!F:H,2,0),"")</f>
        <v/>
      </c>
    </row>
    <row r="6963" spans="1:14">
      <c r="A6963" s="7">
        <v>6962</v>
      </c>
      <c r="B6963" s="8"/>
      <c r="C6963" s="9"/>
      <c r="D6963" s="28"/>
      <c r="E6963" s="10"/>
      <c r="F6963" s="9"/>
      <c r="G6963" s="11"/>
      <c r="H6963" s="11"/>
      <c r="I6963" s="14"/>
      <c r="J6963" s="11"/>
      <c r="K6963" s="11"/>
      <c r="L6963" s="11"/>
      <c r="M6963" s="11"/>
      <c r="N6963" s="11" t="str">
        <f>IF(E6963&lt;&gt;"",VLOOKUP(E6963,依頼一覧!F:H,2,0),"")</f>
        <v/>
      </c>
    </row>
    <row r="6964" spans="1:14">
      <c r="A6964" s="7">
        <v>6963</v>
      </c>
      <c r="B6964" s="8"/>
      <c r="C6964" s="9"/>
      <c r="D6964" s="28"/>
      <c r="E6964" s="10"/>
      <c r="F6964" s="9"/>
      <c r="G6964" s="11"/>
      <c r="H6964" s="11"/>
      <c r="I6964" s="14"/>
      <c r="J6964" s="11"/>
      <c r="K6964" s="11"/>
      <c r="L6964" s="11"/>
      <c r="M6964" s="11"/>
      <c r="N6964" s="11" t="str">
        <f>IF(E6964&lt;&gt;"",VLOOKUP(E6964,依頼一覧!F:H,2,0),"")</f>
        <v/>
      </c>
    </row>
    <row r="6965" spans="1:14">
      <c r="A6965" s="7">
        <v>6964</v>
      </c>
      <c r="B6965" s="8"/>
      <c r="C6965" s="9"/>
      <c r="D6965" s="28"/>
      <c r="E6965" s="10"/>
      <c r="F6965" s="9"/>
      <c r="G6965" s="11"/>
      <c r="H6965" s="11"/>
      <c r="I6965" s="14"/>
      <c r="J6965" s="11"/>
      <c r="K6965" s="11"/>
      <c r="L6965" s="11"/>
      <c r="M6965" s="11"/>
      <c r="N6965" s="11" t="str">
        <f>IF(E6965&lt;&gt;"",VLOOKUP(E6965,依頼一覧!F:H,2,0),"")</f>
        <v/>
      </c>
    </row>
    <row r="6966" spans="1:14">
      <c r="A6966" s="7">
        <v>6965</v>
      </c>
      <c r="B6966" s="8"/>
      <c r="C6966" s="9"/>
      <c r="D6966" s="28"/>
      <c r="E6966" s="10"/>
      <c r="F6966" s="9"/>
      <c r="G6966" s="11"/>
      <c r="H6966" s="11"/>
      <c r="I6966" s="14"/>
      <c r="J6966" s="11"/>
      <c r="K6966" s="11"/>
      <c r="L6966" s="11"/>
      <c r="M6966" s="11"/>
      <c r="N6966" s="11" t="str">
        <f>IF(E6966&lt;&gt;"",VLOOKUP(E6966,依頼一覧!F:H,2,0),"")</f>
        <v/>
      </c>
    </row>
    <row r="6967" spans="1:14">
      <c r="A6967" s="7">
        <v>6966</v>
      </c>
      <c r="B6967" s="8"/>
      <c r="C6967" s="9"/>
      <c r="D6967" s="28"/>
      <c r="E6967" s="10"/>
      <c r="F6967" s="9"/>
      <c r="G6967" s="11"/>
      <c r="H6967" s="11"/>
      <c r="I6967" s="14"/>
      <c r="J6967" s="11"/>
      <c r="K6967" s="11"/>
      <c r="L6967" s="11"/>
      <c r="M6967" s="11"/>
      <c r="N6967" s="11" t="str">
        <f>IF(E6967&lt;&gt;"",VLOOKUP(E6967,依頼一覧!F:H,2,0),"")</f>
        <v/>
      </c>
    </row>
    <row r="6968" spans="1:14">
      <c r="A6968" s="7">
        <v>6967</v>
      </c>
      <c r="B6968" s="8"/>
      <c r="C6968" s="9"/>
      <c r="D6968" s="28"/>
      <c r="E6968" s="10"/>
      <c r="F6968" s="9"/>
      <c r="G6968" s="11"/>
      <c r="H6968" s="11"/>
      <c r="I6968" s="14"/>
      <c r="J6968" s="11"/>
      <c r="K6968" s="11"/>
      <c r="L6968" s="11"/>
      <c r="M6968" s="11"/>
      <c r="N6968" s="11" t="str">
        <f>IF(E6968&lt;&gt;"",VLOOKUP(E6968,依頼一覧!F:H,2,0),"")</f>
        <v/>
      </c>
    </row>
    <row r="6969" spans="1:14">
      <c r="A6969" s="7">
        <v>6968</v>
      </c>
      <c r="B6969" s="8"/>
      <c r="C6969" s="9"/>
      <c r="D6969" s="28"/>
      <c r="E6969" s="10"/>
      <c r="F6969" s="9"/>
      <c r="G6969" s="11"/>
      <c r="H6969" s="11"/>
      <c r="I6969" s="14"/>
      <c r="J6969" s="11"/>
      <c r="K6969" s="11"/>
      <c r="L6969" s="11"/>
      <c r="M6969" s="11"/>
      <c r="N6969" s="11" t="str">
        <f>IF(E6969&lt;&gt;"",VLOOKUP(E6969,依頼一覧!F:H,2,0),"")</f>
        <v/>
      </c>
    </row>
    <row r="6970" spans="1:14">
      <c r="A6970" s="7">
        <v>6969</v>
      </c>
      <c r="B6970" s="8"/>
      <c r="C6970" s="9"/>
      <c r="D6970" s="28"/>
      <c r="E6970" s="10"/>
      <c r="F6970" s="9"/>
      <c r="G6970" s="11"/>
      <c r="H6970" s="11"/>
      <c r="I6970" s="14"/>
      <c r="J6970" s="11"/>
      <c r="K6970" s="11"/>
      <c r="L6970" s="11"/>
      <c r="M6970" s="11"/>
      <c r="N6970" s="11" t="str">
        <f>IF(E6970&lt;&gt;"",VLOOKUP(E6970,依頼一覧!F:H,2,0),"")</f>
        <v/>
      </c>
    </row>
    <row r="6971" spans="1:14">
      <c r="A6971" s="7">
        <v>6970</v>
      </c>
      <c r="B6971" s="8"/>
      <c r="C6971" s="9"/>
      <c r="D6971" s="28"/>
      <c r="E6971" s="10"/>
      <c r="F6971" s="9"/>
      <c r="G6971" s="11"/>
      <c r="H6971" s="11"/>
      <c r="I6971" s="14"/>
      <c r="J6971" s="11"/>
      <c r="K6971" s="11"/>
      <c r="L6971" s="11"/>
      <c r="M6971" s="11"/>
      <c r="N6971" s="11" t="str">
        <f>IF(E6971&lt;&gt;"",VLOOKUP(E6971,依頼一覧!F:H,2,0),"")</f>
        <v/>
      </c>
    </row>
    <row r="6972" spans="1:14">
      <c r="A6972" s="7">
        <v>6971</v>
      </c>
      <c r="B6972" s="8"/>
      <c r="C6972" s="9"/>
      <c r="D6972" s="28"/>
      <c r="E6972" s="10"/>
      <c r="F6972" s="9"/>
      <c r="G6972" s="11"/>
      <c r="H6972" s="11"/>
      <c r="I6972" s="14"/>
      <c r="J6972" s="11"/>
      <c r="K6972" s="11"/>
      <c r="L6972" s="11"/>
      <c r="M6972" s="11"/>
      <c r="N6972" s="11" t="str">
        <f>IF(E6972&lt;&gt;"",VLOOKUP(E6972,依頼一覧!F:H,2,0),"")</f>
        <v/>
      </c>
    </row>
    <row r="6973" spans="1:14">
      <c r="A6973" s="7">
        <v>6972</v>
      </c>
      <c r="B6973" s="8"/>
      <c r="C6973" s="9"/>
      <c r="D6973" s="28"/>
      <c r="E6973" s="10"/>
      <c r="F6973" s="9"/>
      <c r="G6973" s="11"/>
      <c r="H6973" s="11"/>
      <c r="I6973" s="14"/>
      <c r="J6973" s="11"/>
      <c r="K6973" s="11"/>
      <c r="L6973" s="11"/>
      <c r="M6973" s="11"/>
      <c r="N6973" s="11" t="str">
        <f>IF(E6973&lt;&gt;"",VLOOKUP(E6973,依頼一覧!F:H,2,0),"")</f>
        <v/>
      </c>
    </row>
    <row r="6974" spans="1:14">
      <c r="A6974" s="7">
        <v>6973</v>
      </c>
      <c r="B6974" s="8"/>
      <c r="C6974" s="9"/>
      <c r="D6974" s="28"/>
      <c r="E6974" s="10"/>
      <c r="F6974" s="9"/>
      <c r="G6974" s="11"/>
      <c r="H6974" s="11"/>
      <c r="I6974" s="14"/>
      <c r="J6974" s="11"/>
      <c r="K6974" s="11"/>
      <c r="L6974" s="11"/>
      <c r="M6974" s="11"/>
      <c r="N6974" s="11" t="str">
        <f>IF(E6974&lt;&gt;"",VLOOKUP(E6974,依頼一覧!F:H,2,0),"")</f>
        <v/>
      </c>
    </row>
    <row r="6975" spans="1:14">
      <c r="A6975" s="7">
        <v>6974</v>
      </c>
      <c r="B6975" s="8"/>
      <c r="C6975" s="9"/>
      <c r="D6975" s="28"/>
      <c r="E6975" s="10"/>
      <c r="F6975" s="9"/>
      <c r="G6975" s="11"/>
      <c r="H6975" s="11"/>
      <c r="I6975" s="14"/>
      <c r="J6975" s="11"/>
      <c r="K6975" s="11"/>
      <c r="L6975" s="11"/>
      <c r="M6975" s="11"/>
      <c r="N6975" s="11" t="str">
        <f>IF(E6975&lt;&gt;"",VLOOKUP(E6975,依頼一覧!F:H,2,0),"")</f>
        <v/>
      </c>
    </row>
    <row r="6976" spans="1:14">
      <c r="A6976" s="7">
        <v>6975</v>
      </c>
      <c r="B6976" s="8"/>
      <c r="C6976" s="9"/>
      <c r="D6976" s="28"/>
      <c r="E6976" s="10"/>
      <c r="F6976" s="9"/>
      <c r="G6976" s="11"/>
      <c r="H6976" s="11"/>
      <c r="I6976" s="14"/>
      <c r="J6976" s="11"/>
      <c r="K6976" s="11"/>
      <c r="L6976" s="11"/>
      <c r="M6976" s="11"/>
      <c r="N6976" s="11" t="str">
        <f>IF(E6976&lt;&gt;"",VLOOKUP(E6976,依頼一覧!F:H,2,0),"")</f>
        <v/>
      </c>
    </row>
    <row r="6977" spans="1:14">
      <c r="A6977" s="7">
        <v>6976</v>
      </c>
      <c r="B6977" s="8"/>
      <c r="C6977" s="9"/>
      <c r="D6977" s="28"/>
      <c r="E6977" s="10"/>
      <c r="F6977" s="9"/>
      <c r="G6977" s="11"/>
      <c r="H6977" s="11"/>
      <c r="I6977" s="14"/>
      <c r="J6977" s="11"/>
      <c r="K6977" s="11"/>
      <c r="L6977" s="11"/>
      <c r="M6977" s="11"/>
      <c r="N6977" s="11" t="str">
        <f>IF(E6977&lt;&gt;"",VLOOKUP(E6977,依頼一覧!F:H,2,0),"")</f>
        <v/>
      </c>
    </row>
    <row r="6978" spans="1:14">
      <c r="A6978" s="7">
        <v>6977</v>
      </c>
      <c r="B6978" s="8"/>
      <c r="C6978" s="9"/>
      <c r="D6978" s="28"/>
      <c r="E6978" s="10"/>
      <c r="F6978" s="9"/>
      <c r="G6978" s="11"/>
      <c r="H6978" s="11"/>
      <c r="I6978" s="14"/>
      <c r="J6978" s="11"/>
      <c r="K6978" s="11"/>
      <c r="L6978" s="11"/>
      <c r="M6978" s="11"/>
      <c r="N6978" s="11" t="str">
        <f>IF(E6978&lt;&gt;"",VLOOKUP(E6978,依頼一覧!F:H,2,0),"")</f>
        <v/>
      </c>
    </row>
    <row r="6979" spans="1:14">
      <c r="A6979" s="7">
        <v>6978</v>
      </c>
      <c r="B6979" s="8"/>
      <c r="C6979" s="9"/>
      <c r="D6979" s="28"/>
      <c r="E6979" s="10"/>
      <c r="F6979" s="9"/>
      <c r="G6979" s="11"/>
      <c r="H6979" s="11"/>
      <c r="I6979" s="14"/>
      <c r="J6979" s="11"/>
      <c r="K6979" s="11"/>
      <c r="L6979" s="11"/>
      <c r="M6979" s="11"/>
      <c r="N6979" s="11" t="str">
        <f>IF(E6979&lt;&gt;"",VLOOKUP(E6979,依頼一覧!F:H,2,0),"")</f>
        <v/>
      </c>
    </row>
    <row r="6980" spans="1:14">
      <c r="A6980" s="7">
        <v>6979</v>
      </c>
      <c r="B6980" s="8"/>
      <c r="C6980" s="9"/>
      <c r="D6980" s="28"/>
      <c r="E6980" s="10"/>
      <c r="F6980" s="9"/>
      <c r="G6980" s="11"/>
      <c r="H6980" s="11"/>
      <c r="I6980" s="14"/>
      <c r="J6980" s="11"/>
      <c r="K6980" s="11"/>
      <c r="L6980" s="11"/>
      <c r="M6980" s="11"/>
      <c r="N6980" s="11" t="str">
        <f>IF(E6980&lt;&gt;"",VLOOKUP(E6980,依頼一覧!F:H,2,0),"")</f>
        <v/>
      </c>
    </row>
    <row r="6981" spans="1:14">
      <c r="A6981" s="7">
        <v>6980</v>
      </c>
      <c r="B6981" s="8"/>
      <c r="C6981" s="9"/>
      <c r="D6981" s="28"/>
      <c r="E6981" s="10"/>
      <c r="F6981" s="9"/>
      <c r="G6981" s="11"/>
      <c r="H6981" s="11"/>
      <c r="I6981" s="14"/>
      <c r="J6981" s="11"/>
      <c r="K6981" s="11"/>
      <c r="L6981" s="11"/>
      <c r="M6981" s="11"/>
      <c r="N6981" s="11" t="str">
        <f>IF(E6981&lt;&gt;"",VLOOKUP(E6981,依頼一覧!F:H,2,0),"")</f>
        <v/>
      </c>
    </row>
    <row r="6982" spans="1:14">
      <c r="A6982" s="7">
        <v>6981</v>
      </c>
      <c r="B6982" s="8"/>
      <c r="C6982" s="9"/>
      <c r="D6982" s="28"/>
      <c r="E6982" s="10"/>
      <c r="F6982" s="9"/>
      <c r="G6982" s="11"/>
      <c r="H6982" s="11"/>
      <c r="I6982" s="14"/>
      <c r="J6982" s="11"/>
      <c r="K6982" s="11"/>
      <c r="L6982" s="11"/>
      <c r="M6982" s="11"/>
      <c r="N6982" s="11" t="str">
        <f>IF(E6982&lt;&gt;"",VLOOKUP(E6982,依頼一覧!F:H,2,0),"")</f>
        <v/>
      </c>
    </row>
    <row r="6983" spans="1:14">
      <c r="A6983" s="7">
        <v>6982</v>
      </c>
      <c r="B6983" s="8"/>
      <c r="C6983" s="9"/>
      <c r="D6983" s="28"/>
      <c r="E6983" s="10"/>
      <c r="F6983" s="9"/>
      <c r="G6983" s="11"/>
      <c r="H6983" s="11"/>
      <c r="I6983" s="14"/>
      <c r="J6983" s="11"/>
      <c r="K6983" s="11"/>
      <c r="L6983" s="11"/>
      <c r="M6983" s="11"/>
      <c r="N6983" s="11" t="str">
        <f>IF(E6983&lt;&gt;"",VLOOKUP(E6983,依頼一覧!F:H,2,0),"")</f>
        <v/>
      </c>
    </row>
    <row r="6984" spans="1:14">
      <c r="A6984" s="7">
        <v>6983</v>
      </c>
      <c r="B6984" s="8"/>
      <c r="C6984" s="9"/>
      <c r="D6984" s="28"/>
      <c r="E6984" s="10"/>
      <c r="F6984" s="9"/>
      <c r="G6984" s="11"/>
      <c r="H6984" s="11"/>
      <c r="I6984" s="14"/>
      <c r="J6984" s="11"/>
      <c r="K6984" s="11"/>
      <c r="L6984" s="11"/>
      <c r="M6984" s="11"/>
      <c r="N6984" s="11" t="str">
        <f>IF(E6984&lt;&gt;"",VLOOKUP(E6984,依頼一覧!F:H,2,0),"")</f>
        <v/>
      </c>
    </row>
    <row r="6985" spans="1:14">
      <c r="A6985" s="7">
        <v>6984</v>
      </c>
      <c r="B6985" s="8"/>
      <c r="C6985" s="9"/>
      <c r="D6985" s="28"/>
      <c r="E6985" s="10"/>
      <c r="F6985" s="9"/>
      <c r="G6985" s="11"/>
      <c r="H6985" s="11"/>
      <c r="I6985" s="14"/>
      <c r="J6985" s="11"/>
      <c r="K6985" s="11"/>
      <c r="L6985" s="11"/>
      <c r="M6985" s="11"/>
      <c r="N6985" s="11" t="str">
        <f>IF(E6985&lt;&gt;"",VLOOKUP(E6985,依頼一覧!F:H,2,0),"")</f>
        <v/>
      </c>
    </row>
    <row r="6986" spans="1:14">
      <c r="A6986" s="7">
        <v>6985</v>
      </c>
      <c r="B6986" s="8"/>
      <c r="C6986" s="9"/>
      <c r="D6986" s="28"/>
      <c r="E6986" s="10"/>
      <c r="F6986" s="9"/>
      <c r="G6986" s="11"/>
      <c r="H6986" s="11"/>
      <c r="I6986" s="14"/>
      <c r="J6986" s="11"/>
      <c r="K6986" s="11"/>
      <c r="L6986" s="11"/>
      <c r="M6986" s="11"/>
      <c r="N6986" s="11" t="str">
        <f>IF(E6986&lt;&gt;"",VLOOKUP(E6986,依頼一覧!F:H,2,0),"")</f>
        <v/>
      </c>
    </row>
    <row r="6987" spans="1:14">
      <c r="A6987" s="7">
        <v>6986</v>
      </c>
      <c r="B6987" s="8"/>
      <c r="C6987" s="9"/>
      <c r="D6987" s="28"/>
      <c r="E6987" s="10"/>
      <c r="F6987" s="9"/>
      <c r="G6987" s="11"/>
      <c r="H6987" s="11"/>
      <c r="I6987" s="14"/>
      <c r="J6987" s="11"/>
      <c r="K6987" s="11"/>
      <c r="L6987" s="11"/>
      <c r="M6987" s="11"/>
      <c r="N6987" s="11" t="str">
        <f>IF(E6987&lt;&gt;"",VLOOKUP(E6987,依頼一覧!F:H,2,0),"")</f>
        <v/>
      </c>
    </row>
    <row r="6988" spans="1:14">
      <c r="A6988" s="7">
        <v>6987</v>
      </c>
      <c r="B6988" s="8"/>
      <c r="C6988" s="9"/>
      <c r="D6988" s="28"/>
      <c r="E6988" s="10"/>
      <c r="F6988" s="9"/>
      <c r="G6988" s="11"/>
      <c r="H6988" s="11"/>
      <c r="I6988" s="14"/>
      <c r="J6988" s="11"/>
      <c r="K6988" s="11"/>
      <c r="L6988" s="11"/>
      <c r="M6988" s="11"/>
      <c r="N6988" s="11" t="str">
        <f>IF(E6988&lt;&gt;"",VLOOKUP(E6988,依頼一覧!F:H,2,0),"")</f>
        <v/>
      </c>
    </row>
    <row r="6989" spans="1:14">
      <c r="A6989" s="7">
        <v>6988</v>
      </c>
      <c r="B6989" s="8"/>
      <c r="C6989" s="9"/>
      <c r="D6989" s="28"/>
      <c r="E6989" s="10"/>
      <c r="F6989" s="9"/>
      <c r="G6989" s="11"/>
      <c r="H6989" s="11"/>
      <c r="I6989" s="14"/>
      <c r="J6989" s="11"/>
      <c r="K6989" s="11"/>
      <c r="L6989" s="11"/>
      <c r="M6989" s="11"/>
      <c r="N6989" s="11" t="str">
        <f>IF(E6989&lt;&gt;"",VLOOKUP(E6989,依頼一覧!F:H,2,0),"")</f>
        <v/>
      </c>
    </row>
    <row r="6990" spans="1:14">
      <c r="A6990" s="7">
        <v>6989</v>
      </c>
      <c r="B6990" s="8"/>
      <c r="C6990" s="9"/>
      <c r="D6990" s="28"/>
      <c r="E6990" s="10"/>
      <c r="F6990" s="9"/>
      <c r="G6990" s="11"/>
      <c r="H6990" s="11"/>
      <c r="I6990" s="14"/>
      <c r="J6990" s="11"/>
      <c r="K6990" s="11"/>
      <c r="L6990" s="11"/>
      <c r="M6990" s="11"/>
      <c r="N6990" s="11" t="str">
        <f>IF(E6990&lt;&gt;"",VLOOKUP(E6990,依頼一覧!F:H,2,0),"")</f>
        <v/>
      </c>
    </row>
    <row r="6991" spans="1:14">
      <c r="A6991" s="7">
        <v>6990</v>
      </c>
      <c r="B6991" s="8"/>
      <c r="C6991" s="9"/>
      <c r="D6991" s="28"/>
      <c r="E6991" s="10"/>
      <c r="F6991" s="9"/>
      <c r="G6991" s="11"/>
      <c r="H6991" s="11"/>
      <c r="I6991" s="14"/>
      <c r="J6991" s="11"/>
      <c r="K6991" s="11"/>
      <c r="L6991" s="11"/>
      <c r="M6991" s="11"/>
      <c r="N6991" s="11" t="str">
        <f>IF(E6991&lt;&gt;"",VLOOKUP(E6991,依頼一覧!F:H,2,0),"")</f>
        <v/>
      </c>
    </row>
    <row r="6992" spans="1:14">
      <c r="A6992" s="7">
        <v>6991</v>
      </c>
      <c r="B6992" s="8"/>
      <c r="C6992" s="9"/>
      <c r="D6992" s="28"/>
      <c r="E6992" s="10"/>
      <c r="F6992" s="9"/>
      <c r="G6992" s="11"/>
      <c r="H6992" s="11"/>
      <c r="I6992" s="14"/>
      <c r="J6992" s="11"/>
      <c r="K6992" s="11"/>
      <c r="L6992" s="11"/>
      <c r="M6992" s="11"/>
      <c r="N6992" s="11" t="str">
        <f>IF(E6992&lt;&gt;"",VLOOKUP(E6992,依頼一覧!F:H,2,0),"")</f>
        <v/>
      </c>
    </row>
    <row r="6993" spans="1:14">
      <c r="A6993" s="7">
        <v>6992</v>
      </c>
      <c r="B6993" s="8"/>
      <c r="C6993" s="9"/>
      <c r="D6993" s="28"/>
      <c r="E6993" s="10"/>
      <c r="F6993" s="9"/>
      <c r="G6993" s="11"/>
      <c r="H6993" s="11"/>
      <c r="I6993" s="14"/>
      <c r="J6993" s="11"/>
      <c r="K6993" s="11"/>
      <c r="L6993" s="11"/>
      <c r="M6993" s="11"/>
      <c r="N6993" s="11" t="str">
        <f>IF(E6993&lt;&gt;"",VLOOKUP(E6993,依頼一覧!F:H,2,0),"")</f>
        <v/>
      </c>
    </row>
    <row r="6994" spans="1:14">
      <c r="A6994" s="7">
        <v>6993</v>
      </c>
      <c r="B6994" s="8"/>
      <c r="C6994" s="9"/>
      <c r="D6994" s="28"/>
      <c r="E6994" s="10"/>
      <c r="F6994" s="9"/>
      <c r="G6994" s="11"/>
      <c r="H6994" s="11"/>
      <c r="I6994" s="14"/>
      <c r="J6994" s="11"/>
      <c r="K6994" s="11"/>
      <c r="L6994" s="11"/>
      <c r="M6994" s="11"/>
      <c r="N6994" s="11" t="str">
        <f>IF(E6994&lt;&gt;"",VLOOKUP(E6994,依頼一覧!F:H,2,0),"")</f>
        <v/>
      </c>
    </row>
    <row r="6995" spans="1:14">
      <c r="A6995" s="7">
        <v>6994</v>
      </c>
      <c r="B6995" s="8"/>
      <c r="C6995" s="9"/>
      <c r="D6995" s="28"/>
      <c r="E6995" s="10"/>
      <c r="F6995" s="9"/>
      <c r="G6995" s="11"/>
      <c r="H6995" s="11"/>
      <c r="I6995" s="14"/>
      <c r="J6995" s="11"/>
      <c r="K6995" s="11"/>
      <c r="L6995" s="11"/>
      <c r="M6995" s="11"/>
      <c r="N6995" s="11" t="str">
        <f>IF(E6995&lt;&gt;"",VLOOKUP(E6995,依頼一覧!F:H,2,0),"")</f>
        <v/>
      </c>
    </row>
    <row r="6996" spans="1:14">
      <c r="A6996" s="7">
        <v>6995</v>
      </c>
      <c r="B6996" s="8"/>
      <c r="C6996" s="9"/>
      <c r="D6996" s="28"/>
      <c r="E6996" s="10"/>
      <c r="F6996" s="9"/>
      <c r="G6996" s="11"/>
      <c r="H6996" s="11"/>
      <c r="I6996" s="14"/>
      <c r="J6996" s="11"/>
      <c r="K6996" s="11"/>
      <c r="L6996" s="11"/>
      <c r="M6996" s="11"/>
      <c r="N6996" s="11" t="str">
        <f>IF(E6996&lt;&gt;"",VLOOKUP(E6996,依頼一覧!F:H,2,0),"")</f>
        <v/>
      </c>
    </row>
    <row r="6997" spans="1:14">
      <c r="A6997" s="7">
        <v>6996</v>
      </c>
      <c r="B6997" s="8"/>
      <c r="C6997" s="9"/>
      <c r="D6997" s="28"/>
      <c r="E6997" s="10"/>
      <c r="F6997" s="9"/>
      <c r="G6997" s="11"/>
      <c r="H6997" s="11"/>
      <c r="I6997" s="14"/>
      <c r="J6997" s="11"/>
      <c r="K6997" s="11"/>
      <c r="L6997" s="11"/>
      <c r="M6997" s="11"/>
      <c r="N6997" s="11" t="str">
        <f>IF(E6997&lt;&gt;"",VLOOKUP(E6997,依頼一覧!F:H,2,0),"")</f>
        <v/>
      </c>
    </row>
    <row r="6998" spans="1:14">
      <c r="A6998" s="7">
        <v>6997</v>
      </c>
      <c r="B6998" s="8"/>
      <c r="C6998" s="9"/>
      <c r="D6998" s="28"/>
      <c r="E6998" s="10"/>
      <c r="F6998" s="9"/>
      <c r="G6998" s="11"/>
      <c r="H6998" s="11"/>
      <c r="I6998" s="14"/>
      <c r="J6998" s="11"/>
      <c r="K6998" s="11"/>
      <c r="L6998" s="11"/>
      <c r="M6998" s="11"/>
      <c r="N6998" s="11" t="str">
        <f>IF(E6998&lt;&gt;"",VLOOKUP(E6998,依頼一覧!F:H,2,0),"")</f>
        <v/>
      </c>
    </row>
    <row r="6999" spans="1:14">
      <c r="A6999" s="7">
        <v>6998</v>
      </c>
      <c r="B6999" s="8"/>
      <c r="C6999" s="9"/>
      <c r="D6999" s="28"/>
      <c r="E6999" s="10"/>
      <c r="F6999" s="9"/>
      <c r="G6999" s="11"/>
      <c r="H6999" s="11"/>
      <c r="I6999" s="14"/>
      <c r="J6999" s="11"/>
      <c r="K6999" s="11"/>
      <c r="L6999" s="11"/>
      <c r="M6999" s="11"/>
      <c r="N6999" s="11" t="str">
        <f>IF(E6999&lt;&gt;"",VLOOKUP(E6999,依頼一覧!F:H,2,0),"")</f>
        <v/>
      </c>
    </row>
    <row r="7000" spans="1:14">
      <c r="A7000" s="7">
        <v>6999</v>
      </c>
      <c r="B7000" s="8"/>
      <c r="C7000" s="9"/>
      <c r="D7000" s="28"/>
      <c r="E7000" s="10"/>
      <c r="F7000" s="9"/>
      <c r="G7000" s="11"/>
      <c r="H7000" s="11"/>
      <c r="I7000" s="14"/>
      <c r="J7000" s="11"/>
      <c r="K7000" s="11"/>
      <c r="L7000" s="11"/>
      <c r="M7000" s="11"/>
      <c r="N7000" s="11" t="str">
        <f>IF(E7000&lt;&gt;"",VLOOKUP(E7000,依頼一覧!F:H,2,0),"")</f>
        <v/>
      </c>
    </row>
    <row r="7001" spans="1:14">
      <c r="A7001" s="7">
        <v>7000</v>
      </c>
      <c r="B7001" s="8"/>
      <c r="C7001" s="9"/>
      <c r="D7001" s="28"/>
      <c r="E7001" s="10"/>
      <c r="F7001" s="9"/>
      <c r="G7001" s="11"/>
      <c r="H7001" s="11"/>
      <c r="I7001" s="14"/>
      <c r="J7001" s="11"/>
      <c r="K7001" s="11"/>
      <c r="L7001" s="11"/>
      <c r="M7001" s="11"/>
      <c r="N7001" s="11" t="str">
        <f>IF(E7001&lt;&gt;"",VLOOKUP(E7001,依頼一覧!F:H,2,0),"")</f>
        <v/>
      </c>
    </row>
    <row r="7002" spans="1:14">
      <c r="A7002" s="7">
        <v>7001</v>
      </c>
      <c r="B7002" s="8"/>
      <c r="C7002" s="9"/>
      <c r="D7002" s="28"/>
      <c r="E7002" s="10"/>
      <c r="F7002" s="9"/>
      <c r="G7002" s="11"/>
      <c r="H7002" s="11"/>
      <c r="I7002" s="14"/>
      <c r="J7002" s="11"/>
      <c r="K7002" s="11"/>
      <c r="L7002" s="11"/>
      <c r="M7002" s="11"/>
      <c r="N7002" s="11" t="str">
        <f>IF(E7002&lt;&gt;"",VLOOKUP(E7002,依頼一覧!F:H,2,0),"")</f>
        <v/>
      </c>
    </row>
    <row r="7003" spans="1:14">
      <c r="A7003" s="7">
        <v>7002</v>
      </c>
      <c r="B7003" s="8"/>
      <c r="C7003" s="9"/>
      <c r="D7003" s="28"/>
      <c r="E7003" s="10"/>
      <c r="F7003" s="9"/>
      <c r="G7003" s="11"/>
      <c r="H7003" s="11"/>
      <c r="I7003" s="14"/>
      <c r="J7003" s="11"/>
      <c r="K7003" s="11"/>
      <c r="L7003" s="11"/>
      <c r="M7003" s="11"/>
      <c r="N7003" s="11" t="str">
        <f>IF(E7003&lt;&gt;"",VLOOKUP(E7003,依頼一覧!F:H,2,0),"")</f>
        <v/>
      </c>
    </row>
    <row r="7004" spans="1:14">
      <c r="A7004" s="7">
        <v>7003</v>
      </c>
      <c r="B7004" s="8"/>
      <c r="C7004" s="9"/>
      <c r="D7004" s="28"/>
      <c r="E7004" s="10"/>
      <c r="F7004" s="9"/>
      <c r="G7004" s="11"/>
      <c r="H7004" s="11"/>
      <c r="I7004" s="14"/>
      <c r="J7004" s="11"/>
      <c r="K7004" s="11"/>
      <c r="L7004" s="11"/>
      <c r="M7004" s="11"/>
      <c r="N7004" s="11" t="str">
        <f>IF(E7004&lt;&gt;"",VLOOKUP(E7004,依頼一覧!F:H,2,0),"")</f>
        <v/>
      </c>
    </row>
    <row r="7005" spans="1:14">
      <c r="A7005" s="7">
        <v>7004</v>
      </c>
      <c r="B7005" s="8"/>
      <c r="C7005" s="9"/>
      <c r="D7005" s="28"/>
      <c r="E7005" s="10"/>
      <c r="F7005" s="9"/>
      <c r="G7005" s="11"/>
      <c r="H7005" s="11"/>
      <c r="I7005" s="14"/>
      <c r="J7005" s="11"/>
      <c r="K7005" s="11"/>
      <c r="L7005" s="11"/>
      <c r="M7005" s="11"/>
      <c r="N7005" s="11" t="str">
        <f>IF(E7005&lt;&gt;"",VLOOKUP(E7005,依頼一覧!F:H,2,0),"")</f>
        <v/>
      </c>
    </row>
    <row r="7006" spans="1:14">
      <c r="A7006" s="7">
        <v>7005</v>
      </c>
      <c r="B7006" s="8"/>
      <c r="C7006" s="9"/>
      <c r="D7006" s="28"/>
      <c r="E7006" s="10"/>
      <c r="F7006" s="9"/>
      <c r="G7006" s="11"/>
      <c r="H7006" s="11"/>
      <c r="I7006" s="14"/>
      <c r="J7006" s="11"/>
      <c r="K7006" s="11"/>
      <c r="L7006" s="11"/>
      <c r="M7006" s="11"/>
      <c r="N7006" s="11" t="str">
        <f>IF(E7006&lt;&gt;"",VLOOKUP(E7006,依頼一覧!F:H,2,0),"")</f>
        <v/>
      </c>
    </row>
    <row r="7007" spans="1:14">
      <c r="A7007" s="7">
        <v>7006</v>
      </c>
      <c r="B7007" s="8"/>
      <c r="C7007" s="9"/>
      <c r="D7007" s="28"/>
      <c r="E7007" s="10"/>
      <c r="F7007" s="9"/>
      <c r="G7007" s="11"/>
      <c r="H7007" s="11"/>
      <c r="I7007" s="14"/>
      <c r="J7007" s="11"/>
      <c r="K7007" s="11"/>
      <c r="L7007" s="11"/>
      <c r="M7007" s="11"/>
      <c r="N7007" s="11" t="str">
        <f>IF(E7007&lt;&gt;"",VLOOKUP(E7007,依頼一覧!F:H,2,0),"")</f>
        <v/>
      </c>
    </row>
    <row r="7008" spans="1:14">
      <c r="A7008" s="7">
        <v>7007</v>
      </c>
      <c r="B7008" s="8"/>
      <c r="C7008" s="9"/>
      <c r="D7008" s="28"/>
      <c r="E7008" s="10"/>
      <c r="F7008" s="9"/>
      <c r="G7008" s="11"/>
      <c r="H7008" s="11"/>
      <c r="I7008" s="14"/>
      <c r="J7008" s="11"/>
      <c r="K7008" s="11"/>
      <c r="L7008" s="11"/>
      <c r="M7008" s="11"/>
      <c r="N7008" s="11" t="str">
        <f>IF(E7008&lt;&gt;"",VLOOKUP(E7008,依頼一覧!F:H,2,0),"")</f>
        <v/>
      </c>
    </row>
    <row r="7009" spans="1:14">
      <c r="A7009" s="7">
        <v>7008</v>
      </c>
      <c r="B7009" s="8"/>
      <c r="C7009" s="9"/>
      <c r="D7009" s="28"/>
      <c r="E7009" s="10"/>
      <c r="F7009" s="9"/>
      <c r="G7009" s="11"/>
      <c r="H7009" s="11"/>
      <c r="I7009" s="14"/>
      <c r="J7009" s="11"/>
      <c r="K7009" s="11"/>
      <c r="L7009" s="11"/>
      <c r="M7009" s="11"/>
      <c r="N7009" s="11" t="str">
        <f>IF(E7009&lt;&gt;"",VLOOKUP(E7009,依頼一覧!F:H,2,0),"")</f>
        <v/>
      </c>
    </row>
    <row r="7010" spans="1:14">
      <c r="A7010" s="7">
        <v>7009</v>
      </c>
      <c r="B7010" s="8"/>
      <c r="C7010" s="9"/>
      <c r="D7010" s="28"/>
      <c r="E7010" s="10"/>
      <c r="F7010" s="9"/>
      <c r="G7010" s="11"/>
      <c r="H7010" s="11"/>
      <c r="I7010" s="14"/>
      <c r="J7010" s="11"/>
      <c r="K7010" s="11"/>
      <c r="L7010" s="11"/>
      <c r="M7010" s="11"/>
      <c r="N7010" s="11" t="str">
        <f>IF(E7010&lt;&gt;"",VLOOKUP(E7010,依頼一覧!F:H,2,0),"")</f>
        <v/>
      </c>
    </row>
    <row r="7011" spans="1:14">
      <c r="A7011" s="7">
        <v>7010</v>
      </c>
      <c r="B7011" s="8"/>
      <c r="C7011" s="9"/>
      <c r="D7011" s="28"/>
      <c r="E7011" s="10"/>
      <c r="F7011" s="9"/>
      <c r="G7011" s="11"/>
      <c r="H7011" s="11"/>
      <c r="I7011" s="14"/>
      <c r="J7011" s="11"/>
      <c r="K7011" s="11"/>
      <c r="L7011" s="11"/>
      <c r="M7011" s="11"/>
      <c r="N7011" s="11" t="str">
        <f>IF(E7011&lt;&gt;"",VLOOKUP(E7011,依頼一覧!F:H,2,0),"")</f>
        <v/>
      </c>
    </row>
    <row r="7012" spans="1:14">
      <c r="A7012" s="7">
        <v>7011</v>
      </c>
      <c r="B7012" s="8"/>
      <c r="C7012" s="9"/>
      <c r="D7012" s="28"/>
      <c r="E7012" s="10"/>
      <c r="F7012" s="9"/>
      <c r="G7012" s="11"/>
      <c r="H7012" s="11"/>
      <c r="I7012" s="14"/>
      <c r="J7012" s="11"/>
      <c r="K7012" s="11"/>
      <c r="L7012" s="11"/>
      <c r="M7012" s="11"/>
      <c r="N7012" s="11" t="str">
        <f>IF(E7012&lt;&gt;"",VLOOKUP(E7012,依頼一覧!F:H,2,0),"")</f>
        <v/>
      </c>
    </row>
    <row r="7013" spans="1:14">
      <c r="A7013" s="7">
        <v>7012</v>
      </c>
      <c r="B7013" s="8"/>
      <c r="C7013" s="9"/>
      <c r="D7013" s="28"/>
      <c r="E7013" s="10"/>
      <c r="F7013" s="9"/>
      <c r="G7013" s="11"/>
      <c r="H7013" s="11"/>
      <c r="I7013" s="14"/>
      <c r="J7013" s="11"/>
      <c r="K7013" s="11"/>
      <c r="L7013" s="11"/>
      <c r="M7013" s="11"/>
      <c r="N7013" s="11" t="str">
        <f>IF(E7013&lt;&gt;"",VLOOKUP(E7013,依頼一覧!F:H,2,0),"")</f>
        <v/>
      </c>
    </row>
    <row r="7014" spans="1:14">
      <c r="A7014" s="7">
        <v>7013</v>
      </c>
      <c r="B7014" s="8"/>
      <c r="C7014" s="9"/>
      <c r="D7014" s="28"/>
      <c r="E7014" s="10"/>
      <c r="F7014" s="9"/>
      <c r="G7014" s="11"/>
      <c r="H7014" s="11"/>
      <c r="I7014" s="14"/>
      <c r="J7014" s="11"/>
      <c r="K7014" s="11"/>
      <c r="L7014" s="11"/>
      <c r="M7014" s="11"/>
      <c r="N7014" s="11" t="str">
        <f>IF(E7014&lt;&gt;"",VLOOKUP(E7014,依頼一覧!F:H,2,0),"")</f>
        <v/>
      </c>
    </row>
    <row r="7015" spans="1:14">
      <c r="A7015" s="7">
        <v>7014</v>
      </c>
      <c r="B7015" s="8"/>
      <c r="C7015" s="9"/>
      <c r="D7015" s="28"/>
      <c r="E7015" s="10"/>
      <c r="F7015" s="9"/>
      <c r="G7015" s="11"/>
      <c r="H7015" s="11"/>
      <c r="I7015" s="14"/>
      <c r="J7015" s="11"/>
      <c r="K7015" s="11"/>
      <c r="L7015" s="11"/>
      <c r="M7015" s="11"/>
      <c r="N7015" s="11" t="str">
        <f>IF(E7015&lt;&gt;"",VLOOKUP(E7015,依頼一覧!F:H,2,0),"")</f>
        <v/>
      </c>
    </row>
    <row r="7016" spans="1:14">
      <c r="A7016" s="7">
        <v>7015</v>
      </c>
      <c r="B7016" s="8"/>
      <c r="C7016" s="9"/>
      <c r="D7016" s="28"/>
      <c r="E7016" s="10"/>
      <c r="F7016" s="9"/>
      <c r="G7016" s="11"/>
      <c r="H7016" s="11"/>
      <c r="I7016" s="14"/>
      <c r="J7016" s="11"/>
      <c r="K7016" s="11"/>
      <c r="L7016" s="11"/>
      <c r="M7016" s="11"/>
      <c r="N7016" s="11" t="str">
        <f>IF(E7016&lt;&gt;"",VLOOKUP(E7016,依頼一覧!F:H,2,0),"")</f>
        <v/>
      </c>
    </row>
    <row r="7017" spans="1:14">
      <c r="A7017" s="7">
        <v>7016</v>
      </c>
      <c r="B7017" s="8"/>
      <c r="C7017" s="9"/>
      <c r="D7017" s="28"/>
      <c r="E7017" s="10"/>
      <c r="F7017" s="9"/>
      <c r="G7017" s="11"/>
      <c r="H7017" s="11"/>
      <c r="I7017" s="14"/>
      <c r="J7017" s="11"/>
      <c r="K7017" s="11"/>
      <c r="L7017" s="11"/>
      <c r="M7017" s="11"/>
      <c r="N7017" s="11" t="str">
        <f>IF(E7017&lt;&gt;"",VLOOKUP(E7017,依頼一覧!F:H,2,0),"")</f>
        <v/>
      </c>
    </row>
    <row r="7018" spans="1:14">
      <c r="A7018" s="7">
        <v>7017</v>
      </c>
      <c r="B7018" s="8"/>
      <c r="C7018" s="9"/>
      <c r="D7018" s="28"/>
      <c r="E7018" s="10"/>
      <c r="F7018" s="9"/>
      <c r="G7018" s="11"/>
      <c r="H7018" s="11"/>
      <c r="I7018" s="14"/>
      <c r="J7018" s="11"/>
      <c r="K7018" s="11"/>
      <c r="L7018" s="11"/>
      <c r="M7018" s="11"/>
      <c r="N7018" s="11" t="str">
        <f>IF(E7018&lt;&gt;"",VLOOKUP(E7018,依頼一覧!F:H,2,0),"")</f>
        <v/>
      </c>
    </row>
    <row r="7019" spans="1:14">
      <c r="A7019" s="7">
        <v>7018</v>
      </c>
      <c r="B7019" s="8"/>
      <c r="C7019" s="9"/>
      <c r="D7019" s="28"/>
      <c r="E7019" s="10"/>
      <c r="F7019" s="9"/>
      <c r="G7019" s="11"/>
      <c r="H7019" s="11"/>
      <c r="I7019" s="14"/>
      <c r="J7019" s="11"/>
      <c r="K7019" s="11"/>
      <c r="L7019" s="11"/>
      <c r="M7019" s="11"/>
      <c r="N7019" s="11" t="str">
        <f>IF(E7019&lt;&gt;"",VLOOKUP(E7019,依頼一覧!F:H,2,0),"")</f>
        <v/>
      </c>
    </row>
    <row r="7020" spans="1:14">
      <c r="A7020" s="7">
        <v>7019</v>
      </c>
      <c r="B7020" s="8"/>
      <c r="C7020" s="9"/>
      <c r="D7020" s="28"/>
      <c r="E7020" s="10"/>
      <c r="F7020" s="9"/>
      <c r="G7020" s="11"/>
      <c r="H7020" s="11"/>
      <c r="I7020" s="14"/>
      <c r="J7020" s="11"/>
      <c r="K7020" s="11"/>
      <c r="L7020" s="11"/>
      <c r="M7020" s="11"/>
      <c r="N7020" s="11" t="str">
        <f>IF(E7020&lt;&gt;"",VLOOKUP(E7020,依頼一覧!F:H,2,0),"")</f>
        <v/>
      </c>
    </row>
    <row r="7021" spans="1:14">
      <c r="A7021" s="7">
        <v>7020</v>
      </c>
      <c r="B7021" s="8"/>
      <c r="C7021" s="9"/>
      <c r="D7021" s="28"/>
      <c r="E7021" s="10"/>
      <c r="F7021" s="9"/>
      <c r="G7021" s="11"/>
      <c r="H7021" s="11"/>
      <c r="I7021" s="14"/>
      <c r="J7021" s="11"/>
      <c r="K7021" s="11"/>
      <c r="L7021" s="11"/>
      <c r="M7021" s="11"/>
      <c r="N7021" s="11" t="str">
        <f>IF(E7021&lt;&gt;"",VLOOKUP(E7021,依頼一覧!F:H,2,0),"")</f>
        <v/>
      </c>
    </row>
    <row r="7022" spans="1:14">
      <c r="A7022" s="7">
        <v>7021</v>
      </c>
      <c r="B7022" s="8"/>
      <c r="C7022" s="9"/>
      <c r="D7022" s="28"/>
      <c r="E7022" s="10"/>
      <c r="F7022" s="9"/>
      <c r="G7022" s="11"/>
      <c r="H7022" s="11"/>
      <c r="I7022" s="14"/>
      <c r="J7022" s="11"/>
      <c r="K7022" s="11"/>
      <c r="L7022" s="11"/>
      <c r="M7022" s="11"/>
      <c r="N7022" s="11" t="str">
        <f>IF(E7022&lt;&gt;"",VLOOKUP(E7022,依頼一覧!F:H,2,0),"")</f>
        <v/>
      </c>
    </row>
    <row r="7023" spans="1:14">
      <c r="A7023" s="7">
        <v>7022</v>
      </c>
      <c r="B7023" s="8"/>
      <c r="C7023" s="9"/>
      <c r="D7023" s="28"/>
      <c r="E7023" s="10"/>
      <c r="F7023" s="9"/>
      <c r="G7023" s="11"/>
      <c r="H7023" s="11"/>
      <c r="I7023" s="14"/>
      <c r="J7023" s="11"/>
      <c r="K7023" s="11"/>
      <c r="L7023" s="11"/>
      <c r="M7023" s="11"/>
      <c r="N7023" s="11" t="str">
        <f>IF(E7023&lt;&gt;"",VLOOKUP(E7023,依頼一覧!F:H,2,0),"")</f>
        <v/>
      </c>
    </row>
    <row r="7024" spans="1:14">
      <c r="A7024" s="7">
        <v>7023</v>
      </c>
      <c r="B7024" s="8"/>
      <c r="C7024" s="9"/>
      <c r="D7024" s="28"/>
      <c r="E7024" s="10"/>
      <c r="F7024" s="9"/>
      <c r="G7024" s="11"/>
      <c r="H7024" s="11"/>
      <c r="I7024" s="14"/>
      <c r="J7024" s="11"/>
      <c r="K7024" s="11"/>
      <c r="L7024" s="11"/>
      <c r="M7024" s="11"/>
      <c r="N7024" s="11" t="str">
        <f>IF(E7024&lt;&gt;"",VLOOKUP(E7024,依頼一覧!F:H,2,0),"")</f>
        <v/>
      </c>
    </row>
    <row r="7025" spans="1:14">
      <c r="A7025" s="7">
        <v>7024</v>
      </c>
      <c r="B7025" s="8"/>
      <c r="C7025" s="9"/>
      <c r="D7025" s="28"/>
      <c r="E7025" s="10"/>
      <c r="F7025" s="9"/>
      <c r="G7025" s="11"/>
      <c r="H7025" s="11"/>
      <c r="I7025" s="14"/>
      <c r="J7025" s="11"/>
      <c r="K7025" s="11"/>
      <c r="L7025" s="11"/>
      <c r="M7025" s="11"/>
      <c r="N7025" s="11" t="str">
        <f>IF(E7025&lt;&gt;"",VLOOKUP(E7025,依頼一覧!F:H,2,0),"")</f>
        <v/>
      </c>
    </row>
    <row r="7026" spans="1:14">
      <c r="A7026" s="7">
        <v>7025</v>
      </c>
      <c r="B7026" s="8"/>
      <c r="C7026" s="9"/>
      <c r="D7026" s="28"/>
      <c r="E7026" s="10"/>
      <c r="F7026" s="9"/>
      <c r="G7026" s="11"/>
      <c r="H7026" s="11"/>
      <c r="I7026" s="14"/>
      <c r="J7026" s="11"/>
      <c r="K7026" s="11"/>
      <c r="L7026" s="11"/>
      <c r="M7026" s="11"/>
      <c r="N7026" s="11" t="str">
        <f>IF(E7026&lt;&gt;"",VLOOKUP(E7026,依頼一覧!F:H,2,0),"")</f>
        <v/>
      </c>
    </row>
    <row r="7027" spans="1:14">
      <c r="A7027" s="7">
        <v>7026</v>
      </c>
      <c r="B7027" s="8"/>
      <c r="C7027" s="9"/>
      <c r="D7027" s="28"/>
      <c r="E7027" s="10"/>
      <c r="F7027" s="9"/>
      <c r="G7027" s="11"/>
      <c r="H7027" s="11"/>
      <c r="I7027" s="14"/>
      <c r="J7027" s="11"/>
      <c r="K7027" s="11"/>
      <c r="L7027" s="11"/>
      <c r="M7027" s="11"/>
      <c r="N7027" s="11" t="str">
        <f>IF(E7027&lt;&gt;"",VLOOKUP(E7027,依頼一覧!F:H,2,0),"")</f>
        <v/>
      </c>
    </row>
    <row r="7028" spans="1:14">
      <c r="A7028" s="7">
        <v>7027</v>
      </c>
      <c r="B7028" s="8"/>
      <c r="C7028" s="9"/>
      <c r="D7028" s="28"/>
      <c r="E7028" s="10"/>
      <c r="F7028" s="9"/>
      <c r="G7028" s="11"/>
      <c r="H7028" s="11"/>
      <c r="I7028" s="14"/>
      <c r="J7028" s="11"/>
      <c r="K7028" s="11"/>
      <c r="L7028" s="11"/>
      <c r="M7028" s="11"/>
      <c r="N7028" s="11" t="str">
        <f>IF(E7028&lt;&gt;"",VLOOKUP(E7028,依頼一覧!F:H,2,0),"")</f>
        <v/>
      </c>
    </row>
    <row r="7029" spans="1:14">
      <c r="A7029" s="7">
        <v>7028</v>
      </c>
      <c r="B7029" s="8"/>
      <c r="C7029" s="9"/>
      <c r="D7029" s="28"/>
      <c r="E7029" s="10"/>
      <c r="F7029" s="9"/>
      <c r="G7029" s="11"/>
      <c r="H7029" s="11"/>
      <c r="I7029" s="14"/>
      <c r="J7029" s="11"/>
      <c r="K7029" s="11"/>
      <c r="L7029" s="11"/>
      <c r="M7029" s="11"/>
      <c r="N7029" s="11" t="str">
        <f>IF(E7029&lt;&gt;"",VLOOKUP(E7029,依頼一覧!F:H,2,0),"")</f>
        <v/>
      </c>
    </row>
    <row r="7030" spans="1:14">
      <c r="A7030" s="7">
        <v>7029</v>
      </c>
      <c r="B7030" s="8"/>
      <c r="C7030" s="9"/>
      <c r="D7030" s="28"/>
      <c r="E7030" s="10"/>
      <c r="F7030" s="9"/>
      <c r="G7030" s="11"/>
      <c r="H7030" s="11"/>
      <c r="I7030" s="14"/>
      <c r="J7030" s="11"/>
      <c r="K7030" s="11"/>
      <c r="L7030" s="11"/>
      <c r="M7030" s="11"/>
      <c r="N7030" s="11" t="str">
        <f>IF(E7030&lt;&gt;"",VLOOKUP(E7030,依頼一覧!F:H,2,0),"")</f>
        <v/>
      </c>
    </row>
    <row r="7031" spans="1:14">
      <c r="A7031" s="7">
        <v>7030</v>
      </c>
      <c r="B7031" s="8"/>
      <c r="C7031" s="9"/>
      <c r="D7031" s="28"/>
      <c r="E7031" s="10"/>
      <c r="F7031" s="9"/>
      <c r="G7031" s="11"/>
      <c r="H7031" s="11"/>
      <c r="I7031" s="14"/>
      <c r="J7031" s="11"/>
      <c r="K7031" s="11"/>
      <c r="L7031" s="11"/>
      <c r="M7031" s="11"/>
      <c r="N7031" s="11" t="str">
        <f>IF(E7031&lt;&gt;"",VLOOKUP(E7031,依頼一覧!F:H,2,0),"")</f>
        <v/>
      </c>
    </row>
    <row r="7032" spans="1:14">
      <c r="A7032" s="7">
        <v>7031</v>
      </c>
      <c r="B7032" s="8"/>
      <c r="C7032" s="9"/>
      <c r="D7032" s="28"/>
      <c r="E7032" s="10"/>
      <c r="F7032" s="9"/>
      <c r="G7032" s="11"/>
      <c r="H7032" s="11"/>
      <c r="I7032" s="14"/>
      <c r="J7032" s="11"/>
      <c r="K7032" s="11"/>
      <c r="L7032" s="11"/>
      <c r="M7032" s="11"/>
      <c r="N7032" s="11" t="str">
        <f>IF(E7032&lt;&gt;"",VLOOKUP(E7032,依頼一覧!F:H,2,0),"")</f>
        <v/>
      </c>
    </row>
    <row r="7033" spans="1:14">
      <c r="A7033" s="7">
        <v>7032</v>
      </c>
      <c r="B7033" s="8"/>
      <c r="C7033" s="9"/>
      <c r="D7033" s="28"/>
      <c r="E7033" s="10"/>
      <c r="F7033" s="9"/>
      <c r="G7033" s="11"/>
      <c r="H7033" s="11"/>
      <c r="I7033" s="14"/>
      <c r="J7033" s="11"/>
      <c r="K7033" s="11"/>
      <c r="L7033" s="11"/>
      <c r="M7033" s="11"/>
      <c r="N7033" s="11" t="str">
        <f>IF(E7033&lt;&gt;"",VLOOKUP(E7033,依頼一覧!F:H,2,0),"")</f>
        <v/>
      </c>
    </row>
    <row r="7034" spans="1:14">
      <c r="A7034" s="7">
        <v>7033</v>
      </c>
      <c r="B7034" s="8"/>
      <c r="C7034" s="9"/>
      <c r="D7034" s="28"/>
      <c r="E7034" s="10"/>
      <c r="F7034" s="9"/>
      <c r="G7034" s="11"/>
      <c r="H7034" s="11"/>
      <c r="I7034" s="14"/>
      <c r="J7034" s="11"/>
      <c r="K7034" s="11"/>
      <c r="L7034" s="11"/>
      <c r="M7034" s="11"/>
      <c r="N7034" s="11" t="str">
        <f>IF(E7034&lt;&gt;"",VLOOKUP(E7034,依頼一覧!F:H,2,0),"")</f>
        <v/>
      </c>
    </row>
    <row r="7035" spans="1:14">
      <c r="A7035" s="7">
        <v>7034</v>
      </c>
      <c r="B7035" s="8"/>
      <c r="C7035" s="9"/>
      <c r="D7035" s="28"/>
      <c r="E7035" s="10"/>
      <c r="F7035" s="9"/>
      <c r="G7035" s="11"/>
      <c r="H7035" s="11"/>
      <c r="I7035" s="14"/>
      <c r="J7035" s="11"/>
      <c r="K7035" s="11"/>
      <c r="L7035" s="11"/>
      <c r="M7035" s="11"/>
      <c r="N7035" s="11" t="str">
        <f>IF(E7035&lt;&gt;"",VLOOKUP(E7035,依頼一覧!F:H,2,0),"")</f>
        <v/>
      </c>
    </row>
    <row r="7036" spans="1:14">
      <c r="A7036" s="7">
        <v>7035</v>
      </c>
      <c r="B7036" s="8"/>
      <c r="C7036" s="9"/>
      <c r="D7036" s="28"/>
      <c r="E7036" s="10"/>
      <c r="F7036" s="9"/>
      <c r="G7036" s="11"/>
      <c r="H7036" s="11"/>
      <c r="I7036" s="14"/>
      <c r="J7036" s="11"/>
      <c r="K7036" s="11"/>
      <c r="L7036" s="11"/>
      <c r="M7036" s="11"/>
      <c r="N7036" s="11" t="str">
        <f>IF(E7036&lt;&gt;"",VLOOKUP(E7036,依頼一覧!F:H,2,0),"")</f>
        <v/>
      </c>
    </row>
    <row r="7037" spans="1:14">
      <c r="A7037" s="7">
        <v>7036</v>
      </c>
      <c r="B7037" s="8"/>
      <c r="C7037" s="9"/>
      <c r="D7037" s="28"/>
      <c r="E7037" s="10"/>
      <c r="F7037" s="9"/>
      <c r="G7037" s="11"/>
      <c r="H7037" s="11"/>
      <c r="I7037" s="14"/>
      <c r="J7037" s="11"/>
      <c r="K7037" s="11"/>
      <c r="L7037" s="11"/>
      <c r="M7037" s="11"/>
      <c r="N7037" s="11" t="str">
        <f>IF(E7037&lt;&gt;"",VLOOKUP(E7037,依頼一覧!F:H,2,0),"")</f>
        <v/>
      </c>
    </row>
    <row r="7038" spans="1:14">
      <c r="A7038" s="7">
        <v>7037</v>
      </c>
      <c r="B7038" s="8"/>
      <c r="C7038" s="9"/>
      <c r="D7038" s="28"/>
      <c r="E7038" s="10"/>
      <c r="F7038" s="9"/>
      <c r="G7038" s="11"/>
      <c r="H7038" s="11"/>
      <c r="I7038" s="14"/>
      <c r="J7038" s="11"/>
      <c r="K7038" s="11"/>
      <c r="L7038" s="11"/>
      <c r="M7038" s="11"/>
      <c r="N7038" s="11" t="str">
        <f>IF(E7038&lt;&gt;"",VLOOKUP(E7038,依頼一覧!F:H,2,0),"")</f>
        <v/>
      </c>
    </row>
    <row r="7039" spans="1:14">
      <c r="A7039" s="7">
        <v>7038</v>
      </c>
      <c r="B7039" s="8"/>
      <c r="C7039" s="9"/>
      <c r="D7039" s="28"/>
      <c r="E7039" s="10"/>
      <c r="F7039" s="9"/>
      <c r="G7039" s="11"/>
      <c r="H7039" s="11"/>
      <c r="I7039" s="14"/>
      <c r="J7039" s="11"/>
      <c r="K7039" s="11"/>
      <c r="L7039" s="11"/>
      <c r="M7039" s="11"/>
      <c r="N7039" s="11" t="str">
        <f>IF(E7039&lt;&gt;"",VLOOKUP(E7039,依頼一覧!F:H,2,0),"")</f>
        <v/>
      </c>
    </row>
    <row r="7040" spans="1:14">
      <c r="A7040" s="7">
        <v>7039</v>
      </c>
      <c r="B7040" s="8"/>
      <c r="C7040" s="9"/>
      <c r="D7040" s="28"/>
      <c r="E7040" s="10"/>
      <c r="F7040" s="9"/>
      <c r="G7040" s="11"/>
      <c r="H7040" s="11"/>
      <c r="I7040" s="14"/>
      <c r="J7040" s="11"/>
      <c r="K7040" s="11"/>
      <c r="L7040" s="11"/>
      <c r="M7040" s="11"/>
      <c r="N7040" s="11" t="str">
        <f>IF(E7040&lt;&gt;"",VLOOKUP(E7040,依頼一覧!F:H,2,0),"")</f>
        <v/>
      </c>
    </row>
    <row r="7041" spans="1:14">
      <c r="A7041" s="7">
        <v>7040</v>
      </c>
      <c r="B7041" s="8"/>
      <c r="C7041" s="9"/>
      <c r="D7041" s="28"/>
      <c r="E7041" s="10"/>
      <c r="F7041" s="9"/>
      <c r="G7041" s="11"/>
      <c r="H7041" s="11"/>
      <c r="I7041" s="14"/>
      <c r="J7041" s="11"/>
      <c r="K7041" s="11"/>
      <c r="L7041" s="11"/>
      <c r="M7041" s="11"/>
      <c r="N7041" s="11" t="str">
        <f>IF(E7041&lt;&gt;"",VLOOKUP(E7041,依頼一覧!F:H,2,0),"")</f>
        <v/>
      </c>
    </row>
    <row r="7042" spans="1:14">
      <c r="A7042" s="7">
        <v>7041</v>
      </c>
      <c r="B7042" s="8"/>
      <c r="C7042" s="9"/>
      <c r="D7042" s="28"/>
      <c r="E7042" s="10"/>
      <c r="F7042" s="9"/>
      <c r="G7042" s="11"/>
      <c r="H7042" s="11"/>
      <c r="I7042" s="14"/>
      <c r="J7042" s="11"/>
      <c r="K7042" s="11"/>
      <c r="L7042" s="11"/>
      <c r="M7042" s="11"/>
      <c r="N7042" s="11" t="str">
        <f>IF(E7042&lt;&gt;"",VLOOKUP(E7042,依頼一覧!F:H,2,0),"")</f>
        <v/>
      </c>
    </row>
    <row r="7043" spans="1:14">
      <c r="A7043" s="7">
        <v>7042</v>
      </c>
      <c r="B7043" s="8"/>
      <c r="C7043" s="9"/>
      <c r="D7043" s="28"/>
      <c r="E7043" s="10"/>
      <c r="F7043" s="9"/>
      <c r="G7043" s="11"/>
      <c r="H7043" s="11"/>
      <c r="I7043" s="14"/>
      <c r="J7043" s="11"/>
      <c r="K7043" s="11"/>
      <c r="L7043" s="11"/>
      <c r="M7043" s="11"/>
      <c r="N7043" s="11" t="str">
        <f>IF(E7043&lt;&gt;"",VLOOKUP(E7043,依頼一覧!F:H,2,0),"")</f>
        <v/>
      </c>
    </row>
    <row r="7044" spans="1:14">
      <c r="A7044" s="7">
        <v>7043</v>
      </c>
      <c r="B7044" s="8"/>
      <c r="C7044" s="9"/>
      <c r="D7044" s="28"/>
      <c r="E7044" s="10"/>
      <c r="F7044" s="9"/>
      <c r="G7044" s="11"/>
      <c r="H7044" s="11"/>
      <c r="I7044" s="14"/>
      <c r="J7044" s="11"/>
      <c r="K7044" s="11"/>
      <c r="L7044" s="11"/>
      <c r="M7044" s="11"/>
      <c r="N7044" s="11" t="str">
        <f>IF(E7044&lt;&gt;"",VLOOKUP(E7044,依頼一覧!F:H,2,0),"")</f>
        <v/>
      </c>
    </row>
    <row r="7045" spans="1:14">
      <c r="A7045" s="7">
        <v>7044</v>
      </c>
      <c r="B7045" s="8"/>
      <c r="C7045" s="9"/>
      <c r="D7045" s="28"/>
      <c r="E7045" s="10"/>
      <c r="F7045" s="9"/>
      <c r="G7045" s="11"/>
      <c r="H7045" s="11"/>
      <c r="I7045" s="14"/>
      <c r="J7045" s="11"/>
      <c r="K7045" s="11"/>
      <c r="L7045" s="11"/>
      <c r="M7045" s="11"/>
      <c r="N7045" s="11" t="str">
        <f>IF(E7045&lt;&gt;"",VLOOKUP(E7045,依頼一覧!F:H,2,0),"")</f>
        <v/>
      </c>
    </row>
    <row r="7046" spans="1:14">
      <c r="A7046" s="7">
        <v>7045</v>
      </c>
      <c r="B7046" s="8"/>
      <c r="C7046" s="9"/>
      <c r="D7046" s="28"/>
      <c r="E7046" s="10"/>
      <c r="F7046" s="9"/>
      <c r="G7046" s="11"/>
      <c r="H7046" s="11"/>
      <c r="I7046" s="14"/>
      <c r="J7046" s="11"/>
      <c r="K7046" s="11"/>
      <c r="L7046" s="11"/>
      <c r="M7046" s="11"/>
      <c r="N7046" s="11" t="str">
        <f>IF(E7046&lt;&gt;"",VLOOKUP(E7046,依頼一覧!F:H,2,0),"")</f>
        <v/>
      </c>
    </row>
    <row r="7047" spans="1:14">
      <c r="A7047" s="7">
        <v>7046</v>
      </c>
      <c r="B7047" s="8"/>
      <c r="C7047" s="9"/>
      <c r="D7047" s="28"/>
      <c r="E7047" s="10"/>
      <c r="F7047" s="9"/>
      <c r="G7047" s="11"/>
      <c r="H7047" s="11"/>
      <c r="I7047" s="14"/>
      <c r="J7047" s="11"/>
      <c r="K7047" s="11"/>
      <c r="L7047" s="11"/>
      <c r="M7047" s="11"/>
      <c r="N7047" s="11" t="str">
        <f>IF(E7047&lt;&gt;"",VLOOKUP(E7047,依頼一覧!F:H,2,0),"")</f>
        <v/>
      </c>
    </row>
    <row r="7048" spans="1:14">
      <c r="A7048" s="7">
        <v>7047</v>
      </c>
      <c r="B7048" s="8"/>
      <c r="C7048" s="9"/>
      <c r="D7048" s="28"/>
      <c r="E7048" s="10"/>
      <c r="F7048" s="9"/>
      <c r="G7048" s="11"/>
      <c r="H7048" s="11"/>
      <c r="I7048" s="14"/>
      <c r="J7048" s="11"/>
      <c r="K7048" s="11"/>
      <c r="L7048" s="11"/>
      <c r="M7048" s="11"/>
      <c r="N7048" s="11" t="str">
        <f>IF(E7048&lt;&gt;"",VLOOKUP(E7048,依頼一覧!F:H,2,0),"")</f>
        <v/>
      </c>
    </row>
    <row r="7049" spans="1:14">
      <c r="A7049" s="7">
        <v>7048</v>
      </c>
      <c r="B7049" s="8"/>
      <c r="C7049" s="9"/>
      <c r="D7049" s="28"/>
      <c r="E7049" s="10"/>
      <c r="F7049" s="9"/>
      <c r="G7049" s="11"/>
      <c r="H7049" s="11"/>
      <c r="I7049" s="14"/>
      <c r="J7049" s="11"/>
      <c r="K7049" s="11"/>
      <c r="L7049" s="11"/>
      <c r="M7049" s="11"/>
      <c r="N7049" s="11" t="str">
        <f>IF(E7049&lt;&gt;"",VLOOKUP(E7049,依頼一覧!F:H,2,0),"")</f>
        <v/>
      </c>
    </row>
    <row r="7050" spans="1:14">
      <c r="A7050" s="7">
        <v>7049</v>
      </c>
      <c r="B7050" s="8"/>
      <c r="C7050" s="9"/>
      <c r="D7050" s="28"/>
      <c r="E7050" s="10"/>
      <c r="F7050" s="9"/>
      <c r="G7050" s="11"/>
      <c r="H7050" s="11"/>
      <c r="I7050" s="14"/>
      <c r="J7050" s="11"/>
      <c r="K7050" s="11"/>
      <c r="L7050" s="11"/>
      <c r="M7050" s="11"/>
      <c r="N7050" s="11" t="str">
        <f>IF(E7050&lt;&gt;"",VLOOKUP(E7050,依頼一覧!F:H,2,0),"")</f>
        <v/>
      </c>
    </row>
    <row r="7051" spans="1:14">
      <c r="A7051" s="7">
        <v>7050</v>
      </c>
      <c r="B7051" s="8"/>
      <c r="C7051" s="9"/>
      <c r="D7051" s="28"/>
      <c r="E7051" s="10"/>
      <c r="F7051" s="9"/>
      <c r="G7051" s="11"/>
      <c r="H7051" s="11"/>
      <c r="I7051" s="14"/>
      <c r="J7051" s="11"/>
      <c r="K7051" s="11"/>
      <c r="L7051" s="11"/>
      <c r="M7051" s="11"/>
      <c r="N7051" s="11" t="str">
        <f>IF(E7051&lt;&gt;"",VLOOKUP(E7051,依頼一覧!F:H,2,0),"")</f>
        <v/>
      </c>
    </row>
    <row r="7052" spans="1:14">
      <c r="A7052" s="7">
        <v>7051</v>
      </c>
      <c r="B7052" s="8"/>
      <c r="C7052" s="9"/>
      <c r="D7052" s="28"/>
      <c r="E7052" s="10"/>
      <c r="F7052" s="9"/>
      <c r="G7052" s="11"/>
      <c r="H7052" s="11"/>
      <c r="I7052" s="14"/>
      <c r="J7052" s="11"/>
      <c r="K7052" s="11"/>
      <c r="L7052" s="11"/>
      <c r="M7052" s="11"/>
      <c r="N7052" s="11" t="str">
        <f>IF(E7052&lt;&gt;"",VLOOKUP(E7052,依頼一覧!F:H,2,0),"")</f>
        <v/>
      </c>
    </row>
    <row r="7053" spans="1:14">
      <c r="A7053" s="7">
        <v>7052</v>
      </c>
      <c r="B7053" s="8"/>
      <c r="C7053" s="9"/>
      <c r="D7053" s="28"/>
      <c r="E7053" s="10"/>
      <c r="F7053" s="9"/>
      <c r="G7053" s="11"/>
      <c r="H7053" s="11"/>
      <c r="I7053" s="14"/>
      <c r="J7053" s="11"/>
      <c r="K7053" s="11"/>
      <c r="L7053" s="11"/>
      <c r="M7053" s="11"/>
      <c r="N7053" s="11" t="str">
        <f>IF(E7053&lt;&gt;"",VLOOKUP(E7053,依頼一覧!F:H,2,0),"")</f>
        <v/>
      </c>
    </row>
    <row r="7054" spans="1:14">
      <c r="A7054" s="7">
        <v>7053</v>
      </c>
      <c r="B7054" s="8"/>
      <c r="C7054" s="9"/>
      <c r="D7054" s="28"/>
      <c r="E7054" s="10"/>
      <c r="F7054" s="9"/>
      <c r="G7054" s="11"/>
      <c r="H7054" s="11"/>
      <c r="I7054" s="14"/>
      <c r="J7054" s="11"/>
      <c r="K7054" s="11"/>
      <c r="L7054" s="11"/>
      <c r="M7054" s="11"/>
      <c r="N7054" s="11" t="str">
        <f>IF(E7054&lt;&gt;"",VLOOKUP(E7054,依頼一覧!F:H,2,0),"")</f>
        <v/>
      </c>
    </row>
    <row r="7055" spans="1:14">
      <c r="A7055" s="7">
        <v>7054</v>
      </c>
      <c r="B7055" s="8"/>
      <c r="C7055" s="9"/>
      <c r="D7055" s="28"/>
      <c r="E7055" s="10"/>
      <c r="F7055" s="9"/>
      <c r="G7055" s="11"/>
      <c r="H7055" s="11"/>
      <c r="I7055" s="14"/>
      <c r="J7055" s="11"/>
      <c r="K7055" s="11"/>
      <c r="L7055" s="11"/>
      <c r="M7055" s="11"/>
      <c r="N7055" s="11" t="str">
        <f>IF(E7055&lt;&gt;"",VLOOKUP(E7055,依頼一覧!F:H,2,0),"")</f>
        <v/>
      </c>
    </row>
    <row r="7056" spans="1:14">
      <c r="A7056" s="7">
        <v>7055</v>
      </c>
      <c r="B7056" s="8"/>
      <c r="C7056" s="9"/>
      <c r="D7056" s="28"/>
      <c r="E7056" s="10"/>
      <c r="F7056" s="9"/>
      <c r="G7056" s="11"/>
      <c r="H7056" s="11"/>
      <c r="I7056" s="14"/>
      <c r="J7056" s="11"/>
      <c r="K7056" s="11"/>
      <c r="L7056" s="11"/>
      <c r="M7056" s="11"/>
      <c r="N7056" s="11" t="str">
        <f>IF(E7056&lt;&gt;"",VLOOKUP(E7056,依頼一覧!F:H,2,0),"")</f>
        <v/>
      </c>
    </row>
    <row r="7057" spans="1:14">
      <c r="A7057" s="7">
        <v>7056</v>
      </c>
      <c r="B7057" s="8"/>
      <c r="C7057" s="9"/>
      <c r="D7057" s="28"/>
      <c r="E7057" s="10"/>
      <c r="F7057" s="9"/>
      <c r="G7057" s="11"/>
      <c r="H7057" s="11"/>
      <c r="I7057" s="14"/>
      <c r="J7057" s="11"/>
      <c r="K7057" s="11"/>
      <c r="L7057" s="11"/>
      <c r="M7057" s="11"/>
      <c r="N7057" s="11" t="str">
        <f>IF(E7057&lt;&gt;"",VLOOKUP(E7057,依頼一覧!F:H,2,0),"")</f>
        <v/>
      </c>
    </row>
    <row r="7058" spans="1:14">
      <c r="A7058" s="7">
        <v>7057</v>
      </c>
      <c r="B7058" s="8"/>
      <c r="C7058" s="9"/>
      <c r="D7058" s="28"/>
      <c r="E7058" s="10"/>
      <c r="F7058" s="9"/>
      <c r="G7058" s="11"/>
      <c r="H7058" s="11"/>
      <c r="I7058" s="14"/>
      <c r="J7058" s="11"/>
      <c r="K7058" s="11"/>
      <c r="L7058" s="11"/>
      <c r="M7058" s="11"/>
      <c r="N7058" s="11" t="str">
        <f>IF(E7058&lt;&gt;"",VLOOKUP(E7058,依頼一覧!F:H,2,0),"")</f>
        <v/>
      </c>
    </row>
    <row r="7059" spans="1:14">
      <c r="A7059" s="7">
        <v>7058</v>
      </c>
      <c r="B7059" s="8"/>
      <c r="C7059" s="9"/>
      <c r="D7059" s="28"/>
      <c r="E7059" s="10"/>
      <c r="F7059" s="9"/>
      <c r="G7059" s="11"/>
      <c r="H7059" s="11"/>
      <c r="I7059" s="14"/>
      <c r="J7059" s="11"/>
      <c r="K7059" s="11"/>
      <c r="L7059" s="11"/>
      <c r="M7059" s="11"/>
      <c r="N7059" s="11" t="str">
        <f>IF(E7059&lt;&gt;"",VLOOKUP(E7059,依頼一覧!F:H,2,0),"")</f>
        <v/>
      </c>
    </row>
    <row r="7060" spans="1:14">
      <c r="A7060" s="7">
        <v>7059</v>
      </c>
      <c r="B7060" s="8"/>
      <c r="C7060" s="9"/>
      <c r="D7060" s="28"/>
      <c r="E7060" s="10"/>
      <c r="F7060" s="9"/>
      <c r="G7060" s="11"/>
      <c r="H7060" s="11"/>
      <c r="I7060" s="14"/>
      <c r="J7060" s="11"/>
      <c r="K7060" s="11"/>
      <c r="L7060" s="11"/>
      <c r="M7060" s="11"/>
      <c r="N7060" s="11" t="str">
        <f>IF(E7060&lt;&gt;"",VLOOKUP(E7060,依頼一覧!F:H,2,0),"")</f>
        <v/>
      </c>
    </row>
    <row r="7061" spans="1:14">
      <c r="A7061" s="7">
        <v>7060</v>
      </c>
      <c r="B7061" s="8"/>
      <c r="C7061" s="9"/>
      <c r="D7061" s="28"/>
      <c r="E7061" s="10"/>
      <c r="F7061" s="9"/>
      <c r="G7061" s="11"/>
      <c r="H7061" s="11"/>
      <c r="I7061" s="14"/>
      <c r="J7061" s="11"/>
      <c r="K7061" s="11"/>
      <c r="L7061" s="11"/>
      <c r="M7061" s="11"/>
      <c r="N7061" s="11" t="str">
        <f>IF(E7061&lt;&gt;"",VLOOKUP(E7061,依頼一覧!F:H,2,0),"")</f>
        <v/>
      </c>
    </row>
    <row r="7062" spans="1:14">
      <c r="A7062" s="7">
        <v>7061</v>
      </c>
      <c r="B7062" s="8"/>
      <c r="C7062" s="9"/>
      <c r="D7062" s="28"/>
      <c r="E7062" s="10"/>
      <c r="F7062" s="9"/>
      <c r="G7062" s="11"/>
      <c r="H7062" s="11"/>
      <c r="I7062" s="14"/>
      <c r="J7062" s="11"/>
      <c r="K7062" s="11"/>
      <c r="L7062" s="11"/>
      <c r="M7062" s="11"/>
      <c r="N7062" s="11" t="str">
        <f>IF(E7062&lt;&gt;"",VLOOKUP(E7062,依頼一覧!F:H,2,0),"")</f>
        <v/>
      </c>
    </row>
    <row r="7063" spans="1:14">
      <c r="A7063" s="7">
        <v>7062</v>
      </c>
      <c r="B7063" s="8"/>
      <c r="C7063" s="9"/>
      <c r="D7063" s="28"/>
      <c r="E7063" s="10"/>
      <c r="F7063" s="9"/>
      <c r="G7063" s="11"/>
      <c r="H7063" s="11"/>
      <c r="I7063" s="14"/>
      <c r="J7063" s="11"/>
      <c r="K7063" s="11"/>
      <c r="L7063" s="11"/>
      <c r="M7063" s="11"/>
      <c r="N7063" s="11" t="str">
        <f>IF(E7063&lt;&gt;"",VLOOKUP(E7063,依頼一覧!F:H,2,0),"")</f>
        <v/>
      </c>
    </row>
    <row r="7064" spans="1:14">
      <c r="A7064" s="7">
        <v>7063</v>
      </c>
      <c r="B7064" s="8"/>
      <c r="C7064" s="9"/>
      <c r="D7064" s="28"/>
      <c r="E7064" s="10"/>
      <c r="F7064" s="9"/>
      <c r="G7064" s="11"/>
      <c r="H7064" s="11"/>
      <c r="I7064" s="14"/>
      <c r="J7064" s="11"/>
      <c r="K7064" s="11"/>
      <c r="L7064" s="11"/>
      <c r="M7064" s="11"/>
      <c r="N7064" s="11" t="str">
        <f>IF(E7064&lt;&gt;"",VLOOKUP(E7064,依頼一覧!F:H,2,0),"")</f>
        <v/>
      </c>
    </row>
    <row r="7065" spans="1:14">
      <c r="A7065" s="7">
        <v>7064</v>
      </c>
      <c r="B7065" s="8"/>
      <c r="C7065" s="9"/>
      <c r="D7065" s="28"/>
      <c r="E7065" s="10"/>
      <c r="F7065" s="9"/>
      <c r="G7065" s="11"/>
      <c r="H7065" s="11"/>
      <c r="I7065" s="14"/>
      <c r="J7065" s="11"/>
      <c r="K7065" s="11"/>
      <c r="L7065" s="11"/>
      <c r="M7065" s="11"/>
      <c r="N7065" s="11" t="str">
        <f>IF(E7065&lt;&gt;"",VLOOKUP(E7065,依頼一覧!F:H,2,0),"")</f>
        <v/>
      </c>
    </row>
    <row r="7066" spans="1:14">
      <c r="A7066" s="7">
        <v>7065</v>
      </c>
      <c r="B7066" s="8"/>
      <c r="C7066" s="9"/>
      <c r="D7066" s="28"/>
      <c r="E7066" s="10"/>
      <c r="F7066" s="9"/>
      <c r="G7066" s="11"/>
      <c r="H7066" s="11"/>
      <c r="I7066" s="14"/>
      <c r="J7066" s="11"/>
      <c r="K7066" s="11"/>
      <c r="L7066" s="11"/>
      <c r="M7066" s="11"/>
      <c r="N7066" s="11" t="str">
        <f>IF(E7066&lt;&gt;"",VLOOKUP(E7066,依頼一覧!F:H,2,0),"")</f>
        <v/>
      </c>
    </row>
    <row r="7067" spans="1:14">
      <c r="A7067" s="7">
        <v>7066</v>
      </c>
      <c r="B7067" s="8"/>
      <c r="C7067" s="9"/>
      <c r="D7067" s="28"/>
      <c r="E7067" s="10"/>
      <c r="F7067" s="9"/>
      <c r="G7067" s="11"/>
      <c r="H7067" s="11"/>
      <c r="I7067" s="14"/>
      <c r="J7067" s="11"/>
      <c r="K7067" s="11"/>
      <c r="L7067" s="11"/>
      <c r="M7067" s="11"/>
      <c r="N7067" s="11" t="str">
        <f>IF(E7067&lt;&gt;"",VLOOKUP(E7067,依頼一覧!F:H,2,0),"")</f>
        <v/>
      </c>
    </row>
    <row r="7068" spans="1:14">
      <c r="A7068" s="7">
        <v>7067</v>
      </c>
      <c r="B7068" s="8"/>
      <c r="C7068" s="9"/>
      <c r="D7068" s="28"/>
      <c r="E7068" s="10"/>
      <c r="F7068" s="9"/>
      <c r="G7068" s="11"/>
      <c r="H7068" s="11"/>
      <c r="I7068" s="14"/>
      <c r="J7068" s="11"/>
      <c r="K7068" s="11"/>
      <c r="L7068" s="11"/>
      <c r="M7068" s="11"/>
      <c r="N7068" s="11" t="str">
        <f>IF(E7068&lt;&gt;"",VLOOKUP(E7068,依頼一覧!F:H,2,0),"")</f>
        <v/>
      </c>
    </row>
    <row r="7069" spans="1:14">
      <c r="A7069" s="7">
        <v>7068</v>
      </c>
      <c r="B7069" s="8"/>
      <c r="C7069" s="9"/>
      <c r="D7069" s="28"/>
      <c r="E7069" s="10"/>
      <c r="F7069" s="9"/>
      <c r="G7069" s="11"/>
      <c r="H7069" s="11"/>
      <c r="I7069" s="14"/>
      <c r="J7069" s="11"/>
      <c r="K7069" s="11"/>
      <c r="L7069" s="11"/>
      <c r="M7069" s="11"/>
      <c r="N7069" s="11" t="str">
        <f>IF(E7069&lt;&gt;"",VLOOKUP(E7069,依頼一覧!F:H,2,0),"")</f>
        <v/>
      </c>
    </row>
    <row r="7070" spans="1:14">
      <c r="A7070" s="7">
        <v>7069</v>
      </c>
      <c r="B7070" s="8"/>
      <c r="C7070" s="9"/>
      <c r="D7070" s="28"/>
      <c r="E7070" s="10"/>
      <c r="F7070" s="9"/>
      <c r="G7070" s="11"/>
      <c r="H7070" s="11"/>
      <c r="I7070" s="14"/>
      <c r="J7070" s="11"/>
      <c r="K7070" s="11"/>
      <c r="L7070" s="11"/>
      <c r="M7070" s="11"/>
      <c r="N7070" s="11" t="str">
        <f>IF(E7070&lt;&gt;"",VLOOKUP(E7070,依頼一覧!F:H,2,0),"")</f>
        <v/>
      </c>
    </row>
    <row r="7071" spans="1:14">
      <c r="A7071" s="7">
        <v>7070</v>
      </c>
      <c r="B7071" s="8"/>
      <c r="C7071" s="9"/>
      <c r="D7071" s="28"/>
      <c r="E7071" s="10"/>
      <c r="F7071" s="9"/>
      <c r="G7071" s="11"/>
      <c r="H7071" s="11"/>
      <c r="I7071" s="14"/>
      <c r="J7071" s="11"/>
      <c r="K7071" s="11"/>
      <c r="L7071" s="11"/>
      <c r="M7071" s="11"/>
      <c r="N7071" s="11" t="str">
        <f>IF(E7071&lt;&gt;"",VLOOKUP(E7071,依頼一覧!F:H,2,0),"")</f>
        <v/>
      </c>
    </row>
    <row r="7072" spans="1:14">
      <c r="A7072" s="7">
        <v>7071</v>
      </c>
      <c r="B7072" s="8"/>
      <c r="C7072" s="9"/>
      <c r="D7072" s="28"/>
      <c r="E7072" s="10"/>
      <c r="F7072" s="9"/>
      <c r="G7072" s="11"/>
      <c r="H7072" s="11"/>
      <c r="I7072" s="14"/>
      <c r="J7072" s="11"/>
      <c r="K7072" s="11"/>
      <c r="L7072" s="11"/>
      <c r="M7072" s="11"/>
      <c r="N7072" s="11" t="str">
        <f>IF(E7072&lt;&gt;"",VLOOKUP(E7072,依頼一覧!F:H,2,0),"")</f>
        <v/>
      </c>
    </row>
    <row r="7073" spans="1:14">
      <c r="A7073" s="7">
        <v>7072</v>
      </c>
      <c r="B7073" s="8"/>
      <c r="C7073" s="9"/>
      <c r="D7073" s="28"/>
      <c r="E7073" s="10"/>
      <c r="F7073" s="9"/>
      <c r="G7073" s="11"/>
      <c r="H7073" s="11"/>
      <c r="I7073" s="14"/>
      <c r="J7073" s="11"/>
      <c r="K7073" s="11"/>
      <c r="L7073" s="11"/>
      <c r="M7073" s="11"/>
      <c r="N7073" s="11" t="str">
        <f>IF(E7073&lt;&gt;"",VLOOKUP(E7073,依頼一覧!F:H,2,0),"")</f>
        <v/>
      </c>
    </row>
    <row r="7074" spans="1:14">
      <c r="A7074" s="7">
        <v>7073</v>
      </c>
      <c r="B7074" s="8"/>
      <c r="C7074" s="9"/>
      <c r="D7074" s="28"/>
      <c r="E7074" s="10"/>
      <c r="F7074" s="9"/>
      <c r="G7074" s="11"/>
      <c r="H7074" s="11"/>
      <c r="I7074" s="14"/>
      <c r="J7074" s="11"/>
      <c r="K7074" s="11"/>
      <c r="L7074" s="11"/>
      <c r="M7074" s="11"/>
      <c r="N7074" s="11" t="str">
        <f>IF(E7074&lt;&gt;"",VLOOKUP(E7074,依頼一覧!F:H,2,0),"")</f>
        <v/>
      </c>
    </row>
    <row r="7075" spans="1:14">
      <c r="A7075" s="7">
        <v>7074</v>
      </c>
      <c r="B7075" s="8"/>
      <c r="C7075" s="9"/>
      <c r="D7075" s="28"/>
      <c r="E7075" s="10"/>
      <c r="F7075" s="9"/>
      <c r="G7075" s="11"/>
      <c r="H7075" s="11"/>
      <c r="I7075" s="14"/>
      <c r="J7075" s="11"/>
      <c r="K7075" s="11"/>
      <c r="L7075" s="11"/>
      <c r="M7075" s="11"/>
      <c r="N7075" s="11" t="str">
        <f>IF(E7075&lt;&gt;"",VLOOKUP(E7075,依頼一覧!F:H,2,0),"")</f>
        <v/>
      </c>
    </row>
    <row r="7076" spans="1:14">
      <c r="A7076" s="7">
        <v>7075</v>
      </c>
      <c r="B7076" s="8"/>
      <c r="C7076" s="9"/>
      <c r="D7076" s="28"/>
      <c r="E7076" s="10"/>
      <c r="F7076" s="9"/>
      <c r="G7076" s="11"/>
      <c r="H7076" s="11"/>
      <c r="I7076" s="14"/>
      <c r="J7076" s="11"/>
      <c r="K7076" s="11"/>
      <c r="L7076" s="11"/>
      <c r="M7076" s="11"/>
      <c r="N7076" s="11" t="str">
        <f>IF(E7076&lt;&gt;"",VLOOKUP(E7076,依頼一覧!F:H,2,0),"")</f>
        <v/>
      </c>
    </row>
    <row r="7077" spans="1:14">
      <c r="A7077" s="7">
        <v>7076</v>
      </c>
      <c r="B7077" s="8"/>
      <c r="C7077" s="9"/>
      <c r="D7077" s="28"/>
      <c r="E7077" s="10"/>
      <c r="F7077" s="9"/>
      <c r="G7077" s="11"/>
      <c r="H7077" s="11"/>
      <c r="I7077" s="14"/>
      <c r="J7077" s="11"/>
      <c r="K7077" s="11"/>
      <c r="L7077" s="11"/>
      <c r="M7077" s="11"/>
      <c r="N7077" s="11" t="str">
        <f>IF(E7077&lt;&gt;"",VLOOKUP(E7077,依頼一覧!F:H,2,0),"")</f>
        <v/>
      </c>
    </row>
    <row r="7078" spans="1:14">
      <c r="A7078" s="7">
        <v>7077</v>
      </c>
      <c r="B7078" s="8"/>
      <c r="C7078" s="9"/>
      <c r="D7078" s="28"/>
      <c r="E7078" s="10"/>
      <c r="F7078" s="9"/>
      <c r="G7078" s="11"/>
      <c r="H7078" s="11"/>
      <c r="I7078" s="14"/>
      <c r="J7078" s="11"/>
      <c r="K7078" s="11"/>
      <c r="L7078" s="11"/>
      <c r="M7078" s="11"/>
      <c r="N7078" s="11" t="str">
        <f>IF(E7078&lt;&gt;"",VLOOKUP(E7078,依頼一覧!F:H,2,0),"")</f>
        <v/>
      </c>
    </row>
    <row r="7079" spans="1:14">
      <c r="A7079" s="7">
        <v>7078</v>
      </c>
      <c r="B7079" s="8"/>
      <c r="C7079" s="9"/>
      <c r="D7079" s="28"/>
      <c r="E7079" s="10"/>
      <c r="F7079" s="9"/>
      <c r="G7079" s="11"/>
      <c r="H7079" s="11"/>
      <c r="I7079" s="14"/>
      <c r="J7079" s="11"/>
      <c r="K7079" s="11"/>
      <c r="L7079" s="11"/>
      <c r="M7079" s="11"/>
      <c r="N7079" s="11" t="str">
        <f>IF(E7079&lt;&gt;"",VLOOKUP(E7079,依頼一覧!F:H,2,0),"")</f>
        <v/>
      </c>
    </row>
    <row r="7080" spans="1:14">
      <c r="A7080" s="7">
        <v>7079</v>
      </c>
      <c r="B7080" s="8"/>
      <c r="C7080" s="9"/>
      <c r="D7080" s="28"/>
      <c r="E7080" s="10"/>
      <c r="F7080" s="9"/>
      <c r="G7080" s="11"/>
      <c r="H7080" s="11"/>
      <c r="I7080" s="14"/>
      <c r="J7080" s="11"/>
      <c r="K7080" s="11"/>
      <c r="L7080" s="11"/>
      <c r="M7080" s="11"/>
      <c r="N7080" s="11" t="str">
        <f>IF(E7080&lt;&gt;"",VLOOKUP(E7080,依頼一覧!F:H,2,0),"")</f>
        <v/>
      </c>
    </row>
    <row r="7081" spans="1:14">
      <c r="A7081" s="7">
        <v>7080</v>
      </c>
      <c r="B7081" s="8"/>
      <c r="C7081" s="9"/>
      <c r="D7081" s="28"/>
      <c r="E7081" s="10"/>
      <c r="F7081" s="9"/>
      <c r="G7081" s="11"/>
      <c r="H7081" s="11"/>
      <c r="I7081" s="14"/>
      <c r="J7081" s="11"/>
      <c r="K7081" s="11"/>
      <c r="L7081" s="11"/>
      <c r="M7081" s="11"/>
      <c r="N7081" s="11" t="str">
        <f>IF(E7081&lt;&gt;"",VLOOKUP(E7081,依頼一覧!F:H,2,0),"")</f>
        <v/>
      </c>
    </row>
    <row r="7082" spans="1:14">
      <c r="A7082" s="7">
        <v>7081</v>
      </c>
      <c r="B7082" s="8"/>
      <c r="C7082" s="9"/>
      <c r="D7082" s="28"/>
      <c r="E7082" s="10"/>
      <c r="F7082" s="9"/>
      <c r="G7082" s="11"/>
      <c r="H7082" s="11"/>
      <c r="I7082" s="14"/>
      <c r="J7082" s="11"/>
      <c r="K7082" s="11"/>
      <c r="L7082" s="11"/>
      <c r="M7082" s="11"/>
      <c r="N7082" s="11" t="str">
        <f>IF(E7082&lt;&gt;"",VLOOKUP(E7082,依頼一覧!F:H,2,0),"")</f>
        <v/>
      </c>
    </row>
    <row r="7083" spans="1:14">
      <c r="A7083" s="7">
        <v>7082</v>
      </c>
      <c r="B7083" s="8"/>
      <c r="C7083" s="9"/>
      <c r="D7083" s="28"/>
      <c r="E7083" s="10"/>
      <c r="F7083" s="9"/>
      <c r="G7083" s="11"/>
      <c r="H7083" s="11"/>
      <c r="I7083" s="14"/>
      <c r="J7083" s="11"/>
      <c r="K7083" s="11"/>
      <c r="L7083" s="11"/>
      <c r="M7083" s="11"/>
      <c r="N7083" s="11" t="str">
        <f>IF(E7083&lt;&gt;"",VLOOKUP(E7083,依頼一覧!F:H,2,0),"")</f>
        <v/>
      </c>
    </row>
    <row r="7084" spans="1:14">
      <c r="A7084" s="7">
        <v>7083</v>
      </c>
      <c r="B7084" s="8"/>
      <c r="C7084" s="9"/>
      <c r="D7084" s="28"/>
      <c r="E7084" s="10"/>
      <c r="F7084" s="9"/>
      <c r="G7084" s="11"/>
      <c r="H7084" s="11"/>
      <c r="I7084" s="14"/>
      <c r="J7084" s="11"/>
      <c r="K7084" s="11"/>
      <c r="L7084" s="11"/>
      <c r="M7084" s="11"/>
      <c r="N7084" s="11" t="str">
        <f>IF(E7084&lt;&gt;"",VLOOKUP(E7084,依頼一覧!F:H,2,0),"")</f>
        <v/>
      </c>
    </row>
    <row r="7085" spans="1:14">
      <c r="A7085" s="7">
        <v>7084</v>
      </c>
      <c r="B7085" s="8"/>
      <c r="C7085" s="9"/>
      <c r="D7085" s="28"/>
      <c r="E7085" s="10"/>
      <c r="F7085" s="9"/>
      <c r="G7085" s="11"/>
      <c r="H7085" s="11"/>
      <c r="I7085" s="14"/>
      <c r="J7085" s="11"/>
      <c r="K7085" s="11"/>
      <c r="L7085" s="11"/>
      <c r="M7085" s="11"/>
      <c r="N7085" s="11" t="str">
        <f>IF(E7085&lt;&gt;"",VLOOKUP(E7085,依頼一覧!F:H,2,0),"")</f>
        <v/>
      </c>
    </row>
    <row r="7086" spans="1:14">
      <c r="A7086" s="7">
        <v>7085</v>
      </c>
      <c r="B7086" s="8"/>
      <c r="C7086" s="9"/>
      <c r="D7086" s="28"/>
      <c r="E7086" s="10"/>
      <c r="F7086" s="9"/>
      <c r="G7086" s="11"/>
      <c r="H7086" s="11"/>
      <c r="I7086" s="14"/>
      <c r="J7086" s="11"/>
      <c r="K7086" s="11"/>
      <c r="L7086" s="11"/>
      <c r="M7086" s="11"/>
      <c r="N7086" s="11" t="str">
        <f>IF(E7086&lt;&gt;"",VLOOKUP(E7086,依頼一覧!F:H,2,0),"")</f>
        <v/>
      </c>
    </row>
    <row r="7087" spans="1:14">
      <c r="A7087" s="7">
        <v>7086</v>
      </c>
      <c r="B7087" s="8"/>
      <c r="C7087" s="9"/>
      <c r="D7087" s="28"/>
      <c r="E7087" s="10"/>
      <c r="F7087" s="9"/>
      <c r="G7087" s="11"/>
      <c r="H7087" s="11"/>
      <c r="I7087" s="14"/>
      <c r="J7087" s="11"/>
      <c r="K7087" s="11"/>
      <c r="L7087" s="11"/>
      <c r="M7087" s="11"/>
      <c r="N7087" s="11" t="str">
        <f>IF(E7087&lt;&gt;"",VLOOKUP(E7087,依頼一覧!F:H,2,0),"")</f>
        <v/>
      </c>
    </row>
    <row r="7088" spans="1:14">
      <c r="A7088" s="7">
        <v>7087</v>
      </c>
      <c r="B7088" s="8"/>
      <c r="C7088" s="9"/>
      <c r="D7088" s="28"/>
      <c r="E7088" s="10"/>
      <c r="F7088" s="9"/>
      <c r="G7088" s="11"/>
      <c r="H7088" s="11"/>
      <c r="I7088" s="14"/>
      <c r="J7088" s="11"/>
      <c r="K7088" s="11"/>
      <c r="L7088" s="11"/>
      <c r="M7088" s="11"/>
      <c r="N7088" s="11" t="str">
        <f>IF(E7088&lt;&gt;"",VLOOKUP(E7088,依頼一覧!F:H,2,0),"")</f>
        <v/>
      </c>
    </row>
    <row r="7089" spans="1:14">
      <c r="A7089" s="7">
        <v>7088</v>
      </c>
      <c r="B7089" s="8"/>
      <c r="C7089" s="9"/>
      <c r="D7089" s="28"/>
      <c r="E7089" s="10"/>
      <c r="F7089" s="9"/>
      <c r="G7089" s="11"/>
      <c r="H7089" s="11"/>
      <c r="I7089" s="14"/>
      <c r="J7089" s="11"/>
      <c r="K7089" s="11"/>
      <c r="L7089" s="11"/>
      <c r="M7089" s="11"/>
      <c r="N7089" s="11" t="str">
        <f>IF(E7089&lt;&gt;"",VLOOKUP(E7089,依頼一覧!F:H,2,0),"")</f>
        <v/>
      </c>
    </row>
    <row r="7090" spans="1:14">
      <c r="A7090" s="7">
        <v>7089</v>
      </c>
      <c r="B7090" s="8"/>
      <c r="C7090" s="9"/>
      <c r="D7090" s="28"/>
      <c r="E7090" s="10"/>
      <c r="F7090" s="9"/>
      <c r="G7090" s="11"/>
      <c r="H7090" s="11"/>
      <c r="I7090" s="14"/>
      <c r="J7090" s="11"/>
      <c r="K7090" s="11"/>
      <c r="L7090" s="11"/>
      <c r="M7090" s="11"/>
      <c r="N7090" s="11" t="str">
        <f>IF(E7090&lt;&gt;"",VLOOKUP(E7090,依頼一覧!F:H,2,0),"")</f>
        <v/>
      </c>
    </row>
    <row r="7091" spans="1:14">
      <c r="A7091" s="7">
        <v>7090</v>
      </c>
      <c r="B7091" s="8"/>
      <c r="C7091" s="9"/>
      <c r="D7091" s="28"/>
      <c r="E7091" s="10"/>
      <c r="F7091" s="9"/>
      <c r="G7091" s="11"/>
      <c r="H7091" s="11"/>
      <c r="I7091" s="14"/>
      <c r="J7091" s="11"/>
      <c r="K7091" s="11"/>
      <c r="L7091" s="11"/>
      <c r="M7091" s="11"/>
      <c r="N7091" s="11" t="str">
        <f>IF(E7091&lt;&gt;"",VLOOKUP(E7091,依頼一覧!F:H,2,0),"")</f>
        <v/>
      </c>
    </row>
    <row r="7092" spans="1:14">
      <c r="A7092" s="7">
        <v>7091</v>
      </c>
      <c r="B7092" s="8"/>
      <c r="C7092" s="9"/>
      <c r="D7092" s="28"/>
      <c r="E7092" s="10"/>
      <c r="F7092" s="9"/>
      <c r="G7092" s="11"/>
      <c r="H7092" s="11"/>
      <c r="I7092" s="14"/>
      <c r="J7092" s="11"/>
      <c r="K7092" s="11"/>
      <c r="L7092" s="11"/>
      <c r="M7092" s="11"/>
      <c r="N7092" s="11" t="str">
        <f>IF(E7092&lt;&gt;"",VLOOKUP(E7092,依頼一覧!F:H,2,0),"")</f>
        <v/>
      </c>
    </row>
    <row r="7093" spans="1:14">
      <c r="A7093" s="7">
        <v>7092</v>
      </c>
      <c r="B7093" s="8"/>
      <c r="C7093" s="9"/>
      <c r="D7093" s="28"/>
      <c r="E7093" s="10"/>
      <c r="F7093" s="9"/>
      <c r="G7093" s="11"/>
      <c r="H7093" s="11"/>
      <c r="I7093" s="14"/>
      <c r="J7093" s="11"/>
      <c r="K7093" s="11"/>
      <c r="L7093" s="11"/>
      <c r="M7093" s="11"/>
      <c r="N7093" s="11" t="str">
        <f>IF(E7093&lt;&gt;"",VLOOKUP(E7093,依頼一覧!F:H,2,0),"")</f>
        <v/>
      </c>
    </row>
    <row r="7094" spans="1:14">
      <c r="A7094" s="7">
        <v>7093</v>
      </c>
      <c r="B7094" s="8"/>
      <c r="C7094" s="9"/>
      <c r="D7094" s="28"/>
      <c r="E7094" s="10"/>
      <c r="F7094" s="9"/>
      <c r="G7094" s="11"/>
      <c r="H7094" s="11"/>
      <c r="I7094" s="14"/>
      <c r="J7094" s="11"/>
      <c r="K7094" s="11"/>
      <c r="L7094" s="11"/>
      <c r="M7094" s="11"/>
      <c r="N7094" s="11" t="str">
        <f>IF(E7094&lt;&gt;"",VLOOKUP(E7094,依頼一覧!F:H,2,0),"")</f>
        <v/>
      </c>
    </row>
    <row r="7095" spans="1:14">
      <c r="A7095" s="7">
        <v>7094</v>
      </c>
      <c r="B7095" s="8"/>
      <c r="C7095" s="9"/>
      <c r="D7095" s="28"/>
      <c r="E7095" s="10"/>
      <c r="F7095" s="9"/>
      <c r="G7095" s="11"/>
      <c r="H7095" s="11"/>
      <c r="I7095" s="14"/>
      <c r="J7095" s="11"/>
      <c r="K7095" s="11"/>
      <c r="L7095" s="11"/>
      <c r="M7095" s="11"/>
      <c r="N7095" s="11" t="str">
        <f>IF(E7095&lt;&gt;"",VLOOKUP(E7095,依頼一覧!F:H,2,0),"")</f>
        <v/>
      </c>
    </row>
    <row r="7096" spans="1:14">
      <c r="A7096" s="7">
        <v>7095</v>
      </c>
      <c r="B7096" s="8"/>
      <c r="C7096" s="9"/>
      <c r="D7096" s="28"/>
      <c r="E7096" s="10"/>
      <c r="F7096" s="9"/>
      <c r="G7096" s="11"/>
      <c r="H7096" s="11"/>
      <c r="I7096" s="14"/>
      <c r="J7096" s="11"/>
      <c r="K7096" s="11"/>
      <c r="L7096" s="11"/>
      <c r="M7096" s="11"/>
      <c r="N7096" s="11" t="str">
        <f>IF(E7096&lt;&gt;"",VLOOKUP(E7096,依頼一覧!F:H,2,0),"")</f>
        <v/>
      </c>
    </row>
    <row r="7097" spans="1:14">
      <c r="A7097" s="7">
        <v>7096</v>
      </c>
      <c r="B7097" s="8"/>
      <c r="C7097" s="9"/>
      <c r="D7097" s="28"/>
      <c r="E7097" s="10"/>
      <c r="F7097" s="9"/>
      <c r="G7097" s="11"/>
      <c r="H7097" s="11"/>
      <c r="I7097" s="14"/>
      <c r="J7097" s="11"/>
      <c r="K7097" s="11"/>
      <c r="L7097" s="11"/>
      <c r="M7097" s="11"/>
      <c r="N7097" s="11" t="str">
        <f>IF(E7097&lt;&gt;"",VLOOKUP(E7097,依頼一覧!F:H,2,0),"")</f>
        <v/>
      </c>
    </row>
    <row r="7098" spans="1:14">
      <c r="A7098" s="7">
        <v>7097</v>
      </c>
      <c r="B7098" s="8"/>
      <c r="C7098" s="9"/>
      <c r="D7098" s="28"/>
      <c r="E7098" s="10"/>
      <c r="F7098" s="9"/>
      <c r="G7098" s="11"/>
      <c r="H7098" s="11"/>
      <c r="I7098" s="14"/>
      <c r="J7098" s="11"/>
      <c r="K7098" s="11"/>
      <c r="L7098" s="11"/>
      <c r="M7098" s="11"/>
      <c r="N7098" s="11" t="str">
        <f>IF(E7098&lt;&gt;"",VLOOKUP(E7098,依頼一覧!F:H,2,0),"")</f>
        <v/>
      </c>
    </row>
    <row r="7099" spans="1:14">
      <c r="A7099" s="7">
        <v>7098</v>
      </c>
      <c r="B7099" s="8"/>
      <c r="C7099" s="9"/>
      <c r="D7099" s="28"/>
      <c r="E7099" s="10"/>
      <c r="F7099" s="9"/>
      <c r="G7099" s="11"/>
      <c r="H7099" s="11"/>
      <c r="I7099" s="14"/>
      <c r="J7099" s="11"/>
      <c r="K7099" s="11"/>
      <c r="L7099" s="11"/>
      <c r="M7099" s="11"/>
      <c r="N7099" s="11" t="str">
        <f>IF(E7099&lt;&gt;"",VLOOKUP(E7099,依頼一覧!F:H,2,0),"")</f>
        <v/>
      </c>
    </row>
    <row r="7100" spans="1:14">
      <c r="A7100" s="7">
        <v>7099</v>
      </c>
      <c r="B7100" s="8"/>
      <c r="C7100" s="9"/>
      <c r="D7100" s="28"/>
      <c r="E7100" s="10"/>
      <c r="F7100" s="9"/>
      <c r="G7100" s="11"/>
      <c r="H7100" s="11"/>
      <c r="I7100" s="14"/>
      <c r="J7100" s="11"/>
      <c r="K7100" s="11"/>
      <c r="L7100" s="11"/>
      <c r="M7100" s="11"/>
      <c r="N7100" s="11" t="str">
        <f>IF(E7100&lt;&gt;"",VLOOKUP(E7100,依頼一覧!F:H,2,0),"")</f>
        <v/>
      </c>
    </row>
    <row r="7101" spans="1:14">
      <c r="A7101" s="7">
        <v>7100</v>
      </c>
      <c r="B7101" s="8"/>
      <c r="C7101" s="9"/>
      <c r="D7101" s="28"/>
      <c r="E7101" s="10"/>
      <c r="F7101" s="9"/>
      <c r="G7101" s="11"/>
      <c r="H7101" s="11"/>
      <c r="I7101" s="14"/>
      <c r="J7101" s="11"/>
      <c r="K7101" s="11"/>
      <c r="L7101" s="11"/>
      <c r="M7101" s="11"/>
      <c r="N7101" s="11" t="str">
        <f>IF(E7101&lt;&gt;"",VLOOKUP(E7101,依頼一覧!F:H,2,0),"")</f>
        <v/>
      </c>
    </row>
    <row r="7102" spans="1:14">
      <c r="A7102" s="7">
        <v>7101</v>
      </c>
      <c r="B7102" s="8"/>
      <c r="C7102" s="9"/>
      <c r="D7102" s="28"/>
      <c r="E7102" s="10"/>
      <c r="F7102" s="9"/>
      <c r="G7102" s="11"/>
      <c r="H7102" s="11"/>
      <c r="I7102" s="14"/>
      <c r="J7102" s="11"/>
      <c r="K7102" s="11"/>
      <c r="L7102" s="11"/>
      <c r="M7102" s="11"/>
      <c r="N7102" s="11" t="str">
        <f>IF(E7102&lt;&gt;"",VLOOKUP(E7102,依頼一覧!F:H,2,0),"")</f>
        <v/>
      </c>
    </row>
    <row r="7103" spans="1:14">
      <c r="A7103" s="7">
        <v>7102</v>
      </c>
      <c r="B7103" s="8"/>
      <c r="C7103" s="9"/>
      <c r="D7103" s="28"/>
      <c r="E7103" s="10"/>
      <c r="F7103" s="9"/>
      <c r="G7103" s="11"/>
      <c r="H7103" s="11"/>
      <c r="I7103" s="14"/>
      <c r="J7103" s="11"/>
      <c r="K7103" s="11"/>
      <c r="L7103" s="11"/>
      <c r="M7103" s="11"/>
      <c r="N7103" s="11" t="str">
        <f>IF(E7103&lt;&gt;"",VLOOKUP(E7103,依頼一覧!F:H,2,0),"")</f>
        <v/>
      </c>
    </row>
    <row r="7104" spans="1:14">
      <c r="A7104" s="7">
        <v>7103</v>
      </c>
      <c r="B7104" s="8"/>
      <c r="C7104" s="9"/>
      <c r="D7104" s="28"/>
      <c r="E7104" s="10"/>
      <c r="F7104" s="9"/>
      <c r="G7104" s="11"/>
      <c r="H7104" s="11"/>
      <c r="I7104" s="14"/>
      <c r="J7104" s="11"/>
      <c r="K7104" s="11"/>
      <c r="L7104" s="11"/>
      <c r="M7104" s="11"/>
      <c r="N7104" s="11" t="str">
        <f>IF(E7104&lt;&gt;"",VLOOKUP(E7104,依頼一覧!F:H,2,0),"")</f>
        <v/>
      </c>
    </row>
    <row r="7105" spans="1:14">
      <c r="A7105" s="7">
        <v>7104</v>
      </c>
      <c r="B7105" s="8"/>
      <c r="C7105" s="9"/>
      <c r="D7105" s="28"/>
      <c r="E7105" s="10"/>
      <c r="F7105" s="9"/>
      <c r="G7105" s="11"/>
      <c r="H7105" s="11"/>
      <c r="I7105" s="14"/>
      <c r="J7105" s="11"/>
      <c r="K7105" s="11"/>
      <c r="L7105" s="11"/>
      <c r="M7105" s="11"/>
      <c r="N7105" s="11" t="str">
        <f>IF(E7105&lt;&gt;"",VLOOKUP(E7105,依頼一覧!F:H,2,0),"")</f>
        <v/>
      </c>
    </row>
    <row r="7106" spans="1:14">
      <c r="A7106" s="7">
        <v>7105</v>
      </c>
      <c r="B7106" s="8"/>
      <c r="C7106" s="9"/>
      <c r="D7106" s="28"/>
      <c r="E7106" s="10"/>
      <c r="F7106" s="9"/>
      <c r="G7106" s="11"/>
      <c r="H7106" s="11"/>
      <c r="I7106" s="14"/>
      <c r="J7106" s="11"/>
      <c r="K7106" s="11"/>
      <c r="L7106" s="11"/>
      <c r="M7106" s="11"/>
      <c r="N7106" s="11" t="str">
        <f>IF(E7106&lt;&gt;"",VLOOKUP(E7106,依頼一覧!F:H,2,0),"")</f>
        <v/>
      </c>
    </row>
    <row r="7107" spans="1:14">
      <c r="A7107" s="7">
        <v>7106</v>
      </c>
      <c r="B7107" s="8"/>
      <c r="C7107" s="9"/>
      <c r="D7107" s="28"/>
      <c r="E7107" s="10"/>
      <c r="F7107" s="9"/>
      <c r="G7107" s="11"/>
      <c r="H7107" s="11"/>
      <c r="I7107" s="14"/>
      <c r="J7107" s="11"/>
      <c r="K7107" s="11"/>
      <c r="L7107" s="11"/>
      <c r="M7107" s="11"/>
      <c r="N7107" s="11" t="str">
        <f>IF(E7107&lt;&gt;"",VLOOKUP(E7107,依頼一覧!F:H,2,0),"")</f>
        <v/>
      </c>
    </row>
    <row r="7108" spans="1:14">
      <c r="A7108" s="7">
        <v>7107</v>
      </c>
      <c r="B7108" s="8"/>
      <c r="C7108" s="9"/>
      <c r="D7108" s="28"/>
      <c r="E7108" s="10"/>
      <c r="F7108" s="9"/>
      <c r="G7108" s="11"/>
      <c r="H7108" s="11"/>
      <c r="I7108" s="14"/>
      <c r="J7108" s="11"/>
      <c r="K7108" s="11"/>
      <c r="L7108" s="11"/>
      <c r="M7108" s="11"/>
      <c r="N7108" s="11" t="str">
        <f>IF(E7108&lt;&gt;"",VLOOKUP(E7108,依頼一覧!F:H,2,0),"")</f>
        <v/>
      </c>
    </row>
    <row r="7109" spans="1:14">
      <c r="A7109" s="7">
        <v>7108</v>
      </c>
      <c r="B7109" s="8"/>
      <c r="C7109" s="9"/>
      <c r="D7109" s="28"/>
      <c r="E7109" s="10"/>
      <c r="F7109" s="9"/>
      <c r="G7109" s="11"/>
      <c r="H7109" s="11"/>
      <c r="I7109" s="14"/>
      <c r="J7109" s="11"/>
      <c r="K7109" s="11"/>
      <c r="L7109" s="11"/>
      <c r="M7109" s="11"/>
      <c r="N7109" s="11" t="str">
        <f>IF(E7109&lt;&gt;"",VLOOKUP(E7109,依頼一覧!F:H,2,0),"")</f>
        <v/>
      </c>
    </row>
    <row r="7110" spans="1:14">
      <c r="A7110" s="7">
        <v>7109</v>
      </c>
      <c r="B7110" s="8"/>
      <c r="C7110" s="9"/>
      <c r="D7110" s="28"/>
      <c r="E7110" s="10"/>
      <c r="F7110" s="9"/>
      <c r="G7110" s="11"/>
      <c r="H7110" s="11"/>
      <c r="I7110" s="14"/>
      <c r="J7110" s="11"/>
      <c r="K7110" s="11"/>
      <c r="L7110" s="11"/>
      <c r="M7110" s="11"/>
      <c r="N7110" s="11" t="str">
        <f>IF(E7110&lt;&gt;"",VLOOKUP(E7110,依頼一覧!F:H,2,0),"")</f>
        <v/>
      </c>
    </row>
    <row r="7111" spans="1:14">
      <c r="A7111" s="7">
        <v>7110</v>
      </c>
      <c r="B7111" s="8"/>
      <c r="C7111" s="9"/>
      <c r="D7111" s="28"/>
      <c r="E7111" s="10"/>
      <c r="F7111" s="9"/>
      <c r="G7111" s="11"/>
      <c r="H7111" s="11"/>
      <c r="I7111" s="14"/>
      <c r="J7111" s="11"/>
      <c r="K7111" s="11"/>
      <c r="L7111" s="11"/>
      <c r="M7111" s="11"/>
      <c r="N7111" s="11" t="str">
        <f>IF(E7111&lt;&gt;"",VLOOKUP(E7111,依頼一覧!F:H,2,0),"")</f>
        <v/>
      </c>
    </row>
    <row r="7112" spans="1:14">
      <c r="A7112" s="7">
        <v>7111</v>
      </c>
      <c r="B7112" s="8"/>
      <c r="C7112" s="9"/>
      <c r="D7112" s="28"/>
      <c r="E7112" s="10"/>
      <c r="F7112" s="9"/>
      <c r="G7112" s="11"/>
      <c r="H7112" s="11"/>
      <c r="I7112" s="14"/>
      <c r="J7112" s="11"/>
      <c r="K7112" s="11"/>
      <c r="L7112" s="11"/>
      <c r="M7112" s="11"/>
      <c r="N7112" s="11" t="str">
        <f>IF(E7112&lt;&gt;"",VLOOKUP(E7112,依頼一覧!F:H,2,0),"")</f>
        <v/>
      </c>
    </row>
    <row r="7113" spans="1:14">
      <c r="A7113" s="7">
        <v>7112</v>
      </c>
      <c r="B7113" s="8"/>
      <c r="C7113" s="9"/>
      <c r="D7113" s="28"/>
      <c r="E7113" s="10"/>
      <c r="F7113" s="9"/>
      <c r="G7113" s="11"/>
      <c r="H7113" s="11"/>
      <c r="I7113" s="14"/>
      <c r="J7113" s="11"/>
      <c r="K7113" s="11"/>
      <c r="L7113" s="11"/>
      <c r="M7113" s="11"/>
      <c r="N7113" s="11" t="str">
        <f>IF(E7113&lt;&gt;"",VLOOKUP(E7113,依頼一覧!F:H,2,0),"")</f>
        <v/>
      </c>
    </row>
    <row r="7114" spans="1:14">
      <c r="A7114" s="7">
        <v>7113</v>
      </c>
      <c r="B7114" s="8"/>
      <c r="C7114" s="9"/>
      <c r="D7114" s="28"/>
      <c r="E7114" s="10"/>
      <c r="F7114" s="9"/>
      <c r="G7114" s="11"/>
      <c r="H7114" s="11"/>
      <c r="I7114" s="14"/>
      <c r="J7114" s="11"/>
      <c r="K7114" s="11"/>
      <c r="L7114" s="11"/>
      <c r="M7114" s="11"/>
      <c r="N7114" s="11" t="str">
        <f>IF(E7114&lt;&gt;"",VLOOKUP(E7114,依頼一覧!F:H,2,0),"")</f>
        <v/>
      </c>
    </row>
    <row r="7115" spans="1:14">
      <c r="A7115" s="7">
        <v>7114</v>
      </c>
      <c r="B7115" s="8"/>
      <c r="C7115" s="9"/>
      <c r="D7115" s="28"/>
      <c r="E7115" s="10"/>
      <c r="F7115" s="9"/>
      <c r="G7115" s="11"/>
      <c r="H7115" s="11"/>
      <c r="I7115" s="14"/>
      <c r="J7115" s="11"/>
      <c r="K7115" s="11"/>
      <c r="L7115" s="11"/>
      <c r="M7115" s="11"/>
      <c r="N7115" s="11" t="str">
        <f>IF(E7115&lt;&gt;"",VLOOKUP(E7115,依頼一覧!F:H,2,0),"")</f>
        <v/>
      </c>
    </row>
    <row r="7116" spans="1:14">
      <c r="A7116" s="7">
        <v>7115</v>
      </c>
      <c r="B7116" s="8"/>
      <c r="C7116" s="9"/>
      <c r="D7116" s="28"/>
      <c r="E7116" s="10"/>
      <c r="F7116" s="9"/>
      <c r="G7116" s="11"/>
      <c r="H7116" s="11"/>
      <c r="I7116" s="14"/>
      <c r="J7116" s="11"/>
      <c r="K7116" s="11"/>
      <c r="L7116" s="11"/>
      <c r="M7116" s="11"/>
      <c r="N7116" s="11" t="str">
        <f>IF(E7116&lt;&gt;"",VLOOKUP(E7116,依頼一覧!F:H,2,0),"")</f>
        <v/>
      </c>
    </row>
    <row r="7117" spans="1:14">
      <c r="A7117" s="7">
        <v>7116</v>
      </c>
      <c r="B7117" s="8"/>
      <c r="C7117" s="9"/>
      <c r="D7117" s="28"/>
      <c r="E7117" s="10"/>
      <c r="F7117" s="9"/>
      <c r="G7117" s="11"/>
      <c r="H7117" s="11"/>
      <c r="I7117" s="14"/>
      <c r="J7117" s="11"/>
      <c r="K7117" s="11"/>
      <c r="L7117" s="11"/>
      <c r="M7117" s="11"/>
      <c r="N7117" s="11" t="str">
        <f>IF(E7117&lt;&gt;"",VLOOKUP(E7117,依頼一覧!F:H,2,0),"")</f>
        <v/>
      </c>
    </row>
    <row r="7118" spans="1:14">
      <c r="A7118" s="7">
        <v>7117</v>
      </c>
      <c r="B7118" s="8"/>
      <c r="C7118" s="9"/>
      <c r="D7118" s="28"/>
      <c r="E7118" s="10"/>
      <c r="F7118" s="9"/>
      <c r="G7118" s="11"/>
      <c r="H7118" s="11"/>
      <c r="I7118" s="14"/>
      <c r="J7118" s="11"/>
      <c r="K7118" s="11"/>
      <c r="L7118" s="11"/>
      <c r="M7118" s="11"/>
      <c r="N7118" s="11" t="str">
        <f>IF(E7118&lt;&gt;"",VLOOKUP(E7118,依頼一覧!F:H,2,0),"")</f>
        <v/>
      </c>
    </row>
    <row r="7119" spans="1:14">
      <c r="A7119" s="7">
        <v>7118</v>
      </c>
      <c r="B7119" s="8"/>
      <c r="C7119" s="9"/>
      <c r="D7119" s="28"/>
      <c r="E7119" s="10"/>
      <c r="F7119" s="9"/>
      <c r="G7119" s="11"/>
      <c r="H7119" s="11"/>
      <c r="I7119" s="14"/>
      <c r="J7119" s="11"/>
      <c r="K7119" s="11"/>
      <c r="L7119" s="11"/>
      <c r="M7119" s="11"/>
      <c r="N7119" s="11" t="str">
        <f>IF(E7119&lt;&gt;"",VLOOKUP(E7119,依頼一覧!F:H,2,0),"")</f>
        <v/>
      </c>
    </row>
    <row r="7120" spans="1:14">
      <c r="A7120" s="7">
        <v>7119</v>
      </c>
      <c r="B7120" s="8"/>
      <c r="C7120" s="9"/>
      <c r="D7120" s="28"/>
      <c r="E7120" s="10"/>
      <c r="F7120" s="9"/>
      <c r="G7120" s="11"/>
      <c r="H7120" s="11"/>
      <c r="I7120" s="14"/>
      <c r="J7120" s="11"/>
      <c r="K7120" s="11"/>
      <c r="L7120" s="11"/>
      <c r="M7120" s="11"/>
      <c r="N7120" s="11" t="str">
        <f>IF(E7120&lt;&gt;"",VLOOKUP(E7120,依頼一覧!F:H,2,0),"")</f>
        <v/>
      </c>
    </row>
    <row r="7121" spans="1:14">
      <c r="A7121" s="7">
        <v>7120</v>
      </c>
      <c r="B7121" s="8"/>
      <c r="C7121" s="9"/>
      <c r="D7121" s="28"/>
      <c r="E7121" s="10"/>
      <c r="F7121" s="9"/>
      <c r="G7121" s="11"/>
      <c r="H7121" s="11"/>
      <c r="I7121" s="14"/>
      <c r="J7121" s="11"/>
      <c r="K7121" s="11"/>
      <c r="L7121" s="11"/>
      <c r="M7121" s="11"/>
      <c r="N7121" s="11" t="str">
        <f>IF(E7121&lt;&gt;"",VLOOKUP(E7121,依頼一覧!F:H,2,0),"")</f>
        <v/>
      </c>
    </row>
    <row r="7122" spans="1:14">
      <c r="A7122" s="7">
        <v>7121</v>
      </c>
      <c r="B7122" s="8"/>
      <c r="C7122" s="9"/>
      <c r="D7122" s="28"/>
      <c r="E7122" s="10"/>
      <c r="F7122" s="9"/>
      <c r="G7122" s="11"/>
      <c r="H7122" s="11"/>
      <c r="I7122" s="14"/>
      <c r="J7122" s="11"/>
      <c r="K7122" s="11"/>
      <c r="L7122" s="11"/>
      <c r="M7122" s="11"/>
      <c r="N7122" s="11" t="str">
        <f>IF(E7122&lt;&gt;"",VLOOKUP(E7122,依頼一覧!F:H,2,0),"")</f>
        <v/>
      </c>
    </row>
    <row r="7123" spans="1:14">
      <c r="A7123" s="7">
        <v>7122</v>
      </c>
      <c r="B7123" s="8"/>
      <c r="C7123" s="9"/>
      <c r="D7123" s="28"/>
      <c r="E7123" s="10"/>
      <c r="F7123" s="9"/>
      <c r="G7123" s="11"/>
      <c r="H7123" s="11"/>
      <c r="I7123" s="14"/>
      <c r="J7123" s="11"/>
      <c r="K7123" s="11"/>
      <c r="L7123" s="11"/>
      <c r="M7123" s="11"/>
      <c r="N7123" s="11" t="str">
        <f>IF(E7123&lt;&gt;"",VLOOKUP(E7123,依頼一覧!F:H,2,0),"")</f>
        <v/>
      </c>
    </row>
    <row r="7124" spans="1:14">
      <c r="A7124" s="7">
        <v>7123</v>
      </c>
      <c r="B7124" s="8"/>
      <c r="C7124" s="9"/>
      <c r="D7124" s="28"/>
      <c r="E7124" s="10"/>
      <c r="F7124" s="9"/>
      <c r="G7124" s="11"/>
      <c r="H7124" s="11"/>
      <c r="I7124" s="14"/>
      <c r="J7124" s="11"/>
      <c r="K7124" s="11"/>
      <c r="L7124" s="11"/>
      <c r="M7124" s="11"/>
      <c r="N7124" s="11" t="str">
        <f>IF(E7124&lt;&gt;"",VLOOKUP(E7124,依頼一覧!F:H,2,0),"")</f>
        <v/>
      </c>
    </row>
    <row r="7125" spans="1:14">
      <c r="A7125" s="7">
        <v>7124</v>
      </c>
      <c r="B7125" s="8"/>
      <c r="C7125" s="9"/>
      <c r="D7125" s="28"/>
      <c r="E7125" s="10"/>
      <c r="F7125" s="9"/>
      <c r="G7125" s="11"/>
      <c r="H7125" s="11"/>
      <c r="I7125" s="14"/>
      <c r="J7125" s="11"/>
      <c r="K7125" s="11"/>
      <c r="L7125" s="11"/>
      <c r="M7125" s="11"/>
      <c r="N7125" s="11" t="str">
        <f>IF(E7125&lt;&gt;"",VLOOKUP(E7125,依頼一覧!F:H,2,0),"")</f>
        <v/>
      </c>
    </row>
    <row r="7126" spans="1:14">
      <c r="A7126" s="7">
        <v>7125</v>
      </c>
      <c r="B7126" s="8"/>
      <c r="C7126" s="9"/>
      <c r="D7126" s="28"/>
      <c r="E7126" s="10"/>
      <c r="F7126" s="9"/>
      <c r="G7126" s="11"/>
      <c r="H7126" s="11"/>
      <c r="I7126" s="14"/>
      <c r="J7126" s="11"/>
      <c r="K7126" s="11"/>
      <c r="L7126" s="11"/>
      <c r="M7126" s="11"/>
      <c r="N7126" s="11" t="str">
        <f>IF(E7126&lt;&gt;"",VLOOKUP(E7126,依頼一覧!F:H,2,0),"")</f>
        <v/>
      </c>
    </row>
    <row r="7127" spans="1:14">
      <c r="A7127" s="7">
        <v>7126</v>
      </c>
      <c r="B7127" s="8"/>
      <c r="C7127" s="9"/>
      <c r="D7127" s="28"/>
      <c r="E7127" s="10"/>
      <c r="F7127" s="9"/>
      <c r="G7127" s="11"/>
      <c r="H7127" s="11"/>
      <c r="I7127" s="14"/>
      <c r="J7127" s="11"/>
      <c r="K7127" s="11"/>
      <c r="L7127" s="11"/>
      <c r="M7127" s="11"/>
      <c r="N7127" s="11" t="str">
        <f>IF(E7127&lt;&gt;"",VLOOKUP(E7127,依頼一覧!F:H,2,0),"")</f>
        <v/>
      </c>
    </row>
    <row r="7128" spans="1:14">
      <c r="A7128" s="7">
        <v>7127</v>
      </c>
      <c r="B7128" s="8"/>
      <c r="C7128" s="9"/>
      <c r="D7128" s="28"/>
      <c r="E7128" s="10"/>
      <c r="F7128" s="9"/>
      <c r="G7128" s="11"/>
      <c r="H7128" s="11"/>
      <c r="I7128" s="14"/>
      <c r="J7128" s="11"/>
      <c r="K7128" s="11"/>
      <c r="L7128" s="11"/>
      <c r="M7128" s="11"/>
      <c r="N7128" s="11" t="str">
        <f>IF(E7128&lt;&gt;"",VLOOKUP(E7128,依頼一覧!F:H,2,0),"")</f>
        <v/>
      </c>
    </row>
    <row r="7129" spans="1:14">
      <c r="A7129" s="7">
        <v>7128</v>
      </c>
      <c r="B7129" s="8"/>
      <c r="C7129" s="9"/>
      <c r="D7129" s="28"/>
      <c r="E7129" s="10"/>
      <c r="F7129" s="9"/>
      <c r="G7129" s="11"/>
      <c r="H7129" s="11"/>
      <c r="I7129" s="14"/>
      <c r="J7129" s="11"/>
      <c r="K7129" s="11"/>
      <c r="L7129" s="11"/>
      <c r="M7129" s="11"/>
      <c r="N7129" s="11" t="str">
        <f>IF(E7129&lt;&gt;"",VLOOKUP(E7129,依頼一覧!F:H,2,0),"")</f>
        <v/>
      </c>
    </row>
    <row r="7130" spans="1:14">
      <c r="A7130" s="7">
        <v>7129</v>
      </c>
      <c r="B7130" s="8"/>
      <c r="C7130" s="9"/>
      <c r="D7130" s="28"/>
      <c r="E7130" s="10"/>
      <c r="F7130" s="9"/>
      <c r="G7130" s="11"/>
      <c r="H7130" s="11"/>
      <c r="I7130" s="14"/>
      <c r="J7130" s="11"/>
      <c r="K7130" s="11"/>
      <c r="L7130" s="11"/>
      <c r="M7130" s="11"/>
      <c r="N7130" s="11" t="str">
        <f>IF(E7130&lt;&gt;"",VLOOKUP(E7130,依頼一覧!F:H,2,0),"")</f>
        <v/>
      </c>
    </row>
    <row r="7131" spans="1:14">
      <c r="A7131" s="7">
        <v>7130</v>
      </c>
      <c r="B7131" s="8"/>
      <c r="C7131" s="9"/>
      <c r="D7131" s="28"/>
      <c r="E7131" s="10"/>
      <c r="F7131" s="9"/>
      <c r="G7131" s="11"/>
      <c r="H7131" s="11"/>
      <c r="I7131" s="14"/>
      <c r="J7131" s="11"/>
      <c r="K7131" s="11"/>
      <c r="L7131" s="11"/>
      <c r="M7131" s="11"/>
      <c r="N7131" s="11" t="str">
        <f>IF(E7131&lt;&gt;"",VLOOKUP(E7131,依頼一覧!F:H,2,0),"")</f>
        <v/>
      </c>
    </row>
    <row r="7132" spans="1:14">
      <c r="A7132" s="7">
        <v>7131</v>
      </c>
      <c r="B7132" s="8"/>
      <c r="C7132" s="9"/>
      <c r="D7132" s="28"/>
      <c r="E7132" s="10"/>
      <c r="F7132" s="9"/>
      <c r="G7132" s="11"/>
      <c r="H7132" s="11"/>
      <c r="I7132" s="14"/>
      <c r="J7132" s="11"/>
      <c r="K7132" s="11"/>
      <c r="L7132" s="11"/>
      <c r="M7132" s="11"/>
      <c r="N7132" s="11" t="str">
        <f>IF(E7132&lt;&gt;"",VLOOKUP(E7132,依頼一覧!F:H,2,0),"")</f>
        <v/>
      </c>
    </row>
    <row r="7133" spans="1:14">
      <c r="A7133" s="7">
        <v>7132</v>
      </c>
      <c r="B7133" s="8"/>
      <c r="C7133" s="9"/>
      <c r="D7133" s="28"/>
      <c r="E7133" s="10"/>
      <c r="F7133" s="9"/>
      <c r="G7133" s="11"/>
      <c r="H7133" s="11"/>
      <c r="I7133" s="14"/>
      <c r="J7133" s="11"/>
      <c r="K7133" s="11"/>
      <c r="L7133" s="11"/>
      <c r="M7133" s="11"/>
      <c r="N7133" s="11" t="str">
        <f>IF(E7133&lt;&gt;"",VLOOKUP(E7133,依頼一覧!F:H,2,0),"")</f>
        <v/>
      </c>
    </row>
    <row r="7134" spans="1:14">
      <c r="A7134" s="7">
        <v>7133</v>
      </c>
      <c r="B7134" s="8"/>
      <c r="C7134" s="9"/>
      <c r="D7134" s="28"/>
      <c r="E7134" s="10"/>
      <c r="F7134" s="9"/>
      <c r="G7134" s="11"/>
      <c r="H7134" s="11"/>
      <c r="I7134" s="14"/>
      <c r="J7134" s="11"/>
      <c r="K7134" s="11"/>
      <c r="L7134" s="11"/>
      <c r="M7134" s="11"/>
      <c r="N7134" s="11" t="str">
        <f>IF(E7134&lt;&gt;"",VLOOKUP(E7134,依頼一覧!F:H,2,0),"")</f>
        <v/>
      </c>
    </row>
    <row r="7135" spans="1:14">
      <c r="A7135" s="7">
        <v>7134</v>
      </c>
      <c r="B7135" s="8"/>
      <c r="C7135" s="9"/>
      <c r="D7135" s="28"/>
      <c r="E7135" s="10"/>
      <c r="F7135" s="9"/>
      <c r="G7135" s="11"/>
      <c r="H7135" s="11"/>
      <c r="I7135" s="14"/>
      <c r="J7135" s="11"/>
      <c r="K7135" s="11"/>
      <c r="L7135" s="11"/>
      <c r="M7135" s="11"/>
      <c r="N7135" s="11" t="str">
        <f>IF(E7135&lt;&gt;"",VLOOKUP(E7135,依頼一覧!F:H,2,0),"")</f>
        <v/>
      </c>
    </row>
    <row r="7136" spans="1:14">
      <c r="A7136" s="7">
        <v>7135</v>
      </c>
      <c r="B7136" s="8"/>
      <c r="C7136" s="9"/>
      <c r="D7136" s="28"/>
      <c r="E7136" s="10"/>
      <c r="F7136" s="9"/>
      <c r="G7136" s="11"/>
      <c r="H7136" s="11"/>
      <c r="I7136" s="14"/>
      <c r="J7136" s="11"/>
      <c r="K7136" s="11"/>
      <c r="L7136" s="11"/>
      <c r="M7136" s="11"/>
      <c r="N7136" s="11" t="str">
        <f>IF(E7136&lt;&gt;"",VLOOKUP(E7136,依頼一覧!F:H,2,0),"")</f>
        <v/>
      </c>
    </row>
    <row r="7137" spans="1:14">
      <c r="A7137" s="7">
        <v>7136</v>
      </c>
      <c r="B7137" s="8"/>
      <c r="C7137" s="9"/>
      <c r="D7137" s="28"/>
      <c r="E7137" s="10"/>
      <c r="F7137" s="9"/>
      <c r="G7137" s="11"/>
      <c r="H7137" s="11"/>
      <c r="I7137" s="14"/>
      <c r="J7137" s="11"/>
      <c r="K7137" s="11"/>
      <c r="L7137" s="11"/>
      <c r="M7137" s="11"/>
      <c r="N7137" s="11" t="str">
        <f>IF(E7137&lt;&gt;"",VLOOKUP(E7137,依頼一覧!F:H,2,0),"")</f>
        <v/>
      </c>
    </row>
    <row r="7138" spans="1:14">
      <c r="A7138" s="7">
        <v>7137</v>
      </c>
      <c r="B7138" s="8"/>
      <c r="C7138" s="9"/>
      <c r="D7138" s="28"/>
      <c r="E7138" s="10"/>
      <c r="F7138" s="9"/>
      <c r="G7138" s="11"/>
      <c r="H7138" s="11"/>
      <c r="I7138" s="14"/>
      <c r="J7138" s="11"/>
      <c r="K7138" s="11"/>
      <c r="L7138" s="11"/>
      <c r="M7138" s="11"/>
      <c r="N7138" s="11" t="str">
        <f>IF(E7138&lt;&gt;"",VLOOKUP(E7138,依頼一覧!F:H,2,0),"")</f>
        <v/>
      </c>
    </row>
    <row r="7139" spans="1:14">
      <c r="A7139" s="7">
        <v>7138</v>
      </c>
      <c r="B7139" s="8"/>
      <c r="C7139" s="9"/>
      <c r="D7139" s="28"/>
      <c r="E7139" s="10"/>
      <c r="F7139" s="9"/>
      <c r="G7139" s="11"/>
      <c r="H7139" s="11"/>
      <c r="I7139" s="14"/>
      <c r="J7139" s="11"/>
      <c r="K7139" s="11"/>
      <c r="L7139" s="11"/>
      <c r="M7139" s="11"/>
      <c r="N7139" s="11" t="str">
        <f>IF(E7139&lt;&gt;"",VLOOKUP(E7139,依頼一覧!F:H,2,0),"")</f>
        <v/>
      </c>
    </row>
    <row r="7140" spans="1:14">
      <c r="A7140" s="7">
        <v>7139</v>
      </c>
      <c r="B7140" s="8"/>
      <c r="C7140" s="9"/>
      <c r="D7140" s="28"/>
      <c r="E7140" s="10"/>
      <c r="F7140" s="9"/>
      <c r="G7140" s="11"/>
      <c r="H7140" s="11"/>
      <c r="I7140" s="14"/>
      <c r="J7140" s="11"/>
      <c r="K7140" s="11"/>
      <c r="L7140" s="11"/>
      <c r="M7140" s="11"/>
      <c r="N7140" s="11" t="str">
        <f>IF(E7140&lt;&gt;"",VLOOKUP(E7140,依頼一覧!F:H,2,0),"")</f>
        <v/>
      </c>
    </row>
    <row r="7141" spans="1:14">
      <c r="A7141" s="7">
        <v>7140</v>
      </c>
      <c r="B7141" s="8"/>
      <c r="C7141" s="9"/>
      <c r="D7141" s="28"/>
      <c r="E7141" s="10"/>
      <c r="F7141" s="9"/>
      <c r="G7141" s="11"/>
      <c r="H7141" s="11"/>
      <c r="I7141" s="14"/>
      <c r="J7141" s="11"/>
      <c r="K7141" s="11"/>
      <c r="L7141" s="11"/>
      <c r="M7141" s="11"/>
      <c r="N7141" s="11" t="str">
        <f>IF(E7141&lt;&gt;"",VLOOKUP(E7141,依頼一覧!F:H,2,0),"")</f>
        <v/>
      </c>
    </row>
    <row r="7142" spans="1:14">
      <c r="A7142" s="7">
        <v>7141</v>
      </c>
      <c r="B7142" s="8"/>
      <c r="C7142" s="9"/>
      <c r="D7142" s="28"/>
      <c r="E7142" s="10"/>
      <c r="F7142" s="9"/>
      <c r="G7142" s="11"/>
      <c r="H7142" s="11"/>
      <c r="I7142" s="14"/>
      <c r="J7142" s="11"/>
      <c r="K7142" s="11"/>
      <c r="L7142" s="11"/>
      <c r="M7142" s="11"/>
      <c r="N7142" s="11" t="str">
        <f>IF(E7142&lt;&gt;"",VLOOKUP(E7142,依頼一覧!F:H,2,0),"")</f>
        <v/>
      </c>
    </row>
    <row r="7143" spans="1:14">
      <c r="A7143" s="7">
        <v>7142</v>
      </c>
      <c r="B7143" s="8"/>
      <c r="C7143" s="9"/>
      <c r="D7143" s="28"/>
      <c r="E7143" s="10"/>
      <c r="F7143" s="9"/>
      <c r="G7143" s="11"/>
      <c r="H7143" s="11"/>
      <c r="I7143" s="14"/>
      <c r="J7143" s="11"/>
      <c r="K7143" s="11"/>
      <c r="L7143" s="11"/>
      <c r="M7143" s="11"/>
      <c r="N7143" s="11" t="str">
        <f>IF(E7143&lt;&gt;"",VLOOKUP(E7143,依頼一覧!F:H,2,0),"")</f>
        <v/>
      </c>
    </row>
    <row r="7144" spans="1:14">
      <c r="A7144" s="7">
        <v>7143</v>
      </c>
      <c r="B7144" s="8"/>
      <c r="C7144" s="9"/>
      <c r="D7144" s="28"/>
      <c r="E7144" s="10"/>
      <c r="F7144" s="9"/>
      <c r="G7144" s="11"/>
      <c r="H7144" s="11"/>
      <c r="I7144" s="14"/>
      <c r="J7144" s="11"/>
      <c r="K7144" s="11"/>
      <c r="L7144" s="11"/>
      <c r="M7144" s="11"/>
      <c r="N7144" s="11" t="str">
        <f>IF(E7144&lt;&gt;"",VLOOKUP(E7144,依頼一覧!F:H,2,0),"")</f>
        <v/>
      </c>
    </row>
    <row r="7145" spans="1:14">
      <c r="A7145" s="7">
        <v>7144</v>
      </c>
      <c r="B7145" s="8"/>
      <c r="C7145" s="9"/>
      <c r="D7145" s="28"/>
      <c r="E7145" s="10"/>
      <c r="F7145" s="9"/>
      <c r="G7145" s="11"/>
      <c r="H7145" s="11"/>
      <c r="I7145" s="14"/>
      <c r="J7145" s="11"/>
      <c r="K7145" s="11"/>
      <c r="L7145" s="11"/>
      <c r="M7145" s="11"/>
      <c r="N7145" s="11" t="str">
        <f>IF(E7145&lt;&gt;"",VLOOKUP(E7145,依頼一覧!F:H,2,0),"")</f>
        <v/>
      </c>
    </row>
    <row r="7146" spans="1:14">
      <c r="A7146" s="7">
        <v>7145</v>
      </c>
      <c r="B7146" s="8"/>
      <c r="C7146" s="9"/>
      <c r="D7146" s="28"/>
      <c r="E7146" s="10"/>
      <c r="F7146" s="9"/>
      <c r="G7146" s="11"/>
      <c r="H7146" s="11"/>
      <c r="I7146" s="14"/>
      <c r="J7146" s="11"/>
      <c r="K7146" s="11"/>
      <c r="L7146" s="11"/>
      <c r="M7146" s="11"/>
      <c r="N7146" s="11" t="str">
        <f>IF(E7146&lt;&gt;"",VLOOKUP(E7146,依頼一覧!F:H,2,0),"")</f>
        <v/>
      </c>
    </row>
    <row r="7147" spans="1:14">
      <c r="A7147" s="7">
        <v>7146</v>
      </c>
      <c r="B7147" s="8"/>
      <c r="C7147" s="9"/>
      <c r="D7147" s="28"/>
      <c r="E7147" s="10"/>
      <c r="F7147" s="9"/>
      <c r="G7147" s="11"/>
      <c r="H7147" s="11"/>
      <c r="I7147" s="14"/>
      <c r="J7147" s="11"/>
      <c r="K7147" s="11"/>
      <c r="L7147" s="11"/>
      <c r="M7147" s="11"/>
      <c r="N7147" s="11" t="str">
        <f>IF(E7147&lt;&gt;"",VLOOKUP(E7147,依頼一覧!F:H,2,0),"")</f>
        <v/>
      </c>
    </row>
    <row r="7148" spans="1:14">
      <c r="A7148" s="7">
        <v>7147</v>
      </c>
      <c r="B7148" s="8"/>
      <c r="C7148" s="9"/>
      <c r="D7148" s="28"/>
      <c r="E7148" s="10"/>
      <c r="F7148" s="9"/>
      <c r="G7148" s="11"/>
      <c r="H7148" s="11"/>
      <c r="I7148" s="14"/>
      <c r="J7148" s="11"/>
      <c r="K7148" s="11"/>
      <c r="L7148" s="11"/>
      <c r="M7148" s="11"/>
      <c r="N7148" s="11" t="str">
        <f>IF(E7148&lt;&gt;"",VLOOKUP(E7148,依頼一覧!F:H,2,0),"")</f>
        <v/>
      </c>
    </row>
    <row r="7149" spans="1:14">
      <c r="A7149" s="7">
        <v>7148</v>
      </c>
      <c r="B7149" s="8"/>
      <c r="C7149" s="9"/>
      <c r="D7149" s="28"/>
      <c r="E7149" s="10"/>
      <c r="F7149" s="9"/>
      <c r="G7149" s="11"/>
      <c r="H7149" s="11"/>
      <c r="I7149" s="14"/>
      <c r="J7149" s="11"/>
      <c r="K7149" s="11"/>
      <c r="L7149" s="11"/>
      <c r="M7149" s="11"/>
      <c r="N7149" s="11" t="str">
        <f>IF(E7149&lt;&gt;"",VLOOKUP(E7149,依頼一覧!F:H,2,0),"")</f>
        <v/>
      </c>
    </row>
    <row r="7150" spans="1:14">
      <c r="A7150" s="7">
        <v>7149</v>
      </c>
      <c r="B7150" s="8"/>
      <c r="C7150" s="9"/>
      <c r="D7150" s="28"/>
      <c r="E7150" s="10"/>
      <c r="F7150" s="9"/>
      <c r="G7150" s="11"/>
      <c r="H7150" s="11"/>
      <c r="I7150" s="14"/>
      <c r="J7150" s="11"/>
      <c r="K7150" s="11"/>
      <c r="L7150" s="11"/>
      <c r="M7150" s="11"/>
      <c r="N7150" s="11" t="str">
        <f>IF(E7150&lt;&gt;"",VLOOKUP(E7150,依頼一覧!F:H,2,0),"")</f>
        <v/>
      </c>
    </row>
    <row r="7151" spans="1:14">
      <c r="A7151" s="7">
        <v>7150</v>
      </c>
      <c r="B7151" s="8"/>
      <c r="C7151" s="9"/>
      <c r="D7151" s="28"/>
      <c r="E7151" s="10"/>
      <c r="F7151" s="9"/>
      <c r="G7151" s="11"/>
      <c r="H7151" s="11"/>
      <c r="I7151" s="14"/>
      <c r="J7151" s="11"/>
      <c r="K7151" s="11"/>
      <c r="L7151" s="11"/>
      <c r="M7151" s="11"/>
      <c r="N7151" s="11" t="str">
        <f>IF(E7151&lt;&gt;"",VLOOKUP(E7151,依頼一覧!F:H,2,0),"")</f>
        <v/>
      </c>
    </row>
    <row r="7152" spans="1:14">
      <c r="A7152" s="7">
        <v>7151</v>
      </c>
      <c r="B7152" s="8"/>
      <c r="C7152" s="9"/>
      <c r="D7152" s="28"/>
      <c r="E7152" s="10"/>
      <c r="F7152" s="9"/>
      <c r="G7152" s="11"/>
      <c r="H7152" s="11"/>
      <c r="I7152" s="14"/>
      <c r="J7152" s="11"/>
      <c r="K7152" s="11"/>
      <c r="L7152" s="11"/>
      <c r="M7152" s="11"/>
      <c r="N7152" s="11" t="str">
        <f>IF(E7152&lt;&gt;"",VLOOKUP(E7152,依頼一覧!F:H,2,0),"")</f>
        <v/>
      </c>
    </row>
    <row r="7153" spans="1:14">
      <c r="A7153" s="7">
        <v>7152</v>
      </c>
      <c r="B7153" s="8"/>
      <c r="C7153" s="9"/>
      <c r="D7153" s="28"/>
      <c r="E7153" s="10"/>
      <c r="F7153" s="9"/>
      <c r="G7153" s="11"/>
      <c r="H7153" s="11"/>
      <c r="I7153" s="14"/>
      <c r="J7153" s="11"/>
      <c r="K7153" s="11"/>
      <c r="L7153" s="11"/>
      <c r="M7153" s="11"/>
      <c r="N7153" s="11" t="str">
        <f>IF(E7153&lt;&gt;"",VLOOKUP(E7153,依頼一覧!F:H,2,0),"")</f>
        <v/>
      </c>
    </row>
    <row r="7154" spans="1:14">
      <c r="A7154" s="7">
        <v>7153</v>
      </c>
      <c r="B7154" s="8"/>
      <c r="C7154" s="9"/>
      <c r="D7154" s="28"/>
      <c r="E7154" s="10"/>
      <c r="F7154" s="9"/>
      <c r="G7154" s="11"/>
      <c r="H7154" s="11"/>
      <c r="I7154" s="14"/>
      <c r="J7154" s="11"/>
      <c r="K7154" s="11"/>
      <c r="L7154" s="11"/>
      <c r="M7154" s="11"/>
      <c r="N7154" s="11" t="str">
        <f>IF(E7154&lt;&gt;"",VLOOKUP(E7154,依頼一覧!F:H,2,0),"")</f>
        <v/>
      </c>
    </row>
    <row r="7155" spans="1:14">
      <c r="A7155" s="7">
        <v>7154</v>
      </c>
      <c r="B7155" s="8"/>
      <c r="C7155" s="9"/>
      <c r="D7155" s="28"/>
      <c r="E7155" s="10"/>
      <c r="F7155" s="9"/>
      <c r="G7155" s="11"/>
      <c r="H7155" s="11"/>
      <c r="I7155" s="14"/>
      <c r="J7155" s="11"/>
      <c r="K7155" s="11"/>
      <c r="L7155" s="11"/>
      <c r="M7155" s="11"/>
      <c r="N7155" s="11" t="str">
        <f>IF(E7155&lt;&gt;"",VLOOKUP(E7155,依頼一覧!F:H,2,0),"")</f>
        <v/>
      </c>
    </row>
    <row r="7156" spans="1:14">
      <c r="A7156" s="7">
        <v>7155</v>
      </c>
      <c r="B7156" s="8"/>
      <c r="C7156" s="9"/>
      <c r="D7156" s="28"/>
      <c r="E7156" s="10"/>
      <c r="F7156" s="9"/>
      <c r="G7156" s="11"/>
      <c r="H7156" s="11"/>
      <c r="I7156" s="14"/>
      <c r="J7156" s="11"/>
      <c r="K7156" s="11"/>
      <c r="L7156" s="11"/>
      <c r="M7156" s="11"/>
      <c r="N7156" s="11" t="str">
        <f>IF(E7156&lt;&gt;"",VLOOKUP(E7156,依頼一覧!F:H,2,0),"")</f>
        <v/>
      </c>
    </row>
    <row r="7157" spans="1:14">
      <c r="A7157" s="7">
        <v>7156</v>
      </c>
      <c r="B7157" s="8"/>
      <c r="C7157" s="9"/>
      <c r="D7157" s="28"/>
      <c r="E7157" s="10"/>
      <c r="F7157" s="9"/>
      <c r="G7157" s="11"/>
      <c r="H7157" s="11"/>
      <c r="I7157" s="14"/>
      <c r="J7157" s="11"/>
      <c r="K7157" s="11"/>
      <c r="L7157" s="11"/>
      <c r="M7157" s="11"/>
      <c r="N7157" s="11" t="str">
        <f>IF(E7157&lt;&gt;"",VLOOKUP(E7157,依頼一覧!F:H,2,0),"")</f>
        <v/>
      </c>
    </row>
    <row r="7158" spans="1:14">
      <c r="A7158" s="7">
        <v>7157</v>
      </c>
      <c r="B7158" s="8"/>
      <c r="C7158" s="9"/>
      <c r="D7158" s="28"/>
      <c r="E7158" s="10"/>
      <c r="F7158" s="9"/>
      <c r="G7158" s="11"/>
      <c r="H7158" s="11"/>
      <c r="I7158" s="14"/>
      <c r="J7158" s="11"/>
      <c r="K7158" s="11"/>
      <c r="L7158" s="11"/>
      <c r="M7158" s="11"/>
      <c r="N7158" s="11" t="str">
        <f>IF(E7158&lt;&gt;"",VLOOKUP(E7158,依頼一覧!F:H,2,0),"")</f>
        <v/>
      </c>
    </row>
    <row r="7159" spans="1:14">
      <c r="A7159" s="7">
        <v>7158</v>
      </c>
      <c r="B7159" s="8"/>
      <c r="C7159" s="9"/>
      <c r="D7159" s="28"/>
      <c r="E7159" s="10"/>
      <c r="F7159" s="9"/>
      <c r="G7159" s="11"/>
      <c r="H7159" s="11"/>
      <c r="I7159" s="14"/>
      <c r="J7159" s="11"/>
      <c r="K7159" s="11"/>
      <c r="L7159" s="11"/>
      <c r="M7159" s="11"/>
      <c r="N7159" s="11" t="str">
        <f>IF(E7159&lt;&gt;"",VLOOKUP(E7159,依頼一覧!F:H,2,0),"")</f>
        <v/>
      </c>
    </row>
    <row r="7160" spans="1:14">
      <c r="A7160" s="7">
        <v>7159</v>
      </c>
      <c r="B7160" s="8"/>
      <c r="C7160" s="9"/>
      <c r="D7160" s="28"/>
      <c r="E7160" s="10"/>
      <c r="F7160" s="9"/>
      <c r="G7160" s="11"/>
      <c r="H7160" s="11"/>
      <c r="I7160" s="14"/>
      <c r="J7160" s="11"/>
      <c r="K7160" s="11"/>
      <c r="L7160" s="11"/>
      <c r="M7160" s="11"/>
      <c r="N7160" s="11" t="str">
        <f>IF(E7160&lt;&gt;"",VLOOKUP(E7160,依頼一覧!F:H,2,0),"")</f>
        <v/>
      </c>
    </row>
    <row r="7161" spans="1:14">
      <c r="A7161" s="7">
        <v>7160</v>
      </c>
      <c r="B7161" s="8"/>
      <c r="C7161" s="9"/>
      <c r="D7161" s="28"/>
      <c r="E7161" s="10"/>
      <c r="F7161" s="9"/>
      <c r="G7161" s="11"/>
      <c r="H7161" s="11"/>
      <c r="I7161" s="14"/>
      <c r="J7161" s="11"/>
      <c r="K7161" s="11"/>
      <c r="L7161" s="11"/>
      <c r="M7161" s="11"/>
      <c r="N7161" s="11" t="str">
        <f>IF(E7161&lt;&gt;"",VLOOKUP(E7161,依頼一覧!F:H,2,0),"")</f>
        <v/>
      </c>
    </row>
    <row r="7162" spans="1:14">
      <c r="A7162" s="7">
        <v>7161</v>
      </c>
      <c r="B7162" s="8"/>
      <c r="C7162" s="9"/>
      <c r="D7162" s="28"/>
      <c r="E7162" s="10"/>
      <c r="F7162" s="9"/>
      <c r="G7162" s="11"/>
      <c r="H7162" s="11"/>
      <c r="I7162" s="14"/>
      <c r="J7162" s="11"/>
      <c r="K7162" s="11"/>
      <c r="L7162" s="11"/>
      <c r="M7162" s="11"/>
      <c r="N7162" s="11" t="str">
        <f>IF(E7162&lt;&gt;"",VLOOKUP(E7162,依頼一覧!F:H,2,0),"")</f>
        <v/>
      </c>
    </row>
    <row r="7163" spans="1:14">
      <c r="A7163" s="7">
        <v>7162</v>
      </c>
      <c r="B7163" s="8"/>
      <c r="C7163" s="9"/>
      <c r="D7163" s="28"/>
      <c r="E7163" s="10"/>
      <c r="F7163" s="9"/>
      <c r="G7163" s="11"/>
      <c r="H7163" s="11"/>
      <c r="I7163" s="14"/>
      <c r="J7163" s="11"/>
      <c r="K7163" s="11"/>
      <c r="L7163" s="11"/>
      <c r="M7163" s="11"/>
      <c r="N7163" s="11" t="str">
        <f>IF(E7163&lt;&gt;"",VLOOKUP(E7163,依頼一覧!F:H,2,0),"")</f>
        <v/>
      </c>
    </row>
    <row r="7164" spans="1:14">
      <c r="A7164" s="7">
        <v>7163</v>
      </c>
      <c r="B7164" s="8"/>
      <c r="C7164" s="9"/>
      <c r="D7164" s="28"/>
      <c r="E7164" s="10"/>
      <c r="F7164" s="9"/>
      <c r="G7164" s="11"/>
      <c r="H7164" s="11"/>
      <c r="I7164" s="14"/>
      <c r="J7164" s="11"/>
      <c r="K7164" s="11"/>
      <c r="L7164" s="11"/>
      <c r="M7164" s="11"/>
      <c r="N7164" s="11" t="str">
        <f>IF(E7164&lt;&gt;"",VLOOKUP(E7164,依頼一覧!F:H,2,0),"")</f>
        <v/>
      </c>
    </row>
    <row r="7165" spans="1:14">
      <c r="A7165" s="7">
        <v>7164</v>
      </c>
      <c r="B7165" s="8"/>
      <c r="C7165" s="9"/>
      <c r="D7165" s="28"/>
      <c r="E7165" s="10"/>
      <c r="F7165" s="9"/>
      <c r="G7165" s="11"/>
      <c r="H7165" s="11"/>
      <c r="I7165" s="14"/>
      <c r="J7165" s="11"/>
      <c r="K7165" s="11"/>
      <c r="L7165" s="11"/>
      <c r="M7165" s="11"/>
      <c r="N7165" s="11" t="str">
        <f>IF(E7165&lt;&gt;"",VLOOKUP(E7165,依頼一覧!F:H,2,0),"")</f>
        <v/>
      </c>
    </row>
    <row r="7166" spans="1:14">
      <c r="A7166" s="7">
        <v>7165</v>
      </c>
      <c r="B7166" s="8"/>
      <c r="C7166" s="9"/>
      <c r="D7166" s="28"/>
      <c r="E7166" s="10"/>
      <c r="F7166" s="9"/>
      <c r="G7166" s="11"/>
      <c r="H7166" s="11"/>
      <c r="I7166" s="14"/>
      <c r="J7166" s="11"/>
      <c r="K7166" s="11"/>
      <c r="L7166" s="11"/>
      <c r="M7166" s="11"/>
      <c r="N7166" s="11" t="str">
        <f>IF(E7166&lt;&gt;"",VLOOKUP(E7166,依頼一覧!F:H,2,0),"")</f>
        <v/>
      </c>
    </row>
    <row r="7167" spans="1:14">
      <c r="A7167" s="7">
        <v>7166</v>
      </c>
      <c r="B7167" s="8"/>
      <c r="C7167" s="9"/>
      <c r="D7167" s="28"/>
      <c r="E7167" s="10"/>
      <c r="F7167" s="9"/>
      <c r="G7167" s="11"/>
      <c r="H7167" s="11"/>
      <c r="I7167" s="14"/>
      <c r="J7167" s="11"/>
      <c r="K7167" s="11"/>
      <c r="L7167" s="11"/>
      <c r="M7167" s="11"/>
      <c r="N7167" s="11" t="str">
        <f>IF(E7167&lt;&gt;"",VLOOKUP(E7167,依頼一覧!F:H,2,0),"")</f>
        <v/>
      </c>
    </row>
    <row r="7168" spans="1:14">
      <c r="A7168" s="7">
        <v>7167</v>
      </c>
      <c r="B7168" s="8"/>
      <c r="C7168" s="9"/>
      <c r="D7168" s="28"/>
      <c r="E7168" s="10"/>
      <c r="F7168" s="9"/>
      <c r="G7168" s="11"/>
      <c r="H7168" s="11"/>
      <c r="I7168" s="14"/>
      <c r="J7168" s="11"/>
      <c r="K7168" s="11"/>
      <c r="L7168" s="11"/>
      <c r="M7168" s="11"/>
      <c r="N7168" s="11" t="str">
        <f>IF(E7168&lt;&gt;"",VLOOKUP(E7168,依頼一覧!F:H,2,0),"")</f>
        <v/>
      </c>
    </row>
    <row r="7169" spans="1:14">
      <c r="A7169" s="7">
        <v>7168</v>
      </c>
      <c r="B7169" s="8"/>
      <c r="C7169" s="9"/>
      <c r="D7169" s="28"/>
      <c r="E7169" s="10"/>
      <c r="F7169" s="9"/>
      <c r="G7169" s="11"/>
      <c r="H7169" s="11"/>
      <c r="I7169" s="14"/>
      <c r="J7169" s="11"/>
      <c r="K7169" s="11"/>
      <c r="L7169" s="11"/>
      <c r="M7169" s="11"/>
      <c r="N7169" s="11" t="str">
        <f>IF(E7169&lt;&gt;"",VLOOKUP(E7169,依頼一覧!F:H,2,0),"")</f>
        <v/>
      </c>
    </row>
    <row r="7170" spans="1:14">
      <c r="A7170" s="7">
        <v>7169</v>
      </c>
      <c r="B7170" s="8"/>
      <c r="C7170" s="9"/>
      <c r="D7170" s="28"/>
      <c r="E7170" s="10"/>
      <c r="F7170" s="9"/>
      <c r="G7170" s="11"/>
      <c r="H7170" s="11"/>
      <c r="I7170" s="14"/>
      <c r="J7170" s="11"/>
      <c r="K7170" s="11"/>
      <c r="L7170" s="11"/>
      <c r="M7170" s="11"/>
      <c r="N7170" s="11" t="str">
        <f>IF(E7170&lt;&gt;"",VLOOKUP(E7170,依頼一覧!F:H,2,0),"")</f>
        <v/>
      </c>
    </row>
    <row r="7171" spans="1:14">
      <c r="A7171" s="7">
        <v>7170</v>
      </c>
      <c r="B7171" s="8"/>
      <c r="C7171" s="9"/>
      <c r="D7171" s="28"/>
      <c r="E7171" s="10"/>
      <c r="F7171" s="9"/>
      <c r="G7171" s="11"/>
      <c r="H7171" s="11"/>
      <c r="I7171" s="14"/>
      <c r="J7171" s="11"/>
      <c r="K7171" s="11"/>
      <c r="L7171" s="11"/>
      <c r="M7171" s="11"/>
      <c r="N7171" s="11" t="str">
        <f>IF(E7171&lt;&gt;"",VLOOKUP(E7171,依頼一覧!F:H,2,0),"")</f>
        <v/>
      </c>
    </row>
    <row r="7172" spans="1:14">
      <c r="A7172" s="7">
        <v>7171</v>
      </c>
      <c r="B7172" s="8"/>
      <c r="C7172" s="9"/>
      <c r="D7172" s="28"/>
      <c r="E7172" s="10"/>
      <c r="F7172" s="9"/>
      <c r="G7172" s="11"/>
      <c r="H7172" s="11"/>
      <c r="I7172" s="14"/>
      <c r="J7172" s="11"/>
      <c r="K7172" s="11"/>
      <c r="L7172" s="11"/>
      <c r="M7172" s="11"/>
      <c r="N7172" s="11" t="str">
        <f>IF(E7172&lt;&gt;"",VLOOKUP(E7172,依頼一覧!F:H,2,0),"")</f>
        <v/>
      </c>
    </row>
    <row r="7173" spans="1:14">
      <c r="A7173" s="7">
        <v>7172</v>
      </c>
      <c r="B7173" s="8"/>
      <c r="C7173" s="9"/>
      <c r="D7173" s="28"/>
      <c r="E7173" s="10"/>
      <c r="F7173" s="9"/>
      <c r="G7173" s="11"/>
      <c r="H7173" s="11"/>
      <c r="I7173" s="14"/>
      <c r="J7173" s="11"/>
      <c r="K7173" s="11"/>
      <c r="L7173" s="11"/>
      <c r="M7173" s="11"/>
      <c r="N7173" s="11" t="str">
        <f>IF(E7173&lt;&gt;"",VLOOKUP(E7173,依頼一覧!F:H,2,0),"")</f>
        <v/>
      </c>
    </row>
    <row r="7174" spans="1:14">
      <c r="A7174" s="7">
        <v>7173</v>
      </c>
      <c r="B7174" s="8"/>
      <c r="C7174" s="9"/>
      <c r="D7174" s="28"/>
      <c r="E7174" s="10"/>
      <c r="F7174" s="9"/>
      <c r="G7174" s="11"/>
      <c r="H7174" s="11"/>
      <c r="I7174" s="14"/>
      <c r="J7174" s="11"/>
      <c r="K7174" s="11"/>
      <c r="L7174" s="11"/>
      <c r="M7174" s="11"/>
      <c r="N7174" s="11" t="str">
        <f>IF(E7174&lt;&gt;"",VLOOKUP(E7174,依頼一覧!F:H,2,0),"")</f>
        <v/>
      </c>
    </row>
    <row r="7175" spans="1:14">
      <c r="A7175" s="7">
        <v>7174</v>
      </c>
      <c r="B7175" s="8"/>
      <c r="C7175" s="9"/>
      <c r="D7175" s="28"/>
      <c r="E7175" s="10"/>
      <c r="F7175" s="9"/>
      <c r="G7175" s="11"/>
      <c r="H7175" s="11"/>
      <c r="I7175" s="14"/>
      <c r="J7175" s="11"/>
      <c r="K7175" s="11"/>
      <c r="L7175" s="11"/>
      <c r="M7175" s="11"/>
      <c r="N7175" s="11" t="str">
        <f>IF(E7175&lt;&gt;"",VLOOKUP(E7175,依頼一覧!F:H,2,0),"")</f>
        <v/>
      </c>
    </row>
    <row r="7176" spans="1:14">
      <c r="A7176" s="7">
        <v>7175</v>
      </c>
      <c r="B7176" s="8"/>
      <c r="C7176" s="9"/>
      <c r="D7176" s="28"/>
      <c r="E7176" s="10"/>
      <c r="F7176" s="9"/>
      <c r="G7176" s="11"/>
      <c r="H7176" s="11"/>
      <c r="I7176" s="14"/>
      <c r="J7176" s="11"/>
      <c r="K7176" s="11"/>
      <c r="L7176" s="11"/>
      <c r="M7176" s="11"/>
      <c r="N7176" s="11" t="str">
        <f>IF(E7176&lt;&gt;"",VLOOKUP(E7176,依頼一覧!F:H,2,0),"")</f>
        <v/>
      </c>
    </row>
    <row r="7177" spans="1:14">
      <c r="A7177" s="7">
        <v>7176</v>
      </c>
      <c r="B7177" s="8"/>
      <c r="C7177" s="9"/>
      <c r="D7177" s="28"/>
      <c r="E7177" s="10"/>
      <c r="F7177" s="9"/>
      <c r="G7177" s="11"/>
      <c r="H7177" s="11"/>
      <c r="I7177" s="14"/>
      <c r="J7177" s="11"/>
      <c r="K7177" s="11"/>
      <c r="L7177" s="11"/>
      <c r="M7177" s="11"/>
      <c r="N7177" s="11" t="str">
        <f>IF(E7177&lt;&gt;"",VLOOKUP(E7177,依頼一覧!F:H,2,0),"")</f>
        <v/>
      </c>
    </row>
    <row r="7178" spans="1:14">
      <c r="A7178" s="7">
        <v>7177</v>
      </c>
      <c r="B7178" s="8"/>
      <c r="C7178" s="9"/>
      <c r="D7178" s="28"/>
      <c r="E7178" s="10"/>
      <c r="F7178" s="9"/>
      <c r="G7178" s="11"/>
      <c r="H7178" s="11"/>
      <c r="I7178" s="14"/>
      <c r="J7178" s="11"/>
      <c r="K7178" s="11"/>
      <c r="L7178" s="11"/>
      <c r="M7178" s="11"/>
      <c r="N7178" s="11" t="str">
        <f>IF(E7178&lt;&gt;"",VLOOKUP(E7178,依頼一覧!F:H,2,0),"")</f>
        <v/>
      </c>
    </row>
    <row r="7179" spans="1:14">
      <c r="A7179" s="7">
        <v>7178</v>
      </c>
      <c r="B7179" s="8"/>
      <c r="C7179" s="9"/>
      <c r="D7179" s="28"/>
      <c r="E7179" s="10"/>
      <c r="F7179" s="9"/>
      <c r="G7179" s="11"/>
      <c r="H7179" s="11"/>
      <c r="I7179" s="14"/>
      <c r="J7179" s="11"/>
      <c r="K7179" s="11"/>
      <c r="L7179" s="11"/>
      <c r="M7179" s="11"/>
      <c r="N7179" s="11" t="str">
        <f>IF(E7179&lt;&gt;"",VLOOKUP(E7179,依頼一覧!F:H,2,0),"")</f>
        <v/>
      </c>
    </row>
    <row r="7180" spans="1:14">
      <c r="A7180" s="7">
        <v>7179</v>
      </c>
      <c r="B7180" s="8"/>
      <c r="C7180" s="9"/>
      <c r="D7180" s="28"/>
      <c r="E7180" s="10"/>
      <c r="F7180" s="9"/>
      <c r="G7180" s="11"/>
      <c r="H7180" s="11"/>
      <c r="I7180" s="14"/>
      <c r="J7180" s="11"/>
      <c r="K7180" s="11"/>
      <c r="L7180" s="11"/>
      <c r="M7180" s="11"/>
      <c r="N7180" s="11" t="str">
        <f>IF(E7180&lt;&gt;"",VLOOKUP(E7180,依頼一覧!F:H,2,0),"")</f>
        <v/>
      </c>
    </row>
    <row r="7181" spans="1:14">
      <c r="A7181" s="7">
        <v>7180</v>
      </c>
      <c r="B7181" s="8"/>
      <c r="C7181" s="9"/>
      <c r="D7181" s="28"/>
      <c r="E7181" s="10"/>
      <c r="F7181" s="9"/>
      <c r="G7181" s="11"/>
      <c r="H7181" s="11"/>
      <c r="I7181" s="14"/>
      <c r="J7181" s="11"/>
      <c r="K7181" s="11"/>
      <c r="L7181" s="11"/>
      <c r="M7181" s="11"/>
      <c r="N7181" s="11" t="str">
        <f>IF(E7181&lt;&gt;"",VLOOKUP(E7181,依頼一覧!F:H,2,0),"")</f>
        <v/>
      </c>
    </row>
    <row r="7182" spans="1:14">
      <c r="A7182" s="7">
        <v>7181</v>
      </c>
      <c r="B7182" s="8"/>
      <c r="C7182" s="9"/>
      <c r="D7182" s="28"/>
      <c r="E7182" s="10"/>
      <c r="F7182" s="9"/>
      <c r="G7182" s="11"/>
      <c r="H7182" s="11"/>
      <c r="I7182" s="14"/>
      <c r="J7182" s="11"/>
      <c r="K7182" s="11"/>
      <c r="L7182" s="11"/>
      <c r="M7182" s="11"/>
      <c r="N7182" s="11" t="str">
        <f>IF(E7182&lt;&gt;"",VLOOKUP(E7182,依頼一覧!F:H,2,0),"")</f>
        <v/>
      </c>
    </row>
    <row r="7183" spans="1:14">
      <c r="A7183" s="7">
        <v>7182</v>
      </c>
      <c r="B7183" s="8"/>
      <c r="C7183" s="9"/>
      <c r="D7183" s="28"/>
      <c r="E7183" s="10"/>
      <c r="F7183" s="9"/>
      <c r="G7183" s="11"/>
      <c r="H7183" s="11"/>
      <c r="I7183" s="14"/>
      <c r="J7183" s="11"/>
      <c r="K7183" s="11"/>
      <c r="L7183" s="11"/>
      <c r="M7183" s="11"/>
      <c r="N7183" s="11" t="str">
        <f>IF(E7183&lt;&gt;"",VLOOKUP(E7183,依頼一覧!F:H,2,0),"")</f>
        <v/>
      </c>
    </row>
    <row r="7184" spans="1:14">
      <c r="A7184" s="7">
        <v>7183</v>
      </c>
      <c r="B7184" s="8"/>
      <c r="C7184" s="9"/>
      <c r="D7184" s="28"/>
      <c r="E7184" s="10"/>
      <c r="F7184" s="9"/>
      <c r="G7184" s="11"/>
      <c r="H7184" s="11"/>
      <c r="I7184" s="14"/>
      <c r="J7184" s="11"/>
      <c r="K7184" s="11"/>
      <c r="L7184" s="11"/>
      <c r="M7184" s="11"/>
      <c r="N7184" s="11" t="str">
        <f>IF(E7184&lt;&gt;"",VLOOKUP(E7184,依頼一覧!F:H,2,0),"")</f>
        <v/>
      </c>
    </row>
    <row r="7185" spans="1:14">
      <c r="A7185" s="7">
        <v>7184</v>
      </c>
      <c r="B7185" s="8"/>
      <c r="C7185" s="9"/>
      <c r="D7185" s="28"/>
      <c r="E7185" s="10"/>
      <c r="F7185" s="9"/>
      <c r="G7185" s="11"/>
      <c r="H7185" s="11"/>
      <c r="I7185" s="14"/>
      <c r="J7185" s="11"/>
      <c r="K7185" s="11"/>
      <c r="L7185" s="11"/>
      <c r="M7185" s="11"/>
      <c r="N7185" s="11" t="str">
        <f>IF(E7185&lt;&gt;"",VLOOKUP(E7185,依頼一覧!F:H,2,0),"")</f>
        <v/>
      </c>
    </row>
    <row r="7186" spans="1:14">
      <c r="A7186" s="7">
        <v>7185</v>
      </c>
      <c r="B7186" s="8"/>
      <c r="C7186" s="9"/>
      <c r="D7186" s="28"/>
      <c r="E7186" s="10"/>
      <c r="F7186" s="9"/>
      <c r="G7186" s="11"/>
      <c r="H7186" s="11"/>
      <c r="I7186" s="14"/>
      <c r="J7186" s="11"/>
      <c r="K7186" s="11"/>
      <c r="L7186" s="11"/>
      <c r="M7186" s="11"/>
      <c r="N7186" s="11" t="str">
        <f>IF(E7186&lt;&gt;"",VLOOKUP(E7186,依頼一覧!F:H,2,0),"")</f>
        <v/>
      </c>
    </row>
    <row r="7187" spans="1:14">
      <c r="A7187" s="7">
        <v>7186</v>
      </c>
      <c r="B7187" s="8"/>
      <c r="C7187" s="9"/>
      <c r="D7187" s="28"/>
      <c r="E7187" s="10"/>
      <c r="F7187" s="9"/>
      <c r="G7187" s="11"/>
      <c r="H7187" s="11"/>
      <c r="I7187" s="14"/>
      <c r="J7187" s="11"/>
      <c r="K7187" s="11"/>
      <c r="L7187" s="11"/>
      <c r="M7187" s="11"/>
      <c r="N7187" s="11" t="str">
        <f>IF(E7187&lt;&gt;"",VLOOKUP(E7187,依頼一覧!F:H,2,0),"")</f>
        <v/>
      </c>
    </row>
    <row r="7188" spans="1:14">
      <c r="A7188" s="7">
        <v>7187</v>
      </c>
      <c r="B7188" s="8"/>
      <c r="C7188" s="9"/>
      <c r="D7188" s="28"/>
      <c r="E7188" s="10"/>
      <c r="F7188" s="9"/>
      <c r="G7188" s="11"/>
      <c r="H7188" s="11"/>
      <c r="I7188" s="14"/>
      <c r="J7188" s="11"/>
      <c r="K7188" s="11"/>
      <c r="L7188" s="11"/>
      <c r="M7188" s="11"/>
      <c r="N7188" s="11" t="str">
        <f>IF(E7188&lt;&gt;"",VLOOKUP(E7188,依頼一覧!F:H,2,0),"")</f>
        <v/>
      </c>
    </row>
    <row r="7189" spans="1:14">
      <c r="A7189" s="7">
        <v>7188</v>
      </c>
      <c r="B7189" s="8"/>
      <c r="C7189" s="9"/>
      <c r="D7189" s="28"/>
      <c r="E7189" s="10"/>
      <c r="F7189" s="9"/>
      <c r="G7189" s="11"/>
      <c r="H7189" s="11"/>
      <c r="I7189" s="14"/>
      <c r="J7189" s="11"/>
      <c r="K7189" s="11"/>
      <c r="L7189" s="11"/>
      <c r="M7189" s="11"/>
      <c r="N7189" s="11" t="str">
        <f>IF(E7189&lt;&gt;"",VLOOKUP(E7189,依頼一覧!F:H,2,0),"")</f>
        <v/>
      </c>
    </row>
    <row r="7190" spans="1:14">
      <c r="A7190" s="7">
        <v>7189</v>
      </c>
      <c r="B7190" s="8"/>
      <c r="C7190" s="9"/>
      <c r="D7190" s="28"/>
      <c r="E7190" s="10"/>
      <c r="F7190" s="9"/>
      <c r="G7190" s="11"/>
      <c r="H7190" s="11"/>
      <c r="I7190" s="14"/>
      <c r="J7190" s="11"/>
      <c r="K7190" s="11"/>
      <c r="L7190" s="11"/>
      <c r="M7190" s="11"/>
      <c r="N7190" s="11" t="str">
        <f>IF(E7190&lt;&gt;"",VLOOKUP(E7190,依頼一覧!F:H,2,0),"")</f>
        <v/>
      </c>
    </row>
    <row r="7191" spans="1:14">
      <c r="A7191" s="7">
        <v>7190</v>
      </c>
      <c r="B7191" s="8"/>
      <c r="C7191" s="9"/>
      <c r="D7191" s="28"/>
      <c r="E7191" s="10"/>
      <c r="F7191" s="9"/>
      <c r="G7191" s="11"/>
      <c r="H7191" s="11"/>
      <c r="I7191" s="14"/>
      <c r="J7191" s="11"/>
      <c r="K7191" s="11"/>
      <c r="L7191" s="11"/>
      <c r="M7191" s="11"/>
      <c r="N7191" s="11" t="str">
        <f>IF(E7191&lt;&gt;"",VLOOKUP(E7191,依頼一覧!F:H,2,0),"")</f>
        <v/>
      </c>
    </row>
    <row r="7192" spans="1:14">
      <c r="A7192" s="7">
        <v>7191</v>
      </c>
      <c r="B7192" s="8"/>
      <c r="C7192" s="9"/>
      <c r="D7192" s="28"/>
      <c r="E7192" s="10"/>
      <c r="F7192" s="9"/>
      <c r="G7192" s="11"/>
      <c r="H7192" s="11"/>
      <c r="I7192" s="14"/>
      <c r="J7192" s="11"/>
      <c r="K7192" s="11"/>
      <c r="L7192" s="11"/>
      <c r="M7192" s="11"/>
      <c r="N7192" s="11" t="str">
        <f>IF(E7192&lt;&gt;"",VLOOKUP(E7192,依頼一覧!F:H,2,0),"")</f>
        <v/>
      </c>
    </row>
    <row r="7193" spans="1:14">
      <c r="A7193" s="7">
        <v>7192</v>
      </c>
      <c r="B7193" s="8"/>
      <c r="C7193" s="9"/>
      <c r="D7193" s="28"/>
      <c r="E7193" s="10"/>
      <c r="F7193" s="9"/>
      <c r="G7193" s="11"/>
      <c r="H7193" s="11"/>
      <c r="I7193" s="14"/>
      <c r="J7193" s="11"/>
      <c r="K7193" s="11"/>
      <c r="L7193" s="11"/>
      <c r="M7193" s="11"/>
      <c r="N7193" s="11" t="str">
        <f>IF(E7193&lt;&gt;"",VLOOKUP(E7193,依頼一覧!F:H,2,0),"")</f>
        <v/>
      </c>
    </row>
    <row r="7194" spans="1:14">
      <c r="A7194" s="7">
        <v>7193</v>
      </c>
      <c r="B7194" s="8"/>
      <c r="C7194" s="9"/>
      <c r="D7194" s="28"/>
      <c r="E7194" s="10"/>
      <c r="F7194" s="9"/>
      <c r="G7194" s="11"/>
      <c r="H7194" s="11"/>
      <c r="I7194" s="14"/>
      <c r="J7194" s="11"/>
      <c r="K7194" s="11"/>
      <c r="L7194" s="11"/>
      <c r="M7194" s="11"/>
      <c r="N7194" s="11" t="str">
        <f>IF(E7194&lt;&gt;"",VLOOKUP(E7194,依頼一覧!F:H,2,0),"")</f>
        <v/>
      </c>
    </row>
    <row r="7195" spans="1:14">
      <c r="A7195" s="7">
        <v>7194</v>
      </c>
      <c r="B7195" s="8"/>
      <c r="C7195" s="9"/>
      <c r="D7195" s="28"/>
      <c r="E7195" s="10"/>
      <c r="F7195" s="9"/>
      <c r="G7195" s="11"/>
      <c r="H7195" s="11"/>
      <c r="I7195" s="14"/>
      <c r="J7195" s="11"/>
      <c r="K7195" s="11"/>
      <c r="L7195" s="11"/>
      <c r="M7195" s="11"/>
      <c r="N7195" s="11" t="str">
        <f>IF(E7195&lt;&gt;"",VLOOKUP(E7195,依頼一覧!F:H,2,0),"")</f>
        <v/>
      </c>
    </row>
    <row r="7196" spans="1:14">
      <c r="A7196" s="7">
        <v>7195</v>
      </c>
      <c r="B7196" s="8"/>
      <c r="C7196" s="9"/>
      <c r="D7196" s="28"/>
      <c r="E7196" s="10"/>
      <c r="F7196" s="9"/>
      <c r="G7196" s="11"/>
      <c r="H7196" s="11"/>
      <c r="I7196" s="14"/>
      <c r="J7196" s="11"/>
      <c r="K7196" s="11"/>
      <c r="L7196" s="11"/>
      <c r="M7196" s="11"/>
      <c r="N7196" s="11" t="str">
        <f>IF(E7196&lt;&gt;"",VLOOKUP(E7196,依頼一覧!F:H,2,0),"")</f>
        <v/>
      </c>
    </row>
    <row r="7197" spans="1:14">
      <c r="A7197" s="7">
        <v>7196</v>
      </c>
      <c r="B7197" s="8"/>
      <c r="C7197" s="9"/>
      <c r="D7197" s="28"/>
      <c r="E7197" s="10"/>
      <c r="F7197" s="9"/>
      <c r="G7197" s="11"/>
      <c r="H7197" s="11"/>
      <c r="I7197" s="14"/>
      <c r="J7197" s="11"/>
      <c r="K7197" s="11"/>
      <c r="L7197" s="11"/>
      <c r="M7197" s="11"/>
      <c r="N7197" s="11" t="str">
        <f>IF(E7197&lt;&gt;"",VLOOKUP(E7197,依頼一覧!F:H,2,0),"")</f>
        <v/>
      </c>
    </row>
    <row r="7198" spans="1:14">
      <c r="A7198" s="7">
        <v>7197</v>
      </c>
      <c r="B7198" s="8"/>
      <c r="C7198" s="9"/>
      <c r="D7198" s="28"/>
      <c r="E7198" s="10"/>
      <c r="F7198" s="9"/>
      <c r="G7198" s="11"/>
      <c r="H7198" s="11"/>
      <c r="I7198" s="14"/>
      <c r="J7198" s="11"/>
      <c r="K7198" s="11"/>
      <c r="L7198" s="11"/>
      <c r="M7198" s="11"/>
      <c r="N7198" s="11" t="str">
        <f>IF(E7198&lt;&gt;"",VLOOKUP(E7198,依頼一覧!F:H,2,0),"")</f>
        <v/>
      </c>
    </row>
    <row r="7199" spans="1:14">
      <c r="A7199" s="7">
        <v>7198</v>
      </c>
      <c r="B7199" s="8"/>
      <c r="C7199" s="9"/>
      <c r="D7199" s="28"/>
      <c r="E7199" s="10"/>
      <c r="F7199" s="9"/>
      <c r="G7199" s="11"/>
      <c r="H7199" s="11"/>
      <c r="I7199" s="14"/>
      <c r="J7199" s="11"/>
      <c r="K7199" s="11"/>
      <c r="L7199" s="11"/>
      <c r="M7199" s="11"/>
      <c r="N7199" s="11" t="str">
        <f>IF(E7199&lt;&gt;"",VLOOKUP(E7199,依頼一覧!F:H,2,0),"")</f>
        <v/>
      </c>
    </row>
    <row r="7200" spans="1:14">
      <c r="A7200" s="7">
        <v>7199</v>
      </c>
      <c r="B7200" s="8"/>
      <c r="C7200" s="9"/>
      <c r="D7200" s="28"/>
      <c r="E7200" s="10"/>
      <c r="F7200" s="9"/>
      <c r="G7200" s="11"/>
      <c r="H7200" s="11"/>
      <c r="I7200" s="14"/>
      <c r="J7200" s="11"/>
      <c r="K7200" s="11"/>
      <c r="L7200" s="11"/>
      <c r="M7200" s="11"/>
      <c r="N7200" s="11" t="str">
        <f>IF(E7200&lt;&gt;"",VLOOKUP(E7200,依頼一覧!F:H,2,0),"")</f>
        <v/>
      </c>
    </row>
    <row r="7201" spans="1:14">
      <c r="A7201" s="7">
        <v>7200</v>
      </c>
      <c r="B7201" s="8"/>
      <c r="C7201" s="9"/>
      <c r="D7201" s="28"/>
      <c r="E7201" s="10"/>
      <c r="F7201" s="9"/>
      <c r="G7201" s="11"/>
      <c r="H7201" s="11"/>
      <c r="I7201" s="14"/>
      <c r="J7201" s="11"/>
      <c r="K7201" s="11"/>
      <c r="L7201" s="11"/>
      <c r="M7201" s="11"/>
      <c r="N7201" s="11" t="str">
        <f>IF(E7201&lt;&gt;"",VLOOKUP(E7201,依頼一覧!F:H,2,0),"")</f>
        <v/>
      </c>
    </row>
    <row r="7202" spans="1:14">
      <c r="A7202" s="7">
        <v>7201</v>
      </c>
      <c r="B7202" s="8"/>
      <c r="C7202" s="9"/>
      <c r="D7202" s="28"/>
      <c r="E7202" s="10"/>
      <c r="F7202" s="9"/>
      <c r="G7202" s="11"/>
      <c r="H7202" s="11"/>
      <c r="I7202" s="14"/>
      <c r="J7202" s="11"/>
      <c r="K7202" s="11"/>
      <c r="L7202" s="11"/>
      <c r="M7202" s="11"/>
      <c r="N7202" s="11" t="str">
        <f>IF(E7202&lt;&gt;"",VLOOKUP(E7202,依頼一覧!F:H,2,0),"")</f>
        <v/>
      </c>
    </row>
    <row r="7203" spans="1:14">
      <c r="A7203" s="7">
        <v>7202</v>
      </c>
      <c r="B7203" s="8"/>
      <c r="C7203" s="9"/>
      <c r="D7203" s="28"/>
      <c r="E7203" s="10"/>
      <c r="F7203" s="9"/>
      <c r="G7203" s="11"/>
      <c r="H7203" s="11"/>
      <c r="I7203" s="14"/>
      <c r="J7203" s="11"/>
      <c r="K7203" s="11"/>
      <c r="L7203" s="11"/>
      <c r="M7203" s="11"/>
      <c r="N7203" s="11" t="str">
        <f>IF(E7203&lt;&gt;"",VLOOKUP(E7203,依頼一覧!F:H,2,0),"")</f>
        <v/>
      </c>
    </row>
    <row r="7204" spans="1:14">
      <c r="A7204" s="7">
        <v>7203</v>
      </c>
      <c r="B7204" s="8"/>
      <c r="C7204" s="9"/>
      <c r="D7204" s="28"/>
      <c r="E7204" s="10"/>
      <c r="F7204" s="9"/>
      <c r="G7204" s="11"/>
      <c r="H7204" s="11"/>
      <c r="I7204" s="14"/>
      <c r="J7204" s="11"/>
      <c r="K7204" s="11"/>
      <c r="L7204" s="11"/>
      <c r="M7204" s="11"/>
      <c r="N7204" s="11" t="str">
        <f>IF(E7204&lt;&gt;"",VLOOKUP(E7204,依頼一覧!F:H,2,0),"")</f>
        <v/>
      </c>
    </row>
    <row r="7205" spans="1:14">
      <c r="A7205" s="7">
        <v>7204</v>
      </c>
      <c r="B7205" s="8"/>
      <c r="C7205" s="9"/>
      <c r="D7205" s="28"/>
      <c r="E7205" s="10"/>
      <c r="F7205" s="9"/>
      <c r="G7205" s="11"/>
      <c r="H7205" s="11"/>
      <c r="I7205" s="14"/>
      <c r="J7205" s="11"/>
      <c r="K7205" s="11"/>
      <c r="L7205" s="11"/>
      <c r="M7205" s="11"/>
      <c r="N7205" s="11" t="str">
        <f>IF(E7205&lt;&gt;"",VLOOKUP(E7205,依頼一覧!F:H,2,0),"")</f>
        <v/>
      </c>
    </row>
    <row r="7206" spans="1:14">
      <c r="A7206" s="7">
        <v>7205</v>
      </c>
      <c r="B7206" s="8"/>
      <c r="C7206" s="9"/>
      <c r="D7206" s="28"/>
      <c r="E7206" s="10"/>
      <c r="F7206" s="9"/>
      <c r="G7206" s="11"/>
      <c r="H7206" s="11"/>
      <c r="I7206" s="14"/>
      <c r="J7206" s="11"/>
      <c r="K7206" s="11"/>
      <c r="L7206" s="11"/>
      <c r="M7206" s="11"/>
      <c r="N7206" s="11" t="str">
        <f>IF(E7206&lt;&gt;"",VLOOKUP(E7206,依頼一覧!F:H,2,0),"")</f>
        <v/>
      </c>
    </row>
    <row r="7207" spans="1:14">
      <c r="A7207" s="7">
        <v>7206</v>
      </c>
      <c r="B7207" s="8"/>
      <c r="C7207" s="9"/>
      <c r="D7207" s="28"/>
      <c r="E7207" s="10"/>
      <c r="F7207" s="9"/>
      <c r="G7207" s="11"/>
      <c r="H7207" s="11"/>
      <c r="I7207" s="14"/>
      <c r="J7207" s="11"/>
      <c r="K7207" s="11"/>
      <c r="L7207" s="11"/>
      <c r="M7207" s="11"/>
      <c r="N7207" s="11" t="str">
        <f>IF(E7207&lt;&gt;"",VLOOKUP(E7207,依頼一覧!F:H,2,0),"")</f>
        <v/>
      </c>
    </row>
    <row r="7208" spans="1:14">
      <c r="A7208" s="7">
        <v>7207</v>
      </c>
      <c r="B7208" s="8"/>
      <c r="C7208" s="9"/>
      <c r="D7208" s="28"/>
      <c r="E7208" s="10"/>
      <c r="F7208" s="9"/>
      <c r="G7208" s="11"/>
      <c r="H7208" s="11"/>
      <c r="I7208" s="14"/>
      <c r="J7208" s="11"/>
      <c r="K7208" s="11"/>
      <c r="L7208" s="11"/>
      <c r="M7208" s="11"/>
      <c r="N7208" s="11" t="str">
        <f>IF(E7208&lt;&gt;"",VLOOKUP(E7208,依頼一覧!F:H,2,0),"")</f>
        <v/>
      </c>
    </row>
    <row r="7209" spans="1:14">
      <c r="A7209" s="7">
        <v>7208</v>
      </c>
      <c r="B7209" s="8"/>
      <c r="C7209" s="9"/>
      <c r="D7209" s="28"/>
      <c r="E7209" s="10"/>
      <c r="F7209" s="9"/>
      <c r="G7209" s="11"/>
      <c r="H7209" s="11"/>
      <c r="I7209" s="14"/>
      <c r="J7209" s="11"/>
      <c r="K7209" s="11"/>
      <c r="L7209" s="11"/>
      <c r="M7209" s="11"/>
      <c r="N7209" s="11" t="str">
        <f>IF(E7209&lt;&gt;"",VLOOKUP(E7209,依頼一覧!F:H,2,0),"")</f>
        <v/>
      </c>
    </row>
    <row r="7210" spans="1:14">
      <c r="A7210" s="7">
        <v>7209</v>
      </c>
      <c r="B7210" s="8"/>
      <c r="C7210" s="9"/>
      <c r="D7210" s="28"/>
      <c r="E7210" s="10"/>
      <c r="F7210" s="9"/>
      <c r="G7210" s="11"/>
      <c r="H7210" s="11"/>
      <c r="I7210" s="14"/>
      <c r="J7210" s="11"/>
      <c r="K7210" s="11"/>
      <c r="L7210" s="11"/>
      <c r="M7210" s="11"/>
      <c r="N7210" s="11" t="str">
        <f>IF(E7210&lt;&gt;"",VLOOKUP(E7210,依頼一覧!F:H,2,0),"")</f>
        <v/>
      </c>
    </row>
    <row r="7211" spans="1:14">
      <c r="A7211" s="7">
        <v>7210</v>
      </c>
      <c r="B7211" s="8"/>
      <c r="C7211" s="9"/>
      <c r="D7211" s="28"/>
      <c r="E7211" s="10"/>
      <c r="F7211" s="9"/>
      <c r="G7211" s="11"/>
      <c r="H7211" s="11"/>
      <c r="I7211" s="14"/>
      <c r="J7211" s="11"/>
      <c r="K7211" s="11"/>
      <c r="L7211" s="11"/>
      <c r="M7211" s="11"/>
      <c r="N7211" s="11" t="str">
        <f>IF(E7211&lt;&gt;"",VLOOKUP(E7211,依頼一覧!F:H,2,0),"")</f>
        <v/>
      </c>
    </row>
    <row r="7212" spans="1:14">
      <c r="A7212" s="7">
        <v>7211</v>
      </c>
      <c r="B7212" s="8"/>
      <c r="C7212" s="9"/>
      <c r="D7212" s="28"/>
      <c r="E7212" s="10"/>
      <c r="F7212" s="9"/>
      <c r="G7212" s="11"/>
      <c r="H7212" s="11"/>
      <c r="I7212" s="14"/>
      <c r="J7212" s="11"/>
      <c r="K7212" s="11"/>
      <c r="L7212" s="11"/>
      <c r="M7212" s="11"/>
      <c r="N7212" s="11" t="str">
        <f>IF(E7212&lt;&gt;"",VLOOKUP(E7212,依頼一覧!F:H,2,0),"")</f>
        <v/>
      </c>
    </row>
    <row r="7213" spans="1:14">
      <c r="A7213" s="7">
        <v>7212</v>
      </c>
      <c r="B7213" s="8"/>
      <c r="C7213" s="9"/>
      <c r="D7213" s="28"/>
      <c r="E7213" s="10"/>
      <c r="F7213" s="9"/>
      <c r="G7213" s="11"/>
      <c r="H7213" s="11"/>
      <c r="I7213" s="14"/>
      <c r="J7213" s="11"/>
      <c r="K7213" s="11"/>
      <c r="L7213" s="11"/>
      <c r="M7213" s="11"/>
      <c r="N7213" s="11" t="str">
        <f>IF(E7213&lt;&gt;"",VLOOKUP(E7213,依頼一覧!F:H,2,0),"")</f>
        <v/>
      </c>
    </row>
    <row r="7214" spans="1:14">
      <c r="A7214" s="7">
        <v>7213</v>
      </c>
      <c r="B7214" s="8"/>
      <c r="C7214" s="9"/>
      <c r="D7214" s="28"/>
      <c r="E7214" s="10"/>
      <c r="F7214" s="9"/>
      <c r="G7214" s="11"/>
      <c r="H7214" s="11"/>
      <c r="I7214" s="14"/>
      <c r="J7214" s="11"/>
      <c r="K7214" s="11"/>
      <c r="L7214" s="11"/>
      <c r="M7214" s="11"/>
      <c r="N7214" s="11" t="str">
        <f>IF(E7214&lt;&gt;"",VLOOKUP(E7214,依頼一覧!F:H,2,0),"")</f>
        <v/>
      </c>
    </row>
    <row r="7215" spans="1:14">
      <c r="A7215" s="7">
        <v>7214</v>
      </c>
      <c r="B7215" s="8"/>
      <c r="C7215" s="9"/>
      <c r="D7215" s="28"/>
      <c r="E7215" s="10"/>
      <c r="F7215" s="9"/>
      <c r="G7215" s="11"/>
      <c r="H7215" s="11"/>
      <c r="I7215" s="14"/>
      <c r="J7215" s="11"/>
      <c r="K7215" s="11"/>
      <c r="L7215" s="11"/>
      <c r="M7215" s="11"/>
      <c r="N7215" s="11" t="str">
        <f>IF(E7215&lt;&gt;"",VLOOKUP(E7215,依頼一覧!F:H,2,0),"")</f>
        <v/>
      </c>
    </row>
    <row r="7216" spans="1:14">
      <c r="A7216" s="7">
        <v>7215</v>
      </c>
      <c r="B7216" s="8"/>
      <c r="C7216" s="9"/>
      <c r="D7216" s="28"/>
      <c r="E7216" s="10"/>
      <c r="F7216" s="9"/>
      <c r="G7216" s="11"/>
      <c r="H7216" s="11"/>
      <c r="I7216" s="14"/>
      <c r="J7216" s="11"/>
      <c r="K7216" s="11"/>
      <c r="L7216" s="11"/>
      <c r="M7216" s="11"/>
      <c r="N7216" s="11" t="str">
        <f>IF(E7216&lt;&gt;"",VLOOKUP(E7216,依頼一覧!F:H,2,0),"")</f>
        <v/>
      </c>
    </row>
    <row r="7217" spans="1:14">
      <c r="A7217" s="7">
        <v>7216</v>
      </c>
      <c r="B7217" s="8"/>
      <c r="C7217" s="9"/>
      <c r="D7217" s="28"/>
      <c r="E7217" s="10"/>
      <c r="F7217" s="9"/>
      <c r="G7217" s="11"/>
      <c r="H7217" s="11"/>
      <c r="I7217" s="14"/>
      <c r="J7217" s="11"/>
      <c r="K7217" s="11"/>
      <c r="L7217" s="11"/>
      <c r="M7217" s="11"/>
      <c r="N7217" s="11" t="str">
        <f>IF(E7217&lt;&gt;"",VLOOKUP(E7217,依頼一覧!F:H,2,0),"")</f>
        <v/>
      </c>
    </row>
    <row r="7218" spans="1:14">
      <c r="A7218" s="7">
        <v>7217</v>
      </c>
      <c r="B7218" s="8"/>
      <c r="C7218" s="9"/>
      <c r="D7218" s="28"/>
      <c r="E7218" s="10"/>
      <c r="F7218" s="9"/>
      <c r="G7218" s="11"/>
      <c r="H7218" s="11"/>
      <c r="I7218" s="14"/>
      <c r="J7218" s="11"/>
      <c r="K7218" s="11"/>
      <c r="L7218" s="11"/>
      <c r="M7218" s="11"/>
      <c r="N7218" s="11" t="str">
        <f>IF(E7218&lt;&gt;"",VLOOKUP(E7218,依頼一覧!F:H,2,0),"")</f>
        <v/>
      </c>
    </row>
    <row r="7219" spans="1:14">
      <c r="A7219" s="7">
        <v>7218</v>
      </c>
      <c r="B7219" s="8"/>
      <c r="C7219" s="9"/>
      <c r="D7219" s="28"/>
      <c r="E7219" s="10"/>
      <c r="F7219" s="9"/>
      <c r="G7219" s="11"/>
      <c r="H7219" s="11"/>
      <c r="I7219" s="14"/>
      <c r="J7219" s="11"/>
      <c r="K7219" s="11"/>
      <c r="L7219" s="11"/>
      <c r="M7219" s="11"/>
      <c r="N7219" s="11" t="str">
        <f>IF(E7219&lt;&gt;"",VLOOKUP(E7219,依頼一覧!F:H,2,0),"")</f>
        <v/>
      </c>
    </row>
    <row r="7220" spans="1:14">
      <c r="A7220" s="7">
        <v>7219</v>
      </c>
      <c r="B7220" s="8"/>
      <c r="C7220" s="9"/>
      <c r="D7220" s="28"/>
      <c r="E7220" s="10"/>
      <c r="F7220" s="9"/>
      <c r="G7220" s="11"/>
      <c r="H7220" s="11"/>
      <c r="I7220" s="14"/>
      <c r="J7220" s="11"/>
      <c r="K7220" s="11"/>
      <c r="L7220" s="11"/>
      <c r="M7220" s="11"/>
      <c r="N7220" s="11" t="str">
        <f>IF(E7220&lt;&gt;"",VLOOKUP(E7220,依頼一覧!F:H,2,0),"")</f>
        <v/>
      </c>
    </row>
    <row r="7221" spans="1:14">
      <c r="A7221" s="7">
        <v>7220</v>
      </c>
      <c r="B7221" s="8"/>
      <c r="C7221" s="9"/>
      <c r="D7221" s="28"/>
      <c r="E7221" s="10"/>
      <c r="F7221" s="9"/>
      <c r="G7221" s="11"/>
      <c r="H7221" s="11"/>
      <c r="I7221" s="14"/>
      <c r="J7221" s="11"/>
      <c r="K7221" s="11"/>
      <c r="L7221" s="11"/>
      <c r="M7221" s="11"/>
      <c r="N7221" s="11" t="str">
        <f>IF(E7221&lt;&gt;"",VLOOKUP(E7221,依頼一覧!F:H,2,0),"")</f>
        <v/>
      </c>
    </row>
    <row r="7222" spans="1:14">
      <c r="A7222" s="7">
        <v>7221</v>
      </c>
      <c r="B7222" s="8"/>
      <c r="C7222" s="9"/>
      <c r="D7222" s="28"/>
      <c r="E7222" s="10"/>
      <c r="F7222" s="9"/>
      <c r="G7222" s="11"/>
      <c r="H7222" s="11"/>
      <c r="I7222" s="14"/>
      <c r="J7222" s="11"/>
      <c r="K7222" s="11"/>
      <c r="L7222" s="11"/>
      <c r="M7222" s="11"/>
      <c r="N7222" s="11" t="str">
        <f>IF(E7222&lt;&gt;"",VLOOKUP(E7222,依頼一覧!F:H,2,0),"")</f>
        <v/>
      </c>
    </row>
    <row r="7223" spans="1:14">
      <c r="A7223" s="7">
        <v>7222</v>
      </c>
      <c r="B7223" s="8"/>
      <c r="C7223" s="9"/>
      <c r="D7223" s="28"/>
      <c r="E7223" s="10"/>
      <c r="F7223" s="9"/>
      <c r="G7223" s="11"/>
      <c r="H7223" s="11"/>
      <c r="I7223" s="14"/>
      <c r="J7223" s="11"/>
      <c r="K7223" s="11"/>
      <c r="L7223" s="11"/>
      <c r="M7223" s="11"/>
      <c r="N7223" s="11" t="str">
        <f>IF(E7223&lt;&gt;"",VLOOKUP(E7223,依頼一覧!F:H,2,0),"")</f>
        <v/>
      </c>
    </row>
    <row r="7224" spans="1:14">
      <c r="A7224" s="7">
        <v>7223</v>
      </c>
      <c r="B7224" s="8"/>
      <c r="C7224" s="9"/>
      <c r="D7224" s="28"/>
      <c r="E7224" s="10"/>
      <c r="F7224" s="9"/>
      <c r="G7224" s="11"/>
      <c r="H7224" s="11"/>
      <c r="I7224" s="14"/>
      <c r="J7224" s="11"/>
      <c r="K7224" s="11"/>
      <c r="L7224" s="11"/>
      <c r="M7224" s="11"/>
      <c r="N7224" s="11" t="str">
        <f>IF(E7224&lt;&gt;"",VLOOKUP(E7224,依頼一覧!F:H,2,0),"")</f>
        <v/>
      </c>
    </row>
    <row r="7225" spans="1:14">
      <c r="A7225" s="7">
        <v>7224</v>
      </c>
      <c r="B7225" s="8"/>
      <c r="C7225" s="9"/>
      <c r="D7225" s="28"/>
      <c r="E7225" s="10"/>
      <c r="F7225" s="9"/>
      <c r="G7225" s="11"/>
      <c r="H7225" s="11"/>
      <c r="I7225" s="14"/>
      <c r="J7225" s="11"/>
      <c r="K7225" s="11"/>
      <c r="L7225" s="11"/>
      <c r="M7225" s="11"/>
      <c r="N7225" s="11" t="str">
        <f>IF(E7225&lt;&gt;"",VLOOKUP(E7225,依頼一覧!F:H,2,0),"")</f>
        <v/>
      </c>
    </row>
    <row r="7226" spans="1:14">
      <c r="A7226" s="7">
        <v>7225</v>
      </c>
      <c r="B7226" s="8"/>
      <c r="C7226" s="9"/>
      <c r="D7226" s="28"/>
      <c r="E7226" s="10"/>
      <c r="F7226" s="9"/>
      <c r="G7226" s="11"/>
      <c r="H7226" s="11"/>
      <c r="I7226" s="14"/>
      <c r="J7226" s="11"/>
      <c r="K7226" s="11"/>
      <c r="L7226" s="11"/>
      <c r="M7226" s="11"/>
      <c r="N7226" s="11" t="str">
        <f>IF(E7226&lt;&gt;"",VLOOKUP(E7226,依頼一覧!F:H,2,0),"")</f>
        <v/>
      </c>
    </row>
    <row r="7227" spans="1:14">
      <c r="A7227" s="7">
        <v>7226</v>
      </c>
      <c r="B7227" s="8"/>
      <c r="C7227" s="9"/>
      <c r="D7227" s="28"/>
      <c r="E7227" s="10"/>
      <c r="F7227" s="9"/>
      <c r="G7227" s="11"/>
      <c r="H7227" s="11"/>
      <c r="I7227" s="14"/>
      <c r="J7227" s="11"/>
      <c r="K7227" s="11"/>
      <c r="L7227" s="11"/>
      <c r="M7227" s="11"/>
      <c r="N7227" s="11" t="str">
        <f>IF(E7227&lt;&gt;"",VLOOKUP(E7227,依頼一覧!F:H,2,0),"")</f>
        <v/>
      </c>
    </row>
    <row r="7228" spans="1:14">
      <c r="A7228" s="7">
        <v>7227</v>
      </c>
      <c r="B7228" s="8"/>
      <c r="C7228" s="9"/>
      <c r="D7228" s="28"/>
      <c r="E7228" s="10"/>
      <c r="F7228" s="9"/>
      <c r="G7228" s="11"/>
      <c r="H7228" s="11"/>
      <c r="I7228" s="14"/>
      <c r="J7228" s="11"/>
      <c r="K7228" s="11"/>
      <c r="L7228" s="11"/>
      <c r="M7228" s="11"/>
      <c r="N7228" s="11" t="str">
        <f>IF(E7228&lt;&gt;"",VLOOKUP(E7228,依頼一覧!F:H,2,0),"")</f>
        <v/>
      </c>
    </row>
    <row r="7229" spans="1:14">
      <c r="A7229" s="7">
        <v>7228</v>
      </c>
      <c r="B7229" s="8"/>
      <c r="C7229" s="9"/>
      <c r="D7229" s="28"/>
      <c r="E7229" s="10"/>
      <c r="F7229" s="9"/>
      <c r="G7229" s="11"/>
      <c r="H7229" s="11"/>
      <c r="I7229" s="14"/>
      <c r="J7229" s="11"/>
      <c r="K7229" s="11"/>
      <c r="L7229" s="11"/>
      <c r="M7229" s="11"/>
      <c r="N7229" s="11" t="str">
        <f>IF(E7229&lt;&gt;"",VLOOKUP(E7229,依頼一覧!F:H,2,0),"")</f>
        <v/>
      </c>
    </row>
    <row r="7230" spans="1:14">
      <c r="A7230" s="7">
        <v>7229</v>
      </c>
      <c r="B7230" s="8"/>
      <c r="C7230" s="9"/>
      <c r="D7230" s="28"/>
      <c r="E7230" s="10"/>
      <c r="F7230" s="9"/>
      <c r="G7230" s="11"/>
      <c r="H7230" s="11"/>
      <c r="I7230" s="14"/>
      <c r="J7230" s="11"/>
      <c r="K7230" s="11"/>
      <c r="L7230" s="11"/>
      <c r="M7230" s="11"/>
      <c r="N7230" s="11" t="str">
        <f>IF(E7230&lt;&gt;"",VLOOKUP(E7230,依頼一覧!F:H,2,0),"")</f>
        <v/>
      </c>
    </row>
    <row r="7231" spans="1:14">
      <c r="A7231" s="7">
        <v>7230</v>
      </c>
      <c r="B7231" s="8"/>
      <c r="C7231" s="9"/>
      <c r="D7231" s="28"/>
      <c r="E7231" s="10"/>
      <c r="F7231" s="9"/>
      <c r="G7231" s="11"/>
      <c r="H7231" s="11"/>
      <c r="I7231" s="14"/>
      <c r="J7231" s="11"/>
      <c r="K7231" s="11"/>
      <c r="L7231" s="11"/>
      <c r="M7231" s="11"/>
      <c r="N7231" s="11" t="str">
        <f>IF(E7231&lt;&gt;"",VLOOKUP(E7231,依頼一覧!F:H,2,0),"")</f>
        <v/>
      </c>
    </row>
    <row r="7232" spans="1:14">
      <c r="A7232" s="7">
        <v>7231</v>
      </c>
      <c r="B7232" s="8"/>
      <c r="C7232" s="9"/>
      <c r="D7232" s="28"/>
      <c r="E7232" s="10"/>
      <c r="F7232" s="9"/>
      <c r="G7232" s="11"/>
      <c r="H7232" s="11"/>
      <c r="I7232" s="14"/>
      <c r="J7232" s="11"/>
      <c r="K7232" s="11"/>
      <c r="L7232" s="11"/>
      <c r="M7232" s="11"/>
      <c r="N7232" s="11" t="str">
        <f>IF(E7232&lt;&gt;"",VLOOKUP(E7232,依頼一覧!F:H,2,0),"")</f>
        <v/>
      </c>
    </row>
    <row r="7233" spans="1:14">
      <c r="A7233" s="7">
        <v>7232</v>
      </c>
      <c r="B7233" s="8"/>
      <c r="C7233" s="9"/>
      <c r="D7233" s="28"/>
      <c r="E7233" s="10"/>
      <c r="F7233" s="9"/>
      <c r="G7233" s="11"/>
      <c r="H7233" s="11"/>
      <c r="I7233" s="14"/>
      <c r="J7233" s="11"/>
      <c r="K7233" s="11"/>
      <c r="L7233" s="11"/>
      <c r="M7233" s="11"/>
      <c r="N7233" s="11" t="str">
        <f>IF(E7233&lt;&gt;"",VLOOKUP(E7233,依頼一覧!F:H,2,0),"")</f>
        <v/>
      </c>
    </row>
    <row r="7234" spans="1:14">
      <c r="A7234" s="7">
        <v>7233</v>
      </c>
      <c r="B7234" s="8"/>
      <c r="C7234" s="9"/>
      <c r="D7234" s="28"/>
      <c r="E7234" s="10"/>
      <c r="F7234" s="9"/>
      <c r="G7234" s="11"/>
      <c r="H7234" s="11"/>
      <c r="I7234" s="14"/>
      <c r="J7234" s="11"/>
      <c r="K7234" s="11"/>
      <c r="L7234" s="11"/>
      <c r="M7234" s="11"/>
      <c r="N7234" s="11" t="str">
        <f>IF(E7234&lt;&gt;"",VLOOKUP(E7234,依頼一覧!F:H,2,0),"")</f>
        <v/>
      </c>
    </row>
    <row r="7235" spans="1:14">
      <c r="A7235" s="7">
        <v>7234</v>
      </c>
      <c r="B7235" s="8"/>
      <c r="C7235" s="9"/>
      <c r="D7235" s="28"/>
      <c r="E7235" s="10"/>
      <c r="F7235" s="9"/>
      <c r="G7235" s="11"/>
      <c r="H7235" s="11"/>
      <c r="I7235" s="14"/>
      <c r="J7235" s="11"/>
      <c r="K7235" s="11"/>
      <c r="L7235" s="11"/>
      <c r="M7235" s="11"/>
      <c r="N7235" s="11" t="str">
        <f>IF(E7235&lt;&gt;"",VLOOKUP(E7235,依頼一覧!F:H,2,0),"")</f>
        <v/>
      </c>
    </row>
    <row r="7236" spans="1:14">
      <c r="A7236" s="7">
        <v>7235</v>
      </c>
      <c r="B7236" s="8"/>
      <c r="C7236" s="9"/>
      <c r="D7236" s="28"/>
      <c r="E7236" s="10"/>
      <c r="F7236" s="9"/>
      <c r="G7236" s="11"/>
      <c r="H7236" s="11"/>
      <c r="I7236" s="14"/>
      <c r="J7236" s="11"/>
      <c r="K7236" s="11"/>
      <c r="L7236" s="11"/>
      <c r="M7236" s="11"/>
      <c r="N7236" s="11" t="str">
        <f>IF(E7236&lt;&gt;"",VLOOKUP(E7236,依頼一覧!F:H,2,0),"")</f>
        <v/>
      </c>
    </row>
    <row r="7237" spans="1:14">
      <c r="A7237" s="7">
        <v>7236</v>
      </c>
      <c r="B7237" s="8"/>
      <c r="C7237" s="9"/>
      <c r="D7237" s="28"/>
      <c r="E7237" s="10"/>
      <c r="F7237" s="9"/>
      <c r="G7237" s="11"/>
      <c r="H7237" s="11"/>
      <c r="I7237" s="14"/>
      <c r="J7237" s="11"/>
      <c r="K7237" s="11"/>
      <c r="L7237" s="11"/>
      <c r="M7237" s="11"/>
      <c r="N7237" s="11" t="str">
        <f>IF(E7237&lt;&gt;"",VLOOKUP(E7237,依頼一覧!F:H,2,0),"")</f>
        <v/>
      </c>
    </row>
    <row r="7238" spans="1:14">
      <c r="A7238" s="7">
        <v>7237</v>
      </c>
      <c r="B7238" s="8"/>
      <c r="C7238" s="9"/>
      <c r="D7238" s="28"/>
      <c r="E7238" s="10"/>
      <c r="F7238" s="9"/>
      <c r="G7238" s="11"/>
      <c r="H7238" s="11"/>
      <c r="I7238" s="14"/>
      <c r="J7238" s="11"/>
      <c r="K7238" s="11"/>
      <c r="L7238" s="11"/>
      <c r="M7238" s="11"/>
      <c r="N7238" s="11" t="str">
        <f>IF(E7238&lt;&gt;"",VLOOKUP(E7238,依頼一覧!F:H,2,0),"")</f>
        <v/>
      </c>
    </row>
    <row r="7239" spans="1:14">
      <c r="A7239" s="7">
        <v>7238</v>
      </c>
      <c r="B7239" s="8"/>
      <c r="C7239" s="9"/>
      <c r="D7239" s="28"/>
      <c r="E7239" s="10"/>
      <c r="F7239" s="9"/>
      <c r="G7239" s="11"/>
      <c r="H7239" s="11"/>
      <c r="I7239" s="14"/>
      <c r="J7239" s="11"/>
      <c r="K7239" s="11"/>
      <c r="L7239" s="11"/>
      <c r="M7239" s="11"/>
      <c r="N7239" s="11" t="str">
        <f>IF(E7239&lt;&gt;"",VLOOKUP(E7239,依頼一覧!F:H,2,0),"")</f>
        <v/>
      </c>
    </row>
    <row r="7240" spans="1:14">
      <c r="A7240" s="7">
        <v>7239</v>
      </c>
      <c r="B7240" s="8"/>
      <c r="C7240" s="9"/>
      <c r="D7240" s="28"/>
      <c r="E7240" s="10"/>
      <c r="F7240" s="9"/>
      <c r="G7240" s="11"/>
      <c r="H7240" s="11"/>
      <c r="I7240" s="14"/>
      <c r="J7240" s="11"/>
      <c r="K7240" s="11"/>
      <c r="L7240" s="11"/>
      <c r="M7240" s="11"/>
      <c r="N7240" s="11" t="str">
        <f>IF(E7240&lt;&gt;"",VLOOKUP(E7240,依頼一覧!F:H,2,0),"")</f>
        <v/>
      </c>
    </row>
    <row r="7241" spans="1:14">
      <c r="A7241" s="7">
        <v>7240</v>
      </c>
      <c r="B7241" s="8"/>
      <c r="C7241" s="9"/>
      <c r="D7241" s="28"/>
      <c r="E7241" s="10"/>
      <c r="F7241" s="9"/>
      <c r="G7241" s="11"/>
      <c r="H7241" s="11"/>
      <c r="I7241" s="14"/>
      <c r="J7241" s="11"/>
      <c r="K7241" s="11"/>
      <c r="L7241" s="11"/>
      <c r="M7241" s="11"/>
      <c r="N7241" s="11" t="str">
        <f>IF(E7241&lt;&gt;"",VLOOKUP(E7241,依頼一覧!F:H,2,0),"")</f>
        <v/>
      </c>
    </row>
    <row r="7242" spans="1:14">
      <c r="A7242" s="7">
        <v>7241</v>
      </c>
      <c r="B7242" s="8"/>
      <c r="C7242" s="9"/>
      <c r="D7242" s="28"/>
      <c r="E7242" s="10"/>
      <c r="F7242" s="9"/>
      <c r="G7242" s="11"/>
      <c r="H7242" s="11"/>
      <c r="I7242" s="14"/>
      <c r="J7242" s="11"/>
      <c r="K7242" s="11"/>
      <c r="L7242" s="11"/>
      <c r="M7242" s="11"/>
      <c r="N7242" s="11" t="str">
        <f>IF(E7242&lt;&gt;"",VLOOKUP(E7242,依頼一覧!F:H,2,0),"")</f>
        <v/>
      </c>
    </row>
    <row r="7243" spans="1:14">
      <c r="A7243" s="7">
        <v>7242</v>
      </c>
      <c r="B7243" s="8"/>
      <c r="C7243" s="9"/>
      <c r="D7243" s="28"/>
      <c r="E7243" s="10"/>
      <c r="F7243" s="9"/>
      <c r="G7243" s="11"/>
      <c r="H7243" s="11"/>
      <c r="I7243" s="14"/>
      <c r="J7243" s="11"/>
      <c r="K7243" s="11"/>
      <c r="L7243" s="11"/>
      <c r="M7243" s="11"/>
      <c r="N7243" s="11" t="str">
        <f>IF(E7243&lt;&gt;"",VLOOKUP(E7243,依頼一覧!F:H,2,0),"")</f>
        <v/>
      </c>
    </row>
    <row r="7244" spans="1:14">
      <c r="A7244" s="7">
        <v>7243</v>
      </c>
      <c r="B7244" s="8"/>
      <c r="C7244" s="9"/>
      <c r="D7244" s="28"/>
      <c r="E7244" s="10"/>
      <c r="F7244" s="9"/>
      <c r="G7244" s="11"/>
      <c r="H7244" s="11"/>
      <c r="I7244" s="14"/>
      <c r="J7244" s="11"/>
      <c r="K7244" s="11"/>
      <c r="L7244" s="11"/>
      <c r="M7244" s="11"/>
      <c r="N7244" s="11" t="str">
        <f>IF(E7244&lt;&gt;"",VLOOKUP(E7244,依頼一覧!F:H,2,0),"")</f>
        <v/>
      </c>
    </row>
    <row r="7245" spans="1:14">
      <c r="A7245" s="7">
        <v>7244</v>
      </c>
      <c r="B7245" s="8"/>
      <c r="C7245" s="9"/>
      <c r="D7245" s="28"/>
      <c r="E7245" s="10"/>
      <c r="F7245" s="9"/>
      <c r="G7245" s="11"/>
      <c r="H7245" s="11"/>
      <c r="I7245" s="14"/>
      <c r="J7245" s="11"/>
      <c r="K7245" s="11"/>
      <c r="L7245" s="11"/>
      <c r="M7245" s="11"/>
      <c r="N7245" s="11" t="str">
        <f>IF(E7245&lt;&gt;"",VLOOKUP(E7245,依頼一覧!F:H,2,0),"")</f>
        <v/>
      </c>
    </row>
    <row r="7246" spans="1:14">
      <c r="A7246" s="7">
        <v>7245</v>
      </c>
      <c r="B7246" s="8"/>
      <c r="C7246" s="9"/>
      <c r="D7246" s="28"/>
      <c r="E7246" s="10"/>
      <c r="F7246" s="9"/>
      <c r="G7246" s="11"/>
      <c r="H7246" s="11"/>
      <c r="I7246" s="14"/>
      <c r="J7246" s="11"/>
      <c r="K7246" s="11"/>
      <c r="L7246" s="11"/>
      <c r="M7246" s="11"/>
      <c r="N7246" s="11" t="str">
        <f>IF(E7246&lt;&gt;"",VLOOKUP(E7246,依頼一覧!F:H,2,0),"")</f>
        <v/>
      </c>
    </row>
    <row r="7247" spans="1:14">
      <c r="A7247" s="7">
        <v>7246</v>
      </c>
      <c r="B7247" s="8"/>
      <c r="C7247" s="9"/>
      <c r="D7247" s="28"/>
      <c r="E7247" s="10"/>
      <c r="F7247" s="9"/>
      <c r="G7247" s="11"/>
      <c r="H7247" s="11"/>
      <c r="I7247" s="14"/>
      <c r="J7247" s="11"/>
      <c r="K7247" s="11"/>
      <c r="L7247" s="11"/>
      <c r="M7247" s="11"/>
      <c r="N7247" s="11" t="str">
        <f>IF(E7247&lt;&gt;"",VLOOKUP(E7247,依頼一覧!F:H,2,0),"")</f>
        <v/>
      </c>
    </row>
    <row r="7248" spans="1:14">
      <c r="A7248" s="7">
        <v>7247</v>
      </c>
      <c r="B7248" s="8"/>
      <c r="C7248" s="9"/>
      <c r="D7248" s="28"/>
      <c r="E7248" s="10"/>
      <c r="F7248" s="9"/>
      <c r="G7248" s="11"/>
      <c r="H7248" s="11"/>
      <c r="I7248" s="14"/>
      <c r="J7248" s="11"/>
      <c r="K7248" s="11"/>
      <c r="L7248" s="11"/>
      <c r="M7248" s="11"/>
      <c r="N7248" s="11" t="str">
        <f>IF(E7248&lt;&gt;"",VLOOKUP(E7248,依頼一覧!F:H,2,0),"")</f>
        <v/>
      </c>
    </row>
    <row r="7249" spans="1:14">
      <c r="A7249" s="7">
        <v>7248</v>
      </c>
      <c r="B7249" s="8"/>
      <c r="C7249" s="9"/>
      <c r="D7249" s="28"/>
      <c r="E7249" s="10"/>
      <c r="F7249" s="9"/>
      <c r="G7249" s="11"/>
      <c r="H7249" s="11"/>
      <c r="I7249" s="14"/>
      <c r="J7249" s="11"/>
      <c r="K7249" s="11"/>
      <c r="L7249" s="11"/>
      <c r="M7249" s="11"/>
      <c r="N7249" s="11" t="str">
        <f>IF(E7249&lt;&gt;"",VLOOKUP(E7249,依頼一覧!F:H,2,0),"")</f>
        <v/>
      </c>
    </row>
    <row r="7250" spans="1:14">
      <c r="A7250" s="7">
        <v>7249</v>
      </c>
      <c r="B7250" s="8"/>
      <c r="C7250" s="9"/>
      <c r="D7250" s="28"/>
      <c r="E7250" s="10"/>
      <c r="F7250" s="9"/>
      <c r="G7250" s="11"/>
      <c r="H7250" s="11"/>
      <c r="I7250" s="14"/>
      <c r="J7250" s="11"/>
      <c r="K7250" s="11"/>
      <c r="L7250" s="11"/>
      <c r="M7250" s="11"/>
      <c r="N7250" s="11" t="str">
        <f>IF(E7250&lt;&gt;"",VLOOKUP(E7250,依頼一覧!F:H,2,0),"")</f>
        <v/>
      </c>
    </row>
    <row r="7251" spans="1:14">
      <c r="A7251" s="7">
        <v>7250</v>
      </c>
      <c r="B7251" s="8"/>
      <c r="C7251" s="9"/>
      <c r="D7251" s="28"/>
      <c r="E7251" s="10"/>
      <c r="F7251" s="9"/>
      <c r="G7251" s="11"/>
      <c r="H7251" s="11"/>
      <c r="I7251" s="14"/>
      <c r="J7251" s="11"/>
      <c r="K7251" s="11"/>
      <c r="L7251" s="11"/>
      <c r="M7251" s="11"/>
      <c r="N7251" s="11" t="str">
        <f>IF(E7251&lt;&gt;"",VLOOKUP(E7251,依頼一覧!F:H,2,0),"")</f>
        <v/>
      </c>
    </row>
    <row r="7252" spans="1:14">
      <c r="A7252" s="7">
        <v>7251</v>
      </c>
      <c r="B7252" s="8"/>
      <c r="C7252" s="9"/>
      <c r="D7252" s="28"/>
      <c r="E7252" s="10"/>
      <c r="F7252" s="9"/>
      <c r="G7252" s="11"/>
      <c r="H7252" s="11"/>
      <c r="I7252" s="14"/>
      <c r="J7252" s="11"/>
      <c r="K7252" s="11"/>
      <c r="L7252" s="11"/>
      <c r="M7252" s="11"/>
      <c r="N7252" s="11" t="str">
        <f>IF(E7252&lt;&gt;"",VLOOKUP(E7252,依頼一覧!F:H,2,0),"")</f>
        <v/>
      </c>
    </row>
    <row r="7253" spans="1:14">
      <c r="A7253" s="7">
        <v>7252</v>
      </c>
      <c r="B7253" s="8"/>
      <c r="C7253" s="9"/>
      <c r="D7253" s="28"/>
      <c r="E7253" s="10"/>
      <c r="F7253" s="9"/>
      <c r="G7253" s="11"/>
      <c r="H7253" s="11"/>
      <c r="I7253" s="14"/>
      <c r="J7253" s="11"/>
      <c r="K7253" s="11"/>
      <c r="L7253" s="11"/>
      <c r="M7253" s="11"/>
      <c r="N7253" s="11" t="str">
        <f>IF(E7253&lt;&gt;"",VLOOKUP(E7253,依頼一覧!F:H,2,0),"")</f>
        <v/>
      </c>
    </row>
    <row r="7254" spans="1:14">
      <c r="A7254" s="7">
        <v>7253</v>
      </c>
      <c r="B7254" s="8"/>
      <c r="C7254" s="9"/>
      <c r="D7254" s="28"/>
      <c r="E7254" s="10"/>
      <c r="F7254" s="9"/>
      <c r="G7254" s="11"/>
      <c r="H7254" s="11"/>
      <c r="I7254" s="14"/>
      <c r="J7254" s="11"/>
      <c r="K7254" s="11"/>
      <c r="L7254" s="11"/>
      <c r="M7254" s="11"/>
      <c r="N7254" s="11" t="str">
        <f>IF(E7254&lt;&gt;"",VLOOKUP(E7254,依頼一覧!F:H,2,0),"")</f>
        <v/>
      </c>
    </row>
    <row r="7255" spans="1:14">
      <c r="A7255" s="7">
        <v>7254</v>
      </c>
      <c r="B7255" s="8"/>
      <c r="C7255" s="9"/>
      <c r="D7255" s="28"/>
      <c r="E7255" s="10"/>
      <c r="F7255" s="9"/>
      <c r="G7255" s="11"/>
      <c r="H7255" s="11"/>
      <c r="I7255" s="14"/>
      <c r="J7255" s="11"/>
      <c r="K7255" s="11"/>
      <c r="L7255" s="11"/>
      <c r="M7255" s="11"/>
      <c r="N7255" s="11" t="str">
        <f>IF(E7255&lt;&gt;"",VLOOKUP(E7255,依頼一覧!F:H,2,0),"")</f>
        <v/>
      </c>
    </row>
    <row r="7256" spans="1:14">
      <c r="A7256" s="7">
        <v>7255</v>
      </c>
      <c r="B7256" s="8"/>
      <c r="C7256" s="9"/>
      <c r="D7256" s="28"/>
      <c r="E7256" s="10"/>
      <c r="F7256" s="9"/>
      <c r="G7256" s="11"/>
      <c r="H7256" s="11"/>
      <c r="I7256" s="14"/>
      <c r="J7256" s="11"/>
      <c r="K7256" s="11"/>
      <c r="L7256" s="11"/>
      <c r="M7256" s="11"/>
      <c r="N7256" s="11" t="str">
        <f>IF(E7256&lt;&gt;"",VLOOKUP(E7256,依頼一覧!F:H,2,0),"")</f>
        <v/>
      </c>
    </row>
    <row r="7257" spans="1:14">
      <c r="A7257" s="7">
        <v>7256</v>
      </c>
      <c r="B7257" s="8"/>
      <c r="C7257" s="9"/>
      <c r="D7257" s="28"/>
      <c r="E7257" s="10"/>
      <c r="F7257" s="9"/>
      <c r="G7257" s="11"/>
      <c r="H7257" s="11"/>
      <c r="I7257" s="14"/>
      <c r="J7257" s="11"/>
      <c r="K7257" s="11"/>
      <c r="L7257" s="11"/>
      <c r="M7257" s="11"/>
      <c r="N7257" s="11" t="str">
        <f>IF(E7257&lt;&gt;"",VLOOKUP(E7257,依頼一覧!F:H,2,0),"")</f>
        <v/>
      </c>
    </row>
    <row r="7258" spans="1:14">
      <c r="A7258" s="7">
        <v>7257</v>
      </c>
      <c r="B7258" s="8"/>
      <c r="C7258" s="9"/>
      <c r="D7258" s="28"/>
      <c r="E7258" s="10"/>
      <c r="F7258" s="9"/>
      <c r="G7258" s="11"/>
      <c r="H7258" s="11"/>
      <c r="I7258" s="14"/>
      <c r="J7258" s="11"/>
      <c r="K7258" s="11"/>
      <c r="L7258" s="11"/>
      <c r="M7258" s="11"/>
      <c r="N7258" s="11" t="str">
        <f>IF(E7258&lt;&gt;"",VLOOKUP(E7258,依頼一覧!F:H,2,0),"")</f>
        <v/>
      </c>
    </row>
    <row r="7259" spans="1:14">
      <c r="A7259" s="7">
        <v>7258</v>
      </c>
      <c r="B7259" s="8"/>
      <c r="C7259" s="9"/>
      <c r="D7259" s="28"/>
      <c r="E7259" s="10"/>
      <c r="F7259" s="9"/>
      <c r="G7259" s="11"/>
      <c r="H7259" s="11"/>
      <c r="I7259" s="14"/>
      <c r="J7259" s="11"/>
      <c r="K7259" s="11"/>
      <c r="L7259" s="11"/>
      <c r="M7259" s="11"/>
      <c r="N7259" s="11" t="str">
        <f>IF(E7259&lt;&gt;"",VLOOKUP(E7259,依頼一覧!F:H,2,0),"")</f>
        <v/>
      </c>
    </row>
    <row r="7260" spans="1:14">
      <c r="A7260" s="7">
        <v>7259</v>
      </c>
      <c r="B7260" s="8"/>
      <c r="C7260" s="9"/>
      <c r="D7260" s="28"/>
      <c r="E7260" s="10"/>
      <c r="F7260" s="9"/>
      <c r="G7260" s="11"/>
      <c r="H7260" s="11"/>
      <c r="I7260" s="14"/>
      <c r="J7260" s="11"/>
      <c r="K7260" s="11"/>
      <c r="L7260" s="11"/>
      <c r="M7260" s="11"/>
      <c r="N7260" s="11" t="str">
        <f>IF(E7260&lt;&gt;"",VLOOKUP(E7260,依頼一覧!F:H,2,0),"")</f>
        <v/>
      </c>
    </row>
    <row r="7261" spans="1:14">
      <c r="A7261" s="7">
        <v>7260</v>
      </c>
      <c r="B7261" s="8"/>
      <c r="C7261" s="9"/>
      <c r="D7261" s="28"/>
      <c r="E7261" s="10"/>
      <c r="F7261" s="9"/>
      <c r="G7261" s="11"/>
      <c r="H7261" s="11"/>
      <c r="I7261" s="14"/>
      <c r="J7261" s="11"/>
      <c r="K7261" s="11"/>
      <c r="L7261" s="11"/>
      <c r="M7261" s="11"/>
      <c r="N7261" s="11" t="str">
        <f>IF(E7261&lt;&gt;"",VLOOKUP(E7261,依頼一覧!F:H,2,0),"")</f>
        <v/>
      </c>
    </row>
    <row r="7262" spans="1:14">
      <c r="A7262" s="7">
        <v>7261</v>
      </c>
      <c r="B7262" s="8"/>
      <c r="C7262" s="9"/>
      <c r="D7262" s="28"/>
      <c r="E7262" s="10"/>
      <c r="F7262" s="9"/>
      <c r="G7262" s="11"/>
      <c r="H7262" s="11"/>
      <c r="I7262" s="14"/>
      <c r="J7262" s="11"/>
      <c r="K7262" s="11"/>
      <c r="L7262" s="11"/>
      <c r="M7262" s="11"/>
      <c r="N7262" s="11" t="str">
        <f>IF(E7262&lt;&gt;"",VLOOKUP(E7262,依頼一覧!F:H,2,0),"")</f>
        <v/>
      </c>
    </row>
    <row r="7263" spans="1:14">
      <c r="A7263" s="7">
        <v>7262</v>
      </c>
      <c r="B7263" s="8"/>
      <c r="C7263" s="9"/>
      <c r="D7263" s="28"/>
      <c r="E7263" s="10"/>
      <c r="F7263" s="9"/>
      <c r="G7263" s="11"/>
      <c r="H7263" s="11"/>
      <c r="I7263" s="14"/>
      <c r="J7263" s="11"/>
      <c r="K7263" s="11"/>
      <c r="L7263" s="11"/>
      <c r="M7263" s="11"/>
      <c r="N7263" s="11" t="str">
        <f>IF(E7263&lt;&gt;"",VLOOKUP(E7263,依頼一覧!F:H,2,0),"")</f>
        <v/>
      </c>
    </row>
    <row r="7264" spans="1:14">
      <c r="A7264" s="7">
        <v>7263</v>
      </c>
      <c r="B7264" s="8"/>
      <c r="C7264" s="9"/>
      <c r="D7264" s="28"/>
      <c r="E7264" s="10"/>
      <c r="F7264" s="9"/>
      <c r="G7264" s="11"/>
      <c r="H7264" s="11"/>
      <c r="I7264" s="14"/>
      <c r="J7264" s="11"/>
      <c r="K7264" s="11"/>
      <c r="L7264" s="11"/>
      <c r="M7264" s="11"/>
      <c r="N7264" s="11" t="str">
        <f>IF(E7264&lt;&gt;"",VLOOKUP(E7264,依頼一覧!F:H,2,0),"")</f>
        <v/>
      </c>
    </row>
    <row r="7265" spans="1:14">
      <c r="A7265" s="7">
        <v>7264</v>
      </c>
      <c r="B7265" s="8"/>
      <c r="C7265" s="9"/>
      <c r="D7265" s="28"/>
      <c r="E7265" s="10"/>
      <c r="F7265" s="9"/>
      <c r="G7265" s="11"/>
      <c r="H7265" s="11"/>
      <c r="I7265" s="14"/>
      <c r="J7265" s="11"/>
      <c r="K7265" s="11"/>
      <c r="L7265" s="11"/>
      <c r="M7265" s="11"/>
      <c r="N7265" s="11" t="str">
        <f>IF(E7265&lt;&gt;"",VLOOKUP(E7265,依頼一覧!F:H,2,0),"")</f>
        <v/>
      </c>
    </row>
    <row r="7266" spans="1:14">
      <c r="A7266" s="7">
        <v>7265</v>
      </c>
      <c r="B7266" s="8"/>
      <c r="C7266" s="9"/>
      <c r="D7266" s="28"/>
      <c r="E7266" s="10"/>
      <c r="F7266" s="9"/>
      <c r="G7266" s="11"/>
      <c r="H7266" s="11"/>
      <c r="I7266" s="14"/>
      <c r="J7266" s="11"/>
      <c r="K7266" s="11"/>
      <c r="L7266" s="11"/>
      <c r="M7266" s="11"/>
      <c r="N7266" s="11" t="str">
        <f>IF(E7266&lt;&gt;"",VLOOKUP(E7266,依頼一覧!F:H,2,0),"")</f>
        <v/>
      </c>
    </row>
    <row r="7267" spans="1:14">
      <c r="A7267" s="7">
        <v>7266</v>
      </c>
      <c r="B7267" s="8"/>
      <c r="C7267" s="9"/>
      <c r="D7267" s="28"/>
      <c r="E7267" s="10"/>
      <c r="F7267" s="9"/>
      <c r="G7267" s="11"/>
      <c r="H7267" s="11"/>
      <c r="I7267" s="14"/>
      <c r="J7267" s="11"/>
      <c r="K7267" s="11"/>
      <c r="L7267" s="11"/>
      <c r="M7267" s="11"/>
      <c r="N7267" s="11" t="str">
        <f>IF(E7267&lt;&gt;"",VLOOKUP(E7267,依頼一覧!F:H,2,0),"")</f>
        <v/>
      </c>
    </row>
    <row r="7268" spans="1:14">
      <c r="A7268" s="7">
        <v>7267</v>
      </c>
      <c r="B7268" s="8"/>
      <c r="C7268" s="9"/>
      <c r="D7268" s="28"/>
      <c r="E7268" s="10"/>
      <c r="F7268" s="9"/>
      <c r="G7268" s="11"/>
      <c r="H7268" s="11"/>
      <c r="I7268" s="14"/>
      <c r="J7268" s="11"/>
      <c r="K7268" s="11"/>
      <c r="L7268" s="11"/>
      <c r="M7268" s="11"/>
      <c r="N7268" s="11" t="str">
        <f>IF(E7268&lt;&gt;"",VLOOKUP(E7268,依頼一覧!F:H,2,0),"")</f>
        <v/>
      </c>
    </row>
    <row r="7269" spans="1:14">
      <c r="A7269" s="7">
        <v>7268</v>
      </c>
      <c r="B7269" s="8"/>
      <c r="C7269" s="9"/>
      <c r="D7269" s="28"/>
      <c r="E7269" s="10"/>
      <c r="F7269" s="9"/>
      <c r="G7269" s="11"/>
      <c r="H7269" s="11"/>
      <c r="I7269" s="14"/>
      <c r="J7269" s="11"/>
      <c r="K7269" s="11"/>
      <c r="L7269" s="11"/>
      <c r="M7269" s="11"/>
      <c r="N7269" s="11" t="str">
        <f>IF(E7269&lt;&gt;"",VLOOKUP(E7269,依頼一覧!F:H,2,0),"")</f>
        <v/>
      </c>
    </row>
    <row r="7270" spans="1:14">
      <c r="A7270" s="7">
        <v>7269</v>
      </c>
      <c r="B7270" s="8"/>
      <c r="C7270" s="9"/>
      <c r="D7270" s="28"/>
      <c r="E7270" s="10"/>
      <c r="F7270" s="9"/>
      <c r="G7270" s="11"/>
      <c r="H7270" s="11"/>
      <c r="I7270" s="14"/>
      <c r="J7270" s="11"/>
      <c r="K7270" s="11"/>
      <c r="L7270" s="11"/>
      <c r="M7270" s="11"/>
      <c r="N7270" s="11" t="str">
        <f>IF(E7270&lt;&gt;"",VLOOKUP(E7270,依頼一覧!F:H,2,0),"")</f>
        <v/>
      </c>
    </row>
    <row r="7271" spans="1:14">
      <c r="A7271" s="7">
        <v>7270</v>
      </c>
      <c r="B7271" s="8"/>
      <c r="C7271" s="9"/>
      <c r="D7271" s="28"/>
      <c r="E7271" s="10"/>
      <c r="F7271" s="9"/>
      <c r="G7271" s="11"/>
      <c r="H7271" s="11"/>
      <c r="I7271" s="14"/>
      <c r="J7271" s="11"/>
      <c r="K7271" s="11"/>
      <c r="L7271" s="11"/>
      <c r="M7271" s="11"/>
      <c r="N7271" s="11" t="str">
        <f>IF(E7271&lt;&gt;"",VLOOKUP(E7271,依頼一覧!F:H,2,0),"")</f>
        <v/>
      </c>
    </row>
    <row r="7272" spans="1:14">
      <c r="A7272" s="7">
        <v>7271</v>
      </c>
      <c r="B7272" s="8"/>
      <c r="C7272" s="9"/>
      <c r="D7272" s="28"/>
      <c r="E7272" s="10"/>
      <c r="F7272" s="9"/>
      <c r="G7272" s="11"/>
      <c r="H7272" s="11"/>
      <c r="I7272" s="14"/>
      <c r="J7272" s="11"/>
      <c r="K7272" s="11"/>
      <c r="L7272" s="11"/>
      <c r="M7272" s="11"/>
      <c r="N7272" s="11" t="str">
        <f>IF(E7272&lt;&gt;"",VLOOKUP(E7272,依頼一覧!F:H,2,0),"")</f>
        <v/>
      </c>
    </row>
    <row r="7273" spans="1:14">
      <c r="A7273" s="7">
        <v>7272</v>
      </c>
      <c r="B7273" s="8"/>
      <c r="C7273" s="9"/>
      <c r="D7273" s="28"/>
      <c r="E7273" s="10"/>
      <c r="F7273" s="9"/>
      <c r="G7273" s="11"/>
      <c r="H7273" s="11"/>
      <c r="I7273" s="14"/>
      <c r="J7273" s="11"/>
      <c r="K7273" s="11"/>
      <c r="L7273" s="11"/>
      <c r="M7273" s="11"/>
      <c r="N7273" s="11" t="str">
        <f>IF(E7273&lt;&gt;"",VLOOKUP(E7273,依頼一覧!F:H,2,0),"")</f>
        <v/>
      </c>
    </row>
    <row r="7274" spans="1:14">
      <c r="A7274" s="7">
        <v>7273</v>
      </c>
      <c r="B7274" s="8"/>
      <c r="C7274" s="9"/>
      <c r="D7274" s="28"/>
      <c r="E7274" s="10"/>
      <c r="F7274" s="9"/>
      <c r="G7274" s="11"/>
      <c r="H7274" s="11"/>
      <c r="I7274" s="14"/>
      <c r="J7274" s="11"/>
      <c r="K7274" s="11"/>
      <c r="L7274" s="11"/>
      <c r="M7274" s="11"/>
      <c r="N7274" s="11" t="str">
        <f>IF(E7274&lt;&gt;"",VLOOKUP(E7274,依頼一覧!F:H,2,0),"")</f>
        <v/>
      </c>
    </row>
    <row r="7275" spans="1:14">
      <c r="A7275" s="7">
        <v>7274</v>
      </c>
      <c r="B7275" s="8"/>
      <c r="C7275" s="9"/>
      <c r="D7275" s="28"/>
      <c r="E7275" s="10"/>
      <c r="F7275" s="9"/>
      <c r="G7275" s="11"/>
      <c r="H7275" s="11"/>
      <c r="I7275" s="14"/>
      <c r="J7275" s="11"/>
      <c r="K7275" s="11"/>
      <c r="L7275" s="11"/>
      <c r="M7275" s="11"/>
      <c r="N7275" s="11" t="str">
        <f>IF(E7275&lt;&gt;"",VLOOKUP(E7275,依頼一覧!F:H,2,0),"")</f>
        <v/>
      </c>
    </row>
    <row r="7276" spans="1:14">
      <c r="A7276" s="7">
        <v>7275</v>
      </c>
      <c r="B7276" s="8"/>
      <c r="C7276" s="9"/>
      <c r="D7276" s="28"/>
      <c r="E7276" s="10"/>
      <c r="F7276" s="9"/>
      <c r="G7276" s="11"/>
      <c r="H7276" s="11"/>
      <c r="I7276" s="14"/>
      <c r="J7276" s="11"/>
      <c r="K7276" s="11"/>
      <c r="L7276" s="11"/>
      <c r="M7276" s="11"/>
      <c r="N7276" s="11" t="str">
        <f>IF(E7276&lt;&gt;"",VLOOKUP(E7276,依頼一覧!F:H,2,0),"")</f>
        <v/>
      </c>
    </row>
    <row r="7277" spans="1:14">
      <c r="A7277" s="7">
        <v>7276</v>
      </c>
      <c r="B7277" s="8"/>
      <c r="C7277" s="9"/>
      <c r="D7277" s="28"/>
      <c r="E7277" s="10"/>
      <c r="F7277" s="9"/>
      <c r="G7277" s="11"/>
      <c r="H7277" s="11"/>
      <c r="I7277" s="14"/>
      <c r="J7277" s="11"/>
      <c r="K7277" s="11"/>
      <c r="L7277" s="11"/>
      <c r="M7277" s="11"/>
      <c r="N7277" s="11" t="str">
        <f>IF(E7277&lt;&gt;"",VLOOKUP(E7277,依頼一覧!F:H,2,0),"")</f>
        <v/>
      </c>
    </row>
    <row r="7278" spans="1:14">
      <c r="A7278" s="7">
        <v>7277</v>
      </c>
      <c r="B7278" s="8"/>
      <c r="C7278" s="9"/>
      <c r="D7278" s="28"/>
      <c r="E7278" s="10"/>
      <c r="F7278" s="9"/>
      <c r="G7278" s="11"/>
      <c r="H7278" s="11"/>
      <c r="I7278" s="14"/>
      <c r="J7278" s="11"/>
      <c r="K7278" s="11"/>
      <c r="L7278" s="11"/>
      <c r="M7278" s="11"/>
      <c r="N7278" s="11" t="str">
        <f>IF(E7278&lt;&gt;"",VLOOKUP(E7278,依頼一覧!F:H,2,0),"")</f>
        <v/>
      </c>
    </row>
    <row r="7279" spans="1:14">
      <c r="A7279" s="7">
        <v>7278</v>
      </c>
      <c r="B7279" s="8"/>
      <c r="C7279" s="9"/>
      <c r="D7279" s="28"/>
      <c r="E7279" s="10"/>
      <c r="F7279" s="9"/>
      <c r="G7279" s="11"/>
      <c r="H7279" s="11"/>
      <c r="I7279" s="14"/>
      <c r="J7279" s="11"/>
      <c r="K7279" s="11"/>
      <c r="L7279" s="11"/>
      <c r="M7279" s="11"/>
      <c r="N7279" s="11" t="str">
        <f>IF(E7279&lt;&gt;"",VLOOKUP(E7279,依頼一覧!F:H,2,0),"")</f>
        <v/>
      </c>
    </row>
    <row r="7280" spans="1:14">
      <c r="A7280" s="7">
        <v>7279</v>
      </c>
      <c r="B7280" s="8"/>
      <c r="C7280" s="9"/>
      <c r="D7280" s="28"/>
      <c r="E7280" s="10"/>
      <c r="F7280" s="9"/>
      <c r="G7280" s="11"/>
      <c r="H7280" s="11"/>
      <c r="I7280" s="14"/>
      <c r="J7280" s="11"/>
      <c r="K7280" s="11"/>
      <c r="L7280" s="11"/>
      <c r="M7280" s="11"/>
      <c r="N7280" s="11" t="str">
        <f>IF(E7280&lt;&gt;"",VLOOKUP(E7280,依頼一覧!F:H,2,0),"")</f>
        <v/>
      </c>
    </row>
    <row r="7281" spans="1:14">
      <c r="A7281" s="7">
        <v>7280</v>
      </c>
      <c r="B7281" s="8"/>
      <c r="C7281" s="9"/>
      <c r="D7281" s="28"/>
      <c r="E7281" s="10"/>
      <c r="F7281" s="9"/>
      <c r="G7281" s="11"/>
      <c r="H7281" s="11"/>
      <c r="I7281" s="14"/>
      <c r="J7281" s="11"/>
      <c r="K7281" s="11"/>
      <c r="L7281" s="11"/>
      <c r="M7281" s="11"/>
      <c r="N7281" s="11" t="str">
        <f>IF(E7281&lt;&gt;"",VLOOKUP(E7281,依頼一覧!F:H,2,0),"")</f>
        <v/>
      </c>
    </row>
    <row r="7282" spans="1:14">
      <c r="A7282" s="7">
        <v>7281</v>
      </c>
      <c r="B7282" s="8"/>
      <c r="C7282" s="9"/>
      <c r="D7282" s="28"/>
      <c r="E7282" s="10"/>
      <c r="F7282" s="9"/>
      <c r="G7282" s="11"/>
      <c r="H7282" s="11"/>
      <c r="I7282" s="14"/>
      <c r="J7282" s="11"/>
      <c r="K7282" s="11"/>
      <c r="L7282" s="11"/>
      <c r="M7282" s="11"/>
      <c r="N7282" s="11" t="str">
        <f>IF(E7282&lt;&gt;"",VLOOKUP(E7282,依頼一覧!F:H,2,0),"")</f>
        <v/>
      </c>
    </row>
    <row r="7283" spans="1:14">
      <c r="A7283" s="7">
        <v>7282</v>
      </c>
      <c r="B7283" s="8"/>
      <c r="C7283" s="9"/>
      <c r="D7283" s="28"/>
      <c r="E7283" s="10"/>
      <c r="F7283" s="9"/>
      <c r="G7283" s="11"/>
      <c r="H7283" s="11"/>
      <c r="I7283" s="14"/>
      <c r="J7283" s="11"/>
      <c r="K7283" s="11"/>
      <c r="L7283" s="11"/>
      <c r="M7283" s="11"/>
      <c r="N7283" s="11" t="str">
        <f>IF(E7283&lt;&gt;"",VLOOKUP(E7283,依頼一覧!F:H,2,0),"")</f>
        <v/>
      </c>
    </row>
    <row r="7284" spans="1:14">
      <c r="A7284" s="7">
        <v>7283</v>
      </c>
      <c r="B7284" s="8"/>
      <c r="C7284" s="9"/>
      <c r="D7284" s="28"/>
      <c r="E7284" s="10"/>
      <c r="F7284" s="9"/>
      <c r="G7284" s="11"/>
      <c r="H7284" s="11"/>
      <c r="I7284" s="14"/>
      <c r="J7284" s="11"/>
      <c r="K7284" s="11"/>
      <c r="L7284" s="11"/>
      <c r="M7284" s="11"/>
      <c r="N7284" s="11" t="str">
        <f>IF(E7284&lt;&gt;"",VLOOKUP(E7284,依頼一覧!F:H,2,0),"")</f>
        <v/>
      </c>
    </row>
    <row r="7285" spans="1:14">
      <c r="A7285" s="7">
        <v>7284</v>
      </c>
      <c r="B7285" s="8"/>
      <c r="C7285" s="9"/>
      <c r="D7285" s="28"/>
      <c r="E7285" s="10"/>
      <c r="F7285" s="9"/>
      <c r="G7285" s="11"/>
      <c r="H7285" s="11"/>
      <c r="I7285" s="14"/>
      <c r="J7285" s="11"/>
      <c r="K7285" s="11"/>
      <c r="L7285" s="11"/>
      <c r="M7285" s="11"/>
      <c r="N7285" s="11" t="str">
        <f>IF(E7285&lt;&gt;"",VLOOKUP(E7285,依頼一覧!F:H,2,0),"")</f>
        <v/>
      </c>
    </row>
    <row r="7286" spans="1:14">
      <c r="A7286" s="7">
        <v>7285</v>
      </c>
      <c r="B7286" s="8"/>
      <c r="C7286" s="9"/>
      <c r="D7286" s="28"/>
      <c r="E7286" s="10"/>
      <c r="F7286" s="9"/>
      <c r="G7286" s="11"/>
      <c r="H7286" s="11"/>
      <c r="I7286" s="14"/>
      <c r="J7286" s="11"/>
      <c r="K7286" s="11"/>
      <c r="L7286" s="11"/>
      <c r="M7286" s="11"/>
      <c r="N7286" s="11" t="str">
        <f>IF(E7286&lt;&gt;"",VLOOKUP(E7286,依頼一覧!F:H,2,0),"")</f>
        <v/>
      </c>
    </row>
    <row r="7287" spans="1:14">
      <c r="A7287" s="7">
        <v>7286</v>
      </c>
      <c r="B7287" s="8"/>
      <c r="C7287" s="9"/>
      <c r="D7287" s="28"/>
      <c r="E7287" s="10"/>
      <c r="F7287" s="9"/>
      <c r="G7287" s="11"/>
      <c r="H7287" s="11"/>
      <c r="I7287" s="14"/>
      <c r="J7287" s="11"/>
      <c r="K7287" s="11"/>
      <c r="L7287" s="11"/>
      <c r="M7287" s="11"/>
      <c r="N7287" s="11" t="str">
        <f>IF(E7287&lt;&gt;"",VLOOKUP(E7287,依頼一覧!F:H,2,0),"")</f>
        <v/>
      </c>
    </row>
    <row r="7288" spans="1:14">
      <c r="A7288" s="7">
        <v>7287</v>
      </c>
      <c r="B7288" s="8"/>
      <c r="C7288" s="9"/>
      <c r="D7288" s="28"/>
      <c r="E7288" s="10"/>
      <c r="F7288" s="9"/>
      <c r="G7288" s="11"/>
      <c r="H7288" s="11"/>
      <c r="I7288" s="14"/>
      <c r="J7288" s="11"/>
      <c r="K7288" s="11"/>
      <c r="L7288" s="11"/>
      <c r="M7288" s="11"/>
      <c r="N7288" s="11" t="str">
        <f>IF(E7288&lt;&gt;"",VLOOKUP(E7288,依頼一覧!F:H,2,0),"")</f>
        <v/>
      </c>
    </row>
    <row r="7289" spans="1:14">
      <c r="A7289" s="7">
        <v>7288</v>
      </c>
      <c r="B7289" s="8"/>
      <c r="C7289" s="9"/>
      <c r="D7289" s="28"/>
      <c r="E7289" s="10"/>
      <c r="F7289" s="9"/>
      <c r="G7289" s="11"/>
      <c r="H7289" s="11"/>
      <c r="I7289" s="14"/>
      <c r="J7289" s="11"/>
      <c r="K7289" s="11"/>
      <c r="L7289" s="11"/>
      <c r="M7289" s="11"/>
      <c r="N7289" s="11" t="str">
        <f>IF(E7289&lt;&gt;"",VLOOKUP(E7289,依頼一覧!F:H,2,0),"")</f>
        <v/>
      </c>
    </row>
    <row r="7290" spans="1:14">
      <c r="A7290" s="7">
        <v>7289</v>
      </c>
      <c r="B7290" s="8"/>
      <c r="C7290" s="9"/>
      <c r="D7290" s="28"/>
      <c r="E7290" s="10"/>
      <c r="F7290" s="9"/>
      <c r="G7290" s="11"/>
      <c r="H7290" s="11"/>
      <c r="I7290" s="14"/>
      <c r="J7290" s="11"/>
      <c r="K7290" s="11"/>
      <c r="L7290" s="11"/>
      <c r="M7290" s="11"/>
      <c r="N7290" s="11" t="str">
        <f>IF(E7290&lt;&gt;"",VLOOKUP(E7290,依頼一覧!F:H,2,0),"")</f>
        <v/>
      </c>
    </row>
    <row r="7291" spans="1:14">
      <c r="A7291" s="7">
        <v>7290</v>
      </c>
      <c r="B7291" s="8"/>
      <c r="C7291" s="9"/>
      <c r="D7291" s="28"/>
      <c r="E7291" s="10"/>
      <c r="F7291" s="9"/>
      <c r="G7291" s="11"/>
      <c r="H7291" s="11"/>
      <c r="I7291" s="14"/>
      <c r="J7291" s="11"/>
      <c r="K7291" s="11"/>
      <c r="L7291" s="11"/>
      <c r="M7291" s="11"/>
      <c r="N7291" s="11" t="str">
        <f>IF(E7291&lt;&gt;"",VLOOKUP(E7291,依頼一覧!F:H,2,0),"")</f>
        <v/>
      </c>
    </row>
    <row r="7292" spans="1:14">
      <c r="A7292" s="7">
        <v>7291</v>
      </c>
      <c r="B7292" s="8"/>
      <c r="C7292" s="9"/>
      <c r="D7292" s="28"/>
      <c r="E7292" s="10"/>
      <c r="F7292" s="9"/>
      <c r="G7292" s="11"/>
      <c r="H7292" s="11"/>
      <c r="I7292" s="14"/>
      <c r="J7292" s="11"/>
      <c r="K7292" s="11"/>
      <c r="L7292" s="11"/>
      <c r="M7292" s="11"/>
      <c r="N7292" s="11" t="str">
        <f>IF(E7292&lt;&gt;"",VLOOKUP(E7292,依頼一覧!F:H,2,0),"")</f>
        <v/>
      </c>
    </row>
    <row r="7293" spans="1:14">
      <c r="A7293" s="7">
        <v>7292</v>
      </c>
      <c r="B7293" s="8"/>
      <c r="C7293" s="9"/>
      <c r="D7293" s="28"/>
      <c r="E7293" s="10"/>
      <c r="F7293" s="9"/>
      <c r="G7293" s="11"/>
      <c r="H7293" s="11"/>
      <c r="I7293" s="14"/>
      <c r="J7293" s="11"/>
      <c r="K7293" s="11"/>
      <c r="L7293" s="11"/>
      <c r="M7293" s="11"/>
      <c r="N7293" s="11" t="str">
        <f>IF(E7293&lt;&gt;"",VLOOKUP(E7293,依頼一覧!F:H,2,0),"")</f>
        <v/>
      </c>
    </row>
    <row r="7294" spans="1:14">
      <c r="A7294" s="7">
        <v>7293</v>
      </c>
      <c r="B7294" s="8"/>
      <c r="C7294" s="9"/>
      <c r="D7294" s="28"/>
      <c r="E7294" s="10"/>
      <c r="F7294" s="9"/>
      <c r="G7294" s="11"/>
      <c r="H7294" s="11"/>
      <c r="I7294" s="14"/>
      <c r="J7294" s="11"/>
      <c r="K7294" s="11"/>
      <c r="L7294" s="11"/>
      <c r="M7294" s="11"/>
      <c r="N7294" s="11" t="str">
        <f>IF(E7294&lt;&gt;"",VLOOKUP(E7294,依頼一覧!F:H,2,0),"")</f>
        <v/>
      </c>
    </row>
    <row r="7295" spans="1:14">
      <c r="A7295" s="7">
        <v>7294</v>
      </c>
      <c r="B7295" s="8"/>
      <c r="C7295" s="9"/>
      <c r="D7295" s="28"/>
      <c r="E7295" s="10"/>
      <c r="F7295" s="9"/>
      <c r="G7295" s="11"/>
      <c r="H7295" s="11"/>
      <c r="I7295" s="14"/>
      <c r="J7295" s="11"/>
      <c r="K7295" s="11"/>
      <c r="L7295" s="11"/>
      <c r="M7295" s="11"/>
      <c r="N7295" s="11" t="str">
        <f>IF(E7295&lt;&gt;"",VLOOKUP(E7295,依頼一覧!F:H,2,0),"")</f>
        <v/>
      </c>
    </row>
    <row r="7296" spans="1:14">
      <c r="A7296" s="7">
        <v>7295</v>
      </c>
      <c r="B7296" s="8"/>
      <c r="C7296" s="9"/>
      <c r="D7296" s="28"/>
      <c r="E7296" s="10"/>
      <c r="F7296" s="9"/>
      <c r="G7296" s="11"/>
      <c r="H7296" s="11"/>
      <c r="I7296" s="14"/>
      <c r="J7296" s="11"/>
      <c r="K7296" s="11"/>
      <c r="L7296" s="11"/>
      <c r="M7296" s="11"/>
      <c r="N7296" s="11" t="str">
        <f>IF(E7296&lt;&gt;"",VLOOKUP(E7296,依頼一覧!F:H,2,0),"")</f>
        <v/>
      </c>
    </row>
    <row r="7297" spans="1:14">
      <c r="A7297" s="7">
        <v>7296</v>
      </c>
      <c r="B7297" s="8"/>
      <c r="C7297" s="9"/>
      <c r="D7297" s="28"/>
      <c r="E7297" s="10"/>
      <c r="F7297" s="9"/>
      <c r="G7297" s="11"/>
      <c r="H7297" s="11"/>
      <c r="I7297" s="14"/>
      <c r="J7297" s="11"/>
      <c r="K7297" s="11"/>
      <c r="L7297" s="11"/>
      <c r="M7297" s="11"/>
      <c r="N7297" s="11" t="str">
        <f>IF(E7297&lt;&gt;"",VLOOKUP(E7297,依頼一覧!F:H,2,0),"")</f>
        <v/>
      </c>
    </row>
    <row r="7298" spans="1:14">
      <c r="A7298" s="7">
        <v>7297</v>
      </c>
      <c r="B7298" s="8"/>
      <c r="C7298" s="9"/>
      <c r="D7298" s="28"/>
      <c r="E7298" s="10"/>
      <c r="F7298" s="9"/>
      <c r="G7298" s="11"/>
      <c r="H7298" s="11"/>
      <c r="I7298" s="14"/>
      <c r="J7298" s="11"/>
      <c r="K7298" s="11"/>
      <c r="L7298" s="11"/>
      <c r="M7298" s="11"/>
      <c r="N7298" s="11" t="str">
        <f>IF(E7298&lt;&gt;"",VLOOKUP(E7298,依頼一覧!F:H,2,0),"")</f>
        <v/>
      </c>
    </row>
    <row r="7299" spans="1:14">
      <c r="A7299" s="7">
        <v>7298</v>
      </c>
      <c r="B7299" s="8"/>
      <c r="C7299" s="9"/>
      <c r="D7299" s="28"/>
      <c r="E7299" s="10"/>
      <c r="F7299" s="9"/>
      <c r="G7299" s="11"/>
      <c r="H7299" s="11"/>
      <c r="I7299" s="14"/>
      <c r="J7299" s="11"/>
      <c r="K7299" s="11"/>
      <c r="L7299" s="11"/>
      <c r="M7299" s="11"/>
      <c r="N7299" s="11" t="str">
        <f>IF(E7299&lt;&gt;"",VLOOKUP(E7299,依頼一覧!F:H,2,0),"")</f>
        <v/>
      </c>
    </row>
    <row r="7300" spans="1:14">
      <c r="A7300" s="7">
        <v>7299</v>
      </c>
      <c r="B7300" s="8"/>
      <c r="C7300" s="9"/>
      <c r="D7300" s="28"/>
      <c r="E7300" s="10"/>
      <c r="F7300" s="9"/>
      <c r="G7300" s="11"/>
      <c r="H7300" s="11"/>
      <c r="I7300" s="14"/>
      <c r="J7300" s="11"/>
      <c r="K7300" s="11"/>
      <c r="L7300" s="11"/>
      <c r="M7300" s="11"/>
      <c r="N7300" s="11" t="str">
        <f>IF(E7300&lt;&gt;"",VLOOKUP(E7300,依頼一覧!F:H,2,0),"")</f>
        <v/>
      </c>
    </row>
    <row r="7301" spans="1:14">
      <c r="A7301" s="7">
        <v>7300</v>
      </c>
      <c r="B7301" s="8"/>
      <c r="C7301" s="9"/>
      <c r="D7301" s="28"/>
      <c r="E7301" s="10"/>
      <c r="F7301" s="9"/>
      <c r="G7301" s="11"/>
      <c r="H7301" s="11"/>
      <c r="I7301" s="14"/>
      <c r="J7301" s="11"/>
      <c r="K7301" s="11"/>
      <c r="L7301" s="11"/>
      <c r="M7301" s="11"/>
      <c r="N7301" s="11" t="str">
        <f>IF(E7301&lt;&gt;"",VLOOKUP(E7301,依頼一覧!F:H,2,0),"")</f>
        <v/>
      </c>
    </row>
    <row r="7302" spans="1:14">
      <c r="A7302" s="7">
        <v>7301</v>
      </c>
      <c r="B7302" s="8"/>
      <c r="C7302" s="9"/>
      <c r="D7302" s="28"/>
      <c r="E7302" s="10"/>
      <c r="F7302" s="9"/>
      <c r="G7302" s="11"/>
      <c r="H7302" s="11"/>
      <c r="I7302" s="14"/>
      <c r="J7302" s="11"/>
      <c r="K7302" s="11"/>
      <c r="L7302" s="11"/>
      <c r="M7302" s="11"/>
      <c r="N7302" s="11" t="str">
        <f>IF(E7302&lt;&gt;"",VLOOKUP(E7302,依頼一覧!F:H,2,0),"")</f>
        <v/>
      </c>
    </row>
    <row r="7303" spans="1:14">
      <c r="A7303" s="7">
        <v>7302</v>
      </c>
      <c r="B7303" s="8"/>
      <c r="C7303" s="9"/>
      <c r="D7303" s="28"/>
      <c r="E7303" s="10"/>
      <c r="F7303" s="9"/>
      <c r="G7303" s="11"/>
      <c r="H7303" s="11"/>
      <c r="I7303" s="14"/>
      <c r="J7303" s="11"/>
      <c r="K7303" s="11"/>
      <c r="L7303" s="11"/>
      <c r="M7303" s="11"/>
      <c r="N7303" s="11" t="str">
        <f>IF(E7303&lt;&gt;"",VLOOKUP(E7303,依頼一覧!F:H,2,0),"")</f>
        <v/>
      </c>
    </row>
    <row r="7304" spans="1:14">
      <c r="A7304" s="7">
        <v>7303</v>
      </c>
      <c r="B7304" s="8"/>
      <c r="C7304" s="9"/>
      <c r="D7304" s="28"/>
      <c r="E7304" s="10"/>
      <c r="F7304" s="9"/>
      <c r="G7304" s="11"/>
      <c r="H7304" s="11"/>
      <c r="I7304" s="14"/>
      <c r="J7304" s="11"/>
      <c r="K7304" s="11"/>
      <c r="L7304" s="11"/>
      <c r="M7304" s="11"/>
      <c r="N7304" s="11" t="str">
        <f>IF(E7304&lt;&gt;"",VLOOKUP(E7304,依頼一覧!F:H,2,0),"")</f>
        <v/>
      </c>
    </row>
    <row r="7305" spans="1:14">
      <c r="A7305" s="7">
        <v>7304</v>
      </c>
      <c r="B7305" s="8"/>
      <c r="C7305" s="9"/>
      <c r="D7305" s="28"/>
      <c r="E7305" s="10"/>
      <c r="F7305" s="9"/>
      <c r="G7305" s="11"/>
      <c r="H7305" s="11"/>
      <c r="I7305" s="14"/>
      <c r="J7305" s="11"/>
      <c r="K7305" s="11"/>
      <c r="L7305" s="11"/>
      <c r="M7305" s="11"/>
      <c r="N7305" s="11" t="str">
        <f>IF(E7305&lt;&gt;"",VLOOKUP(E7305,依頼一覧!F:H,2,0),"")</f>
        <v/>
      </c>
    </row>
    <row r="7306" spans="1:14">
      <c r="A7306" s="7">
        <v>7305</v>
      </c>
      <c r="B7306" s="8"/>
      <c r="C7306" s="9"/>
      <c r="D7306" s="28"/>
      <c r="E7306" s="10"/>
      <c r="F7306" s="9"/>
      <c r="G7306" s="11"/>
      <c r="H7306" s="11"/>
      <c r="I7306" s="14"/>
      <c r="J7306" s="11"/>
      <c r="K7306" s="11"/>
      <c r="L7306" s="11"/>
      <c r="M7306" s="11"/>
      <c r="N7306" s="11" t="str">
        <f>IF(E7306&lt;&gt;"",VLOOKUP(E7306,依頼一覧!F:H,2,0),"")</f>
        <v/>
      </c>
    </row>
    <row r="7307" spans="1:14">
      <c r="A7307" s="7">
        <v>7306</v>
      </c>
      <c r="B7307" s="8"/>
      <c r="C7307" s="9"/>
      <c r="D7307" s="28"/>
      <c r="E7307" s="10"/>
      <c r="F7307" s="9"/>
      <c r="G7307" s="11"/>
      <c r="H7307" s="11"/>
      <c r="I7307" s="14"/>
      <c r="J7307" s="11"/>
      <c r="K7307" s="11"/>
      <c r="L7307" s="11"/>
      <c r="M7307" s="11"/>
      <c r="N7307" s="11" t="str">
        <f>IF(E7307&lt;&gt;"",VLOOKUP(E7307,依頼一覧!F:H,2,0),"")</f>
        <v/>
      </c>
    </row>
    <row r="7308" spans="1:14">
      <c r="A7308" s="7">
        <v>7307</v>
      </c>
      <c r="B7308" s="8"/>
      <c r="C7308" s="9"/>
      <c r="D7308" s="28"/>
      <c r="E7308" s="10"/>
      <c r="F7308" s="9"/>
      <c r="G7308" s="11"/>
      <c r="H7308" s="11"/>
      <c r="I7308" s="14"/>
      <c r="J7308" s="11"/>
      <c r="K7308" s="11"/>
      <c r="L7308" s="11"/>
      <c r="M7308" s="11"/>
      <c r="N7308" s="11" t="str">
        <f>IF(E7308&lt;&gt;"",VLOOKUP(E7308,依頼一覧!F:H,2,0),"")</f>
        <v/>
      </c>
    </row>
    <row r="7309" spans="1:14">
      <c r="A7309" s="7">
        <v>7308</v>
      </c>
      <c r="B7309" s="8"/>
      <c r="C7309" s="9"/>
      <c r="D7309" s="28"/>
      <c r="E7309" s="10"/>
      <c r="F7309" s="9"/>
      <c r="G7309" s="11"/>
      <c r="H7309" s="11"/>
      <c r="I7309" s="14"/>
      <c r="J7309" s="11"/>
      <c r="K7309" s="11"/>
      <c r="L7309" s="11"/>
      <c r="M7309" s="11"/>
      <c r="N7309" s="11" t="str">
        <f>IF(E7309&lt;&gt;"",VLOOKUP(E7309,依頼一覧!F:H,2,0),"")</f>
        <v/>
      </c>
    </row>
    <row r="7310" spans="1:14">
      <c r="A7310" s="7">
        <v>7309</v>
      </c>
      <c r="B7310" s="8"/>
      <c r="C7310" s="9"/>
      <c r="D7310" s="28"/>
      <c r="E7310" s="10"/>
      <c r="F7310" s="9"/>
      <c r="G7310" s="11"/>
      <c r="H7310" s="11"/>
      <c r="I7310" s="14"/>
      <c r="J7310" s="11"/>
      <c r="K7310" s="11"/>
      <c r="L7310" s="11"/>
      <c r="M7310" s="11"/>
      <c r="N7310" s="11" t="str">
        <f>IF(E7310&lt;&gt;"",VLOOKUP(E7310,依頼一覧!F:H,2,0),"")</f>
        <v/>
      </c>
    </row>
    <row r="7311" spans="1:14">
      <c r="A7311" s="7">
        <v>7310</v>
      </c>
      <c r="B7311" s="8"/>
      <c r="C7311" s="9"/>
      <c r="D7311" s="28"/>
      <c r="E7311" s="10"/>
      <c r="F7311" s="9"/>
      <c r="G7311" s="11"/>
      <c r="H7311" s="11"/>
      <c r="I7311" s="14"/>
      <c r="J7311" s="11"/>
      <c r="K7311" s="11"/>
      <c r="L7311" s="11"/>
      <c r="M7311" s="11"/>
      <c r="N7311" s="11" t="str">
        <f>IF(E7311&lt;&gt;"",VLOOKUP(E7311,依頼一覧!F:H,2,0),"")</f>
        <v/>
      </c>
    </row>
    <row r="7312" spans="1:14">
      <c r="A7312" s="7">
        <v>7311</v>
      </c>
      <c r="B7312" s="8"/>
      <c r="C7312" s="9"/>
      <c r="D7312" s="28"/>
      <c r="E7312" s="10"/>
      <c r="F7312" s="9"/>
      <c r="G7312" s="11"/>
      <c r="H7312" s="11"/>
      <c r="I7312" s="14"/>
      <c r="J7312" s="11"/>
      <c r="K7312" s="11"/>
      <c r="L7312" s="11"/>
      <c r="M7312" s="11"/>
      <c r="N7312" s="11" t="str">
        <f>IF(E7312&lt;&gt;"",VLOOKUP(E7312,依頼一覧!F:H,2,0),"")</f>
        <v/>
      </c>
    </row>
    <row r="7313" spans="1:14">
      <c r="A7313" s="7">
        <v>7312</v>
      </c>
      <c r="B7313" s="8"/>
      <c r="C7313" s="9"/>
      <c r="D7313" s="28"/>
      <c r="E7313" s="10"/>
      <c r="F7313" s="9"/>
      <c r="G7313" s="11"/>
      <c r="H7313" s="11"/>
      <c r="I7313" s="14"/>
      <c r="J7313" s="11"/>
      <c r="K7313" s="11"/>
      <c r="L7313" s="11"/>
      <c r="M7313" s="11"/>
      <c r="N7313" s="11" t="str">
        <f>IF(E7313&lt;&gt;"",VLOOKUP(E7313,依頼一覧!F:H,2,0),"")</f>
        <v/>
      </c>
    </row>
    <row r="7314" spans="1:14">
      <c r="A7314" s="7">
        <v>7313</v>
      </c>
      <c r="B7314" s="8"/>
      <c r="C7314" s="9"/>
      <c r="D7314" s="28"/>
      <c r="E7314" s="10"/>
      <c r="F7314" s="9"/>
      <c r="G7314" s="11"/>
      <c r="H7314" s="11"/>
      <c r="I7314" s="14"/>
      <c r="J7314" s="11"/>
      <c r="K7314" s="11"/>
      <c r="L7314" s="11"/>
      <c r="M7314" s="11"/>
      <c r="N7314" s="11" t="str">
        <f>IF(E7314&lt;&gt;"",VLOOKUP(E7314,依頼一覧!F:H,2,0),"")</f>
        <v/>
      </c>
    </row>
    <row r="7315" spans="1:14">
      <c r="A7315" s="7">
        <v>7314</v>
      </c>
      <c r="B7315" s="8"/>
      <c r="C7315" s="9"/>
      <c r="D7315" s="28"/>
      <c r="E7315" s="10"/>
      <c r="F7315" s="9"/>
      <c r="G7315" s="11"/>
      <c r="H7315" s="11"/>
      <c r="I7315" s="14"/>
      <c r="J7315" s="11"/>
      <c r="K7315" s="11"/>
      <c r="L7315" s="11"/>
      <c r="M7315" s="11"/>
      <c r="N7315" s="11" t="str">
        <f>IF(E7315&lt;&gt;"",VLOOKUP(E7315,依頼一覧!F:H,2,0),"")</f>
        <v/>
      </c>
    </row>
    <row r="7316" spans="1:14">
      <c r="A7316" s="7">
        <v>7315</v>
      </c>
      <c r="B7316" s="8"/>
      <c r="C7316" s="9"/>
      <c r="D7316" s="28"/>
      <c r="E7316" s="10"/>
      <c r="F7316" s="9"/>
      <c r="G7316" s="11"/>
      <c r="H7316" s="11"/>
      <c r="I7316" s="14"/>
      <c r="J7316" s="11"/>
      <c r="K7316" s="11"/>
      <c r="L7316" s="11"/>
      <c r="M7316" s="11"/>
      <c r="N7316" s="11" t="str">
        <f>IF(E7316&lt;&gt;"",VLOOKUP(E7316,依頼一覧!F:H,2,0),"")</f>
        <v/>
      </c>
    </row>
    <row r="7317" spans="1:14">
      <c r="A7317" s="7">
        <v>7316</v>
      </c>
      <c r="B7317" s="8"/>
      <c r="C7317" s="9"/>
      <c r="D7317" s="28"/>
      <c r="E7317" s="10"/>
      <c r="F7317" s="9"/>
      <c r="G7317" s="11"/>
      <c r="H7317" s="11"/>
      <c r="I7317" s="14"/>
      <c r="J7317" s="11"/>
      <c r="K7317" s="11"/>
      <c r="L7317" s="11"/>
      <c r="M7317" s="11"/>
      <c r="N7317" s="11" t="str">
        <f>IF(E7317&lt;&gt;"",VLOOKUP(E7317,依頼一覧!F:H,2,0),"")</f>
        <v/>
      </c>
    </row>
    <row r="7318" spans="1:14">
      <c r="A7318" s="7">
        <v>7317</v>
      </c>
      <c r="B7318" s="8"/>
      <c r="C7318" s="9"/>
      <c r="D7318" s="28"/>
      <c r="E7318" s="10"/>
      <c r="F7318" s="9"/>
      <c r="G7318" s="11"/>
      <c r="H7318" s="11"/>
      <c r="I7318" s="14"/>
      <c r="J7318" s="11"/>
      <c r="K7318" s="11"/>
      <c r="L7318" s="11"/>
      <c r="M7318" s="11"/>
      <c r="N7318" s="11" t="str">
        <f>IF(E7318&lt;&gt;"",VLOOKUP(E7318,依頼一覧!F:H,2,0),"")</f>
        <v/>
      </c>
    </row>
    <row r="7319" spans="1:14">
      <c r="A7319" s="7">
        <v>7318</v>
      </c>
      <c r="B7319" s="8"/>
      <c r="C7319" s="9"/>
      <c r="D7319" s="28"/>
      <c r="E7319" s="10"/>
      <c r="F7319" s="9"/>
      <c r="G7319" s="11"/>
      <c r="H7319" s="11"/>
      <c r="I7319" s="14"/>
      <c r="J7319" s="11"/>
      <c r="K7319" s="11"/>
      <c r="L7319" s="11"/>
      <c r="M7319" s="11"/>
      <c r="N7319" s="11" t="str">
        <f>IF(E7319&lt;&gt;"",VLOOKUP(E7319,依頼一覧!F:H,2,0),"")</f>
        <v/>
      </c>
    </row>
    <row r="7320" spans="1:14">
      <c r="A7320" s="7">
        <v>7319</v>
      </c>
      <c r="B7320" s="8"/>
      <c r="C7320" s="9"/>
      <c r="D7320" s="28"/>
      <c r="E7320" s="10"/>
      <c r="F7320" s="9"/>
      <c r="G7320" s="11"/>
      <c r="H7320" s="11"/>
      <c r="I7320" s="14"/>
      <c r="J7320" s="11"/>
      <c r="K7320" s="11"/>
      <c r="L7320" s="11"/>
      <c r="M7320" s="11"/>
      <c r="N7320" s="11" t="str">
        <f>IF(E7320&lt;&gt;"",VLOOKUP(E7320,依頼一覧!F:H,2,0),"")</f>
        <v/>
      </c>
    </row>
    <row r="7321" spans="1:14">
      <c r="A7321" s="7">
        <v>7320</v>
      </c>
      <c r="B7321" s="8"/>
      <c r="C7321" s="9"/>
      <c r="D7321" s="28"/>
      <c r="E7321" s="10"/>
      <c r="F7321" s="9"/>
      <c r="G7321" s="11"/>
      <c r="H7321" s="11"/>
      <c r="I7321" s="14"/>
      <c r="J7321" s="11"/>
      <c r="K7321" s="11"/>
      <c r="L7321" s="11"/>
      <c r="M7321" s="11"/>
      <c r="N7321" s="11" t="str">
        <f>IF(E7321&lt;&gt;"",VLOOKUP(E7321,依頼一覧!F:H,2,0),"")</f>
        <v/>
      </c>
    </row>
    <row r="7322" spans="1:14">
      <c r="A7322" s="7">
        <v>7321</v>
      </c>
      <c r="B7322" s="8"/>
      <c r="C7322" s="9"/>
      <c r="D7322" s="28"/>
      <c r="E7322" s="10"/>
      <c r="F7322" s="9"/>
      <c r="G7322" s="11"/>
      <c r="H7322" s="11"/>
      <c r="I7322" s="14"/>
      <c r="J7322" s="11"/>
      <c r="K7322" s="11"/>
      <c r="L7322" s="11"/>
      <c r="M7322" s="11"/>
      <c r="N7322" s="11" t="str">
        <f>IF(E7322&lt;&gt;"",VLOOKUP(E7322,依頼一覧!F:H,2,0),"")</f>
        <v/>
      </c>
    </row>
    <row r="7323" spans="1:14">
      <c r="A7323" s="7">
        <v>7322</v>
      </c>
      <c r="B7323" s="8"/>
      <c r="C7323" s="9"/>
      <c r="D7323" s="28"/>
      <c r="E7323" s="10"/>
      <c r="F7323" s="9"/>
      <c r="G7323" s="11"/>
      <c r="H7323" s="11"/>
      <c r="I7323" s="14"/>
      <c r="J7323" s="11"/>
      <c r="K7323" s="11"/>
      <c r="L7323" s="11"/>
      <c r="M7323" s="11"/>
      <c r="N7323" s="11" t="str">
        <f>IF(E7323&lt;&gt;"",VLOOKUP(E7323,依頼一覧!F:H,2,0),"")</f>
        <v/>
      </c>
    </row>
    <row r="7324" spans="1:14">
      <c r="A7324" s="7">
        <v>7323</v>
      </c>
      <c r="B7324" s="8"/>
      <c r="C7324" s="9"/>
      <c r="D7324" s="28"/>
      <c r="E7324" s="10"/>
      <c r="F7324" s="9"/>
      <c r="G7324" s="11"/>
      <c r="H7324" s="11"/>
      <c r="I7324" s="14"/>
      <c r="J7324" s="11"/>
      <c r="K7324" s="11"/>
      <c r="L7324" s="11"/>
      <c r="M7324" s="11"/>
      <c r="N7324" s="11" t="str">
        <f>IF(E7324&lt;&gt;"",VLOOKUP(E7324,依頼一覧!F:H,2,0),"")</f>
        <v/>
      </c>
    </row>
    <row r="7325" spans="1:14">
      <c r="A7325" s="7">
        <v>7324</v>
      </c>
      <c r="B7325" s="8"/>
      <c r="C7325" s="9"/>
      <c r="D7325" s="28"/>
      <c r="E7325" s="10"/>
      <c r="F7325" s="9"/>
      <c r="G7325" s="11"/>
      <c r="H7325" s="11"/>
      <c r="I7325" s="14"/>
      <c r="J7325" s="11"/>
      <c r="K7325" s="11"/>
      <c r="L7325" s="11"/>
      <c r="M7325" s="11"/>
      <c r="N7325" s="11" t="str">
        <f>IF(E7325&lt;&gt;"",VLOOKUP(E7325,依頼一覧!F:H,2,0),"")</f>
        <v/>
      </c>
    </row>
    <row r="7326" spans="1:14">
      <c r="A7326" s="7">
        <v>7325</v>
      </c>
      <c r="B7326" s="8"/>
      <c r="C7326" s="9"/>
      <c r="D7326" s="28"/>
      <c r="E7326" s="10"/>
      <c r="F7326" s="9"/>
      <c r="G7326" s="11"/>
      <c r="H7326" s="11"/>
      <c r="I7326" s="14"/>
      <c r="J7326" s="11"/>
      <c r="K7326" s="11"/>
      <c r="L7326" s="11"/>
      <c r="M7326" s="11"/>
      <c r="N7326" s="11" t="str">
        <f>IF(E7326&lt;&gt;"",VLOOKUP(E7326,依頼一覧!F:H,2,0),"")</f>
        <v/>
      </c>
    </row>
    <row r="7327" spans="1:14">
      <c r="A7327" s="7">
        <v>7326</v>
      </c>
      <c r="B7327" s="8"/>
      <c r="C7327" s="9"/>
      <c r="D7327" s="28"/>
      <c r="E7327" s="10"/>
      <c r="F7327" s="9"/>
      <c r="G7327" s="11"/>
      <c r="H7327" s="11"/>
      <c r="I7327" s="14"/>
      <c r="J7327" s="11"/>
      <c r="K7327" s="11"/>
      <c r="L7327" s="11"/>
      <c r="M7327" s="11"/>
      <c r="N7327" s="11" t="str">
        <f>IF(E7327&lt;&gt;"",VLOOKUP(E7327,依頼一覧!F:H,2,0),"")</f>
        <v/>
      </c>
    </row>
    <row r="7328" spans="1:14">
      <c r="A7328" s="7">
        <v>7327</v>
      </c>
      <c r="B7328" s="8"/>
      <c r="C7328" s="9"/>
      <c r="D7328" s="28"/>
      <c r="E7328" s="10"/>
      <c r="F7328" s="9"/>
      <c r="G7328" s="11"/>
      <c r="H7328" s="11"/>
      <c r="I7328" s="14"/>
      <c r="J7328" s="11"/>
      <c r="K7328" s="11"/>
      <c r="L7328" s="11"/>
      <c r="M7328" s="11"/>
      <c r="N7328" s="11" t="str">
        <f>IF(E7328&lt;&gt;"",VLOOKUP(E7328,依頼一覧!F:H,2,0),"")</f>
        <v/>
      </c>
    </row>
    <row r="7329" spans="1:14">
      <c r="A7329" s="7">
        <v>7328</v>
      </c>
      <c r="B7329" s="8"/>
      <c r="C7329" s="9"/>
      <c r="D7329" s="28"/>
      <c r="E7329" s="10"/>
      <c r="F7329" s="9"/>
      <c r="G7329" s="11"/>
      <c r="H7329" s="11"/>
      <c r="I7329" s="14"/>
      <c r="J7329" s="11"/>
      <c r="K7329" s="11"/>
      <c r="L7329" s="11"/>
      <c r="M7329" s="11"/>
      <c r="N7329" s="11" t="str">
        <f>IF(E7329&lt;&gt;"",VLOOKUP(E7329,依頼一覧!F:H,2,0),"")</f>
        <v/>
      </c>
    </row>
    <row r="7330" spans="1:14">
      <c r="A7330" s="7">
        <v>7329</v>
      </c>
      <c r="B7330" s="8"/>
      <c r="C7330" s="9"/>
      <c r="D7330" s="28"/>
      <c r="E7330" s="10"/>
      <c r="F7330" s="9"/>
      <c r="G7330" s="11"/>
      <c r="H7330" s="11"/>
      <c r="I7330" s="14"/>
      <c r="J7330" s="11"/>
      <c r="K7330" s="11"/>
      <c r="L7330" s="11"/>
      <c r="M7330" s="11"/>
      <c r="N7330" s="11" t="str">
        <f>IF(E7330&lt;&gt;"",VLOOKUP(E7330,依頼一覧!F:H,2,0),"")</f>
        <v/>
      </c>
    </row>
    <row r="7331" spans="1:14">
      <c r="A7331" s="7">
        <v>7330</v>
      </c>
      <c r="B7331" s="8"/>
      <c r="C7331" s="9"/>
      <c r="D7331" s="28"/>
      <c r="E7331" s="10"/>
      <c r="F7331" s="9"/>
      <c r="G7331" s="11"/>
      <c r="H7331" s="11"/>
      <c r="I7331" s="14"/>
      <c r="J7331" s="11"/>
      <c r="K7331" s="11"/>
      <c r="L7331" s="11"/>
      <c r="M7331" s="11"/>
      <c r="N7331" s="11" t="str">
        <f>IF(E7331&lt;&gt;"",VLOOKUP(E7331,依頼一覧!F:H,2,0),"")</f>
        <v/>
      </c>
    </row>
    <row r="7332" spans="1:14">
      <c r="A7332" s="7">
        <v>7331</v>
      </c>
      <c r="B7332" s="8"/>
      <c r="C7332" s="9"/>
      <c r="D7332" s="28"/>
      <c r="E7332" s="10"/>
      <c r="F7332" s="9"/>
      <c r="G7332" s="11"/>
      <c r="H7332" s="11"/>
      <c r="I7332" s="14"/>
      <c r="J7332" s="11"/>
      <c r="K7332" s="11"/>
      <c r="L7332" s="11"/>
      <c r="M7332" s="11"/>
      <c r="N7332" s="11" t="str">
        <f>IF(E7332&lt;&gt;"",VLOOKUP(E7332,依頼一覧!F:H,2,0),"")</f>
        <v/>
      </c>
    </row>
    <row r="7333" spans="1:14">
      <c r="A7333" s="7">
        <v>7332</v>
      </c>
      <c r="B7333" s="8"/>
      <c r="C7333" s="9"/>
      <c r="D7333" s="28"/>
      <c r="E7333" s="10"/>
      <c r="F7333" s="9"/>
      <c r="G7333" s="11"/>
      <c r="H7333" s="11"/>
      <c r="I7333" s="14"/>
      <c r="J7333" s="11"/>
      <c r="K7333" s="11"/>
      <c r="L7333" s="11"/>
      <c r="M7333" s="11"/>
      <c r="N7333" s="11" t="str">
        <f>IF(E7333&lt;&gt;"",VLOOKUP(E7333,依頼一覧!F:H,2,0),"")</f>
        <v/>
      </c>
    </row>
    <row r="7334" spans="1:14">
      <c r="A7334" s="7">
        <v>7333</v>
      </c>
      <c r="B7334" s="8"/>
      <c r="C7334" s="9"/>
      <c r="D7334" s="28"/>
      <c r="E7334" s="10"/>
      <c r="F7334" s="9"/>
      <c r="G7334" s="11"/>
      <c r="H7334" s="11"/>
      <c r="I7334" s="14"/>
      <c r="J7334" s="11"/>
      <c r="K7334" s="11"/>
      <c r="L7334" s="11"/>
      <c r="M7334" s="11"/>
      <c r="N7334" s="11" t="str">
        <f>IF(E7334&lt;&gt;"",VLOOKUP(E7334,依頼一覧!F:H,2,0),"")</f>
        <v/>
      </c>
    </row>
    <row r="7335" spans="1:14">
      <c r="A7335" s="7">
        <v>7334</v>
      </c>
      <c r="B7335" s="8"/>
      <c r="C7335" s="9"/>
      <c r="D7335" s="28"/>
      <c r="E7335" s="10"/>
      <c r="F7335" s="9"/>
      <c r="G7335" s="11"/>
      <c r="H7335" s="11"/>
      <c r="I7335" s="14"/>
      <c r="J7335" s="11"/>
      <c r="K7335" s="11"/>
      <c r="L7335" s="11"/>
      <c r="M7335" s="11"/>
      <c r="N7335" s="11" t="str">
        <f>IF(E7335&lt;&gt;"",VLOOKUP(E7335,依頼一覧!F:H,2,0),"")</f>
        <v/>
      </c>
    </row>
    <row r="7336" spans="1:14">
      <c r="A7336" s="7">
        <v>7335</v>
      </c>
      <c r="B7336" s="8"/>
      <c r="C7336" s="9"/>
      <c r="D7336" s="28"/>
      <c r="E7336" s="10"/>
      <c r="F7336" s="9"/>
      <c r="G7336" s="11"/>
      <c r="H7336" s="11"/>
      <c r="I7336" s="14"/>
      <c r="J7336" s="11"/>
      <c r="K7336" s="11"/>
      <c r="L7336" s="11"/>
      <c r="M7336" s="11"/>
      <c r="N7336" s="11" t="str">
        <f>IF(E7336&lt;&gt;"",VLOOKUP(E7336,依頼一覧!F:H,2,0),"")</f>
        <v/>
      </c>
    </row>
    <row r="7337" spans="1:14">
      <c r="A7337" s="7">
        <v>7336</v>
      </c>
      <c r="B7337" s="8"/>
      <c r="C7337" s="9"/>
      <c r="D7337" s="28"/>
      <c r="E7337" s="10"/>
      <c r="F7337" s="9"/>
      <c r="G7337" s="11"/>
      <c r="H7337" s="11"/>
      <c r="I7337" s="14"/>
      <c r="J7337" s="11"/>
      <c r="K7337" s="11"/>
      <c r="L7337" s="11"/>
      <c r="M7337" s="11"/>
      <c r="N7337" s="11" t="str">
        <f>IF(E7337&lt;&gt;"",VLOOKUP(E7337,依頼一覧!F:H,2,0),"")</f>
        <v/>
      </c>
    </row>
    <row r="7338" spans="1:14">
      <c r="A7338" s="7">
        <v>7337</v>
      </c>
      <c r="B7338" s="8"/>
      <c r="C7338" s="9"/>
      <c r="D7338" s="28"/>
      <c r="E7338" s="10"/>
      <c r="F7338" s="9"/>
      <c r="G7338" s="11"/>
      <c r="H7338" s="11"/>
      <c r="I7338" s="14"/>
      <c r="J7338" s="11"/>
      <c r="K7338" s="11"/>
      <c r="L7338" s="11"/>
      <c r="M7338" s="11"/>
      <c r="N7338" s="11" t="str">
        <f>IF(E7338&lt;&gt;"",VLOOKUP(E7338,依頼一覧!F:H,2,0),"")</f>
        <v/>
      </c>
    </row>
    <row r="7339" spans="1:14">
      <c r="A7339" s="7">
        <v>7338</v>
      </c>
      <c r="B7339" s="8"/>
      <c r="C7339" s="9"/>
      <c r="D7339" s="28"/>
      <c r="E7339" s="10"/>
      <c r="F7339" s="9"/>
      <c r="G7339" s="11"/>
      <c r="H7339" s="11"/>
      <c r="I7339" s="14"/>
      <c r="J7339" s="11"/>
      <c r="K7339" s="11"/>
      <c r="L7339" s="11"/>
      <c r="M7339" s="11"/>
      <c r="N7339" s="11" t="str">
        <f>IF(E7339&lt;&gt;"",VLOOKUP(E7339,依頼一覧!F:H,2,0),"")</f>
        <v/>
      </c>
    </row>
    <row r="7340" spans="1:14">
      <c r="A7340" s="7">
        <v>7339</v>
      </c>
      <c r="B7340" s="8"/>
      <c r="C7340" s="9"/>
      <c r="D7340" s="28"/>
      <c r="E7340" s="10"/>
      <c r="F7340" s="9"/>
      <c r="G7340" s="11"/>
      <c r="H7340" s="11"/>
      <c r="I7340" s="14"/>
      <c r="J7340" s="11"/>
      <c r="K7340" s="11"/>
      <c r="L7340" s="11"/>
      <c r="M7340" s="11"/>
      <c r="N7340" s="11" t="str">
        <f>IF(E7340&lt;&gt;"",VLOOKUP(E7340,依頼一覧!F:H,2,0),"")</f>
        <v/>
      </c>
    </row>
    <row r="7341" spans="1:14">
      <c r="A7341" s="7">
        <v>7340</v>
      </c>
      <c r="B7341" s="8"/>
      <c r="C7341" s="9"/>
      <c r="D7341" s="28"/>
      <c r="E7341" s="10"/>
      <c r="F7341" s="9"/>
      <c r="G7341" s="11"/>
      <c r="H7341" s="11"/>
      <c r="I7341" s="14"/>
      <c r="J7341" s="11"/>
      <c r="K7341" s="11"/>
      <c r="L7341" s="11"/>
      <c r="M7341" s="11"/>
      <c r="N7341" s="11" t="str">
        <f>IF(E7341&lt;&gt;"",VLOOKUP(E7341,依頼一覧!F:H,2,0),"")</f>
        <v/>
      </c>
    </row>
    <row r="7342" spans="1:14">
      <c r="A7342" s="7">
        <v>7341</v>
      </c>
      <c r="B7342" s="8"/>
      <c r="C7342" s="9"/>
      <c r="D7342" s="28"/>
      <c r="E7342" s="10"/>
      <c r="F7342" s="9"/>
      <c r="G7342" s="11"/>
      <c r="H7342" s="11"/>
      <c r="I7342" s="14"/>
      <c r="J7342" s="11"/>
      <c r="K7342" s="11"/>
      <c r="L7342" s="11"/>
      <c r="M7342" s="11"/>
      <c r="N7342" s="11" t="str">
        <f>IF(E7342&lt;&gt;"",VLOOKUP(E7342,依頼一覧!F:H,2,0),"")</f>
        <v/>
      </c>
    </row>
    <row r="7343" spans="1:14">
      <c r="A7343" s="7">
        <v>7342</v>
      </c>
      <c r="B7343" s="8"/>
      <c r="C7343" s="9"/>
      <c r="D7343" s="28"/>
      <c r="E7343" s="10"/>
      <c r="F7343" s="9"/>
      <c r="G7343" s="11"/>
      <c r="H7343" s="11"/>
      <c r="I7343" s="14"/>
      <c r="J7343" s="11"/>
      <c r="K7343" s="11"/>
      <c r="L7343" s="11"/>
      <c r="M7343" s="11"/>
      <c r="N7343" s="11" t="str">
        <f>IF(E7343&lt;&gt;"",VLOOKUP(E7343,依頼一覧!F:H,2,0),"")</f>
        <v/>
      </c>
    </row>
    <row r="7344" spans="1:14">
      <c r="A7344" s="7">
        <v>7343</v>
      </c>
      <c r="B7344" s="8"/>
      <c r="C7344" s="9"/>
      <c r="D7344" s="28"/>
      <c r="E7344" s="10"/>
      <c r="F7344" s="9"/>
      <c r="G7344" s="11"/>
      <c r="H7344" s="11"/>
      <c r="I7344" s="14"/>
      <c r="J7344" s="11"/>
      <c r="K7344" s="11"/>
      <c r="L7344" s="11"/>
      <c r="M7344" s="11"/>
      <c r="N7344" s="11" t="str">
        <f>IF(E7344&lt;&gt;"",VLOOKUP(E7344,依頼一覧!F:H,2,0),"")</f>
        <v/>
      </c>
    </row>
    <row r="7345" spans="1:14">
      <c r="A7345" s="7">
        <v>7344</v>
      </c>
      <c r="B7345" s="8"/>
      <c r="C7345" s="9"/>
      <c r="D7345" s="28"/>
      <c r="E7345" s="10"/>
      <c r="F7345" s="9"/>
      <c r="G7345" s="11"/>
      <c r="H7345" s="11"/>
      <c r="I7345" s="14"/>
      <c r="J7345" s="11"/>
      <c r="K7345" s="11"/>
      <c r="L7345" s="11"/>
      <c r="M7345" s="11"/>
      <c r="N7345" s="11" t="str">
        <f>IF(E7345&lt;&gt;"",VLOOKUP(E7345,依頼一覧!F:H,2,0),"")</f>
        <v/>
      </c>
    </row>
    <row r="7346" spans="1:14">
      <c r="A7346" s="7">
        <v>7345</v>
      </c>
      <c r="B7346" s="8"/>
      <c r="C7346" s="9"/>
      <c r="D7346" s="28"/>
      <c r="E7346" s="10"/>
      <c r="F7346" s="9"/>
      <c r="G7346" s="11"/>
      <c r="H7346" s="11"/>
      <c r="I7346" s="14"/>
      <c r="J7346" s="11"/>
      <c r="K7346" s="11"/>
      <c r="L7346" s="11"/>
      <c r="M7346" s="11"/>
      <c r="N7346" s="11" t="str">
        <f>IF(E7346&lt;&gt;"",VLOOKUP(E7346,依頼一覧!F:H,2,0),"")</f>
        <v/>
      </c>
    </row>
    <row r="7347" spans="1:14">
      <c r="A7347" s="7">
        <v>7346</v>
      </c>
      <c r="B7347" s="8"/>
      <c r="C7347" s="9"/>
      <c r="D7347" s="28"/>
      <c r="E7347" s="10"/>
      <c r="F7347" s="9"/>
      <c r="G7347" s="11"/>
      <c r="H7347" s="11"/>
      <c r="I7347" s="14"/>
      <c r="J7347" s="11"/>
      <c r="K7347" s="11"/>
      <c r="L7347" s="11"/>
      <c r="M7347" s="11"/>
      <c r="N7347" s="11" t="str">
        <f>IF(E7347&lt;&gt;"",VLOOKUP(E7347,依頼一覧!F:H,2,0),"")</f>
        <v/>
      </c>
    </row>
    <row r="7348" spans="1:14">
      <c r="A7348" s="7">
        <v>7347</v>
      </c>
      <c r="B7348" s="8"/>
      <c r="C7348" s="9"/>
      <c r="D7348" s="28"/>
      <c r="E7348" s="10"/>
      <c r="F7348" s="9"/>
      <c r="G7348" s="11"/>
      <c r="H7348" s="11"/>
      <c r="I7348" s="14"/>
      <c r="J7348" s="11"/>
      <c r="K7348" s="11"/>
      <c r="L7348" s="11"/>
      <c r="M7348" s="11"/>
      <c r="N7348" s="11" t="str">
        <f>IF(E7348&lt;&gt;"",VLOOKUP(E7348,依頼一覧!F:H,2,0),"")</f>
        <v/>
      </c>
    </row>
    <row r="7349" spans="1:14">
      <c r="A7349" s="7">
        <v>7348</v>
      </c>
      <c r="B7349" s="8"/>
      <c r="C7349" s="9"/>
      <c r="D7349" s="28"/>
      <c r="E7349" s="10"/>
      <c r="F7349" s="9"/>
      <c r="G7349" s="11"/>
      <c r="H7349" s="11"/>
      <c r="I7349" s="14"/>
      <c r="J7349" s="11"/>
      <c r="K7349" s="11"/>
      <c r="L7349" s="11"/>
      <c r="M7349" s="11"/>
      <c r="N7349" s="11" t="str">
        <f>IF(E7349&lt;&gt;"",VLOOKUP(E7349,依頼一覧!F:H,2,0),"")</f>
        <v/>
      </c>
    </row>
    <row r="7350" spans="1:14">
      <c r="A7350" s="7">
        <v>7349</v>
      </c>
      <c r="B7350" s="8"/>
      <c r="C7350" s="9"/>
      <c r="D7350" s="28"/>
      <c r="E7350" s="10"/>
      <c r="F7350" s="9"/>
      <c r="G7350" s="11"/>
      <c r="H7350" s="11"/>
      <c r="I7350" s="14"/>
      <c r="J7350" s="11"/>
      <c r="K7350" s="11"/>
      <c r="L7350" s="11"/>
      <c r="M7350" s="11"/>
      <c r="N7350" s="11" t="str">
        <f>IF(E7350&lt;&gt;"",VLOOKUP(E7350,依頼一覧!F:H,2,0),"")</f>
        <v/>
      </c>
    </row>
    <row r="7351" spans="1:14">
      <c r="A7351" s="7">
        <v>7350</v>
      </c>
      <c r="B7351" s="8"/>
      <c r="C7351" s="9"/>
      <c r="D7351" s="28"/>
      <c r="E7351" s="10"/>
      <c r="F7351" s="9"/>
      <c r="G7351" s="11"/>
      <c r="H7351" s="11"/>
      <c r="I7351" s="14"/>
      <c r="J7351" s="11"/>
      <c r="K7351" s="11"/>
      <c r="L7351" s="11"/>
      <c r="M7351" s="11"/>
      <c r="N7351" s="11" t="str">
        <f>IF(E7351&lt;&gt;"",VLOOKUP(E7351,依頼一覧!F:H,2,0),"")</f>
        <v/>
      </c>
    </row>
    <row r="7352" spans="1:14">
      <c r="A7352" s="7">
        <v>7351</v>
      </c>
      <c r="B7352" s="8"/>
      <c r="C7352" s="9"/>
      <c r="D7352" s="28"/>
      <c r="E7352" s="10"/>
      <c r="F7352" s="9"/>
      <c r="G7352" s="11"/>
      <c r="H7352" s="11"/>
      <c r="I7352" s="14"/>
      <c r="J7352" s="11"/>
      <c r="K7352" s="11"/>
      <c r="L7352" s="11"/>
      <c r="M7352" s="11"/>
      <c r="N7352" s="11" t="str">
        <f>IF(E7352&lt;&gt;"",VLOOKUP(E7352,依頼一覧!F:H,2,0),"")</f>
        <v/>
      </c>
    </row>
    <row r="7353" spans="1:14">
      <c r="A7353" s="7">
        <v>7352</v>
      </c>
      <c r="B7353" s="8"/>
      <c r="C7353" s="9"/>
      <c r="D7353" s="28"/>
      <c r="E7353" s="10"/>
      <c r="F7353" s="9"/>
      <c r="G7353" s="11"/>
      <c r="H7353" s="11"/>
      <c r="I7353" s="14"/>
      <c r="J7353" s="11"/>
      <c r="K7353" s="11"/>
      <c r="L7353" s="11"/>
      <c r="M7353" s="11"/>
      <c r="N7353" s="11" t="str">
        <f>IF(E7353&lt;&gt;"",VLOOKUP(E7353,依頼一覧!F:H,2,0),"")</f>
        <v/>
      </c>
    </row>
    <row r="7354" spans="1:14">
      <c r="A7354" s="7">
        <v>7353</v>
      </c>
      <c r="B7354" s="8"/>
      <c r="C7354" s="9"/>
      <c r="D7354" s="28"/>
      <c r="E7354" s="10"/>
      <c r="F7354" s="9"/>
      <c r="G7354" s="11"/>
      <c r="H7354" s="11"/>
      <c r="I7354" s="14"/>
      <c r="J7354" s="11"/>
      <c r="K7354" s="11"/>
      <c r="L7354" s="11"/>
      <c r="M7354" s="11"/>
      <c r="N7354" s="11" t="str">
        <f>IF(E7354&lt;&gt;"",VLOOKUP(E7354,依頼一覧!F:H,2,0),"")</f>
        <v/>
      </c>
    </row>
    <row r="7355" spans="1:14">
      <c r="A7355" s="7">
        <v>7354</v>
      </c>
      <c r="B7355" s="8"/>
      <c r="C7355" s="9"/>
      <c r="D7355" s="28"/>
      <c r="E7355" s="10"/>
      <c r="F7355" s="9"/>
      <c r="G7355" s="11"/>
      <c r="H7355" s="11"/>
      <c r="I7355" s="14"/>
      <c r="J7355" s="11"/>
      <c r="K7355" s="11"/>
      <c r="L7355" s="11"/>
      <c r="M7355" s="11"/>
      <c r="N7355" s="11" t="str">
        <f>IF(E7355&lt;&gt;"",VLOOKUP(E7355,依頼一覧!F:H,2,0),"")</f>
        <v/>
      </c>
    </row>
    <row r="7356" spans="1:14">
      <c r="A7356" s="7">
        <v>7355</v>
      </c>
      <c r="B7356" s="8"/>
      <c r="C7356" s="9"/>
      <c r="D7356" s="28"/>
      <c r="E7356" s="10"/>
      <c r="F7356" s="9"/>
      <c r="G7356" s="11"/>
      <c r="H7356" s="11"/>
      <c r="I7356" s="14"/>
      <c r="J7356" s="11"/>
      <c r="K7356" s="11"/>
      <c r="L7356" s="11"/>
      <c r="M7356" s="11"/>
      <c r="N7356" s="11" t="str">
        <f>IF(E7356&lt;&gt;"",VLOOKUP(E7356,依頼一覧!F:H,2,0),"")</f>
        <v/>
      </c>
    </row>
    <row r="7357" spans="1:14">
      <c r="A7357" s="7">
        <v>7356</v>
      </c>
      <c r="B7357" s="8"/>
      <c r="C7357" s="9"/>
      <c r="D7357" s="28"/>
      <c r="E7357" s="10"/>
      <c r="F7357" s="9"/>
      <c r="G7357" s="11"/>
      <c r="H7357" s="11"/>
      <c r="I7357" s="14"/>
      <c r="J7357" s="11"/>
      <c r="K7357" s="11"/>
      <c r="L7357" s="11"/>
      <c r="M7357" s="11"/>
      <c r="N7357" s="11" t="str">
        <f>IF(E7357&lt;&gt;"",VLOOKUP(E7357,依頼一覧!F:H,2,0),"")</f>
        <v/>
      </c>
    </row>
    <row r="7358" spans="1:14">
      <c r="A7358" s="7">
        <v>7357</v>
      </c>
      <c r="B7358" s="8"/>
      <c r="C7358" s="9"/>
      <c r="D7358" s="28"/>
      <c r="E7358" s="10"/>
      <c r="F7358" s="9"/>
      <c r="G7358" s="11"/>
      <c r="H7358" s="11"/>
      <c r="I7358" s="14"/>
      <c r="J7358" s="11"/>
      <c r="K7358" s="11"/>
      <c r="L7358" s="11"/>
      <c r="M7358" s="11"/>
      <c r="N7358" s="11" t="str">
        <f>IF(E7358&lt;&gt;"",VLOOKUP(E7358,依頼一覧!F:H,2,0),"")</f>
        <v/>
      </c>
    </row>
    <row r="7359" spans="1:14">
      <c r="A7359" s="7">
        <v>7358</v>
      </c>
      <c r="B7359" s="8"/>
      <c r="C7359" s="9"/>
      <c r="D7359" s="28"/>
      <c r="E7359" s="10"/>
      <c r="F7359" s="9"/>
      <c r="G7359" s="11"/>
      <c r="H7359" s="11"/>
      <c r="I7359" s="14"/>
      <c r="J7359" s="11"/>
      <c r="K7359" s="11"/>
      <c r="L7359" s="11"/>
      <c r="M7359" s="11"/>
      <c r="N7359" s="11" t="str">
        <f>IF(E7359&lt;&gt;"",VLOOKUP(E7359,依頼一覧!F:H,2,0),"")</f>
        <v/>
      </c>
    </row>
    <row r="7360" spans="1:14">
      <c r="A7360" s="7">
        <v>7359</v>
      </c>
      <c r="B7360" s="8"/>
      <c r="C7360" s="9"/>
      <c r="D7360" s="28"/>
      <c r="E7360" s="10"/>
      <c r="F7360" s="9"/>
      <c r="G7360" s="11"/>
      <c r="H7360" s="11"/>
      <c r="I7360" s="14"/>
      <c r="J7360" s="11"/>
      <c r="K7360" s="11"/>
      <c r="L7360" s="11"/>
      <c r="M7360" s="11"/>
      <c r="N7360" s="11" t="str">
        <f>IF(E7360&lt;&gt;"",VLOOKUP(E7360,依頼一覧!F:H,2,0),"")</f>
        <v/>
      </c>
    </row>
    <row r="7361" spans="1:14">
      <c r="A7361" s="7">
        <v>7360</v>
      </c>
      <c r="B7361" s="8"/>
      <c r="C7361" s="9"/>
      <c r="D7361" s="28"/>
      <c r="E7361" s="10"/>
      <c r="F7361" s="9"/>
      <c r="G7361" s="11"/>
      <c r="H7361" s="11"/>
      <c r="I7361" s="14"/>
      <c r="J7361" s="11"/>
      <c r="K7361" s="11"/>
      <c r="L7361" s="11"/>
      <c r="M7361" s="11"/>
      <c r="N7361" s="11" t="str">
        <f>IF(E7361&lt;&gt;"",VLOOKUP(E7361,依頼一覧!F:H,2,0),"")</f>
        <v/>
      </c>
    </row>
    <row r="7362" spans="1:14">
      <c r="A7362" s="7">
        <v>7361</v>
      </c>
      <c r="B7362" s="8"/>
      <c r="C7362" s="9"/>
      <c r="D7362" s="28"/>
      <c r="E7362" s="10"/>
      <c r="F7362" s="9"/>
      <c r="G7362" s="11"/>
      <c r="H7362" s="11"/>
      <c r="I7362" s="14"/>
      <c r="J7362" s="11"/>
      <c r="K7362" s="11"/>
      <c r="L7362" s="11"/>
      <c r="M7362" s="11"/>
      <c r="N7362" s="11" t="str">
        <f>IF(E7362&lt;&gt;"",VLOOKUP(E7362,依頼一覧!F:H,2,0),"")</f>
        <v/>
      </c>
    </row>
    <row r="7363" spans="1:14">
      <c r="A7363" s="7">
        <v>7362</v>
      </c>
      <c r="B7363" s="8"/>
      <c r="C7363" s="9"/>
      <c r="D7363" s="28"/>
      <c r="E7363" s="10"/>
      <c r="F7363" s="9"/>
      <c r="G7363" s="11"/>
      <c r="H7363" s="11"/>
      <c r="I7363" s="14"/>
      <c r="J7363" s="11"/>
      <c r="K7363" s="11"/>
      <c r="L7363" s="11"/>
      <c r="M7363" s="11"/>
      <c r="N7363" s="11" t="str">
        <f>IF(E7363&lt;&gt;"",VLOOKUP(E7363,依頼一覧!F:H,2,0),"")</f>
        <v/>
      </c>
    </row>
    <row r="7364" spans="1:14">
      <c r="A7364" s="7">
        <v>7363</v>
      </c>
      <c r="B7364" s="8"/>
      <c r="C7364" s="9"/>
      <c r="D7364" s="28"/>
      <c r="E7364" s="10"/>
      <c r="F7364" s="9"/>
      <c r="G7364" s="11"/>
      <c r="H7364" s="11"/>
      <c r="I7364" s="14"/>
      <c r="J7364" s="11"/>
      <c r="K7364" s="11"/>
      <c r="L7364" s="11"/>
      <c r="M7364" s="11"/>
      <c r="N7364" s="11" t="str">
        <f>IF(E7364&lt;&gt;"",VLOOKUP(E7364,依頼一覧!F:H,2,0),"")</f>
        <v/>
      </c>
    </row>
    <row r="7365" spans="1:14">
      <c r="A7365" s="7">
        <v>7364</v>
      </c>
      <c r="B7365" s="8"/>
      <c r="C7365" s="9"/>
      <c r="D7365" s="28"/>
      <c r="E7365" s="10"/>
      <c r="F7365" s="9"/>
      <c r="G7365" s="11"/>
      <c r="H7365" s="11"/>
      <c r="I7365" s="14"/>
      <c r="J7365" s="11"/>
      <c r="K7365" s="11"/>
      <c r="L7365" s="11"/>
      <c r="M7365" s="11"/>
      <c r="N7365" s="11" t="str">
        <f>IF(E7365&lt;&gt;"",VLOOKUP(E7365,依頼一覧!F:H,2,0),"")</f>
        <v/>
      </c>
    </row>
    <row r="7366" spans="1:14">
      <c r="A7366" s="7">
        <v>7365</v>
      </c>
      <c r="B7366" s="8"/>
      <c r="C7366" s="9"/>
      <c r="D7366" s="28"/>
      <c r="E7366" s="10"/>
      <c r="F7366" s="9"/>
      <c r="G7366" s="11"/>
      <c r="H7366" s="11"/>
      <c r="I7366" s="14"/>
      <c r="J7366" s="11"/>
      <c r="K7366" s="11"/>
      <c r="L7366" s="11"/>
      <c r="M7366" s="11"/>
      <c r="N7366" s="11" t="str">
        <f>IF(E7366&lt;&gt;"",VLOOKUP(E7366,依頼一覧!F:H,2,0),"")</f>
        <v/>
      </c>
    </row>
    <row r="7367" spans="1:14">
      <c r="A7367" s="7">
        <v>7366</v>
      </c>
      <c r="B7367" s="8"/>
      <c r="C7367" s="9"/>
      <c r="D7367" s="28"/>
      <c r="E7367" s="10"/>
      <c r="F7367" s="9"/>
      <c r="G7367" s="11"/>
      <c r="H7367" s="11"/>
      <c r="I7367" s="14"/>
      <c r="J7367" s="11"/>
      <c r="K7367" s="11"/>
      <c r="L7367" s="11"/>
      <c r="M7367" s="11"/>
      <c r="N7367" s="11" t="str">
        <f>IF(E7367&lt;&gt;"",VLOOKUP(E7367,依頼一覧!F:H,2,0),"")</f>
        <v/>
      </c>
    </row>
    <row r="7368" spans="1:14">
      <c r="A7368" s="7">
        <v>7367</v>
      </c>
      <c r="B7368" s="8"/>
      <c r="C7368" s="9"/>
      <c r="D7368" s="28"/>
      <c r="E7368" s="10"/>
      <c r="F7368" s="9"/>
      <c r="G7368" s="11"/>
      <c r="H7368" s="11"/>
      <c r="I7368" s="14"/>
      <c r="J7368" s="11"/>
      <c r="K7368" s="11"/>
      <c r="L7368" s="11"/>
      <c r="M7368" s="11"/>
      <c r="N7368" s="11" t="str">
        <f>IF(E7368&lt;&gt;"",VLOOKUP(E7368,依頼一覧!F:H,2,0),"")</f>
        <v/>
      </c>
    </row>
    <row r="7369" spans="1:14">
      <c r="A7369" s="7">
        <v>7368</v>
      </c>
      <c r="B7369" s="8"/>
      <c r="C7369" s="9"/>
      <c r="D7369" s="28"/>
      <c r="E7369" s="10"/>
      <c r="F7369" s="9"/>
      <c r="G7369" s="11"/>
      <c r="H7369" s="11"/>
      <c r="I7369" s="14"/>
      <c r="J7369" s="11"/>
      <c r="K7369" s="11"/>
      <c r="L7369" s="11"/>
      <c r="M7369" s="11"/>
      <c r="N7369" s="11" t="str">
        <f>IF(E7369&lt;&gt;"",VLOOKUP(E7369,依頼一覧!F:H,2,0),"")</f>
        <v/>
      </c>
    </row>
    <row r="7370" spans="1:14">
      <c r="A7370" s="7">
        <v>7369</v>
      </c>
      <c r="B7370" s="8"/>
      <c r="C7370" s="9"/>
      <c r="D7370" s="28"/>
      <c r="E7370" s="10"/>
      <c r="F7370" s="9"/>
      <c r="G7370" s="11"/>
      <c r="H7370" s="11"/>
      <c r="I7370" s="14"/>
      <c r="J7370" s="11"/>
      <c r="K7370" s="11"/>
      <c r="L7370" s="11"/>
      <c r="M7370" s="11"/>
      <c r="N7370" s="11" t="str">
        <f>IF(E7370&lt;&gt;"",VLOOKUP(E7370,依頼一覧!F:H,2,0),"")</f>
        <v/>
      </c>
    </row>
    <row r="7371" spans="1:14">
      <c r="A7371" s="7">
        <v>7370</v>
      </c>
      <c r="B7371" s="8"/>
      <c r="C7371" s="9"/>
      <c r="D7371" s="28"/>
      <c r="E7371" s="10"/>
      <c r="F7371" s="9"/>
      <c r="G7371" s="11"/>
      <c r="H7371" s="11"/>
      <c r="I7371" s="14"/>
      <c r="J7371" s="11"/>
      <c r="K7371" s="11"/>
      <c r="L7371" s="11"/>
      <c r="M7371" s="11"/>
      <c r="N7371" s="11" t="str">
        <f>IF(E7371&lt;&gt;"",VLOOKUP(E7371,依頼一覧!F:H,2,0),"")</f>
        <v/>
      </c>
    </row>
    <row r="7372" spans="1:14">
      <c r="A7372" s="7">
        <v>7371</v>
      </c>
      <c r="B7372" s="8"/>
      <c r="C7372" s="9"/>
      <c r="D7372" s="28"/>
      <c r="E7372" s="10"/>
      <c r="F7372" s="9"/>
      <c r="G7372" s="11"/>
      <c r="H7372" s="11"/>
      <c r="I7372" s="14"/>
      <c r="J7372" s="11"/>
      <c r="K7372" s="11"/>
      <c r="L7372" s="11"/>
      <c r="M7372" s="11"/>
      <c r="N7372" s="11" t="str">
        <f>IF(E7372&lt;&gt;"",VLOOKUP(E7372,依頼一覧!F:H,2,0),"")</f>
        <v/>
      </c>
    </row>
    <row r="7373" spans="1:14">
      <c r="A7373" s="7">
        <v>7372</v>
      </c>
      <c r="B7373" s="8"/>
      <c r="C7373" s="9"/>
      <c r="D7373" s="28"/>
      <c r="E7373" s="10"/>
      <c r="F7373" s="9"/>
      <c r="G7373" s="11"/>
      <c r="H7373" s="11"/>
      <c r="I7373" s="14"/>
      <c r="J7373" s="11"/>
      <c r="K7373" s="11"/>
      <c r="L7373" s="11"/>
      <c r="M7373" s="11"/>
      <c r="N7373" s="11" t="str">
        <f>IF(E7373&lt;&gt;"",VLOOKUP(E7373,依頼一覧!F:H,2,0),"")</f>
        <v/>
      </c>
    </row>
    <row r="7374" spans="1:14">
      <c r="A7374" s="7">
        <v>7373</v>
      </c>
      <c r="B7374" s="8"/>
      <c r="C7374" s="9"/>
      <c r="D7374" s="28"/>
      <c r="E7374" s="10"/>
      <c r="F7374" s="9"/>
      <c r="G7374" s="11"/>
      <c r="H7374" s="11"/>
      <c r="I7374" s="14"/>
      <c r="J7374" s="11"/>
      <c r="K7374" s="11"/>
      <c r="L7374" s="11"/>
      <c r="M7374" s="11"/>
      <c r="N7374" s="11" t="str">
        <f>IF(E7374&lt;&gt;"",VLOOKUP(E7374,依頼一覧!F:H,2,0),"")</f>
        <v/>
      </c>
    </row>
    <row r="7375" spans="1:14">
      <c r="A7375" s="7">
        <v>7374</v>
      </c>
      <c r="B7375" s="8"/>
      <c r="C7375" s="9"/>
      <c r="D7375" s="28"/>
      <c r="E7375" s="10"/>
      <c r="F7375" s="9"/>
      <c r="G7375" s="11"/>
      <c r="H7375" s="11"/>
      <c r="I7375" s="14"/>
      <c r="J7375" s="11"/>
      <c r="K7375" s="11"/>
      <c r="L7375" s="11"/>
      <c r="M7375" s="11"/>
      <c r="N7375" s="11" t="str">
        <f>IF(E7375&lt;&gt;"",VLOOKUP(E7375,依頼一覧!F:H,2,0),"")</f>
        <v/>
      </c>
    </row>
    <row r="7376" spans="1:14">
      <c r="A7376" s="7">
        <v>7375</v>
      </c>
      <c r="B7376" s="8"/>
      <c r="C7376" s="9"/>
      <c r="D7376" s="28"/>
      <c r="E7376" s="10"/>
      <c r="F7376" s="9"/>
      <c r="G7376" s="11"/>
      <c r="H7376" s="11"/>
      <c r="I7376" s="14"/>
      <c r="J7376" s="11"/>
      <c r="K7376" s="11"/>
      <c r="L7376" s="11"/>
      <c r="M7376" s="11"/>
      <c r="N7376" s="11" t="str">
        <f>IF(E7376&lt;&gt;"",VLOOKUP(E7376,依頼一覧!F:H,2,0),"")</f>
        <v/>
      </c>
    </row>
    <row r="7377" spans="1:14">
      <c r="A7377" s="7">
        <v>7376</v>
      </c>
      <c r="B7377" s="8"/>
      <c r="C7377" s="9"/>
      <c r="D7377" s="28"/>
      <c r="E7377" s="10"/>
      <c r="F7377" s="9"/>
      <c r="G7377" s="11"/>
      <c r="H7377" s="11"/>
      <c r="I7377" s="14"/>
      <c r="J7377" s="11"/>
      <c r="K7377" s="11"/>
      <c r="L7377" s="11"/>
      <c r="M7377" s="11"/>
      <c r="N7377" s="11" t="str">
        <f>IF(E7377&lt;&gt;"",VLOOKUP(E7377,依頼一覧!F:H,2,0),"")</f>
        <v/>
      </c>
    </row>
    <row r="7378" spans="1:14">
      <c r="A7378" s="7">
        <v>7377</v>
      </c>
      <c r="B7378" s="8"/>
      <c r="C7378" s="9"/>
      <c r="D7378" s="28"/>
      <c r="E7378" s="10"/>
      <c r="F7378" s="9"/>
      <c r="G7378" s="11"/>
      <c r="H7378" s="11"/>
      <c r="I7378" s="14"/>
      <c r="J7378" s="11"/>
      <c r="K7378" s="11"/>
      <c r="L7378" s="11"/>
      <c r="M7378" s="11"/>
      <c r="N7378" s="11" t="str">
        <f>IF(E7378&lt;&gt;"",VLOOKUP(E7378,依頼一覧!F:H,2,0),"")</f>
        <v/>
      </c>
    </row>
    <row r="7379" spans="1:14">
      <c r="A7379" s="7">
        <v>7378</v>
      </c>
      <c r="B7379" s="8"/>
      <c r="C7379" s="9"/>
      <c r="D7379" s="28"/>
      <c r="E7379" s="10"/>
      <c r="F7379" s="9"/>
      <c r="G7379" s="11"/>
      <c r="H7379" s="11"/>
      <c r="I7379" s="14"/>
      <c r="J7379" s="11"/>
      <c r="K7379" s="11"/>
      <c r="L7379" s="11"/>
      <c r="M7379" s="11"/>
      <c r="N7379" s="11" t="str">
        <f>IF(E7379&lt;&gt;"",VLOOKUP(E7379,依頼一覧!F:H,2,0),"")</f>
        <v/>
      </c>
    </row>
    <row r="7380" spans="1:14">
      <c r="A7380" s="7">
        <v>7379</v>
      </c>
      <c r="B7380" s="8"/>
      <c r="C7380" s="9"/>
      <c r="D7380" s="28"/>
      <c r="E7380" s="10"/>
      <c r="F7380" s="9"/>
      <c r="G7380" s="11"/>
      <c r="H7380" s="11"/>
      <c r="I7380" s="14"/>
      <c r="J7380" s="11"/>
      <c r="K7380" s="11"/>
      <c r="L7380" s="11"/>
      <c r="M7380" s="11"/>
      <c r="N7380" s="11" t="str">
        <f>IF(E7380&lt;&gt;"",VLOOKUP(E7380,依頼一覧!F:H,2,0),"")</f>
        <v/>
      </c>
    </row>
    <row r="7381" spans="1:14">
      <c r="A7381" s="7">
        <v>7380</v>
      </c>
      <c r="B7381" s="8"/>
      <c r="C7381" s="9"/>
      <c r="D7381" s="28"/>
      <c r="E7381" s="10"/>
      <c r="F7381" s="9"/>
      <c r="G7381" s="11"/>
      <c r="H7381" s="11"/>
      <c r="I7381" s="14"/>
      <c r="J7381" s="11"/>
      <c r="K7381" s="11"/>
      <c r="L7381" s="11"/>
      <c r="M7381" s="11"/>
      <c r="N7381" s="11" t="str">
        <f>IF(E7381&lt;&gt;"",VLOOKUP(E7381,依頼一覧!F:H,2,0),"")</f>
        <v/>
      </c>
    </row>
    <row r="7382" spans="1:14">
      <c r="A7382" s="7">
        <v>7381</v>
      </c>
      <c r="B7382" s="8"/>
      <c r="C7382" s="9"/>
      <c r="D7382" s="28"/>
      <c r="E7382" s="10"/>
      <c r="F7382" s="9"/>
      <c r="G7382" s="11"/>
      <c r="H7382" s="11"/>
      <c r="I7382" s="14"/>
      <c r="J7382" s="11"/>
      <c r="K7382" s="11"/>
      <c r="L7382" s="11"/>
      <c r="M7382" s="11"/>
      <c r="N7382" s="11" t="str">
        <f>IF(E7382&lt;&gt;"",VLOOKUP(E7382,依頼一覧!F:H,2,0),"")</f>
        <v/>
      </c>
    </row>
    <row r="7383" spans="1:14">
      <c r="A7383" s="7">
        <v>7382</v>
      </c>
      <c r="B7383" s="8"/>
      <c r="C7383" s="9"/>
      <c r="D7383" s="28"/>
      <c r="E7383" s="10"/>
      <c r="F7383" s="9"/>
      <c r="G7383" s="11"/>
      <c r="H7383" s="11"/>
      <c r="I7383" s="14"/>
      <c r="J7383" s="11"/>
      <c r="K7383" s="11"/>
      <c r="L7383" s="11"/>
      <c r="M7383" s="11"/>
      <c r="N7383" s="11" t="str">
        <f>IF(E7383&lt;&gt;"",VLOOKUP(E7383,依頼一覧!F:H,2,0),"")</f>
        <v/>
      </c>
    </row>
    <row r="7384" spans="1:14">
      <c r="A7384" s="7">
        <v>7383</v>
      </c>
      <c r="B7384" s="8"/>
      <c r="C7384" s="9"/>
      <c r="D7384" s="28"/>
      <c r="E7384" s="10"/>
      <c r="F7384" s="9"/>
      <c r="G7384" s="11"/>
      <c r="H7384" s="11"/>
      <c r="I7384" s="14"/>
      <c r="J7384" s="11"/>
      <c r="K7384" s="11"/>
      <c r="L7384" s="11"/>
      <c r="M7384" s="11"/>
      <c r="N7384" s="11" t="str">
        <f>IF(E7384&lt;&gt;"",VLOOKUP(E7384,依頼一覧!F:H,2,0),"")</f>
        <v/>
      </c>
    </row>
    <row r="7385" spans="1:14">
      <c r="A7385" s="7">
        <v>7384</v>
      </c>
      <c r="B7385" s="8"/>
      <c r="C7385" s="9"/>
      <c r="D7385" s="28"/>
      <c r="E7385" s="10"/>
      <c r="F7385" s="9"/>
      <c r="G7385" s="11"/>
      <c r="H7385" s="11"/>
      <c r="I7385" s="14"/>
      <c r="J7385" s="11"/>
      <c r="K7385" s="11"/>
      <c r="L7385" s="11"/>
      <c r="M7385" s="11"/>
      <c r="N7385" s="11" t="str">
        <f>IF(E7385&lt;&gt;"",VLOOKUP(E7385,依頼一覧!F:H,2,0),"")</f>
        <v/>
      </c>
    </row>
    <row r="7386" spans="1:14">
      <c r="A7386" s="7">
        <v>7385</v>
      </c>
      <c r="B7386" s="8"/>
      <c r="C7386" s="9"/>
      <c r="D7386" s="28"/>
      <c r="E7386" s="10"/>
      <c r="F7386" s="9"/>
      <c r="G7386" s="11"/>
      <c r="H7386" s="11"/>
      <c r="I7386" s="14"/>
      <c r="J7386" s="11"/>
      <c r="K7386" s="11"/>
      <c r="L7386" s="11"/>
      <c r="M7386" s="11"/>
      <c r="N7386" s="11" t="str">
        <f>IF(E7386&lt;&gt;"",VLOOKUP(E7386,依頼一覧!F:H,2,0),"")</f>
        <v/>
      </c>
    </row>
    <row r="7387" spans="1:14">
      <c r="A7387" s="7">
        <v>7386</v>
      </c>
      <c r="B7387" s="8"/>
      <c r="C7387" s="9"/>
      <c r="D7387" s="28"/>
      <c r="E7387" s="10"/>
      <c r="F7387" s="9"/>
      <c r="G7387" s="11"/>
      <c r="H7387" s="11"/>
      <c r="I7387" s="14"/>
      <c r="J7387" s="11"/>
      <c r="K7387" s="11"/>
      <c r="L7387" s="11"/>
      <c r="M7387" s="11"/>
      <c r="N7387" s="11" t="str">
        <f>IF(E7387&lt;&gt;"",VLOOKUP(E7387,依頼一覧!F:H,2,0),"")</f>
        <v/>
      </c>
    </row>
    <row r="7388" spans="1:14">
      <c r="A7388" s="7">
        <v>7387</v>
      </c>
      <c r="B7388" s="8"/>
      <c r="C7388" s="9"/>
      <c r="D7388" s="28"/>
      <c r="E7388" s="10"/>
      <c r="F7388" s="9"/>
      <c r="G7388" s="11"/>
      <c r="H7388" s="11"/>
      <c r="I7388" s="14"/>
      <c r="J7388" s="11"/>
      <c r="K7388" s="11"/>
      <c r="L7388" s="11"/>
      <c r="M7388" s="11"/>
      <c r="N7388" s="11" t="str">
        <f>IF(E7388&lt;&gt;"",VLOOKUP(E7388,依頼一覧!F:H,2,0),"")</f>
        <v/>
      </c>
    </row>
    <row r="7389" spans="1:14">
      <c r="A7389" s="7">
        <v>7388</v>
      </c>
      <c r="B7389" s="8"/>
      <c r="C7389" s="9"/>
      <c r="D7389" s="28"/>
      <c r="E7389" s="10"/>
      <c r="F7389" s="9"/>
      <c r="G7389" s="11"/>
      <c r="H7389" s="11"/>
      <c r="I7389" s="14"/>
      <c r="J7389" s="11"/>
      <c r="K7389" s="11"/>
      <c r="L7389" s="11"/>
      <c r="M7389" s="11"/>
      <c r="N7389" s="11" t="str">
        <f>IF(E7389&lt;&gt;"",VLOOKUP(E7389,依頼一覧!F:H,2,0),"")</f>
        <v/>
      </c>
    </row>
    <row r="7390" spans="1:14">
      <c r="A7390" s="7">
        <v>7389</v>
      </c>
      <c r="B7390" s="8"/>
      <c r="C7390" s="9"/>
      <c r="D7390" s="28"/>
      <c r="E7390" s="10"/>
      <c r="F7390" s="9"/>
      <c r="G7390" s="11"/>
      <c r="H7390" s="11"/>
      <c r="I7390" s="14"/>
      <c r="J7390" s="11"/>
      <c r="K7390" s="11"/>
      <c r="L7390" s="11"/>
      <c r="M7390" s="11"/>
      <c r="N7390" s="11" t="str">
        <f>IF(E7390&lt;&gt;"",VLOOKUP(E7390,依頼一覧!F:H,2,0),"")</f>
        <v/>
      </c>
    </row>
    <row r="7391" spans="1:14">
      <c r="A7391" s="7">
        <v>7390</v>
      </c>
      <c r="B7391" s="8"/>
      <c r="C7391" s="9"/>
      <c r="D7391" s="28"/>
      <c r="E7391" s="10"/>
      <c r="F7391" s="9"/>
      <c r="G7391" s="11"/>
      <c r="H7391" s="11"/>
      <c r="I7391" s="14"/>
      <c r="J7391" s="11"/>
      <c r="K7391" s="11"/>
      <c r="L7391" s="11"/>
      <c r="M7391" s="11"/>
      <c r="N7391" s="11" t="str">
        <f>IF(E7391&lt;&gt;"",VLOOKUP(E7391,依頼一覧!F:H,2,0),"")</f>
        <v/>
      </c>
    </row>
    <row r="7392" spans="1:14">
      <c r="A7392" s="7">
        <v>7391</v>
      </c>
      <c r="B7392" s="8"/>
      <c r="C7392" s="9"/>
      <c r="D7392" s="28"/>
      <c r="E7392" s="10"/>
      <c r="F7392" s="9"/>
      <c r="G7392" s="11"/>
      <c r="H7392" s="11"/>
      <c r="I7392" s="14"/>
      <c r="J7392" s="11"/>
      <c r="K7392" s="11"/>
      <c r="L7392" s="11"/>
      <c r="M7392" s="11"/>
      <c r="N7392" s="11" t="str">
        <f>IF(E7392&lt;&gt;"",VLOOKUP(E7392,依頼一覧!F:H,2,0),"")</f>
        <v/>
      </c>
    </row>
    <row r="7393" spans="1:14">
      <c r="A7393" s="7">
        <v>7392</v>
      </c>
      <c r="B7393" s="8"/>
      <c r="C7393" s="9"/>
      <c r="D7393" s="28"/>
      <c r="E7393" s="10"/>
      <c r="F7393" s="9"/>
      <c r="G7393" s="11"/>
      <c r="H7393" s="11"/>
      <c r="I7393" s="14"/>
      <c r="J7393" s="11"/>
      <c r="K7393" s="11"/>
      <c r="L7393" s="11"/>
      <c r="M7393" s="11"/>
      <c r="N7393" s="11" t="str">
        <f>IF(E7393&lt;&gt;"",VLOOKUP(E7393,依頼一覧!F:H,2,0),"")</f>
        <v/>
      </c>
    </row>
    <row r="7394" spans="1:14">
      <c r="A7394" s="7">
        <v>7393</v>
      </c>
      <c r="B7394" s="8"/>
      <c r="C7394" s="9"/>
      <c r="D7394" s="28"/>
      <c r="E7394" s="10"/>
      <c r="F7394" s="9"/>
      <c r="G7394" s="11"/>
      <c r="H7394" s="11"/>
      <c r="I7394" s="14"/>
      <c r="J7394" s="11"/>
      <c r="K7394" s="11"/>
      <c r="L7394" s="11"/>
      <c r="M7394" s="11"/>
      <c r="N7394" s="11" t="str">
        <f>IF(E7394&lt;&gt;"",VLOOKUP(E7394,依頼一覧!F:H,2,0),"")</f>
        <v/>
      </c>
    </row>
    <row r="7395" spans="1:14">
      <c r="A7395" s="7">
        <v>7394</v>
      </c>
      <c r="B7395" s="8"/>
      <c r="C7395" s="9"/>
      <c r="D7395" s="28"/>
      <c r="E7395" s="10"/>
      <c r="F7395" s="9"/>
      <c r="G7395" s="11"/>
      <c r="H7395" s="11"/>
      <c r="I7395" s="14"/>
      <c r="J7395" s="11"/>
      <c r="K7395" s="11"/>
      <c r="L7395" s="11"/>
      <c r="M7395" s="11"/>
      <c r="N7395" s="11" t="str">
        <f>IF(E7395&lt;&gt;"",VLOOKUP(E7395,依頼一覧!F:H,2,0),"")</f>
        <v/>
      </c>
    </row>
    <row r="7396" spans="1:14">
      <c r="A7396" s="7">
        <v>7395</v>
      </c>
      <c r="B7396" s="8"/>
      <c r="C7396" s="9"/>
      <c r="D7396" s="28"/>
      <c r="E7396" s="10"/>
      <c r="F7396" s="9"/>
      <c r="G7396" s="11"/>
      <c r="H7396" s="11"/>
      <c r="I7396" s="14"/>
      <c r="J7396" s="11"/>
      <c r="K7396" s="11"/>
      <c r="L7396" s="11"/>
      <c r="M7396" s="11"/>
      <c r="N7396" s="11" t="str">
        <f>IF(E7396&lt;&gt;"",VLOOKUP(E7396,依頼一覧!F:H,2,0),"")</f>
        <v/>
      </c>
    </row>
    <row r="7397" spans="1:14">
      <c r="A7397" s="7">
        <v>7396</v>
      </c>
      <c r="B7397" s="8"/>
      <c r="C7397" s="9"/>
      <c r="D7397" s="28"/>
      <c r="E7397" s="10"/>
      <c r="F7397" s="9"/>
      <c r="G7397" s="11"/>
      <c r="H7397" s="11"/>
      <c r="I7397" s="14"/>
      <c r="J7397" s="11"/>
      <c r="K7397" s="11"/>
      <c r="L7397" s="11"/>
      <c r="M7397" s="11"/>
      <c r="N7397" s="11" t="str">
        <f>IF(E7397&lt;&gt;"",VLOOKUP(E7397,依頼一覧!F:H,2,0),"")</f>
        <v/>
      </c>
    </row>
    <row r="7398" spans="1:14">
      <c r="A7398" s="7">
        <v>7397</v>
      </c>
      <c r="B7398" s="8"/>
      <c r="C7398" s="9"/>
      <c r="D7398" s="28"/>
      <c r="E7398" s="10"/>
      <c r="F7398" s="9"/>
      <c r="G7398" s="11"/>
      <c r="H7398" s="11"/>
      <c r="I7398" s="14"/>
      <c r="J7398" s="11"/>
      <c r="K7398" s="11"/>
      <c r="L7398" s="11"/>
      <c r="M7398" s="11"/>
      <c r="N7398" s="11" t="str">
        <f>IF(E7398&lt;&gt;"",VLOOKUP(E7398,依頼一覧!F:H,2,0),"")</f>
        <v/>
      </c>
    </row>
    <row r="7399" spans="1:14">
      <c r="A7399" s="7">
        <v>7398</v>
      </c>
      <c r="B7399" s="8"/>
      <c r="C7399" s="9"/>
      <c r="D7399" s="28"/>
      <c r="E7399" s="10"/>
      <c r="F7399" s="9"/>
      <c r="G7399" s="11"/>
      <c r="H7399" s="11"/>
      <c r="I7399" s="14"/>
      <c r="J7399" s="11"/>
      <c r="K7399" s="11"/>
      <c r="L7399" s="11"/>
      <c r="M7399" s="11"/>
      <c r="N7399" s="11" t="str">
        <f>IF(E7399&lt;&gt;"",VLOOKUP(E7399,依頼一覧!F:H,2,0),"")</f>
        <v/>
      </c>
    </row>
    <row r="7400" spans="1:14">
      <c r="A7400" s="7">
        <v>7399</v>
      </c>
      <c r="B7400" s="8"/>
      <c r="C7400" s="9"/>
      <c r="D7400" s="28"/>
      <c r="E7400" s="10"/>
      <c r="F7400" s="9"/>
      <c r="G7400" s="11"/>
      <c r="H7400" s="11"/>
      <c r="I7400" s="14"/>
      <c r="J7400" s="11"/>
      <c r="K7400" s="11"/>
      <c r="L7400" s="11"/>
      <c r="M7400" s="11"/>
      <c r="N7400" s="11" t="str">
        <f>IF(E7400&lt;&gt;"",VLOOKUP(E7400,依頼一覧!F:H,2,0),"")</f>
        <v/>
      </c>
    </row>
    <row r="7401" spans="1:14">
      <c r="A7401" s="7">
        <v>7400</v>
      </c>
      <c r="B7401" s="8"/>
      <c r="C7401" s="9"/>
      <c r="D7401" s="28"/>
      <c r="E7401" s="10"/>
      <c r="F7401" s="9"/>
      <c r="G7401" s="11"/>
      <c r="H7401" s="11"/>
      <c r="I7401" s="14"/>
      <c r="J7401" s="11"/>
      <c r="K7401" s="11"/>
      <c r="L7401" s="11"/>
      <c r="M7401" s="11"/>
      <c r="N7401" s="11" t="str">
        <f>IF(E7401&lt;&gt;"",VLOOKUP(E7401,依頼一覧!F:H,2,0),"")</f>
        <v/>
      </c>
    </row>
    <row r="7402" spans="1:14">
      <c r="A7402" s="7">
        <v>7401</v>
      </c>
      <c r="B7402" s="8"/>
      <c r="C7402" s="9"/>
      <c r="D7402" s="28"/>
      <c r="E7402" s="10"/>
      <c r="F7402" s="9"/>
      <c r="G7402" s="11"/>
      <c r="H7402" s="11"/>
      <c r="I7402" s="14"/>
      <c r="J7402" s="11"/>
      <c r="K7402" s="11"/>
      <c r="L7402" s="11"/>
      <c r="M7402" s="11"/>
      <c r="N7402" s="11" t="str">
        <f>IF(E7402&lt;&gt;"",VLOOKUP(E7402,依頼一覧!F:H,2,0),"")</f>
        <v/>
      </c>
    </row>
    <row r="7403" spans="1:14">
      <c r="A7403" s="7">
        <v>7402</v>
      </c>
      <c r="B7403" s="8"/>
      <c r="C7403" s="9"/>
      <c r="D7403" s="28"/>
      <c r="E7403" s="10"/>
      <c r="F7403" s="9"/>
      <c r="G7403" s="11"/>
      <c r="H7403" s="11"/>
      <c r="I7403" s="14"/>
      <c r="J7403" s="11"/>
      <c r="K7403" s="11"/>
      <c r="L7403" s="11"/>
      <c r="M7403" s="11"/>
      <c r="N7403" s="11" t="str">
        <f>IF(E7403&lt;&gt;"",VLOOKUP(E7403,依頼一覧!F:H,2,0),"")</f>
        <v/>
      </c>
    </row>
    <row r="7404" spans="1:14">
      <c r="A7404" s="7">
        <v>7403</v>
      </c>
      <c r="B7404" s="8"/>
      <c r="C7404" s="9"/>
      <c r="D7404" s="28"/>
      <c r="E7404" s="10"/>
      <c r="F7404" s="9"/>
      <c r="G7404" s="11"/>
      <c r="H7404" s="11"/>
      <c r="I7404" s="14"/>
      <c r="J7404" s="11"/>
      <c r="K7404" s="11"/>
      <c r="L7404" s="11"/>
      <c r="M7404" s="11"/>
      <c r="N7404" s="11" t="str">
        <f>IF(E7404&lt;&gt;"",VLOOKUP(E7404,依頼一覧!F:H,2,0),"")</f>
        <v/>
      </c>
    </row>
    <row r="7405" spans="1:14">
      <c r="A7405" s="7">
        <v>7404</v>
      </c>
      <c r="B7405" s="8"/>
      <c r="C7405" s="9"/>
      <c r="D7405" s="28"/>
      <c r="E7405" s="10"/>
      <c r="F7405" s="9"/>
      <c r="G7405" s="11"/>
      <c r="H7405" s="11"/>
      <c r="I7405" s="14"/>
      <c r="J7405" s="11"/>
      <c r="K7405" s="11"/>
      <c r="L7405" s="11"/>
      <c r="M7405" s="11"/>
      <c r="N7405" s="11" t="str">
        <f>IF(E7405&lt;&gt;"",VLOOKUP(E7405,依頼一覧!F:H,2,0),"")</f>
        <v/>
      </c>
    </row>
    <row r="7406" spans="1:14">
      <c r="A7406" s="7">
        <v>7405</v>
      </c>
      <c r="B7406" s="8"/>
      <c r="C7406" s="9"/>
      <c r="D7406" s="28"/>
      <c r="E7406" s="10"/>
      <c r="F7406" s="9"/>
      <c r="G7406" s="11"/>
      <c r="H7406" s="11"/>
      <c r="I7406" s="14"/>
      <c r="J7406" s="11"/>
      <c r="K7406" s="11"/>
      <c r="L7406" s="11"/>
      <c r="M7406" s="11"/>
      <c r="N7406" s="11" t="str">
        <f>IF(E7406&lt;&gt;"",VLOOKUP(E7406,依頼一覧!F:H,2,0),"")</f>
        <v/>
      </c>
    </row>
    <row r="7407" spans="1:14">
      <c r="A7407" s="7">
        <v>7406</v>
      </c>
      <c r="B7407" s="8"/>
      <c r="C7407" s="9"/>
      <c r="D7407" s="28"/>
      <c r="E7407" s="10"/>
      <c r="F7407" s="9"/>
      <c r="G7407" s="11"/>
      <c r="H7407" s="11"/>
      <c r="I7407" s="14"/>
      <c r="J7407" s="11"/>
      <c r="K7407" s="11"/>
      <c r="L7407" s="11"/>
      <c r="M7407" s="11"/>
      <c r="N7407" s="11" t="str">
        <f>IF(E7407&lt;&gt;"",VLOOKUP(E7407,依頼一覧!F:H,2,0),"")</f>
        <v/>
      </c>
    </row>
    <row r="7408" spans="1:14">
      <c r="A7408" s="7">
        <v>7407</v>
      </c>
      <c r="B7408" s="8"/>
      <c r="C7408" s="9"/>
      <c r="D7408" s="28"/>
      <c r="E7408" s="10"/>
      <c r="F7408" s="9"/>
      <c r="G7408" s="11"/>
      <c r="H7408" s="11"/>
      <c r="I7408" s="14"/>
      <c r="J7408" s="11"/>
      <c r="K7408" s="11"/>
      <c r="L7408" s="11"/>
      <c r="M7408" s="11"/>
      <c r="N7408" s="11" t="str">
        <f>IF(E7408&lt;&gt;"",VLOOKUP(E7408,依頼一覧!F:H,2,0),"")</f>
        <v/>
      </c>
    </row>
    <row r="7409" spans="1:14">
      <c r="A7409" s="7">
        <v>7408</v>
      </c>
      <c r="B7409" s="8"/>
      <c r="C7409" s="9"/>
      <c r="D7409" s="28"/>
      <c r="E7409" s="10"/>
      <c r="F7409" s="9"/>
      <c r="G7409" s="11"/>
      <c r="H7409" s="11"/>
      <c r="I7409" s="14"/>
      <c r="J7409" s="11"/>
      <c r="K7409" s="11"/>
      <c r="L7409" s="11"/>
      <c r="M7409" s="11"/>
      <c r="N7409" s="11" t="str">
        <f>IF(E7409&lt;&gt;"",VLOOKUP(E7409,依頼一覧!F:H,2,0),"")</f>
        <v/>
      </c>
    </row>
    <row r="7410" spans="1:14">
      <c r="A7410" s="7">
        <v>7409</v>
      </c>
      <c r="B7410" s="8"/>
      <c r="C7410" s="9"/>
      <c r="D7410" s="28"/>
      <c r="E7410" s="10"/>
      <c r="F7410" s="9"/>
      <c r="G7410" s="11"/>
      <c r="H7410" s="11"/>
      <c r="I7410" s="14"/>
      <c r="J7410" s="11"/>
      <c r="K7410" s="11"/>
      <c r="L7410" s="11"/>
      <c r="M7410" s="11"/>
      <c r="N7410" s="11" t="str">
        <f>IF(E7410&lt;&gt;"",VLOOKUP(E7410,依頼一覧!F:H,2,0),"")</f>
        <v/>
      </c>
    </row>
    <row r="7411" spans="1:14">
      <c r="A7411" s="7">
        <v>7410</v>
      </c>
      <c r="B7411" s="8"/>
      <c r="C7411" s="9"/>
      <c r="D7411" s="28"/>
      <c r="E7411" s="10"/>
      <c r="F7411" s="9"/>
      <c r="G7411" s="11"/>
      <c r="H7411" s="11"/>
      <c r="I7411" s="14"/>
      <c r="J7411" s="11"/>
      <c r="K7411" s="11"/>
      <c r="L7411" s="11"/>
      <c r="M7411" s="11"/>
      <c r="N7411" s="11" t="str">
        <f>IF(E7411&lt;&gt;"",VLOOKUP(E7411,依頼一覧!F:H,2,0),"")</f>
        <v/>
      </c>
    </row>
    <row r="7412" spans="1:14">
      <c r="A7412" s="7">
        <v>7411</v>
      </c>
      <c r="B7412" s="8"/>
      <c r="C7412" s="9"/>
      <c r="D7412" s="28"/>
      <c r="E7412" s="10"/>
      <c r="F7412" s="9"/>
      <c r="G7412" s="11"/>
      <c r="H7412" s="11"/>
      <c r="I7412" s="14"/>
      <c r="J7412" s="11"/>
      <c r="K7412" s="11"/>
      <c r="L7412" s="11"/>
      <c r="M7412" s="11"/>
      <c r="N7412" s="11" t="str">
        <f>IF(E7412&lt;&gt;"",VLOOKUP(E7412,依頼一覧!F:H,2,0),"")</f>
        <v/>
      </c>
    </row>
    <row r="7413" spans="1:14">
      <c r="A7413" s="7">
        <v>7412</v>
      </c>
      <c r="B7413" s="8"/>
      <c r="C7413" s="9"/>
      <c r="D7413" s="28"/>
      <c r="E7413" s="10"/>
      <c r="F7413" s="9"/>
      <c r="G7413" s="11"/>
      <c r="H7413" s="11"/>
      <c r="I7413" s="14"/>
      <c r="J7413" s="11"/>
      <c r="K7413" s="11"/>
      <c r="L7413" s="11"/>
      <c r="M7413" s="11"/>
      <c r="N7413" s="11" t="str">
        <f>IF(E7413&lt;&gt;"",VLOOKUP(E7413,依頼一覧!F:H,2,0),"")</f>
        <v/>
      </c>
    </row>
    <row r="7414" spans="1:14">
      <c r="A7414" s="7">
        <v>7413</v>
      </c>
      <c r="B7414" s="8"/>
      <c r="C7414" s="9"/>
      <c r="D7414" s="28"/>
      <c r="E7414" s="10"/>
      <c r="F7414" s="9"/>
      <c r="G7414" s="11"/>
      <c r="H7414" s="11"/>
      <c r="I7414" s="14"/>
      <c r="J7414" s="11"/>
      <c r="K7414" s="11"/>
      <c r="L7414" s="11"/>
      <c r="M7414" s="11"/>
      <c r="N7414" s="11" t="str">
        <f>IF(E7414&lt;&gt;"",VLOOKUP(E7414,依頼一覧!F:H,2,0),"")</f>
        <v/>
      </c>
    </row>
    <row r="7415" spans="1:14">
      <c r="A7415" s="7">
        <v>7414</v>
      </c>
      <c r="B7415" s="8"/>
      <c r="C7415" s="9"/>
      <c r="D7415" s="28"/>
      <c r="E7415" s="10"/>
      <c r="F7415" s="9"/>
      <c r="G7415" s="11"/>
      <c r="H7415" s="11"/>
      <c r="I7415" s="14"/>
      <c r="J7415" s="11"/>
      <c r="K7415" s="11"/>
      <c r="L7415" s="11"/>
      <c r="M7415" s="11"/>
      <c r="N7415" s="11" t="str">
        <f>IF(E7415&lt;&gt;"",VLOOKUP(E7415,依頼一覧!F:H,2,0),"")</f>
        <v/>
      </c>
    </row>
    <row r="7416" spans="1:14">
      <c r="A7416" s="7">
        <v>7415</v>
      </c>
      <c r="B7416" s="8"/>
      <c r="C7416" s="9"/>
      <c r="D7416" s="28"/>
      <c r="E7416" s="10"/>
      <c r="F7416" s="9"/>
      <c r="G7416" s="11"/>
      <c r="H7416" s="11"/>
      <c r="I7416" s="14"/>
      <c r="J7416" s="11"/>
      <c r="K7416" s="11"/>
      <c r="L7416" s="11"/>
      <c r="M7416" s="11"/>
      <c r="N7416" s="11" t="str">
        <f>IF(E7416&lt;&gt;"",VLOOKUP(E7416,依頼一覧!F:H,2,0),"")</f>
        <v/>
      </c>
    </row>
    <row r="7417" spans="1:14">
      <c r="A7417" s="7">
        <v>7416</v>
      </c>
      <c r="B7417" s="8"/>
      <c r="C7417" s="9"/>
      <c r="D7417" s="28"/>
      <c r="E7417" s="10"/>
      <c r="F7417" s="9"/>
      <c r="G7417" s="11"/>
      <c r="H7417" s="11"/>
      <c r="I7417" s="14"/>
      <c r="J7417" s="11"/>
      <c r="K7417" s="11"/>
      <c r="L7417" s="11"/>
      <c r="M7417" s="11"/>
      <c r="N7417" s="11" t="str">
        <f>IF(E7417&lt;&gt;"",VLOOKUP(E7417,依頼一覧!F:H,2,0),"")</f>
        <v/>
      </c>
    </row>
    <row r="7418" spans="1:14">
      <c r="A7418" s="7">
        <v>7417</v>
      </c>
      <c r="B7418" s="8"/>
      <c r="C7418" s="9"/>
      <c r="D7418" s="28"/>
      <c r="E7418" s="10"/>
      <c r="F7418" s="9"/>
      <c r="G7418" s="11"/>
      <c r="H7418" s="11"/>
      <c r="I7418" s="14"/>
      <c r="J7418" s="11"/>
      <c r="K7418" s="11"/>
      <c r="L7418" s="11"/>
      <c r="M7418" s="11"/>
      <c r="N7418" s="11" t="str">
        <f>IF(E7418&lt;&gt;"",VLOOKUP(E7418,依頼一覧!F:H,2,0),"")</f>
        <v/>
      </c>
    </row>
    <row r="7419" spans="1:14">
      <c r="A7419" s="7">
        <v>7418</v>
      </c>
      <c r="B7419" s="8"/>
      <c r="C7419" s="9"/>
      <c r="D7419" s="28"/>
      <c r="E7419" s="10"/>
      <c r="F7419" s="9"/>
      <c r="G7419" s="11"/>
      <c r="H7419" s="11"/>
      <c r="I7419" s="14"/>
      <c r="J7419" s="11"/>
      <c r="K7419" s="11"/>
      <c r="L7419" s="11"/>
      <c r="M7419" s="11"/>
      <c r="N7419" s="11" t="str">
        <f>IF(E7419&lt;&gt;"",VLOOKUP(E7419,依頼一覧!F:H,2,0),"")</f>
        <v/>
      </c>
    </row>
    <row r="7420" spans="1:14">
      <c r="A7420" s="7">
        <v>7419</v>
      </c>
      <c r="B7420" s="8"/>
      <c r="C7420" s="9"/>
      <c r="D7420" s="28"/>
      <c r="E7420" s="10"/>
      <c r="F7420" s="9"/>
      <c r="G7420" s="11"/>
      <c r="H7420" s="11"/>
      <c r="I7420" s="14"/>
      <c r="J7420" s="11"/>
      <c r="K7420" s="11"/>
      <c r="L7420" s="11"/>
      <c r="M7420" s="11"/>
      <c r="N7420" s="11" t="str">
        <f>IF(E7420&lt;&gt;"",VLOOKUP(E7420,依頼一覧!F:H,2,0),"")</f>
        <v/>
      </c>
    </row>
    <row r="7421" spans="1:14">
      <c r="A7421" s="7">
        <v>7420</v>
      </c>
      <c r="B7421" s="8"/>
      <c r="C7421" s="9"/>
      <c r="D7421" s="28"/>
      <c r="E7421" s="10"/>
      <c r="F7421" s="9"/>
      <c r="G7421" s="11"/>
      <c r="H7421" s="11"/>
      <c r="I7421" s="14"/>
      <c r="J7421" s="11"/>
      <c r="K7421" s="11"/>
      <c r="L7421" s="11"/>
      <c r="M7421" s="11"/>
      <c r="N7421" s="11" t="str">
        <f>IF(E7421&lt;&gt;"",VLOOKUP(E7421,依頼一覧!F:H,2,0),"")</f>
        <v/>
      </c>
    </row>
    <row r="7422" spans="1:14">
      <c r="A7422" s="7">
        <v>7421</v>
      </c>
      <c r="B7422" s="8"/>
      <c r="C7422" s="9"/>
      <c r="D7422" s="28"/>
      <c r="E7422" s="10"/>
      <c r="F7422" s="9"/>
      <c r="G7422" s="11"/>
      <c r="H7422" s="11"/>
      <c r="I7422" s="14"/>
      <c r="J7422" s="11"/>
      <c r="K7422" s="11"/>
      <c r="L7422" s="11"/>
      <c r="M7422" s="11"/>
      <c r="N7422" s="11" t="str">
        <f>IF(E7422&lt;&gt;"",VLOOKUP(E7422,依頼一覧!F:H,2,0),"")</f>
        <v/>
      </c>
    </row>
    <row r="7423" spans="1:14">
      <c r="A7423" s="7">
        <v>7422</v>
      </c>
      <c r="B7423" s="8"/>
      <c r="C7423" s="9"/>
      <c r="D7423" s="28"/>
      <c r="E7423" s="10"/>
      <c r="F7423" s="9"/>
      <c r="G7423" s="11"/>
      <c r="H7423" s="11"/>
      <c r="I7423" s="14"/>
      <c r="J7423" s="11"/>
      <c r="K7423" s="11"/>
      <c r="L7423" s="11"/>
      <c r="M7423" s="11"/>
      <c r="N7423" s="11" t="str">
        <f>IF(E7423&lt;&gt;"",VLOOKUP(E7423,依頼一覧!F:H,2,0),"")</f>
        <v/>
      </c>
    </row>
    <row r="7424" spans="1:14">
      <c r="A7424" s="7">
        <v>7423</v>
      </c>
      <c r="B7424" s="8"/>
      <c r="C7424" s="9"/>
      <c r="D7424" s="28"/>
      <c r="E7424" s="10"/>
      <c r="F7424" s="9"/>
      <c r="G7424" s="11"/>
      <c r="H7424" s="11"/>
      <c r="I7424" s="14"/>
      <c r="J7424" s="11"/>
      <c r="K7424" s="11"/>
      <c r="L7424" s="11"/>
      <c r="M7424" s="11"/>
      <c r="N7424" s="11" t="str">
        <f>IF(E7424&lt;&gt;"",VLOOKUP(E7424,依頼一覧!F:H,2,0),"")</f>
        <v/>
      </c>
    </row>
    <row r="7425" spans="1:14">
      <c r="A7425" s="7">
        <v>7424</v>
      </c>
      <c r="B7425" s="8"/>
      <c r="C7425" s="9"/>
      <c r="D7425" s="28"/>
      <c r="E7425" s="10"/>
      <c r="F7425" s="9"/>
      <c r="G7425" s="11"/>
      <c r="H7425" s="11"/>
      <c r="I7425" s="14"/>
      <c r="J7425" s="11"/>
      <c r="K7425" s="11"/>
      <c r="L7425" s="11"/>
      <c r="M7425" s="11"/>
      <c r="N7425" s="11" t="str">
        <f>IF(E7425&lt;&gt;"",VLOOKUP(E7425,依頼一覧!F:H,2,0),"")</f>
        <v/>
      </c>
    </row>
    <row r="7426" spans="1:14">
      <c r="A7426" s="7">
        <v>7425</v>
      </c>
      <c r="B7426" s="8"/>
      <c r="C7426" s="9"/>
      <c r="D7426" s="28"/>
      <c r="E7426" s="10"/>
      <c r="F7426" s="9"/>
      <c r="G7426" s="11"/>
      <c r="H7426" s="11"/>
      <c r="I7426" s="14"/>
      <c r="J7426" s="11"/>
      <c r="K7426" s="11"/>
      <c r="L7426" s="11"/>
      <c r="M7426" s="11"/>
      <c r="N7426" s="11" t="str">
        <f>IF(E7426&lt;&gt;"",VLOOKUP(E7426,依頼一覧!F:H,2,0),"")</f>
        <v/>
      </c>
    </row>
    <row r="7427" spans="1:14">
      <c r="A7427" s="7">
        <v>7426</v>
      </c>
      <c r="B7427" s="8"/>
      <c r="C7427" s="9"/>
      <c r="D7427" s="28"/>
      <c r="E7427" s="10"/>
      <c r="F7427" s="9"/>
      <c r="G7427" s="11"/>
      <c r="H7427" s="11"/>
      <c r="I7427" s="14"/>
      <c r="J7427" s="11"/>
      <c r="K7427" s="11"/>
      <c r="L7427" s="11"/>
      <c r="M7427" s="11"/>
      <c r="N7427" s="11" t="str">
        <f>IF(E7427&lt;&gt;"",VLOOKUP(E7427,依頼一覧!F:H,2,0),"")</f>
        <v/>
      </c>
    </row>
    <row r="7428" spans="1:14">
      <c r="A7428" s="7">
        <v>7427</v>
      </c>
      <c r="B7428" s="8"/>
      <c r="C7428" s="9"/>
      <c r="D7428" s="28"/>
      <c r="E7428" s="10"/>
      <c r="F7428" s="9"/>
      <c r="G7428" s="11"/>
      <c r="H7428" s="11"/>
      <c r="I7428" s="14"/>
      <c r="J7428" s="11"/>
      <c r="K7428" s="11"/>
      <c r="L7428" s="11"/>
      <c r="M7428" s="11"/>
      <c r="N7428" s="11" t="str">
        <f>IF(E7428&lt;&gt;"",VLOOKUP(E7428,依頼一覧!F:H,2,0),"")</f>
        <v/>
      </c>
    </row>
    <row r="7429" spans="1:14">
      <c r="A7429" s="7">
        <v>7428</v>
      </c>
      <c r="B7429" s="8"/>
      <c r="C7429" s="9"/>
      <c r="D7429" s="28"/>
      <c r="E7429" s="10"/>
      <c r="F7429" s="9"/>
      <c r="G7429" s="11"/>
      <c r="H7429" s="11"/>
      <c r="I7429" s="14"/>
      <c r="J7429" s="11"/>
      <c r="K7429" s="11"/>
      <c r="L7429" s="11"/>
      <c r="M7429" s="11"/>
      <c r="N7429" s="11" t="str">
        <f>IF(E7429&lt;&gt;"",VLOOKUP(E7429,依頼一覧!F:H,2,0),"")</f>
        <v/>
      </c>
    </row>
    <row r="7430" spans="1:14">
      <c r="A7430" s="7">
        <v>7429</v>
      </c>
      <c r="B7430" s="8"/>
      <c r="C7430" s="9"/>
      <c r="D7430" s="28"/>
      <c r="E7430" s="10"/>
      <c r="F7430" s="9"/>
      <c r="G7430" s="11"/>
      <c r="H7430" s="11"/>
      <c r="I7430" s="14"/>
      <c r="J7430" s="11"/>
      <c r="K7430" s="11"/>
      <c r="L7430" s="11"/>
      <c r="M7430" s="11"/>
      <c r="N7430" s="11" t="str">
        <f>IF(E7430&lt;&gt;"",VLOOKUP(E7430,依頼一覧!F:H,2,0),"")</f>
        <v/>
      </c>
    </row>
    <row r="7431" spans="1:14">
      <c r="A7431" s="7">
        <v>7430</v>
      </c>
      <c r="B7431" s="8"/>
      <c r="C7431" s="9"/>
      <c r="D7431" s="28"/>
      <c r="E7431" s="10"/>
      <c r="F7431" s="9"/>
      <c r="G7431" s="11"/>
      <c r="H7431" s="11"/>
      <c r="I7431" s="14"/>
      <c r="J7431" s="11"/>
      <c r="K7431" s="11"/>
      <c r="L7431" s="11"/>
      <c r="M7431" s="11"/>
      <c r="N7431" s="11" t="str">
        <f>IF(E7431&lt;&gt;"",VLOOKUP(E7431,依頼一覧!F:H,2,0),"")</f>
        <v/>
      </c>
    </row>
    <row r="7432" spans="1:14">
      <c r="A7432" s="7">
        <v>7431</v>
      </c>
      <c r="B7432" s="8"/>
      <c r="C7432" s="9"/>
      <c r="D7432" s="28"/>
      <c r="E7432" s="10"/>
      <c r="F7432" s="9"/>
      <c r="G7432" s="11"/>
      <c r="H7432" s="11"/>
      <c r="I7432" s="14"/>
      <c r="J7432" s="11"/>
      <c r="K7432" s="11"/>
      <c r="L7432" s="11"/>
      <c r="M7432" s="11"/>
      <c r="N7432" s="11" t="str">
        <f>IF(E7432&lt;&gt;"",VLOOKUP(E7432,依頼一覧!F:H,2,0),"")</f>
        <v/>
      </c>
    </row>
    <row r="7433" spans="1:14">
      <c r="A7433" s="7">
        <v>7432</v>
      </c>
      <c r="B7433" s="8"/>
      <c r="C7433" s="9"/>
      <c r="D7433" s="28"/>
      <c r="E7433" s="10"/>
      <c r="F7433" s="9"/>
      <c r="G7433" s="11"/>
      <c r="H7433" s="11"/>
      <c r="I7433" s="14"/>
      <c r="J7433" s="11"/>
      <c r="K7433" s="11"/>
      <c r="L7433" s="11"/>
      <c r="M7433" s="11"/>
      <c r="N7433" s="11" t="str">
        <f>IF(E7433&lt;&gt;"",VLOOKUP(E7433,依頼一覧!F:H,2,0),"")</f>
        <v/>
      </c>
    </row>
    <row r="7434" spans="1:14">
      <c r="A7434" s="7">
        <v>7433</v>
      </c>
      <c r="B7434" s="8"/>
      <c r="C7434" s="9"/>
      <c r="D7434" s="28"/>
      <c r="E7434" s="10"/>
      <c r="F7434" s="9"/>
      <c r="G7434" s="11"/>
      <c r="H7434" s="11"/>
      <c r="I7434" s="14"/>
      <c r="J7434" s="11"/>
      <c r="K7434" s="11"/>
      <c r="L7434" s="11"/>
      <c r="M7434" s="11"/>
      <c r="N7434" s="11" t="str">
        <f>IF(E7434&lt;&gt;"",VLOOKUP(E7434,依頼一覧!F:H,2,0),"")</f>
        <v/>
      </c>
    </row>
    <row r="7435" spans="1:14">
      <c r="A7435" s="7">
        <v>7434</v>
      </c>
      <c r="B7435" s="8"/>
      <c r="C7435" s="9"/>
      <c r="D7435" s="28"/>
      <c r="E7435" s="10"/>
      <c r="F7435" s="9"/>
      <c r="G7435" s="11"/>
      <c r="H7435" s="11"/>
      <c r="I7435" s="14"/>
      <c r="J7435" s="11"/>
      <c r="K7435" s="11"/>
      <c r="L7435" s="11"/>
      <c r="M7435" s="11"/>
      <c r="N7435" s="11" t="str">
        <f>IF(E7435&lt;&gt;"",VLOOKUP(E7435,依頼一覧!F:H,2,0),"")</f>
        <v/>
      </c>
    </row>
    <row r="7436" spans="1:14">
      <c r="A7436" s="7">
        <v>7435</v>
      </c>
      <c r="B7436" s="8"/>
      <c r="C7436" s="9"/>
      <c r="D7436" s="28"/>
      <c r="E7436" s="10"/>
      <c r="F7436" s="9"/>
      <c r="G7436" s="11"/>
      <c r="H7436" s="11"/>
      <c r="I7436" s="14"/>
      <c r="J7436" s="11"/>
      <c r="K7436" s="11"/>
      <c r="L7436" s="11"/>
      <c r="M7436" s="11"/>
      <c r="N7436" s="11" t="str">
        <f>IF(E7436&lt;&gt;"",VLOOKUP(E7436,依頼一覧!F:H,2,0),"")</f>
        <v/>
      </c>
    </row>
    <row r="7437" spans="1:14">
      <c r="A7437" s="7">
        <v>7436</v>
      </c>
      <c r="B7437" s="8"/>
      <c r="C7437" s="9"/>
      <c r="D7437" s="28"/>
      <c r="E7437" s="10"/>
      <c r="F7437" s="9"/>
      <c r="G7437" s="11"/>
      <c r="H7437" s="11"/>
      <c r="I7437" s="14"/>
      <c r="J7437" s="11"/>
      <c r="K7437" s="11"/>
      <c r="L7437" s="11"/>
      <c r="M7437" s="11"/>
      <c r="N7437" s="11" t="str">
        <f>IF(E7437&lt;&gt;"",VLOOKUP(E7437,依頼一覧!F:H,2,0),"")</f>
        <v/>
      </c>
    </row>
    <row r="7438" spans="1:14">
      <c r="A7438" s="7">
        <v>7437</v>
      </c>
      <c r="B7438" s="8"/>
      <c r="C7438" s="9"/>
      <c r="D7438" s="28"/>
      <c r="E7438" s="10"/>
      <c r="F7438" s="9"/>
      <c r="G7438" s="11"/>
      <c r="H7438" s="11"/>
      <c r="I7438" s="14"/>
      <c r="J7438" s="11"/>
      <c r="K7438" s="11"/>
      <c r="L7438" s="11"/>
      <c r="M7438" s="11"/>
      <c r="N7438" s="11" t="str">
        <f>IF(E7438&lt;&gt;"",VLOOKUP(E7438,依頼一覧!F:H,2,0),"")</f>
        <v/>
      </c>
    </row>
    <row r="7439" spans="1:14">
      <c r="A7439" s="7">
        <v>7438</v>
      </c>
      <c r="B7439" s="8"/>
      <c r="C7439" s="9"/>
      <c r="D7439" s="28"/>
      <c r="E7439" s="10"/>
      <c r="F7439" s="9"/>
      <c r="G7439" s="11"/>
      <c r="H7439" s="11"/>
      <c r="I7439" s="14"/>
      <c r="J7439" s="11"/>
      <c r="K7439" s="11"/>
      <c r="L7439" s="11"/>
      <c r="M7439" s="11"/>
      <c r="N7439" s="11" t="str">
        <f>IF(E7439&lt;&gt;"",VLOOKUP(E7439,依頼一覧!F:H,2,0),"")</f>
        <v/>
      </c>
    </row>
    <row r="7440" spans="1:14">
      <c r="A7440" s="7">
        <v>7439</v>
      </c>
      <c r="B7440" s="8"/>
      <c r="C7440" s="9"/>
      <c r="D7440" s="28"/>
      <c r="E7440" s="10"/>
      <c r="F7440" s="9"/>
      <c r="G7440" s="11"/>
      <c r="H7440" s="11"/>
      <c r="I7440" s="14"/>
      <c r="J7440" s="11"/>
      <c r="K7440" s="11"/>
      <c r="L7440" s="11"/>
      <c r="M7440" s="11"/>
      <c r="N7440" s="11" t="str">
        <f>IF(E7440&lt;&gt;"",VLOOKUP(E7440,依頼一覧!F:H,2,0),"")</f>
        <v/>
      </c>
    </row>
    <row r="7441" spans="1:14">
      <c r="A7441" s="7">
        <v>7440</v>
      </c>
      <c r="B7441" s="8"/>
      <c r="C7441" s="9"/>
      <c r="D7441" s="28"/>
      <c r="E7441" s="10"/>
      <c r="F7441" s="9"/>
      <c r="G7441" s="11"/>
      <c r="H7441" s="11"/>
      <c r="I7441" s="14"/>
      <c r="J7441" s="11"/>
      <c r="K7441" s="11"/>
      <c r="L7441" s="11"/>
      <c r="M7441" s="11"/>
      <c r="N7441" s="11" t="str">
        <f>IF(E7441&lt;&gt;"",VLOOKUP(E7441,依頼一覧!F:H,2,0),"")</f>
        <v/>
      </c>
    </row>
    <row r="7442" spans="1:14">
      <c r="A7442" s="7">
        <v>7441</v>
      </c>
      <c r="B7442" s="8"/>
      <c r="C7442" s="9"/>
      <c r="D7442" s="28"/>
      <c r="E7442" s="10"/>
      <c r="F7442" s="9"/>
      <c r="G7442" s="11"/>
      <c r="H7442" s="11"/>
      <c r="I7442" s="14"/>
      <c r="J7442" s="11"/>
      <c r="K7442" s="11"/>
      <c r="L7442" s="11"/>
      <c r="M7442" s="11"/>
      <c r="N7442" s="11" t="str">
        <f>IF(E7442&lt;&gt;"",VLOOKUP(E7442,依頼一覧!F:H,2,0),"")</f>
        <v/>
      </c>
    </row>
    <row r="7443" spans="1:14">
      <c r="A7443" s="7">
        <v>7442</v>
      </c>
      <c r="B7443" s="8"/>
      <c r="C7443" s="9"/>
      <c r="D7443" s="28"/>
      <c r="E7443" s="10"/>
      <c r="F7443" s="9"/>
      <c r="G7443" s="11"/>
      <c r="H7443" s="11"/>
      <c r="I7443" s="14"/>
      <c r="J7443" s="11"/>
      <c r="K7443" s="11"/>
      <c r="L7443" s="11"/>
      <c r="M7443" s="11"/>
      <c r="N7443" s="11" t="str">
        <f>IF(E7443&lt;&gt;"",VLOOKUP(E7443,依頼一覧!F:H,2,0),"")</f>
        <v/>
      </c>
    </row>
    <row r="7444" spans="1:14">
      <c r="A7444" s="7">
        <v>7443</v>
      </c>
      <c r="B7444" s="8"/>
      <c r="C7444" s="9"/>
      <c r="D7444" s="28"/>
      <c r="E7444" s="10"/>
      <c r="F7444" s="9"/>
      <c r="G7444" s="11"/>
      <c r="H7444" s="11"/>
      <c r="I7444" s="14"/>
      <c r="J7444" s="11"/>
      <c r="K7444" s="11"/>
      <c r="L7444" s="11"/>
      <c r="M7444" s="11"/>
      <c r="N7444" s="11" t="str">
        <f>IF(E7444&lt;&gt;"",VLOOKUP(E7444,依頼一覧!F:H,2,0),"")</f>
        <v/>
      </c>
    </row>
    <row r="7445" spans="1:14">
      <c r="A7445" s="7">
        <v>7444</v>
      </c>
      <c r="B7445" s="8"/>
      <c r="C7445" s="9"/>
      <c r="D7445" s="28"/>
      <c r="E7445" s="10"/>
      <c r="F7445" s="9"/>
      <c r="G7445" s="11"/>
      <c r="H7445" s="11"/>
      <c r="I7445" s="14"/>
      <c r="J7445" s="11"/>
      <c r="K7445" s="11"/>
      <c r="L7445" s="11"/>
      <c r="M7445" s="11"/>
      <c r="N7445" s="11" t="str">
        <f>IF(E7445&lt;&gt;"",VLOOKUP(E7445,依頼一覧!F:H,2,0),"")</f>
        <v/>
      </c>
    </row>
    <row r="7446" spans="1:14">
      <c r="A7446" s="7">
        <v>7445</v>
      </c>
      <c r="B7446" s="8"/>
      <c r="C7446" s="9"/>
      <c r="D7446" s="28"/>
      <c r="E7446" s="10"/>
      <c r="F7446" s="9"/>
      <c r="G7446" s="11"/>
      <c r="H7446" s="11"/>
      <c r="I7446" s="14"/>
      <c r="J7446" s="11"/>
      <c r="K7446" s="11"/>
      <c r="L7446" s="11"/>
      <c r="M7446" s="11"/>
      <c r="N7446" s="11" t="str">
        <f>IF(E7446&lt;&gt;"",VLOOKUP(E7446,依頼一覧!F:H,2,0),"")</f>
        <v/>
      </c>
    </row>
    <row r="7447" spans="1:14">
      <c r="A7447" s="7">
        <v>7446</v>
      </c>
      <c r="B7447" s="8"/>
      <c r="C7447" s="9"/>
      <c r="D7447" s="28"/>
      <c r="E7447" s="10"/>
      <c r="F7447" s="9"/>
      <c r="G7447" s="11"/>
      <c r="H7447" s="11"/>
      <c r="I7447" s="14"/>
      <c r="J7447" s="11"/>
      <c r="K7447" s="11"/>
      <c r="L7447" s="11"/>
      <c r="M7447" s="11"/>
      <c r="N7447" s="11" t="str">
        <f>IF(E7447&lt;&gt;"",VLOOKUP(E7447,依頼一覧!F:H,2,0),"")</f>
        <v/>
      </c>
    </row>
    <row r="7448" spans="1:14">
      <c r="A7448" s="7">
        <v>7447</v>
      </c>
      <c r="B7448" s="8"/>
      <c r="C7448" s="9"/>
      <c r="D7448" s="28"/>
      <c r="E7448" s="10"/>
      <c r="F7448" s="9"/>
      <c r="G7448" s="11"/>
      <c r="H7448" s="11"/>
      <c r="I7448" s="14"/>
      <c r="J7448" s="11"/>
      <c r="K7448" s="11"/>
      <c r="L7448" s="11"/>
      <c r="M7448" s="11"/>
      <c r="N7448" s="11" t="str">
        <f>IF(E7448&lt;&gt;"",VLOOKUP(E7448,依頼一覧!F:H,2,0),"")</f>
        <v/>
      </c>
    </row>
    <row r="7449" spans="1:14">
      <c r="A7449" s="7">
        <v>7448</v>
      </c>
      <c r="B7449" s="8"/>
      <c r="C7449" s="9"/>
      <c r="D7449" s="28"/>
      <c r="E7449" s="10"/>
      <c r="F7449" s="9"/>
      <c r="G7449" s="11"/>
      <c r="H7449" s="11"/>
      <c r="I7449" s="14"/>
      <c r="J7449" s="11"/>
      <c r="K7449" s="11"/>
      <c r="L7449" s="11"/>
      <c r="M7449" s="11"/>
      <c r="N7449" s="11" t="str">
        <f>IF(E7449&lt;&gt;"",VLOOKUP(E7449,依頼一覧!F:H,2,0),"")</f>
        <v/>
      </c>
    </row>
    <row r="7450" spans="1:14">
      <c r="A7450" s="7">
        <v>7449</v>
      </c>
      <c r="B7450" s="8"/>
      <c r="C7450" s="9"/>
      <c r="D7450" s="28"/>
      <c r="E7450" s="10"/>
      <c r="F7450" s="9"/>
      <c r="G7450" s="11"/>
      <c r="H7450" s="11"/>
      <c r="I7450" s="14"/>
      <c r="J7450" s="11"/>
      <c r="K7450" s="11"/>
      <c r="L7450" s="11"/>
      <c r="M7450" s="11"/>
      <c r="N7450" s="11" t="str">
        <f>IF(E7450&lt;&gt;"",VLOOKUP(E7450,依頼一覧!F:H,2,0),"")</f>
        <v/>
      </c>
    </row>
    <row r="7451" spans="1:14">
      <c r="A7451" s="7">
        <v>7450</v>
      </c>
      <c r="B7451" s="8"/>
      <c r="C7451" s="9"/>
      <c r="D7451" s="28"/>
      <c r="E7451" s="10"/>
      <c r="F7451" s="9"/>
      <c r="G7451" s="11"/>
      <c r="H7451" s="11"/>
      <c r="I7451" s="14"/>
      <c r="J7451" s="11"/>
      <c r="K7451" s="11"/>
      <c r="L7451" s="11"/>
      <c r="M7451" s="11"/>
      <c r="N7451" s="11" t="str">
        <f>IF(E7451&lt;&gt;"",VLOOKUP(E7451,依頼一覧!F:H,2,0),"")</f>
        <v/>
      </c>
    </row>
    <row r="7452" spans="1:14">
      <c r="A7452" s="7">
        <v>7451</v>
      </c>
      <c r="B7452" s="8"/>
      <c r="C7452" s="9"/>
      <c r="D7452" s="28"/>
      <c r="E7452" s="10"/>
      <c r="F7452" s="9"/>
      <c r="G7452" s="11"/>
      <c r="H7452" s="11"/>
      <c r="I7452" s="14"/>
      <c r="J7452" s="11"/>
      <c r="K7452" s="11"/>
      <c r="L7452" s="11"/>
      <c r="M7452" s="11"/>
      <c r="N7452" s="11" t="str">
        <f>IF(E7452&lt;&gt;"",VLOOKUP(E7452,依頼一覧!F:H,2,0),"")</f>
        <v/>
      </c>
    </row>
    <row r="7453" spans="1:14">
      <c r="A7453" s="7">
        <v>7452</v>
      </c>
      <c r="B7453" s="8"/>
      <c r="C7453" s="9"/>
      <c r="D7453" s="28"/>
      <c r="E7453" s="10"/>
      <c r="F7453" s="9"/>
      <c r="G7453" s="11"/>
      <c r="H7453" s="11"/>
      <c r="I7453" s="14"/>
      <c r="J7453" s="11"/>
      <c r="K7453" s="11"/>
      <c r="L7453" s="11"/>
      <c r="M7453" s="11"/>
      <c r="N7453" s="11" t="str">
        <f>IF(E7453&lt;&gt;"",VLOOKUP(E7453,依頼一覧!F:H,2,0),"")</f>
        <v/>
      </c>
    </row>
    <row r="7454" spans="1:14">
      <c r="A7454" s="7">
        <v>7453</v>
      </c>
      <c r="B7454" s="8"/>
      <c r="C7454" s="9"/>
      <c r="D7454" s="28"/>
      <c r="E7454" s="10"/>
      <c r="F7454" s="9"/>
      <c r="G7454" s="11"/>
      <c r="H7454" s="11"/>
      <c r="I7454" s="14"/>
      <c r="J7454" s="11"/>
      <c r="K7454" s="11"/>
      <c r="L7454" s="11"/>
      <c r="M7454" s="11"/>
      <c r="N7454" s="11" t="str">
        <f>IF(E7454&lt;&gt;"",VLOOKUP(E7454,依頼一覧!F:H,2,0),"")</f>
        <v/>
      </c>
    </row>
    <row r="7455" spans="1:14">
      <c r="A7455" s="7">
        <v>7454</v>
      </c>
      <c r="B7455" s="8"/>
      <c r="C7455" s="9"/>
      <c r="D7455" s="28"/>
      <c r="E7455" s="10"/>
      <c r="F7455" s="9"/>
      <c r="G7455" s="11"/>
      <c r="H7455" s="11"/>
      <c r="I7455" s="14"/>
      <c r="J7455" s="11"/>
      <c r="K7455" s="11"/>
      <c r="L7455" s="11"/>
      <c r="M7455" s="11"/>
      <c r="N7455" s="11" t="str">
        <f>IF(E7455&lt;&gt;"",VLOOKUP(E7455,依頼一覧!F:H,2,0),"")</f>
        <v/>
      </c>
    </row>
    <row r="7456" spans="1:14">
      <c r="A7456" s="7">
        <v>7455</v>
      </c>
      <c r="B7456" s="8"/>
      <c r="C7456" s="9"/>
      <c r="D7456" s="28"/>
      <c r="E7456" s="10"/>
      <c r="F7456" s="9"/>
      <c r="G7456" s="11"/>
      <c r="H7456" s="11"/>
      <c r="I7456" s="14"/>
      <c r="J7456" s="11"/>
      <c r="K7456" s="11"/>
      <c r="L7456" s="11"/>
      <c r="M7456" s="11"/>
      <c r="N7456" s="11" t="str">
        <f>IF(E7456&lt;&gt;"",VLOOKUP(E7456,依頼一覧!F:H,2,0),"")</f>
        <v/>
      </c>
    </row>
    <row r="7457" spans="1:14">
      <c r="A7457" s="7">
        <v>7456</v>
      </c>
      <c r="B7457" s="8"/>
      <c r="C7457" s="9"/>
      <c r="D7457" s="28"/>
      <c r="E7457" s="10"/>
      <c r="F7457" s="9"/>
      <c r="G7457" s="11"/>
      <c r="H7457" s="11"/>
      <c r="I7457" s="14"/>
      <c r="J7457" s="11"/>
      <c r="K7457" s="11"/>
      <c r="L7457" s="11"/>
      <c r="M7457" s="11"/>
      <c r="N7457" s="11" t="str">
        <f>IF(E7457&lt;&gt;"",VLOOKUP(E7457,依頼一覧!F:H,2,0),"")</f>
        <v/>
      </c>
    </row>
    <row r="7458" spans="1:14">
      <c r="A7458" s="7">
        <v>7457</v>
      </c>
      <c r="B7458" s="8"/>
      <c r="C7458" s="9"/>
      <c r="D7458" s="28"/>
      <c r="E7458" s="10"/>
      <c r="F7458" s="9"/>
      <c r="G7458" s="11"/>
      <c r="H7458" s="11"/>
      <c r="I7458" s="14"/>
      <c r="J7458" s="11"/>
      <c r="K7458" s="11"/>
      <c r="L7458" s="11"/>
      <c r="M7458" s="11"/>
      <c r="N7458" s="11" t="str">
        <f>IF(E7458&lt;&gt;"",VLOOKUP(E7458,依頼一覧!F:H,2,0),"")</f>
        <v/>
      </c>
    </row>
    <row r="7459" spans="1:14">
      <c r="A7459" s="7">
        <v>7458</v>
      </c>
      <c r="B7459" s="8"/>
      <c r="C7459" s="9"/>
      <c r="D7459" s="28"/>
      <c r="E7459" s="10"/>
      <c r="F7459" s="9"/>
      <c r="G7459" s="11"/>
      <c r="H7459" s="11"/>
      <c r="I7459" s="14"/>
      <c r="J7459" s="11"/>
      <c r="K7459" s="11"/>
      <c r="L7459" s="11"/>
      <c r="M7459" s="11"/>
      <c r="N7459" s="11" t="str">
        <f>IF(E7459&lt;&gt;"",VLOOKUP(E7459,依頼一覧!F:H,2,0),"")</f>
        <v/>
      </c>
    </row>
    <row r="7460" spans="1:14">
      <c r="A7460" s="7">
        <v>7459</v>
      </c>
      <c r="B7460" s="8"/>
      <c r="C7460" s="9"/>
      <c r="D7460" s="28"/>
      <c r="E7460" s="10"/>
      <c r="F7460" s="9"/>
      <c r="G7460" s="11"/>
      <c r="H7460" s="11"/>
      <c r="I7460" s="14"/>
      <c r="J7460" s="11"/>
      <c r="K7460" s="11"/>
      <c r="L7460" s="11"/>
      <c r="M7460" s="11"/>
      <c r="N7460" s="11" t="str">
        <f>IF(E7460&lt;&gt;"",VLOOKUP(E7460,依頼一覧!F:H,2,0),"")</f>
        <v/>
      </c>
    </row>
    <row r="7461" spans="1:14">
      <c r="A7461" s="7">
        <v>7460</v>
      </c>
      <c r="B7461" s="8"/>
      <c r="C7461" s="9"/>
      <c r="D7461" s="28"/>
      <c r="E7461" s="10"/>
      <c r="F7461" s="9"/>
      <c r="G7461" s="11"/>
      <c r="H7461" s="11"/>
      <c r="I7461" s="14"/>
      <c r="J7461" s="11"/>
      <c r="K7461" s="11"/>
      <c r="L7461" s="11"/>
      <c r="M7461" s="11"/>
      <c r="N7461" s="11" t="str">
        <f>IF(E7461&lt;&gt;"",VLOOKUP(E7461,依頼一覧!F:H,2,0),"")</f>
        <v/>
      </c>
    </row>
    <row r="7462" spans="1:14">
      <c r="A7462" s="7">
        <v>7461</v>
      </c>
      <c r="B7462" s="8"/>
      <c r="C7462" s="9"/>
      <c r="D7462" s="28"/>
      <c r="E7462" s="10"/>
      <c r="F7462" s="9"/>
      <c r="G7462" s="11"/>
      <c r="H7462" s="11"/>
      <c r="I7462" s="14"/>
      <c r="J7462" s="11"/>
      <c r="K7462" s="11"/>
      <c r="L7462" s="11"/>
      <c r="M7462" s="11"/>
      <c r="N7462" s="11" t="str">
        <f>IF(E7462&lt;&gt;"",VLOOKUP(E7462,依頼一覧!F:H,2,0),"")</f>
        <v/>
      </c>
    </row>
    <row r="7463" spans="1:14">
      <c r="A7463" s="7">
        <v>7462</v>
      </c>
      <c r="B7463" s="8"/>
      <c r="C7463" s="9"/>
      <c r="D7463" s="28"/>
      <c r="E7463" s="10"/>
      <c r="F7463" s="9"/>
      <c r="G7463" s="11"/>
      <c r="H7463" s="11"/>
      <c r="I7463" s="14"/>
      <c r="J7463" s="11"/>
      <c r="K7463" s="11"/>
      <c r="L7463" s="11"/>
      <c r="M7463" s="11"/>
      <c r="N7463" s="11" t="str">
        <f>IF(E7463&lt;&gt;"",VLOOKUP(E7463,依頼一覧!F:H,2,0),"")</f>
        <v/>
      </c>
    </row>
    <row r="7464" spans="1:14">
      <c r="A7464" s="7">
        <v>7463</v>
      </c>
      <c r="B7464" s="8"/>
      <c r="C7464" s="9"/>
      <c r="D7464" s="28"/>
      <c r="E7464" s="10"/>
      <c r="F7464" s="9"/>
      <c r="G7464" s="11"/>
      <c r="H7464" s="11"/>
      <c r="I7464" s="14"/>
      <c r="J7464" s="11"/>
      <c r="K7464" s="11"/>
      <c r="L7464" s="11"/>
      <c r="M7464" s="11"/>
      <c r="N7464" s="11" t="str">
        <f>IF(E7464&lt;&gt;"",VLOOKUP(E7464,依頼一覧!F:H,2,0),"")</f>
        <v/>
      </c>
    </row>
    <row r="7465" spans="1:14">
      <c r="A7465" s="7">
        <v>7464</v>
      </c>
      <c r="B7465" s="8"/>
      <c r="C7465" s="9"/>
      <c r="D7465" s="28"/>
      <c r="E7465" s="10"/>
      <c r="F7465" s="9"/>
      <c r="G7465" s="11"/>
      <c r="H7465" s="11"/>
      <c r="I7465" s="14"/>
      <c r="J7465" s="11"/>
      <c r="K7465" s="11"/>
      <c r="L7465" s="11"/>
      <c r="M7465" s="11"/>
      <c r="N7465" s="11" t="str">
        <f>IF(E7465&lt;&gt;"",VLOOKUP(E7465,依頼一覧!F:H,2,0),"")</f>
        <v/>
      </c>
    </row>
    <row r="7466" spans="1:14">
      <c r="A7466" s="7">
        <v>7465</v>
      </c>
      <c r="B7466" s="8"/>
      <c r="C7466" s="9"/>
      <c r="D7466" s="28"/>
      <c r="E7466" s="10"/>
      <c r="F7466" s="9"/>
      <c r="G7466" s="11"/>
      <c r="H7466" s="11"/>
      <c r="I7466" s="14"/>
      <c r="J7466" s="11"/>
      <c r="K7466" s="11"/>
      <c r="L7466" s="11"/>
      <c r="M7466" s="11"/>
      <c r="N7466" s="11" t="str">
        <f>IF(E7466&lt;&gt;"",VLOOKUP(E7466,依頼一覧!F:H,2,0),"")</f>
        <v/>
      </c>
    </row>
    <row r="7467" spans="1:14">
      <c r="A7467" s="7">
        <v>7466</v>
      </c>
      <c r="B7467" s="8"/>
      <c r="C7467" s="9"/>
      <c r="D7467" s="28"/>
      <c r="E7467" s="10"/>
      <c r="F7467" s="9"/>
      <c r="G7467" s="11"/>
      <c r="H7467" s="11"/>
      <c r="I7467" s="14"/>
      <c r="J7467" s="11"/>
      <c r="K7467" s="11"/>
      <c r="L7467" s="11"/>
      <c r="M7467" s="11"/>
      <c r="N7467" s="11" t="str">
        <f>IF(E7467&lt;&gt;"",VLOOKUP(E7467,依頼一覧!F:H,2,0),"")</f>
        <v/>
      </c>
    </row>
    <row r="7468" spans="1:14">
      <c r="A7468" s="7">
        <v>7467</v>
      </c>
      <c r="B7468" s="8"/>
      <c r="C7468" s="9"/>
      <c r="D7468" s="28"/>
      <c r="E7468" s="10"/>
      <c r="F7468" s="9"/>
      <c r="G7468" s="11"/>
      <c r="H7468" s="11"/>
      <c r="I7468" s="14"/>
      <c r="J7468" s="11"/>
      <c r="K7468" s="11"/>
      <c r="L7468" s="11"/>
      <c r="M7468" s="11"/>
      <c r="N7468" s="11" t="str">
        <f>IF(E7468&lt;&gt;"",VLOOKUP(E7468,依頼一覧!F:H,2,0),"")</f>
        <v/>
      </c>
    </row>
    <row r="7469" spans="1:14">
      <c r="A7469" s="7">
        <v>7468</v>
      </c>
      <c r="B7469" s="8"/>
      <c r="C7469" s="9"/>
      <c r="D7469" s="28"/>
      <c r="E7469" s="10"/>
      <c r="F7469" s="9"/>
      <c r="G7469" s="11"/>
      <c r="H7469" s="11"/>
      <c r="I7469" s="14"/>
      <c r="J7469" s="11"/>
      <c r="K7469" s="11"/>
      <c r="L7469" s="11"/>
      <c r="M7469" s="11"/>
      <c r="N7469" s="11" t="str">
        <f>IF(E7469&lt;&gt;"",VLOOKUP(E7469,依頼一覧!F:H,2,0),"")</f>
        <v/>
      </c>
    </row>
    <row r="7470" spans="1:14">
      <c r="A7470" s="7">
        <v>7469</v>
      </c>
      <c r="B7470" s="8"/>
      <c r="C7470" s="9"/>
      <c r="D7470" s="28"/>
      <c r="E7470" s="10"/>
      <c r="F7470" s="9"/>
      <c r="G7470" s="11"/>
      <c r="H7470" s="11"/>
      <c r="I7470" s="14"/>
      <c r="J7470" s="11"/>
      <c r="K7470" s="11"/>
      <c r="L7470" s="11"/>
      <c r="M7470" s="11"/>
      <c r="N7470" s="11" t="str">
        <f>IF(E7470&lt;&gt;"",VLOOKUP(E7470,依頼一覧!F:H,2,0),"")</f>
        <v/>
      </c>
    </row>
    <row r="7471" spans="1:14">
      <c r="A7471" s="7">
        <v>7470</v>
      </c>
      <c r="B7471" s="8"/>
      <c r="C7471" s="9"/>
      <c r="D7471" s="28"/>
      <c r="E7471" s="10"/>
      <c r="F7471" s="9"/>
      <c r="G7471" s="11"/>
      <c r="H7471" s="11"/>
      <c r="I7471" s="14"/>
      <c r="J7471" s="11"/>
      <c r="K7471" s="11"/>
      <c r="L7471" s="11"/>
      <c r="M7471" s="11"/>
      <c r="N7471" s="11" t="str">
        <f>IF(E7471&lt;&gt;"",VLOOKUP(E7471,依頼一覧!F:H,2,0),"")</f>
        <v/>
      </c>
    </row>
    <row r="7472" spans="1:14">
      <c r="A7472" s="7">
        <v>7471</v>
      </c>
      <c r="B7472" s="8"/>
      <c r="C7472" s="9"/>
      <c r="D7472" s="28"/>
      <c r="E7472" s="10"/>
      <c r="F7472" s="9"/>
      <c r="G7472" s="11"/>
      <c r="H7472" s="11"/>
      <c r="I7472" s="14"/>
      <c r="J7472" s="11"/>
      <c r="K7472" s="11"/>
      <c r="L7472" s="11"/>
      <c r="M7472" s="11"/>
      <c r="N7472" s="11" t="str">
        <f>IF(E7472&lt;&gt;"",VLOOKUP(E7472,依頼一覧!F:H,2,0),"")</f>
        <v/>
      </c>
    </row>
    <row r="7473" spans="1:14">
      <c r="A7473" s="7">
        <v>7472</v>
      </c>
      <c r="B7473" s="8"/>
      <c r="C7473" s="9"/>
      <c r="D7473" s="28"/>
      <c r="E7473" s="10"/>
      <c r="F7473" s="9"/>
      <c r="G7473" s="11"/>
      <c r="H7473" s="11"/>
      <c r="I7473" s="14"/>
      <c r="J7473" s="11"/>
      <c r="K7473" s="11"/>
      <c r="L7473" s="11"/>
      <c r="M7473" s="11"/>
      <c r="N7473" s="11" t="str">
        <f>IF(E7473&lt;&gt;"",VLOOKUP(E7473,依頼一覧!F:H,2,0),"")</f>
        <v/>
      </c>
    </row>
    <row r="7474" spans="1:14">
      <c r="A7474" s="7">
        <v>7473</v>
      </c>
      <c r="B7474" s="8"/>
      <c r="C7474" s="9"/>
      <c r="D7474" s="28"/>
      <c r="E7474" s="10"/>
      <c r="F7474" s="9"/>
      <c r="G7474" s="11"/>
      <c r="H7474" s="11"/>
      <c r="I7474" s="14"/>
      <c r="J7474" s="11"/>
      <c r="K7474" s="11"/>
      <c r="L7474" s="11"/>
      <c r="M7474" s="11"/>
      <c r="N7474" s="11" t="str">
        <f>IF(E7474&lt;&gt;"",VLOOKUP(E7474,依頼一覧!F:H,2,0),"")</f>
        <v/>
      </c>
    </row>
    <row r="7475" spans="1:14">
      <c r="A7475" s="7">
        <v>7474</v>
      </c>
      <c r="B7475" s="8"/>
      <c r="C7475" s="9"/>
      <c r="D7475" s="28"/>
      <c r="E7475" s="10"/>
      <c r="F7475" s="9"/>
      <c r="G7475" s="11"/>
      <c r="H7475" s="11"/>
      <c r="I7475" s="14"/>
      <c r="J7475" s="11"/>
      <c r="K7475" s="11"/>
      <c r="L7475" s="11"/>
      <c r="M7475" s="11"/>
      <c r="N7475" s="11" t="str">
        <f>IF(E7475&lt;&gt;"",VLOOKUP(E7475,依頼一覧!F:H,2,0),"")</f>
        <v/>
      </c>
    </row>
    <row r="7476" spans="1:14">
      <c r="A7476" s="7">
        <v>7475</v>
      </c>
      <c r="B7476" s="8"/>
      <c r="C7476" s="9"/>
      <c r="D7476" s="28"/>
      <c r="E7476" s="10"/>
      <c r="F7476" s="9"/>
      <c r="G7476" s="11"/>
      <c r="H7476" s="11"/>
      <c r="I7476" s="14"/>
      <c r="J7476" s="11"/>
      <c r="K7476" s="11"/>
      <c r="L7476" s="11"/>
      <c r="M7476" s="11"/>
      <c r="N7476" s="11" t="str">
        <f>IF(E7476&lt;&gt;"",VLOOKUP(E7476,依頼一覧!F:H,2,0),"")</f>
        <v/>
      </c>
    </row>
    <row r="7477" spans="1:14">
      <c r="A7477" s="7">
        <v>7476</v>
      </c>
      <c r="B7477" s="8"/>
      <c r="C7477" s="9"/>
      <c r="D7477" s="28"/>
      <c r="E7477" s="10"/>
      <c r="F7477" s="9"/>
      <c r="G7477" s="11"/>
      <c r="H7477" s="11"/>
      <c r="I7477" s="14"/>
      <c r="J7477" s="11"/>
      <c r="K7477" s="11"/>
      <c r="L7477" s="11"/>
      <c r="M7477" s="11"/>
      <c r="N7477" s="11" t="str">
        <f>IF(E7477&lt;&gt;"",VLOOKUP(E7477,依頼一覧!F:H,2,0),"")</f>
        <v/>
      </c>
    </row>
    <row r="7478" spans="1:14">
      <c r="A7478" s="7">
        <v>7477</v>
      </c>
      <c r="B7478" s="8"/>
      <c r="C7478" s="9"/>
      <c r="D7478" s="28"/>
      <c r="E7478" s="10"/>
      <c r="F7478" s="9"/>
      <c r="G7478" s="11"/>
      <c r="H7478" s="11"/>
      <c r="I7478" s="14"/>
      <c r="J7478" s="11"/>
      <c r="K7478" s="11"/>
      <c r="L7478" s="11"/>
      <c r="M7478" s="11"/>
      <c r="N7478" s="11" t="str">
        <f>IF(E7478&lt;&gt;"",VLOOKUP(E7478,依頼一覧!F:H,2,0),"")</f>
        <v/>
      </c>
    </row>
    <row r="7479" spans="1:14">
      <c r="A7479" s="7">
        <v>7478</v>
      </c>
      <c r="B7479" s="8"/>
      <c r="C7479" s="9"/>
      <c r="D7479" s="28"/>
      <c r="E7479" s="10"/>
      <c r="F7479" s="9"/>
      <c r="G7479" s="11"/>
      <c r="H7479" s="11"/>
      <c r="I7479" s="14"/>
      <c r="J7479" s="11"/>
      <c r="K7479" s="11"/>
      <c r="L7479" s="11"/>
      <c r="M7479" s="11"/>
      <c r="N7479" s="11" t="str">
        <f>IF(E7479&lt;&gt;"",VLOOKUP(E7479,依頼一覧!F:H,2,0),"")</f>
        <v/>
      </c>
    </row>
    <row r="7480" spans="1:14">
      <c r="A7480" s="7">
        <v>7479</v>
      </c>
      <c r="B7480" s="8"/>
      <c r="C7480" s="9"/>
      <c r="D7480" s="28"/>
      <c r="E7480" s="10"/>
      <c r="F7480" s="9"/>
      <c r="G7480" s="11"/>
      <c r="H7480" s="11"/>
      <c r="I7480" s="14"/>
      <c r="J7480" s="11"/>
      <c r="K7480" s="11"/>
      <c r="L7480" s="11"/>
      <c r="M7480" s="11"/>
      <c r="N7480" s="11" t="str">
        <f>IF(E7480&lt;&gt;"",VLOOKUP(E7480,依頼一覧!F:H,2,0),"")</f>
        <v/>
      </c>
    </row>
    <row r="7481" spans="1:14">
      <c r="A7481" s="7">
        <v>7480</v>
      </c>
      <c r="B7481" s="8"/>
      <c r="C7481" s="9"/>
      <c r="D7481" s="28"/>
      <c r="E7481" s="10"/>
      <c r="F7481" s="9"/>
      <c r="G7481" s="11"/>
      <c r="H7481" s="11"/>
      <c r="I7481" s="14"/>
      <c r="J7481" s="11"/>
      <c r="K7481" s="11"/>
      <c r="L7481" s="11"/>
      <c r="M7481" s="11"/>
      <c r="N7481" s="11" t="str">
        <f>IF(E7481&lt;&gt;"",VLOOKUP(E7481,依頼一覧!F:H,2,0),"")</f>
        <v/>
      </c>
    </row>
    <row r="7482" spans="1:14">
      <c r="A7482" s="7">
        <v>7481</v>
      </c>
      <c r="B7482" s="8"/>
      <c r="C7482" s="9"/>
      <c r="D7482" s="28"/>
      <c r="E7482" s="10"/>
      <c r="F7482" s="9"/>
      <c r="G7482" s="11"/>
      <c r="H7482" s="11"/>
      <c r="I7482" s="14"/>
      <c r="J7482" s="11"/>
      <c r="K7482" s="11"/>
      <c r="L7482" s="11"/>
      <c r="M7482" s="11"/>
      <c r="N7482" s="11" t="str">
        <f>IF(E7482&lt;&gt;"",VLOOKUP(E7482,依頼一覧!F:H,2,0),"")</f>
        <v/>
      </c>
    </row>
    <row r="7483" spans="1:14">
      <c r="A7483" s="7">
        <v>7482</v>
      </c>
      <c r="B7483" s="8"/>
      <c r="C7483" s="9"/>
      <c r="D7483" s="28"/>
      <c r="E7483" s="10"/>
      <c r="F7483" s="9"/>
      <c r="G7483" s="11"/>
      <c r="H7483" s="11"/>
      <c r="I7483" s="14"/>
      <c r="J7483" s="11"/>
      <c r="K7483" s="11"/>
      <c r="L7483" s="11"/>
      <c r="M7483" s="11"/>
      <c r="N7483" s="11" t="str">
        <f>IF(E7483&lt;&gt;"",VLOOKUP(E7483,依頼一覧!F:H,2,0),"")</f>
        <v/>
      </c>
    </row>
    <row r="7484" spans="1:14">
      <c r="A7484" s="7">
        <v>7483</v>
      </c>
      <c r="B7484" s="8"/>
      <c r="C7484" s="9"/>
      <c r="D7484" s="28"/>
      <c r="E7484" s="10"/>
      <c r="F7484" s="9"/>
      <c r="G7484" s="11"/>
      <c r="H7484" s="11"/>
      <c r="I7484" s="14"/>
      <c r="J7484" s="11"/>
      <c r="K7484" s="11"/>
      <c r="L7484" s="11"/>
      <c r="M7484" s="11"/>
      <c r="N7484" s="11" t="str">
        <f>IF(E7484&lt;&gt;"",VLOOKUP(E7484,依頼一覧!F:H,2,0),"")</f>
        <v/>
      </c>
    </row>
    <row r="7485" spans="1:14">
      <c r="A7485" s="7">
        <v>7484</v>
      </c>
      <c r="B7485" s="8"/>
      <c r="C7485" s="9"/>
      <c r="D7485" s="28"/>
      <c r="E7485" s="10"/>
      <c r="F7485" s="9"/>
      <c r="G7485" s="11"/>
      <c r="H7485" s="11"/>
      <c r="I7485" s="14"/>
      <c r="J7485" s="11"/>
      <c r="K7485" s="11"/>
      <c r="L7485" s="11"/>
      <c r="M7485" s="11"/>
      <c r="N7485" s="11" t="str">
        <f>IF(E7485&lt;&gt;"",VLOOKUP(E7485,依頼一覧!F:H,2,0),"")</f>
        <v/>
      </c>
    </row>
    <row r="7486" spans="1:14">
      <c r="A7486" s="7">
        <v>7485</v>
      </c>
      <c r="B7486" s="8"/>
      <c r="C7486" s="9"/>
      <c r="D7486" s="28"/>
      <c r="E7486" s="10"/>
      <c r="F7486" s="9"/>
      <c r="G7486" s="11"/>
      <c r="H7486" s="11"/>
      <c r="I7486" s="14"/>
      <c r="J7486" s="11"/>
      <c r="K7486" s="11"/>
      <c r="L7486" s="11"/>
      <c r="M7486" s="11"/>
      <c r="N7486" s="11" t="str">
        <f>IF(E7486&lt;&gt;"",VLOOKUP(E7486,依頼一覧!F:H,2,0),"")</f>
        <v/>
      </c>
    </row>
    <row r="7487" spans="1:14">
      <c r="A7487" s="7">
        <v>7486</v>
      </c>
      <c r="B7487" s="8"/>
      <c r="C7487" s="9"/>
      <c r="D7487" s="28"/>
      <c r="E7487" s="10"/>
      <c r="F7487" s="9"/>
      <c r="G7487" s="11"/>
      <c r="H7487" s="11"/>
      <c r="I7487" s="14"/>
      <c r="J7487" s="11"/>
      <c r="K7487" s="11"/>
      <c r="L7487" s="11"/>
      <c r="M7487" s="11"/>
      <c r="N7487" s="11" t="str">
        <f>IF(E7487&lt;&gt;"",VLOOKUP(E7487,依頼一覧!F:H,2,0),"")</f>
        <v/>
      </c>
    </row>
    <row r="7488" spans="1:14">
      <c r="A7488" s="7">
        <v>7487</v>
      </c>
      <c r="B7488" s="8"/>
      <c r="C7488" s="9"/>
      <c r="D7488" s="28"/>
      <c r="E7488" s="10"/>
      <c r="F7488" s="9"/>
      <c r="G7488" s="11"/>
      <c r="H7488" s="11"/>
      <c r="I7488" s="14"/>
      <c r="J7488" s="11"/>
      <c r="K7488" s="11"/>
      <c r="L7488" s="11"/>
      <c r="M7488" s="11"/>
      <c r="N7488" s="11" t="str">
        <f>IF(E7488&lt;&gt;"",VLOOKUP(E7488,依頼一覧!F:H,2,0),"")</f>
        <v/>
      </c>
    </row>
    <row r="7489" spans="1:14">
      <c r="A7489" s="7">
        <v>7488</v>
      </c>
      <c r="B7489" s="8"/>
      <c r="C7489" s="9"/>
      <c r="D7489" s="28"/>
      <c r="E7489" s="10"/>
      <c r="F7489" s="9"/>
      <c r="G7489" s="11"/>
      <c r="H7489" s="11"/>
      <c r="I7489" s="14"/>
      <c r="J7489" s="11"/>
      <c r="K7489" s="11"/>
      <c r="L7489" s="11"/>
      <c r="M7489" s="11"/>
      <c r="N7489" s="11" t="str">
        <f>IF(E7489&lt;&gt;"",VLOOKUP(E7489,依頼一覧!F:H,2,0),"")</f>
        <v/>
      </c>
    </row>
    <row r="7490" spans="1:14">
      <c r="A7490" s="7">
        <v>7489</v>
      </c>
      <c r="B7490" s="8"/>
      <c r="C7490" s="9"/>
      <c r="D7490" s="28"/>
      <c r="E7490" s="10"/>
      <c r="F7490" s="9"/>
      <c r="G7490" s="11"/>
      <c r="H7490" s="11"/>
      <c r="I7490" s="14"/>
      <c r="J7490" s="11"/>
      <c r="K7490" s="11"/>
      <c r="L7490" s="11"/>
      <c r="M7490" s="11"/>
      <c r="N7490" s="11" t="str">
        <f>IF(E7490&lt;&gt;"",VLOOKUP(E7490,依頼一覧!F:H,2,0),"")</f>
        <v/>
      </c>
    </row>
    <row r="7491" spans="1:14">
      <c r="A7491" s="7">
        <v>7490</v>
      </c>
      <c r="B7491" s="8"/>
      <c r="C7491" s="9"/>
      <c r="D7491" s="28"/>
      <c r="E7491" s="10"/>
      <c r="F7491" s="9"/>
      <c r="G7491" s="11"/>
      <c r="H7491" s="11"/>
      <c r="I7491" s="14"/>
      <c r="J7491" s="11"/>
      <c r="K7491" s="11"/>
      <c r="L7491" s="11"/>
      <c r="M7491" s="11"/>
      <c r="N7491" s="11" t="str">
        <f>IF(E7491&lt;&gt;"",VLOOKUP(E7491,依頼一覧!F:H,2,0),"")</f>
        <v/>
      </c>
    </row>
    <row r="7492" spans="1:14">
      <c r="A7492" s="7">
        <v>7491</v>
      </c>
      <c r="B7492" s="8"/>
      <c r="C7492" s="9"/>
      <c r="D7492" s="28"/>
      <c r="E7492" s="10"/>
      <c r="F7492" s="9"/>
      <c r="G7492" s="11"/>
      <c r="H7492" s="11"/>
      <c r="I7492" s="14"/>
      <c r="J7492" s="11"/>
      <c r="K7492" s="11"/>
      <c r="L7492" s="11"/>
      <c r="M7492" s="11"/>
      <c r="N7492" s="11" t="str">
        <f>IF(E7492&lt;&gt;"",VLOOKUP(E7492,依頼一覧!F:H,2,0),"")</f>
        <v/>
      </c>
    </row>
    <row r="7493" spans="1:14">
      <c r="A7493" s="7">
        <v>7492</v>
      </c>
      <c r="B7493" s="8"/>
      <c r="C7493" s="9"/>
      <c r="D7493" s="28"/>
      <c r="E7493" s="10"/>
      <c r="F7493" s="9"/>
      <c r="G7493" s="11"/>
      <c r="H7493" s="11"/>
      <c r="I7493" s="14"/>
      <c r="J7493" s="11"/>
      <c r="K7493" s="11"/>
      <c r="L7493" s="11"/>
      <c r="M7493" s="11"/>
      <c r="N7493" s="11" t="str">
        <f>IF(E7493&lt;&gt;"",VLOOKUP(E7493,依頼一覧!F:H,2,0),"")</f>
        <v/>
      </c>
    </row>
    <row r="7494" spans="1:14">
      <c r="A7494" s="7">
        <v>7493</v>
      </c>
      <c r="B7494" s="8"/>
      <c r="C7494" s="9"/>
      <c r="D7494" s="28"/>
      <c r="E7494" s="10"/>
      <c r="F7494" s="9"/>
      <c r="G7494" s="11"/>
      <c r="H7494" s="11"/>
      <c r="I7494" s="14"/>
      <c r="J7494" s="11"/>
      <c r="K7494" s="11"/>
      <c r="L7494" s="11"/>
      <c r="M7494" s="11"/>
      <c r="N7494" s="11" t="str">
        <f>IF(E7494&lt;&gt;"",VLOOKUP(E7494,依頼一覧!F:H,2,0),"")</f>
        <v/>
      </c>
    </row>
    <row r="7495" spans="1:14">
      <c r="A7495" s="7">
        <v>7494</v>
      </c>
      <c r="B7495" s="8"/>
      <c r="C7495" s="9"/>
      <c r="D7495" s="28"/>
      <c r="E7495" s="10"/>
      <c r="F7495" s="9"/>
      <c r="G7495" s="11"/>
      <c r="H7495" s="11"/>
      <c r="I7495" s="14"/>
      <c r="J7495" s="11"/>
      <c r="K7495" s="11"/>
      <c r="L7495" s="11"/>
      <c r="M7495" s="11"/>
      <c r="N7495" s="11" t="str">
        <f>IF(E7495&lt;&gt;"",VLOOKUP(E7495,依頼一覧!F:H,2,0),"")</f>
        <v/>
      </c>
    </row>
    <row r="7496" spans="1:14">
      <c r="A7496" s="7">
        <v>7495</v>
      </c>
      <c r="B7496" s="8"/>
      <c r="C7496" s="9"/>
      <c r="D7496" s="28"/>
      <c r="E7496" s="10"/>
      <c r="F7496" s="9"/>
      <c r="G7496" s="11"/>
      <c r="H7496" s="11"/>
      <c r="I7496" s="14"/>
      <c r="J7496" s="11"/>
      <c r="K7496" s="11"/>
      <c r="L7496" s="11"/>
      <c r="M7496" s="11"/>
      <c r="N7496" s="11" t="str">
        <f>IF(E7496&lt;&gt;"",VLOOKUP(E7496,依頼一覧!F:H,2,0),"")</f>
        <v/>
      </c>
    </row>
    <row r="7497" spans="1:14">
      <c r="A7497" s="7">
        <v>7496</v>
      </c>
      <c r="B7497" s="8"/>
      <c r="C7497" s="9"/>
      <c r="D7497" s="28"/>
      <c r="E7497" s="10"/>
      <c r="F7497" s="9"/>
      <c r="G7497" s="11"/>
      <c r="H7497" s="11"/>
      <c r="I7497" s="14"/>
      <c r="J7497" s="11"/>
      <c r="K7497" s="11"/>
      <c r="L7497" s="11"/>
      <c r="M7497" s="11"/>
      <c r="N7497" s="11" t="str">
        <f>IF(E7497&lt;&gt;"",VLOOKUP(E7497,依頼一覧!F:H,2,0),"")</f>
        <v/>
      </c>
    </row>
    <row r="7498" spans="1:14">
      <c r="A7498" s="7">
        <v>7497</v>
      </c>
      <c r="B7498" s="8"/>
      <c r="C7498" s="9"/>
      <c r="D7498" s="28"/>
      <c r="E7498" s="10"/>
      <c r="F7498" s="9"/>
      <c r="G7498" s="11"/>
      <c r="H7498" s="11"/>
      <c r="I7498" s="14"/>
      <c r="J7498" s="11"/>
      <c r="K7498" s="11"/>
      <c r="L7498" s="11"/>
      <c r="M7498" s="11"/>
      <c r="N7498" s="11" t="str">
        <f>IF(E7498&lt;&gt;"",VLOOKUP(E7498,依頼一覧!F:H,2,0),"")</f>
        <v/>
      </c>
    </row>
    <row r="7499" spans="1:14">
      <c r="A7499" s="7">
        <v>7498</v>
      </c>
      <c r="B7499" s="8"/>
      <c r="C7499" s="9"/>
      <c r="D7499" s="28"/>
      <c r="E7499" s="10"/>
      <c r="F7499" s="9"/>
      <c r="G7499" s="11"/>
      <c r="H7499" s="11"/>
      <c r="I7499" s="14"/>
      <c r="J7499" s="11"/>
      <c r="K7499" s="11"/>
      <c r="L7499" s="11"/>
      <c r="M7499" s="11"/>
      <c r="N7499" s="11" t="str">
        <f>IF(E7499&lt;&gt;"",VLOOKUP(E7499,依頼一覧!F:H,2,0),"")</f>
        <v/>
      </c>
    </row>
    <row r="7500" spans="1:14">
      <c r="A7500" s="7">
        <v>7499</v>
      </c>
      <c r="B7500" s="8"/>
      <c r="C7500" s="9"/>
      <c r="D7500" s="28"/>
      <c r="E7500" s="10"/>
      <c r="F7500" s="9"/>
      <c r="G7500" s="11"/>
      <c r="H7500" s="11"/>
      <c r="I7500" s="14"/>
      <c r="J7500" s="11"/>
      <c r="K7500" s="11"/>
      <c r="L7500" s="11"/>
      <c r="M7500" s="11"/>
      <c r="N7500" s="11" t="str">
        <f>IF(E7500&lt;&gt;"",VLOOKUP(E7500,依頼一覧!F:H,2,0),"")</f>
        <v/>
      </c>
    </row>
    <row r="7501" spans="1:14">
      <c r="A7501" s="7">
        <v>7500</v>
      </c>
      <c r="B7501" s="8"/>
      <c r="C7501" s="9"/>
      <c r="D7501" s="28"/>
      <c r="E7501" s="10"/>
      <c r="F7501" s="9"/>
      <c r="G7501" s="11"/>
      <c r="H7501" s="11"/>
      <c r="I7501" s="14"/>
      <c r="J7501" s="11"/>
      <c r="K7501" s="11"/>
      <c r="L7501" s="11"/>
      <c r="M7501" s="11"/>
      <c r="N7501" s="11" t="str">
        <f>IF(E7501&lt;&gt;"",VLOOKUP(E7501,依頼一覧!F:H,2,0),"")</f>
        <v/>
      </c>
    </row>
    <row r="7502" spans="1:14">
      <c r="A7502" s="7">
        <v>7501</v>
      </c>
      <c r="B7502" s="8"/>
      <c r="C7502" s="9"/>
      <c r="D7502" s="28"/>
      <c r="E7502" s="10"/>
      <c r="F7502" s="9"/>
      <c r="G7502" s="11"/>
      <c r="H7502" s="11"/>
      <c r="I7502" s="14"/>
      <c r="J7502" s="11"/>
      <c r="K7502" s="11"/>
      <c r="L7502" s="11"/>
      <c r="M7502" s="11"/>
      <c r="N7502" s="11" t="str">
        <f>IF(E7502&lt;&gt;"",VLOOKUP(E7502,依頼一覧!F:H,2,0),"")</f>
        <v/>
      </c>
    </row>
    <row r="7503" spans="1:14">
      <c r="A7503" s="7">
        <v>7502</v>
      </c>
      <c r="B7503" s="8"/>
      <c r="C7503" s="9"/>
      <c r="D7503" s="28"/>
      <c r="E7503" s="10"/>
      <c r="F7503" s="9"/>
      <c r="G7503" s="11"/>
      <c r="H7503" s="11"/>
      <c r="I7503" s="14"/>
      <c r="J7503" s="11"/>
      <c r="K7503" s="11"/>
      <c r="L7503" s="11"/>
      <c r="M7503" s="11"/>
      <c r="N7503" s="11" t="str">
        <f>IF(E7503&lt;&gt;"",VLOOKUP(E7503,依頼一覧!F:H,2,0),"")</f>
        <v/>
      </c>
    </row>
    <row r="7504" spans="1:14">
      <c r="A7504" s="7">
        <v>7503</v>
      </c>
      <c r="B7504" s="8"/>
      <c r="C7504" s="9"/>
      <c r="D7504" s="28"/>
      <c r="E7504" s="10"/>
      <c r="F7504" s="9"/>
      <c r="G7504" s="11"/>
      <c r="H7504" s="11"/>
      <c r="I7504" s="14"/>
      <c r="J7504" s="11"/>
      <c r="K7504" s="11"/>
      <c r="L7504" s="11"/>
      <c r="M7504" s="11"/>
      <c r="N7504" s="11" t="str">
        <f>IF(E7504&lt;&gt;"",VLOOKUP(E7504,依頼一覧!F:H,2,0),"")</f>
        <v/>
      </c>
    </row>
    <row r="7505" spans="1:14">
      <c r="A7505" s="7">
        <v>7504</v>
      </c>
      <c r="B7505" s="8"/>
      <c r="C7505" s="9"/>
      <c r="D7505" s="28"/>
      <c r="E7505" s="10"/>
      <c r="F7505" s="9"/>
      <c r="G7505" s="11"/>
      <c r="H7505" s="11"/>
      <c r="I7505" s="14"/>
      <c r="J7505" s="11"/>
      <c r="K7505" s="11"/>
      <c r="L7505" s="11"/>
      <c r="M7505" s="11"/>
      <c r="N7505" s="11" t="str">
        <f>IF(E7505&lt;&gt;"",VLOOKUP(E7505,依頼一覧!F:H,2,0),"")</f>
        <v/>
      </c>
    </row>
    <row r="7506" spans="1:14">
      <c r="A7506" s="7">
        <v>7505</v>
      </c>
      <c r="B7506" s="8"/>
      <c r="C7506" s="9"/>
      <c r="D7506" s="28"/>
      <c r="E7506" s="10"/>
      <c r="F7506" s="9"/>
      <c r="G7506" s="11"/>
      <c r="H7506" s="11"/>
      <c r="I7506" s="14"/>
      <c r="J7506" s="11"/>
      <c r="K7506" s="11"/>
      <c r="L7506" s="11"/>
      <c r="M7506" s="11"/>
      <c r="N7506" s="11" t="str">
        <f>IF(E7506&lt;&gt;"",VLOOKUP(E7506,依頼一覧!F:H,2,0),"")</f>
        <v/>
      </c>
    </row>
    <row r="7507" spans="1:14">
      <c r="A7507" s="7">
        <v>7506</v>
      </c>
      <c r="B7507" s="8"/>
      <c r="C7507" s="9"/>
      <c r="D7507" s="28"/>
      <c r="E7507" s="10"/>
      <c r="F7507" s="9"/>
      <c r="G7507" s="11"/>
      <c r="H7507" s="11"/>
      <c r="I7507" s="14"/>
      <c r="J7507" s="11"/>
      <c r="K7507" s="11"/>
      <c r="L7507" s="11"/>
      <c r="M7507" s="11"/>
      <c r="N7507" s="11" t="str">
        <f>IF(E7507&lt;&gt;"",VLOOKUP(E7507,依頼一覧!F:H,2,0),"")</f>
        <v/>
      </c>
    </row>
    <row r="7508" spans="1:14">
      <c r="A7508" s="7">
        <v>7507</v>
      </c>
      <c r="B7508" s="8"/>
      <c r="C7508" s="9"/>
      <c r="D7508" s="28"/>
      <c r="E7508" s="10"/>
      <c r="F7508" s="9"/>
      <c r="G7508" s="11"/>
      <c r="H7508" s="11"/>
      <c r="I7508" s="14"/>
      <c r="J7508" s="11"/>
      <c r="K7508" s="11"/>
      <c r="L7508" s="11"/>
      <c r="M7508" s="11"/>
      <c r="N7508" s="11" t="str">
        <f>IF(E7508&lt;&gt;"",VLOOKUP(E7508,依頼一覧!F:H,2,0),"")</f>
        <v/>
      </c>
    </row>
    <row r="7509" spans="1:14">
      <c r="A7509" s="7">
        <v>7508</v>
      </c>
      <c r="B7509" s="8"/>
      <c r="C7509" s="9"/>
      <c r="D7509" s="28"/>
      <c r="E7509" s="10"/>
      <c r="F7509" s="9"/>
      <c r="G7509" s="11"/>
      <c r="H7509" s="11"/>
      <c r="I7509" s="14"/>
      <c r="J7509" s="11"/>
      <c r="K7509" s="11"/>
      <c r="L7509" s="11"/>
      <c r="M7509" s="11"/>
      <c r="N7509" s="11" t="str">
        <f>IF(E7509&lt;&gt;"",VLOOKUP(E7509,依頼一覧!F:H,2,0),"")</f>
        <v/>
      </c>
    </row>
    <row r="7510" spans="1:14">
      <c r="A7510" s="7">
        <v>7509</v>
      </c>
      <c r="B7510" s="8"/>
      <c r="C7510" s="9"/>
      <c r="D7510" s="28"/>
      <c r="E7510" s="10"/>
      <c r="F7510" s="9"/>
      <c r="G7510" s="11"/>
      <c r="H7510" s="11"/>
      <c r="I7510" s="14"/>
      <c r="J7510" s="11"/>
      <c r="K7510" s="11"/>
      <c r="L7510" s="11"/>
      <c r="M7510" s="11"/>
      <c r="N7510" s="11" t="str">
        <f>IF(E7510&lt;&gt;"",VLOOKUP(E7510,依頼一覧!F:H,2,0),"")</f>
        <v/>
      </c>
    </row>
    <row r="7511" spans="1:14">
      <c r="A7511" s="7">
        <v>7510</v>
      </c>
      <c r="B7511" s="8"/>
      <c r="C7511" s="9"/>
      <c r="D7511" s="28"/>
      <c r="E7511" s="10"/>
      <c r="F7511" s="9"/>
      <c r="G7511" s="11"/>
      <c r="H7511" s="11"/>
      <c r="I7511" s="14"/>
      <c r="J7511" s="11"/>
      <c r="K7511" s="11"/>
      <c r="L7511" s="11"/>
      <c r="M7511" s="11"/>
      <c r="N7511" s="11" t="str">
        <f>IF(E7511&lt;&gt;"",VLOOKUP(E7511,依頼一覧!F:H,2,0),"")</f>
        <v/>
      </c>
    </row>
    <row r="7512" spans="1:14">
      <c r="A7512" s="7">
        <v>7511</v>
      </c>
      <c r="B7512" s="8"/>
      <c r="C7512" s="9"/>
      <c r="D7512" s="28"/>
      <c r="E7512" s="10"/>
      <c r="F7512" s="9"/>
      <c r="G7512" s="11"/>
      <c r="H7512" s="11"/>
      <c r="I7512" s="14"/>
      <c r="J7512" s="11"/>
      <c r="K7512" s="11"/>
      <c r="L7512" s="11"/>
      <c r="M7512" s="11"/>
      <c r="N7512" s="11" t="str">
        <f>IF(E7512&lt;&gt;"",VLOOKUP(E7512,依頼一覧!F:H,2,0),"")</f>
        <v/>
      </c>
    </row>
    <row r="7513" spans="1:14">
      <c r="A7513" s="7">
        <v>7512</v>
      </c>
      <c r="B7513" s="8"/>
      <c r="C7513" s="9"/>
      <c r="D7513" s="28"/>
      <c r="E7513" s="10"/>
      <c r="F7513" s="9"/>
      <c r="G7513" s="11"/>
      <c r="H7513" s="11"/>
      <c r="I7513" s="14"/>
      <c r="J7513" s="11"/>
      <c r="K7513" s="11"/>
      <c r="L7513" s="11"/>
      <c r="M7513" s="11"/>
      <c r="N7513" s="11" t="str">
        <f>IF(E7513&lt;&gt;"",VLOOKUP(E7513,依頼一覧!F:H,2,0),"")</f>
        <v/>
      </c>
    </row>
    <row r="7514" spans="1:14">
      <c r="A7514" s="7">
        <v>7513</v>
      </c>
      <c r="B7514" s="8"/>
      <c r="C7514" s="9"/>
      <c r="D7514" s="28"/>
      <c r="E7514" s="10"/>
      <c r="F7514" s="9"/>
      <c r="G7514" s="11"/>
      <c r="H7514" s="11"/>
      <c r="I7514" s="14"/>
      <c r="J7514" s="11"/>
      <c r="K7514" s="11"/>
      <c r="L7514" s="11"/>
      <c r="M7514" s="11"/>
      <c r="N7514" s="11" t="str">
        <f>IF(E7514&lt;&gt;"",VLOOKUP(E7514,依頼一覧!F:H,2,0),"")</f>
        <v/>
      </c>
    </row>
    <row r="7515" spans="1:14">
      <c r="A7515" s="7">
        <v>7514</v>
      </c>
      <c r="B7515" s="8"/>
      <c r="C7515" s="9"/>
      <c r="D7515" s="28"/>
      <c r="E7515" s="10"/>
      <c r="F7515" s="9"/>
      <c r="G7515" s="11"/>
      <c r="H7515" s="11"/>
      <c r="I7515" s="14"/>
      <c r="J7515" s="11"/>
      <c r="K7515" s="11"/>
      <c r="L7515" s="11"/>
      <c r="M7515" s="11"/>
      <c r="N7515" s="11" t="str">
        <f>IF(E7515&lt;&gt;"",VLOOKUP(E7515,依頼一覧!F:H,2,0),"")</f>
        <v/>
      </c>
    </row>
    <row r="7516" spans="1:14">
      <c r="A7516" s="7">
        <v>7515</v>
      </c>
      <c r="B7516" s="8"/>
      <c r="C7516" s="9"/>
      <c r="D7516" s="28"/>
      <c r="E7516" s="10"/>
      <c r="F7516" s="9"/>
      <c r="G7516" s="11"/>
      <c r="H7516" s="11"/>
      <c r="I7516" s="14"/>
      <c r="J7516" s="11"/>
      <c r="K7516" s="11"/>
      <c r="L7516" s="11"/>
      <c r="M7516" s="11"/>
      <c r="N7516" s="11" t="str">
        <f>IF(E7516&lt;&gt;"",VLOOKUP(E7516,依頼一覧!F:H,2,0),"")</f>
        <v/>
      </c>
    </row>
    <row r="7517" spans="1:14">
      <c r="A7517" s="7">
        <v>7516</v>
      </c>
      <c r="B7517" s="8"/>
      <c r="C7517" s="9"/>
      <c r="D7517" s="28"/>
      <c r="E7517" s="10"/>
      <c r="F7517" s="9"/>
      <c r="G7517" s="11"/>
      <c r="H7517" s="11"/>
      <c r="I7517" s="14"/>
      <c r="J7517" s="11"/>
      <c r="K7517" s="11"/>
      <c r="L7517" s="11"/>
      <c r="M7517" s="11"/>
      <c r="N7517" s="11" t="str">
        <f>IF(E7517&lt;&gt;"",VLOOKUP(E7517,依頼一覧!F:H,2,0),"")</f>
        <v/>
      </c>
    </row>
    <row r="7518" spans="1:14">
      <c r="A7518" s="7">
        <v>7517</v>
      </c>
      <c r="B7518" s="8"/>
      <c r="C7518" s="9"/>
      <c r="D7518" s="28"/>
      <c r="E7518" s="10"/>
      <c r="F7518" s="9"/>
      <c r="G7518" s="11"/>
      <c r="H7518" s="11"/>
      <c r="I7518" s="14"/>
      <c r="J7518" s="11"/>
      <c r="K7518" s="11"/>
      <c r="L7518" s="11"/>
      <c r="M7518" s="11"/>
      <c r="N7518" s="11" t="str">
        <f>IF(E7518&lt;&gt;"",VLOOKUP(E7518,依頼一覧!F:H,2,0),"")</f>
        <v/>
      </c>
    </row>
    <row r="7519" spans="1:14">
      <c r="A7519" s="7">
        <v>7518</v>
      </c>
      <c r="B7519" s="8"/>
      <c r="C7519" s="9"/>
      <c r="D7519" s="28"/>
      <c r="E7519" s="10"/>
      <c r="F7519" s="9"/>
      <c r="G7519" s="11"/>
      <c r="H7519" s="11"/>
      <c r="I7519" s="14"/>
      <c r="J7519" s="11"/>
      <c r="K7519" s="11"/>
      <c r="L7519" s="11"/>
      <c r="M7519" s="11"/>
      <c r="N7519" s="11" t="str">
        <f>IF(E7519&lt;&gt;"",VLOOKUP(E7519,依頼一覧!F:H,2,0),"")</f>
        <v/>
      </c>
    </row>
    <row r="7520" spans="1:14">
      <c r="A7520" s="7">
        <v>7519</v>
      </c>
      <c r="B7520" s="8"/>
      <c r="C7520" s="9"/>
      <c r="D7520" s="28"/>
      <c r="E7520" s="10"/>
      <c r="F7520" s="9"/>
      <c r="G7520" s="11"/>
      <c r="H7520" s="11"/>
      <c r="I7520" s="14"/>
      <c r="J7520" s="11"/>
      <c r="K7520" s="11"/>
      <c r="L7520" s="11"/>
      <c r="M7520" s="11"/>
      <c r="N7520" s="11" t="str">
        <f>IF(E7520&lt;&gt;"",VLOOKUP(E7520,依頼一覧!F:H,2,0),"")</f>
        <v/>
      </c>
    </row>
    <row r="7521" spans="1:14">
      <c r="A7521" s="7">
        <v>7520</v>
      </c>
      <c r="B7521" s="8"/>
      <c r="C7521" s="9"/>
      <c r="D7521" s="28"/>
      <c r="E7521" s="10"/>
      <c r="F7521" s="9"/>
      <c r="G7521" s="11"/>
      <c r="H7521" s="11"/>
      <c r="I7521" s="14"/>
      <c r="J7521" s="11"/>
      <c r="K7521" s="11"/>
      <c r="L7521" s="11"/>
      <c r="M7521" s="11"/>
      <c r="N7521" s="11" t="str">
        <f>IF(E7521&lt;&gt;"",VLOOKUP(E7521,依頼一覧!F:H,2,0),"")</f>
        <v/>
      </c>
    </row>
    <row r="7522" spans="1:14">
      <c r="A7522" s="7">
        <v>7521</v>
      </c>
      <c r="B7522" s="8"/>
      <c r="C7522" s="9"/>
      <c r="D7522" s="28"/>
      <c r="E7522" s="10"/>
      <c r="F7522" s="9"/>
      <c r="G7522" s="11"/>
      <c r="H7522" s="11"/>
      <c r="I7522" s="14"/>
      <c r="J7522" s="11"/>
      <c r="K7522" s="11"/>
      <c r="L7522" s="11"/>
      <c r="M7522" s="11"/>
      <c r="N7522" s="11" t="str">
        <f>IF(E7522&lt;&gt;"",VLOOKUP(E7522,依頼一覧!F:H,2,0),"")</f>
        <v/>
      </c>
    </row>
    <row r="7523" spans="1:14">
      <c r="A7523" s="7">
        <v>7522</v>
      </c>
      <c r="B7523" s="8"/>
      <c r="C7523" s="9"/>
      <c r="D7523" s="28"/>
      <c r="E7523" s="10"/>
      <c r="F7523" s="9"/>
      <c r="G7523" s="11"/>
      <c r="H7523" s="11"/>
      <c r="I7523" s="14"/>
      <c r="J7523" s="11"/>
      <c r="K7523" s="11"/>
      <c r="L7523" s="11"/>
      <c r="M7523" s="11"/>
      <c r="N7523" s="11" t="str">
        <f>IF(E7523&lt;&gt;"",VLOOKUP(E7523,依頼一覧!F:H,2,0),"")</f>
        <v/>
      </c>
    </row>
    <row r="7524" spans="1:14">
      <c r="A7524" s="7">
        <v>7523</v>
      </c>
      <c r="B7524" s="8"/>
      <c r="C7524" s="9"/>
      <c r="D7524" s="28"/>
      <c r="E7524" s="10"/>
      <c r="F7524" s="9"/>
      <c r="G7524" s="11"/>
      <c r="H7524" s="11"/>
      <c r="I7524" s="14"/>
      <c r="J7524" s="11"/>
      <c r="K7524" s="11"/>
      <c r="L7524" s="11"/>
      <c r="M7524" s="11"/>
      <c r="N7524" s="11" t="str">
        <f>IF(E7524&lt;&gt;"",VLOOKUP(E7524,依頼一覧!F:H,2,0),"")</f>
        <v/>
      </c>
    </row>
    <row r="7525" spans="1:14">
      <c r="A7525" s="7">
        <v>7524</v>
      </c>
      <c r="B7525" s="8"/>
      <c r="C7525" s="9"/>
      <c r="D7525" s="28"/>
      <c r="E7525" s="10"/>
      <c r="F7525" s="9"/>
      <c r="G7525" s="11"/>
      <c r="H7525" s="11"/>
      <c r="I7525" s="14"/>
      <c r="J7525" s="11"/>
      <c r="K7525" s="11"/>
      <c r="L7525" s="11"/>
      <c r="M7525" s="11"/>
      <c r="N7525" s="11" t="str">
        <f>IF(E7525&lt;&gt;"",VLOOKUP(E7525,依頼一覧!F:H,2,0),"")</f>
        <v/>
      </c>
    </row>
    <row r="7526" spans="1:14">
      <c r="A7526" s="7">
        <v>7525</v>
      </c>
      <c r="B7526" s="8"/>
      <c r="C7526" s="9"/>
      <c r="D7526" s="28"/>
      <c r="E7526" s="10"/>
      <c r="F7526" s="9"/>
      <c r="G7526" s="11"/>
      <c r="H7526" s="11"/>
      <c r="I7526" s="14"/>
      <c r="J7526" s="11"/>
      <c r="K7526" s="11"/>
      <c r="L7526" s="11"/>
      <c r="M7526" s="11"/>
      <c r="N7526" s="11" t="str">
        <f>IF(E7526&lt;&gt;"",VLOOKUP(E7526,依頼一覧!F:H,2,0),"")</f>
        <v/>
      </c>
    </row>
    <row r="7527" spans="1:14">
      <c r="A7527" s="7">
        <v>7526</v>
      </c>
      <c r="B7527" s="8"/>
      <c r="C7527" s="9"/>
      <c r="D7527" s="28"/>
      <c r="E7527" s="10"/>
      <c r="F7527" s="9"/>
      <c r="G7527" s="11"/>
      <c r="H7527" s="11"/>
      <c r="I7527" s="14"/>
      <c r="J7527" s="11"/>
      <c r="K7527" s="11"/>
      <c r="L7527" s="11"/>
      <c r="M7527" s="11"/>
      <c r="N7527" s="11" t="str">
        <f>IF(E7527&lt;&gt;"",VLOOKUP(E7527,依頼一覧!F:H,2,0),"")</f>
        <v/>
      </c>
    </row>
    <row r="7528" spans="1:14">
      <c r="A7528" s="7">
        <v>7527</v>
      </c>
      <c r="B7528" s="8"/>
      <c r="C7528" s="9"/>
      <c r="D7528" s="28"/>
      <c r="E7528" s="10"/>
      <c r="F7528" s="9"/>
      <c r="G7528" s="11"/>
      <c r="H7528" s="11"/>
      <c r="I7528" s="14"/>
      <c r="J7528" s="11"/>
      <c r="K7528" s="11"/>
      <c r="L7528" s="11"/>
      <c r="M7528" s="11"/>
      <c r="N7528" s="11" t="str">
        <f>IF(E7528&lt;&gt;"",VLOOKUP(E7528,依頼一覧!F:H,2,0),"")</f>
        <v/>
      </c>
    </row>
    <row r="7529" spans="1:14">
      <c r="A7529" s="7">
        <v>7528</v>
      </c>
      <c r="B7529" s="8"/>
      <c r="C7529" s="9"/>
      <c r="D7529" s="28"/>
      <c r="E7529" s="10"/>
      <c r="F7529" s="9"/>
      <c r="G7529" s="11"/>
      <c r="H7529" s="11"/>
      <c r="I7529" s="14"/>
      <c r="J7529" s="11"/>
      <c r="K7529" s="11"/>
      <c r="L7529" s="11"/>
      <c r="M7529" s="11"/>
      <c r="N7529" s="11" t="str">
        <f>IF(E7529&lt;&gt;"",VLOOKUP(E7529,依頼一覧!F:H,2,0),"")</f>
        <v/>
      </c>
    </row>
    <row r="7530" spans="1:14">
      <c r="A7530" s="7">
        <v>7529</v>
      </c>
      <c r="B7530" s="8"/>
      <c r="C7530" s="9"/>
      <c r="D7530" s="28"/>
      <c r="E7530" s="10"/>
      <c r="F7530" s="9"/>
      <c r="G7530" s="11"/>
      <c r="H7530" s="11"/>
      <c r="I7530" s="14"/>
      <c r="J7530" s="11"/>
      <c r="K7530" s="11"/>
      <c r="L7530" s="11"/>
      <c r="M7530" s="11"/>
      <c r="N7530" s="11" t="str">
        <f>IF(E7530&lt;&gt;"",VLOOKUP(E7530,依頼一覧!F:H,2,0),"")</f>
        <v/>
      </c>
    </row>
    <row r="7531" spans="1:14">
      <c r="A7531" s="7">
        <v>7530</v>
      </c>
      <c r="B7531" s="8"/>
      <c r="C7531" s="9"/>
      <c r="D7531" s="28"/>
      <c r="E7531" s="10"/>
      <c r="F7531" s="9"/>
      <c r="G7531" s="11"/>
      <c r="H7531" s="11"/>
      <c r="I7531" s="14"/>
      <c r="J7531" s="11"/>
      <c r="K7531" s="11"/>
      <c r="L7531" s="11"/>
      <c r="M7531" s="11"/>
      <c r="N7531" s="11" t="str">
        <f>IF(E7531&lt;&gt;"",VLOOKUP(E7531,依頼一覧!F:H,2,0),"")</f>
        <v/>
      </c>
    </row>
    <row r="7532" spans="1:14">
      <c r="A7532" s="7">
        <v>7531</v>
      </c>
      <c r="B7532" s="8"/>
      <c r="C7532" s="9"/>
      <c r="D7532" s="28"/>
      <c r="E7532" s="10"/>
      <c r="F7532" s="9"/>
      <c r="G7532" s="11"/>
      <c r="H7532" s="11"/>
      <c r="I7532" s="14"/>
      <c r="J7532" s="11"/>
      <c r="K7532" s="11"/>
      <c r="L7532" s="11"/>
      <c r="M7532" s="11"/>
      <c r="N7532" s="11" t="str">
        <f>IF(E7532&lt;&gt;"",VLOOKUP(E7532,依頼一覧!F:H,2,0),"")</f>
        <v/>
      </c>
    </row>
    <row r="7533" spans="1:14">
      <c r="A7533" s="7">
        <v>7532</v>
      </c>
      <c r="B7533" s="8"/>
      <c r="C7533" s="9"/>
      <c r="D7533" s="28"/>
      <c r="E7533" s="10"/>
      <c r="F7533" s="9"/>
      <c r="G7533" s="11"/>
      <c r="H7533" s="11"/>
      <c r="I7533" s="14"/>
      <c r="J7533" s="11"/>
      <c r="K7533" s="11"/>
      <c r="L7533" s="11"/>
      <c r="M7533" s="11"/>
      <c r="N7533" s="11" t="str">
        <f>IF(E7533&lt;&gt;"",VLOOKUP(E7533,依頼一覧!F:H,2,0),"")</f>
        <v/>
      </c>
    </row>
    <row r="7534" spans="1:14">
      <c r="A7534" s="7">
        <v>7533</v>
      </c>
      <c r="B7534" s="8"/>
      <c r="C7534" s="9"/>
      <c r="D7534" s="28"/>
      <c r="E7534" s="10"/>
      <c r="F7534" s="9"/>
      <c r="G7534" s="11"/>
      <c r="H7534" s="11"/>
      <c r="I7534" s="14"/>
      <c r="J7534" s="11"/>
      <c r="K7534" s="11"/>
      <c r="L7534" s="11"/>
      <c r="M7534" s="11"/>
      <c r="N7534" s="11" t="str">
        <f>IF(E7534&lt;&gt;"",VLOOKUP(E7534,依頼一覧!F:H,2,0),"")</f>
        <v/>
      </c>
    </row>
    <row r="7535" spans="1:14">
      <c r="A7535" s="7">
        <v>7534</v>
      </c>
      <c r="B7535" s="8"/>
      <c r="C7535" s="9"/>
      <c r="D7535" s="28"/>
      <c r="E7535" s="10"/>
      <c r="F7535" s="9"/>
      <c r="G7535" s="11"/>
      <c r="H7535" s="11"/>
      <c r="I7535" s="14"/>
      <c r="J7535" s="11"/>
      <c r="K7535" s="11"/>
      <c r="L7535" s="11"/>
      <c r="M7535" s="11"/>
      <c r="N7535" s="11" t="str">
        <f>IF(E7535&lt;&gt;"",VLOOKUP(E7535,依頼一覧!F:H,2,0),"")</f>
        <v/>
      </c>
    </row>
    <row r="7536" spans="1:14">
      <c r="A7536" s="7">
        <v>7535</v>
      </c>
      <c r="B7536" s="8"/>
      <c r="C7536" s="9"/>
      <c r="D7536" s="28"/>
      <c r="E7536" s="10"/>
      <c r="F7536" s="9"/>
      <c r="G7536" s="11"/>
      <c r="H7536" s="11"/>
      <c r="I7536" s="14"/>
      <c r="J7536" s="11"/>
      <c r="K7536" s="11"/>
      <c r="L7536" s="11"/>
      <c r="M7536" s="11"/>
      <c r="N7536" s="11" t="str">
        <f>IF(E7536&lt;&gt;"",VLOOKUP(E7536,依頼一覧!F:H,2,0),"")</f>
        <v/>
      </c>
    </row>
    <row r="7537" spans="1:14">
      <c r="A7537" s="7">
        <v>7536</v>
      </c>
      <c r="B7537" s="8"/>
      <c r="C7537" s="9"/>
      <c r="D7537" s="28"/>
      <c r="E7537" s="10"/>
      <c r="F7537" s="9"/>
      <c r="G7537" s="11"/>
      <c r="H7537" s="11"/>
      <c r="I7537" s="14"/>
      <c r="J7537" s="11"/>
      <c r="K7537" s="11"/>
      <c r="L7537" s="11"/>
      <c r="M7537" s="11"/>
      <c r="N7537" s="11" t="str">
        <f>IF(E7537&lt;&gt;"",VLOOKUP(E7537,依頼一覧!F:H,2,0),"")</f>
        <v/>
      </c>
    </row>
    <row r="7538" spans="1:14">
      <c r="A7538" s="7">
        <v>7537</v>
      </c>
      <c r="B7538" s="8"/>
      <c r="C7538" s="9"/>
      <c r="D7538" s="28"/>
      <c r="E7538" s="10"/>
      <c r="F7538" s="9"/>
      <c r="G7538" s="11"/>
      <c r="H7538" s="11"/>
      <c r="I7538" s="14"/>
      <c r="J7538" s="11"/>
      <c r="K7538" s="11"/>
      <c r="L7538" s="11"/>
      <c r="M7538" s="11"/>
      <c r="N7538" s="11" t="str">
        <f>IF(E7538&lt;&gt;"",VLOOKUP(E7538,依頼一覧!F:H,2,0),"")</f>
        <v/>
      </c>
    </row>
    <row r="7539" spans="1:14">
      <c r="A7539" s="7">
        <v>7538</v>
      </c>
      <c r="B7539" s="8"/>
      <c r="C7539" s="9"/>
      <c r="D7539" s="28"/>
      <c r="E7539" s="10"/>
      <c r="F7539" s="9"/>
      <c r="G7539" s="11"/>
      <c r="H7539" s="11"/>
      <c r="I7539" s="14"/>
      <c r="J7539" s="11"/>
      <c r="K7539" s="11"/>
      <c r="L7539" s="11"/>
      <c r="M7539" s="11"/>
      <c r="N7539" s="11" t="str">
        <f>IF(E7539&lt;&gt;"",VLOOKUP(E7539,依頼一覧!F:H,2,0),"")</f>
        <v/>
      </c>
    </row>
    <row r="7540" spans="1:14">
      <c r="A7540" s="7">
        <v>7539</v>
      </c>
      <c r="B7540" s="8"/>
      <c r="C7540" s="9"/>
      <c r="D7540" s="28"/>
      <c r="E7540" s="10"/>
      <c r="F7540" s="9"/>
      <c r="G7540" s="11"/>
      <c r="H7540" s="11"/>
      <c r="I7540" s="14"/>
      <c r="J7540" s="11"/>
      <c r="K7540" s="11"/>
      <c r="L7540" s="11"/>
      <c r="M7540" s="11"/>
      <c r="N7540" s="11" t="str">
        <f>IF(E7540&lt;&gt;"",VLOOKUP(E7540,依頼一覧!F:H,2,0),"")</f>
        <v/>
      </c>
    </row>
    <row r="7541" spans="1:14">
      <c r="A7541" s="7">
        <v>7540</v>
      </c>
      <c r="B7541" s="8"/>
      <c r="C7541" s="9"/>
      <c r="D7541" s="28"/>
      <c r="E7541" s="10"/>
      <c r="F7541" s="9"/>
      <c r="G7541" s="11"/>
      <c r="H7541" s="11"/>
      <c r="I7541" s="14"/>
      <c r="J7541" s="11"/>
      <c r="K7541" s="11"/>
      <c r="L7541" s="11"/>
      <c r="M7541" s="11"/>
      <c r="N7541" s="11" t="str">
        <f>IF(E7541&lt;&gt;"",VLOOKUP(E7541,依頼一覧!F:H,2,0),"")</f>
        <v/>
      </c>
    </row>
    <row r="7542" spans="1:14">
      <c r="A7542" s="7">
        <v>7541</v>
      </c>
      <c r="B7542" s="8"/>
      <c r="C7542" s="9"/>
      <c r="D7542" s="28"/>
      <c r="E7542" s="10"/>
      <c r="F7542" s="9"/>
      <c r="G7542" s="11"/>
      <c r="H7542" s="11"/>
      <c r="I7542" s="14"/>
      <c r="J7542" s="11"/>
      <c r="K7542" s="11"/>
      <c r="L7542" s="11"/>
      <c r="M7542" s="11"/>
      <c r="N7542" s="11" t="str">
        <f>IF(E7542&lt;&gt;"",VLOOKUP(E7542,依頼一覧!F:H,2,0),"")</f>
        <v/>
      </c>
    </row>
    <row r="7543" spans="1:14">
      <c r="A7543" s="7">
        <v>7542</v>
      </c>
      <c r="B7543" s="8"/>
      <c r="C7543" s="9"/>
      <c r="D7543" s="28"/>
      <c r="E7543" s="10"/>
      <c r="F7543" s="9"/>
      <c r="G7543" s="11"/>
      <c r="H7543" s="11"/>
      <c r="I7543" s="14"/>
      <c r="J7543" s="11"/>
      <c r="K7543" s="11"/>
      <c r="L7543" s="11"/>
      <c r="M7543" s="11"/>
      <c r="N7543" s="11" t="str">
        <f>IF(E7543&lt;&gt;"",VLOOKUP(E7543,依頼一覧!F:H,2,0),"")</f>
        <v/>
      </c>
    </row>
    <row r="7544" spans="1:14">
      <c r="A7544" s="7">
        <v>7543</v>
      </c>
      <c r="B7544" s="8"/>
      <c r="C7544" s="9"/>
      <c r="D7544" s="28"/>
      <c r="E7544" s="10"/>
      <c r="F7544" s="9"/>
      <c r="G7544" s="11"/>
      <c r="H7544" s="11"/>
      <c r="I7544" s="14"/>
      <c r="J7544" s="11"/>
      <c r="K7544" s="11"/>
      <c r="L7544" s="11"/>
      <c r="M7544" s="11"/>
      <c r="N7544" s="11" t="str">
        <f>IF(E7544&lt;&gt;"",VLOOKUP(E7544,依頼一覧!F:H,2,0),"")</f>
        <v/>
      </c>
    </row>
    <row r="7545" spans="1:14">
      <c r="A7545" s="7">
        <v>7544</v>
      </c>
      <c r="B7545" s="8"/>
      <c r="C7545" s="9"/>
      <c r="D7545" s="28"/>
      <c r="E7545" s="10"/>
      <c r="F7545" s="9"/>
      <c r="G7545" s="11"/>
      <c r="H7545" s="11"/>
      <c r="I7545" s="14"/>
      <c r="J7545" s="11"/>
      <c r="K7545" s="11"/>
      <c r="L7545" s="11"/>
      <c r="M7545" s="11"/>
      <c r="N7545" s="11" t="str">
        <f>IF(E7545&lt;&gt;"",VLOOKUP(E7545,依頼一覧!F:H,2,0),"")</f>
        <v/>
      </c>
    </row>
    <row r="7546" spans="1:14">
      <c r="A7546" s="7">
        <v>7545</v>
      </c>
      <c r="B7546" s="8"/>
      <c r="C7546" s="9"/>
      <c r="D7546" s="28"/>
      <c r="E7546" s="10"/>
      <c r="F7546" s="9"/>
      <c r="G7546" s="11"/>
      <c r="H7546" s="11"/>
      <c r="I7546" s="14"/>
      <c r="J7546" s="11"/>
      <c r="K7546" s="11"/>
      <c r="L7546" s="11"/>
      <c r="M7546" s="11"/>
      <c r="N7546" s="11" t="str">
        <f>IF(E7546&lt;&gt;"",VLOOKUP(E7546,依頼一覧!F:H,2,0),"")</f>
        <v/>
      </c>
    </row>
    <row r="7547" spans="1:14">
      <c r="A7547" s="7">
        <v>7546</v>
      </c>
      <c r="B7547" s="8"/>
      <c r="C7547" s="9"/>
      <c r="D7547" s="28"/>
      <c r="E7547" s="10"/>
      <c r="F7547" s="9"/>
      <c r="G7547" s="11"/>
      <c r="H7547" s="11"/>
      <c r="I7547" s="14"/>
      <c r="J7547" s="11"/>
      <c r="K7547" s="11"/>
      <c r="L7547" s="11"/>
      <c r="M7547" s="11"/>
      <c r="N7547" s="11" t="str">
        <f>IF(E7547&lt;&gt;"",VLOOKUP(E7547,依頼一覧!F:H,2,0),"")</f>
        <v/>
      </c>
    </row>
    <row r="7548" spans="1:14">
      <c r="A7548" s="7">
        <v>7547</v>
      </c>
      <c r="B7548" s="8"/>
      <c r="C7548" s="9"/>
      <c r="D7548" s="28"/>
      <c r="E7548" s="10"/>
      <c r="F7548" s="9"/>
      <c r="G7548" s="11"/>
      <c r="H7548" s="11"/>
      <c r="I7548" s="14"/>
      <c r="J7548" s="11"/>
      <c r="K7548" s="11"/>
      <c r="L7548" s="11"/>
      <c r="M7548" s="11"/>
      <c r="N7548" s="11" t="str">
        <f>IF(E7548&lt;&gt;"",VLOOKUP(E7548,依頼一覧!F:H,2,0),"")</f>
        <v/>
      </c>
    </row>
    <row r="7549" spans="1:14">
      <c r="A7549" s="7">
        <v>7548</v>
      </c>
      <c r="B7549" s="8"/>
      <c r="C7549" s="9"/>
      <c r="D7549" s="28"/>
      <c r="E7549" s="10"/>
      <c r="F7549" s="9"/>
      <c r="G7549" s="11"/>
      <c r="H7549" s="11"/>
      <c r="I7549" s="14"/>
      <c r="J7549" s="11"/>
      <c r="K7549" s="11"/>
      <c r="L7549" s="11"/>
      <c r="M7549" s="11"/>
      <c r="N7549" s="11" t="str">
        <f>IF(E7549&lt;&gt;"",VLOOKUP(E7549,依頼一覧!F:H,2,0),"")</f>
        <v/>
      </c>
    </row>
    <row r="7550" spans="1:14">
      <c r="A7550" s="7">
        <v>7549</v>
      </c>
      <c r="B7550" s="8"/>
      <c r="C7550" s="9"/>
      <c r="D7550" s="28"/>
      <c r="E7550" s="10"/>
      <c r="F7550" s="9"/>
      <c r="G7550" s="11"/>
      <c r="H7550" s="11"/>
      <c r="I7550" s="14"/>
      <c r="J7550" s="11"/>
      <c r="K7550" s="11"/>
      <c r="L7550" s="11"/>
      <c r="M7550" s="11"/>
      <c r="N7550" s="11" t="str">
        <f>IF(E7550&lt;&gt;"",VLOOKUP(E7550,依頼一覧!F:H,2,0),"")</f>
        <v/>
      </c>
    </row>
    <row r="7551" spans="1:14">
      <c r="A7551" s="7">
        <v>7550</v>
      </c>
      <c r="B7551" s="8"/>
      <c r="C7551" s="9"/>
      <c r="D7551" s="28"/>
      <c r="E7551" s="10"/>
      <c r="F7551" s="9"/>
      <c r="G7551" s="11"/>
      <c r="H7551" s="11"/>
      <c r="I7551" s="14"/>
      <c r="J7551" s="11"/>
      <c r="K7551" s="11"/>
      <c r="L7551" s="11"/>
      <c r="M7551" s="11"/>
      <c r="N7551" s="11" t="str">
        <f>IF(E7551&lt;&gt;"",VLOOKUP(E7551,依頼一覧!F:H,2,0),"")</f>
        <v/>
      </c>
    </row>
    <row r="7552" spans="1:14">
      <c r="A7552" s="7">
        <v>7551</v>
      </c>
      <c r="B7552" s="8"/>
      <c r="C7552" s="9"/>
      <c r="D7552" s="28"/>
      <c r="E7552" s="10"/>
      <c r="F7552" s="9"/>
      <c r="G7552" s="11"/>
      <c r="H7552" s="11"/>
      <c r="I7552" s="14"/>
      <c r="J7552" s="11"/>
      <c r="K7552" s="11"/>
      <c r="L7552" s="11"/>
      <c r="M7552" s="11"/>
      <c r="N7552" s="11" t="str">
        <f>IF(E7552&lt;&gt;"",VLOOKUP(E7552,依頼一覧!F:H,2,0),"")</f>
        <v/>
      </c>
    </row>
    <row r="7553" spans="1:14">
      <c r="A7553" s="7">
        <v>7552</v>
      </c>
      <c r="B7553" s="8"/>
      <c r="C7553" s="9"/>
      <c r="D7553" s="28"/>
      <c r="E7553" s="10"/>
      <c r="F7553" s="9"/>
      <c r="G7553" s="11"/>
      <c r="H7553" s="11"/>
      <c r="I7553" s="14"/>
      <c r="J7553" s="11"/>
      <c r="K7553" s="11"/>
      <c r="L7553" s="11"/>
      <c r="M7553" s="11"/>
      <c r="N7553" s="11" t="str">
        <f>IF(E7553&lt;&gt;"",VLOOKUP(E7553,依頼一覧!F:H,2,0),"")</f>
        <v/>
      </c>
    </row>
    <row r="7554" spans="1:14">
      <c r="A7554" s="7">
        <v>7553</v>
      </c>
      <c r="B7554" s="8"/>
      <c r="C7554" s="9"/>
      <c r="D7554" s="28"/>
      <c r="E7554" s="10"/>
      <c r="F7554" s="9"/>
      <c r="G7554" s="11"/>
      <c r="H7554" s="11"/>
      <c r="I7554" s="14"/>
      <c r="J7554" s="11"/>
      <c r="K7554" s="11"/>
      <c r="L7554" s="11"/>
      <c r="M7554" s="11"/>
      <c r="N7554" s="11" t="str">
        <f>IF(E7554&lt;&gt;"",VLOOKUP(E7554,依頼一覧!F:H,2,0),"")</f>
        <v/>
      </c>
    </row>
    <row r="7555" spans="1:14">
      <c r="A7555" s="7">
        <v>7554</v>
      </c>
      <c r="B7555" s="8"/>
      <c r="C7555" s="9"/>
      <c r="D7555" s="28"/>
      <c r="E7555" s="10"/>
      <c r="F7555" s="9"/>
      <c r="G7555" s="11"/>
      <c r="H7555" s="11"/>
      <c r="I7555" s="14"/>
      <c r="J7555" s="11"/>
      <c r="K7555" s="11"/>
      <c r="L7555" s="11"/>
      <c r="M7555" s="11"/>
      <c r="N7555" s="11" t="str">
        <f>IF(E7555&lt;&gt;"",VLOOKUP(E7555,依頼一覧!F:H,2,0),"")</f>
        <v/>
      </c>
    </row>
    <row r="7556" spans="1:14">
      <c r="A7556" s="7">
        <v>7555</v>
      </c>
      <c r="B7556" s="8"/>
      <c r="C7556" s="9"/>
      <c r="D7556" s="28"/>
      <c r="E7556" s="10"/>
      <c r="F7556" s="9"/>
      <c r="G7556" s="11"/>
      <c r="H7556" s="11"/>
      <c r="I7556" s="14"/>
      <c r="J7556" s="11"/>
      <c r="K7556" s="11"/>
      <c r="L7556" s="11"/>
      <c r="M7556" s="11"/>
      <c r="N7556" s="11" t="str">
        <f>IF(E7556&lt;&gt;"",VLOOKUP(E7556,依頼一覧!F:H,2,0),"")</f>
        <v/>
      </c>
    </row>
    <row r="7557" spans="1:14">
      <c r="A7557" s="7">
        <v>7556</v>
      </c>
      <c r="B7557" s="8"/>
      <c r="C7557" s="9"/>
      <c r="D7557" s="28"/>
      <c r="E7557" s="10"/>
      <c r="F7557" s="9"/>
      <c r="G7557" s="11"/>
      <c r="H7557" s="11"/>
      <c r="I7557" s="14"/>
      <c r="J7557" s="11"/>
      <c r="K7557" s="11"/>
      <c r="L7557" s="11"/>
      <c r="M7557" s="11"/>
      <c r="N7557" s="11" t="str">
        <f>IF(E7557&lt;&gt;"",VLOOKUP(E7557,依頼一覧!F:H,2,0),"")</f>
        <v/>
      </c>
    </row>
    <row r="7558" spans="1:14">
      <c r="A7558" s="7">
        <v>7557</v>
      </c>
      <c r="B7558" s="8"/>
      <c r="C7558" s="9"/>
      <c r="D7558" s="28"/>
      <c r="E7558" s="10"/>
      <c r="F7558" s="9"/>
      <c r="G7558" s="11"/>
      <c r="H7558" s="11"/>
      <c r="I7558" s="14"/>
      <c r="J7558" s="11"/>
      <c r="K7558" s="11"/>
      <c r="L7558" s="11"/>
      <c r="M7558" s="11"/>
      <c r="N7558" s="11" t="str">
        <f>IF(E7558&lt;&gt;"",VLOOKUP(E7558,依頼一覧!F:H,2,0),"")</f>
        <v/>
      </c>
    </row>
    <row r="7559" spans="1:14">
      <c r="A7559" s="7">
        <v>7558</v>
      </c>
      <c r="B7559" s="8"/>
      <c r="C7559" s="9"/>
      <c r="D7559" s="28"/>
      <c r="E7559" s="10"/>
      <c r="F7559" s="9"/>
      <c r="G7559" s="11"/>
      <c r="H7559" s="11"/>
      <c r="I7559" s="14"/>
      <c r="J7559" s="11"/>
      <c r="K7559" s="11"/>
      <c r="L7559" s="11"/>
      <c r="M7559" s="11"/>
      <c r="N7559" s="11" t="str">
        <f>IF(E7559&lt;&gt;"",VLOOKUP(E7559,依頼一覧!F:H,2,0),"")</f>
        <v/>
      </c>
    </row>
    <row r="7560" spans="1:14">
      <c r="A7560" s="7">
        <v>7559</v>
      </c>
      <c r="B7560" s="8"/>
      <c r="C7560" s="9"/>
      <c r="D7560" s="28"/>
      <c r="E7560" s="10"/>
      <c r="F7560" s="9"/>
      <c r="G7560" s="11"/>
      <c r="H7560" s="11"/>
      <c r="I7560" s="14"/>
      <c r="J7560" s="11"/>
      <c r="K7560" s="11"/>
      <c r="L7560" s="11"/>
      <c r="M7560" s="11"/>
      <c r="N7560" s="11" t="str">
        <f>IF(E7560&lt;&gt;"",VLOOKUP(E7560,依頼一覧!F:H,2,0),"")</f>
        <v/>
      </c>
    </row>
    <row r="7561" spans="1:14">
      <c r="A7561" s="7">
        <v>7560</v>
      </c>
      <c r="B7561" s="8"/>
      <c r="C7561" s="9"/>
      <c r="D7561" s="28"/>
      <c r="E7561" s="10"/>
      <c r="F7561" s="9"/>
      <c r="G7561" s="11"/>
      <c r="H7561" s="11"/>
      <c r="I7561" s="14"/>
      <c r="J7561" s="11"/>
      <c r="K7561" s="11"/>
      <c r="L7561" s="11"/>
      <c r="M7561" s="11"/>
      <c r="N7561" s="11" t="str">
        <f>IF(E7561&lt;&gt;"",VLOOKUP(E7561,依頼一覧!F:H,2,0),"")</f>
        <v/>
      </c>
    </row>
    <row r="7562" spans="1:14">
      <c r="A7562" s="7">
        <v>7561</v>
      </c>
      <c r="B7562" s="8"/>
      <c r="C7562" s="9"/>
      <c r="D7562" s="28"/>
      <c r="E7562" s="10"/>
      <c r="F7562" s="9"/>
      <c r="G7562" s="11"/>
      <c r="H7562" s="11"/>
      <c r="I7562" s="14"/>
      <c r="J7562" s="11"/>
      <c r="K7562" s="11"/>
      <c r="L7562" s="11"/>
      <c r="M7562" s="11"/>
      <c r="N7562" s="11" t="str">
        <f>IF(E7562&lt;&gt;"",VLOOKUP(E7562,依頼一覧!F:H,2,0),"")</f>
        <v/>
      </c>
    </row>
    <row r="7563" spans="1:14">
      <c r="A7563" s="7">
        <v>7562</v>
      </c>
      <c r="B7563" s="8"/>
      <c r="C7563" s="9"/>
      <c r="D7563" s="28"/>
      <c r="E7563" s="10"/>
      <c r="F7563" s="9"/>
      <c r="G7563" s="11"/>
      <c r="H7563" s="11"/>
      <c r="I7563" s="14"/>
      <c r="J7563" s="11"/>
      <c r="K7563" s="11"/>
      <c r="L7563" s="11"/>
      <c r="M7563" s="11"/>
      <c r="N7563" s="11" t="str">
        <f>IF(E7563&lt;&gt;"",VLOOKUP(E7563,依頼一覧!F:H,2,0),"")</f>
        <v/>
      </c>
    </row>
    <row r="7564" spans="1:14">
      <c r="A7564" s="7">
        <v>7563</v>
      </c>
      <c r="B7564" s="8"/>
      <c r="C7564" s="9"/>
      <c r="D7564" s="28"/>
      <c r="E7564" s="10"/>
      <c r="F7564" s="9"/>
      <c r="G7564" s="11"/>
      <c r="H7564" s="11"/>
      <c r="I7564" s="14"/>
      <c r="J7564" s="11"/>
      <c r="K7564" s="11"/>
      <c r="L7564" s="11"/>
      <c r="M7564" s="11"/>
      <c r="N7564" s="11" t="str">
        <f>IF(E7564&lt;&gt;"",VLOOKUP(E7564,依頼一覧!F:H,2,0),"")</f>
        <v/>
      </c>
    </row>
    <row r="7565" spans="1:14">
      <c r="A7565" s="7">
        <v>7564</v>
      </c>
      <c r="B7565" s="8"/>
      <c r="C7565" s="9"/>
      <c r="D7565" s="28"/>
      <c r="E7565" s="10"/>
      <c r="F7565" s="9"/>
      <c r="G7565" s="11"/>
      <c r="H7565" s="11"/>
      <c r="I7565" s="14"/>
      <c r="J7565" s="11"/>
      <c r="K7565" s="11"/>
      <c r="L7565" s="11"/>
      <c r="M7565" s="11"/>
      <c r="N7565" s="11" t="str">
        <f>IF(E7565&lt;&gt;"",VLOOKUP(E7565,依頼一覧!F:H,2,0),"")</f>
        <v/>
      </c>
    </row>
    <row r="7566" spans="1:14">
      <c r="A7566" s="7">
        <v>7565</v>
      </c>
      <c r="B7566" s="8"/>
      <c r="C7566" s="9"/>
      <c r="D7566" s="28"/>
      <c r="E7566" s="10"/>
      <c r="F7566" s="9"/>
      <c r="G7566" s="11"/>
      <c r="H7566" s="11"/>
      <c r="I7566" s="14"/>
      <c r="J7566" s="11"/>
      <c r="K7566" s="11"/>
      <c r="L7566" s="11"/>
      <c r="M7566" s="11"/>
      <c r="N7566" s="11" t="str">
        <f>IF(E7566&lt;&gt;"",VLOOKUP(E7566,依頼一覧!F:H,2,0),"")</f>
        <v/>
      </c>
    </row>
    <row r="7567" spans="1:14">
      <c r="A7567" s="7">
        <v>7566</v>
      </c>
      <c r="B7567" s="8"/>
      <c r="C7567" s="9"/>
      <c r="D7567" s="28"/>
      <c r="E7567" s="10"/>
      <c r="F7567" s="9"/>
      <c r="G7567" s="11"/>
      <c r="H7567" s="11"/>
      <c r="I7567" s="14"/>
      <c r="J7567" s="11"/>
      <c r="K7567" s="11"/>
      <c r="L7567" s="11"/>
      <c r="M7567" s="11"/>
      <c r="N7567" s="11" t="str">
        <f>IF(E7567&lt;&gt;"",VLOOKUP(E7567,依頼一覧!F:H,2,0),"")</f>
        <v/>
      </c>
    </row>
    <row r="7568" spans="1:14">
      <c r="A7568" s="7">
        <v>7567</v>
      </c>
      <c r="B7568" s="8"/>
      <c r="C7568" s="9"/>
      <c r="D7568" s="28"/>
      <c r="E7568" s="10"/>
      <c r="F7568" s="9"/>
      <c r="G7568" s="11"/>
      <c r="H7568" s="11"/>
      <c r="I7568" s="14"/>
      <c r="J7568" s="11"/>
      <c r="K7568" s="11"/>
      <c r="L7568" s="11"/>
      <c r="M7568" s="11"/>
      <c r="N7568" s="11" t="str">
        <f>IF(E7568&lt;&gt;"",VLOOKUP(E7568,依頼一覧!F:H,2,0),"")</f>
        <v/>
      </c>
    </row>
    <row r="7569" spans="1:14">
      <c r="A7569" s="7">
        <v>7568</v>
      </c>
      <c r="B7569" s="8"/>
      <c r="C7569" s="9"/>
      <c r="D7569" s="28"/>
      <c r="E7569" s="10"/>
      <c r="F7569" s="9"/>
      <c r="G7569" s="11"/>
      <c r="H7569" s="11"/>
      <c r="I7569" s="14"/>
      <c r="J7569" s="11"/>
      <c r="K7569" s="11"/>
      <c r="L7569" s="11"/>
      <c r="M7569" s="11"/>
      <c r="N7569" s="11" t="str">
        <f>IF(E7569&lt;&gt;"",VLOOKUP(E7569,依頼一覧!F:H,2,0),"")</f>
        <v/>
      </c>
    </row>
    <row r="7570" spans="1:14">
      <c r="A7570" s="7">
        <v>7569</v>
      </c>
      <c r="B7570" s="8"/>
      <c r="C7570" s="9"/>
      <c r="D7570" s="28"/>
      <c r="E7570" s="10"/>
      <c r="F7570" s="9"/>
      <c r="G7570" s="11"/>
      <c r="H7570" s="11"/>
      <c r="I7570" s="14"/>
      <c r="J7570" s="11"/>
      <c r="K7570" s="11"/>
      <c r="L7570" s="11"/>
      <c r="M7570" s="11"/>
      <c r="N7570" s="11" t="str">
        <f>IF(E7570&lt;&gt;"",VLOOKUP(E7570,依頼一覧!F:H,2,0),"")</f>
        <v/>
      </c>
    </row>
    <row r="7571" spans="1:14">
      <c r="A7571" s="7">
        <v>7570</v>
      </c>
      <c r="B7571" s="8"/>
      <c r="C7571" s="9"/>
      <c r="D7571" s="28"/>
      <c r="E7571" s="10"/>
      <c r="F7571" s="9"/>
      <c r="G7571" s="11"/>
      <c r="H7571" s="11"/>
      <c r="I7571" s="14"/>
      <c r="J7571" s="11"/>
      <c r="K7571" s="11"/>
      <c r="L7571" s="11"/>
      <c r="M7571" s="11"/>
      <c r="N7571" s="11" t="str">
        <f>IF(E7571&lt;&gt;"",VLOOKUP(E7571,依頼一覧!F:H,2,0),"")</f>
        <v/>
      </c>
    </row>
    <row r="7572" spans="1:14">
      <c r="A7572" s="7">
        <v>7571</v>
      </c>
      <c r="B7572" s="8"/>
      <c r="C7572" s="9"/>
      <c r="D7572" s="28"/>
      <c r="E7572" s="10"/>
      <c r="F7572" s="9"/>
      <c r="G7572" s="11"/>
      <c r="H7572" s="11"/>
      <c r="I7572" s="14"/>
      <c r="J7572" s="11"/>
      <c r="K7572" s="11"/>
      <c r="L7572" s="11"/>
      <c r="M7572" s="11"/>
      <c r="N7572" s="11" t="str">
        <f>IF(E7572&lt;&gt;"",VLOOKUP(E7572,依頼一覧!F:H,2,0),"")</f>
        <v/>
      </c>
    </row>
    <row r="7573" spans="1:14">
      <c r="A7573" s="7">
        <v>7572</v>
      </c>
      <c r="B7573" s="8"/>
      <c r="C7573" s="9"/>
      <c r="D7573" s="28"/>
      <c r="E7573" s="10"/>
      <c r="F7573" s="9"/>
      <c r="G7573" s="11"/>
      <c r="H7573" s="11"/>
      <c r="I7573" s="14"/>
      <c r="J7573" s="11"/>
      <c r="K7573" s="11"/>
      <c r="L7573" s="11"/>
      <c r="M7573" s="11"/>
      <c r="N7573" s="11" t="str">
        <f>IF(E7573&lt;&gt;"",VLOOKUP(E7573,依頼一覧!F:H,2,0),"")</f>
        <v/>
      </c>
    </row>
    <row r="7574" spans="1:14">
      <c r="A7574" s="7">
        <v>7573</v>
      </c>
      <c r="B7574" s="8"/>
      <c r="C7574" s="9"/>
      <c r="D7574" s="28"/>
      <c r="E7574" s="10"/>
      <c r="F7574" s="9"/>
      <c r="G7574" s="11"/>
      <c r="H7574" s="11"/>
      <c r="I7574" s="14"/>
      <c r="J7574" s="11"/>
      <c r="K7574" s="11"/>
      <c r="L7574" s="11"/>
      <c r="M7574" s="11"/>
      <c r="N7574" s="11" t="str">
        <f>IF(E7574&lt;&gt;"",VLOOKUP(E7574,依頼一覧!F:H,2,0),"")</f>
        <v/>
      </c>
    </row>
    <row r="7575" spans="1:14">
      <c r="A7575" s="7">
        <v>7574</v>
      </c>
      <c r="B7575" s="8"/>
      <c r="C7575" s="9"/>
      <c r="D7575" s="28"/>
      <c r="E7575" s="10"/>
      <c r="F7575" s="9"/>
      <c r="G7575" s="11"/>
      <c r="H7575" s="11"/>
      <c r="I7575" s="14"/>
      <c r="J7575" s="11"/>
      <c r="K7575" s="11"/>
      <c r="L7575" s="11"/>
      <c r="M7575" s="11"/>
      <c r="N7575" s="11" t="str">
        <f>IF(E7575&lt;&gt;"",VLOOKUP(E7575,依頼一覧!F:H,2,0),"")</f>
        <v/>
      </c>
    </row>
    <row r="7576" spans="1:14">
      <c r="A7576" s="7">
        <v>7575</v>
      </c>
      <c r="B7576" s="8"/>
      <c r="C7576" s="9"/>
      <c r="D7576" s="28"/>
      <c r="E7576" s="10"/>
      <c r="F7576" s="9"/>
      <c r="G7576" s="11"/>
      <c r="H7576" s="11"/>
      <c r="I7576" s="14"/>
      <c r="J7576" s="11"/>
      <c r="K7576" s="11"/>
      <c r="L7576" s="11"/>
      <c r="M7576" s="11"/>
      <c r="N7576" s="11" t="str">
        <f>IF(E7576&lt;&gt;"",VLOOKUP(E7576,依頼一覧!F:H,2,0),"")</f>
        <v/>
      </c>
    </row>
    <row r="7577" spans="1:14">
      <c r="A7577" s="7">
        <v>7576</v>
      </c>
      <c r="B7577" s="8"/>
      <c r="C7577" s="9"/>
      <c r="D7577" s="28"/>
      <c r="E7577" s="10"/>
      <c r="F7577" s="9"/>
      <c r="G7577" s="11"/>
      <c r="H7577" s="11"/>
      <c r="I7577" s="14"/>
      <c r="J7577" s="11"/>
      <c r="K7577" s="11"/>
      <c r="L7577" s="11"/>
      <c r="M7577" s="11"/>
      <c r="N7577" s="11" t="str">
        <f>IF(E7577&lt;&gt;"",VLOOKUP(E7577,依頼一覧!F:H,2,0),"")</f>
        <v/>
      </c>
    </row>
    <row r="7578" spans="1:14">
      <c r="A7578" s="7">
        <v>7577</v>
      </c>
      <c r="B7578" s="8"/>
      <c r="C7578" s="9"/>
      <c r="D7578" s="28"/>
      <c r="E7578" s="10"/>
      <c r="F7578" s="9"/>
      <c r="G7578" s="11"/>
      <c r="H7578" s="11"/>
      <c r="I7578" s="14"/>
      <c r="J7578" s="11"/>
      <c r="K7578" s="11"/>
      <c r="L7578" s="11"/>
      <c r="M7578" s="11"/>
      <c r="N7578" s="11" t="str">
        <f>IF(E7578&lt;&gt;"",VLOOKUP(E7578,依頼一覧!F:H,2,0),"")</f>
        <v/>
      </c>
    </row>
    <row r="7579" spans="1:14">
      <c r="A7579" s="7">
        <v>7578</v>
      </c>
      <c r="B7579" s="8"/>
      <c r="C7579" s="9"/>
      <c r="D7579" s="28"/>
      <c r="E7579" s="10"/>
      <c r="F7579" s="9"/>
      <c r="G7579" s="11"/>
      <c r="H7579" s="11"/>
      <c r="I7579" s="14"/>
      <c r="J7579" s="11"/>
      <c r="K7579" s="11"/>
      <c r="L7579" s="11"/>
      <c r="M7579" s="11"/>
      <c r="N7579" s="11" t="str">
        <f>IF(E7579&lt;&gt;"",VLOOKUP(E7579,依頼一覧!F:H,2,0),"")</f>
        <v/>
      </c>
    </row>
    <row r="7580" spans="1:14">
      <c r="A7580" s="7">
        <v>7579</v>
      </c>
      <c r="B7580" s="8"/>
      <c r="C7580" s="9"/>
      <c r="D7580" s="28"/>
      <c r="E7580" s="10"/>
      <c r="F7580" s="9"/>
      <c r="G7580" s="11"/>
      <c r="H7580" s="11"/>
      <c r="I7580" s="14"/>
      <c r="J7580" s="11"/>
      <c r="K7580" s="11"/>
      <c r="L7580" s="11"/>
      <c r="M7580" s="11"/>
      <c r="N7580" s="11" t="str">
        <f>IF(E7580&lt;&gt;"",VLOOKUP(E7580,依頼一覧!F:H,2,0),"")</f>
        <v/>
      </c>
    </row>
    <row r="7581" spans="1:14">
      <c r="A7581" s="7">
        <v>7580</v>
      </c>
      <c r="B7581" s="8"/>
      <c r="C7581" s="9"/>
      <c r="D7581" s="28"/>
      <c r="E7581" s="10"/>
      <c r="F7581" s="9"/>
      <c r="G7581" s="11"/>
      <c r="H7581" s="11"/>
      <c r="I7581" s="14"/>
      <c r="J7581" s="11"/>
      <c r="K7581" s="11"/>
      <c r="L7581" s="11"/>
      <c r="M7581" s="11"/>
      <c r="N7581" s="11" t="str">
        <f>IF(E7581&lt;&gt;"",VLOOKUP(E7581,依頼一覧!F:H,2,0),"")</f>
        <v/>
      </c>
    </row>
    <row r="7582" spans="1:14">
      <c r="A7582" s="7">
        <v>7581</v>
      </c>
      <c r="B7582" s="8"/>
      <c r="C7582" s="9"/>
      <c r="D7582" s="28"/>
      <c r="E7582" s="10"/>
      <c r="F7582" s="9"/>
      <c r="G7582" s="11"/>
      <c r="H7582" s="11"/>
      <c r="I7582" s="14"/>
      <c r="J7582" s="11"/>
      <c r="K7582" s="11"/>
      <c r="L7582" s="11"/>
      <c r="M7582" s="11"/>
      <c r="N7582" s="11" t="str">
        <f>IF(E7582&lt;&gt;"",VLOOKUP(E7582,依頼一覧!F:H,2,0),"")</f>
        <v/>
      </c>
    </row>
    <row r="7583" spans="1:14">
      <c r="A7583" s="7">
        <v>7582</v>
      </c>
      <c r="B7583" s="8"/>
      <c r="C7583" s="9"/>
      <c r="D7583" s="28"/>
      <c r="E7583" s="10"/>
      <c r="F7583" s="9"/>
      <c r="G7583" s="11"/>
      <c r="H7583" s="11"/>
      <c r="I7583" s="14"/>
      <c r="J7583" s="11"/>
      <c r="K7583" s="11"/>
      <c r="L7583" s="11"/>
      <c r="M7583" s="11"/>
      <c r="N7583" s="11" t="str">
        <f>IF(E7583&lt;&gt;"",VLOOKUP(E7583,依頼一覧!F:H,2,0),"")</f>
        <v/>
      </c>
    </row>
    <row r="7584" spans="1:14">
      <c r="A7584" s="7">
        <v>7583</v>
      </c>
      <c r="B7584" s="8"/>
      <c r="C7584" s="9"/>
      <c r="D7584" s="28"/>
      <c r="E7584" s="10"/>
      <c r="F7584" s="9"/>
      <c r="G7584" s="11"/>
      <c r="H7584" s="11"/>
      <c r="I7584" s="14"/>
      <c r="J7584" s="11"/>
      <c r="K7584" s="11"/>
      <c r="L7584" s="11"/>
      <c r="M7584" s="11"/>
      <c r="N7584" s="11" t="str">
        <f>IF(E7584&lt;&gt;"",VLOOKUP(E7584,依頼一覧!F:H,2,0),"")</f>
        <v/>
      </c>
    </row>
    <row r="7585" spans="1:14">
      <c r="A7585" s="7">
        <v>7584</v>
      </c>
      <c r="B7585" s="8"/>
      <c r="C7585" s="9"/>
      <c r="D7585" s="28"/>
      <c r="E7585" s="10"/>
      <c r="F7585" s="9"/>
      <c r="G7585" s="11"/>
      <c r="H7585" s="11"/>
      <c r="I7585" s="14"/>
      <c r="J7585" s="11"/>
      <c r="K7585" s="11"/>
      <c r="L7585" s="11"/>
      <c r="M7585" s="11"/>
      <c r="N7585" s="11" t="str">
        <f>IF(E7585&lt;&gt;"",VLOOKUP(E7585,依頼一覧!F:H,2,0),"")</f>
        <v/>
      </c>
    </row>
    <row r="7586" spans="1:14">
      <c r="A7586" s="7">
        <v>7585</v>
      </c>
      <c r="B7586" s="8"/>
      <c r="C7586" s="9"/>
      <c r="D7586" s="28"/>
      <c r="E7586" s="10"/>
      <c r="F7586" s="9"/>
      <c r="G7586" s="11"/>
      <c r="H7586" s="11"/>
      <c r="I7586" s="14"/>
      <c r="J7586" s="11"/>
      <c r="K7586" s="11"/>
      <c r="L7586" s="11"/>
      <c r="M7586" s="11"/>
      <c r="N7586" s="11" t="str">
        <f>IF(E7586&lt;&gt;"",VLOOKUP(E7586,依頼一覧!F:H,2,0),"")</f>
        <v/>
      </c>
    </row>
    <row r="7587" spans="1:14">
      <c r="A7587" s="7">
        <v>7586</v>
      </c>
      <c r="B7587" s="8"/>
      <c r="C7587" s="9"/>
      <c r="D7587" s="28"/>
      <c r="E7587" s="10"/>
      <c r="F7587" s="9"/>
      <c r="G7587" s="11"/>
      <c r="H7587" s="11"/>
      <c r="I7587" s="14"/>
      <c r="J7587" s="11"/>
      <c r="K7587" s="11"/>
      <c r="L7587" s="11"/>
      <c r="M7587" s="11"/>
      <c r="N7587" s="11" t="str">
        <f>IF(E7587&lt;&gt;"",VLOOKUP(E7587,依頼一覧!F:H,2,0),"")</f>
        <v/>
      </c>
    </row>
    <row r="7588" spans="1:14">
      <c r="A7588" s="7">
        <v>7587</v>
      </c>
      <c r="B7588" s="8"/>
      <c r="C7588" s="9"/>
      <c r="D7588" s="28"/>
      <c r="E7588" s="10"/>
      <c r="F7588" s="9"/>
      <c r="G7588" s="11"/>
      <c r="H7588" s="11"/>
      <c r="I7588" s="14"/>
      <c r="J7588" s="11"/>
      <c r="K7588" s="11"/>
      <c r="L7588" s="11"/>
      <c r="M7588" s="11"/>
      <c r="N7588" s="11" t="str">
        <f>IF(E7588&lt;&gt;"",VLOOKUP(E7588,依頼一覧!F:H,2,0),"")</f>
        <v/>
      </c>
    </row>
    <row r="7589" spans="1:14">
      <c r="A7589" s="7">
        <v>7588</v>
      </c>
      <c r="B7589" s="8"/>
      <c r="C7589" s="9"/>
      <c r="D7589" s="28"/>
      <c r="E7589" s="10"/>
      <c r="F7589" s="9"/>
      <c r="G7589" s="11"/>
      <c r="H7589" s="11"/>
      <c r="I7589" s="14"/>
      <c r="J7589" s="11"/>
      <c r="K7589" s="11"/>
      <c r="L7589" s="11"/>
      <c r="M7589" s="11"/>
      <c r="N7589" s="11" t="str">
        <f>IF(E7589&lt;&gt;"",VLOOKUP(E7589,依頼一覧!F:H,2,0),"")</f>
        <v/>
      </c>
    </row>
    <row r="7590" spans="1:14">
      <c r="A7590" s="7">
        <v>7589</v>
      </c>
      <c r="B7590" s="8"/>
      <c r="C7590" s="9"/>
      <c r="D7590" s="28"/>
      <c r="E7590" s="10"/>
      <c r="F7590" s="9"/>
      <c r="G7590" s="11"/>
      <c r="H7590" s="11"/>
      <c r="I7590" s="14"/>
      <c r="J7590" s="11"/>
      <c r="K7590" s="11"/>
      <c r="L7590" s="11"/>
      <c r="M7590" s="11"/>
      <c r="N7590" s="11" t="str">
        <f>IF(E7590&lt;&gt;"",VLOOKUP(E7590,依頼一覧!F:H,2,0),"")</f>
        <v/>
      </c>
    </row>
    <row r="7591" spans="1:14">
      <c r="A7591" s="7">
        <v>7590</v>
      </c>
      <c r="B7591" s="8"/>
      <c r="C7591" s="9"/>
      <c r="D7591" s="28"/>
      <c r="E7591" s="10"/>
      <c r="F7591" s="9"/>
      <c r="G7591" s="11"/>
      <c r="H7591" s="11"/>
      <c r="I7591" s="14"/>
      <c r="J7591" s="11"/>
      <c r="K7591" s="11"/>
      <c r="L7591" s="11"/>
      <c r="M7591" s="11"/>
      <c r="N7591" s="11" t="str">
        <f>IF(E7591&lt;&gt;"",VLOOKUP(E7591,依頼一覧!F:H,2,0),"")</f>
        <v/>
      </c>
    </row>
    <row r="7592" spans="1:14">
      <c r="A7592" s="7">
        <v>7591</v>
      </c>
      <c r="B7592" s="8"/>
      <c r="C7592" s="9"/>
      <c r="D7592" s="28"/>
      <c r="E7592" s="10"/>
      <c r="F7592" s="9"/>
      <c r="G7592" s="11"/>
      <c r="H7592" s="11"/>
      <c r="I7592" s="14"/>
      <c r="J7592" s="11"/>
      <c r="K7592" s="11"/>
      <c r="L7592" s="11"/>
      <c r="M7592" s="11"/>
      <c r="N7592" s="11" t="str">
        <f>IF(E7592&lt;&gt;"",VLOOKUP(E7592,依頼一覧!F:H,2,0),"")</f>
        <v/>
      </c>
    </row>
    <row r="7593" spans="1:14">
      <c r="A7593" s="7">
        <v>7592</v>
      </c>
      <c r="B7593" s="8"/>
      <c r="C7593" s="9"/>
      <c r="D7593" s="28"/>
      <c r="E7593" s="10"/>
      <c r="F7593" s="9"/>
      <c r="G7593" s="11"/>
      <c r="H7593" s="11"/>
      <c r="I7593" s="14"/>
      <c r="J7593" s="11"/>
      <c r="K7593" s="11"/>
      <c r="L7593" s="11"/>
      <c r="M7593" s="11"/>
      <c r="N7593" s="11" t="str">
        <f>IF(E7593&lt;&gt;"",VLOOKUP(E7593,依頼一覧!F:H,2,0),"")</f>
        <v/>
      </c>
    </row>
    <row r="7594" spans="1:14">
      <c r="A7594" s="7">
        <v>7593</v>
      </c>
      <c r="B7594" s="8"/>
      <c r="C7594" s="9"/>
      <c r="D7594" s="28"/>
      <c r="E7594" s="10"/>
      <c r="F7594" s="9"/>
      <c r="G7594" s="11"/>
      <c r="H7594" s="11"/>
      <c r="I7594" s="14"/>
      <c r="J7594" s="11"/>
      <c r="K7594" s="11"/>
      <c r="L7594" s="11"/>
      <c r="M7594" s="11"/>
      <c r="N7594" s="11" t="str">
        <f>IF(E7594&lt;&gt;"",VLOOKUP(E7594,依頼一覧!F:H,2,0),"")</f>
        <v/>
      </c>
    </row>
    <row r="7595" spans="1:14">
      <c r="A7595" s="7">
        <v>7594</v>
      </c>
      <c r="B7595" s="8"/>
      <c r="C7595" s="9"/>
      <c r="D7595" s="28"/>
      <c r="E7595" s="10"/>
      <c r="F7595" s="9"/>
      <c r="G7595" s="11"/>
      <c r="H7595" s="11"/>
      <c r="I7595" s="14"/>
      <c r="J7595" s="11"/>
      <c r="K7595" s="11"/>
      <c r="L7595" s="11"/>
      <c r="M7595" s="11"/>
      <c r="N7595" s="11" t="str">
        <f>IF(E7595&lt;&gt;"",VLOOKUP(E7595,依頼一覧!F:H,2,0),"")</f>
        <v/>
      </c>
    </row>
    <row r="7596" spans="1:14">
      <c r="A7596" s="7">
        <v>7595</v>
      </c>
      <c r="B7596" s="8"/>
      <c r="C7596" s="9"/>
      <c r="D7596" s="28"/>
      <c r="E7596" s="10"/>
      <c r="F7596" s="9"/>
      <c r="G7596" s="11"/>
      <c r="H7596" s="11"/>
      <c r="I7596" s="14"/>
      <c r="J7596" s="11"/>
      <c r="K7596" s="11"/>
      <c r="L7596" s="11"/>
      <c r="M7596" s="11"/>
      <c r="N7596" s="11" t="str">
        <f>IF(E7596&lt;&gt;"",VLOOKUP(E7596,依頼一覧!F:H,2,0),"")</f>
        <v/>
      </c>
    </row>
    <row r="7597" spans="1:14">
      <c r="A7597" s="7">
        <v>7596</v>
      </c>
      <c r="B7597" s="8"/>
      <c r="C7597" s="9"/>
      <c r="D7597" s="28"/>
      <c r="E7597" s="10"/>
      <c r="F7597" s="9"/>
      <c r="G7597" s="11"/>
      <c r="H7597" s="11"/>
      <c r="I7597" s="14"/>
      <c r="J7597" s="11"/>
      <c r="K7597" s="11"/>
      <c r="L7597" s="11"/>
      <c r="M7597" s="11"/>
      <c r="N7597" s="11" t="str">
        <f>IF(E7597&lt;&gt;"",VLOOKUP(E7597,依頼一覧!F:H,2,0),"")</f>
        <v/>
      </c>
    </row>
    <row r="7598" spans="1:14">
      <c r="A7598" s="7">
        <v>7597</v>
      </c>
      <c r="B7598" s="8"/>
      <c r="C7598" s="9"/>
      <c r="D7598" s="28"/>
      <c r="E7598" s="10"/>
      <c r="F7598" s="9"/>
      <c r="G7598" s="11"/>
      <c r="H7598" s="11"/>
      <c r="I7598" s="14"/>
      <c r="J7598" s="11"/>
      <c r="K7598" s="11"/>
      <c r="L7598" s="11"/>
      <c r="M7598" s="11"/>
      <c r="N7598" s="11" t="str">
        <f>IF(E7598&lt;&gt;"",VLOOKUP(E7598,依頼一覧!F:H,2,0),"")</f>
        <v/>
      </c>
    </row>
    <row r="7599" spans="1:14">
      <c r="A7599" s="7">
        <v>7598</v>
      </c>
      <c r="B7599" s="8"/>
      <c r="C7599" s="9"/>
      <c r="D7599" s="28"/>
      <c r="E7599" s="10"/>
      <c r="F7599" s="9"/>
      <c r="G7599" s="11"/>
      <c r="H7599" s="11"/>
      <c r="I7599" s="14"/>
      <c r="J7599" s="11"/>
      <c r="K7599" s="11"/>
      <c r="L7599" s="11"/>
      <c r="M7599" s="11"/>
      <c r="N7599" s="11" t="str">
        <f>IF(E7599&lt;&gt;"",VLOOKUP(E7599,依頼一覧!F:H,2,0),"")</f>
        <v/>
      </c>
    </row>
    <row r="7600" spans="1:14">
      <c r="A7600" s="7">
        <v>7599</v>
      </c>
      <c r="B7600" s="8"/>
      <c r="C7600" s="9"/>
      <c r="D7600" s="28"/>
      <c r="E7600" s="10"/>
      <c r="F7600" s="9"/>
      <c r="G7600" s="11"/>
      <c r="H7600" s="11"/>
      <c r="I7600" s="14"/>
      <c r="J7600" s="11"/>
      <c r="K7600" s="11"/>
      <c r="L7600" s="11"/>
      <c r="M7600" s="11"/>
      <c r="N7600" s="11" t="str">
        <f>IF(E7600&lt;&gt;"",VLOOKUP(E7600,依頼一覧!F:H,2,0),"")</f>
        <v/>
      </c>
    </row>
    <row r="7601" spans="1:14">
      <c r="A7601" s="7">
        <v>7600</v>
      </c>
      <c r="B7601" s="8"/>
      <c r="C7601" s="9"/>
      <c r="D7601" s="28"/>
      <c r="E7601" s="10"/>
      <c r="F7601" s="9"/>
      <c r="G7601" s="11"/>
      <c r="H7601" s="11"/>
      <c r="I7601" s="14"/>
      <c r="J7601" s="11"/>
      <c r="K7601" s="11"/>
      <c r="L7601" s="11"/>
      <c r="M7601" s="11"/>
      <c r="N7601" s="11" t="str">
        <f>IF(E7601&lt;&gt;"",VLOOKUP(E7601,依頼一覧!F:H,2,0),"")</f>
        <v/>
      </c>
    </row>
    <row r="7602" spans="1:14">
      <c r="A7602" s="7">
        <v>7601</v>
      </c>
      <c r="B7602" s="8"/>
      <c r="C7602" s="9"/>
      <c r="D7602" s="28"/>
      <c r="E7602" s="10"/>
      <c r="F7602" s="9"/>
      <c r="G7602" s="11"/>
      <c r="H7602" s="11"/>
      <c r="I7602" s="14"/>
      <c r="J7602" s="11"/>
      <c r="K7602" s="11"/>
      <c r="L7602" s="11"/>
      <c r="M7602" s="11"/>
      <c r="N7602" s="11" t="str">
        <f>IF(E7602&lt;&gt;"",VLOOKUP(E7602,依頼一覧!F:H,2,0),"")</f>
        <v/>
      </c>
    </row>
    <row r="7603" spans="1:14">
      <c r="A7603" s="7">
        <v>7602</v>
      </c>
      <c r="B7603" s="8"/>
      <c r="C7603" s="9"/>
      <c r="D7603" s="28"/>
      <c r="E7603" s="10"/>
      <c r="F7603" s="9"/>
      <c r="G7603" s="11"/>
      <c r="H7603" s="11"/>
      <c r="I7603" s="14"/>
      <c r="J7603" s="11"/>
      <c r="K7603" s="11"/>
      <c r="L7603" s="11"/>
      <c r="M7603" s="11"/>
      <c r="N7603" s="11" t="str">
        <f>IF(E7603&lt;&gt;"",VLOOKUP(E7603,依頼一覧!F:H,2,0),"")</f>
        <v/>
      </c>
    </row>
    <row r="7604" spans="1:14">
      <c r="A7604" s="7">
        <v>7603</v>
      </c>
      <c r="B7604" s="8"/>
      <c r="C7604" s="9"/>
      <c r="D7604" s="28"/>
      <c r="E7604" s="10"/>
      <c r="F7604" s="9"/>
      <c r="G7604" s="11"/>
      <c r="H7604" s="11"/>
      <c r="I7604" s="14"/>
      <c r="J7604" s="11"/>
      <c r="K7604" s="11"/>
      <c r="L7604" s="11"/>
      <c r="M7604" s="11"/>
      <c r="N7604" s="11" t="str">
        <f>IF(E7604&lt;&gt;"",VLOOKUP(E7604,依頼一覧!F:H,2,0),"")</f>
        <v/>
      </c>
    </row>
    <row r="7605" spans="1:14">
      <c r="A7605" s="7">
        <v>7604</v>
      </c>
      <c r="B7605" s="8"/>
      <c r="C7605" s="9"/>
      <c r="D7605" s="28"/>
      <c r="E7605" s="10"/>
      <c r="F7605" s="9"/>
      <c r="G7605" s="11"/>
      <c r="H7605" s="11"/>
      <c r="I7605" s="14"/>
      <c r="J7605" s="11"/>
      <c r="K7605" s="11"/>
      <c r="L7605" s="11"/>
      <c r="M7605" s="11"/>
      <c r="N7605" s="11" t="str">
        <f>IF(E7605&lt;&gt;"",VLOOKUP(E7605,依頼一覧!F:H,2,0),"")</f>
        <v/>
      </c>
    </row>
    <row r="7606" spans="1:14">
      <c r="A7606" s="7">
        <v>7605</v>
      </c>
      <c r="B7606" s="8"/>
      <c r="C7606" s="9"/>
      <c r="D7606" s="28"/>
      <c r="E7606" s="10"/>
      <c r="F7606" s="9"/>
      <c r="G7606" s="11"/>
      <c r="H7606" s="11"/>
      <c r="I7606" s="14"/>
      <c r="J7606" s="11"/>
      <c r="K7606" s="11"/>
      <c r="L7606" s="11"/>
      <c r="M7606" s="11"/>
      <c r="N7606" s="11" t="str">
        <f>IF(E7606&lt;&gt;"",VLOOKUP(E7606,依頼一覧!F:H,2,0),"")</f>
        <v/>
      </c>
    </row>
    <row r="7607" spans="1:14">
      <c r="A7607" s="7">
        <v>7606</v>
      </c>
      <c r="B7607" s="8"/>
      <c r="C7607" s="9"/>
      <c r="D7607" s="28"/>
      <c r="E7607" s="10"/>
      <c r="F7607" s="9"/>
      <c r="G7607" s="11"/>
      <c r="H7607" s="11"/>
      <c r="I7607" s="14"/>
      <c r="J7607" s="11"/>
      <c r="K7607" s="11"/>
      <c r="L7607" s="11"/>
      <c r="M7607" s="11"/>
      <c r="N7607" s="11" t="str">
        <f>IF(E7607&lt;&gt;"",VLOOKUP(E7607,依頼一覧!F:H,2,0),"")</f>
        <v/>
      </c>
    </row>
    <row r="7608" spans="1:14">
      <c r="A7608" s="7">
        <v>7607</v>
      </c>
      <c r="B7608" s="8"/>
      <c r="C7608" s="9"/>
      <c r="D7608" s="28"/>
      <c r="E7608" s="10"/>
      <c r="F7608" s="9"/>
      <c r="G7608" s="11"/>
      <c r="H7608" s="11"/>
      <c r="I7608" s="14"/>
      <c r="J7608" s="11"/>
      <c r="K7608" s="11"/>
      <c r="L7608" s="11"/>
      <c r="M7608" s="11"/>
      <c r="N7608" s="11" t="str">
        <f>IF(E7608&lt;&gt;"",VLOOKUP(E7608,依頼一覧!F:H,2,0),"")</f>
        <v/>
      </c>
    </row>
    <row r="7609" spans="1:14">
      <c r="A7609" s="7">
        <v>7608</v>
      </c>
      <c r="B7609" s="8"/>
      <c r="C7609" s="9"/>
      <c r="D7609" s="28"/>
      <c r="E7609" s="10"/>
      <c r="F7609" s="9"/>
      <c r="G7609" s="11"/>
      <c r="H7609" s="11"/>
      <c r="I7609" s="14"/>
      <c r="J7609" s="11"/>
      <c r="K7609" s="11"/>
      <c r="L7609" s="11"/>
      <c r="M7609" s="11"/>
      <c r="N7609" s="11" t="str">
        <f>IF(E7609&lt;&gt;"",VLOOKUP(E7609,依頼一覧!F:H,2,0),"")</f>
        <v/>
      </c>
    </row>
    <row r="7610" spans="1:14">
      <c r="A7610" s="7">
        <v>7609</v>
      </c>
      <c r="B7610" s="8"/>
      <c r="C7610" s="9"/>
      <c r="D7610" s="28"/>
      <c r="E7610" s="10"/>
      <c r="F7610" s="9"/>
      <c r="G7610" s="11"/>
      <c r="H7610" s="11"/>
      <c r="I7610" s="14"/>
      <c r="J7610" s="11"/>
      <c r="K7610" s="11"/>
      <c r="L7610" s="11"/>
      <c r="M7610" s="11"/>
      <c r="N7610" s="11" t="str">
        <f>IF(E7610&lt;&gt;"",VLOOKUP(E7610,依頼一覧!F:H,2,0),"")</f>
        <v/>
      </c>
    </row>
    <row r="7611" spans="1:14">
      <c r="A7611" s="7">
        <v>7610</v>
      </c>
      <c r="B7611" s="8"/>
      <c r="C7611" s="9"/>
      <c r="D7611" s="28"/>
      <c r="E7611" s="10"/>
      <c r="F7611" s="9"/>
      <c r="G7611" s="11"/>
      <c r="H7611" s="11"/>
      <c r="I7611" s="14"/>
      <c r="J7611" s="11"/>
      <c r="K7611" s="11"/>
      <c r="L7611" s="11"/>
      <c r="M7611" s="11"/>
      <c r="N7611" s="11" t="str">
        <f>IF(E7611&lt;&gt;"",VLOOKUP(E7611,依頼一覧!F:H,2,0),"")</f>
        <v/>
      </c>
    </row>
    <row r="7612" spans="1:14">
      <c r="A7612" s="7">
        <v>7611</v>
      </c>
      <c r="B7612" s="8"/>
      <c r="C7612" s="9"/>
      <c r="D7612" s="28"/>
      <c r="E7612" s="10"/>
      <c r="F7612" s="9"/>
      <c r="G7612" s="11"/>
      <c r="H7612" s="11"/>
      <c r="I7612" s="14"/>
      <c r="J7612" s="11"/>
      <c r="K7612" s="11"/>
      <c r="L7612" s="11"/>
      <c r="M7612" s="11"/>
      <c r="N7612" s="11" t="str">
        <f>IF(E7612&lt;&gt;"",VLOOKUP(E7612,依頼一覧!F:H,2,0),"")</f>
        <v/>
      </c>
    </row>
    <row r="7613" spans="1:14">
      <c r="A7613" s="7">
        <v>7612</v>
      </c>
      <c r="B7613" s="8"/>
      <c r="C7613" s="9"/>
      <c r="D7613" s="28"/>
      <c r="E7613" s="10"/>
      <c r="F7613" s="9"/>
      <c r="G7613" s="11"/>
      <c r="H7613" s="11"/>
      <c r="I7613" s="14"/>
      <c r="J7613" s="11"/>
      <c r="K7613" s="11"/>
      <c r="L7613" s="11"/>
      <c r="M7613" s="11"/>
      <c r="N7613" s="11" t="str">
        <f>IF(E7613&lt;&gt;"",VLOOKUP(E7613,依頼一覧!F:H,2,0),"")</f>
        <v/>
      </c>
    </row>
    <row r="7614" spans="1:14">
      <c r="A7614" s="7">
        <v>7613</v>
      </c>
      <c r="B7614" s="8"/>
      <c r="C7614" s="9"/>
      <c r="D7614" s="28"/>
      <c r="E7614" s="10"/>
      <c r="F7614" s="9"/>
      <c r="G7614" s="11"/>
      <c r="H7614" s="11"/>
      <c r="I7614" s="14"/>
      <c r="J7614" s="11"/>
      <c r="K7614" s="11"/>
      <c r="L7614" s="11"/>
      <c r="M7614" s="11"/>
      <c r="N7614" s="11" t="str">
        <f>IF(E7614&lt;&gt;"",VLOOKUP(E7614,依頼一覧!F:H,2,0),"")</f>
        <v/>
      </c>
    </row>
    <row r="7615" spans="1:14">
      <c r="A7615" s="7">
        <v>7614</v>
      </c>
      <c r="B7615" s="8"/>
      <c r="C7615" s="9"/>
      <c r="D7615" s="28"/>
      <c r="E7615" s="10"/>
      <c r="F7615" s="9"/>
      <c r="G7615" s="11"/>
      <c r="H7615" s="11"/>
      <c r="I7615" s="14"/>
      <c r="J7615" s="11"/>
      <c r="K7615" s="11"/>
      <c r="L7615" s="11"/>
      <c r="M7615" s="11"/>
      <c r="N7615" s="11" t="str">
        <f>IF(E7615&lt;&gt;"",VLOOKUP(E7615,依頼一覧!F:H,2,0),"")</f>
        <v/>
      </c>
    </row>
    <row r="7616" spans="1:14">
      <c r="A7616" s="7">
        <v>7615</v>
      </c>
      <c r="B7616" s="8"/>
      <c r="C7616" s="9"/>
      <c r="D7616" s="28"/>
      <c r="E7616" s="10"/>
      <c r="F7616" s="9"/>
      <c r="G7616" s="11"/>
      <c r="H7616" s="11"/>
      <c r="I7616" s="14"/>
      <c r="J7616" s="11"/>
      <c r="K7616" s="11"/>
      <c r="L7616" s="11"/>
      <c r="M7616" s="11"/>
      <c r="N7616" s="11" t="str">
        <f>IF(E7616&lt;&gt;"",VLOOKUP(E7616,依頼一覧!F:H,2,0),"")</f>
        <v/>
      </c>
    </row>
    <row r="7617" spans="1:14">
      <c r="A7617" s="7">
        <v>7616</v>
      </c>
      <c r="B7617" s="8"/>
      <c r="C7617" s="9"/>
      <c r="D7617" s="28"/>
      <c r="E7617" s="10"/>
      <c r="F7617" s="9"/>
      <c r="G7617" s="11"/>
      <c r="H7617" s="11"/>
      <c r="I7617" s="14"/>
      <c r="J7617" s="11"/>
      <c r="K7617" s="11"/>
      <c r="L7617" s="11"/>
      <c r="M7617" s="11"/>
      <c r="N7617" s="11" t="str">
        <f>IF(E7617&lt;&gt;"",VLOOKUP(E7617,依頼一覧!F:H,2,0),"")</f>
        <v/>
      </c>
    </row>
    <row r="7618" spans="1:14">
      <c r="A7618" s="7">
        <v>7617</v>
      </c>
      <c r="B7618" s="8"/>
      <c r="C7618" s="9"/>
      <c r="D7618" s="28"/>
      <c r="E7618" s="10"/>
      <c r="F7618" s="9"/>
      <c r="G7618" s="11"/>
      <c r="H7618" s="11"/>
      <c r="I7618" s="14"/>
      <c r="J7618" s="11"/>
      <c r="K7618" s="11"/>
      <c r="L7618" s="11"/>
      <c r="M7618" s="11"/>
      <c r="N7618" s="11" t="str">
        <f>IF(E7618&lt;&gt;"",VLOOKUP(E7618,依頼一覧!F:H,2,0),"")</f>
        <v/>
      </c>
    </row>
    <row r="7619" spans="1:14">
      <c r="A7619" s="7">
        <v>7618</v>
      </c>
      <c r="B7619" s="8"/>
      <c r="C7619" s="9"/>
      <c r="D7619" s="28"/>
      <c r="E7619" s="10"/>
      <c r="F7619" s="9"/>
      <c r="G7619" s="11"/>
      <c r="H7619" s="11"/>
      <c r="I7619" s="14"/>
      <c r="J7619" s="11"/>
      <c r="K7619" s="11"/>
      <c r="L7619" s="11"/>
      <c r="M7619" s="11"/>
      <c r="N7619" s="11" t="str">
        <f>IF(E7619&lt;&gt;"",VLOOKUP(E7619,依頼一覧!F:H,2,0),"")</f>
        <v/>
      </c>
    </row>
    <row r="7620" spans="1:14">
      <c r="A7620" s="7">
        <v>7619</v>
      </c>
      <c r="B7620" s="8"/>
      <c r="C7620" s="9"/>
      <c r="D7620" s="28"/>
      <c r="E7620" s="10"/>
      <c r="F7620" s="9"/>
      <c r="G7620" s="11"/>
      <c r="H7620" s="11"/>
      <c r="I7620" s="14"/>
      <c r="J7620" s="11"/>
      <c r="K7620" s="11"/>
      <c r="L7620" s="11"/>
      <c r="M7620" s="11"/>
      <c r="N7620" s="11" t="str">
        <f>IF(E7620&lt;&gt;"",VLOOKUP(E7620,依頼一覧!F:H,2,0),"")</f>
        <v/>
      </c>
    </row>
    <row r="7621" spans="1:14">
      <c r="A7621" s="7">
        <v>7620</v>
      </c>
      <c r="B7621" s="8"/>
      <c r="C7621" s="9"/>
      <c r="D7621" s="28"/>
      <c r="E7621" s="10"/>
      <c r="F7621" s="9"/>
      <c r="G7621" s="11"/>
      <c r="H7621" s="11"/>
      <c r="I7621" s="14"/>
      <c r="J7621" s="11"/>
      <c r="K7621" s="11"/>
      <c r="L7621" s="11"/>
      <c r="M7621" s="11"/>
      <c r="N7621" s="11" t="str">
        <f>IF(E7621&lt;&gt;"",VLOOKUP(E7621,依頼一覧!F:H,2,0),"")</f>
        <v/>
      </c>
    </row>
    <row r="7622" spans="1:14">
      <c r="A7622" s="7">
        <v>7621</v>
      </c>
      <c r="B7622" s="8"/>
      <c r="C7622" s="9"/>
      <c r="D7622" s="28"/>
      <c r="E7622" s="10"/>
      <c r="F7622" s="9"/>
      <c r="G7622" s="11"/>
      <c r="H7622" s="11"/>
      <c r="I7622" s="14"/>
      <c r="J7622" s="11"/>
      <c r="K7622" s="11"/>
      <c r="L7622" s="11"/>
      <c r="M7622" s="11"/>
      <c r="N7622" s="11" t="str">
        <f>IF(E7622&lt;&gt;"",VLOOKUP(E7622,依頼一覧!F:H,2,0),"")</f>
        <v/>
      </c>
    </row>
    <row r="7623" spans="1:14">
      <c r="A7623" s="7">
        <v>7622</v>
      </c>
      <c r="B7623" s="8"/>
      <c r="C7623" s="9"/>
      <c r="D7623" s="28"/>
      <c r="E7623" s="10"/>
      <c r="F7623" s="9"/>
      <c r="G7623" s="11"/>
      <c r="H7623" s="11"/>
      <c r="I7623" s="14"/>
      <c r="J7623" s="11"/>
      <c r="K7623" s="11"/>
      <c r="L7623" s="11"/>
      <c r="M7623" s="11"/>
      <c r="N7623" s="11" t="str">
        <f>IF(E7623&lt;&gt;"",VLOOKUP(E7623,依頼一覧!F:H,2,0),"")</f>
        <v/>
      </c>
    </row>
    <row r="7624" spans="1:14">
      <c r="A7624" s="7">
        <v>7623</v>
      </c>
      <c r="B7624" s="8"/>
      <c r="C7624" s="9"/>
      <c r="D7624" s="28"/>
      <c r="E7624" s="10"/>
      <c r="F7624" s="9"/>
      <c r="G7624" s="11"/>
      <c r="H7624" s="11"/>
      <c r="I7624" s="14"/>
      <c r="J7624" s="11"/>
      <c r="K7624" s="11"/>
      <c r="L7624" s="11"/>
      <c r="M7624" s="11"/>
      <c r="N7624" s="11" t="str">
        <f>IF(E7624&lt;&gt;"",VLOOKUP(E7624,依頼一覧!F:H,2,0),"")</f>
        <v/>
      </c>
    </row>
    <row r="7625" spans="1:14">
      <c r="A7625" s="7">
        <v>7624</v>
      </c>
      <c r="B7625" s="8"/>
      <c r="C7625" s="9"/>
      <c r="D7625" s="28"/>
      <c r="E7625" s="10"/>
      <c r="F7625" s="9"/>
      <c r="G7625" s="11"/>
      <c r="H7625" s="11"/>
      <c r="I7625" s="14"/>
      <c r="J7625" s="11"/>
      <c r="K7625" s="11"/>
      <c r="L7625" s="11"/>
      <c r="M7625" s="11"/>
      <c r="N7625" s="11" t="str">
        <f>IF(E7625&lt;&gt;"",VLOOKUP(E7625,依頼一覧!F:H,2,0),"")</f>
        <v/>
      </c>
    </row>
    <row r="7626" spans="1:14">
      <c r="A7626" s="7">
        <v>7625</v>
      </c>
      <c r="B7626" s="8"/>
      <c r="C7626" s="9"/>
      <c r="D7626" s="28"/>
      <c r="E7626" s="10"/>
      <c r="F7626" s="9"/>
      <c r="G7626" s="11"/>
      <c r="H7626" s="11"/>
      <c r="I7626" s="14"/>
      <c r="J7626" s="11"/>
      <c r="K7626" s="11"/>
      <c r="L7626" s="11"/>
      <c r="M7626" s="11"/>
      <c r="N7626" s="11" t="str">
        <f>IF(E7626&lt;&gt;"",VLOOKUP(E7626,依頼一覧!F:H,2,0),"")</f>
        <v/>
      </c>
    </row>
    <row r="7627" spans="1:14">
      <c r="A7627" s="7">
        <v>7626</v>
      </c>
      <c r="B7627" s="8"/>
      <c r="C7627" s="9"/>
      <c r="D7627" s="28"/>
      <c r="E7627" s="10"/>
      <c r="F7627" s="9"/>
      <c r="G7627" s="11"/>
      <c r="H7627" s="11"/>
      <c r="I7627" s="14"/>
      <c r="J7627" s="11"/>
      <c r="K7627" s="11"/>
      <c r="L7627" s="11"/>
      <c r="M7627" s="11"/>
      <c r="N7627" s="11" t="str">
        <f>IF(E7627&lt;&gt;"",VLOOKUP(E7627,依頼一覧!F:H,2,0),"")</f>
        <v/>
      </c>
    </row>
    <row r="7628" spans="1:14">
      <c r="A7628" s="7">
        <v>7627</v>
      </c>
      <c r="B7628" s="8"/>
      <c r="C7628" s="9"/>
      <c r="D7628" s="28"/>
      <c r="E7628" s="10"/>
      <c r="F7628" s="9"/>
      <c r="G7628" s="11"/>
      <c r="H7628" s="11"/>
      <c r="I7628" s="14"/>
      <c r="J7628" s="11"/>
      <c r="K7628" s="11"/>
      <c r="L7628" s="11"/>
      <c r="M7628" s="11"/>
      <c r="N7628" s="11" t="str">
        <f>IF(E7628&lt;&gt;"",VLOOKUP(E7628,依頼一覧!F:H,2,0),"")</f>
        <v/>
      </c>
    </row>
    <row r="7629" spans="1:14">
      <c r="A7629" s="7">
        <v>7628</v>
      </c>
      <c r="B7629" s="8"/>
      <c r="C7629" s="9"/>
      <c r="D7629" s="28"/>
      <c r="E7629" s="10"/>
      <c r="F7629" s="9"/>
      <c r="G7629" s="11"/>
      <c r="H7629" s="11"/>
      <c r="I7629" s="14"/>
      <c r="J7629" s="11"/>
      <c r="K7629" s="11"/>
      <c r="L7629" s="11"/>
      <c r="M7629" s="11"/>
      <c r="N7629" s="11" t="str">
        <f>IF(E7629&lt;&gt;"",VLOOKUP(E7629,依頼一覧!F:H,2,0),"")</f>
        <v/>
      </c>
    </row>
    <row r="7630" spans="1:14">
      <c r="A7630" s="7">
        <v>7629</v>
      </c>
      <c r="B7630" s="8"/>
      <c r="C7630" s="9"/>
      <c r="D7630" s="28"/>
      <c r="E7630" s="10"/>
      <c r="F7630" s="9"/>
      <c r="G7630" s="11"/>
      <c r="H7630" s="11"/>
      <c r="I7630" s="14"/>
      <c r="J7630" s="11"/>
      <c r="K7630" s="11"/>
      <c r="L7630" s="11"/>
      <c r="M7630" s="11"/>
      <c r="N7630" s="11" t="str">
        <f>IF(E7630&lt;&gt;"",VLOOKUP(E7630,依頼一覧!F:H,2,0),"")</f>
        <v/>
      </c>
    </row>
    <row r="7631" spans="1:14">
      <c r="A7631" s="7">
        <v>7630</v>
      </c>
      <c r="B7631" s="8"/>
      <c r="C7631" s="9"/>
      <c r="D7631" s="28"/>
      <c r="E7631" s="10"/>
      <c r="F7631" s="9"/>
      <c r="G7631" s="11"/>
      <c r="H7631" s="11"/>
      <c r="I7631" s="14"/>
      <c r="J7631" s="11"/>
      <c r="K7631" s="11"/>
      <c r="L7631" s="11"/>
      <c r="M7631" s="11"/>
      <c r="N7631" s="11" t="str">
        <f>IF(E7631&lt;&gt;"",VLOOKUP(E7631,依頼一覧!F:H,2,0),"")</f>
        <v/>
      </c>
    </row>
    <row r="7632" spans="1:14">
      <c r="A7632" s="7">
        <v>7631</v>
      </c>
      <c r="B7632" s="8"/>
      <c r="C7632" s="9"/>
      <c r="D7632" s="28"/>
      <c r="E7632" s="10"/>
      <c r="F7632" s="9"/>
      <c r="G7632" s="11"/>
      <c r="H7632" s="11"/>
      <c r="I7632" s="14"/>
      <c r="J7632" s="11"/>
      <c r="K7632" s="11"/>
      <c r="L7632" s="11"/>
      <c r="M7632" s="11"/>
      <c r="N7632" s="11" t="str">
        <f>IF(E7632&lt;&gt;"",VLOOKUP(E7632,依頼一覧!F:H,2,0),"")</f>
        <v/>
      </c>
    </row>
    <row r="7633" spans="1:14">
      <c r="A7633" s="7">
        <v>7632</v>
      </c>
      <c r="B7633" s="8"/>
      <c r="C7633" s="9"/>
      <c r="D7633" s="28"/>
      <c r="E7633" s="10"/>
      <c r="F7633" s="9"/>
      <c r="G7633" s="11"/>
      <c r="H7633" s="11"/>
      <c r="I7633" s="14"/>
      <c r="J7633" s="11"/>
      <c r="K7633" s="11"/>
      <c r="L7633" s="11"/>
      <c r="M7633" s="11"/>
      <c r="N7633" s="11" t="str">
        <f>IF(E7633&lt;&gt;"",VLOOKUP(E7633,依頼一覧!F:H,2,0),"")</f>
        <v/>
      </c>
    </row>
    <row r="7634" spans="1:14">
      <c r="A7634" s="7">
        <v>7633</v>
      </c>
      <c r="B7634" s="8"/>
      <c r="C7634" s="9"/>
      <c r="D7634" s="28"/>
      <c r="E7634" s="10"/>
      <c r="F7634" s="9"/>
      <c r="G7634" s="11"/>
      <c r="H7634" s="11"/>
      <c r="I7634" s="14"/>
      <c r="J7634" s="11"/>
      <c r="K7634" s="11"/>
      <c r="L7634" s="11"/>
      <c r="M7634" s="11"/>
      <c r="N7634" s="11" t="str">
        <f>IF(E7634&lt;&gt;"",VLOOKUP(E7634,依頼一覧!F:H,2,0),"")</f>
        <v/>
      </c>
    </row>
    <row r="7635" spans="1:14">
      <c r="A7635" s="7">
        <v>7634</v>
      </c>
      <c r="B7635" s="8"/>
      <c r="C7635" s="9"/>
      <c r="D7635" s="28"/>
      <c r="E7635" s="10"/>
      <c r="F7635" s="9"/>
      <c r="G7635" s="11"/>
      <c r="H7635" s="11"/>
      <c r="I7635" s="14"/>
      <c r="J7635" s="11"/>
      <c r="K7635" s="11"/>
      <c r="L7635" s="11"/>
      <c r="M7635" s="11"/>
      <c r="N7635" s="11" t="str">
        <f>IF(E7635&lt;&gt;"",VLOOKUP(E7635,依頼一覧!F:H,2,0),"")</f>
        <v/>
      </c>
    </row>
    <row r="7636" spans="1:14">
      <c r="A7636" s="7">
        <v>7635</v>
      </c>
      <c r="B7636" s="8"/>
      <c r="C7636" s="9"/>
      <c r="D7636" s="28"/>
      <c r="E7636" s="10"/>
      <c r="F7636" s="9"/>
      <c r="G7636" s="11"/>
      <c r="H7636" s="11"/>
      <c r="I7636" s="14"/>
      <c r="J7636" s="11"/>
      <c r="K7636" s="11"/>
      <c r="L7636" s="11"/>
      <c r="M7636" s="11"/>
      <c r="N7636" s="11" t="str">
        <f>IF(E7636&lt;&gt;"",VLOOKUP(E7636,依頼一覧!F:H,2,0),"")</f>
        <v/>
      </c>
    </row>
    <row r="7637" spans="1:14">
      <c r="A7637" s="7">
        <v>7636</v>
      </c>
      <c r="B7637" s="8"/>
      <c r="C7637" s="9"/>
      <c r="D7637" s="28"/>
      <c r="E7637" s="10"/>
      <c r="F7637" s="9"/>
      <c r="G7637" s="11"/>
      <c r="H7637" s="11"/>
      <c r="I7637" s="14"/>
      <c r="J7637" s="11"/>
      <c r="K7637" s="11"/>
      <c r="L7637" s="11"/>
      <c r="M7637" s="11"/>
      <c r="N7637" s="11" t="str">
        <f>IF(E7637&lt;&gt;"",VLOOKUP(E7637,依頼一覧!F:H,2,0),"")</f>
        <v/>
      </c>
    </row>
    <row r="7638" spans="1:14">
      <c r="A7638" s="7">
        <v>7637</v>
      </c>
      <c r="B7638" s="8"/>
      <c r="C7638" s="9"/>
      <c r="D7638" s="28"/>
      <c r="E7638" s="10"/>
      <c r="F7638" s="9"/>
      <c r="G7638" s="11"/>
      <c r="H7638" s="11"/>
      <c r="I7638" s="14"/>
      <c r="J7638" s="11"/>
      <c r="K7638" s="11"/>
      <c r="L7638" s="11"/>
      <c r="M7638" s="11"/>
      <c r="N7638" s="11" t="str">
        <f>IF(E7638&lt;&gt;"",VLOOKUP(E7638,依頼一覧!F:H,2,0),"")</f>
        <v/>
      </c>
    </row>
    <row r="7639" spans="1:14">
      <c r="A7639" s="7">
        <v>7638</v>
      </c>
      <c r="B7639" s="8"/>
      <c r="C7639" s="9"/>
      <c r="D7639" s="28"/>
      <c r="E7639" s="10"/>
      <c r="F7639" s="9"/>
      <c r="G7639" s="11"/>
      <c r="H7639" s="11"/>
      <c r="I7639" s="14"/>
      <c r="J7639" s="11"/>
      <c r="K7639" s="11"/>
      <c r="L7639" s="11"/>
      <c r="M7639" s="11"/>
      <c r="N7639" s="11" t="str">
        <f>IF(E7639&lt;&gt;"",VLOOKUP(E7639,依頼一覧!F:H,2,0),"")</f>
        <v/>
      </c>
    </row>
    <row r="7640" spans="1:14">
      <c r="A7640" s="7">
        <v>7639</v>
      </c>
      <c r="B7640" s="8"/>
      <c r="C7640" s="9"/>
      <c r="D7640" s="28"/>
      <c r="E7640" s="10"/>
      <c r="F7640" s="9"/>
      <c r="G7640" s="11"/>
      <c r="H7640" s="11"/>
      <c r="I7640" s="14"/>
      <c r="J7640" s="11"/>
      <c r="K7640" s="11"/>
      <c r="L7640" s="11"/>
      <c r="M7640" s="11"/>
      <c r="N7640" s="11" t="str">
        <f>IF(E7640&lt;&gt;"",VLOOKUP(E7640,依頼一覧!F:H,2,0),"")</f>
        <v/>
      </c>
    </row>
    <row r="7641" spans="1:14">
      <c r="A7641" s="7">
        <v>7640</v>
      </c>
      <c r="B7641" s="8"/>
      <c r="C7641" s="9"/>
      <c r="D7641" s="28"/>
      <c r="E7641" s="10"/>
      <c r="F7641" s="9"/>
      <c r="G7641" s="11"/>
      <c r="H7641" s="11"/>
      <c r="I7641" s="14"/>
      <c r="J7641" s="11"/>
      <c r="K7641" s="11"/>
      <c r="L7641" s="11"/>
      <c r="M7641" s="11"/>
      <c r="N7641" s="11" t="str">
        <f>IF(E7641&lt;&gt;"",VLOOKUP(E7641,依頼一覧!F:H,2,0),"")</f>
        <v/>
      </c>
    </row>
    <row r="7642" spans="1:14">
      <c r="A7642" s="7">
        <v>7641</v>
      </c>
      <c r="B7642" s="8"/>
      <c r="C7642" s="9"/>
      <c r="D7642" s="28"/>
      <c r="E7642" s="10"/>
      <c r="F7642" s="9"/>
      <c r="G7642" s="11"/>
      <c r="H7642" s="11"/>
      <c r="I7642" s="14"/>
      <c r="J7642" s="11"/>
      <c r="K7642" s="11"/>
      <c r="L7642" s="11"/>
      <c r="M7642" s="11"/>
      <c r="N7642" s="11" t="str">
        <f>IF(E7642&lt;&gt;"",VLOOKUP(E7642,依頼一覧!F:H,2,0),"")</f>
        <v/>
      </c>
    </row>
    <row r="7643" spans="1:14">
      <c r="A7643" s="7">
        <v>7642</v>
      </c>
      <c r="B7643" s="8"/>
      <c r="C7643" s="9"/>
      <c r="D7643" s="28"/>
      <c r="E7643" s="10"/>
      <c r="F7643" s="9"/>
      <c r="G7643" s="11"/>
      <c r="H7643" s="11"/>
      <c r="I7643" s="14"/>
      <c r="J7643" s="11"/>
      <c r="K7643" s="11"/>
      <c r="L7643" s="11"/>
      <c r="M7643" s="11"/>
      <c r="N7643" s="11" t="str">
        <f>IF(E7643&lt;&gt;"",VLOOKUP(E7643,依頼一覧!F:H,2,0),"")</f>
        <v/>
      </c>
    </row>
    <row r="7644" spans="1:14">
      <c r="A7644" s="7">
        <v>7643</v>
      </c>
      <c r="B7644" s="8"/>
      <c r="C7644" s="9"/>
      <c r="D7644" s="28"/>
      <c r="E7644" s="10"/>
      <c r="F7644" s="9"/>
      <c r="G7644" s="11"/>
      <c r="H7644" s="11"/>
      <c r="I7644" s="14"/>
      <c r="J7644" s="11"/>
      <c r="K7644" s="11"/>
      <c r="L7644" s="11"/>
      <c r="M7644" s="11"/>
      <c r="N7644" s="11" t="str">
        <f>IF(E7644&lt;&gt;"",VLOOKUP(E7644,依頼一覧!F:H,2,0),"")</f>
        <v/>
      </c>
    </row>
    <row r="7645" spans="1:14">
      <c r="A7645" s="7">
        <v>7644</v>
      </c>
      <c r="B7645" s="8"/>
      <c r="C7645" s="9"/>
      <c r="D7645" s="28"/>
      <c r="E7645" s="10"/>
      <c r="F7645" s="9"/>
      <c r="G7645" s="11"/>
      <c r="H7645" s="11"/>
      <c r="I7645" s="14"/>
      <c r="J7645" s="11"/>
      <c r="K7645" s="11"/>
      <c r="L7645" s="11"/>
      <c r="M7645" s="11"/>
      <c r="N7645" s="11" t="str">
        <f>IF(E7645&lt;&gt;"",VLOOKUP(E7645,依頼一覧!F:H,2,0),"")</f>
        <v/>
      </c>
    </row>
    <row r="7646" spans="1:14">
      <c r="A7646" s="7">
        <v>7645</v>
      </c>
      <c r="B7646" s="8"/>
      <c r="C7646" s="9"/>
      <c r="D7646" s="28"/>
      <c r="E7646" s="10"/>
      <c r="F7646" s="9"/>
      <c r="G7646" s="11"/>
      <c r="H7646" s="11"/>
      <c r="I7646" s="14"/>
      <c r="J7646" s="11"/>
      <c r="K7646" s="11"/>
      <c r="L7646" s="11"/>
      <c r="M7646" s="11"/>
      <c r="N7646" s="11" t="str">
        <f>IF(E7646&lt;&gt;"",VLOOKUP(E7646,依頼一覧!F:H,2,0),"")</f>
        <v/>
      </c>
    </row>
    <row r="7647" spans="1:14">
      <c r="A7647" s="7">
        <v>7646</v>
      </c>
      <c r="B7647" s="8"/>
      <c r="C7647" s="9"/>
      <c r="D7647" s="28"/>
      <c r="E7647" s="10"/>
      <c r="F7647" s="9"/>
      <c r="G7647" s="11"/>
      <c r="H7647" s="11"/>
      <c r="I7647" s="14"/>
      <c r="J7647" s="11"/>
      <c r="K7647" s="11"/>
      <c r="L7647" s="11"/>
      <c r="M7647" s="11"/>
      <c r="N7647" s="11" t="str">
        <f>IF(E7647&lt;&gt;"",VLOOKUP(E7647,依頼一覧!F:H,2,0),"")</f>
        <v/>
      </c>
    </row>
    <row r="7648" spans="1:14">
      <c r="A7648" s="7">
        <v>7647</v>
      </c>
      <c r="B7648" s="8"/>
      <c r="C7648" s="9"/>
      <c r="D7648" s="28"/>
      <c r="E7648" s="10"/>
      <c r="F7648" s="9"/>
      <c r="G7648" s="11"/>
      <c r="H7648" s="11"/>
      <c r="I7648" s="14"/>
      <c r="J7648" s="11"/>
      <c r="K7648" s="11"/>
      <c r="L7648" s="11"/>
      <c r="M7648" s="11"/>
      <c r="N7648" s="11" t="str">
        <f>IF(E7648&lt;&gt;"",VLOOKUP(E7648,依頼一覧!F:H,2,0),"")</f>
        <v/>
      </c>
    </row>
    <row r="7649" spans="1:14">
      <c r="A7649" s="7">
        <v>7648</v>
      </c>
      <c r="B7649" s="8"/>
      <c r="C7649" s="9"/>
      <c r="D7649" s="28"/>
      <c r="E7649" s="10"/>
      <c r="F7649" s="9"/>
      <c r="G7649" s="11"/>
      <c r="H7649" s="11"/>
      <c r="I7649" s="14"/>
      <c r="J7649" s="11"/>
      <c r="K7649" s="11"/>
      <c r="L7649" s="11"/>
      <c r="M7649" s="11"/>
      <c r="N7649" s="11" t="str">
        <f>IF(E7649&lt;&gt;"",VLOOKUP(E7649,依頼一覧!F:H,2,0),"")</f>
        <v/>
      </c>
    </row>
    <row r="7650" spans="1:14">
      <c r="A7650" s="7">
        <v>7649</v>
      </c>
      <c r="B7650" s="8"/>
      <c r="C7650" s="9"/>
      <c r="D7650" s="28"/>
      <c r="E7650" s="10"/>
      <c r="F7650" s="9"/>
      <c r="G7650" s="11"/>
      <c r="H7650" s="11"/>
      <c r="I7650" s="14"/>
      <c r="J7650" s="11"/>
      <c r="K7650" s="11"/>
      <c r="L7650" s="11"/>
      <c r="M7650" s="11"/>
      <c r="N7650" s="11" t="str">
        <f>IF(E7650&lt;&gt;"",VLOOKUP(E7650,依頼一覧!F:H,2,0),"")</f>
        <v/>
      </c>
    </row>
    <row r="7651" spans="1:14">
      <c r="A7651" s="7">
        <v>7650</v>
      </c>
      <c r="B7651" s="8"/>
      <c r="C7651" s="9"/>
      <c r="D7651" s="28"/>
      <c r="E7651" s="10"/>
      <c r="F7651" s="9"/>
      <c r="G7651" s="11"/>
      <c r="H7651" s="11"/>
      <c r="I7651" s="14"/>
      <c r="J7651" s="11"/>
      <c r="K7651" s="11"/>
      <c r="L7651" s="11"/>
      <c r="M7651" s="11"/>
      <c r="N7651" s="11" t="str">
        <f>IF(E7651&lt;&gt;"",VLOOKUP(E7651,依頼一覧!F:H,2,0),"")</f>
        <v/>
      </c>
    </row>
    <row r="7652" spans="1:14">
      <c r="A7652" s="7">
        <v>7651</v>
      </c>
      <c r="B7652" s="8"/>
      <c r="C7652" s="9"/>
      <c r="D7652" s="28"/>
      <c r="E7652" s="10"/>
      <c r="F7652" s="9"/>
      <c r="G7652" s="11"/>
      <c r="H7652" s="11"/>
      <c r="I7652" s="14"/>
      <c r="J7652" s="11"/>
      <c r="K7652" s="11"/>
      <c r="L7652" s="11"/>
      <c r="M7652" s="11"/>
      <c r="N7652" s="11" t="str">
        <f>IF(E7652&lt;&gt;"",VLOOKUP(E7652,依頼一覧!F:H,2,0),"")</f>
        <v/>
      </c>
    </row>
    <row r="7653" spans="1:14">
      <c r="A7653" s="7">
        <v>7652</v>
      </c>
      <c r="B7653" s="8"/>
      <c r="C7653" s="9"/>
      <c r="D7653" s="28"/>
      <c r="E7653" s="10"/>
      <c r="F7653" s="9"/>
      <c r="G7653" s="11"/>
      <c r="H7653" s="11"/>
      <c r="I7653" s="14"/>
      <c r="J7653" s="11"/>
      <c r="K7653" s="11"/>
      <c r="L7653" s="11"/>
      <c r="M7653" s="11"/>
      <c r="N7653" s="11" t="str">
        <f>IF(E7653&lt;&gt;"",VLOOKUP(E7653,依頼一覧!F:H,2,0),"")</f>
        <v/>
      </c>
    </row>
    <row r="7654" spans="1:14">
      <c r="A7654" s="7">
        <v>7653</v>
      </c>
      <c r="B7654" s="8"/>
      <c r="C7654" s="9"/>
      <c r="D7654" s="28"/>
      <c r="E7654" s="10"/>
      <c r="F7654" s="9"/>
      <c r="G7654" s="11"/>
      <c r="H7654" s="11"/>
      <c r="I7654" s="14"/>
      <c r="J7654" s="11"/>
      <c r="K7654" s="11"/>
      <c r="L7654" s="11"/>
      <c r="M7654" s="11"/>
      <c r="N7654" s="11" t="str">
        <f>IF(E7654&lt;&gt;"",VLOOKUP(E7654,依頼一覧!F:H,2,0),"")</f>
        <v/>
      </c>
    </row>
    <row r="7655" spans="1:14">
      <c r="A7655" s="7">
        <v>7654</v>
      </c>
      <c r="B7655" s="8"/>
      <c r="C7655" s="9"/>
      <c r="D7655" s="28"/>
      <c r="E7655" s="10"/>
      <c r="F7655" s="9"/>
      <c r="G7655" s="11"/>
      <c r="H7655" s="11"/>
      <c r="I7655" s="14"/>
      <c r="J7655" s="11"/>
      <c r="K7655" s="11"/>
      <c r="L7655" s="11"/>
      <c r="M7655" s="11"/>
      <c r="N7655" s="11" t="str">
        <f>IF(E7655&lt;&gt;"",VLOOKUP(E7655,依頼一覧!F:H,2,0),"")</f>
        <v/>
      </c>
    </row>
    <row r="7656" spans="1:14">
      <c r="A7656" s="7">
        <v>7655</v>
      </c>
      <c r="B7656" s="8"/>
      <c r="C7656" s="9"/>
      <c r="D7656" s="28"/>
      <c r="E7656" s="10"/>
      <c r="F7656" s="9"/>
      <c r="G7656" s="11"/>
      <c r="H7656" s="11"/>
      <c r="I7656" s="14"/>
      <c r="J7656" s="11"/>
      <c r="K7656" s="11"/>
      <c r="L7656" s="11"/>
      <c r="M7656" s="11"/>
      <c r="N7656" s="11" t="str">
        <f>IF(E7656&lt;&gt;"",VLOOKUP(E7656,依頼一覧!F:H,2,0),"")</f>
        <v/>
      </c>
    </row>
    <row r="7657" spans="1:14">
      <c r="A7657" s="7">
        <v>7656</v>
      </c>
      <c r="B7657" s="8"/>
      <c r="C7657" s="9"/>
      <c r="D7657" s="28"/>
      <c r="E7657" s="10"/>
      <c r="F7657" s="9"/>
      <c r="G7657" s="11"/>
      <c r="H7657" s="11"/>
      <c r="I7657" s="14"/>
      <c r="J7657" s="11"/>
      <c r="K7657" s="11"/>
      <c r="L7657" s="11"/>
      <c r="M7657" s="11"/>
      <c r="N7657" s="11" t="str">
        <f>IF(E7657&lt;&gt;"",VLOOKUP(E7657,依頼一覧!F:H,2,0),"")</f>
        <v/>
      </c>
    </row>
    <row r="7658" spans="1:14">
      <c r="A7658" s="7">
        <v>7657</v>
      </c>
      <c r="B7658" s="8"/>
      <c r="C7658" s="9"/>
      <c r="D7658" s="28"/>
      <c r="E7658" s="10"/>
      <c r="F7658" s="9"/>
      <c r="G7658" s="11"/>
      <c r="H7658" s="11"/>
      <c r="I7658" s="14"/>
      <c r="J7658" s="11"/>
      <c r="K7658" s="11"/>
      <c r="L7658" s="11"/>
      <c r="M7658" s="11"/>
      <c r="N7658" s="11" t="str">
        <f>IF(E7658&lt;&gt;"",VLOOKUP(E7658,依頼一覧!F:H,2,0),"")</f>
        <v/>
      </c>
    </row>
    <row r="7659" spans="1:14">
      <c r="A7659" s="7">
        <v>7658</v>
      </c>
      <c r="B7659" s="8"/>
      <c r="C7659" s="9"/>
      <c r="D7659" s="28"/>
      <c r="E7659" s="10"/>
      <c r="F7659" s="9"/>
      <c r="G7659" s="11"/>
      <c r="H7659" s="11"/>
      <c r="I7659" s="14"/>
      <c r="J7659" s="11"/>
      <c r="K7659" s="11"/>
      <c r="L7659" s="11"/>
      <c r="M7659" s="11"/>
      <c r="N7659" s="11" t="str">
        <f>IF(E7659&lt;&gt;"",VLOOKUP(E7659,依頼一覧!F:H,2,0),"")</f>
        <v/>
      </c>
    </row>
    <row r="7660" spans="1:14">
      <c r="A7660" s="7">
        <v>7659</v>
      </c>
      <c r="B7660" s="8"/>
      <c r="C7660" s="9"/>
      <c r="D7660" s="28"/>
      <c r="E7660" s="10"/>
      <c r="F7660" s="9"/>
      <c r="G7660" s="11"/>
      <c r="H7660" s="11"/>
      <c r="I7660" s="14"/>
      <c r="J7660" s="11"/>
      <c r="K7660" s="11"/>
      <c r="L7660" s="11"/>
      <c r="M7660" s="11"/>
      <c r="N7660" s="11" t="str">
        <f>IF(E7660&lt;&gt;"",VLOOKUP(E7660,依頼一覧!F:H,2,0),"")</f>
        <v/>
      </c>
    </row>
    <row r="7661" spans="1:14">
      <c r="A7661" s="7">
        <v>7660</v>
      </c>
      <c r="B7661" s="8"/>
      <c r="C7661" s="9"/>
      <c r="D7661" s="28"/>
      <c r="E7661" s="10"/>
      <c r="F7661" s="9"/>
      <c r="G7661" s="11"/>
      <c r="H7661" s="11"/>
      <c r="I7661" s="14"/>
      <c r="J7661" s="11"/>
      <c r="K7661" s="11"/>
      <c r="L7661" s="11"/>
      <c r="M7661" s="11"/>
      <c r="N7661" s="11" t="str">
        <f>IF(E7661&lt;&gt;"",VLOOKUP(E7661,依頼一覧!F:H,2,0),"")</f>
        <v/>
      </c>
    </row>
    <row r="7662" spans="1:14">
      <c r="A7662" s="7">
        <v>7661</v>
      </c>
      <c r="B7662" s="8"/>
      <c r="C7662" s="9"/>
      <c r="D7662" s="28"/>
      <c r="E7662" s="10"/>
      <c r="F7662" s="9"/>
      <c r="G7662" s="11"/>
      <c r="H7662" s="11"/>
      <c r="I7662" s="14"/>
      <c r="J7662" s="11"/>
      <c r="K7662" s="11"/>
      <c r="L7662" s="11"/>
      <c r="M7662" s="11"/>
      <c r="N7662" s="11" t="str">
        <f>IF(E7662&lt;&gt;"",VLOOKUP(E7662,依頼一覧!F:H,2,0),"")</f>
        <v/>
      </c>
    </row>
    <row r="7663" spans="1:14">
      <c r="A7663" s="7">
        <v>7662</v>
      </c>
      <c r="B7663" s="8"/>
      <c r="C7663" s="9"/>
      <c r="D7663" s="28"/>
      <c r="E7663" s="10"/>
      <c r="F7663" s="9"/>
      <c r="G7663" s="11"/>
      <c r="H7663" s="11"/>
      <c r="I7663" s="14"/>
      <c r="J7663" s="11"/>
      <c r="K7663" s="11"/>
      <c r="L7663" s="11"/>
      <c r="M7663" s="11"/>
      <c r="N7663" s="11" t="str">
        <f>IF(E7663&lt;&gt;"",VLOOKUP(E7663,依頼一覧!F:H,2,0),"")</f>
        <v/>
      </c>
    </row>
    <row r="7664" spans="1:14">
      <c r="A7664" s="7">
        <v>7663</v>
      </c>
      <c r="B7664" s="8"/>
      <c r="C7664" s="9"/>
      <c r="D7664" s="28"/>
      <c r="E7664" s="10"/>
      <c r="F7664" s="9"/>
      <c r="G7664" s="11"/>
      <c r="H7664" s="11"/>
      <c r="I7664" s="14"/>
      <c r="J7664" s="11"/>
      <c r="K7664" s="11"/>
      <c r="L7664" s="11"/>
      <c r="M7664" s="11"/>
      <c r="N7664" s="11" t="str">
        <f>IF(E7664&lt;&gt;"",VLOOKUP(E7664,依頼一覧!F:H,2,0),"")</f>
        <v/>
      </c>
    </row>
    <row r="7665" spans="1:14">
      <c r="A7665" s="7">
        <v>7664</v>
      </c>
      <c r="B7665" s="8"/>
      <c r="C7665" s="9"/>
      <c r="D7665" s="28"/>
      <c r="E7665" s="10"/>
      <c r="F7665" s="9"/>
      <c r="G7665" s="11"/>
      <c r="H7665" s="11"/>
      <c r="I7665" s="14"/>
      <c r="J7665" s="11"/>
      <c r="K7665" s="11"/>
      <c r="L7665" s="11"/>
      <c r="M7665" s="11"/>
      <c r="N7665" s="11" t="str">
        <f>IF(E7665&lt;&gt;"",VLOOKUP(E7665,依頼一覧!F:H,2,0),"")</f>
        <v/>
      </c>
    </row>
    <row r="7666" spans="1:14">
      <c r="A7666" s="7">
        <v>7665</v>
      </c>
      <c r="B7666" s="8"/>
      <c r="C7666" s="9"/>
      <c r="D7666" s="28"/>
      <c r="E7666" s="10"/>
      <c r="F7666" s="9"/>
      <c r="G7666" s="11"/>
      <c r="H7666" s="11"/>
      <c r="I7666" s="14"/>
      <c r="J7666" s="11"/>
      <c r="K7666" s="11"/>
      <c r="L7666" s="11"/>
      <c r="M7666" s="11"/>
      <c r="N7666" s="11" t="str">
        <f>IF(E7666&lt;&gt;"",VLOOKUP(E7666,依頼一覧!F:H,2,0),"")</f>
        <v/>
      </c>
    </row>
    <row r="7667" spans="1:14">
      <c r="A7667" s="7">
        <v>7666</v>
      </c>
      <c r="B7667" s="8"/>
      <c r="C7667" s="9"/>
      <c r="D7667" s="28"/>
      <c r="E7667" s="10"/>
      <c r="F7667" s="9"/>
      <c r="G7667" s="11"/>
      <c r="H7667" s="11"/>
      <c r="I7667" s="14"/>
      <c r="J7667" s="11"/>
      <c r="K7667" s="11"/>
      <c r="L7667" s="11"/>
      <c r="M7667" s="11"/>
      <c r="N7667" s="11" t="str">
        <f>IF(E7667&lt;&gt;"",VLOOKUP(E7667,依頼一覧!F:H,2,0),"")</f>
        <v/>
      </c>
    </row>
    <row r="7668" spans="1:14">
      <c r="A7668" s="7">
        <v>7667</v>
      </c>
      <c r="B7668" s="8"/>
      <c r="C7668" s="9"/>
      <c r="D7668" s="28"/>
      <c r="E7668" s="10"/>
      <c r="F7668" s="9"/>
      <c r="G7668" s="11"/>
      <c r="H7668" s="11"/>
      <c r="I7668" s="14"/>
      <c r="J7668" s="11"/>
      <c r="K7668" s="11"/>
      <c r="L7668" s="11"/>
      <c r="M7668" s="11"/>
      <c r="N7668" s="11" t="str">
        <f>IF(E7668&lt;&gt;"",VLOOKUP(E7668,依頼一覧!F:H,2,0),"")</f>
        <v/>
      </c>
    </row>
    <row r="7669" spans="1:14">
      <c r="A7669" s="7">
        <v>7668</v>
      </c>
      <c r="B7669" s="8"/>
      <c r="C7669" s="9"/>
      <c r="D7669" s="28"/>
      <c r="E7669" s="10"/>
      <c r="F7669" s="9"/>
      <c r="G7669" s="11"/>
      <c r="H7669" s="11"/>
      <c r="I7669" s="14"/>
      <c r="J7669" s="11"/>
      <c r="K7669" s="11"/>
      <c r="L7669" s="11"/>
      <c r="M7669" s="11"/>
      <c r="N7669" s="11" t="str">
        <f>IF(E7669&lt;&gt;"",VLOOKUP(E7669,依頼一覧!F:H,2,0),"")</f>
        <v/>
      </c>
    </row>
    <row r="7670" spans="1:14">
      <c r="A7670" s="7">
        <v>7669</v>
      </c>
      <c r="B7670" s="8"/>
      <c r="C7670" s="9"/>
      <c r="D7670" s="28"/>
      <c r="E7670" s="10"/>
      <c r="F7670" s="9"/>
      <c r="G7670" s="11"/>
      <c r="H7670" s="11"/>
      <c r="I7670" s="14"/>
      <c r="J7670" s="11"/>
      <c r="K7670" s="11"/>
      <c r="L7670" s="11"/>
      <c r="M7670" s="11"/>
      <c r="N7670" s="11" t="str">
        <f>IF(E7670&lt;&gt;"",VLOOKUP(E7670,依頼一覧!F:H,2,0),"")</f>
        <v/>
      </c>
    </row>
    <row r="7671" spans="1:14">
      <c r="A7671" s="7">
        <v>7670</v>
      </c>
      <c r="B7671" s="8"/>
      <c r="C7671" s="9"/>
      <c r="D7671" s="28"/>
      <c r="E7671" s="10"/>
      <c r="F7671" s="9"/>
      <c r="G7671" s="11"/>
      <c r="H7671" s="11"/>
      <c r="I7671" s="14"/>
      <c r="J7671" s="11"/>
      <c r="K7671" s="11"/>
      <c r="L7671" s="11"/>
      <c r="M7671" s="11"/>
      <c r="N7671" s="11" t="str">
        <f>IF(E7671&lt;&gt;"",VLOOKUP(E7671,依頼一覧!F:H,2,0),"")</f>
        <v/>
      </c>
    </row>
    <row r="7672" spans="1:14">
      <c r="A7672" s="7">
        <v>7671</v>
      </c>
      <c r="B7672" s="8"/>
      <c r="C7672" s="9"/>
      <c r="D7672" s="28"/>
      <c r="E7672" s="10"/>
      <c r="F7672" s="9"/>
      <c r="G7672" s="11"/>
      <c r="H7672" s="11"/>
      <c r="I7672" s="14"/>
      <c r="J7672" s="11"/>
      <c r="K7672" s="11"/>
      <c r="L7672" s="11"/>
      <c r="M7672" s="11"/>
      <c r="N7672" s="11" t="str">
        <f>IF(E7672&lt;&gt;"",VLOOKUP(E7672,依頼一覧!F:H,2,0),"")</f>
        <v/>
      </c>
    </row>
    <row r="7673" spans="1:14">
      <c r="A7673" s="7">
        <v>7672</v>
      </c>
      <c r="B7673" s="8"/>
      <c r="C7673" s="9"/>
      <c r="D7673" s="28"/>
      <c r="E7673" s="10"/>
      <c r="F7673" s="9"/>
      <c r="G7673" s="11"/>
      <c r="H7673" s="11"/>
      <c r="I7673" s="14"/>
      <c r="J7673" s="11"/>
      <c r="K7673" s="11"/>
      <c r="L7673" s="11"/>
      <c r="M7673" s="11"/>
      <c r="N7673" s="11" t="str">
        <f>IF(E7673&lt;&gt;"",VLOOKUP(E7673,依頼一覧!F:H,2,0),"")</f>
        <v/>
      </c>
    </row>
    <row r="7674" spans="1:14">
      <c r="A7674" s="7">
        <v>7673</v>
      </c>
      <c r="B7674" s="8"/>
      <c r="C7674" s="9"/>
      <c r="D7674" s="28"/>
      <c r="E7674" s="10"/>
      <c r="F7674" s="9"/>
      <c r="G7674" s="11"/>
      <c r="H7674" s="11"/>
      <c r="I7674" s="14"/>
      <c r="J7674" s="11"/>
      <c r="K7674" s="11"/>
      <c r="L7674" s="11"/>
      <c r="M7674" s="11"/>
      <c r="N7674" s="11" t="str">
        <f>IF(E7674&lt;&gt;"",VLOOKUP(E7674,依頼一覧!F:H,2,0),"")</f>
        <v/>
      </c>
    </row>
    <row r="7675" spans="1:14">
      <c r="A7675" s="7">
        <v>7674</v>
      </c>
      <c r="B7675" s="8"/>
      <c r="C7675" s="9"/>
      <c r="D7675" s="28"/>
      <c r="E7675" s="10"/>
      <c r="F7675" s="9"/>
      <c r="G7675" s="11"/>
      <c r="H7675" s="11"/>
      <c r="I7675" s="14"/>
      <c r="J7675" s="11"/>
      <c r="K7675" s="11"/>
      <c r="L7675" s="11"/>
      <c r="M7675" s="11"/>
      <c r="N7675" s="11" t="str">
        <f>IF(E7675&lt;&gt;"",VLOOKUP(E7675,依頼一覧!F:H,2,0),"")</f>
        <v/>
      </c>
    </row>
    <row r="7676" spans="1:14">
      <c r="A7676" s="7">
        <v>7675</v>
      </c>
      <c r="B7676" s="8"/>
      <c r="C7676" s="9"/>
      <c r="D7676" s="28"/>
      <c r="E7676" s="10"/>
      <c r="F7676" s="9"/>
      <c r="G7676" s="11"/>
      <c r="H7676" s="11"/>
      <c r="I7676" s="14"/>
      <c r="J7676" s="11"/>
      <c r="K7676" s="11"/>
      <c r="L7676" s="11"/>
      <c r="M7676" s="11"/>
      <c r="N7676" s="11" t="str">
        <f>IF(E7676&lt;&gt;"",VLOOKUP(E7676,依頼一覧!F:H,2,0),"")</f>
        <v/>
      </c>
    </row>
    <row r="7677" spans="1:14">
      <c r="A7677" s="7">
        <v>7676</v>
      </c>
      <c r="B7677" s="8"/>
      <c r="C7677" s="9"/>
      <c r="D7677" s="28"/>
      <c r="E7677" s="10"/>
      <c r="F7677" s="9"/>
      <c r="G7677" s="11"/>
      <c r="H7677" s="11"/>
      <c r="I7677" s="14"/>
      <c r="J7677" s="11"/>
      <c r="K7677" s="11"/>
      <c r="L7677" s="11"/>
      <c r="M7677" s="11"/>
      <c r="N7677" s="11" t="str">
        <f>IF(E7677&lt;&gt;"",VLOOKUP(E7677,依頼一覧!F:H,2,0),"")</f>
        <v/>
      </c>
    </row>
    <row r="7678" spans="1:14">
      <c r="A7678" s="7">
        <v>7677</v>
      </c>
      <c r="B7678" s="8"/>
      <c r="C7678" s="9"/>
      <c r="D7678" s="28"/>
      <c r="E7678" s="10"/>
      <c r="F7678" s="9"/>
      <c r="G7678" s="11"/>
      <c r="H7678" s="11"/>
      <c r="I7678" s="14"/>
      <c r="J7678" s="11"/>
      <c r="K7678" s="11"/>
      <c r="L7678" s="11"/>
      <c r="M7678" s="11"/>
      <c r="N7678" s="11" t="str">
        <f>IF(E7678&lt;&gt;"",VLOOKUP(E7678,依頼一覧!F:H,2,0),"")</f>
        <v/>
      </c>
    </row>
    <row r="7679" spans="1:14">
      <c r="A7679" s="7">
        <v>7678</v>
      </c>
      <c r="B7679" s="8"/>
      <c r="C7679" s="9"/>
      <c r="D7679" s="28"/>
      <c r="E7679" s="10"/>
      <c r="F7679" s="9"/>
      <c r="G7679" s="11"/>
      <c r="H7679" s="11"/>
      <c r="I7679" s="14"/>
      <c r="J7679" s="11"/>
      <c r="K7679" s="11"/>
      <c r="L7679" s="11"/>
      <c r="M7679" s="11"/>
      <c r="N7679" s="11" t="str">
        <f>IF(E7679&lt;&gt;"",VLOOKUP(E7679,依頼一覧!F:H,2,0),"")</f>
        <v/>
      </c>
    </row>
    <row r="7680" spans="1:14">
      <c r="A7680" s="7">
        <v>7679</v>
      </c>
      <c r="B7680" s="8"/>
      <c r="C7680" s="9"/>
      <c r="D7680" s="28"/>
      <c r="E7680" s="10"/>
      <c r="F7680" s="9"/>
      <c r="G7680" s="11"/>
      <c r="H7680" s="11"/>
      <c r="I7680" s="14"/>
      <c r="J7680" s="11"/>
      <c r="K7680" s="11"/>
      <c r="L7680" s="11"/>
      <c r="M7680" s="11"/>
      <c r="N7680" s="11" t="str">
        <f>IF(E7680&lt;&gt;"",VLOOKUP(E7680,依頼一覧!F:H,2,0),"")</f>
        <v/>
      </c>
    </row>
    <row r="7681" spans="1:14">
      <c r="A7681" s="7">
        <v>7680</v>
      </c>
      <c r="B7681" s="8"/>
      <c r="C7681" s="9"/>
      <c r="D7681" s="28"/>
      <c r="E7681" s="10"/>
      <c r="F7681" s="9"/>
      <c r="G7681" s="11"/>
      <c r="H7681" s="11"/>
      <c r="I7681" s="14"/>
      <c r="J7681" s="11"/>
      <c r="K7681" s="11"/>
      <c r="L7681" s="11"/>
      <c r="M7681" s="11"/>
      <c r="N7681" s="11" t="str">
        <f>IF(E7681&lt;&gt;"",VLOOKUP(E7681,依頼一覧!F:H,2,0),"")</f>
        <v/>
      </c>
    </row>
    <row r="7682" spans="1:14">
      <c r="A7682" s="7">
        <v>7681</v>
      </c>
      <c r="B7682" s="8"/>
      <c r="C7682" s="9"/>
      <c r="D7682" s="28"/>
      <c r="E7682" s="10"/>
      <c r="F7682" s="9"/>
      <c r="G7682" s="11"/>
      <c r="H7682" s="11"/>
      <c r="I7682" s="14"/>
      <c r="J7682" s="11"/>
      <c r="K7682" s="11"/>
      <c r="L7682" s="11"/>
      <c r="M7682" s="11"/>
      <c r="N7682" s="11" t="str">
        <f>IF(E7682&lt;&gt;"",VLOOKUP(E7682,依頼一覧!F:H,2,0),"")</f>
        <v/>
      </c>
    </row>
    <row r="7683" spans="1:14">
      <c r="A7683" s="7">
        <v>7682</v>
      </c>
      <c r="B7683" s="8"/>
      <c r="C7683" s="9"/>
      <c r="D7683" s="28"/>
      <c r="E7683" s="10"/>
      <c r="F7683" s="9"/>
      <c r="G7683" s="11"/>
      <c r="H7683" s="11"/>
      <c r="I7683" s="14"/>
      <c r="J7683" s="11"/>
      <c r="K7683" s="11"/>
      <c r="L7683" s="11"/>
      <c r="M7683" s="11"/>
      <c r="N7683" s="11" t="str">
        <f>IF(E7683&lt;&gt;"",VLOOKUP(E7683,依頼一覧!F:H,2,0),"")</f>
        <v/>
      </c>
    </row>
    <row r="7684" spans="1:14">
      <c r="A7684" s="7">
        <v>7683</v>
      </c>
      <c r="B7684" s="8"/>
      <c r="C7684" s="9"/>
      <c r="D7684" s="28"/>
      <c r="E7684" s="10"/>
      <c r="F7684" s="9"/>
      <c r="G7684" s="11"/>
      <c r="H7684" s="11"/>
      <c r="I7684" s="14"/>
      <c r="J7684" s="11"/>
      <c r="K7684" s="11"/>
      <c r="L7684" s="11"/>
      <c r="M7684" s="11"/>
      <c r="N7684" s="11" t="str">
        <f>IF(E7684&lt;&gt;"",VLOOKUP(E7684,依頼一覧!F:H,2,0),"")</f>
        <v/>
      </c>
    </row>
    <row r="7685" spans="1:14">
      <c r="A7685" s="7">
        <v>7684</v>
      </c>
      <c r="B7685" s="8"/>
      <c r="C7685" s="9"/>
      <c r="D7685" s="28"/>
      <c r="E7685" s="10"/>
      <c r="F7685" s="9"/>
      <c r="G7685" s="11"/>
      <c r="H7685" s="11"/>
      <c r="I7685" s="14"/>
      <c r="J7685" s="11"/>
      <c r="K7685" s="11"/>
      <c r="L7685" s="11"/>
      <c r="M7685" s="11"/>
      <c r="N7685" s="11" t="str">
        <f>IF(E7685&lt;&gt;"",VLOOKUP(E7685,依頼一覧!F:H,2,0),"")</f>
        <v/>
      </c>
    </row>
    <row r="7686" spans="1:14">
      <c r="A7686" s="7">
        <v>7685</v>
      </c>
      <c r="B7686" s="8"/>
      <c r="C7686" s="9"/>
      <c r="D7686" s="28"/>
      <c r="E7686" s="10"/>
      <c r="F7686" s="9"/>
      <c r="G7686" s="11"/>
      <c r="H7686" s="11"/>
      <c r="I7686" s="14"/>
      <c r="J7686" s="11"/>
      <c r="K7686" s="11"/>
      <c r="L7686" s="11"/>
      <c r="M7686" s="11"/>
      <c r="N7686" s="11" t="str">
        <f>IF(E7686&lt;&gt;"",VLOOKUP(E7686,依頼一覧!F:H,2,0),"")</f>
        <v/>
      </c>
    </row>
    <row r="7687" spans="1:14">
      <c r="A7687" s="7">
        <v>7686</v>
      </c>
      <c r="B7687" s="8"/>
      <c r="C7687" s="9"/>
      <c r="D7687" s="28"/>
      <c r="E7687" s="10"/>
      <c r="F7687" s="9"/>
      <c r="G7687" s="11"/>
      <c r="H7687" s="11"/>
      <c r="I7687" s="14"/>
      <c r="J7687" s="11"/>
      <c r="K7687" s="11"/>
      <c r="L7687" s="11"/>
      <c r="M7687" s="11"/>
      <c r="N7687" s="11" t="str">
        <f>IF(E7687&lt;&gt;"",VLOOKUP(E7687,依頼一覧!F:H,2,0),"")</f>
        <v/>
      </c>
    </row>
    <row r="7688" spans="1:14">
      <c r="A7688" s="7">
        <v>7687</v>
      </c>
      <c r="B7688" s="8"/>
      <c r="C7688" s="9"/>
      <c r="D7688" s="28"/>
      <c r="E7688" s="10"/>
      <c r="F7688" s="9"/>
      <c r="G7688" s="11"/>
      <c r="H7688" s="11"/>
      <c r="I7688" s="14"/>
      <c r="J7688" s="11"/>
      <c r="K7688" s="11"/>
      <c r="L7688" s="11"/>
      <c r="M7688" s="11"/>
      <c r="N7688" s="11" t="str">
        <f>IF(E7688&lt;&gt;"",VLOOKUP(E7688,依頼一覧!F:H,2,0),"")</f>
        <v/>
      </c>
    </row>
    <row r="7689" spans="1:14">
      <c r="A7689" s="7">
        <v>7688</v>
      </c>
      <c r="B7689" s="8"/>
      <c r="C7689" s="9"/>
      <c r="D7689" s="28"/>
      <c r="E7689" s="10"/>
      <c r="F7689" s="9"/>
      <c r="G7689" s="11"/>
      <c r="H7689" s="11"/>
      <c r="I7689" s="14"/>
      <c r="J7689" s="11"/>
      <c r="K7689" s="11"/>
      <c r="L7689" s="11"/>
      <c r="M7689" s="11"/>
      <c r="N7689" s="11" t="str">
        <f>IF(E7689&lt;&gt;"",VLOOKUP(E7689,依頼一覧!F:H,2,0),"")</f>
        <v/>
      </c>
    </row>
    <row r="7690" spans="1:14">
      <c r="A7690" s="7">
        <v>7689</v>
      </c>
      <c r="B7690" s="8"/>
      <c r="C7690" s="9"/>
      <c r="D7690" s="28"/>
      <c r="E7690" s="10"/>
      <c r="F7690" s="9"/>
      <c r="G7690" s="11"/>
      <c r="H7690" s="11"/>
      <c r="I7690" s="14"/>
      <c r="J7690" s="11"/>
      <c r="K7690" s="11"/>
      <c r="L7690" s="11"/>
      <c r="M7690" s="11"/>
      <c r="N7690" s="11" t="str">
        <f>IF(E7690&lt;&gt;"",VLOOKUP(E7690,依頼一覧!F:H,2,0),"")</f>
        <v/>
      </c>
    </row>
    <row r="7691" spans="1:14">
      <c r="A7691" s="7">
        <v>7690</v>
      </c>
      <c r="B7691" s="8"/>
      <c r="C7691" s="9"/>
      <c r="D7691" s="28"/>
      <c r="E7691" s="10"/>
      <c r="F7691" s="9"/>
      <c r="G7691" s="11"/>
      <c r="H7691" s="11"/>
      <c r="I7691" s="14"/>
      <c r="J7691" s="11"/>
      <c r="K7691" s="11"/>
      <c r="L7691" s="11"/>
      <c r="M7691" s="11"/>
      <c r="N7691" s="11" t="str">
        <f>IF(E7691&lt;&gt;"",VLOOKUP(E7691,依頼一覧!F:H,2,0),"")</f>
        <v/>
      </c>
    </row>
    <row r="7692" spans="1:14">
      <c r="A7692" s="7">
        <v>7691</v>
      </c>
      <c r="B7692" s="8"/>
      <c r="C7692" s="9"/>
      <c r="D7692" s="28"/>
      <c r="E7692" s="10"/>
      <c r="F7692" s="9"/>
      <c r="G7692" s="11"/>
      <c r="H7692" s="11"/>
      <c r="I7692" s="14"/>
      <c r="J7692" s="11"/>
      <c r="K7692" s="11"/>
      <c r="L7692" s="11"/>
      <c r="M7692" s="11"/>
      <c r="N7692" s="11" t="str">
        <f>IF(E7692&lt;&gt;"",VLOOKUP(E7692,依頼一覧!F:H,2,0),"")</f>
        <v/>
      </c>
    </row>
    <row r="7693" spans="1:14">
      <c r="A7693" s="7">
        <v>7692</v>
      </c>
      <c r="B7693" s="8"/>
      <c r="C7693" s="9"/>
      <c r="D7693" s="28"/>
      <c r="E7693" s="10"/>
      <c r="F7693" s="9"/>
      <c r="G7693" s="11"/>
      <c r="H7693" s="11"/>
      <c r="I7693" s="14"/>
      <c r="J7693" s="11"/>
      <c r="K7693" s="11"/>
      <c r="L7693" s="11"/>
      <c r="M7693" s="11"/>
      <c r="N7693" s="11" t="str">
        <f>IF(E7693&lt;&gt;"",VLOOKUP(E7693,依頼一覧!F:H,2,0),"")</f>
        <v/>
      </c>
    </row>
    <row r="7694" spans="1:14">
      <c r="A7694" s="7">
        <v>7693</v>
      </c>
      <c r="B7694" s="8"/>
      <c r="C7694" s="9"/>
      <c r="D7694" s="28"/>
      <c r="E7694" s="10"/>
      <c r="F7694" s="9"/>
      <c r="G7694" s="11"/>
      <c r="H7694" s="11"/>
      <c r="I7694" s="14"/>
      <c r="J7694" s="11"/>
      <c r="K7694" s="11"/>
      <c r="L7694" s="11"/>
      <c r="M7694" s="11"/>
      <c r="N7694" s="11" t="str">
        <f>IF(E7694&lt;&gt;"",VLOOKUP(E7694,依頼一覧!F:H,2,0),"")</f>
        <v/>
      </c>
    </row>
    <row r="7695" spans="1:14">
      <c r="A7695" s="7">
        <v>7694</v>
      </c>
      <c r="B7695" s="8"/>
      <c r="C7695" s="9"/>
      <c r="D7695" s="28"/>
      <c r="E7695" s="10"/>
      <c r="F7695" s="9"/>
      <c r="G7695" s="11"/>
      <c r="H7695" s="11"/>
      <c r="I7695" s="14"/>
      <c r="J7695" s="11"/>
      <c r="K7695" s="11"/>
      <c r="L7695" s="11"/>
      <c r="M7695" s="11"/>
      <c r="N7695" s="11" t="str">
        <f>IF(E7695&lt;&gt;"",VLOOKUP(E7695,依頼一覧!F:H,2,0),"")</f>
        <v/>
      </c>
    </row>
    <row r="7696" spans="1:14">
      <c r="A7696" s="7">
        <v>7695</v>
      </c>
      <c r="B7696" s="8"/>
      <c r="C7696" s="9"/>
      <c r="D7696" s="28"/>
      <c r="E7696" s="10"/>
      <c r="F7696" s="9"/>
      <c r="G7696" s="11"/>
      <c r="H7696" s="11"/>
      <c r="I7696" s="14"/>
      <c r="J7696" s="11"/>
      <c r="K7696" s="11"/>
      <c r="L7696" s="11"/>
      <c r="M7696" s="11"/>
      <c r="N7696" s="11" t="str">
        <f>IF(E7696&lt;&gt;"",VLOOKUP(E7696,依頼一覧!F:H,2,0),"")</f>
        <v/>
      </c>
    </row>
    <row r="7697" spans="1:14">
      <c r="A7697" s="7">
        <v>7696</v>
      </c>
      <c r="B7697" s="8"/>
      <c r="C7697" s="9"/>
      <c r="D7697" s="28"/>
      <c r="E7697" s="10"/>
      <c r="F7697" s="9"/>
      <c r="G7697" s="11"/>
      <c r="H7697" s="11"/>
      <c r="I7697" s="14"/>
      <c r="J7697" s="11"/>
      <c r="K7697" s="11"/>
      <c r="L7697" s="11"/>
      <c r="M7697" s="11"/>
      <c r="N7697" s="11" t="str">
        <f>IF(E7697&lt;&gt;"",VLOOKUP(E7697,依頼一覧!F:H,2,0),"")</f>
        <v/>
      </c>
    </row>
    <row r="7698" spans="1:14">
      <c r="A7698" s="7">
        <v>7697</v>
      </c>
      <c r="B7698" s="8"/>
      <c r="C7698" s="9"/>
      <c r="D7698" s="28"/>
      <c r="E7698" s="10"/>
      <c r="F7698" s="9"/>
      <c r="G7698" s="11"/>
      <c r="H7698" s="11"/>
      <c r="I7698" s="14"/>
      <c r="J7698" s="11"/>
      <c r="K7698" s="11"/>
      <c r="L7698" s="11"/>
      <c r="M7698" s="11"/>
      <c r="N7698" s="11" t="str">
        <f>IF(E7698&lt;&gt;"",VLOOKUP(E7698,依頼一覧!F:H,2,0),"")</f>
        <v/>
      </c>
    </row>
    <row r="7699" spans="1:14">
      <c r="A7699" s="7">
        <v>7698</v>
      </c>
      <c r="B7699" s="8"/>
      <c r="C7699" s="9"/>
      <c r="D7699" s="28"/>
      <c r="E7699" s="10"/>
      <c r="F7699" s="9"/>
      <c r="G7699" s="11"/>
      <c r="H7699" s="11"/>
      <c r="I7699" s="14"/>
      <c r="J7699" s="11"/>
      <c r="K7699" s="11"/>
      <c r="L7699" s="11"/>
      <c r="M7699" s="11"/>
      <c r="N7699" s="11" t="str">
        <f>IF(E7699&lt;&gt;"",VLOOKUP(E7699,依頼一覧!F:H,2,0),"")</f>
        <v/>
      </c>
    </row>
    <row r="7700" spans="1:14">
      <c r="A7700" s="7">
        <v>7699</v>
      </c>
      <c r="B7700" s="8"/>
      <c r="C7700" s="9"/>
      <c r="D7700" s="28"/>
      <c r="E7700" s="10"/>
      <c r="F7700" s="9"/>
      <c r="G7700" s="11"/>
      <c r="H7700" s="11"/>
      <c r="I7700" s="14"/>
      <c r="J7700" s="11"/>
      <c r="K7700" s="11"/>
      <c r="L7700" s="11"/>
      <c r="M7700" s="11"/>
      <c r="N7700" s="11" t="str">
        <f>IF(E7700&lt;&gt;"",VLOOKUP(E7700,依頼一覧!F:H,2,0),"")</f>
        <v/>
      </c>
    </row>
    <row r="7701" spans="1:14">
      <c r="A7701" s="7">
        <v>7700</v>
      </c>
      <c r="B7701" s="8"/>
      <c r="C7701" s="9"/>
      <c r="D7701" s="28"/>
      <c r="E7701" s="10"/>
      <c r="F7701" s="9"/>
      <c r="G7701" s="11"/>
      <c r="H7701" s="11"/>
      <c r="I7701" s="14"/>
      <c r="J7701" s="11"/>
      <c r="K7701" s="11"/>
      <c r="L7701" s="11"/>
      <c r="M7701" s="11"/>
      <c r="N7701" s="11" t="str">
        <f>IF(E7701&lt;&gt;"",VLOOKUP(E7701,依頼一覧!F:H,2,0),"")</f>
        <v/>
      </c>
    </row>
    <row r="7702" spans="1:14">
      <c r="A7702" s="7">
        <v>7701</v>
      </c>
      <c r="B7702" s="8"/>
      <c r="C7702" s="9"/>
      <c r="D7702" s="28"/>
      <c r="E7702" s="10"/>
      <c r="F7702" s="9"/>
      <c r="G7702" s="11"/>
      <c r="H7702" s="11"/>
      <c r="I7702" s="14"/>
      <c r="J7702" s="11"/>
      <c r="K7702" s="11"/>
      <c r="L7702" s="11"/>
      <c r="M7702" s="11"/>
      <c r="N7702" s="11" t="str">
        <f>IF(E7702&lt;&gt;"",VLOOKUP(E7702,依頼一覧!F:H,2,0),"")</f>
        <v/>
      </c>
    </row>
    <row r="7703" spans="1:14">
      <c r="A7703" s="7">
        <v>7702</v>
      </c>
      <c r="B7703" s="8"/>
      <c r="C7703" s="9"/>
      <c r="D7703" s="28"/>
      <c r="E7703" s="10"/>
      <c r="F7703" s="9"/>
      <c r="G7703" s="11"/>
      <c r="H7703" s="11"/>
      <c r="I7703" s="14"/>
      <c r="J7703" s="11"/>
      <c r="K7703" s="11"/>
      <c r="L7703" s="11"/>
      <c r="M7703" s="11"/>
      <c r="N7703" s="11" t="str">
        <f>IF(E7703&lt;&gt;"",VLOOKUP(E7703,依頼一覧!F:H,2,0),"")</f>
        <v/>
      </c>
    </row>
    <row r="7704" spans="1:14">
      <c r="A7704" s="7">
        <v>7703</v>
      </c>
      <c r="B7704" s="8"/>
      <c r="C7704" s="9"/>
      <c r="D7704" s="28"/>
      <c r="E7704" s="10"/>
      <c r="F7704" s="9"/>
      <c r="G7704" s="11"/>
      <c r="H7704" s="11"/>
      <c r="I7704" s="14"/>
      <c r="J7704" s="11"/>
      <c r="K7704" s="11"/>
      <c r="L7704" s="11"/>
      <c r="M7704" s="11"/>
      <c r="N7704" s="11" t="str">
        <f>IF(E7704&lt;&gt;"",VLOOKUP(E7704,依頼一覧!F:H,2,0),"")</f>
        <v/>
      </c>
    </row>
    <row r="7705" spans="1:14">
      <c r="A7705" s="7">
        <v>7704</v>
      </c>
      <c r="B7705" s="8"/>
      <c r="C7705" s="9"/>
      <c r="D7705" s="28"/>
      <c r="E7705" s="10"/>
      <c r="F7705" s="9"/>
      <c r="G7705" s="11"/>
      <c r="H7705" s="11"/>
      <c r="I7705" s="14"/>
      <c r="J7705" s="11"/>
      <c r="K7705" s="11"/>
      <c r="L7705" s="11"/>
      <c r="M7705" s="11"/>
      <c r="N7705" s="11" t="str">
        <f>IF(E7705&lt;&gt;"",VLOOKUP(E7705,依頼一覧!F:H,2,0),"")</f>
        <v/>
      </c>
    </row>
    <row r="7706" spans="1:14">
      <c r="A7706" s="7">
        <v>7705</v>
      </c>
      <c r="B7706" s="8"/>
      <c r="C7706" s="9"/>
      <c r="D7706" s="28"/>
      <c r="E7706" s="10"/>
      <c r="F7706" s="9"/>
      <c r="G7706" s="11"/>
      <c r="H7706" s="11"/>
      <c r="I7706" s="14"/>
      <c r="J7706" s="11"/>
      <c r="K7706" s="11"/>
      <c r="L7706" s="11"/>
      <c r="M7706" s="11"/>
      <c r="N7706" s="11" t="str">
        <f>IF(E7706&lt;&gt;"",VLOOKUP(E7706,依頼一覧!F:H,2,0),"")</f>
        <v/>
      </c>
    </row>
    <row r="7707" spans="1:14">
      <c r="A7707" s="7">
        <v>7706</v>
      </c>
      <c r="B7707" s="8"/>
      <c r="C7707" s="9"/>
      <c r="D7707" s="28"/>
      <c r="E7707" s="10"/>
      <c r="F7707" s="9"/>
      <c r="G7707" s="11"/>
      <c r="H7707" s="11"/>
      <c r="I7707" s="14"/>
      <c r="J7707" s="11"/>
      <c r="K7707" s="11"/>
      <c r="L7707" s="11"/>
      <c r="M7707" s="11"/>
      <c r="N7707" s="11" t="str">
        <f>IF(E7707&lt;&gt;"",VLOOKUP(E7707,依頼一覧!F:H,2,0),"")</f>
        <v/>
      </c>
    </row>
    <row r="7708" spans="1:14">
      <c r="A7708" s="7">
        <v>7707</v>
      </c>
      <c r="B7708" s="8"/>
      <c r="C7708" s="9"/>
      <c r="D7708" s="28"/>
      <c r="E7708" s="10"/>
      <c r="F7708" s="9"/>
      <c r="G7708" s="11"/>
      <c r="H7708" s="11"/>
      <c r="I7708" s="14"/>
      <c r="J7708" s="11"/>
      <c r="K7708" s="11"/>
      <c r="L7708" s="11"/>
      <c r="M7708" s="11"/>
      <c r="N7708" s="11" t="str">
        <f>IF(E7708&lt;&gt;"",VLOOKUP(E7708,依頼一覧!F:H,2,0),"")</f>
        <v/>
      </c>
    </row>
    <row r="7709" spans="1:14">
      <c r="A7709" s="7">
        <v>7708</v>
      </c>
      <c r="B7709" s="8"/>
      <c r="C7709" s="9"/>
      <c r="D7709" s="28"/>
      <c r="E7709" s="10"/>
      <c r="F7709" s="9"/>
      <c r="G7709" s="11"/>
      <c r="H7709" s="11"/>
      <c r="I7709" s="14"/>
      <c r="J7709" s="11"/>
      <c r="K7709" s="11"/>
      <c r="L7709" s="11"/>
      <c r="M7709" s="11"/>
      <c r="N7709" s="11" t="str">
        <f>IF(E7709&lt;&gt;"",VLOOKUP(E7709,依頼一覧!F:H,2,0),"")</f>
        <v/>
      </c>
    </row>
    <row r="7710" spans="1:14">
      <c r="A7710" s="7">
        <v>7709</v>
      </c>
      <c r="B7710" s="8"/>
      <c r="C7710" s="9"/>
      <c r="D7710" s="28"/>
      <c r="E7710" s="10"/>
      <c r="F7710" s="9"/>
      <c r="G7710" s="11"/>
      <c r="H7710" s="11"/>
      <c r="I7710" s="14"/>
      <c r="J7710" s="11"/>
      <c r="K7710" s="11"/>
      <c r="L7710" s="11"/>
      <c r="M7710" s="11"/>
      <c r="N7710" s="11" t="str">
        <f>IF(E7710&lt;&gt;"",VLOOKUP(E7710,依頼一覧!F:H,2,0),"")</f>
        <v/>
      </c>
    </row>
    <row r="7711" spans="1:14">
      <c r="A7711" s="7">
        <v>7710</v>
      </c>
      <c r="B7711" s="8"/>
      <c r="C7711" s="9"/>
      <c r="D7711" s="28"/>
      <c r="E7711" s="10"/>
      <c r="F7711" s="9"/>
      <c r="G7711" s="11"/>
      <c r="H7711" s="11"/>
      <c r="I7711" s="14"/>
      <c r="J7711" s="11"/>
      <c r="K7711" s="11"/>
      <c r="L7711" s="11"/>
      <c r="M7711" s="11"/>
      <c r="N7711" s="11" t="str">
        <f>IF(E7711&lt;&gt;"",VLOOKUP(E7711,依頼一覧!F:H,2,0),"")</f>
        <v/>
      </c>
    </row>
    <row r="7712" spans="1:14">
      <c r="A7712" s="7">
        <v>7711</v>
      </c>
      <c r="B7712" s="8"/>
      <c r="C7712" s="9"/>
      <c r="D7712" s="28"/>
      <c r="E7712" s="10"/>
      <c r="F7712" s="9"/>
      <c r="G7712" s="11"/>
      <c r="H7712" s="11"/>
      <c r="I7712" s="14"/>
      <c r="J7712" s="11"/>
      <c r="K7712" s="11"/>
      <c r="L7712" s="11"/>
      <c r="M7712" s="11"/>
      <c r="N7712" s="11" t="str">
        <f>IF(E7712&lt;&gt;"",VLOOKUP(E7712,依頼一覧!F:H,2,0),"")</f>
        <v/>
      </c>
    </row>
    <row r="7713" spans="1:14">
      <c r="A7713" s="7">
        <v>7712</v>
      </c>
      <c r="B7713" s="8"/>
      <c r="C7713" s="9"/>
      <c r="D7713" s="28"/>
      <c r="E7713" s="10"/>
      <c r="F7713" s="9"/>
      <c r="G7713" s="11"/>
      <c r="H7713" s="11"/>
      <c r="I7713" s="14"/>
      <c r="J7713" s="11"/>
      <c r="K7713" s="11"/>
      <c r="L7713" s="11"/>
      <c r="M7713" s="11"/>
      <c r="N7713" s="11" t="str">
        <f>IF(E7713&lt;&gt;"",VLOOKUP(E7713,依頼一覧!F:H,2,0),"")</f>
        <v/>
      </c>
    </row>
    <row r="7714" spans="1:14">
      <c r="A7714" s="7">
        <v>7713</v>
      </c>
      <c r="B7714" s="8"/>
      <c r="C7714" s="9"/>
      <c r="D7714" s="28"/>
      <c r="E7714" s="10"/>
      <c r="F7714" s="9"/>
      <c r="G7714" s="11"/>
      <c r="H7714" s="11"/>
      <c r="I7714" s="14"/>
      <c r="J7714" s="11"/>
      <c r="K7714" s="11"/>
      <c r="L7714" s="11"/>
      <c r="M7714" s="11"/>
      <c r="N7714" s="11" t="str">
        <f>IF(E7714&lt;&gt;"",VLOOKUP(E7714,依頼一覧!F:H,2,0),"")</f>
        <v/>
      </c>
    </row>
    <row r="7715" spans="1:14">
      <c r="A7715" s="7">
        <v>7714</v>
      </c>
      <c r="B7715" s="8"/>
      <c r="C7715" s="9"/>
      <c r="D7715" s="28"/>
      <c r="E7715" s="10"/>
      <c r="F7715" s="9"/>
      <c r="G7715" s="11"/>
      <c r="H7715" s="11"/>
      <c r="I7715" s="14"/>
      <c r="J7715" s="11"/>
      <c r="K7715" s="11"/>
      <c r="L7715" s="11"/>
      <c r="M7715" s="11"/>
      <c r="N7715" s="11" t="str">
        <f>IF(E7715&lt;&gt;"",VLOOKUP(E7715,依頼一覧!F:H,2,0),"")</f>
        <v/>
      </c>
    </row>
    <row r="7716" spans="1:14">
      <c r="A7716" s="7">
        <v>7715</v>
      </c>
      <c r="B7716" s="8"/>
      <c r="C7716" s="9"/>
      <c r="D7716" s="28"/>
      <c r="E7716" s="10"/>
      <c r="F7716" s="9"/>
      <c r="G7716" s="11"/>
      <c r="H7716" s="11"/>
      <c r="I7716" s="14"/>
      <c r="J7716" s="11"/>
      <c r="K7716" s="11"/>
      <c r="L7716" s="11"/>
      <c r="M7716" s="11"/>
      <c r="N7716" s="11" t="str">
        <f>IF(E7716&lt;&gt;"",VLOOKUP(E7716,依頼一覧!F:H,2,0),"")</f>
        <v/>
      </c>
    </row>
    <row r="7717" spans="1:14">
      <c r="A7717" s="7">
        <v>7716</v>
      </c>
      <c r="B7717" s="8"/>
      <c r="C7717" s="9"/>
      <c r="D7717" s="28"/>
      <c r="E7717" s="10"/>
      <c r="F7717" s="9"/>
      <c r="G7717" s="11"/>
      <c r="H7717" s="11"/>
      <c r="I7717" s="14"/>
      <c r="J7717" s="11"/>
      <c r="K7717" s="11"/>
      <c r="L7717" s="11"/>
      <c r="M7717" s="11"/>
      <c r="N7717" s="11" t="str">
        <f>IF(E7717&lt;&gt;"",VLOOKUP(E7717,依頼一覧!F:H,2,0),"")</f>
        <v/>
      </c>
    </row>
    <row r="7718" spans="1:14">
      <c r="A7718" s="7">
        <v>7717</v>
      </c>
      <c r="B7718" s="8"/>
      <c r="C7718" s="9"/>
      <c r="D7718" s="28"/>
      <c r="E7718" s="10"/>
      <c r="F7718" s="9"/>
      <c r="G7718" s="11"/>
      <c r="H7718" s="11"/>
      <c r="I7718" s="14"/>
      <c r="J7718" s="11"/>
      <c r="K7718" s="11"/>
      <c r="L7718" s="11"/>
      <c r="M7718" s="11"/>
      <c r="N7718" s="11" t="str">
        <f>IF(E7718&lt;&gt;"",VLOOKUP(E7718,依頼一覧!F:H,2,0),"")</f>
        <v/>
      </c>
    </row>
    <row r="7719" spans="1:14">
      <c r="A7719" s="7">
        <v>7718</v>
      </c>
      <c r="B7719" s="8"/>
      <c r="C7719" s="9"/>
      <c r="D7719" s="28"/>
      <c r="E7719" s="10"/>
      <c r="F7719" s="9"/>
      <c r="G7719" s="11"/>
      <c r="H7719" s="11"/>
      <c r="I7719" s="14"/>
      <c r="J7719" s="11"/>
      <c r="K7719" s="11"/>
      <c r="L7719" s="11"/>
      <c r="M7719" s="11"/>
      <c r="N7719" s="11" t="str">
        <f>IF(E7719&lt;&gt;"",VLOOKUP(E7719,依頼一覧!F:H,2,0),"")</f>
        <v/>
      </c>
    </row>
    <row r="7720" spans="1:14">
      <c r="A7720" s="7">
        <v>7719</v>
      </c>
      <c r="B7720" s="8"/>
      <c r="C7720" s="9"/>
      <c r="D7720" s="28"/>
      <c r="E7720" s="10"/>
      <c r="F7720" s="9"/>
      <c r="G7720" s="11"/>
      <c r="H7720" s="11"/>
      <c r="I7720" s="14"/>
      <c r="J7720" s="11"/>
      <c r="K7720" s="11"/>
      <c r="L7720" s="11"/>
      <c r="M7720" s="11"/>
      <c r="N7720" s="11" t="str">
        <f>IF(E7720&lt;&gt;"",VLOOKUP(E7720,依頼一覧!F:H,2,0),"")</f>
        <v/>
      </c>
    </row>
    <row r="7721" spans="1:14">
      <c r="A7721" s="7">
        <v>7720</v>
      </c>
      <c r="B7721" s="8"/>
      <c r="C7721" s="9"/>
      <c r="D7721" s="28"/>
      <c r="E7721" s="10"/>
      <c r="F7721" s="9"/>
      <c r="G7721" s="11"/>
      <c r="H7721" s="11"/>
      <c r="I7721" s="14"/>
      <c r="J7721" s="11"/>
      <c r="K7721" s="11"/>
      <c r="L7721" s="11"/>
      <c r="M7721" s="11"/>
      <c r="N7721" s="11" t="str">
        <f>IF(E7721&lt;&gt;"",VLOOKUP(E7721,依頼一覧!F:H,2,0),"")</f>
        <v/>
      </c>
    </row>
    <row r="7722" spans="1:14">
      <c r="A7722" s="7">
        <v>7721</v>
      </c>
      <c r="B7722" s="8"/>
      <c r="C7722" s="9"/>
      <c r="D7722" s="28"/>
      <c r="E7722" s="10"/>
      <c r="F7722" s="9"/>
      <c r="G7722" s="11"/>
      <c r="H7722" s="11"/>
      <c r="I7722" s="14"/>
      <c r="J7722" s="11"/>
      <c r="K7722" s="11"/>
      <c r="L7722" s="11"/>
      <c r="M7722" s="11"/>
      <c r="N7722" s="11" t="str">
        <f>IF(E7722&lt;&gt;"",VLOOKUP(E7722,依頼一覧!F:H,2,0),"")</f>
        <v/>
      </c>
    </row>
    <row r="7723" spans="1:14">
      <c r="A7723" s="7">
        <v>7722</v>
      </c>
      <c r="B7723" s="8"/>
      <c r="C7723" s="9"/>
      <c r="D7723" s="28"/>
      <c r="E7723" s="10"/>
      <c r="F7723" s="9"/>
      <c r="G7723" s="11"/>
      <c r="H7723" s="11"/>
      <c r="I7723" s="14"/>
      <c r="J7723" s="11"/>
      <c r="K7723" s="11"/>
      <c r="L7723" s="11"/>
      <c r="M7723" s="11"/>
      <c r="N7723" s="11" t="str">
        <f>IF(E7723&lt;&gt;"",VLOOKUP(E7723,依頼一覧!F:H,2,0),"")</f>
        <v/>
      </c>
    </row>
    <row r="7724" spans="1:14">
      <c r="A7724" s="7">
        <v>7723</v>
      </c>
      <c r="B7724" s="8"/>
      <c r="C7724" s="9"/>
      <c r="D7724" s="28"/>
      <c r="E7724" s="10"/>
      <c r="F7724" s="9"/>
      <c r="G7724" s="11"/>
      <c r="H7724" s="11"/>
      <c r="I7724" s="14"/>
      <c r="J7724" s="11"/>
      <c r="K7724" s="11"/>
      <c r="L7724" s="11"/>
      <c r="M7724" s="11"/>
      <c r="N7724" s="11" t="str">
        <f>IF(E7724&lt;&gt;"",VLOOKUP(E7724,依頼一覧!F:H,2,0),"")</f>
        <v/>
      </c>
    </row>
    <row r="7725" spans="1:14">
      <c r="A7725" s="7">
        <v>7724</v>
      </c>
      <c r="B7725" s="8"/>
      <c r="C7725" s="9"/>
      <c r="D7725" s="28"/>
      <c r="E7725" s="10"/>
      <c r="F7725" s="9"/>
      <c r="G7725" s="11"/>
      <c r="H7725" s="11"/>
      <c r="I7725" s="14"/>
      <c r="J7725" s="11"/>
      <c r="K7725" s="11"/>
      <c r="L7725" s="11"/>
      <c r="M7725" s="11"/>
      <c r="N7725" s="11" t="str">
        <f>IF(E7725&lt;&gt;"",VLOOKUP(E7725,依頼一覧!F:H,2,0),"")</f>
        <v/>
      </c>
    </row>
    <row r="7726" spans="1:14">
      <c r="A7726" s="7">
        <v>7725</v>
      </c>
      <c r="B7726" s="8"/>
      <c r="C7726" s="9"/>
      <c r="D7726" s="28"/>
      <c r="E7726" s="10"/>
      <c r="F7726" s="9"/>
      <c r="G7726" s="11"/>
      <c r="H7726" s="11"/>
      <c r="I7726" s="14"/>
      <c r="J7726" s="11"/>
      <c r="K7726" s="11"/>
      <c r="L7726" s="11"/>
      <c r="M7726" s="11"/>
      <c r="N7726" s="11" t="str">
        <f>IF(E7726&lt;&gt;"",VLOOKUP(E7726,依頼一覧!F:H,2,0),"")</f>
        <v/>
      </c>
    </row>
    <row r="7727" spans="1:14">
      <c r="A7727" s="7">
        <v>7726</v>
      </c>
      <c r="B7727" s="8"/>
      <c r="C7727" s="9"/>
      <c r="D7727" s="28"/>
      <c r="E7727" s="10"/>
      <c r="F7727" s="9"/>
      <c r="G7727" s="11"/>
      <c r="H7727" s="11"/>
      <c r="I7727" s="14"/>
      <c r="J7727" s="11"/>
      <c r="K7727" s="11"/>
      <c r="L7727" s="11"/>
      <c r="M7727" s="11"/>
      <c r="N7727" s="11" t="str">
        <f>IF(E7727&lt;&gt;"",VLOOKUP(E7727,依頼一覧!F:H,2,0),"")</f>
        <v/>
      </c>
    </row>
    <row r="7728" spans="1:14">
      <c r="A7728" s="7">
        <v>7727</v>
      </c>
      <c r="B7728" s="8"/>
      <c r="C7728" s="9"/>
      <c r="D7728" s="28"/>
      <c r="E7728" s="10"/>
      <c r="F7728" s="9"/>
      <c r="G7728" s="11"/>
      <c r="H7728" s="11"/>
      <c r="I7728" s="14"/>
      <c r="J7728" s="11"/>
      <c r="K7728" s="11"/>
      <c r="L7728" s="11"/>
      <c r="M7728" s="11"/>
      <c r="N7728" s="11" t="str">
        <f>IF(E7728&lt;&gt;"",VLOOKUP(E7728,依頼一覧!F:H,2,0),"")</f>
        <v/>
      </c>
    </row>
    <row r="7729" spans="1:14">
      <c r="A7729" s="7">
        <v>7728</v>
      </c>
      <c r="B7729" s="8"/>
      <c r="C7729" s="9"/>
      <c r="D7729" s="28"/>
      <c r="E7729" s="10"/>
      <c r="F7729" s="9"/>
      <c r="G7729" s="11"/>
      <c r="H7729" s="11"/>
      <c r="I7729" s="14"/>
      <c r="J7729" s="11"/>
      <c r="K7729" s="11"/>
      <c r="L7729" s="11"/>
      <c r="M7729" s="11"/>
      <c r="N7729" s="11" t="str">
        <f>IF(E7729&lt;&gt;"",VLOOKUP(E7729,依頼一覧!F:H,2,0),"")</f>
        <v/>
      </c>
    </row>
    <row r="7730" spans="1:14">
      <c r="A7730" s="7">
        <v>7729</v>
      </c>
      <c r="B7730" s="8"/>
      <c r="C7730" s="9"/>
      <c r="D7730" s="28"/>
      <c r="E7730" s="10"/>
      <c r="F7730" s="9"/>
      <c r="G7730" s="11"/>
      <c r="H7730" s="11"/>
      <c r="I7730" s="14"/>
      <c r="J7730" s="11"/>
      <c r="K7730" s="11"/>
      <c r="L7730" s="11"/>
      <c r="M7730" s="11"/>
      <c r="N7730" s="11" t="str">
        <f>IF(E7730&lt;&gt;"",VLOOKUP(E7730,依頼一覧!F:H,2,0),"")</f>
        <v/>
      </c>
    </row>
    <row r="7731" spans="1:14">
      <c r="A7731" s="7">
        <v>7730</v>
      </c>
      <c r="B7731" s="8"/>
      <c r="C7731" s="9"/>
      <c r="D7731" s="28"/>
      <c r="E7731" s="10"/>
      <c r="F7731" s="9"/>
      <c r="G7731" s="11"/>
      <c r="H7731" s="11"/>
      <c r="I7731" s="14"/>
      <c r="J7731" s="11"/>
      <c r="K7731" s="11"/>
      <c r="L7731" s="11"/>
      <c r="M7731" s="11"/>
      <c r="N7731" s="11" t="str">
        <f>IF(E7731&lt;&gt;"",VLOOKUP(E7731,依頼一覧!F:H,2,0),"")</f>
        <v/>
      </c>
    </row>
    <row r="7732" spans="1:14">
      <c r="A7732" s="7">
        <v>7731</v>
      </c>
      <c r="B7732" s="8"/>
      <c r="C7732" s="9"/>
      <c r="D7732" s="28"/>
      <c r="E7732" s="10"/>
      <c r="F7732" s="9"/>
      <c r="G7732" s="11"/>
      <c r="H7732" s="11"/>
      <c r="I7732" s="14"/>
      <c r="J7732" s="11"/>
      <c r="K7732" s="11"/>
      <c r="L7732" s="11"/>
      <c r="M7732" s="11"/>
      <c r="N7732" s="11" t="str">
        <f>IF(E7732&lt;&gt;"",VLOOKUP(E7732,依頼一覧!F:H,2,0),"")</f>
        <v/>
      </c>
    </row>
    <row r="7733" spans="1:14">
      <c r="A7733" s="7">
        <v>7732</v>
      </c>
      <c r="B7733" s="8"/>
      <c r="C7733" s="9"/>
      <c r="D7733" s="28"/>
      <c r="E7733" s="10"/>
      <c r="F7733" s="9"/>
      <c r="G7733" s="11"/>
      <c r="H7733" s="11"/>
      <c r="I7733" s="14"/>
      <c r="J7733" s="11"/>
      <c r="K7733" s="11"/>
      <c r="L7733" s="11"/>
      <c r="M7733" s="11"/>
      <c r="N7733" s="11" t="str">
        <f>IF(E7733&lt;&gt;"",VLOOKUP(E7733,依頼一覧!F:H,2,0),"")</f>
        <v/>
      </c>
    </row>
    <row r="7734" spans="1:14">
      <c r="A7734" s="7">
        <v>7733</v>
      </c>
      <c r="B7734" s="8"/>
      <c r="C7734" s="9"/>
      <c r="D7734" s="28"/>
      <c r="E7734" s="10"/>
      <c r="F7734" s="9"/>
      <c r="G7734" s="11"/>
      <c r="H7734" s="11"/>
      <c r="I7734" s="14"/>
      <c r="J7734" s="11"/>
      <c r="K7734" s="11"/>
      <c r="L7734" s="11"/>
      <c r="M7734" s="11"/>
      <c r="N7734" s="11" t="str">
        <f>IF(E7734&lt;&gt;"",VLOOKUP(E7734,依頼一覧!F:H,2,0),"")</f>
        <v/>
      </c>
    </row>
    <row r="7735" spans="1:14">
      <c r="A7735" s="7">
        <v>7734</v>
      </c>
      <c r="B7735" s="8"/>
      <c r="C7735" s="9"/>
      <c r="D7735" s="28"/>
      <c r="E7735" s="10"/>
      <c r="F7735" s="9"/>
      <c r="G7735" s="11"/>
      <c r="H7735" s="11"/>
      <c r="I7735" s="14"/>
      <c r="J7735" s="11"/>
      <c r="K7735" s="11"/>
      <c r="L7735" s="11"/>
      <c r="M7735" s="11"/>
      <c r="N7735" s="11" t="str">
        <f>IF(E7735&lt;&gt;"",VLOOKUP(E7735,依頼一覧!F:H,2,0),"")</f>
        <v/>
      </c>
    </row>
    <row r="7736" spans="1:14">
      <c r="A7736" s="7">
        <v>7735</v>
      </c>
      <c r="B7736" s="8"/>
      <c r="C7736" s="9"/>
      <c r="D7736" s="28"/>
      <c r="E7736" s="10"/>
      <c r="F7736" s="9"/>
      <c r="G7736" s="11"/>
      <c r="H7736" s="11"/>
      <c r="I7736" s="14"/>
      <c r="J7736" s="11"/>
      <c r="K7736" s="11"/>
      <c r="L7736" s="11"/>
      <c r="M7736" s="11"/>
      <c r="N7736" s="11" t="str">
        <f>IF(E7736&lt;&gt;"",VLOOKUP(E7736,依頼一覧!F:H,2,0),"")</f>
        <v/>
      </c>
    </row>
    <row r="7737" spans="1:14">
      <c r="A7737" s="7">
        <v>7736</v>
      </c>
      <c r="B7737" s="8"/>
      <c r="C7737" s="9"/>
      <c r="D7737" s="28"/>
      <c r="E7737" s="10"/>
      <c r="F7737" s="9"/>
      <c r="G7737" s="11"/>
      <c r="H7737" s="11"/>
      <c r="I7737" s="14"/>
      <c r="J7737" s="11"/>
      <c r="K7737" s="11"/>
      <c r="L7737" s="11"/>
      <c r="M7737" s="11"/>
      <c r="N7737" s="11" t="str">
        <f>IF(E7737&lt;&gt;"",VLOOKUP(E7737,依頼一覧!F:H,2,0),"")</f>
        <v/>
      </c>
    </row>
    <row r="7738" spans="1:14">
      <c r="A7738" s="7">
        <v>7737</v>
      </c>
      <c r="B7738" s="8"/>
      <c r="C7738" s="9"/>
      <c r="D7738" s="28"/>
      <c r="E7738" s="10"/>
      <c r="F7738" s="9"/>
      <c r="G7738" s="11"/>
      <c r="H7738" s="11"/>
      <c r="I7738" s="14"/>
      <c r="J7738" s="11"/>
      <c r="K7738" s="11"/>
      <c r="L7738" s="11"/>
      <c r="M7738" s="11"/>
      <c r="N7738" s="11" t="str">
        <f>IF(E7738&lt;&gt;"",VLOOKUP(E7738,依頼一覧!F:H,2,0),"")</f>
        <v/>
      </c>
    </row>
    <row r="7739" spans="1:14">
      <c r="A7739" s="7">
        <v>7738</v>
      </c>
      <c r="B7739" s="8"/>
      <c r="C7739" s="9"/>
      <c r="D7739" s="28"/>
      <c r="E7739" s="10"/>
      <c r="F7739" s="9"/>
      <c r="G7739" s="11"/>
      <c r="H7739" s="11"/>
      <c r="I7739" s="14"/>
      <c r="J7739" s="11"/>
      <c r="K7739" s="11"/>
      <c r="L7739" s="11"/>
      <c r="M7739" s="11"/>
      <c r="N7739" s="11" t="str">
        <f>IF(E7739&lt;&gt;"",VLOOKUP(E7739,依頼一覧!F:H,2,0),"")</f>
        <v/>
      </c>
    </row>
    <row r="7740" spans="1:14">
      <c r="A7740" s="7">
        <v>7739</v>
      </c>
      <c r="B7740" s="8"/>
      <c r="C7740" s="9"/>
      <c r="D7740" s="28"/>
      <c r="E7740" s="10"/>
      <c r="F7740" s="9"/>
      <c r="G7740" s="11"/>
      <c r="H7740" s="11"/>
      <c r="I7740" s="14"/>
      <c r="J7740" s="11"/>
      <c r="K7740" s="11"/>
      <c r="L7740" s="11"/>
      <c r="M7740" s="11"/>
      <c r="N7740" s="11" t="str">
        <f>IF(E7740&lt;&gt;"",VLOOKUP(E7740,依頼一覧!F:H,2,0),"")</f>
        <v/>
      </c>
    </row>
    <row r="7741" spans="1:14">
      <c r="A7741" s="7">
        <v>7740</v>
      </c>
      <c r="B7741" s="8"/>
      <c r="C7741" s="9"/>
      <c r="D7741" s="28"/>
      <c r="E7741" s="10"/>
      <c r="F7741" s="9"/>
      <c r="G7741" s="11"/>
      <c r="H7741" s="11"/>
      <c r="I7741" s="14"/>
      <c r="J7741" s="11"/>
      <c r="K7741" s="11"/>
      <c r="L7741" s="11"/>
      <c r="M7741" s="11"/>
      <c r="N7741" s="11" t="str">
        <f>IF(E7741&lt;&gt;"",VLOOKUP(E7741,依頼一覧!F:H,2,0),"")</f>
        <v/>
      </c>
    </row>
    <row r="7742" spans="1:14">
      <c r="A7742" s="7">
        <v>7741</v>
      </c>
      <c r="B7742" s="8"/>
      <c r="C7742" s="9"/>
      <c r="D7742" s="28"/>
      <c r="E7742" s="10"/>
      <c r="F7742" s="9"/>
      <c r="G7742" s="11"/>
      <c r="H7742" s="11"/>
      <c r="I7742" s="14"/>
      <c r="J7742" s="11"/>
      <c r="K7742" s="11"/>
      <c r="L7742" s="11"/>
      <c r="M7742" s="11"/>
      <c r="N7742" s="11" t="str">
        <f>IF(E7742&lt;&gt;"",VLOOKUP(E7742,依頼一覧!F:H,2,0),"")</f>
        <v/>
      </c>
    </row>
    <row r="7743" spans="1:14">
      <c r="A7743" s="7">
        <v>7742</v>
      </c>
      <c r="B7743" s="8"/>
      <c r="C7743" s="9"/>
      <c r="D7743" s="28"/>
      <c r="E7743" s="10"/>
      <c r="F7743" s="9"/>
      <c r="G7743" s="11"/>
      <c r="H7743" s="11"/>
      <c r="I7743" s="14"/>
      <c r="J7743" s="11"/>
      <c r="K7743" s="11"/>
      <c r="L7743" s="11"/>
      <c r="M7743" s="11"/>
      <c r="N7743" s="11" t="str">
        <f>IF(E7743&lt;&gt;"",VLOOKUP(E7743,依頼一覧!F:H,2,0),"")</f>
        <v/>
      </c>
    </row>
    <row r="7744" spans="1:14">
      <c r="A7744" s="7">
        <v>7743</v>
      </c>
      <c r="B7744" s="8"/>
      <c r="C7744" s="9"/>
      <c r="D7744" s="28"/>
      <c r="E7744" s="10"/>
      <c r="F7744" s="9"/>
      <c r="G7744" s="11"/>
      <c r="H7744" s="11"/>
      <c r="I7744" s="14"/>
      <c r="J7744" s="11"/>
      <c r="K7744" s="11"/>
      <c r="L7744" s="11"/>
      <c r="M7744" s="11"/>
      <c r="N7744" s="11" t="str">
        <f>IF(E7744&lt;&gt;"",VLOOKUP(E7744,依頼一覧!F:H,2,0),"")</f>
        <v/>
      </c>
    </row>
    <row r="7745" spans="1:14">
      <c r="A7745" s="7">
        <v>7744</v>
      </c>
      <c r="B7745" s="8"/>
      <c r="C7745" s="9"/>
      <c r="D7745" s="28"/>
      <c r="E7745" s="10"/>
      <c r="F7745" s="9"/>
      <c r="G7745" s="11"/>
      <c r="H7745" s="11"/>
      <c r="I7745" s="14"/>
      <c r="J7745" s="11"/>
      <c r="K7745" s="11"/>
      <c r="L7745" s="11"/>
      <c r="M7745" s="11"/>
      <c r="N7745" s="11" t="str">
        <f>IF(E7745&lt;&gt;"",VLOOKUP(E7745,依頼一覧!F:H,2,0),"")</f>
        <v/>
      </c>
    </row>
    <row r="7746" spans="1:14">
      <c r="A7746" s="7">
        <v>7745</v>
      </c>
      <c r="B7746" s="8"/>
      <c r="C7746" s="9"/>
      <c r="D7746" s="28"/>
      <c r="E7746" s="10"/>
      <c r="F7746" s="9"/>
      <c r="G7746" s="11"/>
      <c r="H7746" s="11"/>
      <c r="I7746" s="14"/>
      <c r="J7746" s="11"/>
      <c r="K7746" s="11"/>
      <c r="L7746" s="11"/>
      <c r="M7746" s="11"/>
      <c r="N7746" s="11" t="str">
        <f>IF(E7746&lt;&gt;"",VLOOKUP(E7746,依頼一覧!F:H,2,0),"")</f>
        <v/>
      </c>
    </row>
    <row r="7747" spans="1:14">
      <c r="A7747" s="7">
        <v>7746</v>
      </c>
      <c r="B7747" s="8"/>
      <c r="C7747" s="9"/>
      <c r="D7747" s="28"/>
      <c r="E7747" s="10"/>
      <c r="F7747" s="9"/>
      <c r="G7747" s="11"/>
      <c r="H7747" s="11"/>
      <c r="I7747" s="14"/>
      <c r="J7747" s="11"/>
      <c r="K7747" s="11"/>
      <c r="L7747" s="11"/>
      <c r="M7747" s="11"/>
      <c r="N7747" s="11" t="str">
        <f>IF(E7747&lt;&gt;"",VLOOKUP(E7747,依頼一覧!F:H,2,0),"")</f>
        <v/>
      </c>
    </row>
    <row r="7748" spans="1:14">
      <c r="A7748" s="7">
        <v>7747</v>
      </c>
      <c r="B7748" s="8"/>
      <c r="C7748" s="9"/>
      <c r="D7748" s="28"/>
      <c r="E7748" s="10"/>
      <c r="F7748" s="9"/>
      <c r="G7748" s="11"/>
      <c r="H7748" s="11"/>
      <c r="I7748" s="14"/>
      <c r="J7748" s="11"/>
      <c r="K7748" s="11"/>
      <c r="L7748" s="11"/>
      <c r="M7748" s="11"/>
      <c r="N7748" s="11" t="str">
        <f>IF(E7748&lt;&gt;"",VLOOKUP(E7748,依頼一覧!F:H,2,0),"")</f>
        <v/>
      </c>
    </row>
    <row r="7749" spans="1:14">
      <c r="A7749" s="7">
        <v>7748</v>
      </c>
      <c r="B7749" s="8"/>
      <c r="C7749" s="9"/>
      <c r="D7749" s="28"/>
      <c r="E7749" s="10"/>
      <c r="F7749" s="9"/>
      <c r="G7749" s="11"/>
      <c r="H7749" s="11"/>
      <c r="I7749" s="14"/>
      <c r="J7749" s="11"/>
      <c r="K7749" s="11"/>
      <c r="L7749" s="11"/>
      <c r="M7749" s="11"/>
      <c r="N7749" s="11" t="str">
        <f>IF(E7749&lt;&gt;"",VLOOKUP(E7749,依頼一覧!F:H,2,0),"")</f>
        <v/>
      </c>
    </row>
    <row r="7750" spans="1:14">
      <c r="A7750" s="7">
        <v>7749</v>
      </c>
      <c r="B7750" s="8"/>
      <c r="C7750" s="9"/>
      <c r="D7750" s="28"/>
      <c r="E7750" s="10"/>
      <c r="F7750" s="9"/>
      <c r="G7750" s="11"/>
      <c r="H7750" s="11"/>
      <c r="I7750" s="14"/>
      <c r="J7750" s="11"/>
      <c r="K7750" s="11"/>
      <c r="L7750" s="11"/>
      <c r="M7750" s="11"/>
      <c r="N7750" s="11" t="str">
        <f>IF(E7750&lt;&gt;"",VLOOKUP(E7750,依頼一覧!F:H,2,0),"")</f>
        <v/>
      </c>
    </row>
    <row r="7751" spans="1:14">
      <c r="A7751" s="7">
        <v>7750</v>
      </c>
      <c r="B7751" s="8"/>
      <c r="C7751" s="9"/>
      <c r="D7751" s="28"/>
      <c r="E7751" s="10"/>
      <c r="F7751" s="9"/>
      <c r="G7751" s="11"/>
      <c r="H7751" s="11"/>
      <c r="I7751" s="14"/>
      <c r="J7751" s="11"/>
      <c r="K7751" s="11"/>
      <c r="L7751" s="11"/>
      <c r="M7751" s="11"/>
      <c r="N7751" s="11" t="str">
        <f>IF(E7751&lt;&gt;"",VLOOKUP(E7751,依頼一覧!F:H,2,0),"")</f>
        <v/>
      </c>
    </row>
    <row r="7752" spans="1:14">
      <c r="A7752" s="7">
        <v>7751</v>
      </c>
      <c r="B7752" s="8"/>
      <c r="C7752" s="9"/>
      <c r="D7752" s="28"/>
      <c r="E7752" s="10"/>
      <c r="F7752" s="9"/>
      <c r="G7752" s="11"/>
      <c r="H7752" s="11"/>
      <c r="I7752" s="14"/>
      <c r="J7752" s="11"/>
      <c r="K7752" s="11"/>
      <c r="L7752" s="11"/>
      <c r="M7752" s="11"/>
      <c r="N7752" s="11" t="str">
        <f>IF(E7752&lt;&gt;"",VLOOKUP(E7752,依頼一覧!F:H,2,0),"")</f>
        <v/>
      </c>
    </row>
    <row r="7753" spans="1:14">
      <c r="A7753" s="7">
        <v>7752</v>
      </c>
      <c r="B7753" s="8"/>
      <c r="C7753" s="9"/>
      <c r="D7753" s="28"/>
      <c r="E7753" s="10"/>
      <c r="F7753" s="9"/>
      <c r="G7753" s="11"/>
      <c r="H7753" s="11"/>
      <c r="I7753" s="14"/>
      <c r="J7753" s="11"/>
      <c r="K7753" s="11"/>
      <c r="L7753" s="11"/>
      <c r="M7753" s="11"/>
      <c r="N7753" s="11" t="str">
        <f>IF(E7753&lt;&gt;"",VLOOKUP(E7753,依頼一覧!F:H,2,0),"")</f>
        <v/>
      </c>
    </row>
    <row r="7754" spans="1:14">
      <c r="A7754" s="7">
        <v>7753</v>
      </c>
      <c r="B7754" s="8"/>
      <c r="C7754" s="9"/>
      <c r="D7754" s="28"/>
      <c r="E7754" s="10"/>
      <c r="F7754" s="9"/>
      <c r="G7754" s="11"/>
      <c r="H7754" s="11"/>
      <c r="I7754" s="14"/>
      <c r="J7754" s="11"/>
      <c r="K7754" s="11"/>
      <c r="L7754" s="11"/>
      <c r="M7754" s="11"/>
      <c r="N7754" s="11" t="str">
        <f>IF(E7754&lt;&gt;"",VLOOKUP(E7754,依頼一覧!F:H,2,0),"")</f>
        <v/>
      </c>
    </row>
    <row r="7755" spans="1:14">
      <c r="A7755" s="7">
        <v>7754</v>
      </c>
      <c r="B7755" s="8"/>
      <c r="C7755" s="9"/>
      <c r="D7755" s="28"/>
      <c r="E7755" s="10"/>
      <c r="F7755" s="9"/>
      <c r="G7755" s="11"/>
      <c r="H7755" s="11"/>
      <c r="I7755" s="14"/>
      <c r="J7755" s="11"/>
      <c r="K7755" s="11"/>
      <c r="L7755" s="11"/>
      <c r="M7755" s="11"/>
      <c r="N7755" s="11" t="str">
        <f>IF(E7755&lt;&gt;"",VLOOKUP(E7755,依頼一覧!F:H,2,0),"")</f>
        <v/>
      </c>
    </row>
    <row r="7756" spans="1:14">
      <c r="A7756" s="7">
        <v>7755</v>
      </c>
      <c r="B7756" s="8"/>
      <c r="C7756" s="9"/>
      <c r="D7756" s="28"/>
      <c r="E7756" s="10"/>
      <c r="F7756" s="9"/>
      <c r="G7756" s="11"/>
      <c r="H7756" s="11"/>
      <c r="I7756" s="14"/>
      <c r="J7756" s="11"/>
      <c r="K7756" s="11"/>
      <c r="L7756" s="11"/>
      <c r="M7756" s="11"/>
      <c r="N7756" s="11" t="str">
        <f>IF(E7756&lt;&gt;"",VLOOKUP(E7756,依頼一覧!F:H,2,0),"")</f>
        <v/>
      </c>
    </row>
    <row r="7757" spans="1:14">
      <c r="A7757" s="7">
        <v>7756</v>
      </c>
      <c r="B7757" s="8"/>
      <c r="C7757" s="9"/>
      <c r="D7757" s="28"/>
      <c r="E7757" s="10"/>
      <c r="F7757" s="9"/>
      <c r="G7757" s="11"/>
      <c r="H7757" s="11"/>
      <c r="I7757" s="14"/>
      <c r="J7757" s="11"/>
      <c r="K7757" s="11"/>
      <c r="L7757" s="11"/>
      <c r="M7757" s="11"/>
      <c r="N7757" s="11" t="str">
        <f>IF(E7757&lt;&gt;"",VLOOKUP(E7757,依頼一覧!F:H,2,0),"")</f>
        <v/>
      </c>
    </row>
    <row r="7758" spans="1:14">
      <c r="A7758" s="7">
        <v>7757</v>
      </c>
      <c r="B7758" s="8"/>
      <c r="C7758" s="9"/>
      <c r="D7758" s="28"/>
      <c r="E7758" s="10"/>
      <c r="F7758" s="9"/>
      <c r="G7758" s="11"/>
      <c r="H7758" s="11"/>
      <c r="I7758" s="14"/>
      <c r="J7758" s="11"/>
      <c r="K7758" s="11"/>
      <c r="L7758" s="11"/>
      <c r="M7758" s="11"/>
      <c r="N7758" s="11" t="str">
        <f>IF(E7758&lt;&gt;"",VLOOKUP(E7758,依頼一覧!F:H,2,0),"")</f>
        <v/>
      </c>
    </row>
    <row r="7759" spans="1:14">
      <c r="A7759" s="7">
        <v>7758</v>
      </c>
      <c r="B7759" s="8"/>
      <c r="C7759" s="9"/>
      <c r="D7759" s="28"/>
      <c r="E7759" s="10"/>
      <c r="F7759" s="9"/>
      <c r="G7759" s="11"/>
      <c r="H7759" s="11"/>
      <c r="I7759" s="14"/>
      <c r="J7759" s="11"/>
      <c r="K7759" s="11"/>
      <c r="L7759" s="11"/>
      <c r="M7759" s="11"/>
      <c r="N7759" s="11" t="str">
        <f>IF(E7759&lt;&gt;"",VLOOKUP(E7759,依頼一覧!F:H,2,0),"")</f>
        <v/>
      </c>
    </row>
    <row r="7760" spans="1:14">
      <c r="A7760" s="7">
        <v>7759</v>
      </c>
      <c r="B7760" s="8"/>
      <c r="C7760" s="9"/>
      <c r="D7760" s="28"/>
      <c r="E7760" s="10"/>
      <c r="F7760" s="9"/>
      <c r="G7760" s="11"/>
      <c r="H7760" s="11"/>
      <c r="I7760" s="14"/>
      <c r="J7760" s="11"/>
      <c r="K7760" s="11"/>
      <c r="L7760" s="11"/>
      <c r="M7760" s="11"/>
      <c r="N7760" s="11" t="str">
        <f>IF(E7760&lt;&gt;"",VLOOKUP(E7760,依頼一覧!F:H,2,0),"")</f>
        <v/>
      </c>
    </row>
    <row r="7761" spans="1:14">
      <c r="A7761" s="7">
        <v>7760</v>
      </c>
      <c r="B7761" s="8"/>
      <c r="C7761" s="9"/>
      <c r="D7761" s="28"/>
      <c r="E7761" s="10"/>
      <c r="F7761" s="9"/>
      <c r="G7761" s="11"/>
      <c r="H7761" s="11"/>
      <c r="I7761" s="14"/>
      <c r="J7761" s="11"/>
      <c r="K7761" s="11"/>
      <c r="L7761" s="11"/>
      <c r="M7761" s="11"/>
      <c r="N7761" s="11" t="str">
        <f>IF(E7761&lt;&gt;"",VLOOKUP(E7761,依頼一覧!F:H,2,0),"")</f>
        <v/>
      </c>
    </row>
    <row r="7762" spans="1:14">
      <c r="A7762" s="7">
        <v>7761</v>
      </c>
      <c r="B7762" s="8"/>
      <c r="C7762" s="9"/>
      <c r="D7762" s="28"/>
      <c r="E7762" s="10"/>
      <c r="F7762" s="9"/>
      <c r="G7762" s="11"/>
      <c r="H7762" s="11"/>
      <c r="I7762" s="14"/>
      <c r="J7762" s="11"/>
      <c r="K7762" s="11"/>
      <c r="L7762" s="11"/>
      <c r="M7762" s="11"/>
      <c r="N7762" s="11" t="str">
        <f>IF(E7762&lt;&gt;"",VLOOKUP(E7762,依頼一覧!F:H,2,0),"")</f>
        <v/>
      </c>
    </row>
    <row r="7763" spans="1:14">
      <c r="A7763" s="7">
        <v>7762</v>
      </c>
      <c r="B7763" s="8"/>
      <c r="C7763" s="9"/>
      <c r="D7763" s="28"/>
      <c r="E7763" s="10"/>
      <c r="F7763" s="9"/>
      <c r="G7763" s="11"/>
      <c r="H7763" s="11"/>
      <c r="I7763" s="14"/>
      <c r="J7763" s="11"/>
      <c r="K7763" s="11"/>
      <c r="L7763" s="11"/>
      <c r="M7763" s="11"/>
      <c r="N7763" s="11" t="str">
        <f>IF(E7763&lt;&gt;"",VLOOKUP(E7763,依頼一覧!F:H,2,0),"")</f>
        <v/>
      </c>
    </row>
    <row r="7764" spans="1:14">
      <c r="A7764" s="7">
        <v>7763</v>
      </c>
      <c r="B7764" s="8"/>
      <c r="C7764" s="9"/>
      <c r="D7764" s="28"/>
      <c r="E7764" s="10"/>
      <c r="F7764" s="9"/>
      <c r="G7764" s="11"/>
      <c r="H7764" s="11"/>
      <c r="I7764" s="14"/>
      <c r="J7764" s="11"/>
      <c r="K7764" s="11"/>
      <c r="L7764" s="11"/>
      <c r="M7764" s="11"/>
      <c r="N7764" s="11" t="str">
        <f>IF(E7764&lt;&gt;"",VLOOKUP(E7764,依頼一覧!F:H,2,0),"")</f>
        <v/>
      </c>
    </row>
    <row r="7765" spans="1:14">
      <c r="A7765" s="7">
        <v>7764</v>
      </c>
      <c r="B7765" s="8"/>
      <c r="C7765" s="9"/>
      <c r="D7765" s="28"/>
      <c r="E7765" s="10"/>
      <c r="F7765" s="9"/>
      <c r="G7765" s="11"/>
      <c r="H7765" s="11"/>
      <c r="I7765" s="14"/>
      <c r="J7765" s="11"/>
      <c r="K7765" s="11"/>
      <c r="L7765" s="11"/>
      <c r="M7765" s="11"/>
      <c r="N7765" s="11" t="str">
        <f>IF(E7765&lt;&gt;"",VLOOKUP(E7765,依頼一覧!F:H,2,0),"")</f>
        <v/>
      </c>
    </row>
    <row r="7766" spans="1:14">
      <c r="A7766" s="7">
        <v>7765</v>
      </c>
      <c r="B7766" s="8"/>
      <c r="C7766" s="9"/>
      <c r="D7766" s="28"/>
      <c r="E7766" s="10"/>
      <c r="F7766" s="9"/>
      <c r="G7766" s="11"/>
      <c r="H7766" s="11"/>
      <c r="I7766" s="14"/>
      <c r="J7766" s="11"/>
      <c r="K7766" s="11"/>
      <c r="L7766" s="11"/>
      <c r="M7766" s="11"/>
      <c r="N7766" s="11" t="str">
        <f>IF(E7766&lt;&gt;"",VLOOKUP(E7766,依頼一覧!F:H,2,0),"")</f>
        <v/>
      </c>
    </row>
    <row r="7767" spans="1:14">
      <c r="A7767" s="7">
        <v>7766</v>
      </c>
      <c r="B7767" s="8"/>
      <c r="C7767" s="9"/>
      <c r="D7767" s="28"/>
      <c r="E7767" s="10"/>
      <c r="F7767" s="9"/>
      <c r="G7767" s="11"/>
      <c r="H7767" s="11"/>
      <c r="I7767" s="14"/>
      <c r="J7767" s="11"/>
      <c r="K7767" s="11"/>
      <c r="L7767" s="11"/>
      <c r="M7767" s="11"/>
      <c r="N7767" s="11" t="str">
        <f>IF(E7767&lt;&gt;"",VLOOKUP(E7767,依頼一覧!F:H,2,0),"")</f>
        <v/>
      </c>
    </row>
    <row r="7768" spans="1:14">
      <c r="A7768" s="7">
        <v>7767</v>
      </c>
      <c r="B7768" s="8"/>
      <c r="C7768" s="9"/>
      <c r="D7768" s="28"/>
      <c r="E7768" s="10"/>
      <c r="F7768" s="9"/>
      <c r="G7768" s="11"/>
      <c r="H7768" s="11"/>
      <c r="I7768" s="14"/>
      <c r="J7768" s="11"/>
      <c r="K7768" s="11"/>
      <c r="L7768" s="11"/>
      <c r="M7768" s="11"/>
      <c r="N7768" s="11" t="str">
        <f>IF(E7768&lt;&gt;"",VLOOKUP(E7768,依頼一覧!F:H,2,0),"")</f>
        <v/>
      </c>
    </row>
    <row r="7769" spans="1:14">
      <c r="A7769" s="7">
        <v>7768</v>
      </c>
      <c r="B7769" s="8"/>
      <c r="C7769" s="9"/>
      <c r="D7769" s="28"/>
      <c r="E7769" s="10"/>
      <c r="F7769" s="9"/>
      <c r="G7769" s="11"/>
      <c r="H7769" s="11"/>
      <c r="I7769" s="14"/>
      <c r="J7769" s="11"/>
      <c r="K7769" s="11"/>
      <c r="L7769" s="11"/>
      <c r="M7769" s="11"/>
      <c r="N7769" s="11" t="str">
        <f>IF(E7769&lt;&gt;"",VLOOKUP(E7769,依頼一覧!F:H,2,0),"")</f>
        <v/>
      </c>
    </row>
    <row r="7770" spans="1:14">
      <c r="A7770" s="7">
        <v>7769</v>
      </c>
      <c r="B7770" s="8"/>
      <c r="C7770" s="9"/>
      <c r="D7770" s="28"/>
      <c r="E7770" s="10"/>
      <c r="F7770" s="9"/>
      <c r="G7770" s="11"/>
      <c r="H7770" s="11"/>
      <c r="I7770" s="14"/>
      <c r="J7770" s="11"/>
      <c r="K7770" s="11"/>
      <c r="L7770" s="11"/>
      <c r="M7770" s="11"/>
      <c r="N7770" s="11" t="str">
        <f>IF(E7770&lt;&gt;"",VLOOKUP(E7770,依頼一覧!F:H,2,0),"")</f>
        <v/>
      </c>
    </row>
    <row r="7771" spans="1:14">
      <c r="A7771" s="7">
        <v>7770</v>
      </c>
      <c r="B7771" s="8"/>
      <c r="C7771" s="9"/>
      <c r="D7771" s="28"/>
      <c r="E7771" s="10"/>
      <c r="F7771" s="9"/>
      <c r="G7771" s="11"/>
      <c r="H7771" s="11"/>
      <c r="I7771" s="14"/>
      <c r="J7771" s="11"/>
      <c r="K7771" s="11"/>
      <c r="L7771" s="11"/>
      <c r="M7771" s="11"/>
      <c r="N7771" s="11" t="str">
        <f>IF(E7771&lt;&gt;"",VLOOKUP(E7771,依頼一覧!F:H,2,0),"")</f>
        <v/>
      </c>
    </row>
    <row r="7772" spans="1:14">
      <c r="A7772" s="7">
        <v>7771</v>
      </c>
      <c r="B7772" s="8"/>
      <c r="C7772" s="9"/>
      <c r="D7772" s="28"/>
      <c r="E7772" s="10"/>
      <c r="F7772" s="9"/>
      <c r="G7772" s="11"/>
      <c r="H7772" s="11"/>
      <c r="I7772" s="14"/>
      <c r="J7772" s="11"/>
      <c r="K7772" s="11"/>
      <c r="L7772" s="11"/>
      <c r="M7772" s="11"/>
      <c r="N7772" s="11" t="str">
        <f>IF(E7772&lt;&gt;"",VLOOKUP(E7772,依頼一覧!F:H,2,0),"")</f>
        <v/>
      </c>
    </row>
    <row r="7773" spans="1:14">
      <c r="A7773" s="7">
        <v>7772</v>
      </c>
      <c r="B7773" s="8"/>
      <c r="C7773" s="9"/>
      <c r="D7773" s="28"/>
      <c r="E7773" s="10"/>
      <c r="F7773" s="9"/>
      <c r="G7773" s="11"/>
      <c r="H7773" s="11"/>
      <c r="I7773" s="14"/>
      <c r="J7773" s="11"/>
      <c r="K7773" s="11"/>
      <c r="L7773" s="11"/>
      <c r="M7773" s="11"/>
      <c r="N7773" s="11" t="str">
        <f>IF(E7773&lt;&gt;"",VLOOKUP(E7773,依頼一覧!F:H,2,0),"")</f>
        <v/>
      </c>
    </row>
    <row r="7774" spans="1:14">
      <c r="A7774" s="7">
        <v>7773</v>
      </c>
      <c r="B7774" s="8"/>
      <c r="C7774" s="9"/>
      <c r="D7774" s="28"/>
      <c r="E7774" s="10"/>
      <c r="F7774" s="9"/>
      <c r="G7774" s="11"/>
      <c r="H7774" s="11"/>
      <c r="I7774" s="14"/>
      <c r="J7774" s="11"/>
      <c r="K7774" s="11"/>
      <c r="L7774" s="11"/>
      <c r="M7774" s="11"/>
      <c r="N7774" s="11" t="str">
        <f>IF(E7774&lt;&gt;"",VLOOKUP(E7774,依頼一覧!F:H,2,0),"")</f>
        <v/>
      </c>
    </row>
    <row r="7775" spans="1:14">
      <c r="A7775" s="7">
        <v>7774</v>
      </c>
      <c r="B7775" s="8"/>
      <c r="C7775" s="9"/>
      <c r="D7775" s="28"/>
      <c r="E7775" s="10"/>
      <c r="F7775" s="9"/>
      <c r="G7775" s="11"/>
      <c r="H7775" s="11"/>
      <c r="I7775" s="14"/>
      <c r="J7775" s="11"/>
      <c r="K7775" s="11"/>
      <c r="L7775" s="11"/>
      <c r="M7775" s="11"/>
      <c r="N7775" s="11" t="str">
        <f>IF(E7775&lt;&gt;"",VLOOKUP(E7775,依頼一覧!F:H,2,0),"")</f>
        <v/>
      </c>
    </row>
    <row r="7776" spans="1:14">
      <c r="A7776" s="7">
        <v>7775</v>
      </c>
      <c r="B7776" s="8"/>
      <c r="C7776" s="9"/>
      <c r="D7776" s="28"/>
      <c r="E7776" s="10"/>
      <c r="F7776" s="9"/>
      <c r="G7776" s="11"/>
      <c r="H7776" s="11"/>
      <c r="I7776" s="14"/>
      <c r="J7776" s="11"/>
      <c r="K7776" s="11"/>
      <c r="L7776" s="11"/>
      <c r="M7776" s="11"/>
      <c r="N7776" s="11" t="str">
        <f>IF(E7776&lt;&gt;"",VLOOKUP(E7776,依頼一覧!F:H,2,0),"")</f>
        <v/>
      </c>
    </row>
    <row r="7777" spans="1:14">
      <c r="A7777" s="7">
        <v>7776</v>
      </c>
      <c r="B7777" s="8"/>
      <c r="C7777" s="9"/>
      <c r="D7777" s="28"/>
      <c r="E7777" s="10"/>
      <c r="F7777" s="9"/>
      <c r="G7777" s="11"/>
      <c r="H7777" s="11"/>
      <c r="I7777" s="14"/>
      <c r="J7777" s="11"/>
      <c r="K7777" s="11"/>
      <c r="L7777" s="11"/>
      <c r="M7777" s="11"/>
      <c r="N7777" s="11" t="str">
        <f>IF(E7777&lt;&gt;"",VLOOKUP(E7777,依頼一覧!F:H,2,0),"")</f>
        <v/>
      </c>
    </row>
    <row r="7778" spans="1:14">
      <c r="A7778" s="7">
        <v>7777</v>
      </c>
      <c r="B7778" s="8"/>
      <c r="C7778" s="9"/>
      <c r="D7778" s="28"/>
      <c r="E7778" s="10"/>
      <c r="F7778" s="9"/>
      <c r="G7778" s="11"/>
      <c r="H7778" s="11"/>
      <c r="I7778" s="14"/>
      <c r="J7778" s="11"/>
      <c r="K7778" s="11"/>
      <c r="L7778" s="11"/>
      <c r="M7778" s="11"/>
      <c r="N7778" s="11" t="str">
        <f>IF(E7778&lt;&gt;"",VLOOKUP(E7778,依頼一覧!F:H,2,0),"")</f>
        <v/>
      </c>
    </row>
    <row r="7779" spans="1:14">
      <c r="A7779" s="7">
        <v>7778</v>
      </c>
      <c r="B7779" s="8"/>
      <c r="C7779" s="9"/>
      <c r="D7779" s="28"/>
      <c r="E7779" s="10"/>
      <c r="F7779" s="9"/>
      <c r="G7779" s="11"/>
      <c r="H7779" s="11"/>
      <c r="I7779" s="14"/>
      <c r="J7779" s="11"/>
      <c r="K7779" s="11"/>
      <c r="L7779" s="11"/>
      <c r="M7779" s="11"/>
      <c r="N7779" s="11" t="str">
        <f>IF(E7779&lt;&gt;"",VLOOKUP(E7779,依頼一覧!F:H,2,0),"")</f>
        <v/>
      </c>
    </row>
    <row r="7780" spans="1:14">
      <c r="A7780" s="7">
        <v>7779</v>
      </c>
      <c r="B7780" s="8"/>
      <c r="C7780" s="9"/>
      <c r="D7780" s="28"/>
      <c r="E7780" s="10"/>
      <c r="F7780" s="9"/>
      <c r="G7780" s="11"/>
      <c r="H7780" s="11"/>
      <c r="I7780" s="14"/>
      <c r="J7780" s="11"/>
      <c r="K7780" s="11"/>
      <c r="L7780" s="11"/>
      <c r="M7780" s="11"/>
      <c r="N7780" s="11" t="str">
        <f>IF(E7780&lt;&gt;"",VLOOKUP(E7780,依頼一覧!F:H,2,0),"")</f>
        <v/>
      </c>
    </row>
    <row r="7781" spans="1:14">
      <c r="A7781" s="7">
        <v>7780</v>
      </c>
      <c r="B7781" s="8"/>
      <c r="C7781" s="9"/>
      <c r="D7781" s="28"/>
      <c r="E7781" s="10"/>
      <c r="F7781" s="9"/>
      <c r="G7781" s="11"/>
      <c r="H7781" s="11"/>
      <c r="I7781" s="14"/>
      <c r="J7781" s="11"/>
      <c r="K7781" s="11"/>
      <c r="L7781" s="11"/>
      <c r="M7781" s="11"/>
      <c r="N7781" s="11" t="str">
        <f>IF(E7781&lt;&gt;"",VLOOKUP(E7781,依頼一覧!F:H,2,0),"")</f>
        <v/>
      </c>
    </row>
    <row r="7782" spans="1:14">
      <c r="A7782" s="7">
        <v>7781</v>
      </c>
      <c r="B7782" s="8"/>
      <c r="C7782" s="9"/>
      <c r="D7782" s="28"/>
      <c r="E7782" s="10"/>
      <c r="F7782" s="9"/>
      <c r="G7782" s="11"/>
      <c r="H7782" s="11"/>
      <c r="I7782" s="14"/>
      <c r="J7782" s="11"/>
      <c r="K7782" s="11"/>
      <c r="L7782" s="11"/>
      <c r="M7782" s="11"/>
      <c r="N7782" s="11" t="str">
        <f>IF(E7782&lt;&gt;"",VLOOKUP(E7782,依頼一覧!F:H,2,0),"")</f>
        <v/>
      </c>
    </row>
    <row r="7783" spans="1:14">
      <c r="A7783" s="7">
        <v>7782</v>
      </c>
      <c r="B7783" s="8"/>
      <c r="C7783" s="9"/>
      <c r="D7783" s="28"/>
      <c r="E7783" s="10"/>
      <c r="F7783" s="9"/>
      <c r="G7783" s="11"/>
      <c r="H7783" s="11"/>
      <c r="I7783" s="14"/>
      <c r="J7783" s="11"/>
      <c r="K7783" s="11"/>
      <c r="L7783" s="11"/>
      <c r="M7783" s="11"/>
      <c r="N7783" s="11" t="str">
        <f>IF(E7783&lt;&gt;"",VLOOKUP(E7783,依頼一覧!F:H,2,0),"")</f>
        <v/>
      </c>
    </row>
    <row r="7784" spans="1:14">
      <c r="A7784" s="7">
        <v>7783</v>
      </c>
      <c r="B7784" s="8"/>
      <c r="C7784" s="9"/>
      <c r="D7784" s="28"/>
      <c r="E7784" s="10"/>
      <c r="F7784" s="9"/>
      <c r="G7784" s="11"/>
      <c r="H7784" s="11"/>
      <c r="I7784" s="14"/>
      <c r="J7784" s="11"/>
      <c r="K7784" s="11"/>
      <c r="L7784" s="11"/>
      <c r="M7784" s="11"/>
      <c r="N7784" s="11" t="str">
        <f>IF(E7784&lt;&gt;"",VLOOKUP(E7784,依頼一覧!F:H,2,0),"")</f>
        <v/>
      </c>
    </row>
    <row r="7785" spans="1:14">
      <c r="A7785" s="7">
        <v>7784</v>
      </c>
      <c r="B7785" s="8"/>
      <c r="C7785" s="9"/>
      <c r="D7785" s="28"/>
      <c r="E7785" s="10"/>
      <c r="F7785" s="9"/>
      <c r="G7785" s="11"/>
      <c r="H7785" s="11"/>
      <c r="I7785" s="14"/>
      <c r="J7785" s="11"/>
      <c r="K7785" s="11"/>
      <c r="L7785" s="11"/>
      <c r="M7785" s="11"/>
      <c r="N7785" s="11" t="str">
        <f>IF(E7785&lt;&gt;"",VLOOKUP(E7785,依頼一覧!F:H,2,0),"")</f>
        <v/>
      </c>
    </row>
    <row r="7786" spans="1:14">
      <c r="A7786" s="7">
        <v>7785</v>
      </c>
      <c r="B7786" s="8"/>
      <c r="C7786" s="9"/>
      <c r="D7786" s="28"/>
      <c r="E7786" s="10"/>
      <c r="F7786" s="9"/>
      <c r="G7786" s="11"/>
      <c r="H7786" s="11"/>
      <c r="I7786" s="14"/>
      <c r="J7786" s="11"/>
      <c r="K7786" s="11"/>
      <c r="L7786" s="11"/>
      <c r="M7786" s="11"/>
      <c r="N7786" s="11" t="str">
        <f>IF(E7786&lt;&gt;"",VLOOKUP(E7786,依頼一覧!F:H,2,0),"")</f>
        <v/>
      </c>
    </row>
    <row r="7787" spans="1:14">
      <c r="A7787" s="7">
        <v>7786</v>
      </c>
      <c r="B7787" s="8"/>
      <c r="C7787" s="9"/>
      <c r="D7787" s="28"/>
      <c r="E7787" s="10"/>
      <c r="F7787" s="9"/>
      <c r="G7787" s="11"/>
      <c r="H7787" s="11"/>
      <c r="I7787" s="14"/>
      <c r="J7787" s="11"/>
      <c r="K7787" s="11"/>
      <c r="L7787" s="11"/>
      <c r="M7787" s="11"/>
      <c r="N7787" s="11" t="str">
        <f>IF(E7787&lt;&gt;"",VLOOKUP(E7787,依頼一覧!F:H,2,0),"")</f>
        <v/>
      </c>
    </row>
    <row r="7788" spans="1:14">
      <c r="A7788" s="7">
        <v>7787</v>
      </c>
      <c r="B7788" s="8"/>
      <c r="C7788" s="9"/>
      <c r="D7788" s="28"/>
      <c r="E7788" s="10"/>
      <c r="F7788" s="9"/>
      <c r="G7788" s="11"/>
      <c r="H7788" s="11"/>
      <c r="I7788" s="14"/>
      <c r="J7788" s="11"/>
      <c r="K7788" s="11"/>
      <c r="L7788" s="11"/>
      <c r="M7788" s="11"/>
      <c r="N7788" s="11" t="str">
        <f>IF(E7788&lt;&gt;"",VLOOKUP(E7788,依頼一覧!F:H,2,0),"")</f>
        <v/>
      </c>
    </row>
    <row r="7789" spans="1:14">
      <c r="A7789" s="7">
        <v>7788</v>
      </c>
      <c r="B7789" s="8"/>
      <c r="C7789" s="9"/>
      <c r="D7789" s="28"/>
      <c r="E7789" s="10"/>
      <c r="F7789" s="9"/>
      <c r="G7789" s="11"/>
      <c r="H7789" s="11"/>
      <c r="I7789" s="14"/>
      <c r="J7789" s="11"/>
      <c r="K7789" s="11"/>
      <c r="L7789" s="11"/>
      <c r="M7789" s="11"/>
      <c r="N7789" s="11" t="str">
        <f>IF(E7789&lt;&gt;"",VLOOKUP(E7789,依頼一覧!F:H,2,0),"")</f>
        <v/>
      </c>
    </row>
    <row r="7790" spans="1:14">
      <c r="A7790" s="7">
        <v>7789</v>
      </c>
      <c r="B7790" s="8"/>
      <c r="C7790" s="9"/>
      <c r="D7790" s="28"/>
      <c r="E7790" s="10"/>
      <c r="F7790" s="9"/>
      <c r="G7790" s="11"/>
      <c r="H7790" s="11"/>
      <c r="I7790" s="14"/>
      <c r="J7790" s="11"/>
      <c r="K7790" s="11"/>
      <c r="L7790" s="11"/>
      <c r="M7790" s="11"/>
      <c r="N7790" s="11" t="str">
        <f>IF(E7790&lt;&gt;"",VLOOKUP(E7790,依頼一覧!F:H,2,0),"")</f>
        <v/>
      </c>
    </row>
    <row r="7791" spans="1:14">
      <c r="A7791" s="7">
        <v>7790</v>
      </c>
      <c r="B7791" s="8"/>
      <c r="C7791" s="9"/>
      <c r="D7791" s="28"/>
      <c r="E7791" s="10"/>
      <c r="F7791" s="9"/>
      <c r="G7791" s="11"/>
      <c r="H7791" s="11"/>
      <c r="I7791" s="14"/>
      <c r="J7791" s="11"/>
      <c r="K7791" s="11"/>
      <c r="L7791" s="11"/>
      <c r="M7791" s="11"/>
      <c r="N7791" s="11" t="str">
        <f>IF(E7791&lt;&gt;"",VLOOKUP(E7791,依頼一覧!F:H,2,0),"")</f>
        <v/>
      </c>
    </row>
    <row r="7792" spans="1:14">
      <c r="A7792" s="7">
        <v>7791</v>
      </c>
      <c r="B7792" s="8"/>
      <c r="C7792" s="9"/>
      <c r="D7792" s="28"/>
      <c r="E7792" s="10"/>
      <c r="F7792" s="9"/>
      <c r="G7792" s="11"/>
      <c r="H7792" s="11"/>
      <c r="I7792" s="14"/>
      <c r="J7792" s="11"/>
      <c r="K7792" s="11"/>
      <c r="L7792" s="11"/>
      <c r="M7792" s="11"/>
      <c r="N7792" s="11" t="str">
        <f>IF(E7792&lt;&gt;"",VLOOKUP(E7792,依頼一覧!F:H,2,0),"")</f>
        <v/>
      </c>
    </row>
    <row r="7793" spans="1:14">
      <c r="A7793" s="7">
        <v>7792</v>
      </c>
      <c r="B7793" s="8"/>
      <c r="C7793" s="9"/>
      <c r="D7793" s="28"/>
      <c r="E7793" s="10"/>
      <c r="F7793" s="9"/>
      <c r="G7793" s="11"/>
      <c r="H7793" s="11"/>
      <c r="I7793" s="14"/>
      <c r="J7793" s="11"/>
      <c r="K7793" s="11"/>
      <c r="L7793" s="11"/>
      <c r="M7793" s="11"/>
      <c r="N7793" s="11" t="str">
        <f>IF(E7793&lt;&gt;"",VLOOKUP(E7793,依頼一覧!F:H,2,0),"")</f>
        <v/>
      </c>
    </row>
    <row r="7794" spans="1:14">
      <c r="A7794" s="7">
        <v>7793</v>
      </c>
      <c r="B7794" s="8"/>
      <c r="C7794" s="9"/>
      <c r="D7794" s="28"/>
      <c r="E7794" s="10"/>
      <c r="F7794" s="9"/>
      <c r="G7794" s="11"/>
      <c r="H7794" s="11"/>
      <c r="I7794" s="14"/>
      <c r="J7794" s="11"/>
      <c r="K7794" s="11"/>
      <c r="L7794" s="11"/>
      <c r="M7794" s="11"/>
      <c r="N7794" s="11" t="str">
        <f>IF(E7794&lt;&gt;"",VLOOKUP(E7794,依頼一覧!F:H,2,0),"")</f>
        <v/>
      </c>
    </row>
    <row r="7795" spans="1:14">
      <c r="A7795" s="7">
        <v>7794</v>
      </c>
      <c r="B7795" s="8"/>
      <c r="C7795" s="9"/>
      <c r="D7795" s="28"/>
      <c r="E7795" s="10"/>
      <c r="F7795" s="9"/>
      <c r="G7795" s="11"/>
      <c r="H7795" s="11"/>
      <c r="I7795" s="14"/>
      <c r="J7795" s="11"/>
      <c r="K7795" s="11"/>
      <c r="L7795" s="11"/>
      <c r="M7795" s="11"/>
      <c r="N7795" s="11" t="str">
        <f>IF(E7795&lt;&gt;"",VLOOKUP(E7795,依頼一覧!F:H,2,0),"")</f>
        <v/>
      </c>
    </row>
    <row r="7796" spans="1:14">
      <c r="A7796" s="7">
        <v>7795</v>
      </c>
      <c r="B7796" s="8"/>
      <c r="C7796" s="9"/>
      <c r="D7796" s="28"/>
      <c r="E7796" s="10"/>
      <c r="F7796" s="9"/>
      <c r="G7796" s="11"/>
      <c r="H7796" s="11"/>
      <c r="I7796" s="14"/>
      <c r="J7796" s="11"/>
      <c r="K7796" s="11"/>
      <c r="L7796" s="11"/>
      <c r="M7796" s="11"/>
      <c r="N7796" s="11" t="str">
        <f>IF(E7796&lt;&gt;"",VLOOKUP(E7796,依頼一覧!F:H,2,0),"")</f>
        <v/>
      </c>
    </row>
    <row r="7797" spans="1:14">
      <c r="A7797" s="7">
        <v>7796</v>
      </c>
      <c r="B7797" s="8"/>
      <c r="C7797" s="9"/>
      <c r="D7797" s="28"/>
      <c r="E7797" s="10"/>
      <c r="F7797" s="9"/>
      <c r="G7797" s="11"/>
      <c r="H7797" s="11"/>
      <c r="I7797" s="14"/>
      <c r="J7797" s="11"/>
      <c r="K7797" s="11"/>
      <c r="L7797" s="11"/>
      <c r="M7797" s="11"/>
      <c r="N7797" s="11" t="str">
        <f>IF(E7797&lt;&gt;"",VLOOKUP(E7797,依頼一覧!F:H,2,0),"")</f>
        <v/>
      </c>
    </row>
    <row r="7798" spans="1:14">
      <c r="A7798" s="7">
        <v>7797</v>
      </c>
      <c r="B7798" s="8"/>
      <c r="C7798" s="9"/>
      <c r="D7798" s="28"/>
      <c r="E7798" s="10"/>
      <c r="F7798" s="9"/>
      <c r="G7798" s="11"/>
      <c r="H7798" s="11"/>
      <c r="I7798" s="14"/>
      <c r="J7798" s="11"/>
      <c r="K7798" s="11"/>
      <c r="L7798" s="11"/>
      <c r="M7798" s="11"/>
      <c r="N7798" s="11" t="str">
        <f>IF(E7798&lt;&gt;"",VLOOKUP(E7798,依頼一覧!F:H,2,0),"")</f>
        <v/>
      </c>
    </row>
    <row r="7799" spans="1:14">
      <c r="A7799" s="7">
        <v>7798</v>
      </c>
      <c r="B7799" s="8"/>
      <c r="C7799" s="9"/>
      <c r="D7799" s="28"/>
      <c r="E7799" s="10"/>
      <c r="F7799" s="9"/>
      <c r="G7799" s="11"/>
      <c r="H7799" s="11"/>
      <c r="I7799" s="14"/>
      <c r="J7799" s="11"/>
      <c r="K7799" s="11"/>
      <c r="L7799" s="11"/>
      <c r="M7799" s="11"/>
      <c r="N7799" s="11" t="str">
        <f>IF(E7799&lt;&gt;"",VLOOKUP(E7799,依頼一覧!F:H,2,0),"")</f>
        <v/>
      </c>
    </row>
    <row r="7800" spans="1:14">
      <c r="A7800" s="7">
        <v>7799</v>
      </c>
      <c r="B7800" s="8"/>
      <c r="C7800" s="9"/>
      <c r="D7800" s="28"/>
      <c r="E7800" s="10"/>
      <c r="F7800" s="9"/>
      <c r="G7800" s="11"/>
      <c r="H7800" s="11"/>
      <c r="I7800" s="14"/>
      <c r="J7800" s="11"/>
      <c r="K7800" s="11"/>
      <c r="L7800" s="11"/>
      <c r="M7800" s="11"/>
      <c r="N7800" s="11" t="str">
        <f>IF(E7800&lt;&gt;"",VLOOKUP(E7800,依頼一覧!F:H,2,0),"")</f>
        <v/>
      </c>
    </row>
    <row r="7801" spans="1:14">
      <c r="A7801" s="7">
        <v>7800</v>
      </c>
      <c r="B7801" s="8"/>
      <c r="C7801" s="9"/>
      <c r="D7801" s="28"/>
      <c r="E7801" s="10"/>
      <c r="F7801" s="9"/>
      <c r="G7801" s="11"/>
      <c r="H7801" s="11"/>
      <c r="I7801" s="14"/>
      <c r="J7801" s="11"/>
      <c r="K7801" s="11"/>
      <c r="L7801" s="11"/>
      <c r="M7801" s="11"/>
      <c r="N7801" s="11" t="str">
        <f>IF(E7801&lt;&gt;"",VLOOKUP(E7801,依頼一覧!F:H,2,0),"")</f>
        <v/>
      </c>
    </row>
    <row r="7802" spans="1:14">
      <c r="A7802" s="7">
        <v>7801</v>
      </c>
      <c r="B7802" s="8"/>
      <c r="C7802" s="9"/>
      <c r="D7802" s="28"/>
      <c r="E7802" s="10"/>
      <c r="F7802" s="9"/>
      <c r="G7802" s="11"/>
      <c r="H7802" s="11"/>
      <c r="I7802" s="14"/>
      <c r="J7802" s="11"/>
      <c r="K7802" s="11"/>
      <c r="L7802" s="11"/>
      <c r="M7802" s="11"/>
      <c r="N7802" s="11" t="str">
        <f>IF(E7802&lt;&gt;"",VLOOKUP(E7802,依頼一覧!F:H,2,0),"")</f>
        <v/>
      </c>
    </row>
    <row r="7803" spans="1:14">
      <c r="A7803" s="7">
        <v>7802</v>
      </c>
      <c r="B7803" s="8"/>
      <c r="C7803" s="9"/>
      <c r="D7803" s="28"/>
      <c r="E7803" s="10"/>
      <c r="F7803" s="9"/>
      <c r="G7803" s="11"/>
      <c r="H7803" s="11"/>
      <c r="I7803" s="14"/>
      <c r="J7803" s="11"/>
      <c r="K7803" s="11"/>
      <c r="L7803" s="11"/>
      <c r="M7803" s="11"/>
      <c r="N7803" s="11" t="str">
        <f>IF(E7803&lt;&gt;"",VLOOKUP(E7803,依頼一覧!F:H,2,0),"")</f>
        <v/>
      </c>
    </row>
    <row r="7804" spans="1:14">
      <c r="A7804" s="7">
        <v>7803</v>
      </c>
      <c r="B7804" s="8"/>
      <c r="C7804" s="9"/>
      <c r="D7804" s="28"/>
      <c r="E7804" s="10"/>
      <c r="F7804" s="9"/>
      <c r="G7804" s="11"/>
      <c r="H7804" s="11"/>
      <c r="I7804" s="14"/>
      <c r="J7804" s="11"/>
      <c r="K7804" s="11"/>
      <c r="L7804" s="11"/>
      <c r="M7804" s="11"/>
      <c r="N7804" s="11" t="str">
        <f>IF(E7804&lt;&gt;"",VLOOKUP(E7804,依頼一覧!F:H,2,0),"")</f>
        <v/>
      </c>
    </row>
    <row r="7805" spans="1:14">
      <c r="A7805" s="7">
        <v>7804</v>
      </c>
      <c r="B7805" s="8"/>
      <c r="C7805" s="9"/>
      <c r="D7805" s="28"/>
      <c r="E7805" s="10"/>
      <c r="F7805" s="9"/>
      <c r="G7805" s="11"/>
      <c r="H7805" s="11"/>
      <c r="I7805" s="14"/>
      <c r="J7805" s="11"/>
      <c r="K7805" s="11"/>
      <c r="L7805" s="11"/>
      <c r="M7805" s="11"/>
      <c r="N7805" s="11" t="str">
        <f>IF(E7805&lt;&gt;"",VLOOKUP(E7805,依頼一覧!F:H,2,0),"")</f>
        <v/>
      </c>
    </row>
    <row r="7806" spans="1:14">
      <c r="A7806" s="7">
        <v>7805</v>
      </c>
      <c r="B7806" s="8"/>
      <c r="C7806" s="9"/>
      <c r="D7806" s="28"/>
      <c r="E7806" s="10"/>
      <c r="F7806" s="9"/>
      <c r="G7806" s="11"/>
      <c r="H7806" s="11"/>
      <c r="I7806" s="14"/>
      <c r="J7806" s="11"/>
      <c r="K7806" s="11"/>
      <c r="L7806" s="11"/>
      <c r="M7806" s="11"/>
      <c r="N7806" s="11" t="str">
        <f>IF(E7806&lt;&gt;"",VLOOKUP(E7806,依頼一覧!F:H,2,0),"")</f>
        <v/>
      </c>
    </row>
    <row r="7807" spans="1:14">
      <c r="A7807" s="7">
        <v>7806</v>
      </c>
      <c r="B7807" s="8"/>
      <c r="C7807" s="9"/>
      <c r="D7807" s="28"/>
      <c r="E7807" s="10"/>
      <c r="F7807" s="9"/>
      <c r="G7807" s="11"/>
      <c r="H7807" s="11"/>
      <c r="I7807" s="14"/>
      <c r="J7807" s="11"/>
      <c r="K7807" s="11"/>
      <c r="L7807" s="11"/>
      <c r="M7807" s="11"/>
      <c r="N7807" s="11" t="str">
        <f>IF(E7807&lt;&gt;"",VLOOKUP(E7807,依頼一覧!F:H,2,0),"")</f>
        <v/>
      </c>
    </row>
    <row r="7808" spans="1:14">
      <c r="A7808" s="7">
        <v>7807</v>
      </c>
      <c r="B7808" s="8"/>
      <c r="C7808" s="9"/>
      <c r="D7808" s="28"/>
      <c r="E7808" s="10"/>
      <c r="F7808" s="9"/>
      <c r="G7808" s="11"/>
      <c r="H7808" s="11"/>
      <c r="I7808" s="14"/>
      <c r="J7808" s="11"/>
      <c r="K7808" s="11"/>
      <c r="L7808" s="11"/>
      <c r="M7808" s="11"/>
      <c r="N7808" s="11" t="str">
        <f>IF(E7808&lt;&gt;"",VLOOKUP(E7808,依頼一覧!F:H,2,0),"")</f>
        <v/>
      </c>
    </row>
    <row r="7809" spans="1:14">
      <c r="A7809" s="7">
        <v>7808</v>
      </c>
      <c r="B7809" s="8"/>
      <c r="C7809" s="9"/>
      <c r="D7809" s="28"/>
      <c r="E7809" s="10"/>
      <c r="F7809" s="9"/>
      <c r="G7809" s="11"/>
      <c r="H7809" s="11"/>
      <c r="I7809" s="14"/>
      <c r="J7809" s="11"/>
      <c r="K7809" s="11"/>
      <c r="L7809" s="11"/>
      <c r="M7809" s="11"/>
      <c r="N7809" s="11" t="str">
        <f>IF(E7809&lt;&gt;"",VLOOKUP(E7809,依頼一覧!F:H,2,0),"")</f>
        <v/>
      </c>
    </row>
    <row r="7810" spans="1:14">
      <c r="A7810" s="7">
        <v>7809</v>
      </c>
      <c r="B7810" s="8"/>
      <c r="C7810" s="9"/>
      <c r="D7810" s="28"/>
      <c r="E7810" s="10"/>
      <c r="F7810" s="9"/>
      <c r="G7810" s="11"/>
      <c r="H7810" s="11"/>
      <c r="I7810" s="14"/>
      <c r="J7810" s="11"/>
      <c r="K7810" s="11"/>
      <c r="L7810" s="11"/>
      <c r="M7810" s="11"/>
      <c r="N7810" s="11" t="str">
        <f>IF(E7810&lt;&gt;"",VLOOKUP(E7810,依頼一覧!F:H,2,0),"")</f>
        <v/>
      </c>
    </row>
    <row r="7811" spans="1:14">
      <c r="A7811" s="7">
        <v>7810</v>
      </c>
      <c r="B7811" s="8"/>
      <c r="C7811" s="9"/>
      <c r="D7811" s="28"/>
      <c r="E7811" s="10"/>
      <c r="F7811" s="9"/>
      <c r="G7811" s="11"/>
      <c r="H7811" s="11"/>
      <c r="I7811" s="14"/>
      <c r="J7811" s="11"/>
      <c r="K7811" s="11"/>
      <c r="L7811" s="11"/>
      <c r="M7811" s="11"/>
      <c r="N7811" s="11" t="str">
        <f>IF(E7811&lt;&gt;"",VLOOKUP(E7811,依頼一覧!F:H,2,0),"")</f>
        <v/>
      </c>
    </row>
    <row r="7812" spans="1:14">
      <c r="A7812" s="7">
        <v>7811</v>
      </c>
      <c r="B7812" s="8"/>
      <c r="C7812" s="9"/>
      <c r="D7812" s="28"/>
      <c r="E7812" s="10"/>
      <c r="F7812" s="9"/>
      <c r="G7812" s="11"/>
      <c r="H7812" s="11"/>
      <c r="I7812" s="14"/>
      <c r="J7812" s="11"/>
      <c r="K7812" s="11"/>
      <c r="L7812" s="11"/>
      <c r="M7812" s="11"/>
      <c r="N7812" s="11" t="str">
        <f>IF(E7812&lt;&gt;"",VLOOKUP(E7812,依頼一覧!F:H,2,0),"")</f>
        <v/>
      </c>
    </row>
    <row r="7813" spans="1:14">
      <c r="A7813" s="7">
        <v>7812</v>
      </c>
      <c r="B7813" s="8"/>
      <c r="C7813" s="9"/>
      <c r="D7813" s="28"/>
      <c r="E7813" s="10"/>
      <c r="F7813" s="9"/>
      <c r="G7813" s="11"/>
      <c r="H7813" s="11"/>
      <c r="I7813" s="14"/>
      <c r="J7813" s="11"/>
      <c r="K7813" s="11"/>
      <c r="L7813" s="11"/>
      <c r="M7813" s="11"/>
      <c r="N7813" s="11" t="str">
        <f>IF(E7813&lt;&gt;"",VLOOKUP(E7813,依頼一覧!F:H,2,0),"")</f>
        <v/>
      </c>
    </row>
    <row r="7814" spans="1:14">
      <c r="A7814" s="7">
        <v>7813</v>
      </c>
      <c r="B7814" s="8"/>
      <c r="C7814" s="9"/>
      <c r="D7814" s="28"/>
      <c r="E7814" s="10"/>
      <c r="F7814" s="9"/>
      <c r="G7814" s="11"/>
      <c r="H7814" s="11"/>
      <c r="I7814" s="14"/>
      <c r="J7814" s="11"/>
      <c r="K7814" s="11"/>
      <c r="L7814" s="11"/>
      <c r="M7814" s="11"/>
      <c r="N7814" s="11" t="str">
        <f>IF(E7814&lt;&gt;"",VLOOKUP(E7814,依頼一覧!F:H,2,0),"")</f>
        <v/>
      </c>
    </row>
    <row r="7815" spans="1:14">
      <c r="A7815" s="7">
        <v>7814</v>
      </c>
      <c r="B7815" s="8"/>
      <c r="C7815" s="9"/>
      <c r="D7815" s="28"/>
      <c r="E7815" s="10"/>
      <c r="F7815" s="9"/>
      <c r="G7815" s="11"/>
      <c r="H7815" s="11"/>
      <c r="I7815" s="14"/>
      <c r="J7815" s="11"/>
      <c r="K7815" s="11"/>
      <c r="L7815" s="11"/>
      <c r="M7815" s="11"/>
      <c r="N7815" s="11" t="str">
        <f>IF(E7815&lt;&gt;"",VLOOKUP(E7815,依頼一覧!F:H,2,0),"")</f>
        <v/>
      </c>
    </row>
    <row r="7816" spans="1:14">
      <c r="A7816" s="7">
        <v>7815</v>
      </c>
      <c r="B7816" s="8"/>
      <c r="C7816" s="9"/>
      <c r="D7816" s="28"/>
      <c r="E7816" s="10"/>
      <c r="F7816" s="9"/>
      <c r="G7816" s="11"/>
      <c r="H7816" s="11"/>
      <c r="I7816" s="14"/>
      <c r="J7816" s="11"/>
      <c r="K7816" s="11"/>
      <c r="L7816" s="11"/>
      <c r="M7816" s="11"/>
      <c r="N7816" s="11" t="str">
        <f>IF(E7816&lt;&gt;"",VLOOKUP(E7816,依頼一覧!F:H,2,0),"")</f>
        <v/>
      </c>
    </row>
    <row r="7817" spans="1:14">
      <c r="A7817" s="7">
        <v>7816</v>
      </c>
      <c r="B7817" s="8"/>
      <c r="C7817" s="9"/>
      <c r="D7817" s="28"/>
      <c r="E7817" s="10"/>
      <c r="F7817" s="9"/>
      <c r="G7817" s="11"/>
      <c r="H7817" s="11"/>
      <c r="I7817" s="14"/>
      <c r="J7817" s="11"/>
      <c r="K7817" s="11"/>
      <c r="L7817" s="11"/>
      <c r="M7817" s="11"/>
      <c r="N7817" s="11" t="str">
        <f>IF(E7817&lt;&gt;"",VLOOKUP(E7817,依頼一覧!F:H,2,0),"")</f>
        <v/>
      </c>
    </row>
    <row r="7818" spans="1:14">
      <c r="A7818" s="7">
        <v>7817</v>
      </c>
      <c r="B7818" s="8"/>
      <c r="C7818" s="9"/>
      <c r="D7818" s="28"/>
      <c r="E7818" s="10"/>
      <c r="F7818" s="9"/>
      <c r="G7818" s="11"/>
      <c r="H7818" s="11"/>
      <c r="I7818" s="14"/>
      <c r="J7818" s="11"/>
      <c r="K7818" s="11"/>
      <c r="L7818" s="11"/>
      <c r="M7818" s="11"/>
      <c r="N7818" s="11" t="str">
        <f>IF(E7818&lt;&gt;"",VLOOKUP(E7818,依頼一覧!F:H,2,0),"")</f>
        <v/>
      </c>
    </row>
    <row r="7819" spans="1:14">
      <c r="A7819" s="7">
        <v>7818</v>
      </c>
      <c r="B7819" s="8"/>
      <c r="C7819" s="9"/>
      <c r="D7819" s="28"/>
      <c r="E7819" s="10"/>
      <c r="F7819" s="9"/>
      <c r="G7819" s="11"/>
      <c r="H7819" s="11"/>
      <c r="I7819" s="14"/>
      <c r="J7819" s="11"/>
      <c r="K7819" s="11"/>
      <c r="L7819" s="11"/>
      <c r="M7819" s="11"/>
      <c r="N7819" s="11" t="str">
        <f>IF(E7819&lt;&gt;"",VLOOKUP(E7819,依頼一覧!F:H,2,0),"")</f>
        <v/>
      </c>
    </row>
    <row r="7820" spans="1:14">
      <c r="A7820" s="7">
        <v>7819</v>
      </c>
      <c r="B7820" s="8"/>
      <c r="C7820" s="9"/>
      <c r="D7820" s="28"/>
      <c r="E7820" s="10"/>
      <c r="F7820" s="9"/>
      <c r="G7820" s="11"/>
      <c r="H7820" s="11"/>
      <c r="I7820" s="14"/>
      <c r="J7820" s="11"/>
      <c r="K7820" s="11"/>
      <c r="L7820" s="11"/>
      <c r="M7820" s="11"/>
      <c r="N7820" s="11" t="str">
        <f>IF(E7820&lt;&gt;"",VLOOKUP(E7820,依頼一覧!F:H,2,0),"")</f>
        <v/>
      </c>
    </row>
    <row r="7821" spans="1:14">
      <c r="A7821" s="7">
        <v>7820</v>
      </c>
      <c r="B7821" s="8"/>
      <c r="C7821" s="9"/>
      <c r="D7821" s="28"/>
      <c r="E7821" s="10"/>
      <c r="F7821" s="9"/>
      <c r="G7821" s="11"/>
      <c r="H7821" s="11"/>
      <c r="I7821" s="14"/>
      <c r="J7821" s="11"/>
      <c r="K7821" s="11"/>
      <c r="L7821" s="11"/>
      <c r="M7821" s="11"/>
      <c r="N7821" s="11" t="str">
        <f>IF(E7821&lt;&gt;"",VLOOKUP(E7821,依頼一覧!F:H,2,0),"")</f>
        <v/>
      </c>
    </row>
    <row r="7822" spans="1:14">
      <c r="A7822" s="7">
        <v>7821</v>
      </c>
      <c r="B7822" s="8"/>
      <c r="C7822" s="9"/>
      <c r="D7822" s="28"/>
      <c r="E7822" s="10"/>
      <c r="F7822" s="9"/>
      <c r="G7822" s="11"/>
      <c r="H7822" s="11"/>
      <c r="I7822" s="14"/>
      <c r="J7822" s="11"/>
      <c r="K7822" s="11"/>
      <c r="L7822" s="11"/>
      <c r="M7822" s="11"/>
      <c r="N7822" s="11" t="str">
        <f>IF(E7822&lt;&gt;"",VLOOKUP(E7822,依頼一覧!F:H,2,0),"")</f>
        <v/>
      </c>
    </row>
    <row r="7823" spans="1:14">
      <c r="A7823" s="7">
        <v>7822</v>
      </c>
      <c r="B7823" s="8"/>
      <c r="C7823" s="9"/>
      <c r="D7823" s="28"/>
      <c r="E7823" s="10"/>
      <c r="F7823" s="9"/>
      <c r="G7823" s="11"/>
      <c r="H7823" s="11"/>
      <c r="I7823" s="14"/>
      <c r="J7823" s="11"/>
      <c r="K7823" s="11"/>
      <c r="L7823" s="11"/>
      <c r="M7823" s="11"/>
      <c r="N7823" s="11" t="str">
        <f>IF(E7823&lt;&gt;"",VLOOKUP(E7823,依頼一覧!F:H,2,0),"")</f>
        <v/>
      </c>
    </row>
    <row r="7824" spans="1:14">
      <c r="A7824" s="7">
        <v>7823</v>
      </c>
      <c r="B7824" s="8"/>
      <c r="C7824" s="9"/>
      <c r="D7824" s="28"/>
      <c r="E7824" s="10"/>
      <c r="F7824" s="9"/>
      <c r="G7824" s="11"/>
      <c r="H7824" s="11"/>
      <c r="I7824" s="14"/>
      <c r="J7824" s="11"/>
      <c r="K7824" s="11"/>
      <c r="L7824" s="11"/>
      <c r="M7824" s="11"/>
      <c r="N7824" s="11" t="str">
        <f>IF(E7824&lt;&gt;"",VLOOKUP(E7824,依頼一覧!F:H,2,0),"")</f>
        <v/>
      </c>
    </row>
    <row r="7825" spans="1:14">
      <c r="A7825" s="7">
        <v>7824</v>
      </c>
      <c r="B7825" s="8"/>
      <c r="C7825" s="9"/>
      <c r="D7825" s="28"/>
      <c r="E7825" s="10"/>
      <c r="F7825" s="9"/>
      <c r="G7825" s="11"/>
      <c r="H7825" s="11"/>
      <c r="I7825" s="14"/>
      <c r="J7825" s="11"/>
      <c r="K7825" s="11"/>
      <c r="L7825" s="11"/>
      <c r="M7825" s="11"/>
      <c r="N7825" s="11" t="str">
        <f>IF(E7825&lt;&gt;"",VLOOKUP(E7825,依頼一覧!F:H,2,0),"")</f>
        <v/>
      </c>
    </row>
    <row r="7826" spans="1:14">
      <c r="A7826" s="7">
        <v>7825</v>
      </c>
      <c r="B7826" s="8"/>
      <c r="C7826" s="9"/>
      <c r="D7826" s="28"/>
      <c r="E7826" s="10"/>
      <c r="F7826" s="9"/>
      <c r="G7826" s="11"/>
      <c r="H7826" s="11"/>
      <c r="I7826" s="14"/>
      <c r="J7826" s="11"/>
      <c r="K7826" s="11"/>
      <c r="L7826" s="11"/>
      <c r="M7826" s="11"/>
      <c r="N7826" s="11" t="str">
        <f>IF(E7826&lt;&gt;"",VLOOKUP(E7826,依頼一覧!F:H,2,0),"")</f>
        <v/>
      </c>
    </row>
    <row r="7827" spans="1:14">
      <c r="A7827" s="7">
        <v>7826</v>
      </c>
      <c r="B7827" s="8"/>
      <c r="C7827" s="9"/>
      <c r="D7827" s="28"/>
      <c r="E7827" s="10"/>
      <c r="F7827" s="9"/>
      <c r="G7827" s="11"/>
      <c r="H7827" s="11"/>
      <c r="I7827" s="14"/>
      <c r="J7827" s="11"/>
      <c r="K7827" s="11"/>
      <c r="L7827" s="11"/>
      <c r="M7827" s="11"/>
      <c r="N7827" s="11" t="str">
        <f>IF(E7827&lt;&gt;"",VLOOKUP(E7827,依頼一覧!F:H,2,0),"")</f>
        <v/>
      </c>
    </row>
    <row r="7828" spans="1:14">
      <c r="A7828" s="7">
        <v>7827</v>
      </c>
      <c r="B7828" s="8"/>
      <c r="C7828" s="9"/>
      <c r="D7828" s="28"/>
      <c r="E7828" s="10"/>
      <c r="F7828" s="9"/>
      <c r="G7828" s="11"/>
      <c r="H7828" s="11"/>
      <c r="I7828" s="14"/>
      <c r="J7828" s="11"/>
      <c r="K7828" s="11"/>
      <c r="L7828" s="11"/>
      <c r="M7828" s="11"/>
      <c r="N7828" s="11" t="str">
        <f>IF(E7828&lt;&gt;"",VLOOKUP(E7828,依頼一覧!F:H,2,0),"")</f>
        <v/>
      </c>
    </row>
    <row r="7829" spans="1:14">
      <c r="A7829" s="7">
        <v>7828</v>
      </c>
      <c r="B7829" s="8"/>
      <c r="C7829" s="9"/>
      <c r="D7829" s="28"/>
      <c r="E7829" s="10"/>
      <c r="F7829" s="9"/>
      <c r="G7829" s="11"/>
      <c r="H7829" s="11"/>
      <c r="I7829" s="14"/>
      <c r="J7829" s="11"/>
      <c r="K7829" s="11"/>
      <c r="L7829" s="11"/>
      <c r="M7829" s="11"/>
      <c r="N7829" s="11" t="str">
        <f>IF(E7829&lt;&gt;"",VLOOKUP(E7829,依頼一覧!F:H,2,0),"")</f>
        <v/>
      </c>
    </row>
    <row r="7830" spans="1:14">
      <c r="A7830" s="7">
        <v>7829</v>
      </c>
      <c r="B7830" s="8"/>
      <c r="C7830" s="9"/>
      <c r="D7830" s="28"/>
      <c r="E7830" s="10"/>
      <c r="F7830" s="9"/>
      <c r="G7830" s="11"/>
      <c r="H7830" s="11"/>
      <c r="I7830" s="14"/>
      <c r="J7830" s="11"/>
      <c r="K7830" s="11"/>
      <c r="L7830" s="11"/>
      <c r="M7830" s="11"/>
      <c r="N7830" s="11" t="str">
        <f>IF(E7830&lt;&gt;"",VLOOKUP(E7830,依頼一覧!F:H,2,0),"")</f>
        <v/>
      </c>
    </row>
    <row r="7831" spans="1:14">
      <c r="A7831" s="7">
        <v>7830</v>
      </c>
      <c r="B7831" s="8"/>
      <c r="C7831" s="9"/>
      <c r="D7831" s="28"/>
      <c r="E7831" s="10"/>
      <c r="F7831" s="9"/>
      <c r="G7831" s="11"/>
      <c r="H7831" s="11"/>
      <c r="I7831" s="14"/>
      <c r="J7831" s="11"/>
      <c r="K7831" s="11"/>
      <c r="L7831" s="11"/>
      <c r="M7831" s="11"/>
      <c r="N7831" s="11" t="str">
        <f>IF(E7831&lt;&gt;"",VLOOKUP(E7831,依頼一覧!F:H,2,0),"")</f>
        <v/>
      </c>
    </row>
    <row r="7832" spans="1:14">
      <c r="A7832" s="7">
        <v>7831</v>
      </c>
      <c r="B7832" s="8"/>
      <c r="C7832" s="9"/>
      <c r="D7832" s="28"/>
      <c r="E7832" s="10"/>
      <c r="F7832" s="9"/>
      <c r="G7832" s="11"/>
      <c r="H7832" s="11"/>
      <c r="I7832" s="14"/>
      <c r="J7832" s="11"/>
      <c r="K7832" s="11"/>
      <c r="L7832" s="11"/>
      <c r="M7832" s="11"/>
      <c r="N7832" s="11" t="str">
        <f>IF(E7832&lt;&gt;"",VLOOKUP(E7832,依頼一覧!F:H,2,0),"")</f>
        <v/>
      </c>
    </row>
    <row r="7833" spans="1:14">
      <c r="A7833" s="7">
        <v>7832</v>
      </c>
      <c r="B7833" s="8"/>
      <c r="C7833" s="9"/>
      <c r="D7833" s="28"/>
      <c r="E7833" s="10"/>
      <c r="F7833" s="9"/>
      <c r="G7833" s="11"/>
      <c r="H7833" s="11"/>
      <c r="I7833" s="14"/>
      <c r="J7833" s="11"/>
      <c r="K7833" s="11"/>
      <c r="L7833" s="11"/>
      <c r="M7833" s="11"/>
      <c r="N7833" s="11" t="str">
        <f>IF(E7833&lt;&gt;"",VLOOKUP(E7833,依頼一覧!F:H,2,0),"")</f>
        <v/>
      </c>
    </row>
    <row r="7834" spans="1:14">
      <c r="A7834" s="7">
        <v>7833</v>
      </c>
      <c r="B7834" s="8"/>
      <c r="C7834" s="9"/>
      <c r="D7834" s="28"/>
      <c r="E7834" s="10"/>
      <c r="F7834" s="9"/>
      <c r="G7834" s="11"/>
      <c r="H7834" s="11"/>
      <c r="I7834" s="14"/>
      <c r="J7834" s="11"/>
      <c r="K7834" s="11"/>
      <c r="L7834" s="11"/>
      <c r="M7834" s="11"/>
      <c r="N7834" s="11" t="str">
        <f>IF(E7834&lt;&gt;"",VLOOKUP(E7834,依頼一覧!F:H,2,0),"")</f>
        <v/>
      </c>
    </row>
    <row r="7835" spans="1:14">
      <c r="A7835" s="7">
        <v>7834</v>
      </c>
      <c r="B7835" s="8"/>
      <c r="C7835" s="9"/>
      <c r="D7835" s="28"/>
      <c r="E7835" s="10"/>
      <c r="F7835" s="9"/>
      <c r="G7835" s="11"/>
      <c r="H7835" s="11"/>
      <c r="I7835" s="14"/>
      <c r="J7835" s="11"/>
      <c r="K7835" s="11"/>
      <c r="L7835" s="11"/>
      <c r="M7835" s="11"/>
      <c r="N7835" s="11" t="str">
        <f>IF(E7835&lt;&gt;"",VLOOKUP(E7835,依頼一覧!F:H,2,0),"")</f>
        <v/>
      </c>
    </row>
    <row r="7836" spans="1:14">
      <c r="A7836" s="7">
        <v>7835</v>
      </c>
      <c r="B7836" s="8"/>
      <c r="C7836" s="9"/>
      <c r="D7836" s="28"/>
      <c r="E7836" s="10"/>
      <c r="F7836" s="9"/>
      <c r="G7836" s="11"/>
      <c r="H7836" s="11"/>
      <c r="I7836" s="14"/>
      <c r="J7836" s="11"/>
      <c r="K7836" s="11"/>
      <c r="L7836" s="11"/>
      <c r="M7836" s="11"/>
      <c r="N7836" s="11" t="str">
        <f>IF(E7836&lt;&gt;"",VLOOKUP(E7836,依頼一覧!F:H,2,0),"")</f>
        <v/>
      </c>
    </row>
    <row r="7837" spans="1:14">
      <c r="A7837" s="7">
        <v>7836</v>
      </c>
      <c r="B7837" s="8"/>
      <c r="C7837" s="9"/>
      <c r="D7837" s="28"/>
      <c r="E7837" s="10"/>
      <c r="F7837" s="9"/>
      <c r="G7837" s="11"/>
      <c r="H7837" s="11"/>
      <c r="I7837" s="14"/>
      <c r="J7837" s="11"/>
      <c r="K7837" s="11"/>
      <c r="L7837" s="11"/>
      <c r="M7837" s="11"/>
      <c r="N7837" s="11" t="str">
        <f>IF(E7837&lt;&gt;"",VLOOKUP(E7837,依頼一覧!F:H,2,0),"")</f>
        <v/>
      </c>
    </row>
    <row r="7838" spans="1:14">
      <c r="A7838" s="7">
        <v>7837</v>
      </c>
      <c r="B7838" s="8"/>
      <c r="C7838" s="9"/>
      <c r="D7838" s="28"/>
      <c r="E7838" s="10"/>
      <c r="F7838" s="9"/>
      <c r="G7838" s="11"/>
      <c r="H7838" s="11"/>
      <c r="I7838" s="14"/>
      <c r="J7838" s="11"/>
      <c r="K7838" s="11"/>
      <c r="L7838" s="11"/>
      <c r="M7838" s="11"/>
      <c r="N7838" s="11" t="str">
        <f>IF(E7838&lt;&gt;"",VLOOKUP(E7838,依頼一覧!F:H,2,0),"")</f>
        <v/>
      </c>
    </row>
    <row r="7839" spans="1:14">
      <c r="A7839" s="7">
        <v>7838</v>
      </c>
      <c r="B7839" s="8"/>
      <c r="C7839" s="9"/>
      <c r="D7839" s="28"/>
      <c r="E7839" s="10"/>
      <c r="F7839" s="9"/>
      <c r="G7839" s="11"/>
      <c r="H7839" s="11"/>
      <c r="I7839" s="14"/>
      <c r="J7839" s="11"/>
      <c r="K7839" s="11"/>
      <c r="L7839" s="11"/>
      <c r="M7839" s="11"/>
      <c r="N7839" s="11" t="str">
        <f>IF(E7839&lt;&gt;"",VLOOKUP(E7839,依頼一覧!F:H,2,0),"")</f>
        <v/>
      </c>
    </row>
    <row r="7840" spans="1:14">
      <c r="A7840" s="7">
        <v>7839</v>
      </c>
      <c r="B7840" s="8"/>
      <c r="C7840" s="9"/>
      <c r="D7840" s="28"/>
      <c r="E7840" s="10"/>
      <c r="F7840" s="9"/>
      <c r="G7840" s="11"/>
      <c r="H7840" s="11"/>
      <c r="I7840" s="14"/>
      <c r="J7840" s="11"/>
      <c r="K7840" s="11"/>
      <c r="L7840" s="11"/>
      <c r="M7840" s="11"/>
      <c r="N7840" s="11" t="str">
        <f>IF(E7840&lt;&gt;"",VLOOKUP(E7840,依頼一覧!F:H,2,0),"")</f>
        <v/>
      </c>
    </row>
    <row r="7841" spans="1:14">
      <c r="A7841" s="7">
        <v>7840</v>
      </c>
      <c r="B7841" s="8"/>
      <c r="C7841" s="9"/>
      <c r="D7841" s="28"/>
      <c r="E7841" s="10"/>
      <c r="F7841" s="9"/>
      <c r="G7841" s="11"/>
      <c r="H7841" s="11"/>
      <c r="I7841" s="14"/>
      <c r="J7841" s="11"/>
      <c r="K7841" s="11"/>
      <c r="L7841" s="11"/>
      <c r="M7841" s="11"/>
      <c r="N7841" s="11" t="str">
        <f>IF(E7841&lt;&gt;"",VLOOKUP(E7841,依頼一覧!F:H,2,0),"")</f>
        <v/>
      </c>
    </row>
    <row r="7842" spans="1:14">
      <c r="A7842" s="7">
        <v>7841</v>
      </c>
      <c r="B7842" s="8"/>
      <c r="C7842" s="9"/>
      <c r="D7842" s="28"/>
      <c r="E7842" s="10"/>
      <c r="F7842" s="9"/>
      <c r="G7842" s="11"/>
      <c r="H7842" s="11"/>
      <c r="I7842" s="14"/>
      <c r="J7842" s="11"/>
      <c r="K7842" s="11"/>
      <c r="L7842" s="11"/>
      <c r="M7842" s="11"/>
      <c r="N7842" s="11" t="str">
        <f>IF(E7842&lt;&gt;"",VLOOKUP(E7842,依頼一覧!F:H,2,0),"")</f>
        <v/>
      </c>
    </row>
    <row r="7843" spans="1:14">
      <c r="A7843" s="7">
        <v>7842</v>
      </c>
      <c r="B7843" s="8"/>
      <c r="C7843" s="9"/>
      <c r="D7843" s="28"/>
      <c r="E7843" s="10"/>
      <c r="F7843" s="9"/>
      <c r="G7843" s="11"/>
      <c r="H7843" s="11"/>
      <c r="I7843" s="14"/>
      <c r="J7843" s="11"/>
      <c r="K7843" s="11"/>
      <c r="L7843" s="11"/>
      <c r="M7843" s="11"/>
      <c r="N7843" s="11" t="str">
        <f>IF(E7843&lt;&gt;"",VLOOKUP(E7843,依頼一覧!F:H,2,0),"")</f>
        <v/>
      </c>
    </row>
    <row r="7844" spans="1:14">
      <c r="A7844" s="7">
        <v>7843</v>
      </c>
      <c r="B7844" s="8"/>
      <c r="C7844" s="9"/>
      <c r="D7844" s="28"/>
      <c r="E7844" s="10"/>
      <c r="F7844" s="9"/>
      <c r="G7844" s="11"/>
      <c r="H7844" s="11"/>
      <c r="I7844" s="14"/>
      <c r="J7844" s="11"/>
      <c r="K7844" s="11"/>
      <c r="L7844" s="11"/>
      <c r="M7844" s="11"/>
      <c r="N7844" s="11" t="str">
        <f>IF(E7844&lt;&gt;"",VLOOKUP(E7844,依頼一覧!F:H,2,0),"")</f>
        <v/>
      </c>
    </row>
    <row r="7845" spans="1:14">
      <c r="A7845" s="7">
        <v>7844</v>
      </c>
      <c r="B7845" s="8"/>
      <c r="C7845" s="9"/>
      <c r="D7845" s="28"/>
      <c r="E7845" s="10"/>
      <c r="F7845" s="9"/>
      <c r="G7845" s="11"/>
      <c r="H7845" s="11"/>
      <c r="I7845" s="14"/>
      <c r="J7845" s="11"/>
      <c r="K7845" s="11"/>
      <c r="L7845" s="11"/>
      <c r="M7845" s="11"/>
      <c r="N7845" s="11" t="str">
        <f>IF(E7845&lt;&gt;"",VLOOKUP(E7845,依頼一覧!F:H,2,0),"")</f>
        <v/>
      </c>
    </row>
    <row r="7846" spans="1:14">
      <c r="A7846" s="7">
        <v>7845</v>
      </c>
      <c r="B7846" s="8"/>
      <c r="C7846" s="9"/>
      <c r="D7846" s="28"/>
      <c r="E7846" s="10"/>
      <c r="F7846" s="9"/>
      <c r="G7846" s="11"/>
      <c r="H7846" s="11"/>
      <c r="I7846" s="14"/>
      <c r="J7846" s="11"/>
      <c r="K7846" s="11"/>
      <c r="L7846" s="11"/>
      <c r="M7846" s="11"/>
      <c r="N7846" s="11" t="str">
        <f>IF(E7846&lt;&gt;"",VLOOKUP(E7846,依頼一覧!F:H,2,0),"")</f>
        <v/>
      </c>
    </row>
    <row r="7847" spans="1:14">
      <c r="A7847" s="7">
        <v>7846</v>
      </c>
      <c r="B7847" s="8"/>
      <c r="C7847" s="9"/>
      <c r="D7847" s="28"/>
      <c r="E7847" s="10"/>
      <c r="F7847" s="9"/>
      <c r="G7847" s="11"/>
      <c r="H7847" s="11"/>
      <c r="I7847" s="14"/>
      <c r="J7847" s="11"/>
      <c r="K7847" s="11"/>
      <c r="L7847" s="11"/>
      <c r="M7847" s="11"/>
      <c r="N7847" s="11" t="str">
        <f>IF(E7847&lt;&gt;"",VLOOKUP(E7847,依頼一覧!F:H,2,0),"")</f>
        <v/>
      </c>
    </row>
    <row r="7848" spans="1:14">
      <c r="A7848" s="7">
        <v>7847</v>
      </c>
      <c r="B7848" s="8"/>
      <c r="C7848" s="9"/>
      <c r="D7848" s="28"/>
      <c r="E7848" s="10"/>
      <c r="F7848" s="9"/>
      <c r="G7848" s="11"/>
      <c r="H7848" s="11"/>
      <c r="I7848" s="14"/>
      <c r="J7848" s="11"/>
      <c r="K7848" s="11"/>
      <c r="L7848" s="11"/>
      <c r="M7848" s="11"/>
      <c r="N7848" s="11" t="str">
        <f>IF(E7848&lt;&gt;"",VLOOKUP(E7848,依頼一覧!F:H,2,0),"")</f>
        <v/>
      </c>
    </row>
    <row r="7849" spans="1:14">
      <c r="A7849" s="7">
        <v>7848</v>
      </c>
      <c r="B7849" s="8"/>
      <c r="C7849" s="9"/>
      <c r="D7849" s="28"/>
      <c r="E7849" s="10"/>
      <c r="F7849" s="9"/>
      <c r="G7849" s="11"/>
      <c r="H7849" s="11"/>
      <c r="I7849" s="14"/>
      <c r="J7849" s="11"/>
      <c r="K7849" s="11"/>
      <c r="L7849" s="11"/>
      <c r="M7849" s="11"/>
      <c r="N7849" s="11" t="str">
        <f>IF(E7849&lt;&gt;"",VLOOKUP(E7849,依頼一覧!F:H,2,0),"")</f>
        <v/>
      </c>
    </row>
    <row r="7850" spans="1:14">
      <c r="A7850" s="7">
        <v>7849</v>
      </c>
      <c r="B7850" s="8"/>
      <c r="C7850" s="9"/>
      <c r="D7850" s="28"/>
      <c r="E7850" s="10"/>
      <c r="F7850" s="9"/>
      <c r="G7850" s="11"/>
      <c r="H7850" s="11"/>
      <c r="I7850" s="14"/>
      <c r="J7850" s="11"/>
      <c r="K7850" s="11"/>
      <c r="L7850" s="11"/>
      <c r="M7850" s="11"/>
      <c r="N7850" s="11" t="str">
        <f>IF(E7850&lt;&gt;"",VLOOKUP(E7850,依頼一覧!F:H,2,0),"")</f>
        <v/>
      </c>
    </row>
    <row r="7851" spans="1:14">
      <c r="A7851" s="7">
        <v>7850</v>
      </c>
      <c r="B7851" s="8"/>
      <c r="C7851" s="9"/>
      <c r="D7851" s="28"/>
      <c r="E7851" s="10"/>
      <c r="F7851" s="9"/>
      <c r="G7851" s="11"/>
      <c r="H7851" s="11"/>
      <c r="I7851" s="14"/>
      <c r="J7851" s="11"/>
      <c r="K7851" s="11"/>
      <c r="L7851" s="11"/>
      <c r="M7851" s="11"/>
      <c r="N7851" s="11" t="str">
        <f>IF(E7851&lt;&gt;"",VLOOKUP(E7851,依頼一覧!F:H,2,0),"")</f>
        <v/>
      </c>
    </row>
    <row r="7852" spans="1:14">
      <c r="A7852" s="7">
        <v>7851</v>
      </c>
      <c r="B7852" s="8"/>
      <c r="C7852" s="9"/>
      <c r="D7852" s="28"/>
      <c r="E7852" s="10"/>
      <c r="F7852" s="9"/>
      <c r="G7852" s="11"/>
      <c r="H7852" s="11"/>
      <c r="I7852" s="14"/>
      <c r="J7852" s="11"/>
      <c r="K7852" s="11"/>
      <c r="L7852" s="11"/>
      <c r="M7852" s="11"/>
      <c r="N7852" s="11" t="str">
        <f>IF(E7852&lt;&gt;"",VLOOKUP(E7852,依頼一覧!F:H,2,0),"")</f>
        <v/>
      </c>
    </row>
    <row r="7853" spans="1:14">
      <c r="A7853" s="7">
        <v>7852</v>
      </c>
      <c r="B7853" s="8"/>
      <c r="C7853" s="9"/>
      <c r="D7853" s="28"/>
      <c r="E7853" s="10"/>
      <c r="F7853" s="9"/>
      <c r="G7853" s="11"/>
      <c r="H7853" s="11"/>
      <c r="I7853" s="14"/>
      <c r="J7853" s="11"/>
      <c r="K7853" s="11"/>
      <c r="L7853" s="11"/>
      <c r="M7853" s="11"/>
      <c r="N7853" s="11" t="str">
        <f>IF(E7853&lt;&gt;"",VLOOKUP(E7853,依頼一覧!F:H,2,0),"")</f>
        <v/>
      </c>
    </row>
    <row r="7854" spans="1:14">
      <c r="A7854" s="7">
        <v>7853</v>
      </c>
      <c r="B7854" s="8"/>
      <c r="C7854" s="9"/>
      <c r="D7854" s="28"/>
      <c r="E7854" s="10"/>
      <c r="F7854" s="9"/>
      <c r="G7854" s="11"/>
      <c r="H7854" s="11"/>
      <c r="I7854" s="14"/>
      <c r="J7854" s="11"/>
      <c r="K7854" s="11"/>
      <c r="L7854" s="11"/>
      <c r="M7854" s="11"/>
      <c r="N7854" s="11" t="str">
        <f>IF(E7854&lt;&gt;"",VLOOKUP(E7854,依頼一覧!F:H,2,0),"")</f>
        <v/>
      </c>
    </row>
    <row r="7855" spans="1:14">
      <c r="A7855" s="7">
        <v>7854</v>
      </c>
      <c r="B7855" s="8"/>
      <c r="C7855" s="9"/>
      <c r="D7855" s="28"/>
      <c r="E7855" s="10"/>
      <c r="F7855" s="9"/>
      <c r="G7855" s="11"/>
      <c r="H7855" s="11"/>
      <c r="I7855" s="14"/>
      <c r="J7855" s="11"/>
      <c r="K7855" s="11"/>
      <c r="L7855" s="11"/>
      <c r="M7855" s="11"/>
      <c r="N7855" s="11" t="str">
        <f>IF(E7855&lt;&gt;"",VLOOKUP(E7855,依頼一覧!F:H,2,0),"")</f>
        <v/>
      </c>
    </row>
    <row r="7856" spans="1:14">
      <c r="A7856" s="7">
        <v>7855</v>
      </c>
      <c r="B7856" s="8"/>
      <c r="C7856" s="9"/>
      <c r="D7856" s="28"/>
      <c r="E7856" s="10"/>
      <c r="F7856" s="9"/>
      <c r="G7856" s="11"/>
      <c r="H7856" s="11"/>
      <c r="I7856" s="14"/>
      <c r="J7856" s="11"/>
      <c r="K7856" s="11"/>
      <c r="L7856" s="11"/>
      <c r="M7856" s="11"/>
      <c r="N7856" s="11" t="str">
        <f>IF(E7856&lt;&gt;"",VLOOKUP(E7856,依頼一覧!F:H,2,0),"")</f>
        <v/>
      </c>
    </row>
    <row r="7857" spans="1:14">
      <c r="A7857" s="7">
        <v>7856</v>
      </c>
      <c r="B7857" s="8"/>
      <c r="C7857" s="9"/>
      <c r="D7857" s="28"/>
      <c r="E7857" s="10"/>
      <c r="F7857" s="9"/>
      <c r="G7857" s="11"/>
      <c r="H7857" s="11"/>
      <c r="I7857" s="14"/>
      <c r="J7857" s="11"/>
      <c r="K7857" s="11"/>
      <c r="L7857" s="11"/>
      <c r="M7857" s="11"/>
      <c r="N7857" s="11" t="str">
        <f>IF(E7857&lt;&gt;"",VLOOKUP(E7857,依頼一覧!F:H,2,0),"")</f>
        <v/>
      </c>
    </row>
    <row r="7858" spans="1:14">
      <c r="A7858" s="7">
        <v>7857</v>
      </c>
      <c r="B7858" s="8"/>
      <c r="C7858" s="9"/>
      <c r="D7858" s="28"/>
      <c r="E7858" s="10"/>
      <c r="F7858" s="9"/>
      <c r="G7858" s="11"/>
      <c r="H7858" s="11"/>
      <c r="I7858" s="14"/>
      <c r="J7858" s="11"/>
      <c r="K7858" s="11"/>
      <c r="L7858" s="11"/>
      <c r="M7858" s="11"/>
      <c r="N7858" s="11" t="str">
        <f>IF(E7858&lt;&gt;"",VLOOKUP(E7858,依頼一覧!F:H,2,0),"")</f>
        <v/>
      </c>
    </row>
    <row r="7859" spans="1:14">
      <c r="A7859" s="7">
        <v>7858</v>
      </c>
      <c r="B7859" s="8"/>
      <c r="C7859" s="9"/>
      <c r="D7859" s="28"/>
      <c r="E7859" s="10"/>
      <c r="F7859" s="9"/>
      <c r="G7859" s="11"/>
      <c r="H7859" s="11"/>
      <c r="I7859" s="14"/>
      <c r="J7859" s="11"/>
      <c r="K7859" s="11"/>
      <c r="L7859" s="11"/>
      <c r="M7859" s="11"/>
      <c r="N7859" s="11" t="str">
        <f>IF(E7859&lt;&gt;"",VLOOKUP(E7859,依頼一覧!F:H,2,0),"")</f>
        <v/>
      </c>
    </row>
    <row r="7860" spans="1:14">
      <c r="A7860" s="7">
        <v>7859</v>
      </c>
      <c r="B7860" s="8"/>
      <c r="C7860" s="9"/>
      <c r="D7860" s="28"/>
      <c r="E7860" s="10"/>
      <c r="F7860" s="9"/>
      <c r="G7860" s="11"/>
      <c r="H7860" s="11"/>
      <c r="I7860" s="14"/>
      <c r="J7860" s="11"/>
      <c r="K7860" s="11"/>
      <c r="L7860" s="11"/>
      <c r="M7860" s="11"/>
      <c r="N7860" s="11" t="str">
        <f>IF(E7860&lt;&gt;"",VLOOKUP(E7860,依頼一覧!F:H,2,0),"")</f>
        <v/>
      </c>
    </row>
    <row r="7861" spans="1:14">
      <c r="A7861" s="7">
        <v>7860</v>
      </c>
      <c r="B7861" s="8"/>
      <c r="C7861" s="9"/>
      <c r="D7861" s="28"/>
      <c r="E7861" s="10"/>
      <c r="F7861" s="9"/>
      <c r="G7861" s="11"/>
      <c r="H7861" s="11"/>
      <c r="I7861" s="14"/>
      <c r="J7861" s="11"/>
      <c r="K7861" s="11"/>
      <c r="L7861" s="11"/>
      <c r="M7861" s="11"/>
      <c r="N7861" s="11" t="str">
        <f>IF(E7861&lt;&gt;"",VLOOKUP(E7861,依頼一覧!F:H,2,0),"")</f>
        <v/>
      </c>
    </row>
    <row r="7862" spans="1:14">
      <c r="A7862" s="7">
        <v>7861</v>
      </c>
      <c r="B7862" s="8"/>
      <c r="C7862" s="9"/>
      <c r="D7862" s="28"/>
      <c r="E7862" s="10"/>
      <c r="F7862" s="9"/>
      <c r="G7862" s="11"/>
      <c r="H7862" s="11"/>
      <c r="I7862" s="14"/>
      <c r="J7862" s="11"/>
      <c r="K7862" s="11"/>
      <c r="L7862" s="11"/>
      <c r="M7862" s="11"/>
      <c r="N7862" s="11" t="str">
        <f>IF(E7862&lt;&gt;"",VLOOKUP(E7862,依頼一覧!F:H,2,0),"")</f>
        <v/>
      </c>
    </row>
    <row r="7863" spans="1:14">
      <c r="A7863" s="7">
        <v>7862</v>
      </c>
      <c r="B7863" s="8"/>
      <c r="C7863" s="9"/>
      <c r="D7863" s="28"/>
      <c r="E7863" s="10"/>
      <c r="F7863" s="9"/>
      <c r="G7863" s="11"/>
      <c r="H7863" s="11"/>
      <c r="I7863" s="14"/>
      <c r="J7863" s="11"/>
      <c r="K7863" s="11"/>
      <c r="L7863" s="11"/>
      <c r="M7863" s="11"/>
      <c r="N7863" s="11" t="str">
        <f>IF(E7863&lt;&gt;"",VLOOKUP(E7863,依頼一覧!F:H,2,0),"")</f>
        <v/>
      </c>
    </row>
    <row r="7864" spans="1:14">
      <c r="A7864" s="7">
        <v>7863</v>
      </c>
      <c r="B7864" s="8"/>
      <c r="C7864" s="9"/>
      <c r="D7864" s="28"/>
      <c r="E7864" s="10"/>
      <c r="F7864" s="9"/>
      <c r="G7864" s="11"/>
      <c r="H7864" s="11"/>
      <c r="I7864" s="14"/>
      <c r="J7864" s="11"/>
      <c r="K7864" s="11"/>
      <c r="L7864" s="11"/>
      <c r="M7864" s="11"/>
      <c r="N7864" s="11" t="str">
        <f>IF(E7864&lt;&gt;"",VLOOKUP(E7864,依頼一覧!F:H,2,0),"")</f>
        <v/>
      </c>
    </row>
    <row r="7865" spans="1:14">
      <c r="A7865" s="7">
        <v>7864</v>
      </c>
      <c r="B7865" s="8"/>
      <c r="C7865" s="9"/>
      <c r="D7865" s="28"/>
      <c r="E7865" s="10"/>
      <c r="F7865" s="9"/>
      <c r="G7865" s="11"/>
      <c r="H7865" s="11"/>
      <c r="I7865" s="14"/>
      <c r="J7865" s="11"/>
      <c r="K7865" s="11"/>
      <c r="L7865" s="11"/>
      <c r="M7865" s="11"/>
      <c r="N7865" s="11" t="str">
        <f>IF(E7865&lt;&gt;"",VLOOKUP(E7865,依頼一覧!F:H,2,0),"")</f>
        <v/>
      </c>
    </row>
    <row r="7866" spans="1:14">
      <c r="A7866" s="7">
        <v>7865</v>
      </c>
      <c r="B7866" s="8"/>
      <c r="C7866" s="9"/>
      <c r="D7866" s="28"/>
      <c r="E7866" s="10"/>
      <c r="F7866" s="9"/>
      <c r="G7866" s="11"/>
      <c r="H7866" s="11"/>
      <c r="I7866" s="14"/>
      <c r="J7866" s="11"/>
      <c r="K7866" s="11"/>
      <c r="L7866" s="11"/>
      <c r="M7866" s="11"/>
      <c r="N7866" s="11" t="str">
        <f>IF(E7866&lt;&gt;"",VLOOKUP(E7866,依頼一覧!F:H,2,0),"")</f>
        <v/>
      </c>
    </row>
    <row r="7867" spans="1:14">
      <c r="A7867" s="7">
        <v>7866</v>
      </c>
      <c r="B7867" s="8"/>
      <c r="C7867" s="9"/>
      <c r="D7867" s="28"/>
      <c r="E7867" s="10"/>
      <c r="F7867" s="9"/>
      <c r="G7867" s="11"/>
      <c r="H7867" s="11"/>
      <c r="I7867" s="14"/>
      <c r="J7867" s="11"/>
      <c r="K7867" s="11"/>
      <c r="L7867" s="11"/>
      <c r="M7867" s="11"/>
      <c r="N7867" s="11" t="str">
        <f>IF(E7867&lt;&gt;"",VLOOKUP(E7867,依頼一覧!F:H,2,0),"")</f>
        <v/>
      </c>
    </row>
    <row r="7868" spans="1:14">
      <c r="A7868" s="7">
        <v>7867</v>
      </c>
      <c r="B7868" s="8"/>
      <c r="C7868" s="9"/>
      <c r="D7868" s="28"/>
      <c r="E7868" s="10"/>
      <c r="F7868" s="9"/>
      <c r="G7868" s="11"/>
      <c r="H7868" s="11"/>
      <c r="I7868" s="14"/>
      <c r="J7868" s="11"/>
      <c r="K7868" s="11"/>
      <c r="L7868" s="11"/>
      <c r="M7868" s="11"/>
      <c r="N7868" s="11" t="str">
        <f>IF(E7868&lt;&gt;"",VLOOKUP(E7868,依頼一覧!F:H,2,0),"")</f>
        <v/>
      </c>
    </row>
    <row r="7869" spans="1:14">
      <c r="A7869" s="7">
        <v>7868</v>
      </c>
      <c r="B7869" s="8"/>
      <c r="C7869" s="9"/>
      <c r="D7869" s="28"/>
      <c r="E7869" s="10"/>
      <c r="F7869" s="9"/>
      <c r="G7869" s="11"/>
      <c r="H7869" s="11"/>
      <c r="I7869" s="14"/>
      <c r="J7869" s="11"/>
      <c r="K7869" s="11"/>
      <c r="L7869" s="11"/>
      <c r="M7869" s="11"/>
      <c r="N7869" s="11" t="str">
        <f>IF(E7869&lt;&gt;"",VLOOKUP(E7869,依頼一覧!F:H,2,0),"")</f>
        <v/>
      </c>
    </row>
    <row r="7870" spans="1:14">
      <c r="A7870" s="7">
        <v>7869</v>
      </c>
      <c r="B7870" s="8"/>
      <c r="C7870" s="9"/>
      <c r="D7870" s="28"/>
      <c r="E7870" s="10"/>
      <c r="F7870" s="9"/>
      <c r="G7870" s="11"/>
      <c r="H7870" s="11"/>
      <c r="I7870" s="14"/>
      <c r="J7870" s="11"/>
      <c r="K7870" s="11"/>
      <c r="L7870" s="11"/>
      <c r="M7870" s="11"/>
      <c r="N7870" s="11" t="str">
        <f>IF(E7870&lt;&gt;"",VLOOKUP(E7870,依頼一覧!F:H,2,0),"")</f>
        <v/>
      </c>
    </row>
    <row r="7871" spans="1:14">
      <c r="A7871" s="7">
        <v>7870</v>
      </c>
      <c r="B7871" s="8"/>
      <c r="C7871" s="9"/>
      <c r="D7871" s="28"/>
      <c r="E7871" s="10"/>
      <c r="F7871" s="9"/>
      <c r="G7871" s="11"/>
      <c r="H7871" s="11"/>
      <c r="I7871" s="14"/>
      <c r="J7871" s="11"/>
      <c r="K7871" s="11"/>
      <c r="L7871" s="11"/>
      <c r="M7871" s="11"/>
      <c r="N7871" s="11" t="str">
        <f>IF(E7871&lt;&gt;"",VLOOKUP(E7871,依頼一覧!F:H,2,0),"")</f>
        <v/>
      </c>
    </row>
    <row r="7872" spans="1:14">
      <c r="A7872" s="7">
        <v>7871</v>
      </c>
      <c r="B7872" s="8"/>
      <c r="C7872" s="9"/>
      <c r="D7872" s="28"/>
      <c r="E7872" s="10"/>
      <c r="F7872" s="9"/>
      <c r="G7872" s="11"/>
      <c r="H7872" s="11"/>
      <c r="I7872" s="14"/>
      <c r="J7872" s="11"/>
      <c r="K7872" s="11"/>
      <c r="L7872" s="11"/>
      <c r="M7872" s="11"/>
      <c r="N7872" s="11" t="str">
        <f>IF(E7872&lt;&gt;"",VLOOKUP(E7872,依頼一覧!F:H,2,0),"")</f>
        <v/>
      </c>
    </row>
    <row r="7873" spans="1:14">
      <c r="A7873" s="7">
        <v>7872</v>
      </c>
      <c r="B7873" s="8"/>
      <c r="C7873" s="9"/>
      <c r="D7873" s="28"/>
      <c r="E7873" s="10"/>
      <c r="F7873" s="9"/>
      <c r="G7873" s="11"/>
      <c r="H7873" s="11"/>
      <c r="I7873" s="14"/>
      <c r="J7873" s="11"/>
      <c r="K7873" s="11"/>
      <c r="L7873" s="11"/>
      <c r="M7873" s="11"/>
      <c r="N7873" s="11" t="str">
        <f>IF(E7873&lt;&gt;"",VLOOKUP(E7873,依頼一覧!F:H,2,0),"")</f>
        <v/>
      </c>
    </row>
    <row r="7874" spans="1:14">
      <c r="A7874" s="7">
        <v>7873</v>
      </c>
      <c r="B7874" s="8"/>
      <c r="C7874" s="9"/>
      <c r="D7874" s="28"/>
      <c r="E7874" s="10"/>
      <c r="F7874" s="9"/>
      <c r="G7874" s="11"/>
      <c r="H7874" s="11"/>
      <c r="I7874" s="14"/>
      <c r="J7874" s="11"/>
      <c r="K7874" s="11"/>
      <c r="L7874" s="11"/>
      <c r="M7874" s="11"/>
      <c r="N7874" s="11" t="str">
        <f>IF(E7874&lt;&gt;"",VLOOKUP(E7874,依頼一覧!F:H,2,0),"")</f>
        <v/>
      </c>
    </row>
    <row r="7875" spans="1:14">
      <c r="A7875" s="7">
        <v>7874</v>
      </c>
      <c r="B7875" s="8"/>
      <c r="C7875" s="9"/>
      <c r="D7875" s="28"/>
      <c r="E7875" s="10"/>
      <c r="F7875" s="9"/>
      <c r="G7875" s="11"/>
      <c r="H7875" s="11"/>
      <c r="I7875" s="14"/>
      <c r="J7875" s="11"/>
      <c r="K7875" s="11"/>
      <c r="L7875" s="11"/>
      <c r="M7875" s="11"/>
      <c r="N7875" s="11" t="str">
        <f>IF(E7875&lt;&gt;"",VLOOKUP(E7875,依頼一覧!F:H,2,0),"")</f>
        <v/>
      </c>
    </row>
    <row r="7876" spans="1:14">
      <c r="A7876" s="7">
        <v>7875</v>
      </c>
      <c r="B7876" s="8"/>
      <c r="C7876" s="9"/>
      <c r="D7876" s="28"/>
      <c r="E7876" s="10"/>
      <c r="F7876" s="9"/>
      <c r="G7876" s="11"/>
      <c r="H7876" s="11"/>
      <c r="I7876" s="14"/>
      <c r="J7876" s="11"/>
      <c r="K7876" s="11"/>
      <c r="L7876" s="11"/>
      <c r="M7876" s="11"/>
      <c r="N7876" s="11" t="str">
        <f>IF(E7876&lt;&gt;"",VLOOKUP(E7876,依頼一覧!F:H,2,0),"")</f>
        <v/>
      </c>
    </row>
    <row r="7877" spans="1:14">
      <c r="A7877" s="7">
        <v>7876</v>
      </c>
      <c r="B7877" s="8"/>
      <c r="C7877" s="9"/>
      <c r="D7877" s="28"/>
      <c r="E7877" s="10"/>
      <c r="F7877" s="9"/>
      <c r="G7877" s="11"/>
      <c r="H7877" s="11"/>
      <c r="I7877" s="14"/>
      <c r="J7877" s="11"/>
      <c r="K7877" s="11"/>
      <c r="L7877" s="11"/>
      <c r="M7877" s="11"/>
      <c r="N7877" s="11" t="str">
        <f>IF(E7877&lt;&gt;"",VLOOKUP(E7877,依頼一覧!F:H,2,0),"")</f>
        <v/>
      </c>
    </row>
    <row r="7878" spans="1:14">
      <c r="A7878" s="7">
        <v>7877</v>
      </c>
      <c r="B7878" s="8"/>
      <c r="C7878" s="9"/>
      <c r="D7878" s="28"/>
      <c r="E7878" s="10"/>
      <c r="F7878" s="9"/>
      <c r="G7878" s="11"/>
      <c r="H7878" s="11"/>
      <c r="I7878" s="14"/>
      <c r="J7878" s="11"/>
      <c r="K7878" s="11"/>
      <c r="L7878" s="11"/>
      <c r="M7878" s="11"/>
      <c r="N7878" s="11" t="str">
        <f>IF(E7878&lt;&gt;"",VLOOKUP(E7878,依頼一覧!F:H,2,0),"")</f>
        <v/>
      </c>
    </row>
    <row r="7879" spans="1:14">
      <c r="A7879" s="7">
        <v>7878</v>
      </c>
      <c r="B7879" s="8"/>
      <c r="C7879" s="9"/>
      <c r="D7879" s="28"/>
      <c r="E7879" s="10"/>
      <c r="F7879" s="9"/>
      <c r="G7879" s="11"/>
      <c r="H7879" s="11"/>
      <c r="I7879" s="14"/>
      <c r="J7879" s="11"/>
      <c r="K7879" s="11"/>
      <c r="L7879" s="11"/>
      <c r="M7879" s="11"/>
      <c r="N7879" s="11" t="str">
        <f>IF(E7879&lt;&gt;"",VLOOKUP(E7879,依頼一覧!F:H,2,0),"")</f>
        <v/>
      </c>
    </row>
    <row r="7880" spans="1:14">
      <c r="A7880" s="7">
        <v>7879</v>
      </c>
      <c r="B7880" s="8"/>
      <c r="C7880" s="9"/>
      <c r="D7880" s="28"/>
      <c r="E7880" s="10"/>
      <c r="F7880" s="9"/>
      <c r="G7880" s="11"/>
      <c r="H7880" s="11"/>
      <c r="I7880" s="14"/>
      <c r="J7880" s="11"/>
      <c r="K7880" s="11"/>
      <c r="L7880" s="11"/>
      <c r="M7880" s="11"/>
      <c r="N7880" s="11" t="str">
        <f>IF(E7880&lt;&gt;"",VLOOKUP(E7880,依頼一覧!F:H,2,0),"")</f>
        <v/>
      </c>
    </row>
    <row r="7881" spans="1:14">
      <c r="A7881" s="7">
        <v>7880</v>
      </c>
      <c r="B7881" s="8"/>
      <c r="C7881" s="9"/>
      <c r="D7881" s="28"/>
      <c r="E7881" s="10"/>
      <c r="F7881" s="9"/>
      <c r="G7881" s="11"/>
      <c r="H7881" s="11"/>
      <c r="I7881" s="14"/>
      <c r="J7881" s="11"/>
      <c r="K7881" s="11"/>
      <c r="L7881" s="11"/>
      <c r="M7881" s="11"/>
      <c r="N7881" s="11" t="str">
        <f>IF(E7881&lt;&gt;"",VLOOKUP(E7881,依頼一覧!F:H,2,0),"")</f>
        <v/>
      </c>
    </row>
    <row r="7882" spans="1:14">
      <c r="A7882" s="7">
        <v>7881</v>
      </c>
      <c r="B7882" s="8"/>
      <c r="C7882" s="9"/>
      <c r="D7882" s="28"/>
      <c r="E7882" s="10"/>
      <c r="F7882" s="9"/>
      <c r="G7882" s="11"/>
      <c r="H7882" s="11"/>
      <c r="I7882" s="14"/>
      <c r="J7882" s="11"/>
      <c r="K7882" s="11"/>
      <c r="L7882" s="11"/>
      <c r="M7882" s="11"/>
      <c r="N7882" s="11" t="str">
        <f>IF(E7882&lt;&gt;"",VLOOKUP(E7882,依頼一覧!F:H,2,0),"")</f>
        <v/>
      </c>
    </row>
    <row r="7883" spans="1:14">
      <c r="A7883" s="7">
        <v>7882</v>
      </c>
      <c r="B7883" s="8"/>
      <c r="C7883" s="9"/>
      <c r="D7883" s="28"/>
      <c r="E7883" s="10"/>
      <c r="F7883" s="9"/>
      <c r="G7883" s="11"/>
      <c r="H7883" s="11"/>
      <c r="I7883" s="14"/>
      <c r="J7883" s="11"/>
      <c r="K7883" s="11"/>
      <c r="L7883" s="11"/>
      <c r="M7883" s="11"/>
      <c r="N7883" s="11" t="str">
        <f>IF(E7883&lt;&gt;"",VLOOKUP(E7883,依頼一覧!F:H,2,0),"")</f>
        <v/>
      </c>
    </row>
    <row r="7884" spans="1:14">
      <c r="A7884" s="7">
        <v>7883</v>
      </c>
      <c r="B7884" s="8"/>
      <c r="C7884" s="9"/>
      <c r="D7884" s="28"/>
      <c r="E7884" s="10"/>
      <c r="F7884" s="9"/>
      <c r="G7884" s="11"/>
      <c r="H7884" s="11"/>
      <c r="I7884" s="14"/>
      <c r="J7884" s="11"/>
      <c r="K7884" s="11"/>
      <c r="L7884" s="11"/>
      <c r="M7884" s="11"/>
      <c r="N7884" s="11" t="str">
        <f>IF(E7884&lt;&gt;"",VLOOKUP(E7884,依頼一覧!F:H,2,0),"")</f>
        <v/>
      </c>
    </row>
    <row r="7885" spans="1:14">
      <c r="A7885" s="7">
        <v>7884</v>
      </c>
      <c r="B7885" s="8"/>
      <c r="C7885" s="9"/>
      <c r="D7885" s="28"/>
      <c r="E7885" s="10"/>
      <c r="F7885" s="9"/>
      <c r="G7885" s="11"/>
      <c r="H7885" s="11"/>
      <c r="I7885" s="14"/>
      <c r="J7885" s="11"/>
      <c r="K7885" s="11"/>
      <c r="L7885" s="11"/>
      <c r="M7885" s="11"/>
      <c r="N7885" s="11" t="str">
        <f>IF(E7885&lt;&gt;"",VLOOKUP(E7885,依頼一覧!F:H,2,0),"")</f>
        <v/>
      </c>
    </row>
    <row r="7886" spans="1:14">
      <c r="A7886" s="7">
        <v>7885</v>
      </c>
      <c r="B7886" s="8"/>
      <c r="C7886" s="9"/>
      <c r="D7886" s="28"/>
      <c r="E7886" s="10"/>
      <c r="F7886" s="9"/>
      <c r="G7886" s="11"/>
      <c r="H7886" s="11"/>
      <c r="I7886" s="14"/>
      <c r="J7886" s="11"/>
      <c r="K7886" s="11"/>
      <c r="L7886" s="11"/>
      <c r="M7886" s="11"/>
      <c r="N7886" s="11" t="str">
        <f>IF(E7886&lt;&gt;"",VLOOKUP(E7886,依頼一覧!F:H,2,0),"")</f>
        <v/>
      </c>
    </row>
    <row r="7887" spans="1:14">
      <c r="A7887" s="7">
        <v>7886</v>
      </c>
      <c r="B7887" s="8"/>
      <c r="C7887" s="9"/>
      <c r="D7887" s="28"/>
      <c r="E7887" s="10"/>
      <c r="F7887" s="9"/>
      <c r="G7887" s="11"/>
      <c r="H7887" s="11"/>
      <c r="I7887" s="14"/>
      <c r="J7887" s="11"/>
      <c r="K7887" s="11"/>
      <c r="L7887" s="11"/>
      <c r="M7887" s="11"/>
      <c r="N7887" s="11" t="str">
        <f>IF(E7887&lt;&gt;"",VLOOKUP(E7887,依頼一覧!F:H,2,0),"")</f>
        <v/>
      </c>
    </row>
    <row r="7888" spans="1:14">
      <c r="A7888" s="7">
        <v>7887</v>
      </c>
      <c r="B7888" s="8"/>
      <c r="C7888" s="9"/>
      <c r="D7888" s="28"/>
      <c r="E7888" s="10"/>
      <c r="F7888" s="9"/>
      <c r="G7888" s="11"/>
      <c r="H7888" s="11"/>
      <c r="I7888" s="14"/>
      <c r="J7888" s="11"/>
      <c r="K7888" s="11"/>
      <c r="L7888" s="11"/>
      <c r="M7888" s="11"/>
      <c r="N7888" s="11" t="str">
        <f>IF(E7888&lt;&gt;"",VLOOKUP(E7888,依頼一覧!F:H,2,0),"")</f>
        <v/>
      </c>
    </row>
    <row r="7889" spans="1:14">
      <c r="A7889" s="7">
        <v>7888</v>
      </c>
      <c r="B7889" s="8"/>
      <c r="C7889" s="9"/>
      <c r="D7889" s="28"/>
      <c r="E7889" s="10"/>
      <c r="F7889" s="9"/>
      <c r="G7889" s="11"/>
      <c r="H7889" s="11"/>
      <c r="I7889" s="14"/>
      <c r="J7889" s="11"/>
      <c r="K7889" s="11"/>
      <c r="L7889" s="11"/>
      <c r="M7889" s="11"/>
      <c r="N7889" s="11" t="str">
        <f>IF(E7889&lt;&gt;"",VLOOKUP(E7889,依頼一覧!F:H,2,0),"")</f>
        <v/>
      </c>
    </row>
    <row r="7890" spans="1:14">
      <c r="A7890" s="7">
        <v>7889</v>
      </c>
      <c r="B7890" s="8"/>
      <c r="C7890" s="9"/>
      <c r="D7890" s="28"/>
      <c r="E7890" s="10"/>
      <c r="F7890" s="9"/>
      <c r="G7890" s="11"/>
      <c r="H7890" s="11"/>
      <c r="I7890" s="14"/>
      <c r="J7890" s="11"/>
      <c r="K7890" s="11"/>
      <c r="L7890" s="11"/>
      <c r="M7890" s="11"/>
      <c r="N7890" s="11" t="str">
        <f>IF(E7890&lt;&gt;"",VLOOKUP(E7890,依頼一覧!F:H,2,0),"")</f>
        <v/>
      </c>
    </row>
    <row r="7891" spans="1:14">
      <c r="A7891" s="7">
        <v>7890</v>
      </c>
      <c r="B7891" s="8"/>
      <c r="C7891" s="9"/>
      <c r="D7891" s="28"/>
      <c r="E7891" s="10"/>
      <c r="F7891" s="9"/>
      <c r="G7891" s="11"/>
      <c r="H7891" s="11"/>
      <c r="I7891" s="14"/>
      <c r="J7891" s="11"/>
      <c r="K7891" s="11"/>
      <c r="L7891" s="11"/>
      <c r="M7891" s="11"/>
      <c r="N7891" s="11" t="str">
        <f>IF(E7891&lt;&gt;"",VLOOKUP(E7891,依頼一覧!F:H,2,0),"")</f>
        <v/>
      </c>
    </row>
    <row r="7892" spans="1:14">
      <c r="A7892" s="7">
        <v>7891</v>
      </c>
      <c r="B7892" s="8"/>
      <c r="C7892" s="9"/>
      <c r="D7892" s="28"/>
      <c r="E7892" s="10"/>
      <c r="F7892" s="9"/>
      <c r="G7892" s="11"/>
      <c r="H7892" s="11"/>
      <c r="I7892" s="14"/>
      <c r="J7892" s="11"/>
      <c r="K7892" s="11"/>
      <c r="L7892" s="11"/>
      <c r="M7892" s="11"/>
      <c r="N7892" s="11" t="str">
        <f>IF(E7892&lt;&gt;"",VLOOKUP(E7892,依頼一覧!F:H,2,0),"")</f>
        <v/>
      </c>
    </row>
    <row r="7893" spans="1:14">
      <c r="A7893" s="7">
        <v>7892</v>
      </c>
      <c r="B7893" s="8"/>
      <c r="C7893" s="9"/>
      <c r="D7893" s="28"/>
      <c r="E7893" s="10"/>
      <c r="F7893" s="9"/>
      <c r="G7893" s="11"/>
      <c r="H7893" s="11"/>
      <c r="I7893" s="14"/>
      <c r="J7893" s="11"/>
      <c r="K7893" s="11"/>
      <c r="L7893" s="11"/>
      <c r="M7893" s="11"/>
      <c r="N7893" s="11" t="str">
        <f>IF(E7893&lt;&gt;"",VLOOKUP(E7893,依頼一覧!F:H,2,0),"")</f>
        <v/>
      </c>
    </row>
    <row r="7894" spans="1:14">
      <c r="A7894" s="7">
        <v>7893</v>
      </c>
      <c r="B7894" s="8"/>
      <c r="C7894" s="9"/>
      <c r="D7894" s="28"/>
      <c r="E7894" s="10"/>
      <c r="F7894" s="9"/>
      <c r="G7894" s="11"/>
      <c r="H7894" s="11"/>
      <c r="I7894" s="14"/>
      <c r="J7894" s="11"/>
      <c r="K7894" s="11"/>
      <c r="L7894" s="11"/>
      <c r="M7894" s="11"/>
      <c r="N7894" s="11" t="str">
        <f>IF(E7894&lt;&gt;"",VLOOKUP(E7894,依頼一覧!F:H,2,0),"")</f>
        <v/>
      </c>
    </row>
    <row r="7895" spans="1:14">
      <c r="A7895" s="7">
        <v>7894</v>
      </c>
      <c r="B7895" s="8"/>
      <c r="C7895" s="9"/>
      <c r="D7895" s="28"/>
      <c r="E7895" s="10"/>
      <c r="F7895" s="9"/>
      <c r="G7895" s="11"/>
      <c r="H7895" s="11"/>
      <c r="I7895" s="14"/>
      <c r="J7895" s="11"/>
      <c r="K7895" s="11"/>
      <c r="L7895" s="11"/>
      <c r="M7895" s="11"/>
      <c r="N7895" s="11" t="str">
        <f>IF(E7895&lt;&gt;"",VLOOKUP(E7895,依頼一覧!F:H,2,0),"")</f>
        <v/>
      </c>
    </row>
    <row r="7896" spans="1:14">
      <c r="A7896" s="7">
        <v>7895</v>
      </c>
      <c r="B7896" s="8"/>
      <c r="C7896" s="9"/>
      <c r="D7896" s="28"/>
      <c r="E7896" s="10"/>
      <c r="F7896" s="9"/>
      <c r="G7896" s="11"/>
      <c r="H7896" s="11"/>
      <c r="I7896" s="14"/>
      <c r="J7896" s="11"/>
      <c r="K7896" s="11"/>
      <c r="L7896" s="11"/>
      <c r="M7896" s="11"/>
      <c r="N7896" s="11" t="str">
        <f>IF(E7896&lt;&gt;"",VLOOKUP(E7896,依頼一覧!F:H,2,0),"")</f>
        <v/>
      </c>
    </row>
    <row r="7897" spans="1:14">
      <c r="A7897" s="7">
        <v>7896</v>
      </c>
      <c r="B7897" s="8"/>
      <c r="C7897" s="9"/>
      <c r="D7897" s="28"/>
      <c r="E7897" s="10"/>
      <c r="F7897" s="9"/>
      <c r="G7897" s="11"/>
      <c r="H7897" s="11"/>
      <c r="I7897" s="14"/>
      <c r="J7897" s="11"/>
      <c r="K7897" s="11"/>
      <c r="L7897" s="11"/>
      <c r="M7897" s="11"/>
      <c r="N7897" s="11" t="str">
        <f>IF(E7897&lt;&gt;"",VLOOKUP(E7897,依頼一覧!F:H,2,0),"")</f>
        <v/>
      </c>
    </row>
    <row r="7898" spans="1:14">
      <c r="A7898" s="7">
        <v>7897</v>
      </c>
      <c r="B7898" s="8"/>
      <c r="C7898" s="9"/>
      <c r="D7898" s="28"/>
      <c r="E7898" s="10"/>
      <c r="F7898" s="9"/>
      <c r="G7898" s="11"/>
      <c r="H7898" s="11"/>
      <c r="I7898" s="14"/>
      <c r="J7898" s="11"/>
      <c r="K7898" s="11"/>
      <c r="L7898" s="11"/>
      <c r="M7898" s="11"/>
      <c r="N7898" s="11" t="str">
        <f>IF(E7898&lt;&gt;"",VLOOKUP(E7898,依頼一覧!F:H,2,0),"")</f>
        <v/>
      </c>
    </row>
    <row r="7899" spans="1:14">
      <c r="A7899" s="7">
        <v>7898</v>
      </c>
      <c r="B7899" s="8"/>
      <c r="C7899" s="9"/>
      <c r="D7899" s="28"/>
      <c r="E7899" s="10"/>
      <c r="F7899" s="9"/>
      <c r="G7899" s="11"/>
      <c r="H7899" s="11"/>
      <c r="I7899" s="14"/>
      <c r="J7899" s="11"/>
      <c r="K7899" s="11"/>
      <c r="L7899" s="11"/>
      <c r="M7899" s="11"/>
      <c r="N7899" s="11" t="str">
        <f>IF(E7899&lt;&gt;"",VLOOKUP(E7899,依頼一覧!F:H,2,0),"")</f>
        <v/>
      </c>
    </row>
    <row r="7900" spans="1:14">
      <c r="A7900" s="7">
        <v>7899</v>
      </c>
      <c r="B7900" s="8"/>
      <c r="C7900" s="9"/>
      <c r="D7900" s="28"/>
      <c r="E7900" s="10"/>
      <c r="F7900" s="9"/>
      <c r="G7900" s="11"/>
      <c r="H7900" s="11"/>
      <c r="I7900" s="14"/>
      <c r="J7900" s="11"/>
      <c r="K7900" s="11"/>
      <c r="L7900" s="11"/>
      <c r="M7900" s="11"/>
      <c r="N7900" s="11" t="str">
        <f>IF(E7900&lt;&gt;"",VLOOKUP(E7900,依頼一覧!F:H,2,0),"")</f>
        <v/>
      </c>
    </row>
    <row r="7901" spans="1:14">
      <c r="A7901" s="7">
        <v>7900</v>
      </c>
      <c r="B7901" s="8"/>
      <c r="C7901" s="9"/>
      <c r="D7901" s="28"/>
      <c r="E7901" s="10"/>
      <c r="F7901" s="9"/>
      <c r="G7901" s="11"/>
      <c r="H7901" s="11"/>
      <c r="I7901" s="14"/>
      <c r="J7901" s="11"/>
      <c r="K7901" s="11"/>
      <c r="L7901" s="11"/>
      <c r="M7901" s="11"/>
      <c r="N7901" s="11" t="str">
        <f>IF(E7901&lt;&gt;"",VLOOKUP(E7901,依頼一覧!F:H,2,0),"")</f>
        <v/>
      </c>
    </row>
    <row r="7902" spans="1:14">
      <c r="A7902" s="7">
        <v>7901</v>
      </c>
      <c r="B7902" s="8"/>
      <c r="C7902" s="9"/>
      <c r="D7902" s="28"/>
      <c r="E7902" s="10"/>
      <c r="F7902" s="9"/>
      <c r="G7902" s="11"/>
      <c r="H7902" s="11"/>
      <c r="I7902" s="14"/>
      <c r="J7902" s="11"/>
      <c r="K7902" s="11"/>
      <c r="L7902" s="11"/>
      <c r="M7902" s="11"/>
      <c r="N7902" s="11" t="str">
        <f>IF(E7902&lt;&gt;"",VLOOKUP(E7902,依頼一覧!F:H,2,0),"")</f>
        <v/>
      </c>
    </row>
    <row r="7903" spans="1:14">
      <c r="A7903" s="7">
        <v>7902</v>
      </c>
      <c r="B7903" s="8"/>
      <c r="C7903" s="9"/>
      <c r="D7903" s="28"/>
      <c r="E7903" s="10"/>
      <c r="F7903" s="9"/>
      <c r="G7903" s="11"/>
      <c r="H7903" s="11"/>
      <c r="I7903" s="14"/>
      <c r="J7903" s="11"/>
      <c r="K7903" s="11"/>
      <c r="L7903" s="11"/>
      <c r="M7903" s="11"/>
      <c r="N7903" s="11" t="str">
        <f>IF(E7903&lt;&gt;"",VLOOKUP(E7903,依頼一覧!F:H,2,0),"")</f>
        <v/>
      </c>
    </row>
    <row r="7904" spans="1:14">
      <c r="A7904" s="7">
        <v>7903</v>
      </c>
      <c r="B7904" s="8"/>
      <c r="C7904" s="9"/>
      <c r="D7904" s="28"/>
      <c r="E7904" s="10"/>
      <c r="F7904" s="9"/>
      <c r="G7904" s="11"/>
      <c r="H7904" s="11"/>
      <c r="I7904" s="14"/>
      <c r="J7904" s="11"/>
      <c r="K7904" s="11"/>
      <c r="L7904" s="11"/>
      <c r="M7904" s="11"/>
      <c r="N7904" s="11" t="str">
        <f>IF(E7904&lt;&gt;"",VLOOKUP(E7904,依頼一覧!F:H,2,0),"")</f>
        <v/>
      </c>
    </row>
    <row r="7905" spans="1:14">
      <c r="A7905" s="7">
        <v>7904</v>
      </c>
      <c r="B7905" s="8"/>
      <c r="C7905" s="9"/>
      <c r="D7905" s="28"/>
      <c r="E7905" s="10"/>
      <c r="F7905" s="9"/>
      <c r="G7905" s="11"/>
      <c r="H7905" s="11"/>
      <c r="I7905" s="14"/>
      <c r="J7905" s="11"/>
      <c r="K7905" s="11"/>
      <c r="L7905" s="11"/>
      <c r="M7905" s="11"/>
      <c r="N7905" s="11" t="str">
        <f>IF(E7905&lt;&gt;"",VLOOKUP(E7905,依頼一覧!F:H,2,0),"")</f>
        <v/>
      </c>
    </row>
    <row r="7906" spans="1:14">
      <c r="A7906" s="7">
        <v>7905</v>
      </c>
      <c r="B7906" s="8"/>
      <c r="C7906" s="9"/>
      <c r="D7906" s="28"/>
      <c r="E7906" s="10"/>
      <c r="F7906" s="9"/>
      <c r="G7906" s="11"/>
      <c r="H7906" s="11"/>
      <c r="I7906" s="14"/>
      <c r="J7906" s="11"/>
      <c r="K7906" s="11"/>
      <c r="L7906" s="11"/>
      <c r="M7906" s="11"/>
      <c r="N7906" s="11" t="str">
        <f>IF(E7906&lt;&gt;"",VLOOKUP(E7906,依頼一覧!F:H,2,0),"")</f>
        <v/>
      </c>
    </row>
    <row r="7907" spans="1:14">
      <c r="A7907" s="7">
        <v>7906</v>
      </c>
      <c r="B7907" s="8"/>
      <c r="C7907" s="9"/>
      <c r="D7907" s="28"/>
      <c r="E7907" s="10"/>
      <c r="F7907" s="9"/>
      <c r="G7907" s="11"/>
      <c r="H7907" s="11"/>
      <c r="I7907" s="14"/>
      <c r="J7907" s="11"/>
      <c r="K7907" s="11"/>
      <c r="L7907" s="11"/>
      <c r="M7907" s="11"/>
      <c r="N7907" s="11" t="str">
        <f>IF(E7907&lt;&gt;"",VLOOKUP(E7907,依頼一覧!F:H,2,0),"")</f>
        <v/>
      </c>
    </row>
    <row r="7908" spans="1:14">
      <c r="A7908" s="7">
        <v>7907</v>
      </c>
      <c r="B7908" s="8"/>
      <c r="C7908" s="9"/>
      <c r="D7908" s="28"/>
      <c r="E7908" s="10"/>
      <c r="F7908" s="9"/>
      <c r="G7908" s="11"/>
      <c r="H7908" s="11"/>
      <c r="I7908" s="14"/>
      <c r="J7908" s="11"/>
      <c r="K7908" s="11"/>
      <c r="L7908" s="11"/>
      <c r="M7908" s="11"/>
      <c r="N7908" s="11" t="str">
        <f>IF(E7908&lt;&gt;"",VLOOKUP(E7908,依頼一覧!F:H,2,0),"")</f>
        <v/>
      </c>
    </row>
    <row r="7909" spans="1:14">
      <c r="A7909" s="7">
        <v>7908</v>
      </c>
      <c r="B7909" s="8"/>
      <c r="C7909" s="9"/>
      <c r="D7909" s="28"/>
      <c r="E7909" s="10"/>
      <c r="F7909" s="9"/>
      <c r="G7909" s="11"/>
      <c r="H7909" s="11"/>
      <c r="I7909" s="14"/>
      <c r="J7909" s="11"/>
      <c r="K7909" s="11"/>
      <c r="L7909" s="11"/>
      <c r="M7909" s="11"/>
      <c r="N7909" s="11" t="str">
        <f>IF(E7909&lt;&gt;"",VLOOKUP(E7909,依頼一覧!F:H,2,0),"")</f>
        <v/>
      </c>
    </row>
    <row r="7910" spans="1:14">
      <c r="A7910" s="7">
        <v>7909</v>
      </c>
      <c r="B7910" s="8"/>
      <c r="C7910" s="9"/>
      <c r="D7910" s="28"/>
      <c r="E7910" s="10"/>
      <c r="F7910" s="9"/>
      <c r="G7910" s="11"/>
      <c r="H7910" s="11"/>
      <c r="I7910" s="14"/>
      <c r="J7910" s="11"/>
      <c r="K7910" s="11"/>
      <c r="L7910" s="11"/>
      <c r="M7910" s="11"/>
      <c r="N7910" s="11" t="str">
        <f>IF(E7910&lt;&gt;"",VLOOKUP(E7910,依頼一覧!F:H,2,0),"")</f>
        <v/>
      </c>
    </row>
    <row r="7911" spans="1:14">
      <c r="A7911" s="7">
        <v>7910</v>
      </c>
      <c r="B7911" s="8"/>
      <c r="C7911" s="9"/>
      <c r="D7911" s="28"/>
      <c r="E7911" s="10"/>
      <c r="F7911" s="9"/>
      <c r="G7911" s="11"/>
      <c r="H7911" s="11"/>
      <c r="I7911" s="14"/>
      <c r="J7911" s="11"/>
      <c r="K7911" s="11"/>
      <c r="L7911" s="11"/>
      <c r="M7911" s="11"/>
      <c r="N7911" s="11" t="str">
        <f>IF(E7911&lt;&gt;"",VLOOKUP(E7911,依頼一覧!F:H,2,0),"")</f>
        <v/>
      </c>
    </row>
    <row r="7912" spans="1:14">
      <c r="A7912" s="7">
        <v>7911</v>
      </c>
      <c r="B7912" s="8"/>
      <c r="C7912" s="9"/>
      <c r="D7912" s="28"/>
      <c r="E7912" s="10"/>
      <c r="F7912" s="9"/>
      <c r="G7912" s="11"/>
      <c r="H7912" s="11"/>
      <c r="I7912" s="14"/>
      <c r="J7912" s="11"/>
      <c r="K7912" s="11"/>
      <c r="L7912" s="11"/>
      <c r="M7912" s="11"/>
      <c r="N7912" s="11" t="str">
        <f>IF(E7912&lt;&gt;"",VLOOKUP(E7912,依頼一覧!F:H,2,0),"")</f>
        <v/>
      </c>
    </row>
    <row r="7913" spans="1:14">
      <c r="A7913" s="7">
        <v>7912</v>
      </c>
      <c r="B7913" s="8"/>
      <c r="C7913" s="9"/>
      <c r="D7913" s="28"/>
      <c r="E7913" s="10"/>
      <c r="F7913" s="9"/>
      <c r="G7913" s="11"/>
      <c r="H7913" s="11"/>
      <c r="I7913" s="14"/>
      <c r="J7913" s="11"/>
      <c r="K7913" s="11"/>
      <c r="L7913" s="11"/>
      <c r="M7913" s="11"/>
      <c r="N7913" s="11" t="str">
        <f>IF(E7913&lt;&gt;"",VLOOKUP(E7913,依頼一覧!F:H,2,0),"")</f>
        <v/>
      </c>
    </row>
    <row r="7914" spans="1:14">
      <c r="A7914" s="7">
        <v>7913</v>
      </c>
      <c r="B7914" s="8"/>
      <c r="C7914" s="9"/>
      <c r="D7914" s="28"/>
      <c r="E7914" s="10"/>
      <c r="F7914" s="9"/>
      <c r="G7914" s="11"/>
      <c r="H7914" s="11"/>
      <c r="I7914" s="14"/>
      <c r="J7914" s="11"/>
      <c r="K7914" s="11"/>
      <c r="L7914" s="11"/>
      <c r="M7914" s="11"/>
      <c r="N7914" s="11" t="str">
        <f>IF(E7914&lt;&gt;"",VLOOKUP(E7914,依頼一覧!F:H,2,0),"")</f>
        <v/>
      </c>
    </row>
    <row r="7915" spans="1:14">
      <c r="A7915" s="7">
        <v>7914</v>
      </c>
      <c r="B7915" s="8"/>
      <c r="C7915" s="9"/>
      <c r="D7915" s="28"/>
      <c r="E7915" s="10"/>
      <c r="F7915" s="9"/>
      <c r="G7915" s="11"/>
      <c r="H7915" s="11"/>
      <c r="I7915" s="14"/>
      <c r="J7915" s="11"/>
      <c r="K7915" s="11"/>
      <c r="L7915" s="11"/>
      <c r="M7915" s="11"/>
      <c r="N7915" s="11" t="str">
        <f>IF(E7915&lt;&gt;"",VLOOKUP(E7915,依頼一覧!F:H,2,0),"")</f>
        <v/>
      </c>
    </row>
    <row r="7916" spans="1:14">
      <c r="A7916" s="7">
        <v>7915</v>
      </c>
      <c r="B7916" s="8"/>
      <c r="C7916" s="9"/>
      <c r="D7916" s="28"/>
      <c r="E7916" s="10"/>
      <c r="F7916" s="9"/>
      <c r="G7916" s="11"/>
      <c r="H7916" s="11"/>
      <c r="I7916" s="14"/>
      <c r="J7916" s="11"/>
      <c r="K7916" s="11"/>
      <c r="L7916" s="11"/>
      <c r="M7916" s="11"/>
      <c r="N7916" s="11" t="str">
        <f>IF(E7916&lt;&gt;"",VLOOKUP(E7916,依頼一覧!F:H,2,0),"")</f>
        <v/>
      </c>
    </row>
    <row r="7917" spans="1:14">
      <c r="A7917" s="7">
        <v>7916</v>
      </c>
      <c r="B7917" s="8"/>
      <c r="C7917" s="9"/>
      <c r="D7917" s="28"/>
      <c r="E7917" s="10"/>
      <c r="F7917" s="9"/>
      <c r="G7917" s="11"/>
      <c r="H7917" s="11"/>
      <c r="I7917" s="14"/>
      <c r="J7917" s="11"/>
      <c r="K7917" s="11"/>
      <c r="L7917" s="11"/>
      <c r="M7917" s="11"/>
      <c r="N7917" s="11" t="str">
        <f>IF(E7917&lt;&gt;"",VLOOKUP(E7917,依頼一覧!F:H,2,0),"")</f>
        <v/>
      </c>
    </row>
    <row r="7918" spans="1:14">
      <c r="A7918" s="7">
        <v>7917</v>
      </c>
      <c r="B7918" s="8"/>
      <c r="C7918" s="9"/>
      <c r="D7918" s="28"/>
      <c r="E7918" s="10"/>
      <c r="F7918" s="9"/>
      <c r="G7918" s="11"/>
      <c r="H7918" s="11"/>
      <c r="I7918" s="14"/>
      <c r="J7918" s="11"/>
      <c r="K7918" s="11"/>
      <c r="L7918" s="11"/>
      <c r="M7918" s="11"/>
      <c r="N7918" s="11" t="str">
        <f>IF(E7918&lt;&gt;"",VLOOKUP(E7918,依頼一覧!F:H,2,0),"")</f>
        <v/>
      </c>
    </row>
    <row r="7919" spans="1:14">
      <c r="A7919" s="7">
        <v>7918</v>
      </c>
      <c r="B7919" s="8"/>
      <c r="C7919" s="9"/>
      <c r="D7919" s="28"/>
      <c r="E7919" s="10"/>
      <c r="F7919" s="9"/>
      <c r="G7919" s="11"/>
      <c r="H7919" s="11"/>
      <c r="I7919" s="14"/>
      <c r="J7919" s="11"/>
      <c r="K7919" s="11"/>
      <c r="L7919" s="11"/>
      <c r="M7919" s="11"/>
      <c r="N7919" s="11" t="str">
        <f>IF(E7919&lt;&gt;"",VLOOKUP(E7919,依頼一覧!F:H,2,0),"")</f>
        <v/>
      </c>
    </row>
    <row r="7920" spans="1:14">
      <c r="A7920" s="7">
        <v>7919</v>
      </c>
      <c r="B7920" s="8"/>
      <c r="C7920" s="9"/>
      <c r="D7920" s="28"/>
      <c r="E7920" s="10"/>
      <c r="F7920" s="9"/>
      <c r="G7920" s="11"/>
      <c r="H7920" s="11"/>
      <c r="I7920" s="14"/>
      <c r="J7920" s="11"/>
      <c r="K7920" s="11"/>
      <c r="L7920" s="11"/>
      <c r="M7920" s="11"/>
      <c r="N7920" s="11" t="str">
        <f>IF(E7920&lt;&gt;"",VLOOKUP(E7920,依頼一覧!F:H,2,0),"")</f>
        <v/>
      </c>
    </row>
    <row r="7921" spans="1:14">
      <c r="A7921" s="7">
        <v>7920</v>
      </c>
      <c r="B7921" s="8"/>
      <c r="C7921" s="9"/>
      <c r="D7921" s="28"/>
      <c r="E7921" s="10"/>
      <c r="F7921" s="9"/>
      <c r="G7921" s="11"/>
      <c r="H7921" s="11"/>
      <c r="I7921" s="14"/>
      <c r="J7921" s="11"/>
      <c r="K7921" s="11"/>
      <c r="L7921" s="11"/>
      <c r="M7921" s="11"/>
      <c r="N7921" s="11" t="str">
        <f>IF(E7921&lt;&gt;"",VLOOKUP(E7921,依頼一覧!F:H,2,0),"")</f>
        <v/>
      </c>
    </row>
    <row r="7922" spans="1:14">
      <c r="A7922" s="7">
        <v>7921</v>
      </c>
      <c r="B7922" s="8"/>
      <c r="C7922" s="9"/>
      <c r="D7922" s="28"/>
      <c r="E7922" s="10"/>
      <c r="F7922" s="9"/>
      <c r="G7922" s="11"/>
      <c r="H7922" s="11"/>
      <c r="I7922" s="14"/>
      <c r="J7922" s="11"/>
      <c r="K7922" s="11"/>
      <c r="L7922" s="11"/>
      <c r="M7922" s="11"/>
      <c r="N7922" s="11" t="str">
        <f>IF(E7922&lt;&gt;"",VLOOKUP(E7922,依頼一覧!F:H,2,0),"")</f>
        <v/>
      </c>
    </row>
    <row r="7923" spans="1:14">
      <c r="A7923" s="7">
        <v>7922</v>
      </c>
      <c r="B7923" s="8"/>
      <c r="C7923" s="9"/>
      <c r="D7923" s="28"/>
      <c r="E7923" s="10"/>
      <c r="F7923" s="9"/>
      <c r="G7923" s="11"/>
      <c r="H7923" s="11"/>
      <c r="I7923" s="14"/>
      <c r="J7923" s="11"/>
      <c r="K7923" s="11"/>
      <c r="L7923" s="11"/>
      <c r="M7923" s="11"/>
      <c r="N7923" s="11" t="str">
        <f>IF(E7923&lt;&gt;"",VLOOKUP(E7923,依頼一覧!F:H,2,0),"")</f>
        <v/>
      </c>
    </row>
    <row r="7924" spans="1:14">
      <c r="A7924" s="7">
        <v>7923</v>
      </c>
      <c r="B7924" s="8"/>
      <c r="C7924" s="9"/>
      <c r="D7924" s="28"/>
      <c r="E7924" s="10"/>
      <c r="F7924" s="9"/>
      <c r="G7924" s="11"/>
      <c r="H7924" s="11"/>
      <c r="I7924" s="14"/>
      <c r="J7924" s="11"/>
      <c r="K7924" s="11"/>
      <c r="L7924" s="11"/>
      <c r="M7924" s="11"/>
      <c r="N7924" s="11" t="str">
        <f>IF(E7924&lt;&gt;"",VLOOKUP(E7924,依頼一覧!F:H,2,0),"")</f>
        <v/>
      </c>
    </row>
    <row r="7925" spans="1:14">
      <c r="A7925" s="7">
        <v>7924</v>
      </c>
      <c r="B7925" s="8"/>
      <c r="C7925" s="9"/>
      <c r="D7925" s="28"/>
      <c r="E7925" s="10"/>
      <c r="F7925" s="9"/>
      <c r="G7925" s="11"/>
      <c r="H7925" s="11"/>
      <c r="I7925" s="14"/>
      <c r="J7925" s="11"/>
      <c r="K7925" s="11"/>
      <c r="L7925" s="11"/>
      <c r="M7925" s="11"/>
      <c r="N7925" s="11" t="str">
        <f>IF(E7925&lt;&gt;"",VLOOKUP(E7925,依頼一覧!F:H,2,0),"")</f>
        <v/>
      </c>
    </row>
    <row r="7926" spans="1:14">
      <c r="A7926" s="7">
        <v>7925</v>
      </c>
      <c r="B7926" s="8"/>
      <c r="C7926" s="9"/>
      <c r="D7926" s="28"/>
      <c r="E7926" s="10"/>
      <c r="F7926" s="9"/>
      <c r="G7926" s="11"/>
      <c r="H7926" s="11"/>
      <c r="I7926" s="14"/>
      <c r="J7926" s="11"/>
      <c r="K7926" s="11"/>
      <c r="L7926" s="11"/>
      <c r="M7926" s="11"/>
      <c r="N7926" s="11" t="str">
        <f>IF(E7926&lt;&gt;"",VLOOKUP(E7926,依頼一覧!F:H,2,0),"")</f>
        <v/>
      </c>
    </row>
    <row r="7927" spans="1:14">
      <c r="A7927" s="7">
        <v>7926</v>
      </c>
      <c r="B7927" s="8"/>
      <c r="C7927" s="9"/>
      <c r="D7927" s="28"/>
      <c r="E7927" s="10"/>
      <c r="F7927" s="9"/>
      <c r="G7927" s="11"/>
      <c r="H7927" s="11"/>
      <c r="I7927" s="14"/>
      <c r="J7927" s="11"/>
      <c r="K7927" s="11"/>
      <c r="L7927" s="11"/>
      <c r="M7927" s="11"/>
      <c r="N7927" s="11" t="str">
        <f>IF(E7927&lt;&gt;"",VLOOKUP(E7927,依頼一覧!F:H,2,0),"")</f>
        <v/>
      </c>
    </row>
    <row r="7928" spans="1:14">
      <c r="A7928" s="7">
        <v>7927</v>
      </c>
      <c r="B7928" s="8"/>
      <c r="C7928" s="9"/>
      <c r="D7928" s="28"/>
      <c r="E7928" s="10"/>
      <c r="F7928" s="9"/>
      <c r="G7928" s="11"/>
      <c r="H7928" s="11"/>
      <c r="I7928" s="14"/>
      <c r="J7928" s="11"/>
      <c r="K7928" s="11"/>
      <c r="L7928" s="11"/>
      <c r="M7928" s="11"/>
      <c r="N7928" s="11" t="str">
        <f>IF(E7928&lt;&gt;"",VLOOKUP(E7928,依頼一覧!F:H,2,0),"")</f>
        <v/>
      </c>
    </row>
    <row r="7929" spans="1:14">
      <c r="A7929" s="7">
        <v>7928</v>
      </c>
      <c r="B7929" s="8"/>
      <c r="C7929" s="9"/>
      <c r="D7929" s="28"/>
      <c r="E7929" s="10"/>
      <c r="F7929" s="9"/>
      <c r="G7929" s="11"/>
      <c r="H7929" s="11"/>
      <c r="I7929" s="14"/>
      <c r="J7929" s="11"/>
      <c r="K7929" s="11"/>
      <c r="L7929" s="11"/>
      <c r="M7929" s="11"/>
      <c r="N7929" s="11" t="str">
        <f>IF(E7929&lt;&gt;"",VLOOKUP(E7929,依頼一覧!F:H,2,0),"")</f>
        <v/>
      </c>
    </row>
    <row r="7930" spans="1:14">
      <c r="A7930" s="7">
        <v>7929</v>
      </c>
      <c r="B7930" s="8"/>
      <c r="C7930" s="9"/>
      <c r="D7930" s="28"/>
      <c r="E7930" s="10"/>
      <c r="F7930" s="9"/>
      <c r="G7930" s="11"/>
      <c r="H7930" s="11"/>
      <c r="I7930" s="14"/>
      <c r="J7930" s="11"/>
      <c r="K7930" s="11"/>
      <c r="L7930" s="11"/>
      <c r="M7930" s="11"/>
      <c r="N7930" s="11" t="str">
        <f>IF(E7930&lt;&gt;"",VLOOKUP(E7930,依頼一覧!F:H,2,0),"")</f>
        <v/>
      </c>
    </row>
    <row r="7931" spans="1:14">
      <c r="A7931" s="7">
        <v>7930</v>
      </c>
      <c r="B7931" s="8"/>
      <c r="C7931" s="9"/>
      <c r="D7931" s="28"/>
      <c r="E7931" s="10"/>
      <c r="F7931" s="9"/>
      <c r="G7931" s="11"/>
      <c r="H7931" s="11"/>
      <c r="I7931" s="14"/>
      <c r="J7931" s="11"/>
      <c r="K7931" s="11"/>
      <c r="L7931" s="11"/>
      <c r="M7931" s="11"/>
      <c r="N7931" s="11" t="str">
        <f>IF(E7931&lt;&gt;"",VLOOKUP(E7931,依頼一覧!F:H,2,0),"")</f>
        <v/>
      </c>
    </row>
    <row r="7932" spans="1:14">
      <c r="A7932" s="7">
        <v>7931</v>
      </c>
      <c r="B7932" s="8"/>
      <c r="C7932" s="9"/>
      <c r="D7932" s="28"/>
      <c r="E7932" s="10"/>
      <c r="F7932" s="9"/>
      <c r="G7932" s="11"/>
      <c r="H7932" s="11"/>
      <c r="I7932" s="14"/>
      <c r="J7932" s="11"/>
      <c r="K7932" s="11"/>
      <c r="L7932" s="11"/>
      <c r="M7932" s="11"/>
      <c r="N7932" s="11" t="str">
        <f>IF(E7932&lt;&gt;"",VLOOKUP(E7932,依頼一覧!F:H,2,0),"")</f>
        <v/>
      </c>
    </row>
    <row r="7933" spans="1:14">
      <c r="A7933" s="7">
        <v>7932</v>
      </c>
      <c r="B7933" s="8"/>
      <c r="C7933" s="9"/>
      <c r="D7933" s="28"/>
      <c r="E7933" s="10"/>
      <c r="F7933" s="9"/>
      <c r="G7933" s="11"/>
      <c r="H7933" s="11"/>
      <c r="I7933" s="14"/>
      <c r="J7933" s="11"/>
      <c r="K7933" s="11"/>
      <c r="L7933" s="11"/>
      <c r="M7933" s="11"/>
      <c r="N7933" s="11" t="str">
        <f>IF(E7933&lt;&gt;"",VLOOKUP(E7933,依頼一覧!F:H,2,0),"")</f>
        <v/>
      </c>
    </row>
    <row r="7934" spans="1:14">
      <c r="A7934" s="7">
        <v>7933</v>
      </c>
      <c r="B7934" s="8"/>
      <c r="C7934" s="9"/>
      <c r="D7934" s="28"/>
      <c r="E7934" s="10"/>
      <c r="F7934" s="9"/>
      <c r="G7934" s="11"/>
      <c r="H7934" s="11"/>
      <c r="I7934" s="14"/>
      <c r="J7934" s="11"/>
      <c r="K7934" s="11"/>
      <c r="L7934" s="11"/>
      <c r="M7934" s="11"/>
      <c r="N7934" s="11" t="str">
        <f>IF(E7934&lt;&gt;"",VLOOKUP(E7934,依頼一覧!F:H,2,0),"")</f>
        <v/>
      </c>
    </row>
    <row r="7935" spans="1:14">
      <c r="A7935" s="7">
        <v>7934</v>
      </c>
      <c r="B7935" s="8"/>
      <c r="C7935" s="9"/>
      <c r="D7935" s="28"/>
      <c r="E7935" s="10"/>
      <c r="F7935" s="9"/>
      <c r="G7935" s="11"/>
      <c r="H7935" s="11"/>
      <c r="I7935" s="14"/>
      <c r="J7935" s="11"/>
      <c r="K7935" s="11"/>
      <c r="L7935" s="11"/>
      <c r="M7935" s="11"/>
      <c r="N7935" s="11" t="str">
        <f>IF(E7935&lt;&gt;"",VLOOKUP(E7935,依頼一覧!F:H,2,0),"")</f>
        <v/>
      </c>
    </row>
    <row r="7936" spans="1:14">
      <c r="A7936" s="7">
        <v>7935</v>
      </c>
      <c r="B7936" s="8"/>
      <c r="C7936" s="9"/>
      <c r="D7936" s="28"/>
      <c r="E7936" s="10"/>
      <c r="F7936" s="9"/>
      <c r="G7936" s="11"/>
      <c r="H7936" s="11"/>
      <c r="I7936" s="14"/>
      <c r="J7936" s="11"/>
      <c r="K7936" s="11"/>
      <c r="L7936" s="11"/>
      <c r="M7936" s="11"/>
      <c r="N7936" s="11" t="str">
        <f>IF(E7936&lt;&gt;"",VLOOKUP(E7936,依頼一覧!F:H,2,0),"")</f>
        <v/>
      </c>
    </row>
    <row r="7937" spans="1:14">
      <c r="A7937" s="7">
        <v>7936</v>
      </c>
      <c r="B7937" s="8"/>
      <c r="C7937" s="9"/>
      <c r="D7937" s="28"/>
      <c r="E7937" s="10"/>
      <c r="F7937" s="9"/>
      <c r="G7937" s="11"/>
      <c r="H7937" s="11"/>
      <c r="I7937" s="14"/>
      <c r="J7937" s="11"/>
      <c r="K7937" s="11"/>
      <c r="L7937" s="11"/>
      <c r="M7937" s="11"/>
      <c r="N7937" s="11" t="str">
        <f>IF(E7937&lt;&gt;"",VLOOKUP(E7937,依頼一覧!F:H,2,0),"")</f>
        <v/>
      </c>
    </row>
    <row r="7938" spans="1:14">
      <c r="A7938" s="7">
        <v>7937</v>
      </c>
      <c r="B7938" s="8"/>
      <c r="C7938" s="9"/>
      <c r="D7938" s="28"/>
      <c r="E7938" s="10"/>
      <c r="F7938" s="9"/>
      <c r="G7938" s="11"/>
      <c r="H7938" s="11"/>
      <c r="I7938" s="14"/>
      <c r="J7938" s="11"/>
      <c r="K7938" s="11"/>
      <c r="L7938" s="11"/>
      <c r="M7938" s="11"/>
      <c r="N7938" s="11" t="str">
        <f>IF(E7938&lt;&gt;"",VLOOKUP(E7938,依頼一覧!F:H,2,0),"")</f>
        <v/>
      </c>
    </row>
    <row r="7939" spans="1:14">
      <c r="A7939" s="7">
        <v>7938</v>
      </c>
      <c r="B7939" s="8"/>
      <c r="C7939" s="9"/>
      <c r="D7939" s="28"/>
      <c r="E7939" s="10"/>
      <c r="F7939" s="9"/>
      <c r="G7939" s="11"/>
      <c r="H7939" s="11"/>
      <c r="I7939" s="14"/>
      <c r="J7939" s="11"/>
      <c r="K7939" s="11"/>
      <c r="L7939" s="11"/>
      <c r="M7939" s="11"/>
      <c r="N7939" s="11" t="str">
        <f>IF(E7939&lt;&gt;"",VLOOKUP(E7939,依頼一覧!F:H,2,0),"")</f>
        <v/>
      </c>
    </row>
    <row r="7940" spans="1:14">
      <c r="A7940" s="7">
        <v>7939</v>
      </c>
      <c r="B7940" s="8"/>
      <c r="C7940" s="9"/>
      <c r="D7940" s="28"/>
      <c r="E7940" s="10"/>
      <c r="F7940" s="9"/>
      <c r="G7940" s="11"/>
      <c r="H7940" s="11"/>
      <c r="I7940" s="14"/>
      <c r="J7940" s="11"/>
      <c r="K7940" s="11"/>
      <c r="L7940" s="11"/>
      <c r="M7940" s="11"/>
      <c r="N7940" s="11" t="str">
        <f>IF(E7940&lt;&gt;"",VLOOKUP(E7940,依頼一覧!F:H,2,0),"")</f>
        <v/>
      </c>
    </row>
    <row r="7941" spans="1:14">
      <c r="A7941" s="7">
        <v>7940</v>
      </c>
      <c r="B7941" s="8"/>
      <c r="C7941" s="9"/>
      <c r="D7941" s="28"/>
      <c r="E7941" s="10"/>
      <c r="F7941" s="9"/>
      <c r="G7941" s="11"/>
      <c r="H7941" s="11"/>
      <c r="I7941" s="14"/>
      <c r="J7941" s="11"/>
      <c r="K7941" s="11"/>
      <c r="L7941" s="11"/>
      <c r="M7941" s="11"/>
      <c r="N7941" s="11" t="str">
        <f>IF(E7941&lt;&gt;"",VLOOKUP(E7941,依頼一覧!F:H,2,0),"")</f>
        <v/>
      </c>
    </row>
    <row r="7942" spans="1:14">
      <c r="A7942" s="7">
        <v>7941</v>
      </c>
      <c r="B7942" s="8"/>
      <c r="C7942" s="9"/>
      <c r="D7942" s="28"/>
      <c r="E7942" s="10"/>
      <c r="F7942" s="9"/>
      <c r="G7942" s="11"/>
      <c r="H7942" s="11"/>
      <c r="I7942" s="14"/>
      <c r="J7942" s="11"/>
      <c r="K7942" s="11"/>
      <c r="L7942" s="11"/>
      <c r="M7942" s="11"/>
      <c r="N7942" s="11" t="str">
        <f>IF(E7942&lt;&gt;"",VLOOKUP(E7942,依頼一覧!F:H,2,0),"")</f>
        <v/>
      </c>
    </row>
    <row r="7943" spans="1:14">
      <c r="A7943" s="7">
        <v>7942</v>
      </c>
      <c r="B7943" s="8"/>
      <c r="C7943" s="9"/>
      <c r="D7943" s="28"/>
      <c r="E7943" s="10"/>
      <c r="F7943" s="9"/>
      <c r="G7943" s="11"/>
      <c r="H7943" s="11"/>
      <c r="I7943" s="14"/>
      <c r="J7943" s="11"/>
      <c r="K7943" s="11"/>
      <c r="L7943" s="11"/>
      <c r="M7943" s="11"/>
      <c r="N7943" s="11" t="str">
        <f>IF(E7943&lt;&gt;"",VLOOKUP(E7943,依頼一覧!F:H,2,0),"")</f>
        <v/>
      </c>
    </row>
    <row r="7944" spans="1:14">
      <c r="A7944" s="7">
        <v>7943</v>
      </c>
      <c r="B7944" s="8"/>
      <c r="C7944" s="9"/>
      <c r="D7944" s="28"/>
      <c r="E7944" s="10"/>
      <c r="F7944" s="9"/>
      <c r="G7944" s="11"/>
      <c r="H7944" s="11"/>
      <c r="I7944" s="14"/>
      <c r="J7944" s="11"/>
      <c r="K7944" s="11"/>
      <c r="L7944" s="11"/>
      <c r="M7944" s="11"/>
      <c r="N7944" s="11" t="str">
        <f>IF(E7944&lt;&gt;"",VLOOKUP(E7944,依頼一覧!F:H,2,0),"")</f>
        <v/>
      </c>
    </row>
    <row r="7945" spans="1:14">
      <c r="A7945" s="7">
        <v>7944</v>
      </c>
      <c r="B7945" s="8"/>
      <c r="C7945" s="9"/>
      <c r="D7945" s="28"/>
      <c r="E7945" s="10"/>
      <c r="F7945" s="9"/>
      <c r="G7945" s="11"/>
      <c r="H7945" s="11"/>
      <c r="I7945" s="14"/>
      <c r="J7945" s="11"/>
      <c r="K7945" s="11"/>
      <c r="L7945" s="11"/>
      <c r="M7945" s="11"/>
      <c r="N7945" s="11" t="str">
        <f>IF(E7945&lt;&gt;"",VLOOKUP(E7945,依頼一覧!F:H,2,0),"")</f>
        <v/>
      </c>
    </row>
    <row r="7946" spans="1:14">
      <c r="A7946" s="7">
        <v>7945</v>
      </c>
      <c r="B7946" s="8"/>
      <c r="C7946" s="9"/>
      <c r="D7946" s="28"/>
      <c r="E7946" s="10"/>
      <c r="F7946" s="9"/>
      <c r="G7946" s="11"/>
      <c r="H7946" s="11"/>
      <c r="I7946" s="14"/>
      <c r="J7946" s="11"/>
      <c r="K7946" s="11"/>
      <c r="L7946" s="11"/>
      <c r="M7946" s="11"/>
      <c r="N7946" s="11" t="str">
        <f>IF(E7946&lt;&gt;"",VLOOKUP(E7946,依頼一覧!F:H,2,0),"")</f>
        <v/>
      </c>
    </row>
    <row r="7947" spans="1:14">
      <c r="A7947" s="7">
        <v>7946</v>
      </c>
      <c r="B7947" s="8"/>
      <c r="C7947" s="9"/>
      <c r="D7947" s="28"/>
      <c r="E7947" s="10"/>
      <c r="F7947" s="9"/>
      <c r="G7947" s="11"/>
      <c r="H7947" s="11"/>
      <c r="I7947" s="14"/>
      <c r="J7947" s="11"/>
      <c r="K7947" s="11"/>
      <c r="L7947" s="11"/>
      <c r="M7947" s="11"/>
      <c r="N7947" s="11" t="str">
        <f>IF(E7947&lt;&gt;"",VLOOKUP(E7947,依頼一覧!F:H,2,0),"")</f>
        <v/>
      </c>
    </row>
    <row r="7948" spans="1:14">
      <c r="A7948" s="7">
        <v>7947</v>
      </c>
      <c r="B7948" s="8"/>
      <c r="C7948" s="9"/>
      <c r="D7948" s="28"/>
      <c r="E7948" s="10"/>
      <c r="F7948" s="9"/>
      <c r="G7948" s="11"/>
      <c r="H7948" s="11"/>
      <c r="I7948" s="14"/>
      <c r="J7948" s="11"/>
      <c r="K7948" s="11"/>
      <c r="L7948" s="11"/>
      <c r="M7948" s="11"/>
      <c r="N7948" s="11" t="str">
        <f>IF(E7948&lt;&gt;"",VLOOKUP(E7948,依頼一覧!F:H,2,0),"")</f>
        <v/>
      </c>
    </row>
    <row r="7949" spans="1:14">
      <c r="A7949" s="7">
        <v>7948</v>
      </c>
      <c r="B7949" s="8"/>
      <c r="C7949" s="9"/>
      <c r="D7949" s="28"/>
      <c r="E7949" s="10"/>
      <c r="F7949" s="9"/>
      <c r="G7949" s="11"/>
      <c r="H7949" s="11"/>
      <c r="I7949" s="14"/>
      <c r="J7949" s="11"/>
      <c r="K7949" s="11"/>
      <c r="L7949" s="11"/>
      <c r="M7949" s="11"/>
      <c r="N7949" s="11" t="str">
        <f>IF(E7949&lt;&gt;"",VLOOKUP(E7949,依頼一覧!F:H,2,0),"")</f>
        <v/>
      </c>
    </row>
    <row r="7950" spans="1:14">
      <c r="A7950" s="7">
        <v>7949</v>
      </c>
      <c r="B7950" s="8"/>
      <c r="C7950" s="9"/>
      <c r="D7950" s="28"/>
      <c r="E7950" s="10"/>
      <c r="F7950" s="9"/>
      <c r="G7950" s="11"/>
      <c r="H7950" s="11"/>
      <c r="I7950" s="14"/>
      <c r="J7950" s="11"/>
      <c r="K7950" s="11"/>
      <c r="L7950" s="11"/>
      <c r="M7950" s="11"/>
      <c r="N7950" s="11" t="str">
        <f>IF(E7950&lt;&gt;"",VLOOKUP(E7950,依頼一覧!F:H,2,0),"")</f>
        <v/>
      </c>
    </row>
    <row r="7951" spans="1:14">
      <c r="A7951" s="7">
        <v>7950</v>
      </c>
      <c r="B7951" s="8"/>
      <c r="C7951" s="9"/>
      <c r="D7951" s="28"/>
      <c r="E7951" s="10"/>
      <c r="F7951" s="9"/>
      <c r="G7951" s="11"/>
      <c r="H7951" s="11"/>
      <c r="I7951" s="14"/>
      <c r="J7951" s="11"/>
      <c r="K7951" s="11"/>
      <c r="L7951" s="11"/>
      <c r="M7951" s="11"/>
      <c r="N7951" s="11" t="str">
        <f>IF(E7951&lt;&gt;"",VLOOKUP(E7951,依頼一覧!F:H,2,0),"")</f>
        <v/>
      </c>
    </row>
    <row r="7952" spans="1:14">
      <c r="A7952" s="7">
        <v>7951</v>
      </c>
      <c r="B7952" s="8"/>
      <c r="C7952" s="9"/>
      <c r="D7952" s="28"/>
      <c r="E7952" s="10"/>
      <c r="F7952" s="9"/>
      <c r="G7952" s="11"/>
      <c r="H7952" s="11"/>
      <c r="I7952" s="14"/>
      <c r="J7952" s="11"/>
      <c r="K7952" s="11"/>
      <c r="L7952" s="11"/>
      <c r="M7952" s="11"/>
      <c r="N7952" s="11" t="str">
        <f>IF(E7952&lt;&gt;"",VLOOKUP(E7952,依頼一覧!F:H,2,0),"")</f>
        <v/>
      </c>
    </row>
    <row r="7953" spans="1:14">
      <c r="A7953" s="7">
        <v>7952</v>
      </c>
      <c r="B7953" s="8"/>
      <c r="C7953" s="9"/>
      <c r="D7953" s="28"/>
      <c r="E7953" s="10"/>
      <c r="F7953" s="9"/>
      <c r="G7953" s="11"/>
      <c r="H7953" s="11"/>
      <c r="I7953" s="14"/>
      <c r="J7953" s="11"/>
      <c r="K7953" s="11"/>
      <c r="L7953" s="11"/>
      <c r="M7953" s="11"/>
      <c r="N7953" s="11" t="str">
        <f>IF(E7953&lt;&gt;"",VLOOKUP(E7953,依頼一覧!F:H,2,0),"")</f>
        <v/>
      </c>
    </row>
    <row r="7954" spans="1:14">
      <c r="A7954" s="7">
        <v>7953</v>
      </c>
      <c r="B7954" s="8"/>
      <c r="C7954" s="9"/>
      <c r="D7954" s="28"/>
      <c r="E7954" s="10"/>
      <c r="F7954" s="9"/>
      <c r="G7954" s="11"/>
      <c r="H7954" s="11"/>
      <c r="I7954" s="14"/>
      <c r="J7954" s="11"/>
      <c r="K7954" s="11"/>
      <c r="L7954" s="11"/>
      <c r="M7954" s="11"/>
      <c r="N7954" s="11" t="str">
        <f>IF(E7954&lt;&gt;"",VLOOKUP(E7954,依頼一覧!F:H,2,0),"")</f>
        <v/>
      </c>
    </row>
    <row r="7955" spans="1:14">
      <c r="A7955" s="7">
        <v>7954</v>
      </c>
      <c r="B7955" s="8"/>
      <c r="C7955" s="9"/>
      <c r="D7955" s="28"/>
      <c r="E7955" s="10"/>
      <c r="F7955" s="9"/>
      <c r="G7955" s="11"/>
      <c r="H7955" s="11"/>
      <c r="I7955" s="14"/>
      <c r="J7955" s="11"/>
      <c r="K7955" s="11"/>
      <c r="L7955" s="11"/>
      <c r="M7955" s="11"/>
      <c r="N7955" s="11" t="str">
        <f>IF(E7955&lt;&gt;"",VLOOKUP(E7955,依頼一覧!F:H,2,0),"")</f>
        <v/>
      </c>
    </row>
    <row r="7956" spans="1:14">
      <c r="A7956" s="7">
        <v>7955</v>
      </c>
      <c r="B7956" s="8"/>
      <c r="C7956" s="9"/>
      <c r="D7956" s="28"/>
      <c r="E7956" s="10"/>
      <c r="F7956" s="9"/>
      <c r="G7956" s="11"/>
      <c r="H7956" s="11"/>
      <c r="I7956" s="14"/>
      <c r="J7956" s="11"/>
      <c r="K7956" s="11"/>
      <c r="L7956" s="11"/>
      <c r="M7956" s="11"/>
      <c r="N7956" s="11" t="str">
        <f>IF(E7956&lt;&gt;"",VLOOKUP(E7956,依頼一覧!F:H,2,0),"")</f>
        <v/>
      </c>
    </row>
    <row r="7957" spans="1:14">
      <c r="A7957" s="7">
        <v>7956</v>
      </c>
      <c r="B7957" s="8"/>
      <c r="C7957" s="9"/>
      <c r="D7957" s="28"/>
      <c r="E7957" s="10"/>
      <c r="F7957" s="9"/>
      <c r="G7957" s="11"/>
      <c r="H7957" s="11"/>
      <c r="I7957" s="14"/>
      <c r="J7957" s="11"/>
      <c r="K7957" s="11"/>
      <c r="L7957" s="11"/>
      <c r="M7957" s="11"/>
      <c r="N7957" s="11" t="str">
        <f>IF(E7957&lt;&gt;"",VLOOKUP(E7957,依頼一覧!F:H,2,0),"")</f>
        <v/>
      </c>
    </row>
    <row r="7958" spans="1:14">
      <c r="A7958" s="7">
        <v>7957</v>
      </c>
      <c r="B7958" s="8"/>
      <c r="C7958" s="9"/>
      <c r="D7958" s="28"/>
      <c r="E7958" s="10"/>
      <c r="F7958" s="9"/>
      <c r="G7958" s="11"/>
      <c r="H7958" s="11"/>
      <c r="I7958" s="14"/>
      <c r="J7958" s="11"/>
      <c r="K7958" s="11"/>
      <c r="L7958" s="11"/>
      <c r="M7958" s="11"/>
      <c r="N7958" s="11" t="str">
        <f>IF(E7958&lt;&gt;"",VLOOKUP(E7958,依頼一覧!F:H,2,0),"")</f>
        <v/>
      </c>
    </row>
    <row r="7959" spans="1:14">
      <c r="A7959" s="7">
        <v>7958</v>
      </c>
      <c r="B7959" s="8"/>
      <c r="C7959" s="9"/>
      <c r="D7959" s="28"/>
      <c r="E7959" s="10"/>
      <c r="F7959" s="9"/>
      <c r="G7959" s="11"/>
      <c r="H7959" s="11"/>
      <c r="I7959" s="14"/>
      <c r="J7959" s="11"/>
      <c r="K7959" s="11"/>
      <c r="L7959" s="11"/>
      <c r="M7959" s="11"/>
      <c r="N7959" s="11" t="str">
        <f>IF(E7959&lt;&gt;"",VLOOKUP(E7959,依頼一覧!F:H,2,0),"")</f>
        <v/>
      </c>
    </row>
    <row r="7960" spans="1:14">
      <c r="A7960" s="7">
        <v>7959</v>
      </c>
      <c r="B7960" s="8"/>
      <c r="C7960" s="9"/>
      <c r="D7960" s="28"/>
      <c r="E7960" s="10"/>
      <c r="F7960" s="9"/>
      <c r="G7960" s="11"/>
      <c r="H7960" s="11"/>
      <c r="I7960" s="14"/>
      <c r="J7960" s="11"/>
      <c r="K7960" s="11"/>
      <c r="L7960" s="11"/>
      <c r="M7960" s="11"/>
      <c r="N7960" s="11" t="str">
        <f>IF(E7960&lt;&gt;"",VLOOKUP(E7960,依頼一覧!F:H,2,0),"")</f>
        <v/>
      </c>
    </row>
    <row r="7961" spans="1:14">
      <c r="A7961" s="7">
        <v>7960</v>
      </c>
      <c r="B7961" s="8"/>
      <c r="C7961" s="9"/>
      <c r="D7961" s="28"/>
      <c r="E7961" s="10"/>
      <c r="F7961" s="9"/>
      <c r="G7961" s="11"/>
      <c r="H7961" s="11"/>
      <c r="I7961" s="14"/>
      <c r="J7961" s="11"/>
      <c r="K7961" s="11"/>
      <c r="L7961" s="11"/>
      <c r="M7961" s="11"/>
      <c r="N7961" s="11" t="str">
        <f>IF(E7961&lt;&gt;"",VLOOKUP(E7961,依頼一覧!F:H,2,0),"")</f>
        <v/>
      </c>
    </row>
    <row r="7962" spans="1:14">
      <c r="A7962" s="7">
        <v>7961</v>
      </c>
      <c r="B7962" s="8"/>
      <c r="C7962" s="9"/>
      <c r="D7962" s="28"/>
      <c r="E7962" s="10"/>
      <c r="F7962" s="9"/>
      <c r="G7962" s="11"/>
      <c r="H7962" s="11"/>
      <c r="I7962" s="14"/>
      <c r="J7962" s="11"/>
      <c r="K7962" s="11"/>
      <c r="L7962" s="11"/>
      <c r="M7962" s="11"/>
      <c r="N7962" s="11" t="str">
        <f>IF(E7962&lt;&gt;"",VLOOKUP(E7962,依頼一覧!F:H,2,0),"")</f>
        <v/>
      </c>
    </row>
    <row r="7963" spans="1:14">
      <c r="A7963" s="7">
        <v>7962</v>
      </c>
      <c r="B7963" s="8"/>
      <c r="C7963" s="9"/>
      <c r="D7963" s="28"/>
      <c r="E7963" s="10"/>
      <c r="F7963" s="9"/>
      <c r="G7963" s="11"/>
      <c r="H7963" s="11"/>
      <c r="I7963" s="14"/>
      <c r="J7963" s="11"/>
      <c r="K7963" s="11"/>
      <c r="L7963" s="11"/>
      <c r="M7963" s="11"/>
      <c r="N7963" s="11" t="str">
        <f>IF(E7963&lt;&gt;"",VLOOKUP(E7963,依頼一覧!F:H,2,0),"")</f>
        <v/>
      </c>
    </row>
    <row r="7964" spans="1:14">
      <c r="A7964" s="7">
        <v>7963</v>
      </c>
      <c r="B7964" s="8"/>
      <c r="C7964" s="9"/>
      <c r="D7964" s="28"/>
      <c r="E7964" s="10"/>
      <c r="F7964" s="9"/>
      <c r="G7964" s="11"/>
      <c r="H7964" s="11"/>
      <c r="I7964" s="14"/>
      <c r="J7964" s="11"/>
      <c r="K7964" s="11"/>
      <c r="L7964" s="11"/>
      <c r="M7964" s="11"/>
      <c r="N7964" s="11" t="str">
        <f>IF(E7964&lt;&gt;"",VLOOKUP(E7964,依頼一覧!F:H,2,0),"")</f>
        <v/>
      </c>
    </row>
    <row r="7965" spans="1:14">
      <c r="A7965" s="7">
        <v>7964</v>
      </c>
      <c r="B7965" s="8"/>
      <c r="C7965" s="9"/>
      <c r="D7965" s="28"/>
      <c r="E7965" s="10"/>
      <c r="F7965" s="9"/>
      <c r="G7965" s="11"/>
      <c r="H7965" s="11"/>
      <c r="I7965" s="14"/>
      <c r="J7965" s="11"/>
      <c r="K7965" s="11"/>
      <c r="L7965" s="11"/>
      <c r="M7965" s="11"/>
      <c r="N7965" s="11" t="str">
        <f>IF(E7965&lt;&gt;"",VLOOKUP(E7965,依頼一覧!F:H,2,0),"")</f>
        <v/>
      </c>
    </row>
    <row r="7966" spans="1:14">
      <c r="A7966" s="7">
        <v>7965</v>
      </c>
      <c r="B7966" s="8"/>
      <c r="C7966" s="9"/>
      <c r="D7966" s="28"/>
      <c r="E7966" s="10"/>
      <c r="F7966" s="9"/>
      <c r="G7966" s="11"/>
      <c r="H7966" s="11"/>
      <c r="I7966" s="14"/>
      <c r="J7966" s="11"/>
      <c r="K7966" s="11"/>
      <c r="L7966" s="11"/>
      <c r="M7966" s="11"/>
      <c r="N7966" s="11" t="str">
        <f>IF(E7966&lt;&gt;"",VLOOKUP(E7966,依頼一覧!F:H,2,0),"")</f>
        <v/>
      </c>
    </row>
    <row r="7967" spans="1:14">
      <c r="A7967" s="7">
        <v>7966</v>
      </c>
      <c r="B7967" s="8"/>
      <c r="C7967" s="9"/>
      <c r="D7967" s="28"/>
      <c r="E7967" s="10"/>
      <c r="F7967" s="9"/>
      <c r="G7967" s="11"/>
      <c r="H7967" s="11"/>
      <c r="I7967" s="14"/>
      <c r="J7967" s="11"/>
      <c r="K7967" s="11"/>
      <c r="L7967" s="11"/>
      <c r="M7967" s="11"/>
      <c r="N7967" s="11" t="str">
        <f>IF(E7967&lt;&gt;"",VLOOKUP(E7967,依頼一覧!F:H,2,0),"")</f>
        <v/>
      </c>
    </row>
    <row r="7968" spans="1:14">
      <c r="A7968" s="7">
        <v>7967</v>
      </c>
      <c r="B7968" s="8"/>
      <c r="C7968" s="9"/>
      <c r="D7968" s="28"/>
      <c r="E7968" s="10"/>
      <c r="F7968" s="9"/>
      <c r="G7968" s="11"/>
      <c r="H7968" s="11"/>
      <c r="I7968" s="14"/>
      <c r="J7968" s="11"/>
      <c r="K7968" s="11"/>
      <c r="L7968" s="11"/>
      <c r="M7968" s="11"/>
      <c r="N7968" s="11" t="str">
        <f>IF(E7968&lt;&gt;"",VLOOKUP(E7968,依頼一覧!F:H,2,0),"")</f>
        <v/>
      </c>
    </row>
    <row r="7969" spans="1:14">
      <c r="A7969" s="7">
        <v>7968</v>
      </c>
      <c r="B7969" s="8"/>
      <c r="C7969" s="9"/>
      <c r="D7969" s="28"/>
      <c r="E7969" s="10"/>
      <c r="F7969" s="9"/>
      <c r="G7969" s="11"/>
      <c r="H7969" s="11"/>
      <c r="I7969" s="14"/>
      <c r="J7969" s="11"/>
      <c r="K7969" s="11"/>
      <c r="L7969" s="11"/>
      <c r="M7969" s="11"/>
      <c r="N7969" s="11" t="str">
        <f>IF(E7969&lt;&gt;"",VLOOKUP(E7969,依頼一覧!F:H,2,0),"")</f>
        <v/>
      </c>
    </row>
    <row r="7970" spans="1:14">
      <c r="A7970" s="7">
        <v>7969</v>
      </c>
      <c r="B7970" s="8"/>
      <c r="C7970" s="9"/>
      <c r="D7970" s="28"/>
      <c r="E7970" s="10"/>
      <c r="F7970" s="9"/>
      <c r="G7970" s="11"/>
      <c r="H7970" s="11"/>
      <c r="I7970" s="14"/>
      <c r="J7970" s="11"/>
      <c r="K7970" s="11"/>
      <c r="L7970" s="11"/>
      <c r="M7970" s="11"/>
      <c r="N7970" s="11" t="str">
        <f>IF(E7970&lt;&gt;"",VLOOKUP(E7970,依頼一覧!F:H,2,0),"")</f>
        <v/>
      </c>
    </row>
    <row r="7971" spans="1:14">
      <c r="A7971" s="7">
        <v>7970</v>
      </c>
      <c r="B7971" s="8"/>
      <c r="C7971" s="9"/>
      <c r="D7971" s="28"/>
      <c r="E7971" s="10"/>
      <c r="F7971" s="9"/>
      <c r="G7971" s="11"/>
      <c r="H7971" s="11"/>
      <c r="I7971" s="14"/>
      <c r="J7971" s="11"/>
      <c r="K7971" s="11"/>
      <c r="L7971" s="11"/>
      <c r="M7971" s="11"/>
      <c r="N7971" s="11" t="str">
        <f>IF(E7971&lt;&gt;"",VLOOKUP(E7971,依頼一覧!F:H,2,0),"")</f>
        <v/>
      </c>
    </row>
    <row r="7972" spans="1:14">
      <c r="A7972" s="7">
        <v>7971</v>
      </c>
      <c r="B7972" s="8"/>
      <c r="C7972" s="9"/>
      <c r="D7972" s="28"/>
      <c r="E7972" s="10"/>
      <c r="F7972" s="9"/>
      <c r="G7972" s="11"/>
      <c r="H7972" s="11"/>
      <c r="I7972" s="14"/>
      <c r="J7972" s="11"/>
      <c r="K7972" s="11"/>
      <c r="L7972" s="11"/>
      <c r="M7972" s="11"/>
      <c r="N7972" s="11" t="str">
        <f>IF(E7972&lt;&gt;"",VLOOKUP(E7972,依頼一覧!F:H,2,0),"")</f>
        <v/>
      </c>
    </row>
    <row r="7973" spans="1:14">
      <c r="A7973" s="7">
        <v>7972</v>
      </c>
      <c r="B7973" s="8"/>
      <c r="C7973" s="9"/>
      <c r="D7973" s="28"/>
      <c r="E7973" s="10"/>
      <c r="F7973" s="9"/>
      <c r="G7973" s="11"/>
      <c r="H7973" s="11"/>
      <c r="I7973" s="14"/>
      <c r="J7973" s="11"/>
      <c r="K7973" s="11"/>
      <c r="L7973" s="11"/>
      <c r="M7973" s="11"/>
      <c r="N7973" s="11" t="str">
        <f>IF(E7973&lt;&gt;"",VLOOKUP(E7973,依頼一覧!F:H,2,0),"")</f>
        <v/>
      </c>
    </row>
    <row r="7974" spans="1:14">
      <c r="A7974" s="7">
        <v>7973</v>
      </c>
      <c r="B7974" s="8"/>
      <c r="C7974" s="9"/>
      <c r="D7974" s="28"/>
      <c r="E7974" s="10"/>
      <c r="F7974" s="9"/>
      <c r="G7974" s="11"/>
      <c r="H7974" s="11"/>
      <c r="I7974" s="14"/>
      <c r="J7974" s="11"/>
      <c r="K7974" s="11"/>
      <c r="L7974" s="11"/>
      <c r="M7974" s="11"/>
      <c r="N7974" s="11" t="str">
        <f>IF(E7974&lt;&gt;"",VLOOKUP(E7974,依頼一覧!F:H,2,0),"")</f>
        <v/>
      </c>
    </row>
    <row r="7975" spans="1:14">
      <c r="A7975" s="7">
        <v>7974</v>
      </c>
      <c r="B7975" s="8"/>
      <c r="C7975" s="9"/>
      <c r="D7975" s="28"/>
      <c r="E7975" s="10"/>
      <c r="F7975" s="9"/>
      <c r="G7975" s="11"/>
      <c r="H7975" s="11"/>
      <c r="I7975" s="14"/>
      <c r="J7975" s="11"/>
      <c r="K7975" s="11"/>
      <c r="L7975" s="11"/>
      <c r="M7975" s="11"/>
      <c r="N7975" s="11" t="str">
        <f>IF(E7975&lt;&gt;"",VLOOKUP(E7975,依頼一覧!F:H,2,0),"")</f>
        <v/>
      </c>
    </row>
    <row r="7976" spans="1:14">
      <c r="A7976" s="7">
        <v>7975</v>
      </c>
      <c r="B7976" s="8"/>
      <c r="C7976" s="9"/>
      <c r="D7976" s="28"/>
      <c r="E7976" s="10"/>
      <c r="F7976" s="9"/>
      <c r="G7976" s="11"/>
      <c r="H7976" s="11"/>
      <c r="I7976" s="14"/>
      <c r="J7976" s="11"/>
      <c r="K7976" s="11"/>
      <c r="L7976" s="11"/>
      <c r="M7976" s="11"/>
      <c r="N7976" s="11" t="str">
        <f>IF(E7976&lt;&gt;"",VLOOKUP(E7976,依頼一覧!F:H,2,0),"")</f>
        <v/>
      </c>
    </row>
    <row r="7977" spans="1:14">
      <c r="A7977" s="7">
        <v>7976</v>
      </c>
      <c r="B7977" s="8"/>
      <c r="C7977" s="9"/>
      <c r="D7977" s="28"/>
      <c r="E7977" s="10"/>
      <c r="F7977" s="9"/>
      <c r="G7977" s="11"/>
      <c r="H7977" s="11"/>
      <c r="I7977" s="14"/>
      <c r="J7977" s="11"/>
      <c r="K7977" s="11"/>
      <c r="L7977" s="11"/>
      <c r="M7977" s="11"/>
      <c r="N7977" s="11" t="str">
        <f>IF(E7977&lt;&gt;"",VLOOKUP(E7977,依頼一覧!F:H,2,0),"")</f>
        <v/>
      </c>
    </row>
    <row r="7978" spans="1:14">
      <c r="A7978" s="7">
        <v>7977</v>
      </c>
      <c r="B7978" s="8"/>
      <c r="C7978" s="9"/>
      <c r="D7978" s="28"/>
      <c r="E7978" s="10"/>
      <c r="F7978" s="9"/>
      <c r="G7978" s="11"/>
      <c r="H7978" s="11"/>
      <c r="I7978" s="14"/>
      <c r="J7978" s="11"/>
      <c r="K7978" s="11"/>
      <c r="L7978" s="11"/>
      <c r="M7978" s="11"/>
      <c r="N7978" s="11" t="str">
        <f>IF(E7978&lt;&gt;"",VLOOKUP(E7978,依頼一覧!F:H,2,0),"")</f>
        <v/>
      </c>
    </row>
    <row r="7979" spans="1:14">
      <c r="A7979" s="7">
        <v>7978</v>
      </c>
      <c r="B7979" s="8"/>
      <c r="C7979" s="9"/>
      <c r="D7979" s="28"/>
      <c r="E7979" s="10"/>
      <c r="F7979" s="9"/>
      <c r="G7979" s="11"/>
      <c r="H7979" s="11"/>
      <c r="I7979" s="14"/>
      <c r="J7979" s="11"/>
      <c r="K7979" s="11"/>
      <c r="L7979" s="11"/>
      <c r="M7979" s="11"/>
      <c r="N7979" s="11" t="str">
        <f>IF(E7979&lt;&gt;"",VLOOKUP(E7979,依頼一覧!F:H,2,0),"")</f>
        <v/>
      </c>
    </row>
    <row r="7980" spans="1:14">
      <c r="A7980" s="7">
        <v>7979</v>
      </c>
      <c r="B7980" s="8"/>
      <c r="C7980" s="9"/>
      <c r="D7980" s="28"/>
      <c r="E7980" s="10"/>
      <c r="F7980" s="9"/>
      <c r="G7980" s="11"/>
      <c r="H7980" s="11"/>
      <c r="I7980" s="14"/>
      <c r="J7980" s="11"/>
      <c r="K7980" s="11"/>
      <c r="L7980" s="11"/>
      <c r="M7980" s="11"/>
      <c r="N7980" s="11" t="str">
        <f>IF(E7980&lt;&gt;"",VLOOKUP(E7980,依頼一覧!F:H,2,0),"")</f>
        <v/>
      </c>
    </row>
    <row r="7981" spans="1:14">
      <c r="A7981" s="7">
        <v>7980</v>
      </c>
      <c r="B7981" s="8"/>
      <c r="C7981" s="9"/>
      <c r="D7981" s="28"/>
      <c r="E7981" s="10"/>
      <c r="F7981" s="9"/>
      <c r="G7981" s="11"/>
      <c r="H7981" s="11"/>
      <c r="I7981" s="14"/>
      <c r="J7981" s="11"/>
      <c r="K7981" s="11"/>
      <c r="L7981" s="11"/>
      <c r="M7981" s="11"/>
      <c r="N7981" s="11" t="str">
        <f>IF(E7981&lt;&gt;"",VLOOKUP(E7981,依頼一覧!F:H,2,0),"")</f>
        <v/>
      </c>
    </row>
    <row r="7982" spans="1:14">
      <c r="A7982" s="7">
        <v>7981</v>
      </c>
      <c r="B7982" s="8"/>
      <c r="C7982" s="9"/>
      <c r="D7982" s="28"/>
      <c r="E7982" s="10"/>
      <c r="F7982" s="9"/>
      <c r="G7982" s="11"/>
      <c r="H7982" s="11"/>
      <c r="I7982" s="14"/>
      <c r="J7982" s="11"/>
      <c r="K7982" s="11"/>
      <c r="L7982" s="11"/>
      <c r="M7982" s="11"/>
      <c r="N7982" s="11" t="str">
        <f>IF(E7982&lt;&gt;"",VLOOKUP(E7982,依頼一覧!F:H,2,0),"")</f>
        <v/>
      </c>
    </row>
    <row r="7983" spans="1:14">
      <c r="A7983" s="7">
        <v>7982</v>
      </c>
      <c r="B7983" s="8"/>
      <c r="C7983" s="9"/>
      <c r="D7983" s="28"/>
      <c r="E7983" s="10"/>
      <c r="F7983" s="9"/>
      <c r="G7983" s="11"/>
      <c r="H7983" s="11"/>
      <c r="I7983" s="14"/>
      <c r="J7983" s="11"/>
      <c r="K7983" s="11"/>
      <c r="L7983" s="11"/>
      <c r="M7983" s="11"/>
      <c r="N7983" s="11" t="str">
        <f>IF(E7983&lt;&gt;"",VLOOKUP(E7983,依頼一覧!F:H,2,0),"")</f>
        <v/>
      </c>
    </row>
    <row r="7984" spans="1:14">
      <c r="A7984" s="7">
        <v>7983</v>
      </c>
      <c r="B7984" s="8"/>
      <c r="C7984" s="9"/>
      <c r="D7984" s="28"/>
      <c r="E7984" s="10"/>
      <c r="F7984" s="9"/>
      <c r="G7984" s="11"/>
      <c r="H7984" s="11"/>
      <c r="I7984" s="14"/>
      <c r="J7984" s="11"/>
      <c r="K7984" s="11"/>
      <c r="L7984" s="11"/>
      <c r="M7984" s="11"/>
      <c r="N7984" s="11" t="str">
        <f>IF(E7984&lt;&gt;"",VLOOKUP(E7984,依頼一覧!F:H,2,0),"")</f>
        <v/>
      </c>
    </row>
    <row r="7985" spans="1:14">
      <c r="A7985" s="7">
        <v>7984</v>
      </c>
      <c r="B7985" s="8"/>
      <c r="C7985" s="9"/>
      <c r="D7985" s="28"/>
      <c r="E7985" s="10"/>
      <c r="F7985" s="9"/>
      <c r="G7985" s="11"/>
      <c r="H7985" s="11"/>
      <c r="I7985" s="14"/>
      <c r="J7985" s="11"/>
      <c r="K7985" s="11"/>
      <c r="L7985" s="11"/>
      <c r="M7985" s="11"/>
      <c r="N7985" s="11" t="str">
        <f>IF(E7985&lt;&gt;"",VLOOKUP(E7985,依頼一覧!F:H,2,0),"")</f>
        <v/>
      </c>
    </row>
    <row r="7986" spans="1:14">
      <c r="A7986" s="7">
        <v>7985</v>
      </c>
      <c r="B7986" s="8"/>
      <c r="C7986" s="9"/>
      <c r="D7986" s="28"/>
      <c r="E7986" s="10"/>
      <c r="F7986" s="9"/>
      <c r="G7986" s="11"/>
      <c r="H7986" s="11"/>
      <c r="I7986" s="14"/>
      <c r="J7986" s="11"/>
      <c r="K7986" s="11"/>
      <c r="L7986" s="11"/>
      <c r="M7986" s="11"/>
      <c r="N7986" s="11" t="str">
        <f>IF(E7986&lt;&gt;"",VLOOKUP(E7986,依頼一覧!F:H,2,0),"")</f>
        <v/>
      </c>
    </row>
    <row r="7987" spans="1:14">
      <c r="A7987" s="7">
        <v>7986</v>
      </c>
      <c r="B7987" s="8"/>
      <c r="C7987" s="9"/>
      <c r="D7987" s="28"/>
      <c r="E7987" s="10"/>
      <c r="F7987" s="9"/>
      <c r="G7987" s="11"/>
      <c r="H7987" s="11"/>
      <c r="I7987" s="14"/>
      <c r="J7987" s="11"/>
      <c r="K7987" s="11"/>
      <c r="L7987" s="11"/>
      <c r="M7987" s="11"/>
      <c r="N7987" s="11" t="str">
        <f>IF(E7987&lt;&gt;"",VLOOKUP(E7987,依頼一覧!F:H,2,0),"")</f>
        <v/>
      </c>
    </row>
    <row r="7988" spans="1:14">
      <c r="A7988" s="7">
        <v>7987</v>
      </c>
      <c r="B7988" s="8"/>
      <c r="C7988" s="9"/>
      <c r="D7988" s="28"/>
      <c r="E7988" s="10"/>
      <c r="F7988" s="9"/>
      <c r="G7988" s="11"/>
      <c r="H7988" s="11"/>
      <c r="I7988" s="14"/>
      <c r="J7988" s="11"/>
      <c r="K7988" s="11"/>
      <c r="L7988" s="11"/>
      <c r="M7988" s="11"/>
      <c r="N7988" s="11" t="str">
        <f>IF(E7988&lt;&gt;"",VLOOKUP(E7988,依頼一覧!F:H,2,0),"")</f>
        <v/>
      </c>
    </row>
    <row r="7989" spans="1:14">
      <c r="A7989" s="7">
        <v>7988</v>
      </c>
      <c r="B7989" s="8"/>
      <c r="C7989" s="9"/>
      <c r="D7989" s="28"/>
      <c r="E7989" s="10"/>
      <c r="F7989" s="9"/>
      <c r="G7989" s="11"/>
      <c r="H7989" s="11"/>
      <c r="I7989" s="14"/>
      <c r="J7989" s="11"/>
      <c r="K7989" s="11"/>
      <c r="L7989" s="11"/>
      <c r="M7989" s="11"/>
      <c r="N7989" s="11" t="str">
        <f>IF(E7989&lt;&gt;"",VLOOKUP(E7989,依頼一覧!F:H,2,0),"")</f>
        <v/>
      </c>
    </row>
    <row r="7990" spans="1:14">
      <c r="A7990" s="7">
        <v>7989</v>
      </c>
      <c r="B7990" s="8"/>
      <c r="C7990" s="9"/>
      <c r="D7990" s="28"/>
      <c r="E7990" s="10"/>
      <c r="F7990" s="9"/>
      <c r="G7990" s="11"/>
      <c r="H7990" s="11"/>
      <c r="I7990" s="14"/>
      <c r="J7990" s="11"/>
      <c r="K7990" s="11"/>
      <c r="L7990" s="11"/>
      <c r="M7990" s="11"/>
      <c r="N7990" s="11" t="str">
        <f>IF(E7990&lt;&gt;"",VLOOKUP(E7990,依頼一覧!F:H,2,0),"")</f>
        <v/>
      </c>
    </row>
    <row r="7991" spans="1:14">
      <c r="A7991" s="7">
        <v>7990</v>
      </c>
      <c r="B7991" s="8"/>
      <c r="C7991" s="9"/>
      <c r="D7991" s="28"/>
      <c r="E7991" s="10"/>
      <c r="F7991" s="9"/>
      <c r="G7991" s="11"/>
      <c r="H7991" s="11"/>
      <c r="I7991" s="14"/>
      <c r="J7991" s="11"/>
      <c r="K7991" s="11"/>
      <c r="L7991" s="11"/>
      <c r="M7991" s="11"/>
      <c r="N7991" s="11" t="str">
        <f>IF(E7991&lt;&gt;"",VLOOKUP(E7991,依頼一覧!F:H,2,0),"")</f>
        <v/>
      </c>
    </row>
    <row r="7992" spans="1:14">
      <c r="A7992" s="7">
        <v>7991</v>
      </c>
      <c r="B7992" s="8"/>
      <c r="C7992" s="9"/>
      <c r="D7992" s="28"/>
      <c r="E7992" s="10"/>
      <c r="F7992" s="9"/>
      <c r="G7992" s="11"/>
      <c r="H7992" s="11"/>
      <c r="I7992" s="14"/>
      <c r="J7992" s="11"/>
      <c r="K7992" s="11"/>
      <c r="L7992" s="11"/>
      <c r="M7992" s="11"/>
      <c r="N7992" s="11" t="str">
        <f>IF(E7992&lt;&gt;"",VLOOKUP(E7992,依頼一覧!F:H,2,0),"")</f>
        <v/>
      </c>
    </row>
    <row r="7993" spans="1:14">
      <c r="A7993" s="7">
        <v>7992</v>
      </c>
      <c r="B7993" s="8"/>
      <c r="C7993" s="9"/>
      <c r="D7993" s="28"/>
      <c r="E7993" s="10"/>
      <c r="F7993" s="9"/>
      <c r="G7993" s="11"/>
      <c r="H7993" s="11"/>
      <c r="I7993" s="14"/>
      <c r="J7993" s="11"/>
      <c r="K7993" s="11"/>
      <c r="L7993" s="11"/>
      <c r="M7993" s="11"/>
      <c r="N7993" s="11" t="str">
        <f>IF(E7993&lt;&gt;"",VLOOKUP(E7993,依頼一覧!F:H,2,0),"")</f>
        <v/>
      </c>
    </row>
    <row r="7994" spans="1:14">
      <c r="A7994" s="7">
        <v>7993</v>
      </c>
      <c r="B7994" s="8"/>
      <c r="C7994" s="9"/>
      <c r="D7994" s="28"/>
      <c r="E7994" s="10"/>
      <c r="F7994" s="9"/>
      <c r="G7994" s="11"/>
      <c r="H7994" s="11"/>
      <c r="I7994" s="14"/>
      <c r="J7994" s="11"/>
      <c r="K7994" s="11"/>
      <c r="L7994" s="11"/>
      <c r="M7994" s="11"/>
      <c r="N7994" s="11" t="str">
        <f>IF(E7994&lt;&gt;"",VLOOKUP(E7994,依頼一覧!F:H,2,0),"")</f>
        <v/>
      </c>
    </row>
    <row r="7995" spans="1:14">
      <c r="A7995" s="7">
        <v>7994</v>
      </c>
      <c r="B7995" s="8"/>
      <c r="C7995" s="9"/>
      <c r="D7995" s="28"/>
      <c r="E7995" s="10"/>
      <c r="F7995" s="9"/>
      <c r="G7995" s="11"/>
      <c r="H7995" s="11"/>
      <c r="I7995" s="14"/>
      <c r="J7995" s="11"/>
      <c r="K7995" s="11"/>
      <c r="L7995" s="11"/>
      <c r="M7995" s="11"/>
      <c r="N7995" s="11" t="str">
        <f>IF(E7995&lt;&gt;"",VLOOKUP(E7995,依頼一覧!F:H,2,0),"")</f>
        <v/>
      </c>
    </row>
    <row r="7996" spans="1:14">
      <c r="A7996" s="7">
        <v>7995</v>
      </c>
      <c r="B7996" s="8"/>
      <c r="C7996" s="9"/>
      <c r="D7996" s="28"/>
      <c r="E7996" s="10"/>
      <c r="F7996" s="9"/>
      <c r="G7996" s="11"/>
      <c r="H7996" s="11"/>
      <c r="I7996" s="14"/>
      <c r="J7996" s="11"/>
      <c r="K7996" s="11"/>
      <c r="L7996" s="11"/>
      <c r="M7996" s="11"/>
      <c r="N7996" s="11" t="str">
        <f>IF(E7996&lt;&gt;"",VLOOKUP(E7996,依頼一覧!F:H,2,0),"")</f>
        <v/>
      </c>
    </row>
    <row r="7997" spans="1:14">
      <c r="A7997" s="7">
        <v>7996</v>
      </c>
      <c r="B7997" s="8"/>
      <c r="C7997" s="9"/>
      <c r="D7997" s="28"/>
      <c r="E7997" s="10"/>
      <c r="F7997" s="9"/>
      <c r="G7997" s="11"/>
      <c r="H7997" s="11"/>
      <c r="I7997" s="14"/>
      <c r="J7997" s="11"/>
      <c r="K7997" s="11"/>
      <c r="L7997" s="11"/>
      <c r="M7997" s="11"/>
      <c r="N7997" s="11" t="str">
        <f>IF(E7997&lt;&gt;"",VLOOKUP(E7997,依頼一覧!F:H,2,0),"")</f>
        <v/>
      </c>
    </row>
    <row r="7998" spans="1:14">
      <c r="A7998" s="7">
        <v>7997</v>
      </c>
      <c r="B7998" s="8"/>
      <c r="C7998" s="9"/>
      <c r="D7998" s="28"/>
      <c r="E7998" s="10"/>
      <c r="F7998" s="9"/>
      <c r="G7998" s="11"/>
      <c r="H7998" s="11"/>
      <c r="I7998" s="14"/>
      <c r="J7998" s="11"/>
      <c r="K7998" s="11"/>
      <c r="L7998" s="11"/>
      <c r="M7998" s="11"/>
      <c r="N7998" s="11" t="str">
        <f>IF(E7998&lt;&gt;"",VLOOKUP(E7998,依頼一覧!F:H,2,0),"")</f>
        <v/>
      </c>
    </row>
    <row r="7999" spans="1:14">
      <c r="A7999" s="7">
        <v>7998</v>
      </c>
      <c r="B7999" s="8"/>
      <c r="C7999" s="9"/>
      <c r="D7999" s="28"/>
      <c r="E7999" s="10"/>
      <c r="F7999" s="9"/>
      <c r="G7999" s="11"/>
      <c r="H7999" s="11"/>
      <c r="I7999" s="14"/>
      <c r="J7999" s="11"/>
      <c r="K7999" s="11"/>
      <c r="L7999" s="11"/>
      <c r="M7999" s="11"/>
      <c r="N7999" s="11" t="str">
        <f>IF(E7999&lt;&gt;"",VLOOKUP(E7999,依頼一覧!F:H,2,0),"")</f>
        <v/>
      </c>
    </row>
    <row r="8000" spans="1:14">
      <c r="A8000" s="7">
        <v>7999</v>
      </c>
      <c r="B8000" s="8"/>
      <c r="C8000" s="9"/>
      <c r="D8000" s="28"/>
      <c r="E8000" s="10"/>
      <c r="F8000" s="9"/>
      <c r="G8000" s="11"/>
      <c r="H8000" s="11"/>
      <c r="I8000" s="14"/>
      <c r="J8000" s="11"/>
      <c r="K8000" s="11"/>
      <c r="L8000" s="11"/>
      <c r="M8000" s="11"/>
      <c r="N8000" s="11" t="str">
        <f>IF(E8000&lt;&gt;"",VLOOKUP(E8000,依頼一覧!F:H,2,0),"")</f>
        <v/>
      </c>
    </row>
    <row r="8001" spans="1:14">
      <c r="A8001" s="7">
        <v>8000</v>
      </c>
      <c r="B8001" s="8"/>
      <c r="C8001" s="9"/>
      <c r="D8001" s="28"/>
      <c r="E8001" s="10"/>
      <c r="F8001" s="9"/>
      <c r="G8001" s="11"/>
      <c r="H8001" s="11"/>
      <c r="I8001" s="14"/>
      <c r="J8001" s="11"/>
      <c r="K8001" s="11"/>
      <c r="L8001" s="11"/>
      <c r="M8001" s="11"/>
      <c r="N8001" s="11" t="str">
        <f>IF(E8001&lt;&gt;"",VLOOKUP(E8001,依頼一覧!F:H,2,0),"")</f>
        <v/>
      </c>
    </row>
    <row r="8002" spans="1:14">
      <c r="A8002" s="7">
        <v>8001</v>
      </c>
      <c r="B8002" s="8"/>
      <c r="C8002" s="9"/>
      <c r="D8002" s="28"/>
      <c r="E8002" s="10"/>
      <c r="F8002" s="9"/>
      <c r="G8002" s="11"/>
      <c r="H8002" s="11"/>
      <c r="I8002" s="14"/>
      <c r="J8002" s="11"/>
      <c r="K8002" s="11"/>
      <c r="L8002" s="11"/>
      <c r="M8002" s="11"/>
      <c r="N8002" s="11" t="str">
        <f>IF(E8002&lt;&gt;"",VLOOKUP(E8002,依頼一覧!F:H,2,0),"")</f>
        <v/>
      </c>
    </row>
    <row r="8003" spans="1:14">
      <c r="A8003" s="7">
        <v>8002</v>
      </c>
      <c r="B8003" s="8"/>
      <c r="C8003" s="9"/>
      <c r="D8003" s="28"/>
      <c r="E8003" s="10"/>
      <c r="F8003" s="9"/>
      <c r="G8003" s="11"/>
      <c r="H8003" s="11"/>
      <c r="I8003" s="14"/>
      <c r="J8003" s="11"/>
      <c r="K8003" s="11"/>
      <c r="L8003" s="11"/>
      <c r="M8003" s="11"/>
      <c r="N8003" s="11" t="str">
        <f>IF(E8003&lt;&gt;"",VLOOKUP(E8003,依頼一覧!F:H,2,0),"")</f>
        <v/>
      </c>
    </row>
    <row r="8004" spans="1:14">
      <c r="A8004" s="7">
        <v>8003</v>
      </c>
      <c r="B8004" s="8"/>
      <c r="C8004" s="9"/>
      <c r="D8004" s="28"/>
      <c r="E8004" s="10"/>
      <c r="F8004" s="9"/>
      <c r="G8004" s="11"/>
      <c r="H8004" s="11"/>
      <c r="I8004" s="14"/>
      <c r="J8004" s="11"/>
      <c r="K8004" s="11"/>
      <c r="L8004" s="11"/>
      <c r="M8004" s="11"/>
      <c r="N8004" s="11" t="str">
        <f>IF(E8004&lt;&gt;"",VLOOKUP(E8004,依頼一覧!F:H,2,0),"")</f>
        <v/>
      </c>
    </row>
    <row r="8005" spans="1:14">
      <c r="A8005" s="7">
        <v>8004</v>
      </c>
      <c r="B8005" s="8"/>
      <c r="C8005" s="9"/>
      <c r="D8005" s="28"/>
      <c r="E8005" s="10"/>
      <c r="F8005" s="9"/>
      <c r="G8005" s="11"/>
      <c r="H8005" s="11"/>
      <c r="I8005" s="14"/>
      <c r="J8005" s="11"/>
      <c r="K8005" s="11"/>
      <c r="L8005" s="11"/>
      <c r="M8005" s="11"/>
      <c r="N8005" s="11" t="str">
        <f>IF(E8005&lt;&gt;"",VLOOKUP(E8005,依頼一覧!F:H,2,0),"")</f>
        <v/>
      </c>
    </row>
    <row r="8006" spans="1:14">
      <c r="A8006" s="7">
        <v>8005</v>
      </c>
      <c r="B8006" s="8"/>
      <c r="C8006" s="9"/>
      <c r="D8006" s="28"/>
      <c r="E8006" s="10"/>
      <c r="F8006" s="9"/>
      <c r="G8006" s="11"/>
      <c r="H8006" s="11"/>
      <c r="I8006" s="14"/>
      <c r="J8006" s="11"/>
      <c r="K8006" s="11"/>
      <c r="L8006" s="11"/>
      <c r="M8006" s="11"/>
      <c r="N8006" s="11" t="str">
        <f>IF(E8006&lt;&gt;"",VLOOKUP(E8006,依頼一覧!F:H,2,0),"")</f>
        <v/>
      </c>
    </row>
    <row r="8007" spans="1:14">
      <c r="A8007" s="7">
        <v>8006</v>
      </c>
      <c r="B8007" s="8"/>
      <c r="C8007" s="9"/>
      <c r="D8007" s="28"/>
      <c r="E8007" s="10"/>
      <c r="F8007" s="9"/>
      <c r="G8007" s="11"/>
      <c r="H8007" s="11"/>
      <c r="I8007" s="14"/>
      <c r="J8007" s="11"/>
      <c r="K8007" s="11"/>
      <c r="L8007" s="11"/>
      <c r="M8007" s="11"/>
      <c r="N8007" s="11" t="str">
        <f>IF(E8007&lt;&gt;"",VLOOKUP(E8007,依頼一覧!F:H,2,0),"")</f>
        <v/>
      </c>
    </row>
    <row r="8008" spans="1:14">
      <c r="A8008" s="7">
        <v>8007</v>
      </c>
      <c r="B8008" s="8"/>
      <c r="C8008" s="9"/>
      <c r="D8008" s="28"/>
      <c r="E8008" s="10"/>
      <c r="F8008" s="9"/>
      <c r="G8008" s="11"/>
      <c r="H8008" s="11"/>
      <c r="I8008" s="14"/>
      <c r="J8008" s="11"/>
      <c r="K8008" s="11"/>
      <c r="L8008" s="11"/>
      <c r="M8008" s="11"/>
      <c r="N8008" s="11" t="str">
        <f>IF(E8008&lt;&gt;"",VLOOKUP(E8008,依頼一覧!F:H,2,0),"")</f>
        <v/>
      </c>
    </row>
    <row r="8009" spans="1:14">
      <c r="A8009" s="7">
        <v>8008</v>
      </c>
      <c r="B8009" s="8"/>
      <c r="C8009" s="9"/>
      <c r="D8009" s="28"/>
      <c r="E8009" s="10"/>
      <c r="F8009" s="9"/>
      <c r="G8009" s="11"/>
      <c r="H8009" s="11"/>
      <c r="I8009" s="14"/>
      <c r="J8009" s="11"/>
      <c r="K8009" s="11"/>
      <c r="L8009" s="11"/>
      <c r="M8009" s="11"/>
      <c r="N8009" s="11" t="str">
        <f>IF(E8009&lt;&gt;"",VLOOKUP(E8009,依頼一覧!F:H,2,0),"")</f>
        <v/>
      </c>
    </row>
    <row r="8010" spans="1:14">
      <c r="A8010" s="7">
        <v>8009</v>
      </c>
      <c r="B8010" s="8"/>
      <c r="C8010" s="9"/>
      <c r="D8010" s="28"/>
      <c r="E8010" s="10"/>
      <c r="F8010" s="9"/>
      <c r="G8010" s="11"/>
      <c r="H8010" s="11"/>
      <c r="I8010" s="14"/>
      <c r="J8010" s="11"/>
      <c r="K8010" s="11"/>
      <c r="L8010" s="11"/>
      <c r="M8010" s="11"/>
      <c r="N8010" s="11" t="str">
        <f>IF(E8010&lt;&gt;"",VLOOKUP(E8010,依頼一覧!F:H,2,0),"")</f>
        <v/>
      </c>
    </row>
    <row r="8011" spans="1:14">
      <c r="A8011" s="7">
        <v>8010</v>
      </c>
      <c r="B8011" s="8"/>
      <c r="C8011" s="9"/>
      <c r="D8011" s="28"/>
      <c r="E8011" s="10"/>
      <c r="F8011" s="9"/>
      <c r="G8011" s="11"/>
      <c r="H8011" s="11"/>
      <c r="I8011" s="14"/>
      <c r="J8011" s="11"/>
      <c r="K8011" s="11"/>
      <c r="L8011" s="11"/>
      <c r="M8011" s="11"/>
      <c r="N8011" s="11" t="str">
        <f>IF(E8011&lt;&gt;"",VLOOKUP(E8011,依頼一覧!F:H,2,0),"")</f>
        <v/>
      </c>
    </row>
    <row r="8012" spans="1:14">
      <c r="A8012" s="7">
        <v>8011</v>
      </c>
      <c r="B8012" s="8"/>
      <c r="C8012" s="9"/>
      <c r="D8012" s="28"/>
      <c r="E8012" s="10"/>
      <c r="F8012" s="9"/>
      <c r="G8012" s="11"/>
      <c r="H8012" s="11"/>
      <c r="I8012" s="14"/>
      <c r="J8012" s="11"/>
      <c r="K8012" s="11"/>
      <c r="L8012" s="11"/>
      <c r="M8012" s="11"/>
      <c r="N8012" s="11" t="str">
        <f>IF(E8012&lt;&gt;"",VLOOKUP(E8012,依頼一覧!F:H,2,0),"")</f>
        <v/>
      </c>
    </row>
    <row r="8013" spans="1:14">
      <c r="A8013" s="7">
        <v>8012</v>
      </c>
      <c r="B8013" s="8"/>
      <c r="C8013" s="9"/>
      <c r="D8013" s="28"/>
      <c r="E8013" s="10"/>
      <c r="F8013" s="9"/>
      <c r="G8013" s="11"/>
      <c r="H8013" s="11"/>
      <c r="I8013" s="14"/>
      <c r="J8013" s="11"/>
      <c r="K8013" s="11"/>
      <c r="L8013" s="11"/>
      <c r="M8013" s="11"/>
      <c r="N8013" s="11" t="str">
        <f>IF(E8013&lt;&gt;"",VLOOKUP(E8013,依頼一覧!F:H,2,0),"")</f>
        <v/>
      </c>
    </row>
    <row r="8014" spans="1:14">
      <c r="A8014" s="7">
        <v>8013</v>
      </c>
      <c r="B8014" s="8"/>
      <c r="C8014" s="9"/>
      <c r="D8014" s="28"/>
      <c r="E8014" s="10"/>
      <c r="F8014" s="9"/>
      <c r="G8014" s="11"/>
      <c r="H8014" s="11"/>
      <c r="I8014" s="14"/>
      <c r="J8014" s="11"/>
      <c r="K8014" s="11"/>
      <c r="L8014" s="11"/>
      <c r="M8014" s="11"/>
      <c r="N8014" s="11" t="str">
        <f>IF(E8014&lt;&gt;"",VLOOKUP(E8014,依頼一覧!F:H,2,0),"")</f>
        <v/>
      </c>
    </row>
    <row r="8015" spans="1:14">
      <c r="A8015" s="7">
        <v>8014</v>
      </c>
      <c r="B8015" s="8"/>
      <c r="C8015" s="9"/>
      <c r="D8015" s="28"/>
      <c r="E8015" s="10"/>
      <c r="F8015" s="9"/>
      <c r="G8015" s="11"/>
      <c r="H8015" s="11"/>
      <c r="I8015" s="14"/>
      <c r="J8015" s="11"/>
      <c r="K8015" s="11"/>
      <c r="L8015" s="11"/>
      <c r="M8015" s="11"/>
      <c r="N8015" s="11" t="str">
        <f>IF(E8015&lt;&gt;"",VLOOKUP(E8015,依頼一覧!F:H,2,0),"")</f>
        <v/>
      </c>
    </row>
    <row r="8016" spans="1:14">
      <c r="A8016" s="7">
        <v>8015</v>
      </c>
      <c r="B8016" s="8"/>
      <c r="C8016" s="9"/>
      <c r="D8016" s="28"/>
      <c r="E8016" s="10"/>
      <c r="F8016" s="9"/>
      <c r="G8016" s="11"/>
      <c r="H8016" s="11"/>
      <c r="I8016" s="14"/>
      <c r="J8016" s="11"/>
      <c r="K8016" s="11"/>
      <c r="L8016" s="11"/>
      <c r="M8016" s="11"/>
      <c r="N8016" s="11" t="str">
        <f>IF(E8016&lt;&gt;"",VLOOKUP(E8016,依頼一覧!F:H,2,0),"")</f>
        <v/>
      </c>
    </row>
    <row r="8017" spans="1:14">
      <c r="A8017" s="7">
        <v>8016</v>
      </c>
      <c r="B8017" s="8"/>
      <c r="C8017" s="9"/>
      <c r="D8017" s="28"/>
      <c r="E8017" s="10"/>
      <c r="F8017" s="9"/>
      <c r="G8017" s="11"/>
      <c r="H8017" s="11"/>
      <c r="I8017" s="14"/>
      <c r="J8017" s="11"/>
      <c r="K8017" s="11"/>
      <c r="L8017" s="11"/>
      <c r="M8017" s="11"/>
      <c r="N8017" s="11" t="str">
        <f>IF(E8017&lt;&gt;"",VLOOKUP(E8017,依頼一覧!F:H,2,0),"")</f>
        <v/>
      </c>
    </row>
    <row r="8018" spans="1:14">
      <c r="A8018" s="7">
        <v>8017</v>
      </c>
      <c r="B8018" s="8"/>
      <c r="C8018" s="9"/>
      <c r="D8018" s="28"/>
      <c r="E8018" s="10"/>
      <c r="F8018" s="9"/>
      <c r="G8018" s="11"/>
      <c r="H8018" s="11"/>
      <c r="I8018" s="14"/>
      <c r="J8018" s="11"/>
      <c r="K8018" s="11"/>
      <c r="L8018" s="11"/>
      <c r="M8018" s="11"/>
      <c r="N8018" s="11" t="str">
        <f>IF(E8018&lt;&gt;"",VLOOKUP(E8018,依頼一覧!F:H,2,0),"")</f>
        <v/>
      </c>
    </row>
    <row r="8019" spans="1:14">
      <c r="A8019" s="7">
        <v>8018</v>
      </c>
      <c r="B8019" s="8"/>
      <c r="C8019" s="9"/>
      <c r="D8019" s="28"/>
      <c r="E8019" s="10"/>
      <c r="F8019" s="9"/>
      <c r="G8019" s="11"/>
      <c r="H8019" s="11"/>
      <c r="I8019" s="14"/>
      <c r="J8019" s="11"/>
      <c r="K8019" s="11"/>
      <c r="L8019" s="11"/>
      <c r="M8019" s="11"/>
      <c r="N8019" s="11" t="str">
        <f>IF(E8019&lt;&gt;"",VLOOKUP(E8019,依頼一覧!F:H,2,0),"")</f>
        <v/>
      </c>
    </row>
    <row r="8020" spans="1:14">
      <c r="A8020" s="7">
        <v>8019</v>
      </c>
      <c r="B8020" s="8"/>
      <c r="C8020" s="9"/>
      <c r="D8020" s="28"/>
      <c r="E8020" s="10"/>
      <c r="F8020" s="9"/>
      <c r="G8020" s="11"/>
      <c r="H8020" s="11"/>
      <c r="I8020" s="14"/>
      <c r="J8020" s="11"/>
      <c r="K8020" s="11"/>
      <c r="L8020" s="11"/>
      <c r="M8020" s="11"/>
      <c r="N8020" s="11" t="str">
        <f>IF(E8020&lt;&gt;"",VLOOKUP(E8020,依頼一覧!F:H,2,0),"")</f>
        <v/>
      </c>
    </row>
    <row r="8021" spans="1:14">
      <c r="A8021" s="7">
        <v>8020</v>
      </c>
      <c r="B8021" s="8"/>
      <c r="C8021" s="9"/>
      <c r="D8021" s="28"/>
      <c r="E8021" s="10"/>
      <c r="F8021" s="9"/>
      <c r="G8021" s="11"/>
      <c r="H8021" s="11"/>
      <c r="I8021" s="14"/>
      <c r="J8021" s="11"/>
      <c r="K8021" s="11"/>
      <c r="L8021" s="11"/>
      <c r="M8021" s="11"/>
      <c r="N8021" s="11" t="str">
        <f>IF(E8021&lt;&gt;"",VLOOKUP(E8021,依頼一覧!F:H,2,0),"")</f>
        <v/>
      </c>
    </row>
    <row r="8022" spans="1:14">
      <c r="A8022" s="7">
        <v>8021</v>
      </c>
      <c r="B8022" s="8"/>
      <c r="C8022" s="9"/>
      <c r="D8022" s="28"/>
      <c r="E8022" s="10"/>
      <c r="F8022" s="9"/>
      <c r="G8022" s="11"/>
      <c r="H8022" s="11"/>
      <c r="I8022" s="14"/>
      <c r="J8022" s="11"/>
      <c r="K8022" s="11"/>
      <c r="L8022" s="11"/>
      <c r="M8022" s="11"/>
      <c r="N8022" s="11" t="str">
        <f>IF(E8022&lt;&gt;"",VLOOKUP(E8022,依頼一覧!F:H,2,0),"")</f>
        <v/>
      </c>
    </row>
    <row r="8023" spans="1:14">
      <c r="A8023" s="7">
        <v>8022</v>
      </c>
      <c r="B8023" s="8"/>
      <c r="C8023" s="9"/>
      <c r="D8023" s="28"/>
      <c r="E8023" s="10"/>
      <c r="F8023" s="9"/>
      <c r="G8023" s="11"/>
      <c r="H8023" s="11"/>
      <c r="I8023" s="14"/>
      <c r="J8023" s="11"/>
      <c r="K8023" s="11"/>
      <c r="L8023" s="11"/>
      <c r="M8023" s="11"/>
      <c r="N8023" s="11" t="str">
        <f>IF(E8023&lt;&gt;"",VLOOKUP(E8023,依頼一覧!F:H,2,0),"")</f>
        <v/>
      </c>
    </row>
    <row r="8024" spans="1:14">
      <c r="A8024" s="7">
        <v>8023</v>
      </c>
      <c r="B8024" s="8"/>
      <c r="C8024" s="9"/>
      <c r="D8024" s="28"/>
      <c r="E8024" s="10"/>
      <c r="F8024" s="9"/>
      <c r="G8024" s="11"/>
      <c r="H8024" s="11"/>
      <c r="I8024" s="14"/>
      <c r="J8024" s="11"/>
      <c r="K8024" s="11"/>
      <c r="L8024" s="11"/>
      <c r="M8024" s="11"/>
      <c r="N8024" s="11" t="str">
        <f>IF(E8024&lt;&gt;"",VLOOKUP(E8024,依頼一覧!F:H,2,0),"")</f>
        <v/>
      </c>
    </row>
    <row r="8025" spans="1:14">
      <c r="A8025" s="7">
        <v>8024</v>
      </c>
      <c r="B8025" s="8"/>
      <c r="C8025" s="9"/>
      <c r="D8025" s="28"/>
      <c r="E8025" s="10"/>
      <c r="F8025" s="9"/>
      <c r="G8025" s="11"/>
      <c r="H8025" s="11"/>
      <c r="I8025" s="14"/>
      <c r="J8025" s="11"/>
      <c r="K8025" s="11"/>
      <c r="L8025" s="11"/>
      <c r="M8025" s="11"/>
      <c r="N8025" s="11" t="str">
        <f>IF(E8025&lt;&gt;"",VLOOKUP(E8025,依頼一覧!F:H,2,0),"")</f>
        <v/>
      </c>
    </row>
    <row r="8026" spans="1:14">
      <c r="A8026" s="7">
        <v>8025</v>
      </c>
      <c r="B8026" s="8"/>
      <c r="C8026" s="9"/>
      <c r="D8026" s="28"/>
      <c r="E8026" s="10"/>
      <c r="F8026" s="9"/>
      <c r="G8026" s="11"/>
      <c r="H8026" s="11"/>
      <c r="I8026" s="14"/>
      <c r="J8026" s="11"/>
      <c r="K8026" s="11"/>
      <c r="L8026" s="11"/>
      <c r="M8026" s="11"/>
      <c r="N8026" s="11" t="str">
        <f>IF(E8026&lt;&gt;"",VLOOKUP(E8026,依頼一覧!F:H,2,0),"")</f>
        <v/>
      </c>
    </row>
    <row r="8027" spans="1:14">
      <c r="A8027" s="7">
        <v>8026</v>
      </c>
      <c r="B8027" s="8"/>
      <c r="C8027" s="9"/>
      <c r="D8027" s="28"/>
      <c r="E8027" s="10"/>
      <c r="F8027" s="9"/>
      <c r="G8027" s="11"/>
      <c r="H8027" s="11"/>
      <c r="I8027" s="14"/>
      <c r="J8027" s="11"/>
      <c r="K8027" s="11"/>
      <c r="L8027" s="11"/>
      <c r="M8027" s="11"/>
      <c r="N8027" s="11" t="str">
        <f>IF(E8027&lt;&gt;"",VLOOKUP(E8027,依頼一覧!F:H,2,0),"")</f>
        <v/>
      </c>
    </row>
    <row r="8028" spans="1:14">
      <c r="A8028" s="7">
        <v>8027</v>
      </c>
      <c r="B8028" s="8"/>
      <c r="C8028" s="9"/>
      <c r="D8028" s="28"/>
      <c r="E8028" s="10"/>
      <c r="F8028" s="9"/>
      <c r="G8028" s="11"/>
      <c r="H8028" s="11"/>
      <c r="I8028" s="14"/>
      <c r="J8028" s="11"/>
      <c r="K8028" s="11"/>
      <c r="L8028" s="11"/>
      <c r="M8028" s="11"/>
      <c r="N8028" s="11" t="str">
        <f>IF(E8028&lt;&gt;"",VLOOKUP(E8028,依頼一覧!F:H,2,0),"")</f>
        <v/>
      </c>
    </row>
    <row r="8029" spans="1:14">
      <c r="A8029" s="7">
        <v>8028</v>
      </c>
      <c r="B8029" s="8"/>
      <c r="C8029" s="9"/>
      <c r="D8029" s="28"/>
      <c r="E8029" s="10"/>
      <c r="F8029" s="9"/>
      <c r="G8029" s="11"/>
      <c r="H8029" s="11"/>
      <c r="I8029" s="14"/>
      <c r="J8029" s="11"/>
      <c r="K8029" s="11"/>
      <c r="L8029" s="11"/>
      <c r="M8029" s="11"/>
      <c r="N8029" s="11" t="str">
        <f>IF(E8029&lt;&gt;"",VLOOKUP(E8029,依頼一覧!F:H,2,0),"")</f>
        <v/>
      </c>
    </row>
    <row r="8030" spans="1:14">
      <c r="A8030" s="7">
        <v>8029</v>
      </c>
      <c r="B8030" s="8"/>
      <c r="C8030" s="9"/>
      <c r="D8030" s="28"/>
      <c r="E8030" s="10"/>
      <c r="F8030" s="9"/>
      <c r="G8030" s="11"/>
      <c r="H8030" s="11"/>
      <c r="I8030" s="14"/>
      <c r="J8030" s="11"/>
      <c r="K8030" s="11"/>
      <c r="L8030" s="11"/>
      <c r="M8030" s="11"/>
      <c r="N8030" s="11" t="str">
        <f>IF(E8030&lt;&gt;"",VLOOKUP(E8030,依頼一覧!F:H,2,0),"")</f>
        <v/>
      </c>
    </row>
    <row r="8031" spans="1:14">
      <c r="A8031" s="7">
        <v>8030</v>
      </c>
      <c r="B8031" s="8"/>
      <c r="C8031" s="9"/>
      <c r="D8031" s="28"/>
      <c r="E8031" s="10"/>
      <c r="F8031" s="9"/>
      <c r="G8031" s="11"/>
      <c r="H8031" s="11"/>
      <c r="I8031" s="14"/>
      <c r="J8031" s="11"/>
      <c r="K8031" s="11"/>
      <c r="L8031" s="11"/>
      <c r="M8031" s="11"/>
      <c r="N8031" s="11" t="str">
        <f>IF(E8031&lt;&gt;"",VLOOKUP(E8031,依頼一覧!F:H,2,0),"")</f>
        <v/>
      </c>
    </row>
    <row r="8032" spans="1:14">
      <c r="A8032" s="7">
        <v>8031</v>
      </c>
      <c r="B8032" s="8"/>
      <c r="C8032" s="9"/>
      <c r="D8032" s="28"/>
      <c r="E8032" s="10"/>
      <c r="F8032" s="9"/>
      <c r="G8032" s="11"/>
      <c r="H8032" s="11"/>
      <c r="I8032" s="14"/>
      <c r="J8032" s="11"/>
      <c r="K8032" s="11"/>
      <c r="L8032" s="11"/>
      <c r="M8032" s="11"/>
      <c r="N8032" s="11" t="str">
        <f>IF(E8032&lt;&gt;"",VLOOKUP(E8032,依頼一覧!F:H,2,0),"")</f>
        <v/>
      </c>
    </row>
    <row r="8033" spans="1:14">
      <c r="A8033" s="7">
        <v>8032</v>
      </c>
      <c r="B8033" s="8"/>
      <c r="C8033" s="9"/>
      <c r="D8033" s="28"/>
      <c r="E8033" s="10"/>
      <c r="F8033" s="9"/>
      <c r="G8033" s="11"/>
      <c r="H8033" s="11"/>
      <c r="I8033" s="14"/>
      <c r="J8033" s="11"/>
      <c r="K8033" s="11"/>
      <c r="L8033" s="11"/>
      <c r="M8033" s="11"/>
      <c r="N8033" s="11" t="str">
        <f>IF(E8033&lt;&gt;"",VLOOKUP(E8033,依頼一覧!F:H,2,0),"")</f>
        <v/>
      </c>
    </row>
    <row r="8034" spans="1:14">
      <c r="A8034" s="7">
        <v>8033</v>
      </c>
      <c r="B8034" s="8"/>
      <c r="C8034" s="9"/>
      <c r="D8034" s="28"/>
      <c r="E8034" s="10"/>
      <c r="F8034" s="9"/>
      <c r="G8034" s="11"/>
      <c r="H8034" s="11"/>
      <c r="I8034" s="14"/>
      <c r="J8034" s="11"/>
      <c r="K8034" s="11"/>
      <c r="L8034" s="11"/>
      <c r="M8034" s="11"/>
      <c r="N8034" s="11" t="str">
        <f>IF(E8034&lt;&gt;"",VLOOKUP(E8034,依頼一覧!F:H,2,0),"")</f>
        <v/>
      </c>
    </row>
    <row r="8035" spans="1:14">
      <c r="A8035" s="7">
        <v>8034</v>
      </c>
      <c r="B8035" s="8"/>
      <c r="C8035" s="9"/>
      <c r="D8035" s="28"/>
      <c r="E8035" s="10"/>
      <c r="F8035" s="9"/>
      <c r="G8035" s="11"/>
      <c r="H8035" s="11"/>
      <c r="I8035" s="14"/>
      <c r="J8035" s="11"/>
      <c r="K8035" s="11"/>
      <c r="L8035" s="11"/>
      <c r="M8035" s="11"/>
      <c r="N8035" s="11" t="str">
        <f>IF(E8035&lt;&gt;"",VLOOKUP(E8035,依頼一覧!F:H,2,0),"")</f>
        <v/>
      </c>
    </row>
    <row r="8036" spans="1:14">
      <c r="A8036" s="7">
        <v>8035</v>
      </c>
      <c r="B8036" s="8"/>
      <c r="C8036" s="9"/>
      <c r="D8036" s="28"/>
      <c r="E8036" s="10"/>
      <c r="F8036" s="9"/>
      <c r="G8036" s="11"/>
      <c r="H8036" s="11"/>
      <c r="I8036" s="14"/>
      <c r="J8036" s="11"/>
      <c r="K8036" s="11"/>
      <c r="L8036" s="11"/>
      <c r="M8036" s="11"/>
      <c r="N8036" s="11" t="str">
        <f>IF(E8036&lt;&gt;"",VLOOKUP(E8036,依頼一覧!F:H,2,0),"")</f>
        <v/>
      </c>
    </row>
    <row r="8037" spans="1:14">
      <c r="A8037" s="7">
        <v>8036</v>
      </c>
      <c r="B8037" s="8"/>
      <c r="C8037" s="9"/>
      <c r="D8037" s="28"/>
      <c r="E8037" s="10"/>
      <c r="F8037" s="9"/>
      <c r="G8037" s="11"/>
      <c r="H8037" s="11"/>
      <c r="I8037" s="14"/>
      <c r="J8037" s="11"/>
      <c r="K8037" s="11"/>
      <c r="L8037" s="11"/>
      <c r="M8037" s="11"/>
      <c r="N8037" s="11" t="str">
        <f>IF(E8037&lt;&gt;"",VLOOKUP(E8037,依頼一覧!F:H,2,0),"")</f>
        <v/>
      </c>
    </row>
    <row r="8038" spans="1:14">
      <c r="A8038" s="7">
        <v>8037</v>
      </c>
      <c r="B8038" s="8"/>
      <c r="C8038" s="9"/>
      <c r="D8038" s="28"/>
      <c r="E8038" s="10"/>
      <c r="F8038" s="9"/>
      <c r="G8038" s="11"/>
      <c r="H8038" s="11"/>
      <c r="I8038" s="14"/>
      <c r="J8038" s="11"/>
      <c r="K8038" s="11"/>
      <c r="L8038" s="11"/>
      <c r="M8038" s="11"/>
      <c r="N8038" s="11" t="str">
        <f>IF(E8038&lt;&gt;"",VLOOKUP(E8038,依頼一覧!F:H,2,0),"")</f>
        <v/>
      </c>
    </row>
    <row r="8039" spans="1:14">
      <c r="A8039" s="7">
        <v>8038</v>
      </c>
      <c r="B8039" s="8"/>
      <c r="C8039" s="9"/>
      <c r="D8039" s="28"/>
      <c r="E8039" s="10"/>
      <c r="F8039" s="9"/>
      <c r="G8039" s="11"/>
      <c r="H8039" s="11"/>
      <c r="I8039" s="14"/>
      <c r="J8039" s="11"/>
      <c r="K8039" s="11"/>
      <c r="L8039" s="11"/>
      <c r="M8039" s="11"/>
      <c r="N8039" s="11" t="str">
        <f>IF(E8039&lt;&gt;"",VLOOKUP(E8039,依頼一覧!F:H,2,0),"")</f>
        <v/>
      </c>
    </row>
    <row r="8040" spans="1:14">
      <c r="A8040" s="7">
        <v>8039</v>
      </c>
      <c r="B8040" s="8"/>
      <c r="C8040" s="9"/>
      <c r="D8040" s="28"/>
      <c r="E8040" s="10"/>
      <c r="F8040" s="9"/>
      <c r="G8040" s="11"/>
      <c r="H8040" s="11"/>
      <c r="I8040" s="14"/>
      <c r="J8040" s="11"/>
      <c r="K8040" s="11"/>
      <c r="L8040" s="11"/>
      <c r="M8040" s="11"/>
      <c r="N8040" s="11" t="str">
        <f>IF(E8040&lt;&gt;"",VLOOKUP(E8040,依頼一覧!F:H,2,0),"")</f>
        <v/>
      </c>
    </row>
    <row r="8041" spans="1:14">
      <c r="A8041" s="7">
        <v>8040</v>
      </c>
      <c r="B8041" s="8"/>
      <c r="C8041" s="9"/>
      <c r="D8041" s="28"/>
      <c r="E8041" s="10"/>
      <c r="F8041" s="9"/>
      <c r="G8041" s="11"/>
      <c r="H8041" s="11"/>
      <c r="I8041" s="14"/>
      <c r="J8041" s="11"/>
      <c r="K8041" s="11"/>
      <c r="L8041" s="11"/>
      <c r="M8041" s="11"/>
      <c r="N8041" s="11" t="str">
        <f>IF(E8041&lt;&gt;"",VLOOKUP(E8041,依頼一覧!F:H,2,0),"")</f>
        <v/>
      </c>
    </row>
    <row r="8042" spans="1:14">
      <c r="A8042" s="7">
        <v>8041</v>
      </c>
      <c r="B8042" s="8"/>
      <c r="C8042" s="9"/>
      <c r="D8042" s="28"/>
      <c r="E8042" s="10"/>
      <c r="F8042" s="9"/>
      <c r="G8042" s="11"/>
      <c r="H8042" s="11"/>
      <c r="I8042" s="14"/>
      <c r="J8042" s="11"/>
      <c r="K8042" s="11"/>
      <c r="L8042" s="11"/>
      <c r="M8042" s="11"/>
      <c r="N8042" s="11" t="str">
        <f>IF(E8042&lt;&gt;"",VLOOKUP(E8042,依頼一覧!F:H,2,0),"")</f>
        <v/>
      </c>
    </row>
    <row r="8043" spans="1:14">
      <c r="A8043" s="7">
        <v>8042</v>
      </c>
      <c r="B8043" s="8"/>
      <c r="C8043" s="9"/>
      <c r="D8043" s="28"/>
      <c r="E8043" s="10"/>
      <c r="F8043" s="9"/>
      <c r="G8043" s="11"/>
      <c r="H8043" s="11"/>
      <c r="I8043" s="14"/>
      <c r="J8043" s="11"/>
      <c r="K8043" s="11"/>
      <c r="L8043" s="11"/>
      <c r="M8043" s="11"/>
      <c r="N8043" s="11" t="str">
        <f>IF(E8043&lt;&gt;"",VLOOKUP(E8043,依頼一覧!F:H,2,0),"")</f>
        <v/>
      </c>
    </row>
    <row r="8044" spans="1:14">
      <c r="A8044" s="7">
        <v>8043</v>
      </c>
      <c r="B8044" s="8"/>
      <c r="C8044" s="9"/>
      <c r="D8044" s="28"/>
      <c r="E8044" s="10"/>
      <c r="F8044" s="9"/>
      <c r="G8044" s="11"/>
      <c r="H8044" s="11"/>
      <c r="I8044" s="14"/>
      <c r="J8044" s="11"/>
      <c r="K8044" s="11"/>
      <c r="L8044" s="11"/>
      <c r="M8044" s="11"/>
      <c r="N8044" s="11" t="str">
        <f>IF(E8044&lt;&gt;"",VLOOKUP(E8044,依頼一覧!F:H,2,0),"")</f>
        <v/>
      </c>
    </row>
    <row r="8045" spans="1:14">
      <c r="A8045" s="7">
        <v>8044</v>
      </c>
      <c r="B8045" s="8"/>
      <c r="C8045" s="9"/>
      <c r="D8045" s="28"/>
      <c r="E8045" s="10"/>
      <c r="F8045" s="9"/>
      <c r="G8045" s="11"/>
      <c r="H8045" s="11"/>
      <c r="I8045" s="14"/>
      <c r="J8045" s="11"/>
      <c r="K8045" s="11"/>
      <c r="L8045" s="11"/>
      <c r="M8045" s="11"/>
      <c r="N8045" s="11" t="str">
        <f>IF(E8045&lt;&gt;"",VLOOKUP(E8045,依頼一覧!F:H,2,0),"")</f>
        <v/>
      </c>
    </row>
    <row r="8046" spans="1:14">
      <c r="A8046" s="7">
        <v>8045</v>
      </c>
      <c r="B8046" s="8"/>
      <c r="C8046" s="9"/>
      <c r="D8046" s="28"/>
      <c r="E8046" s="10"/>
      <c r="F8046" s="9"/>
      <c r="G8046" s="11"/>
      <c r="H8046" s="11"/>
      <c r="I8046" s="14"/>
      <c r="J8046" s="11"/>
      <c r="K8046" s="11"/>
      <c r="L8046" s="11"/>
      <c r="M8046" s="11"/>
      <c r="N8046" s="11" t="str">
        <f>IF(E8046&lt;&gt;"",VLOOKUP(E8046,依頼一覧!F:H,2,0),"")</f>
        <v/>
      </c>
    </row>
    <row r="8047" spans="1:14">
      <c r="A8047" s="7">
        <v>8046</v>
      </c>
      <c r="B8047" s="8"/>
      <c r="C8047" s="9"/>
      <c r="D8047" s="28"/>
      <c r="E8047" s="10"/>
      <c r="F8047" s="9"/>
      <c r="G8047" s="11"/>
      <c r="H8047" s="11"/>
      <c r="I8047" s="14"/>
      <c r="J8047" s="11"/>
      <c r="K8047" s="11"/>
      <c r="L8047" s="11"/>
      <c r="M8047" s="11"/>
      <c r="N8047" s="11" t="str">
        <f>IF(E8047&lt;&gt;"",VLOOKUP(E8047,依頼一覧!F:H,2,0),"")</f>
        <v/>
      </c>
    </row>
    <row r="8048" spans="1:14">
      <c r="A8048" s="7">
        <v>8047</v>
      </c>
      <c r="B8048" s="8"/>
      <c r="C8048" s="9"/>
      <c r="D8048" s="28"/>
      <c r="E8048" s="10"/>
      <c r="F8048" s="9"/>
      <c r="G8048" s="11"/>
      <c r="H8048" s="11"/>
      <c r="I8048" s="14"/>
      <c r="J8048" s="11"/>
      <c r="K8048" s="11"/>
      <c r="L8048" s="11"/>
      <c r="M8048" s="11"/>
      <c r="N8048" s="11" t="str">
        <f>IF(E8048&lt;&gt;"",VLOOKUP(E8048,依頼一覧!F:H,2,0),"")</f>
        <v/>
      </c>
    </row>
    <row r="8049" spans="1:14">
      <c r="A8049" s="7">
        <v>8048</v>
      </c>
      <c r="B8049" s="8"/>
      <c r="C8049" s="9"/>
      <c r="D8049" s="28"/>
      <c r="E8049" s="10"/>
      <c r="F8049" s="9"/>
      <c r="G8049" s="11"/>
      <c r="H8049" s="11"/>
      <c r="I8049" s="14"/>
      <c r="J8049" s="11"/>
      <c r="K8049" s="11"/>
      <c r="L8049" s="11"/>
      <c r="M8049" s="11"/>
      <c r="N8049" s="11" t="str">
        <f>IF(E8049&lt;&gt;"",VLOOKUP(E8049,依頼一覧!F:H,2,0),"")</f>
        <v/>
      </c>
    </row>
    <row r="8050" spans="1:14">
      <c r="A8050" s="7">
        <v>8049</v>
      </c>
      <c r="B8050" s="8"/>
      <c r="C8050" s="9"/>
      <c r="D8050" s="28"/>
      <c r="E8050" s="10"/>
      <c r="F8050" s="9"/>
      <c r="G8050" s="11"/>
      <c r="H8050" s="11"/>
      <c r="I8050" s="14"/>
      <c r="J8050" s="11"/>
      <c r="K8050" s="11"/>
      <c r="L8050" s="11"/>
      <c r="M8050" s="11"/>
      <c r="N8050" s="11" t="str">
        <f>IF(E8050&lt;&gt;"",VLOOKUP(E8050,依頼一覧!F:H,2,0),"")</f>
        <v/>
      </c>
    </row>
    <row r="8051" spans="1:14">
      <c r="A8051" s="7">
        <v>8050</v>
      </c>
      <c r="B8051" s="8"/>
      <c r="C8051" s="9"/>
      <c r="D8051" s="28"/>
      <c r="E8051" s="10"/>
      <c r="F8051" s="9"/>
      <c r="G8051" s="11"/>
      <c r="H8051" s="11"/>
      <c r="I8051" s="14"/>
      <c r="J8051" s="11"/>
      <c r="K8051" s="11"/>
      <c r="L8051" s="11"/>
      <c r="M8051" s="11"/>
      <c r="N8051" s="11" t="str">
        <f>IF(E8051&lt;&gt;"",VLOOKUP(E8051,依頼一覧!F:H,2,0),"")</f>
        <v/>
      </c>
    </row>
    <row r="8052" spans="1:14">
      <c r="A8052" s="7">
        <v>8051</v>
      </c>
      <c r="B8052" s="8"/>
      <c r="C8052" s="9"/>
      <c r="D8052" s="28"/>
      <c r="E8052" s="10"/>
      <c r="F8052" s="9"/>
      <c r="G8052" s="11"/>
      <c r="H8052" s="11"/>
      <c r="I8052" s="14"/>
      <c r="J8052" s="11"/>
      <c r="K8052" s="11"/>
      <c r="L8052" s="11"/>
      <c r="M8052" s="11"/>
      <c r="N8052" s="11" t="str">
        <f>IF(E8052&lt;&gt;"",VLOOKUP(E8052,依頼一覧!F:H,2,0),"")</f>
        <v/>
      </c>
    </row>
    <row r="8053" spans="1:14">
      <c r="A8053" s="7">
        <v>8052</v>
      </c>
      <c r="B8053" s="8"/>
      <c r="C8053" s="9"/>
      <c r="D8053" s="28"/>
      <c r="E8053" s="10"/>
      <c r="F8053" s="9"/>
      <c r="G8053" s="11"/>
      <c r="H8053" s="11"/>
      <c r="I8053" s="14"/>
      <c r="J8053" s="11"/>
      <c r="K8053" s="11"/>
      <c r="L8053" s="11"/>
      <c r="M8053" s="11"/>
      <c r="N8053" s="11" t="str">
        <f>IF(E8053&lt;&gt;"",VLOOKUP(E8053,依頼一覧!F:H,2,0),"")</f>
        <v/>
      </c>
    </row>
    <row r="8054" spans="1:14">
      <c r="A8054" s="7">
        <v>8053</v>
      </c>
      <c r="B8054" s="8"/>
      <c r="C8054" s="9"/>
      <c r="D8054" s="28"/>
      <c r="E8054" s="10"/>
      <c r="F8054" s="9"/>
      <c r="G8054" s="11"/>
      <c r="H8054" s="11"/>
      <c r="I8054" s="14"/>
      <c r="J8054" s="11"/>
      <c r="K8054" s="11"/>
      <c r="L8054" s="11"/>
      <c r="M8054" s="11"/>
      <c r="N8054" s="11" t="str">
        <f>IF(E8054&lt;&gt;"",VLOOKUP(E8054,依頼一覧!F:H,2,0),"")</f>
        <v/>
      </c>
    </row>
    <row r="8055" spans="1:14">
      <c r="A8055" s="7">
        <v>8054</v>
      </c>
      <c r="B8055" s="8"/>
      <c r="C8055" s="9"/>
      <c r="D8055" s="28"/>
      <c r="E8055" s="10"/>
      <c r="F8055" s="9"/>
      <c r="G8055" s="11"/>
      <c r="H8055" s="11"/>
      <c r="I8055" s="14"/>
      <c r="J8055" s="11"/>
      <c r="K8055" s="11"/>
      <c r="L8055" s="11"/>
      <c r="M8055" s="11"/>
      <c r="N8055" s="11" t="str">
        <f>IF(E8055&lt;&gt;"",VLOOKUP(E8055,依頼一覧!F:H,2,0),"")</f>
        <v/>
      </c>
    </row>
    <row r="8056" spans="1:14">
      <c r="A8056" s="7">
        <v>8055</v>
      </c>
      <c r="B8056" s="8"/>
      <c r="C8056" s="9"/>
      <c r="D8056" s="28"/>
      <c r="E8056" s="10"/>
      <c r="F8056" s="9"/>
      <c r="G8056" s="11"/>
      <c r="H8056" s="11"/>
      <c r="I8056" s="14"/>
      <c r="J8056" s="11"/>
      <c r="K8056" s="11"/>
      <c r="L8056" s="11"/>
      <c r="M8056" s="11"/>
      <c r="N8056" s="11" t="str">
        <f>IF(E8056&lt;&gt;"",VLOOKUP(E8056,依頼一覧!F:H,2,0),"")</f>
        <v/>
      </c>
    </row>
    <row r="8057" spans="1:14">
      <c r="A8057" s="7">
        <v>8056</v>
      </c>
      <c r="B8057" s="8"/>
      <c r="C8057" s="9"/>
      <c r="D8057" s="28"/>
      <c r="E8057" s="10"/>
      <c r="F8057" s="9"/>
      <c r="G8057" s="11"/>
      <c r="H8057" s="11"/>
      <c r="I8057" s="14"/>
      <c r="J8057" s="11"/>
      <c r="K8057" s="11"/>
      <c r="L8057" s="11"/>
      <c r="M8057" s="11"/>
      <c r="N8057" s="11" t="str">
        <f>IF(E8057&lt;&gt;"",VLOOKUP(E8057,依頼一覧!F:H,2,0),"")</f>
        <v/>
      </c>
    </row>
    <row r="8058" spans="1:14">
      <c r="A8058" s="7">
        <v>8057</v>
      </c>
      <c r="B8058" s="8"/>
      <c r="C8058" s="9"/>
      <c r="D8058" s="28"/>
      <c r="E8058" s="10"/>
      <c r="F8058" s="9"/>
      <c r="G8058" s="11"/>
      <c r="H8058" s="11"/>
      <c r="I8058" s="14"/>
      <c r="J8058" s="11"/>
      <c r="K8058" s="11"/>
      <c r="L8058" s="11"/>
      <c r="M8058" s="11"/>
      <c r="N8058" s="11" t="str">
        <f>IF(E8058&lt;&gt;"",VLOOKUP(E8058,依頼一覧!F:H,2,0),"")</f>
        <v/>
      </c>
    </row>
    <row r="8059" spans="1:14">
      <c r="A8059" s="7">
        <v>8058</v>
      </c>
      <c r="B8059" s="8"/>
      <c r="C8059" s="9"/>
      <c r="D8059" s="28"/>
      <c r="E8059" s="10"/>
      <c r="F8059" s="9"/>
      <c r="G8059" s="11"/>
      <c r="H8059" s="11"/>
      <c r="I8059" s="14"/>
      <c r="J8059" s="11"/>
      <c r="K8059" s="11"/>
      <c r="L8059" s="11"/>
      <c r="M8059" s="11"/>
      <c r="N8059" s="11" t="str">
        <f>IF(E8059&lt;&gt;"",VLOOKUP(E8059,依頼一覧!F:H,2,0),"")</f>
        <v/>
      </c>
    </row>
    <row r="8060" spans="1:14">
      <c r="A8060" s="7">
        <v>8059</v>
      </c>
      <c r="B8060" s="8"/>
      <c r="C8060" s="9"/>
      <c r="D8060" s="28"/>
      <c r="E8060" s="10"/>
      <c r="F8060" s="9"/>
      <c r="G8060" s="11"/>
      <c r="H8060" s="11"/>
      <c r="I8060" s="14"/>
      <c r="J8060" s="11"/>
      <c r="K8060" s="11"/>
      <c r="L8060" s="11"/>
      <c r="M8060" s="11"/>
      <c r="N8060" s="11" t="str">
        <f>IF(E8060&lt;&gt;"",VLOOKUP(E8060,依頼一覧!F:H,2,0),"")</f>
        <v/>
      </c>
    </row>
    <row r="8061" spans="1:14">
      <c r="A8061" s="7">
        <v>8060</v>
      </c>
      <c r="B8061" s="8"/>
      <c r="C8061" s="9"/>
      <c r="D8061" s="28"/>
      <c r="E8061" s="10"/>
      <c r="F8061" s="9"/>
      <c r="G8061" s="11"/>
      <c r="H8061" s="11"/>
      <c r="I8061" s="14"/>
      <c r="J8061" s="11"/>
      <c r="K8061" s="11"/>
      <c r="L8061" s="11"/>
      <c r="M8061" s="11"/>
      <c r="N8061" s="11" t="str">
        <f>IF(E8061&lt;&gt;"",VLOOKUP(E8061,依頼一覧!F:H,2,0),"")</f>
        <v/>
      </c>
    </row>
    <row r="8062" spans="1:14">
      <c r="A8062" s="7">
        <v>8061</v>
      </c>
      <c r="B8062" s="8"/>
      <c r="C8062" s="9"/>
      <c r="D8062" s="28"/>
      <c r="E8062" s="10"/>
      <c r="F8062" s="9"/>
      <c r="G8062" s="11"/>
      <c r="H8062" s="11"/>
      <c r="I8062" s="14"/>
      <c r="J8062" s="11"/>
      <c r="K8062" s="11"/>
      <c r="L8062" s="11"/>
      <c r="M8062" s="11"/>
      <c r="N8062" s="11" t="str">
        <f>IF(E8062&lt;&gt;"",VLOOKUP(E8062,依頼一覧!F:H,2,0),"")</f>
        <v/>
      </c>
    </row>
    <row r="8063" spans="1:14">
      <c r="A8063" s="7">
        <v>8062</v>
      </c>
      <c r="B8063" s="8"/>
      <c r="C8063" s="9"/>
      <c r="D8063" s="28"/>
      <c r="E8063" s="10"/>
      <c r="F8063" s="9"/>
      <c r="G8063" s="11"/>
      <c r="H8063" s="11"/>
      <c r="I8063" s="14"/>
      <c r="J8063" s="11"/>
      <c r="K8063" s="11"/>
      <c r="L8063" s="11"/>
      <c r="M8063" s="11"/>
      <c r="N8063" s="11" t="str">
        <f>IF(E8063&lt;&gt;"",VLOOKUP(E8063,依頼一覧!F:H,2,0),"")</f>
        <v/>
      </c>
    </row>
    <row r="8064" spans="1:14">
      <c r="A8064" s="7">
        <v>8063</v>
      </c>
      <c r="B8064" s="8"/>
      <c r="C8064" s="9"/>
      <c r="D8064" s="28"/>
      <c r="E8064" s="10"/>
      <c r="F8064" s="9"/>
      <c r="G8064" s="11"/>
      <c r="H8064" s="11"/>
      <c r="I8064" s="14"/>
      <c r="J8064" s="11"/>
      <c r="K8064" s="11"/>
      <c r="L8064" s="11"/>
      <c r="M8064" s="11"/>
      <c r="N8064" s="11" t="str">
        <f>IF(E8064&lt;&gt;"",VLOOKUP(E8064,依頼一覧!F:H,2,0),"")</f>
        <v/>
      </c>
    </row>
    <row r="8065" spans="1:14">
      <c r="A8065" s="7">
        <v>8064</v>
      </c>
      <c r="B8065" s="8"/>
      <c r="C8065" s="9"/>
      <c r="D8065" s="28"/>
      <c r="E8065" s="10"/>
      <c r="F8065" s="9"/>
      <c r="G8065" s="11"/>
      <c r="H8065" s="11"/>
      <c r="I8065" s="14"/>
      <c r="J8065" s="11"/>
      <c r="K8065" s="11"/>
      <c r="L8065" s="11"/>
      <c r="M8065" s="11"/>
      <c r="N8065" s="11" t="str">
        <f>IF(E8065&lt;&gt;"",VLOOKUP(E8065,依頼一覧!F:H,2,0),"")</f>
        <v/>
      </c>
    </row>
    <row r="8066" spans="1:14">
      <c r="A8066" s="7">
        <v>8065</v>
      </c>
      <c r="B8066" s="8"/>
      <c r="C8066" s="9"/>
      <c r="D8066" s="28"/>
      <c r="E8066" s="10"/>
      <c r="F8066" s="9"/>
      <c r="G8066" s="11"/>
      <c r="H8066" s="11"/>
      <c r="I8066" s="14"/>
      <c r="J8066" s="11"/>
      <c r="K8066" s="11"/>
      <c r="L8066" s="11"/>
      <c r="M8066" s="11"/>
      <c r="N8066" s="11" t="str">
        <f>IF(E8066&lt;&gt;"",VLOOKUP(E8066,依頼一覧!F:H,2,0),"")</f>
        <v/>
      </c>
    </row>
    <row r="8067" spans="1:14">
      <c r="A8067" s="7">
        <v>8066</v>
      </c>
      <c r="B8067" s="8"/>
      <c r="C8067" s="9"/>
      <c r="D8067" s="28"/>
      <c r="E8067" s="10"/>
      <c r="F8067" s="9"/>
      <c r="G8067" s="11"/>
      <c r="H8067" s="11"/>
      <c r="I8067" s="14"/>
      <c r="J8067" s="11"/>
      <c r="K8067" s="11"/>
      <c r="L8067" s="11"/>
      <c r="M8067" s="11"/>
      <c r="N8067" s="11" t="str">
        <f>IF(E8067&lt;&gt;"",VLOOKUP(E8067,依頼一覧!F:H,2,0),"")</f>
        <v/>
      </c>
    </row>
    <row r="8068" spans="1:14">
      <c r="A8068" s="7">
        <v>8067</v>
      </c>
      <c r="B8068" s="8"/>
      <c r="C8068" s="9"/>
      <c r="D8068" s="28"/>
      <c r="E8068" s="10"/>
      <c r="F8068" s="9"/>
      <c r="G8068" s="11"/>
      <c r="H8068" s="11"/>
      <c r="I8068" s="14"/>
      <c r="J8068" s="11"/>
      <c r="K8068" s="11"/>
      <c r="L8068" s="11"/>
      <c r="M8068" s="11"/>
      <c r="N8068" s="11" t="str">
        <f>IF(E8068&lt;&gt;"",VLOOKUP(E8068,依頼一覧!F:H,2,0),"")</f>
        <v/>
      </c>
    </row>
    <row r="8069" spans="1:14">
      <c r="A8069" s="7">
        <v>8068</v>
      </c>
      <c r="B8069" s="8"/>
      <c r="C8069" s="9"/>
      <c r="D8069" s="28"/>
      <c r="E8069" s="10"/>
      <c r="F8069" s="9"/>
      <c r="G8069" s="11"/>
      <c r="H8069" s="11"/>
      <c r="I8069" s="14"/>
      <c r="J8069" s="11"/>
      <c r="K8069" s="11"/>
      <c r="L8069" s="11"/>
      <c r="M8069" s="11"/>
      <c r="N8069" s="11" t="str">
        <f>IF(E8069&lt;&gt;"",VLOOKUP(E8069,依頼一覧!F:H,2,0),"")</f>
        <v/>
      </c>
    </row>
    <row r="8070" spans="1:14">
      <c r="A8070" s="7">
        <v>8069</v>
      </c>
      <c r="B8070" s="8"/>
      <c r="C8070" s="9"/>
      <c r="D8070" s="28"/>
      <c r="E8070" s="10"/>
      <c r="F8070" s="9"/>
      <c r="G8070" s="11"/>
      <c r="H8070" s="11"/>
      <c r="I8070" s="14"/>
      <c r="J8070" s="11"/>
      <c r="K8070" s="11"/>
      <c r="L8070" s="11"/>
      <c r="M8070" s="11"/>
      <c r="N8070" s="11" t="str">
        <f>IF(E8070&lt;&gt;"",VLOOKUP(E8070,依頼一覧!F:H,2,0),"")</f>
        <v/>
      </c>
    </row>
    <row r="8071" spans="1:14">
      <c r="A8071" s="7">
        <v>8070</v>
      </c>
      <c r="B8071" s="8"/>
      <c r="C8071" s="9"/>
      <c r="D8071" s="28"/>
      <c r="E8071" s="10"/>
      <c r="F8071" s="9"/>
      <c r="G8071" s="11"/>
      <c r="H8071" s="11"/>
      <c r="I8071" s="14"/>
      <c r="J8071" s="11"/>
      <c r="K8071" s="11"/>
      <c r="L8071" s="11"/>
      <c r="M8071" s="11"/>
      <c r="N8071" s="11" t="str">
        <f>IF(E8071&lt;&gt;"",VLOOKUP(E8071,依頼一覧!F:H,2,0),"")</f>
        <v/>
      </c>
    </row>
    <row r="8072" spans="1:14">
      <c r="A8072" s="7">
        <v>8071</v>
      </c>
      <c r="B8072" s="8"/>
      <c r="C8072" s="9"/>
      <c r="D8072" s="28"/>
      <c r="E8072" s="10"/>
      <c r="F8072" s="9"/>
      <c r="G8072" s="11"/>
      <c r="H8072" s="11"/>
      <c r="I8072" s="14"/>
      <c r="J8072" s="11"/>
      <c r="K8072" s="11"/>
      <c r="L8072" s="11"/>
      <c r="M8072" s="11"/>
      <c r="N8072" s="11" t="str">
        <f>IF(E8072&lt;&gt;"",VLOOKUP(E8072,依頼一覧!F:H,2,0),"")</f>
        <v/>
      </c>
    </row>
    <row r="8073" spans="1:14">
      <c r="A8073" s="7">
        <v>8072</v>
      </c>
      <c r="B8073" s="8"/>
      <c r="C8073" s="9"/>
      <c r="D8073" s="28"/>
      <c r="E8073" s="10"/>
      <c r="F8073" s="9"/>
      <c r="G8073" s="11"/>
      <c r="H8073" s="11"/>
      <c r="I8073" s="14"/>
      <c r="J8073" s="11"/>
      <c r="K8073" s="11"/>
      <c r="L8073" s="11"/>
      <c r="M8073" s="11"/>
      <c r="N8073" s="11" t="str">
        <f>IF(E8073&lt;&gt;"",VLOOKUP(E8073,依頼一覧!F:H,2,0),"")</f>
        <v/>
      </c>
    </row>
    <row r="8074" spans="1:14">
      <c r="A8074" s="7">
        <v>8073</v>
      </c>
      <c r="B8074" s="8"/>
      <c r="C8074" s="9"/>
      <c r="D8074" s="28"/>
      <c r="E8074" s="10"/>
      <c r="F8074" s="9"/>
      <c r="G8074" s="11"/>
      <c r="H8074" s="11"/>
      <c r="I8074" s="14"/>
      <c r="J8074" s="11"/>
      <c r="K8074" s="11"/>
      <c r="L8074" s="11"/>
      <c r="M8074" s="11"/>
      <c r="N8074" s="11" t="str">
        <f>IF(E8074&lt;&gt;"",VLOOKUP(E8074,依頼一覧!F:H,2,0),"")</f>
        <v/>
      </c>
    </row>
    <row r="8075" spans="1:14">
      <c r="A8075" s="7">
        <v>8074</v>
      </c>
      <c r="B8075" s="8"/>
      <c r="C8075" s="9"/>
      <c r="D8075" s="28"/>
      <c r="E8075" s="10"/>
      <c r="F8075" s="9"/>
      <c r="G8075" s="11"/>
      <c r="H8075" s="11"/>
      <c r="I8075" s="14"/>
      <c r="J8075" s="11"/>
      <c r="K8075" s="11"/>
      <c r="L8075" s="11"/>
      <c r="M8075" s="11"/>
      <c r="N8075" s="11" t="str">
        <f>IF(E8075&lt;&gt;"",VLOOKUP(E8075,依頼一覧!F:H,2,0),"")</f>
        <v/>
      </c>
    </row>
    <row r="8076" spans="1:14">
      <c r="A8076" s="7">
        <v>8075</v>
      </c>
      <c r="B8076" s="8"/>
      <c r="C8076" s="9"/>
      <c r="D8076" s="28"/>
      <c r="E8076" s="10"/>
      <c r="F8076" s="9"/>
      <c r="G8076" s="11"/>
      <c r="H8076" s="11"/>
      <c r="I8076" s="14"/>
      <c r="J8076" s="11"/>
      <c r="K8076" s="11"/>
      <c r="L8076" s="11"/>
      <c r="M8076" s="11"/>
      <c r="N8076" s="11" t="str">
        <f>IF(E8076&lt;&gt;"",VLOOKUP(E8076,依頼一覧!F:H,2,0),"")</f>
        <v/>
      </c>
    </row>
    <row r="8077" spans="1:14">
      <c r="A8077" s="7">
        <v>8076</v>
      </c>
      <c r="B8077" s="8"/>
      <c r="C8077" s="9"/>
      <c r="D8077" s="28"/>
      <c r="E8077" s="10"/>
      <c r="F8077" s="9"/>
      <c r="G8077" s="11"/>
      <c r="H8077" s="11"/>
      <c r="I8077" s="14"/>
      <c r="J8077" s="11"/>
      <c r="K8077" s="11"/>
      <c r="L8077" s="11"/>
      <c r="M8077" s="11"/>
      <c r="N8077" s="11" t="str">
        <f>IF(E8077&lt;&gt;"",VLOOKUP(E8077,依頼一覧!F:H,2,0),"")</f>
        <v/>
      </c>
    </row>
    <row r="8078" spans="1:14">
      <c r="A8078" s="7">
        <v>8077</v>
      </c>
      <c r="B8078" s="8"/>
      <c r="C8078" s="9"/>
      <c r="D8078" s="28"/>
      <c r="E8078" s="10"/>
      <c r="F8078" s="9"/>
      <c r="G8078" s="11"/>
      <c r="H8078" s="11"/>
      <c r="I8078" s="14"/>
      <c r="J8078" s="11"/>
      <c r="K8078" s="11"/>
      <c r="L8078" s="11"/>
      <c r="M8078" s="11"/>
      <c r="N8078" s="11" t="str">
        <f>IF(E8078&lt;&gt;"",VLOOKUP(E8078,依頼一覧!F:H,2,0),"")</f>
        <v/>
      </c>
    </row>
    <row r="8079" spans="1:14">
      <c r="A8079" s="7">
        <v>8078</v>
      </c>
      <c r="B8079" s="8"/>
      <c r="C8079" s="9"/>
      <c r="D8079" s="28"/>
      <c r="E8079" s="10"/>
      <c r="F8079" s="9"/>
      <c r="G8079" s="11"/>
      <c r="H8079" s="11"/>
      <c r="I8079" s="14"/>
      <c r="J8079" s="11"/>
      <c r="K8079" s="11"/>
      <c r="L8079" s="11"/>
      <c r="M8079" s="11"/>
      <c r="N8079" s="11" t="str">
        <f>IF(E8079&lt;&gt;"",VLOOKUP(E8079,依頼一覧!F:H,2,0),"")</f>
        <v/>
      </c>
    </row>
    <row r="8080" spans="1:14">
      <c r="A8080" s="7">
        <v>8079</v>
      </c>
      <c r="B8080" s="8"/>
      <c r="C8080" s="9"/>
      <c r="D8080" s="28"/>
      <c r="E8080" s="10"/>
      <c r="F8080" s="9"/>
      <c r="G8080" s="11"/>
      <c r="H8080" s="11"/>
      <c r="I8080" s="14"/>
      <c r="J8080" s="11"/>
      <c r="K8080" s="11"/>
      <c r="L8080" s="11"/>
      <c r="M8080" s="11"/>
      <c r="N8080" s="11" t="str">
        <f>IF(E8080&lt;&gt;"",VLOOKUP(E8080,依頼一覧!F:H,2,0),"")</f>
        <v/>
      </c>
    </row>
    <row r="8081" spans="1:14">
      <c r="A8081" s="7">
        <v>8080</v>
      </c>
      <c r="B8081" s="8"/>
      <c r="C8081" s="9"/>
      <c r="D8081" s="28"/>
      <c r="E8081" s="10"/>
      <c r="F8081" s="9"/>
      <c r="G8081" s="11"/>
      <c r="H8081" s="11"/>
      <c r="I8081" s="14"/>
      <c r="J8081" s="11"/>
      <c r="K8081" s="11"/>
      <c r="L8081" s="11"/>
      <c r="M8081" s="11"/>
      <c r="N8081" s="11" t="str">
        <f>IF(E8081&lt;&gt;"",VLOOKUP(E8081,依頼一覧!F:H,2,0),"")</f>
        <v/>
      </c>
    </row>
    <row r="8082" spans="1:14">
      <c r="A8082" s="7">
        <v>8081</v>
      </c>
      <c r="B8082" s="8"/>
      <c r="C8082" s="9"/>
      <c r="D8082" s="28"/>
      <c r="E8082" s="10"/>
      <c r="F8082" s="9"/>
      <c r="G8082" s="11"/>
      <c r="H8082" s="11"/>
      <c r="I8082" s="14"/>
      <c r="J8082" s="11"/>
      <c r="K8082" s="11"/>
      <c r="L8082" s="11"/>
      <c r="M8082" s="11"/>
      <c r="N8082" s="11" t="str">
        <f>IF(E8082&lt;&gt;"",VLOOKUP(E8082,依頼一覧!F:H,2,0),"")</f>
        <v/>
      </c>
    </row>
    <row r="8083" spans="1:14">
      <c r="A8083" s="7">
        <v>8082</v>
      </c>
      <c r="B8083" s="8"/>
      <c r="C8083" s="9"/>
      <c r="D8083" s="28"/>
      <c r="E8083" s="10"/>
      <c r="F8083" s="9"/>
      <c r="G8083" s="11"/>
      <c r="H8083" s="11"/>
      <c r="I8083" s="14"/>
      <c r="J8083" s="11"/>
      <c r="K8083" s="11"/>
      <c r="L8083" s="11"/>
      <c r="M8083" s="11"/>
      <c r="N8083" s="11" t="str">
        <f>IF(E8083&lt;&gt;"",VLOOKUP(E8083,依頼一覧!F:H,2,0),"")</f>
        <v/>
      </c>
    </row>
    <row r="8084" spans="1:14">
      <c r="A8084" s="7">
        <v>8083</v>
      </c>
      <c r="B8084" s="8"/>
      <c r="C8084" s="9"/>
      <c r="D8084" s="28"/>
      <c r="E8084" s="10"/>
      <c r="F8084" s="9"/>
      <c r="G8084" s="11"/>
      <c r="H8084" s="11"/>
      <c r="I8084" s="14"/>
      <c r="J8084" s="11"/>
      <c r="K8084" s="11"/>
      <c r="L8084" s="11"/>
      <c r="M8084" s="11"/>
      <c r="N8084" s="11" t="str">
        <f>IF(E8084&lt;&gt;"",VLOOKUP(E8084,依頼一覧!F:H,2,0),"")</f>
        <v/>
      </c>
    </row>
    <row r="8085" spans="1:14">
      <c r="A8085" s="7">
        <v>8084</v>
      </c>
      <c r="B8085" s="8"/>
      <c r="C8085" s="9"/>
      <c r="D8085" s="28"/>
      <c r="E8085" s="10"/>
      <c r="F8085" s="9"/>
      <c r="G8085" s="11"/>
      <c r="H8085" s="11"/>
      <c r="I8085" s="14"/>
      <c r="J8085" s="11"/>
      <c r="K8085" s="11"/>
      <c r="L8085" s="11"/>
      <c r="M8085" s="11"/>
      <c r="N8085" s="11" t="str">
        <f>IF(E8085&lt;&gt;"",VLOOKUP(E8085,依頼一覧!F:H,2,0),"")</f>
        <v/>
      </c>
    </row>
    <row r="8086" spans="1:14">
      <c r="A8086" s="7">
        <v>8085</v>
      </c>
      <c r="B8086" s="8"/>
      <c r="C8086" s="9"/>
      <c r="D8086" s="28"/>
      <c r="E8086" s="10"/>
      <c r="F8086" s="9"/>
      <c r="G8086" s="11"/>
      <c r="H8086" s="11"/>
      <c r="I8086" s="14"/>
      <c r="J8086" s="11"/>
      <c r="K8086" s="11"/>
      <c r="L8086" s="11"/>
      <c r="M8086" s="11"/>
      <c r="N8086" s="11" t="str">
        <f>IF(E8086&lt;&gt;"",VLOOKUP(E8086,依頼一覧!F:H,2,0),"")</f>
        <v/>
      </c>
    </row>
    <row r="8087" spans="1:14">
      <c r="A8087" s="7">
        <v>8086</v>
      </c>
      <c r="B8087" s="8"/>
      <c r="C8087" s="9"/>
      <c r="D8087" s="28"/>
      <c r="E8087" s="10"/>
      <c r="F8087" s="9"/>
      <c r="G8087" s="11"/>
      <c r="H8087" s="11"/>
      <c r="I8087" s="14"/>
      <c r="J8087" s="11"/>
      <c r="K8087" s="11"/>
      <c r="L8087" s="11"/>
      <c r="M8087" s="11"/>
      <c r="N8087" s="11" t="str">
        <f>IF(E8087&lt;&gt;"",VLOOKUP(E8087,依頼一覧!F:H,2,0),"")</f>
        <v/>
      </c>
    </row>
    <row r="8088" spans="1:14">
      <c r="A8088" s="7">
        <v>8087</v>
      </c>
      <c r="B8088" s="8"/>
      <c r="C8088" s="9"/>
      <c r="D8088" s="28"/>
      <c r="E8088" s="10"/>
      <c r="F8088" s="9"/>
      <c r="G8088" s="11"/>
      <c r="H8088" s="11"/>
      <c r="I8088" s="14"/>
      <c r="J8088" s="11"/>
      <c r="K8088" s="11"/>
      <c r="L8088" s="11"/>
      <c r="M8088" s="11"/>
      <c r="N8088" s="11" t="str">
        <f>IF(E8088&lt;&gt;"",VLOOKUP(E8088,依頼一覧!F:H,2,0),"")</f>
        <v/>
      </c>
    </row>
    <row r="8089" spans="1:14">
      <c r="A8089" s="7">
        <v>8088</v>
      </c>
      <c r="B8089" s="8"/>
      <c r="C8089" s="9"/>
      <c r="D8089" s="28"/>
      <c r="E8089" s="10"/>
      <c r="F8089" s="9"/>
      <c r="G8089" s="11"/>
      <c r="H8089" s="11"/>
      <c r="I8089" s="14"/>
      <c r="J8089" s="11"/>
      <c r="K8089" s="11"/>
      <c r="L8089" s="11"/>
      <c r="M8089" s="11"/>
      <c r="N8089" s="11" t="str">
        <f>IF(E8089&lt;&gt;"",VLOOKUP(E8089,依頼一覧!F:H,2,0),"")</f>
        <v/>
      </c>
    </row>
    <row r="8090" spans="1:14">
      <c r="A8090" s="7">
        <v>8089</v>
      </c>
      <c r="B8090" s="8"/>
      <c r="C8090" s="9"/>
      <c r="D8090" s="28"/>
      <c r="E8090" s="10"/>
      <c r="F8090" s="9"/>
      <c r="G8090" s="11"/>
      <c r="H8090" s="11"/>
      <c r="I8090" s="14"/>
      <c r="J8090" s="11"/>
      <c r="K8090" s="11"/>
      <c r="L8090" s="11"/>
      <c r="M8090" s="11"/>
      <c r="N8090" s="11" t="str">
        <f>IF(E8090&lt;&gt;"",VLOOKUP(E8090,依頼一覧!F:H,2,0),"")</f>
        <v/>
      </c>
    </row>
    <row r="8091" spans="1:14">
      <c r="A8091" s="7">
        <v>8090</v>
      </c>
      <c r="B8091" s="8"/>
      <c r="C8091" s="9"/>
      <c r="D8091" s="28"/>
      <c r="E8091" s="10"/>
      <c r="F8091" s="9"/>
      <c r="G8091" s="11"/>
      <c r="H8091" s="11"/>
      <c r="I8091" s="14"/>
      <c r="J8091" s="11"/>
      <c r="K8091" s="11"/>
      <c r="L8091" s="11"/>
      <c r="M8091" s="11"/>
      <c r="N8091" s="11" t="str">
        <f>IF(E8091&lt;&gt;"",VLOOKUP(E8091,依頼一覧!F:H,2,0),"")</f>
        <v/>
      </c>
    </row>
    <row r="8092" spans="1:14">
      <c r="A8092" s="7">
        <v>8091</v>
      </c>
      <c r="B8092" s="8"/>
      <c r="C8092" s="9"/>
      <c r="D8092" s="28"/>
      <c r="E8092" s="10"/>
      <c r="F8092" s="9"/>
      <c r="G8092" s="11"/>
      <c r="H8092" s="11"/>
      <c r="I8092" s="14"/>
      <c r="J8092" s="11"/>
      <c r="K8092" s="11"/>
      <c r="L8092" s="11"/>
      <c r="M8092" s="11"/>
      <c r="N8092" s="11" t="str">
        <f>IF(E8092&lt;&gt;"",VLOOKUP(E8092,依頼一覧!F:H,2,0),"")</f>
        <v/>
      </c>
    </row>
    <row r="8093" spans="1:14">
      <c r="A8093" s="7">
        <v>8092</v>
      </c>
      <c r="B8093" s="8"/>
      <c r="C8093" s="9"/>
      <c r="D8093" s="28"/>
      <c r="E8093" s="10"/>
      <c r="F8093" s="9"/>
      <c r="G8093" s="11"/>
      <c r="H8093" s="11"/>
      <c r="I8093" s="14"/>
      <c r="J8093" s="11"/>
      <c r="K8093" s="11"/>
      <c r="L8093" s="11"/>
      <c r="M8093" s="11"/>
      <c r="N8093" s="11" t="str">
        <f>IF(E8093&lt;&gt;"",VLOOKUP(E8093,依頼一覧!F:H,2,0),"")</f>
        <v/>
      </c>
    </row>
    <row r="8094" spans="1:14">
      <c r="A8094" s="7">
        <v>8093</v>
      </c>
      <c r="B8094" s="8"/>
      <c r="C8094" s="9"/>
      <c r="D8094" s="28"/>
      <c r="E8094" s="10"/>
      <c r="F8094" s="9"/>
      <c r="G8094" s="11"/>
      <c r="H8094" s="11"/>
      <c r="I8094" s="14"/>
      <c r="J8094" s="11"/>
      <c r="K8094" s="11"/>
      <c r="L8094" s="11"/>
      <c r="M8094" s="11"/>
      <c r="N8094" s="11" t="str">
        <f>IF(E8094&lt;&gt;"",VLOOKUP(E8094,依頼一覧!F:H,2,0),"")</f>
        <v/>
      </c>
    </row>
    <row r="8095" spans="1:14">
      <c r="A8095" s="7">
        <v>8094</v>
      </c>
      <c r="B8095" s="8"/>
      <c r="C8095" s="9"/>
      <c r="D8095" s="28"/>
      <c r="E8095" s="10"/>
      <c r="F8095" s="9"/>
      <c r="G8095" s="11"/>
      <c r="H8095" s="11"/>
      <c r="I8095" s="14"/>
      <c r="J8095" s="11"/>
      <c r="K8095" s="11"/>
      <c r="L8095" s="11"/>
      <c r="M8095" s="11"/>
      <c r="N8095" s="11" t="str">
        <f>IF(E8095&lt;&gt;"",VLOOKUP(E8095,依頼一覧!F:H,2,0),"")</f>
        <v/>
      </c>
    </row>
    <row r="8096" spans="1:14">
      <c r="A8096" s="7">
        <v>8095</v>
      </c>
      <c r="B8096" s="8"/>
      <c r="C8096" s="9"/>
      <c r="D8096" s="28"/>
      <c r="E8096" s="10"/>
      <c r="F8096" s="9"/>
      <c r="G8096" s="11"/>
      <c r="H8096" s="11"/>
      <c r="I8096" s="14"/>
      <c r="J8096" s="11"/>
      <c r="K8096" s="11"/>
      <c r="L8096" s="11"/>
      <c r="M8096" s="11"/>
      <c r="N8096" s="11" t="str">
        <f>IF(E8096&lt;&gt;"",VLOOKUP(E8096,依頼一覧!F:H,2,0),"")</f>
        <v/>
      </c>
    </row>
    <row r="8097" spans="1:14">
      <c r="A8097" s="7">
        <v>8096</v>
      </c>
      <c r="B8097" s="8"/>
      <c r="C8097" s="9"/>
      <c r="D8097" s="28"/>
      <c r="E8097" s="10"/>
      <c r="F8097" s="9"/>
      <c r="G8097" s="11"/>
      <c r="H8097" s="11"/>
      <c r="I8097" s="14"/>
      <c r="J8097" s="11"/>
      <c r="K8097" s="11"/>
      <c r="L8097" s="11"/>
      <c r="M8097" s="11"/>
      <c r="N8097" s="11" t="str">
        <f>IF(E8097&lt;&gt;"",VLOOKUP(E8097,依頼一覧!F:H,2,0),"")</f>
        <v/>
      </c>
    </row>
    <row r="8098" spans="1:14">
      <c r="A8098" s="7">
        <v>8097</v>
      </c>
      <c r="B8098" s="8"/>
      <c r="C8098" s="9"/>
      <c r="D8098" s="28"/>
      <c r="E8098" s="10"/>
      <c r="F8098" s="9"/>
      <c r="G8098" s="11"/>
      <c r="H8098" s="11"/>
      <c r="I8098" s="14"/>
      <c r="J8098" s="11"/>
      <c r="K8098" s="11"/>
      <c r="L8098" s="11"/>
      <c r="M8098" s="11"/>
      <c r="N8098" s="11" t="str">
        <f>IF(E8098&lt;&gt;"",VLOOKUP(E8098,依頼一覧!F:H,2,0),"")</f>
        <v/>
      </c>
    </row>
    <row r="8099" spans="1:14">
      <c r="A8099" s="7">
        <v>8098</v>
      </c>
      <c r="B8099" s="8"/>
      <c r="C8099" s="9"/>
      <c r="D8099" s="28"/>
      <c r="E8099" s="10"/>
      <c r="F8099" s="9"/>
      <c r="G8099" s="11"/>
      <c r="H8099" s="11"/>
      <c r="I8099" s="14"/>
      <c r="J8099" s="11"/>
      <c r="K8099" s="11"/>
      <c r="L8099" s="11"/>
      <c r="M8099" s="11"/>
      <c r="N8099" s="11" t="str">
        <f>IF(E8099&lt;&gt;"",VLOOKUP(E8099,依頼一覧!F:H,2,0),"")</f>
        <v/>
      </c>
    </row>
    <row r="8100" spans="1:14">
      <c r="A8100" s="7">
        <v>8099</v>
      </c>
      <c r="B8100" s="8"/>
      <c r="C8100" s="9"/>
      <c r="D8100" s="28"/>
      <c r="E8100" s="10"/>
      <c r="F8100" s="9"/>
      <c r="G8100" s="11"/>
      <c r="H8100" s="11"/>
      <c r="I8100" s="14"/>
      <c r="J8100" s="11"/>
      <c r="K8100" s="11"/>
      <c r="L8100" s="11"/>
      <c r="M8100" s="11"/>
      <c r="N8100" s="11" t="str">
        <f>IF(E8100&lt;&gt;"",VLOOKUP(E8100,依頼一覧!F:H,2,0),"")</f>
        <v/>
      </c>
    </row>
    <row r="8101" spans="1:14">
      <c r="A8101" s="7">
        <v>8100</v>
      </c>
      <c r="B8101" s="8"/>
      <c r="C8101" s="9"/>
      <c r="D8101" s="28"/>
      <c r="E8101" s="10"/>
      <c r="F8101" s="9"/>
      <c r="G8101" s="11"/>
      <c r="H8101" s="11"/>
      <c r="I8101" s="14"/>
      <c r="J8101" s="11"/>
      <c r="K8101" s="11"/>
      <c r="L8101" s="11"/>
      <c r="M8101" s="11"/>
      <c r="N8101" s="11" t="str">
        <f>IF(E8101&lt;&gt;"",VLOOKUP(E8101,依頼一覧!F:H,2,0),"")</f>
        <v/>
      </c>
    </row>
    <row r="8102" spans="1:14">
      <c r="A8102" s="7">
        <v>8101</v>
      </c>
      <c r="B8102" s="8"/>
      <c r="C8102" s="9"/>
      <c r="D8102" s="28"/>
      <c r="E8102" s="10"/>
      <c r="F8102" s="9"/>
      <c r="G8102" s="11"/>
      <c r="H8102" s="11"/>
      <c r="I8102" s="14"/>
      <c r="J8102" s="11"/>
      <c r="K8102" s="11"/>
      <c r="L8102" s="11"/>
      <c r="M8102" s="11"/>
      <c r="N8102" s="11" t="str">
        <f>IF(E8102&lt;&gt;"",VLOOKUP(E8102,依頼一覧!F:H,2,0),"")</f>
        <v/>
      </c>
    </row>
    <row r="8103" spans="1:14">
      <c r="A8103" s="7">
        <v>8102</v>
      </c>
      <c r="B8103" s="8"/>
      <c r="C8103" s="9"/>
      <c r="D8103" s="28"/>
      <c r="E8103" s="10"/>
      <c r="F8103" s="9"/>
      <c r="G8103" s="11"/>
      <c r="H8103" s="11"/>
      <c r="I8103" s="14"/>
      <c r="J8103" s="11"/>
      <c r="K8103" s="11"/>
      <c r="L8103" s="11"/>
      <c r="M8103" s="11"/>
      <c r="N8103" s="11" t="str">
        <f>IF(E8103&lt;&gt;"",VLOOKUP(E8103,依頼一覧!F:H,2,0),"")</f>
        <v/>
      </c>
    </row>
    <row r="8104" spans="1:14">
      <c r="A8104" s="7">
        <v>8103</v>
      </c>
      <c r="B8104" s="8"/>
      <c r="C8104" s="9"/>
      <c r="D8104" s="28"/>
      <c r="E8104" s="10"/>
      <c r="F8104" s="9"/>
      <c r="G8104" s="11"/>
      <c r="H8104" s="11"/>
      <c r="I8104" s="14"/>
      <c r="J8104" s="11"/>
      <c r="K8104" s="11"/>
      <c r="L8104" s="11"/>
      <c r="M8104" s="11"/>
      <c r="N8104" s="11" t="str">
        <f>IF(E8104&lt;&gt;"",VLOOKUP(E8104,依頼一覧!F:H,2,0),"")</f>
        <v/>
      </c>
    </row>
    <row r="8105" spans="1:14">
      <c r="A8105" s="7">
        <v>8104</v>
      </c>
      <c r="B8105" s="8"/>
      <c r="C8105" s="9"/>
      <c r="D8105" s="28"/>
      <c r="E8105" s="10"/>
      <c r="F8105" s="9"/>
      <c r="G8105" s="11"/>
      <c r="H8105" s="11"/>
      <c r="I8105" s="14"/>
      <c r="J8105" s="11"/>
      <c r="K8105" s="11"/>
      <c r="L8105" s="11"/>
      <c r="M8105" s="11"/>
      <c r="N8105" s="11" t="str">
        <f>IF(E8105&lt;&gt;"",VLOOKUP(E8105,依頼一覧!F:H,2,0),"")</f>
        <v/>
      </c>
    </row>
    <row r="8106" spans="1:14">
      <c r="A8106" s="7">
        <v>8105</v>
      </c>
      <c r="B8106" s="8"/>
      <c r="C8106" s="9"/>
      <c r="D8106" s="28"/>
      <c r="E8106" s="10"/>
      <c r="F8106" s="9"/>
      <c r="G8106" s="11"/>
      <c r="H8106" s="11"/>
      <c r="I8106" s="14"/>
      <c r="J8106" s="11"/>
      <c r="K8106" s="11"/>
      <c r="L8106" s="11"/>
      <c r="M8106" s="11"/>
      <c r="N8106" s="11" t="str">
        <f>IF(E8106&lt;&gt;"",VLOOKUP(E8106,依頼一覧!F:H,2,0),"")</f>
        <v/>
      </c>
    </row>
    <row r="8107" spans="1:14">
      <c r="A8107" s="7">
        <v>8106</v>
      </c>
      <c r="B8107" s="8"/>
      <c r="C8107" s="9"/>
      <c r="D8107" s="28"/>
      <c r="E8107" s="10"/>
      <c r="F8107" s="9"/>
      <c r="G8107" s="11"/>
      <c r="H8107" s="11"/>
      <c r="I8107" s="14"/>
      <c r="J8107" s="11"/>
      <c r="K8107" s="11"/>
      <c r="L8107" s="11"/>
      <c r="M8107" s="11"/>
      <c r="N8107" s="11" t="str">
        <f>IF(E8107&lt;&gt;"",VLOOKUP(E8107,依頼一覧!F:H,2,0),"")</f>
        <v/>
      </c>
    </row>
    <row r="8108" spans="1:14">
      <c r="A8108" s="7">
        <v>8107</v>
      </c>
      <c r="B8108" s="8"/>
      <c r="C8108" s="9"/>
      <c r="D8108" s="28"/>
      <c r="E8108" s="10"/>
      <c r="F8108" s="9"/>
      <c r="G8108" s="11"/>
      <c r="H8108" s="11"/>
      <c r="I8108" s="14"/>
      <c r="J8108" s="11"/>
      <c r="K8108" s="11"/>
      <c r="L8108" s="11"/>
      <c r="M8108" s="11"/>
      <c r="N8108" s="11" t="str">
        <f>IF(E8108&lt;&gt;"",VLOOKUP(E8108,依頼一覧!F:H,2,0),"")</f>
        <v/>
      </c>
    </row>
    <row r="8109" spans="1:14">
      <c r="A8109" s="7">
        <v>8108</v>
      </c>
      <c r="B8109" s="8"/>
      <c r="C8109" s="9"/>
      <c r="D8109" s="28"/>
      <c r="E8109" s="10"/>
      <c r="F8109" s="9"/>
      <c r="G8109" s="11"/>
      <c r="H8109" s="11"/>
      <c r="I8109" s="14"/>
      <c r="J8109" s="11"/>
      <c r="K8109" s="11"/>
      <c r="L8109" s="11"/>
      <c r="M8109" s="11"/>
      <c r="N8109" s="11" t="str">
        <f>IF(E8109&lt;&gt;"",VLOOKUP(E8109,依頼一覧!F:H,2,0),"")</f>
        <v/>
      </c>
    </row>
    <row r="8110" spans="1:14">
      <c r="A8110" s="7">
        <v>8109</v>
      </c>
      <c r="B8110" s="8"/>
      <c r="C8110" s="9"/>
      <c r="D8110" s="28"/>
      <c r="E8110" s="10"/>
      <c r="F8110" s="9"/>
      <c r="G8110" s="11"/>
      <c r="H8110" s="11"/>
      <c r="I8110" s="14"/>
      <c r="J8110" s="11"/>
      <c r="K8110" s="11"/>
      <c r="L8110" s="11"/>
      <c r="M8110" s="11"/>
      <c r="N8110" s="11" t="str">
        <f>IF(E8110&lt;&gt;"",VLOOKUP(E8110,依頼一覧!F:H,2,0),"")</f>
        <v/>
      </c>
    </row>
    <row r="8111" spans="1:14">
      <c r="A8111" s="7">
        <v>8110</v>
      </c>
      <c r="B8111" s="8"/>
      <c r="C8111" s="9"/>
      <c r="D8111" s="28"/>
      <c r="E8111" s="10"/>
      <c r="F8111" s="9"/>
      <c r="G8111" s="11"/>
      <c r="H8111" s="11"/>
      <c r="I8111" s="14"/>
      <c r="J8111" s="11"/>
      <c r="K8111" s="11"/>
      <c r="L8111" s="11"/>
      <c r="M8111" s="11"/>
      <c r="N8111" s="11" t="str">
        <f>IF(E8111&lt;&gt;"",VLOOKUP(E8111,依頼一覧!F:H,2,0),"")</f>
        <v/>
      </c>
    </row>
    <row r="8112" spans="1:14">
      <c r="A8112" s="7">
        <v>8111</v>
      </c>
      <c r="B8112" s="8"/>
      <c r="C8112" s="9"/>
      <c r="D8112" s="28"/>
      <c r="E8112" s="10"/>
      <c r="F8112" s="9"/>
      <c r="G8112" s="11"/>
      <c r="H8112" s="11"/>
      <c r="I8112" s="14"/>
      <c r="J8112" s="11"/>
      <c r="K8112" s="11"/>
      <c r="L8112" s="11"/>
      <c r="M8112" s="11"/>
      <c r="N8112" s="11" t="str">
        <f>IF(E8112&lt;&gt;"",VLOOKUP(E8112,依頼一覧!F:H,2,0),"")</f>
        <v/>
      </c>
    </row>
    <row r="8113" spans="1:14">
      <c r="A8113" s="7">
        <v>8112</v>
      </c>
      <c r="B8113" s="8"/>
      <c r="C8113" s="9"/>
      <c r="D8113" s="28"/>
      <c r="E8113" s="10"/>
      <c r="F8113" s="9"/>
      <c r="G8113" s="11"/>
      <c r="H8113" s="11"/>
      <c r="I8113" s="14"/>
      <c r="J8113" s="11"/>
      <c r="K8113" s="11"/>
      <c r="L8113" s="11"/>
      <c r="M8113" s="11"/>
      <c r="N8113" s="11" t="str">
        <f>IF(E8113&lt;&gt;"",VLOOKUP(E8113,依頼一覧!F:H,2,0),"")</f>
        <v/>
      </c>
    </row>
    <row r="8114" spans="1:14">
      <c r="A8114" s="7">
        <v>8113</v>
      </c>
      <c r="B8114" s="8"/>
      <c r="C8114" s="9"/>
      <c r="D8114" s="28"/>
      <c r="E8114" s="10"/>
      <c r="F8114" s="9"/>
      <c r="G8114" s="11"/>
      <c r="H8114" s="11"/>
      <c r="I8114" s="14"/>
      <c r="J8114" s="11"/>
      <c r="K8114" s="11"/>
      <c r="L8114" s="11"/>
      <c r="M8114" s="11"/>
      <c r="N8114" s="11" t="str">
        <f>IF(E8114&lt;&gt;"",VLOOKUP(E8114,依頼一覧!F:H,2,0),"")</f>
        <v/>
      </c>
    </row>
    <row r="8115" spans="1:14">
      <c r="A8115" s="7">
        <v>8114</v>
      </c>
      <c r="B8115" s="8"/>
      <c r="C8115" s="9"/>
      <c r="D8115" s="28"/>
      <c r="E8115" s="10"/>
      <c r="F8115" s="9"/>
      <c r="G8115" s="11"/>
      <c r="H8115" s="11"/>
      <c r="I8115" s="14"/>
      <c r="J8115" s="11"/>
      <c r="K8115" s="11"/>
      <c r="L8115" s="11"/>
      <c r="M8115" s="11"/>
      <c r="N8115" s="11" t="str">
        <f>IF(E8115&lt;&gt;"",VLOOKUP(E8115,依頼一覧!F:H,2,0),"")</f>
        <v/>
      </c>
    </row>
    <row r="8116" spans="1:14">
      <c r="A8116" s="7">
        <v>8115</v>
      </c>
      <c r="B8116" s="8"/>
      <c r="C8116" s="9"/>
      <c r="D8116" s="28"/>
      <c r="E8116" s="10"/>
      <c r="F8116" s="9"/>
      <c r="G8116" s="11"/>
      <c r="H8116" s="11"/>
      <c r="I8116" s="14"/>
      <c r="J8116" s="11"/>
      <c r="K8116" s="11"/>
      <c r="L8116" s="11"/>
      <c r="M8116" s="11"/>
      <c r="N8116" s="11" t="str">
        <f>IF(E8116&lt;&gt;"",VLOOKUP(E8116,依頼一覧!F:H,2,0),"")</f>
        <v/>
      </c>
    </row>
    <row r="8117" spans="1:14">
      <c r="A8117" s="7">
        <v>8116</v>
      </c>
      <c r="B8117" s="8"/>
      <c r="C8117" s="9"/>
      <c r="D8117" s="28"/>
      <c r="E8117" s="10"/>
      <c r="F8117" s="9"/>
      <c r="G8117" s="11"/>
      <c r="H8117" s="11"/>
      <c r="I8117" s="14"/>
      <c r="J8117" s="11"/>
      <c r="K8117" s="11"/>
      <c r="L8117" s="11"/>
      <c r="M8117" s="11"/>
      <c r="N8117" s="11" t="str">
        <f>IF(E8117&lt;&gt;"",VLOOKUP(E8117,依頼一覧!F:H,2,0),"")</f>
        <v/>
      </c>
    </row>
    <row r="8118" spans="1:14">
      <c r="A8118" s="7">
        <v>8117</v>
      </c>
      <c r="B8118" s="8"/>
      <c r="C8118" s="9"/>
      <c r="D8118" s="28"/>
      <c r="E8118" s="10"/>
      <c r="F8118" s="9"/>
      <c r="G8118" s="11"/>
      <c r="H8118" s="11"/>
      <c r="I8118" s="14"/>
      <c r="J8118" s="11"/>
      <c r="K8118" s="11"/>
      <c r="L8118" s="11"/>
      <c r="M8118" s="11"/>
      <c r="N8118" s="11" t="str">
        <f>IF(E8118&lt;&gt;"",VLOOKUP(E8118,依頼一覧!F:H,2,0),"")</f>
        <v/>
      </c>
    </row>
    <row r="8119" spans="1:14">
      <c r="A8119" s="7">
        <v>8118</v>
      </c>
      <c r="B8119" s="8"/>
      <c r="C8119" s="9"/>
      <c r="D8119" s="28"/>
      <c r="E8119" s="10"/>
      <c r="F8119" s="9"/>
      <c r="G8119" s="11"/>
      <c r="H8119" s="11"/>
      <c r="I8119" s="14"/>
      <c r="J8119" s="11"/>
      <c r="K8119" s="11"/>
      <c r="L8119" s="11"/>
      <c r="M8119" s="11"/>
      <c r="N8119" s="11" t="str">
        <f>IF(E8119&lt;&gt;"",VLOOKUP(E8119,依頼一覧!F:H,2,0),"")</f>
        <v/>
      </c>
    </row>
    <row r="8120" spans="1:14">
      <c r="A8120" s="7">
        <v>8119</v>
      </c>
      <c r="B8120" s="8"/>
      <c r="C8120" s="9"/>
      <c r="D8120" s="28"/>
      <c r="E8120" s="10"/>
      <c r="F8120" s="9"/>
      <c r="G8120" s="11"/>
      <c r="H8120" s="11"/>
      <c r="I8120" s="14"/>
      <c r="J8120" s="11"/>
      <c r="K8120" s="11"/>
      <c r="L8120" s="11"/>
      <c r="M8120" s="11"/>
      <c r="N8120" s="11" t="str">
        <f>IF(E8120&lt;&gt;"",VLOOKUP(E8120,依頼一覧!F:H,2,0),"")</f>
        <v/>
      </c>
    </row>
    <row r="8121" spans="1:14">
      <c r="A8121" s="7">
        <v>8120</v>
      </c>
      <c r="B8121" s="8"/>
      <c r="C8121" s="9"/>
      <c r="D8121" s="28"/>
      <c r="E8121" s="10"/>
      <c r="F8121" s="9"/>
      <c r="G8121" s="11"/>
      <c r="H8121" s="11"/>
      <c r="I8121" s="14"/>
      <c r="J8121" s="11"/>
      <c r="K8121" s="11"/>
      <c r="L8121" s="11"/>
      <c r="M8121" s="11"/>
      <c r="N8121" s="11" t="str">
        <f>IF(E8121&lt;&gt;"",VLOOKUP(E8121,依頼一覧!F:H,2,0),"")</f>
        <v/>
      </c>
    </row>
    <row r="8122" spans="1:14">
      <c r="A8122" s="7">
        <v>8121</v>
      </c>
      <c r="B8122" s="8"/>
      <c r="C8122" s="9"/>
      <c r="D8122" s="28"/>
      <c r="E8122" s="10"/>
      <c r="F8122" s="9"/>
      <c r="G8122" s="11"/>
      <c r="H8122" s="11"/>
      <c r="I8122" s="14"/>
      <c r="J8122" s="11"/>
      <c r="K8122" s="11"/>
      <c r="L8122" s="11"/>
      <c r="M8122" s="11"/>
      <c r="N8122" s="11" t="str">
        <f>IF(E8122&lt;&gt;"",VLOOKUP(E8122,依頼一覧!F:H,2,0),"")</f>
        <v/>
      </c>
    </row>
    <row r="8123" spans="1:14">
      <c r="A8123" s="7">
        <v>8122</v>
      </c>
      <c r="B8123" s="8"/>
      <c r="C8123" s="9"/>
      <c r="D8123" s="28"/>
      <c r="E8123" s="10"/>
      <c r="F8123" s="9"/>
      <c r="G8123" s="11"/>
      <c r="H8123" s="11"/>
      <c r="I8123" s="14"/>
      <c r="J8123" s="11"/>
      <c r="K8123" s="11"/>
      <c r="L8123" s="11"/>
      <c r="M8123" s="11"/>
      <c r="N8123" s="11" t="str">
        <f>IF(E8123&lt;&gt;"",VLOOKUP(E8123,依頼一覧!F:H,2,0),"")</f>
        <v/>
      </c>
    </row>
    <row r="8124" spans="1:14">
      <c r="A8124" s="7">
        <v>8123</v>
      </c>
      <c r="B8124" s="8"/>
      <c r="C8124" s="9"/>
      <c r="D8124" s="28"/>
      <c r="E8124" s="10"/>
      <c r="F8124" s="9"/>
      <c r="G8124" s="11"/>
      <c r="H8124" s="11"/>
      <c r="I8124" s="14"/>
      <c r="J8124" s="11"/>
      <c r="K8124" s="11"/>
      <c r="L8124" s="11"/>
      <c r="M8124" s="11"/>
      <c r="N8124" s="11" t="str">
        <f>IF(E8124&lt;&gt;"",VLOOKUP(E8124,依頼一覧!F:H,2,0),"")</f>
        <v/>
      </c>
    </row>
    <row r="8125" spans="1:14">
      <c r="A8125" s="7">
        <v>8124</v>
      </c>
      <c r="B8125" s="8"/>
      <c r="C8125" s="9"/>
      <c r="D8125" s="28"/>
      <c r="E8125" s="10"/>
      <c r="F8125" s="9"/>
      <c r="G8125" s="11"/>
      <c r="H8125" s="11"/>
      <c r="I8125" s="14"/>
      <c r="J8125" s="11"/>
      <c r="K8125" s="11"/>
      <c r="L8125" s="11"/>
      <c r="M8125" s="11"/>
      <c r="N8125" s="11" t="str">
        <f>IF(E8125&lt;&gt;"",VLOOKUP(E8125,依頼一覧!F:H,2,0),"")</f>
        <v/>
      </c>
    </row>
    <row r="8126" spans="1:14">
      <c r="A8126" s="7">
        <v>8125</v>
      </c>
      <c r="B8126" s="8"/>
      <c r="C8126" s="9"/>
      <c r="D8126" s="28"/>
      <c r="E8126" s="10"/>
      <c r="F8126" s="9"/>
      <c r="G8126" s="11"/>
      <c r="H8126" s="11"/>
      <c r="I8126" s="14"/>
      <c r="J8126" s="11"/>
      <c r="K8126" s="11"/>
      <c r="L8126" s="11"/>
      <c r="M8126" s="11"/>
      <c r="N8126" s="11" t="str">
        <f>IF(E8126&lt;&gt;"",VLOOKUP(E8126,依頼一覧!F:H,2,0),"")</f>
        <v/>
      </c>
    </row>
    <row r="8127" spans="1:14">
      <c r="A8127" s="7">
        <v>8126</v>
      </c>
      <c r="B8127" s="8"/>
      <c r="C8127" s="9"/>
      <c r="D8127" s="28"/>
      <c r="E8127" s="10"/>
      <c r="F8127" s="9"/>
      <c r="G8127" s="11"/>
      <c r="H8127" s="11"/>
      <c r="I8127" s="14"/>
      <c r="J8127" s="11"/>
      <c r="K8127" s="11"/>
      <c r="L8127" s="11"/>
      <c r="M8127" s="11"/>
      <c r="N8127" s="11" t="str">
        <f>IF(E8127&lt;&gt;"",VLOOKUP(E8127,依頼一覧!F:H,2,0),"")</f>
        <v/>
      </c>
    </row>
    <row r="8128" spans="1:14">
      <c r="A8128" s="7">
        <v>8127</v>
      </c>
      <c r="B8128" s="8"/>
      <c r="C8128" s="9"/>
      <c r="D8128" s="28"/>
      <c r="E8128" s="10"/>
      <c r="F8128" s="9"/>
      <c r="G8128" s="11"/>
      <c r="H8128" s="11"/>
      <c r="I8128" s="14"/>
      <c r="J8128" s="11"/>
      <c r="K8128" s="11"/>
      <c r="L8128" s="11"/>
      <c r="M8128" s="11"/>
      <c r="N8128" s="11" t="str">
        <f>IF(E8128&lt;&gt;"",VLOOKUP(E8128,依頼一覧!F:H,2,0),"")</f>
        <v/>
      </c>
    </row>
    <row r="8129" spans="1:14">
      <c r="A8129" s="7">
        <v>8128</v>
      </c>
      <c r="B8129" s="8"/>
      <c r="C8129" s="9"/>
      <c r="D8129" s="28"/>
      <c r="E8129" s="10"/>
      <c r="F8129" s="9"/>
      <c r="G8129" s="11"/>
      <c r="H8129" s="11"/>
      <c r="I8129" s="14"/>
      <c r="J8129" s="11"/>
      <c r="K8129" s="11"/>
      <c r="L8129" s="11"/>
      <c r="M8129" s="11"/>
      <c r="N8129" s="11" t="str">
        <f>IF(E8129&lt;&gt;"",VLOOKUP(E8129,依頼一覧!F:H,2,0),"")</f>
        <v/>
      </c>
    </row>
    <row r="8130" spans="1:14">
      <c r="A8130" s="7">
        <v>8129</v>
      </c>
      <c r="B8130" s="8"/>
      <c r="C8130" s="9"/>
      <c r="D8130" s="28"/>
      <c r="E8130" s="10"/>
      <c r="F8130" s="9"/>
      <c r="G8130" s="11"/>
      <c r="H8130" s="11"/>
      <c r="I8130" s="14"/>
      <c r="J8130" s="11"/>
      <c r="K8130" s="11"/>
      <c r="L8130" s="11"/>
      <c r="M8130" s="11"/>
      <c r="N8130" s="11" t="str">
        <f>IF(E8130&lt;&gt;"",VLOOKUP(E8130,依頼一覧!F:H,2,0),"")</f>
        <v/>
      </c>
    </row>
    <row r="8131" spans="1:14">
      <c r="A8131" s="7">
        <v>8130</v>
      </c>
      <c r="B8131" s="8"/>
      <c r="C8131" s="9"/>
      <c r="D8131" s="28"/>
      <c r="E8131" s="10"/>
      <c r="F8131" s="9"/>
      <c r="G8131" s="11"/>
      <c r="H8131" s="11"/>
      <c r="I8131" s="14"/>
      <c r="J8131" s="11"/>
      <c r="K8131" s="11"/>
      <c r="L8131" s="11"/>
      <c r="M8131" s="11"/>
      <c r="N8131" s="11" t="str">
        <f>IF(E8131&lt;&gt;"",VLOOKUP(E8131,依頼一覧!F:H,2,0),"")</f>
        <v/>
      </c>
    </row>
    <row r="8132" spans="1:14">
      <c r="A8132" s="7">
        <v>8131</v>
      </c>
      <c r="B8132" s="8"/>
      <c r="C8132" s="9"/>
      <c r="D8132" s="28"/>
      <c r="E8132" s="10"/>
      <c r="F8132" s="9"/>
      <c r="G8132" s="11"/>
      <c r="H8132" s="11"/>
      <c r="I8132" s="14"/>
      <c r="J8132" s="11"/>
      <c r="K8132" s="11"/>
      <c r="L8132" s="11"/>
      <c r="M8132" s="11"/>
      <c r="N8132" s="11" t="str">
        <f>IF(E8132&lt;&gt;"",VLOOKUP(E8132,依頼一覧!F:H,2,0),"")</f>
        <v/>
      </c>
    </row>
    <row r="8133" spans="1:14">
      <c r="A8133" s="7">
        <v>8132</v>
      </c>
      <c r="B8133" s="8"/>
      <c r="C8133" s="9"/>
      <c r="D8133" s="28"/>
      <c r="E8133" s="10"/>
      <c r="F8133" s="9"/>
      <c r="G8133" s="11"/>
      <c r="H8133" s="11"/>
      <c r="I8133" s="14"/>
      <c r="J8133" s="11"/>
      <c r="K8133" s="11"/>
      <c r="L8133" s="11"/>
      <c r="M8133" s="11"/>
      <c r="N8133" s="11" t="str">
        <f>IF(E8133&lt;&gt;"",VLOOKUP(E8133,依頼一覧!F:H,2,0),"")</f>
        <v/>
      </c>
    </row>
    <row r="8134" spans="1:14">
      <c r="A8134" s="7">
        <v>8133</v>
      </c>
      <c r="B8134" s="8"/>
      <c r="C8134" s="9"/>
      <c r="D8134" s="28"/>
      <c r="E8134" s="10"/>
      <c r="F8134" s="9"/>
      <c r="G8134" s="11"/>
      <c r="H8134" s="11"/>
      <c r="I8134" s="14"/>
      <c r="J8134" s="11"/>
      <c r="K8134" s="11"/>
      <c r="L8134" s="11"/>
      <c r="M8134" s="11"/>
      <c r="N8134" s="11" t="str">
        <f>IF(E8134&lt;&gt;"",VLOOKUP(E8134,依頼一覧!F:H,2,0),"")</f>
        <v/>
      </c>
    </row>
    <row r="8135" spans="1:14">
      <c r="A8135" s="7">
        <v>8134</v>
      </c>
      <c r="B8135" s="8"/>
      <c r="C8135" s="9"/>
      <c r="D8135" s="28"/>
      <c r="E8135" s="10"/>
      <c r="F8135" s="9"/>
      <c r="G8135" s="11"/>
      <c r="H8135" s="11"/>
      <c r="I8135" s="14"/>
      <c r="J8135" s="11"/>
      <c r="K8135" s="11"/>
      <c r="L8135" s="11"/>
      <c r="M8135" s="11"/>
      <c r="N8135" s="11" t="str">
        <f>IF(E8135&lt;&gt;"",VLOOKUP(E8135,依頼一覧!F:H,2,0),"")</f>
        <v/>
      </c>
    </row>
    <row r="8136" spans="1:14">
      <c r="A8136" s="7">
        <v>8135</v>
      </c>
      <c r="B8136" s="8"/>
      <c r="C8136" s="9"/>
      <c r="D8136" s="28"/>
      <c r="E8136" s="10"/>
      <c r="F8136" s="9"/>
      <c r="G8136" s="11"/>
      <c r="H8136" s="11"/>
      <c r="I8136" s="14"/>
      <c r="J8136" s="11"/>
      <c r="K8136" s="11"/>
      <c r="L8136" s="11"/>
      <c r="M8136" s="11"/>
      <c r="N8136" s="11" t="str">
        <f>IF(E8136&lt;&gt;"",VLOOKUP(E8136,依頼一覧!F:H,2,0),"")</f>
        <v/>
      </c>
    </row>
    <row r="8137" spans="1:14">
      <c r="A8137" s="7">
        <v>8136</v>
      </c>
      <c r="B8137" s="8"/>
      <c r="C8137" s="9"/>
      <c r="D8137" s="28"/>
      <c r="E8137" s="10"/>
      <c r="F8137" s="9"/>
      <c r="G8137" s="11"/>
      <c r="H8137" s="11"/>
      <c r="I8137" s="14"/>
      <c r="J8137" s="11"/>
      <c r="K8137" s="11"/>
      <c r="L8137" s="11"/>
      <c r="M8137" s="11"/>
      <c r="N8137" s="11" t="str">
        <f>IF(E8137&lt;&gt;"",VLOOKUP(E8137,依頼一覧!F:H,2,0),"")</f>
        <v/>
      </c>
    </row>
    <row r="8138" spans="1:14">
      <c r="A8138" s="7">
        <v>8137</v>
      </c>
      <c r="B8138" s="8"/>
      <c r="C8138" s="9"/>
      <c r="D8138" s="28"/>
      <c r="E8138" s="10"/>
      <c r="F8138" s="9"/>
      <c r="G8138" s="11"/>
      <c r="H8138" s="11"/>
      <c r="I8138" s="14"/>
      <c r="J8138" s="11"/>
      <c r="K8138" s="11"/>
      <c r="L8138" s="11"/>
      <c r="M8138" s="11"/>
      <c r="N8138" s="11" t="str">
        <f>IF(E8138&lt;&gt;"",VLOOKUP(E8138,依頼一覧!F:H,2,0),"")</f>
        <v/>
      </c>
    </row>
    <row r="8139" spans="1:14">
      <c r="A8139" s="7">
        <v>8138</v>
      </c>
      <c r="B8139" s="8"/>
      <c r="C8139" s="9"/>
      <c r="D8139" s="28"/>
      <c r="E8139" s="10"/>
      <c r="F8139" s="9"/>
      <c r="G8139" s="11"/>
      <c r="H8139" s="11"/>
      <c r="I8139" s="14"/>
      <c r="J8139" s="11"/>
      <c r="K8139" s="11"/>
      <c r="L8139" s="11"/>
      <c r="M8139" s="11"/>
      <c r="N8139" s="11" t="str">
        <f>IF(E8139&lt;&gt;"",VLOOKUP(E8139,依頼一覧!F:H,2,0),"")</f>
        <v/>
      </c>
    </row>
    <row r="8140" spans="1:14">
      <c r="A8140" s="7">
        <v>8139</v>
      </c>
      <c r="B8140" s="8"/>
      <c r="C8140" s="9"/>
      <c r="D8140" s="28"/>
      <c r="E8140" s="10"/>
      <c r="F8140" s="9"/>
      <c r="G8140" s="11"/>
      <c r="H8140" s="11"/>
      <c r="I8140" s="14"/>
      <c r="J8140" s="11"/>
      <c r="K8140" s="11"/>
      <c r="L8140" s="11"/>
      <c r="M8140" s="11"/>
      <c r="N8140" s="11" t="str">
        <f>IF(E8140&lt;&gt;"",VLOOKUP(E8140,依頼一覧!F:H,2,0),"")</f>
        <v/>
      </c>
    </row>
    <row r="8141" spans="1:14">
      <c r="A8141" s="7">
        <v>8140</v>
      </c>
      <c r="B8141" s="8"/>
      <c r="C8141" s="9"/>
      <c r="D8141" s="28"/>
      <c r="E8141" s="10"/>
      <c r="F8141" s="9"/>
      <c r="G8141" s="11"/>
      <c r="H8141" s="11"/>
      <c r="I8141" s="14"/>
      <c r="J8141" s="11"/>
      <c r="K8141" s="11"/>
      <c r="L8141" s="11"/>
      <c r="M8141" s="11"/>
      <c r="N8141" s="11" t="str">
        <f>IF(E8141&lt;&gt;"",VLOOKUP(E8141,依頼一覧!F:H,2,0),"")</f>
        <v/>
      </c>
    </row>
    <row r="8142" spans="1:14">
      <c r="A8142" s="7">
        <v>8141</v>
      </c>
      <c r="B8142" s="8"/>
      <c r="C8142" s="9"/>
      <c r="D8142" s="28"/>
      <c r="E8142" s="10"/>
      <c r="F8142" s="9"/>
      <c r="G8142" s="11"/>
      <c r="H8142" s="11"/>
      <c r="I8142" s="14"/>
      <c r="J8142" s="11"/>
      <c r="K8142" s="11"/>
      <c r="L8142" s="11"/>
      <c r="M8142" s="11"/>
      <c r="N8142" s="11" t="str">
        <f>IF(E8142&lt;&gt;"",VLOOKUP(E8142,依頼一覧!F:H,2,0),"")</f>
        <v/>
      </c>
    </row>
    <row r="8143" spans="1:14">
      <c r="A8143" s="7">
        <v>8142</v>
      </c>
      <c r="B8143" s="8"/>
      <c r="C8143" s="9"/>
      <c r="D8143" s="28"/>
      <c r="E8143" s="10"/>
      <c r="F8143" s="9"/>
      <c r="G8143" s="11"/>
      <c r="H8143" s="11"/>
      <c r="I8143" s="14"/>
      <c r="J8143" s="11"/>
      <c r="K8143" s="11"/>
      <c r="L8143" s="11"/>
      <c r="M8143" s="11"/>
      <c r="N8143" s="11" t="str">
        <f>IF(E8143&lt;&gt;"",VLOOKUP(E8143,依頼一覧!F:H,2,0),"")</f>
        <v/>
      </c>
    </row>
    <row r="8144" spans="1:14">
      <c r="A8144" s="7">
        <v>8143</v>
      </c>
      <c r="B8144" s="8"/>
      <c r="C8144" s="9"/>
      <c r="D8144" s="28"/>
      <c r="E8144" s="10"/>
      <c r="F8144" s="9"/>
      <c r="G8144" s="11"/>
      <c r="H8144" s="11"/>
      <c r="I8144" s="14"/>
      <c r="J8144" s="11"/>
      <c r="K8144" s="11"/>
      <c r="L8144" s="11"/>
      <c r="M8144" s="11"/>
      <c r="N8144" s="11" t="str">
        <f>IF(E8144&lt;&gt;"",VLOOKUP(E8144,依頼一覧!F:H,2,0),"")</f>
        <v/>
      </c>
    </row>
    <row r="8145" spans="1:14">
      <c r="A8145" s="7">
        <v>8144</v>
      </c>
      <c r="B8145" s="8"/>
      <c r="C8145" s="9"/>
      <c r="D8145" s="28"/>
      <c r="E8145" s="10"/>
      <c r="F8145" s="9"/>
      <c r="G8145" s="11"/>
      <c r="H8145" s="11"/>
      <c r="I8145" s="14"/>
      <c r="J8145" s="11"/>
      <c r="K8145" s="11"/>
      <c r="L8145" s="11"/>
      <c r="M8145" s="11"/>
      <c r="N8145" s="11" t="str">
        <f>IF(E8145&lt;&gt;"",VLOOKUP(E8145,依頼一覧!F:H,2,0),"")</f>
        <v/>
      </c>
    </row>
    <row r="8146" spans="1:14">
      <c r="A8146" s="7">
        <v>8145</v>
      </c>
      <c r="B8146" s="8"/>
      <c r="C8146" s="9"/>
      <c r="D8146" s="28"/>
      <c r="E8146" s="10"/>
      <c r="F8146" s="9"/>
      <c r="G8146" s="11"/>
      <c r="H8146" s="11"/>
      <c r="I8146" s="14"/>
      <c r="J8146" s="11"/>
      <c r="K8146" s="11"/>
      <c r="L8146" s="11"/>
      <c r="M8146" s="11"/>
      <c r="N8146" s="11" t="str">
        <f>IF(E8146&lt;&gt;"",VLOOKUP(E8146,依頼一覧!F:H,2,0),"")</f>
        <v/>
      </c>
    </row>
    <row r="8147" spans="1:14">
      <c r="A8147" s="7">
        <v>8146</v>
      </c>
      <c r="B8147" s="8"/>
      <c r="C8147" s="9"/>
      <c r="D8147" s="28"/>
      <c r="E8147" s="10"/>
      <c r="F8147" s="9"/>
      <c r="G8147" s="11"/>
      <c r="H8147" s="11"/>
      <c r="I8147" s="14"/>
      <c r="J8147" s="11"/>
      <c r="K8147" s="11"/>
      <c r="L8147" s="11"/>
      <c r="M8147" s="11"/>
      <c r="N8147" s="11" t="str">
        <f>IF(E8147&lt;&gt;"",VLOOKUP(E8147,依頼一覧!F:H,2,0),"")</f>
        <v/>
      </c>
    </row>
    <row r="8148" spans="1:14">
      <c r="A8148" s="7">
        <v>8147</v>
      </c>
      <c r="B8148" s="8"/>
      <c r="C8148" s="9"/>
      <c r="D8148" s="28"/>
      <c r="E8148" s="10"/>
      <c r="F8148" s="9"/>
      <c r="G8148" s="11"/>
      <c r="H8148" s="11"/>
      <c r="I8148" s="14"/>
      <c r="J8148" s="11"/>
      <c r="K8148" s="11"/>
      <c r="L8148" s="11"/>
      <c r="M8148" s="11"/>
      <c r="N8148" s="11" t="str">
        <f>IF(E8148&lt;&gt;"",VLOOKUP(E8148,依頼一覧!F:H,2,0),"")</f>
        <v/>
      </c>
    </row>
    <row r="8149" spans="1:14">
      <c r="A8149" s="7">
        <v>8148</v>
      </c>
      <c r="B8149" s="8"/>
      <c r="C8149" s="9"/>
      <c r="D8149" s="28"/>
      <c r="E8149" s="10"/>
      <c r="F8149" s="9"/>
      <c r="G8149" s="11"/>
      <c r="H8149" s="11"/>
      <c r="I8149" s="14"/>
      <c r="J8149" s="11"/>
      <c r="K8149" s="11"/>
      <c r="L8149" s="11"/>
      <c r="M8149" s="11"/>
      <c r="N8149" s="11" t="str">
        <f>IF(E8149&lt;&gt;"",VLOOKUP(E8149,依頼一覧!F:H,2,0),"")</f>
        <v/>
      </c>
    </row>
    <row r="8150" spans="1:14">
      <c r="A8150" s="7">
        <v>8149</v>
      </c>
      <c r="B8150" s="8"/>
      <c r="C8150" s="9"/>
      <c r="D8150" s="28"/>
      <c r="E8150" s="10"/>
      <c r="F8150" s="9"/>
      <c r="G8150" s="11"/>
      <c r="H8150" s="11"/>
      <c r="I8150" s="14"/>
      <c r="J8150" s="11"/>
      <c r="K8150" s="11"/>
      <c r="L8150" s="11"/>
      <c r="M8150" s="11"/>
      <c r="N8150" s="11" t="str">
        <f>IF(E8150&lt;&gt;"",VLOOKUP(E8150,依頼一覧!F:H,2,0),"")</f>
        <v/>
      </c>
    </row>
    <row r="8151" spans="1:14">
      <c r="A8151" s="7">
        <v>8150</v>
      </c>
      <c r="B8151" s="8"/>
      <c r="C8151" s="9"/>
      <c r="D8151" s="28"/>
      <c r="E8151" s="10"/>
      <c r="F8151" s="9"/>
      <c r="G8151" s="11"/>
      <c r="H8151" s="11"/>
      <c r="I8151" s="14"/>
      <c r="J8151" s="11"/>
      <c r="K8151" s="11"/>
      <c r="L8151" s="11"/>
      <c r="M8151" s="11"/>
      <c r="N8151" s="11" t="str">
        <f>IF(E8151&lt;&gt;"",VLOOKUP(E8151,依頼一覧!F:H,2,0),"")</f>
        <v/>
      </c>
    </row>
  </sheetData>
  <autoFilter ref="A1:N8151" xr:uid="{00000000-0001-0000-0000-000000000000}"/>
  <sortState xmlns:xlrd2="http://schemas.microsoft.com/office/spreadsheetml/2017/richdata2" ref="A2:M265">
    <sortCondition ref="B2:B265"/>
    <sortCondition ref="D2:D265"/>
  </sortState>
  <phoneticPr fontId="4"/>
  <conditionalFormatting sqref="D1489:D1548">
    <cfRule type="duplicateValues" dxfId="25" priority="13"/>
  </conditionalFormatting>
  <conditionalFormatting sqref="L5042:L6373 L6378:L6398 L6421:L8151 L2:L5032">
    <cfRule type="containsText" dxfId="24" priority="14" operator="containsText" text="着払い">
      <formula>NOT(ISERROR(SEARCH("着払い",L2)))</formula>
    </cfRule>
  </conditionalFormatting>
  <conditionalFormatting sqref="D5033:D5041">
    <cfRule type="containsText" dxfId="23" priority="10" operator="containsText" text="307113905022">
      <formula>NOT(ISERROR(SEARCH("307113905022",D5033)))</formula>
    </cfRule>
  </conditionalFormatting>
  <conditionalFormatting sqref="D5033:D5041">
    <cfRule type="duplicateValues" dxfId="22" priority="11"/>
    <cfRule type="containsText" dxfId="21" priority="12" operator="containsText" text="105260243756">
      <formula>NOT(ISERROR(SEARCH("105260243756",D5033)))</formula>
    </cfRule>
  </conditionalFormatting>
  <conditionalFormatting sqref="L5033:L5041">
    <cfRule type="containsText" dxfId="20" priority="9" operator="containsText" text="着払い">
      <formula>NOT(ISERROR(SEARCH("着払い",L5033)))</formula>
    </cfRule>
  </conditionalFormatting>
  <conditionalFormatting sqref="D6374:D6377">
    <cfRule type="containsText" dxfId="19" priority="6" operator="containsText" text="307113905022">
      <formula>NOT(ISERROR(SEARCH("307113905022",D6374)))</formula>
    </cfRule>
  </conditionalFormatting>
  <conditionalFormatting sqref="D6374:D6377">
    <cfRule type="duplicateValues" dxfId="18" priority="7"/>
    <cfRule type="containsText" dxfId="17" priority="8" operator="containsText" text="105260243756">
      <formula>NOT(ISERROR(SEARCH("105260243756",D6374)))</formula>
    </cfRule>
  </conditionalFormatting>
  <conditionalFormatting sqref="L6374:L6377">
    <cfRule type="containsText" dxfId="16" priority="5" operator="containsText" text="着払い">
      <formula>NOT(ISERROR(SEARCH("着払い",L6374)))</formula>
    </cfRule>
  </conditionalFormatting>
  <conditionalFormatting sqref="D6399:D6420">
    <cfRule type="containsText" dxfId="15" priority="2" operator="containsText" text="307113905022">
      <formula>NOT(ISERROR(SEARCH("307113905022",D6399)))</formula>
    </cfRule>
  </conditionalFormatting>
  <conditionalFormatting sqref="D6399:D6420">
    <cfRule type="duplicateValues" dxfId="14" priority="3"/>
    <cfRule type="containsText" dxfId="13" priority="4" operator="containsText" text="105260243756">
      <formula>NOT(ISERROR(SEARCH("105260243756",D6399)))</formula>
    </cfRule>
  </conditionalFormatting>
  <conditionalFormatting sqref="L6399:L6420">
    <cfRule type="containsText" dxfId="12" priority="1" operator="containsText" text="着払い">
      <formula>NOT(ISERROR(SEARCH("着払い",L6399)))</formula>
    </cfRule>
  </conditionalFormatting>
  <dataValidations count="1">
    <dataValidation imeMode="disabled" allowBlank="1" showInputMessage="1" showErrorMessage="1" sqref="G2:H365 D2:D365 G1789:G2392 D1083:D1090 F1083:H1084 G1085:H1090 F2:F1082 F1085:F1488 F1489:H1548 C1489:D1548 F1549:F5032 E1:E5032 C5033:G5041 E5042:F6373 C6374:G6377 E6378:F6398 E6421:F1048576 C6399:G6420" xr:uid="{00000000-0002-0000-0000-000000000000}"/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 filterMode="1">
    <pageSetUpPr fitToPage="1"/>
  </sheetPr>
  <dimension ref="B1:I301"/>
  <sheetViews>
    <sheetView zoomScaleNormal="100" workbookViewId="0">
      <selection activeCell="C2" sqref="C2:D18"/>
    </sheetView>
  </sheetViews>
  <sheetFormatPr defaultRowHeight="21"/>
  <cols>
    <col min="1" max="1" width="2" customWidth="1"/>
    <col min="3" max="3" width="16.875" style="16" bestFit="1" customWidth="1"/>
    <col min="4" max="4" width="11.375" style="17" bestFit="1" customWidth="1"/>
    <col min="5" max="5" width="11.375" style="17" hidden="1" customWidth="1"/>
    <col min="6" max="6" width="1" style="16" hidden="1" customWidth="1"/>
    <col min="7" max="7" width="35.125" style="81" customWidth="1"/>
    <col min="8" max="9" width="10.625" style="1" bestFit="1" customWidth="1"/>
  </cols>
  <sheetData>
    <row r="1" spans="2:9" ht="18.75">
      <c r="B1" s="18"/>
      <c r="C1" s="19" t="s">
        <v>3</v>
      </c>
      <c r="D1" s="20" t="s">
        <v>4</v>
      </c>
      <c r="E1" s="20" t="s">
        <v>1104</v>
      </c>
      <c r="F1" s="19" t="s">
        <v>1105</v>
      </c>
      <c r="G1" s="82" t="s">
        <v>1192</v>
      </c>
      <c r="H1" s="19" t="s">
        <v>12</v>
      </c>
      <c r="I1" s="19" t="s">
        <v>9</v>
      </c>
    </row>
    <row r="2" spans="2:9" ht="42">
      <c r="B2" s="21">
        <f t="shared" ref="B2:B18" si="0">ROW()-1</f>
        <v>1</v>
      </c>
      <c r="C2" s="22">
        <v>4979051013443</v>
      </c>
      <c r="D2" s="23" t="s">
        <v>992</v>
      </c>
      <c r="E2" s="23" t="str">
        <f t="shared" ref="E2:E18" si="1">MID(C2,6,3)</f>
        <v>510</v>
      </c>
      <c r="F2" s="22" t="str">
        <f t="shared" ref="F2:F18" si="2">LEFT(C2,5)</f>
        <v>49790</v>
      </c>
      <c r="G2" s="80" t="str">
        <f t="shared" ref="G2:G18" si="3">"*"&amp;C2&amp;"*"</f>
        <v>*4979051013443*</v>
      </c>
      <c r="H2" s="11" t="str">
        <f t="shared" ref="H2:H18" si="4">IF(C2&lt;&gt;"",
IF(
OR(VALUE(F2)=31091,VALUE(F2)=49561,VALUE(F2)=49790,VALUE(F2)=48161,VALUE(F2)=49661,VALUE(F2)=49861,VALUE(F2)=48561,VALUE(F2)=49679,VALUE(F2)=60522,VALUE(F2)=49261,VALUE(F2)=49681,VALUE(F2)=71151,VALUE(F2)=49361,VALUE(F2)=49743,VALUE(F2)=77334,VALUE(F2)=49461,VALUE(F2)=49761,VALUE(F2)=99661,VALUE(F2)=917,VALUE(F2)=10035,VALUE(F2)=49663,VALUE(F2)=49665,VALUE(F2)=60020,VALUE(F2)=49679,VALUE(F2)=99663,VALUE(F2)=99665,VALUE(F2)=71151,VALUE(F2)=31081),"JCB",
IF(
C2=0,"J-Mups","MUN"
)
),"")</f>
        <v>JCB</v>
      </c>
      <c r="I2" s="11" t="str">
        <f>IF(COUNTIF(依頼一覧!F:F,BCD!C107),
VLOOKUP(C2,依頼一覧!F:H,2,0),
IF(C2&lt;&gt;"",IF(OR(VALUE(F2)=31091,VALUE(F2)=49681,VALUE(F2)=49743,VALUE(F2)=31081,VALUE(F2)=49665,VALUE(F2)=49790,VALUE(F2)=60522,VALUE(F2)=10035,VALUE(F2)=49663,VALUE(F2)=60020,VALUE(F2)=49679,VALUE(F2)=99663,VALUE(F2)=99665,VALUE(F2)=55084,VALUE(F2)=55087,VALUE(F2)=55088,VALUE(F2)=55089,VALUE(F2)=55090,VALUE(F2)=55091,VALUE(F2)=55092,VALUE(F2)=55093,VALUE(F2)=55094,VALUE(F2)=55095,VALUE(F2)=55096,VALUE(F2)=55097,VALUE(F2)=55099,VALUE(F2)=55100,VALUE(F2)=71151),"調整",
IF(H2="J-Mups","保管リスト","依頼")),""))</f>
        <v>調整</v>
      </c>
    </row>
    <row r="3" spans="2:9" ht="42">
      <c r="B3" s="21">
        <f t="shared" si="0"/>
        <v>2</v>
      </c>
      <c r="C3" s="22">
        <v>5509451073298</v>
      </c>
      <c r="D3" s="23" t="s">
        <v>992</v>
      </c>
      <c r="E3" s="23" t="str">
        <f t="shared" si="1"/>
        <v>510</v>
      </c>
      <c r="F3" s="22" t="str">
        <f t="shared" si="2"/>
        <v>55094</v>
      </c>
      <c r="G3" s="80" t="str">
        <f t="shared" si="3"/>
        <v>*5509451073298*</v>
      </c>
      <c r="H3" s="11" t="str">
        <f t="shared" si="4"/>
        <v>MUN</v>
      </c>
      <c r="I3" s="11" t="str">
        <f>IF(COUNTIF(依頼一覧!F:F,BCD!C115),
VLOOKUP(C3,依頼一覧!F:H,2,0),
IF(C3&lt;&gt;"",IF(OR(VALUE(F3)=31091,VALUE(F3)=49681,VALUE(F3)=49743,VALUE(F3)=31081,VALUE(F3)=49665,VALUE(F3)=49790,VALUE(F3)=60522,VALUE(F3)=10035,VALUE(F3)=49663,VALUE(F3)=60020,VALUE(F3)=49679,VALUE(F3)=99663,VALUE(F3)=99665,VALUE(F3)=55084,VALUE(F3)=55087,VALUE(F3)=55088,VALUE(F3)=55089,VALUE(F3)=55090,VALUE(F3)=55091,VALUE(F3)=55092,VALUE(F3)=55093,VALUE(F3)=55094,VALUE(F3)=55095,VALUE(F3)=55096,VALUE(F3)=55097,VALUE(F3)=55099,VALUE(F3)=55100,VALUE(F3)=71151),"調整",
IF(H3="J-Mups","保管リスト","依頼")),""))</f>
        <v>調整</v>
      </c>
    </row>
    <row r="4" spans="2:9" ht="42">
      <c r="B4" s="21">
        <f t="shared" si="0"/>
        <v>3</v>
      </c>
      <c r="C4" s="22">
        <v>5509451096329</v>
      </c>
      <c r="D4" s="23" t="s">
        <v>992</v>
      </c>
      <c r="E4" s="23" t="str">
        <f t="shared" si="1"/>
        <v>510</v>
      </c>
      <c r="F4" s="22" t="str">
        <f t="shared" si="2"/>
        <v>55094</v>
      </c>
      <c r="G4" s="80" t="str">
        <f t="shared" si="3"/>
        <v>*5509451096329*</v>
      </c>
      <c r="H4" s="11" t="str">
        <f t="shared" si="4"/>
        <v>MUN</v>
      </c>
      <c r="I4" s="11" t="str">
        <f>IF(COUNTIF(依頼一覧!F:F,BCD!C31),
VLOOKUP(C4,依頼一覧!F:H,2,0),
IF(C4&lt;&gt;"",IF(OR(VALUE(F4)=31091,VALUE(F4)=49681,VALUE(F4)=49743,VALUE(F4)=31081,VALUE(F4)=49665,VALUE(F4)=49790,VALUE(F4)=60522,VALUE(F4)=10035,VALUE(F4)=49663,VALUE(F4)=60020,VALUE(F4)=49679,VALUE(F4)=99663,VALUE(F4)=99665,VALUE(F4)=55084,VALUE(F4)=55087,VALUE(F4)=55088,VALUE(F4)=55089,VALUE(F4)=55090,VALUE(F4)=55091,VALUE(F4)=55092,VALUE(F4)=55093,VALUE(F4)=55094,VALUE(F4)=55095,VALUE(F4)=55096,VALUE(F4)=55097,VALUE(F4)=55099,VALUE(F4)=55100,VALUE(F4)=71151),"調整",
IF(H4="J-Mups","保管リスト","依頼")),""))</f>
        <v>調整</v>
      </c>
    </row>
    <row r="5" spans="2:9" ht="42" hidden="1">
      <c r="B5" s="21">
        <f t="shared" si="0"/>
        <v>4</v>
      </c>
      <c r="C5" s="22">
        <v>5509999015793</v>
      </c>
      <c r="D5" s="23" t="s">
        <v>901</v>
      </c>
      <c r="E5" s="23" t="str">
        <f t="shared" si="1"/>
        <v>990</v>
      </c>
      <c r="F5" s="22" t="str">
        <f t="shared" si="2"/>
        <v>55099</v>
      </c>
      <c r="G5" s="80" t="str">
        <f t="shared" si="3"/>
        <v>*5509999015793*</v>
      </c>
      <c r="H5" s="11" t="str">
        <f t="shared" si="4"/>
        <v>MUN</v>
      </c>
      <c r="I5" s="11" t="str">
        <f>IF(COUNTIF(依頼一覧!F:F,BCD!C70),
VLOOKUP(C5,依頼一覧!F:H,2,0),
IF(C5&lt;&gt;"",IF(OR(VALUE(F5)=31091,VALUE(F5)=49681,VALUE(F5)=49743,VALUE(F5)=31081,VALUE(F5)=49665,VALUE(F5)=49790,VALUE(F5)=60522,VALUE(F5)=10035,VALUE(F5)=49663,VALUE(F5)=60020,VALUE(F5)=49679,VALUE(F5)=99663,VALUE(F5)=99665,VALUE(F5)=55084,VALUE(F5)=55087,VALUE(F5)=55088,VALUE(F5)=55089,VALUE(F5)=55090,VALUE(F5)=55091,VALUE(F5)=55092,VALUE(F5)=55093,VALUE(F5)=55094,VALUE(F5)=55095,VALUE(F5)=55096,VALUE(F5)=55097,VALUE(F5)=55099,VALUE(F5)=55100,VALUE(F5)=71151),"調整",
IF(H5="J-Mups","保管リスト","依頼")),""))</f>
        <v>調整</v>
      </c>
    </row>
    <row r="6" spans="2:9" ht="42" hidden="1">
      <c r="B6" s="21">
        <f t="shared" si="0"/>
        <v>5</v>
      </c>
      <c r="C6" s="22">
        <v>5509451040657</v>
      </c>
      <c r="D6" s="23" t="s">
        <v>78</v>
      </c>
      <c r="E6" s="23" t="str">
        <f t="shared" si="1"/>
        <v>510</v>
      </c>
      <c r="F6" s="22" t="str">
        <f t="shared" si="2"/>
        <v>55094</v>
      </c>
      <c r="G6" s="80" t="str">
        <f t="shared" si="3"/>
        <v>*5509451040657*</v>
      </c>
      <c r="H6" s="11" t="str">
        <f t="shared" si="4"/>
        <v>MUN</v>
      </c>
      <c r="I6" s="11" t="str">
        <f>IF(COUNTIF(依頼一覧!F:F,BCD!C33),
VLOOKUP(C6,依頼一覧!F:H,2,0),
IF(C6&lt;&gt;"",IF(OR(VALUE(F6)=31091,VALUE(F6)=49681,VALUE(F6)=49743,VALUE(F6)=31081,VALUE(F6)=49665,VALUE(F6)=49790,VALUE(F6)=60522,VALUE(F6)=10035,VALUE(F6)=49663,VALUE(F6)=60020,VALUE(F6)=49679,VALUE(F6)=99663,VALUE(F6)=99665,VALUE(F6)=55084,VALUE(F6)=55087,VALUE(F6)=55088,VALUE(F6)=55089,VALUE(F6)=55090,VALUE(F6)=55091,VALUE(F6)=55092,VALUE(F6)=55093,VALUE(F6)=55094,VALUE(F6)=55095,VALUE(F6)=55096,VALUE(F6)=55097,VALUE(F6)=55099,VALUE(F6)=55100,VALUE(F6)=71151),"調整",
IF(H6="J-Mups","保管リスト","依頼")),""))</f>
        <v>調整</v>
      </c>
    </row>
    <row r="7" spans="2:9" ht="42" hidden="1">
      <c r="B7" s="21">
        <f t="shared" si="0"/>
        <v>6</v>
      </c>
      <c r="C7" s="22">
        <v>4966451065237</v>
      </c>
      <c r="D7" s="23" t="s">
        <v>912</v>
      </c>
      <c r="E7" s="23" t="str">
        <f t="shared" si="1"/>
        <v>510</v>
      </c>
      <c r="F7" s="22" t="str">
        <f t="shared" si="2"/>
        <v>49664</v>
      </c>
      <c r="G7" s="80" t="str">
        <f t="shared" si="3"/>
        <v>*4966451065237*</v>
      </c>
      <c r="H7" s="11" t="str">
        <f t="shared" si="4"/>
        <v>MUN</v>
      </c>
      <c r="I7" s="11" t="str">
        <f>IF(COUNTIF(依頼一覧!F:F,BCD!C94),
VLOOKUP(C7,依頼一覧!F:H,2,0),
IF(C7&lt;&gt;"",IF(OR(VALUE(F7)=31091,VALUE(F7)=49681,VALUE(F7)=49743,VALUE(F7)=31081,VALUE(F7)=49665,VALUE(F7)=49790,VALUE(F7)=60522,VALUE(F7)=10035,VALUE(F7)=49663,VALUE(F7)=60020,VALUE(F7)=49679,VALUE(F7)=99663,VALUE(F7)=99665,VALUE(F7)=55084,VALUE(F7)=55087,VALUE(F7)=55088,VALUE(F7)=55089,VALUE(F7)=55090,VALUE(F7)=55091,VALUE(F7)=55092,VALUE(F7)=55093,VALUE(F7)=55094,VALUE(F7)=55095,VALUE(F7)=55096,VALUE(F7)=55097,VALUE(F7)=55099,VALUE(F7)=55100,VALUE(F7)=71151),"調整",
IF(H7="J-Mups","保管リスト","依頼")),""))</f>
        <v>依頼</v>
      </c>
    </row>
    <row r="8" spans="2:9" ht="42" hidden="1">
      <c r="B8" s="21">
        <f t="shared" si="0"/>
        <v>7</v>
      </c>
      <c r="C8" s="22">
        <v>5509999027551</v>
      </c>
      <c r="D8" s="23" t="s">
        <v>78</v>
      </c>
      <c r="E8" s="23" t="str">
        <f t="shared" si="1"/>
        <v>990</v>
      </c>
      <c r="F8" s="22" t="str">
        <f t="shared" si="2"/>
        <v>55099</v>
      </c>
      <c r="G8" s="80" t="str">
        <f t="shared" si="3"/>
        <v>*5509999027551*</v>
      </c>
      <c r="H8" s="11" t="str">
        <f t="shared" si="4"/>
        <v>MUN</v>
      </c>
      <c r="I8" s="11" t="str">
        <f>IF(COUNTIF(依頼一覧!F:F,BCD!C37),
VLOOKUP(C8,依頼一覧!F:H,2,0),
IF(C8&lt;&gt;"",IF(OR(VALUE(F8)=31091,VALUE(F8)=49681,VALUE(F8)=49743,VALUE(F8)=31081,VALUE(F8)=49665,VALUE(F8)=49790,VALUE(F8)=60522,VALUE(F8)=10035,VALUE(F8)=49663,VALUE(F8)=60020,VALUE(F8)=49679,VALUE(F8)=99663,VALUE(F8)=99665,VALUE(F8)=55084,VALUE(F8)=55087,VALUE(F8)=55088,VALUE(F8)=55089,VALUE(F8)=55090,VALUE(F8)=55091,VALUE(F8)=55092,VALUE(F8)=55093,VALUE(F8)=55094,VALUE(F8)=55095,VALUE(F8)=55096,VALUE(F8)=55097,VALUE(F8)=55099,VALUE(F8)=55100,VALUE(F8)=71151),"調整",
IF(H8="J-Mups","保管リスト","依頼")),""))</f>
        <v>調整</v>
      </c>
    </row>
    <row r="9" spans="2:9" ht="42">
      <c r="B9" s="21">
        <f t="shared" si="0"/>
        <v>8</v>
      </c>
      <c r="C9" s="22">
        <v>4967951012193</v>
      </c>
      <c r="D9" s="23" t="s">
        <v>927</v>
      </c>
      <c r="E9" s="23" t="str">
        <f t="shared" si="1"/>
        <v>510</v>
      </c>
      <c r="F9" s="22" t="str">
        <f t="shared" si="2"/>
        <v>49679</v>
      </c>
      <c r="G9" s="80" t="str">
        <f t="shared" si="3"/>
        <v>*4967951012193*</v>
      </c>
      <c r="H9" s="11" t="str">
        <f t="shared" si="4"/>
        <v>JCB</v>
      </c>
      <c r="I9" s="11" t="str">
        <f>IF(COUNTIF(依頼一覧!F:F,BCD!C44),
VLOOKUP(C9,依頼一覧!F:H,2,0),
IF(C9&lt;&gt;"",IF(OR(VALUE(F9)=31091,VALUE(F9)=49681,VALUE(F9)=49743,VALUE(F9)=31081,VALUE(F9)=49665,VALUE(F9)=49790,VALUE(F9)=60522,VALUE(F9)=10035,VALUE(F9)=49663,VALUE(F9)=60020,VALUE(F9)=49679,VALUE(F9)=99663,VALUE(F9)=99665,VALUE(F9)=55084,VALUE(F9)=55087,VALUE(F9)=55088,VALUE(F9)=55089,VALUE(F9)=55090,VALUE(F9)=55091,VALUE(F9)=55092,VALUE(F9)=55093,VALUE(F9)=55094,VALUE(F9)=55095,VALUE(F9)=55096,VALUE(F9)=55097,VALUE(F9)=55099,VALUE(F9)=55100,VALUE(F9)=71151),"調整",
IF(H9="J-Mups","保管リスト","依頼")),""))</f>
        <v>調整</v>
      </c>
    </row>
    <row r="10" spans="2:9" ht="42" hidden="1">
      <c r="B10" s="21">
        <f t="shared" si="0"/>
        <v>9</v>
      </c>
      <c r="C10" s="22">
        <v>4966451091378</v>
      </c>
      <c r="D10" s="23" t="s">
        <v>912</v>
      </c>
      <c r="E10" s="23" t="str">
        <f t="shared" si="1"/>
        <v>510</v>
      </c>
      <c r="F10" s="22" t="str">
        <f t="shared" si="2"/>
        <v>49664</v>
      </c>
      <c r="G10" s="80" t="str">
        <f t="shared" si="3"/>
        <v>*4966451091378*</v>
      </c>
      <c r="H10" s="11" t="str">
        <f t="shared" si="4"/>
        <v>MUN</v>
      </c>
      <c r="I10" s="11" t="str">
        <f>IF(COUNTIF(依頼一覧!F:F,BCD!C34),
VLOOKUP(C10,依頼一覧!F:H,2,0),
IF(C10&lt;&gt;"",IF(OR(VALUE(F10)=31091,VALUE(F10)=49681,VALUE(F10)=49743,VALUE(F10)=31081,VALUE(F10)=49665,VALUE(F10)=49790,VALUE(F10)=60522,VALUE(F10)=10035,VALUE(F10)=49663,VALUE(F10)=60020,VALUE(F10)=49679,VALUE(F10)=99663,VALUE(F10)=99665,VALUE(F10)=55084,VALUE(F10)=55087,VALUE(F10)=55088,VALUE(F10)=55089,VALUE(F10)=55090,VALUE(F10)=55091,VALUE(F10)=55092,VALUE(F10)=55093,VALUE(F10)=55094,VALUE(F10)=55095,VALUE(F10)=55096,VALUE(F10)=55097,VALUE(F10)=55099,VALUE(F10)=55100,VALUE(F10)=71151),"調整",
IF(H10="J-Mups","保管リスト","依頼")),""))</f>
        <v>依頼</v>
      </c>
    </row>
    <row r="11" spans="2:9" ht="42" hidden="1">
      <c r="B11" s="21">
        <f t="shared" si="0"/>
        <v>10</v>
      </c>
      <c r="C11" s="22">
        <v>4966451091392</v>
      </c>
      <c r="D11" s="23" t="s">
        <v>912</v>
      </c>
      <c r="E11" s="23" t="str">
        <f t="shared" si="1"/>
        <v>510</v>
      </c>
      <c r="F11" s="22" t="str">
        <f t="shared" si="2"/>
        <v>49664</v>
      </c>
      <c r="G11" s="80" t="str">
        <f t="shared" si="3"/>
        <v>*4966451091392*</v>
      </c>
      <c r="H11" s="11" t="str">
        <f t="shared" si="4"/>
        <v>MUN</v>
      </c>
      <c r="I11" s="11" t="str">
        <f>IF(COUNTIF(依頼一覧!F:F,BCD!C108),
VLOOKUP(C11,依頼一覧!F:H,2,0),
IF(C11&lt;&gt;"",IF(OR(VALUE(F11)=31091,VALUE(F11)=49681,VALUE(F11)=49743,VALUE(F11)=31081,VALUE(F11)=49665,VALUE(F11)=49790,VALUE(F11)=60522,VALUE(F11)=10035,VALUE(F11)=49663,VALUE(F11)=60020,VALUE(F11)=49679,VALUE(F11)=99663,VALUE(F11)=99665,VALUE(F11)=55084,VALUE(F11)=55087,VALUE(F11)=55088,VALUE(F11)=55089,VALUE(F11)=55090,VALUE(F11)=55091,VALUE(F11)=55092,VALUE(F11)=55093,VALUE(F11)=55094,VALUE(F11)=55095,VALUE(F11)=55096,VALUE(F11)=55097,VALUE(F11)=55099,VALUE(F11)=55100,VALUE(F11)=71151),"調整",
IF(H11="J-Mups","保管リスト","依頼")),""))</f>
        <v>依頼</v>
      </c>
    </row>
    <row r="12" spans="2:9" ht="42" hidden="1">
      <c r="B12" s="21">
        <f t="shared" si="0"/>
        <v>11</v>
      </c>
      <c r="C12" s="22">
        <v>5000156036440</v>
      </c>
      <c r="D12" s="23" t="s">
        <v>1234</v>
      </c>
      <c r="E12" s="23" t="str">
        <f t="shared" si="1"/>
        <v>560</v>
      </c>
      <c r="F12" s="22" t="str">
        <f t="shared" si="2"/>
        <v>50001</v>
      </c>
      <c r="G12" s="80" t="str">
        <f t="shared" si="3"/>
        <v>*5000156036440*</v>
      </c>
      <c r="H12" s="11" t="str">
        <f t="shared" si="4"/>
        <v>MUN</v>
      </c>
      <c r="I12" s="11" t="str">
        <f>IF(COUNTIF(依頼一覧!F:F,BCD!C47),
VLOOKUP(C12,依頼一覧!F:H,2,0),
IF(C12&lt;&gt;"",IF(OR(VALUE(F12)=31091,VALUE(F12)=49681,VALUE(F12)=49743,VALUE(F12)=31081,VALUE(F12)=49665,VALUE(F12)=49790,VALUE(F12)=60522,VALUE(F12)=10035,VALUE(F12)=49663,VALUE(F12)=60020,VALUE(F12)=49679,VALUE(F12)=99663,VALUE(F12)=99665,VALUE(F12)=55084,VALUE(F12)=55087,VALUE(F12)=55088,VALUE(F12)=55089,VALUE(F12)=55090,VALUE(F12)=55091,VALUE(F12)=55092,VALUE(F12)=55093,VALUE(F12)=55094,VALUE(F12)=55095,VALUE(F12)=55096,VALUE(F12)=55097,VALUE(F12)=55099,VALUE(F12)=55100,VALUE(F12)=71151),"調整",
IF(H12="J-Mups","保管リスト","依頼")),""))</f>
        <v>依頼</v>
      </c>
    </row>
    <row r="13" spans="2:9" ht="42" hidden="1">
      <c r="B13" s="21">
        <f t="shared" si="0"/>
        <v>12</v>
      </c>
      <c r="C13" s="22">
        <v>4966251067394</v>
      </c>
      <c r="D13" s="23" t="s">
        <v>72</v>
      </c>
      <c r="E13" s="23" t="str">
        <f t="shared" si="1"/>
        <v>510</v>
      </c>
      <c r="F13" s="22" t="str">
        <f t="shared" si="2"/>
        <v>49662</v>
      </c>
      <c r="G13" s="80" t="str">
        <f t="shared" si="3"/>
        <v>*4966251067394*</v>
      </c>
      <c r="H13" s="11" t="str">
        <f t="shared" si="4"/>
        <v>MUN</v>
      </c>
      <c r="I13" s="11" t="str">
        <f>IF(COUNTIF(依頼一覧!F:F,BCD!C84),
VLOOKUP(C13,依頼一覧!F:H,2,0),
IF(C13&lt;&gt;"",IF(OR(VALUE(F13)=31091,VALUE(F13)=49681,VALUE(F13)=49743,VALUE(F13)=31081,VALUE(F13)=49665,VALUE(F13)=49790,VALUE(F13)=60522,VALUE(F13)=10035,VALUE(F13)=49663,VALUE(F13)=60020,VALUE(F13)=49679,VALUE(F13)=99663,VALUE(F13)=99665,VALUE(F13)=55084,VALUE(F13)=55087,VALUE(F13)=55088,VALUE(F13)=55089,VALUE(F13)=55090,VALUE(F13)=55091,VALUE(F13)=55092,VALUE(F13)=55093,VALUE(F13)=55094,VALUE(F13)=55095,VALUE(F13)=55096,VALUE(F13)=55097,VALUE(F13)=55099,VALUE(F13)=55100,VALUE(F13)=71151),"調整",
IF(H13="J-Mups","保管リスト","依頼")),""))</f>
        <v>依頼</v>
      </c>
    </row>
    <row r="14" spans="2:9" ht="42" hidden="1">
      <c r="B14" s="21">
        <f t="shared" si="0"/>
        <v>13</v>
      </c>
      <c r="C14" s="22">
        <v>4966251045786</v>
      </c>
      <c r="D14" s="23" t="s">
        <v>58</v>
      </c>
      <c r="E14" s="23" t="str">
        <f t="shared" si="1"/>
        <v>510</v>
      </c>
      <c r="F14" s="22" t="str">
        <f t="shared" si="2"/>
        <v>49662</v>
      </c>
      <c r="G14" s="80" t="str">
        <f t="shared" si="3"/>
        <v>*4966251045786*</v>
      </c>
      <c r="H14" s="11" t="str">
        <f t="shared" si="4"/>
        <v>MUN</v>
      </c>
      <c r="I14" s="11" t="str">
        <f>IF(COUNTIF(依頼一覧!F:F,BCD!C26),
VLOOKUP(C14,依頼一覧!F:H,2,0),
IF(C14&lt;&gt;"",IF(OR(VALUE(F14)=31091,VALUE(F14)=49681,VALUE(F14)=49743,VALUE(F14)=31081,VALUE(F14)=49665,VALUE(F14)=49790,VALUE(F14)=60522,VALUE(F14)=10035,VALUE(F14)=49663,VALUE(F14)=60020,VALUE(F14)=49679,VALUE(F14)=99663,VALUE(F14)=99665,VALUE(F14)=55084,VALUE(F14)=55087,VALUE(F14)=55088,VALUE(F14)=55089,VALUE(F14)=55090,VALUE(F14)=55091,VALUE(F14)=55092,VALUE(F14)=55093,VALUE(F14)=55094,VALUE(F14)=55095,VALUE(F14)=55096,VALUE(F14)=55097,VALUE(F14)=55099,VALUE(F14)=55100,VALUE(F14)=71151),"調整",
IF(H14="J-Mups","保管リスト","依頼")),""))</f>
        <v>依頼</v>
      </c>
    </row>
    <row r="15" spans="2:9" ht="42">
      <c r="B15" s="21">
        <f t="shared" si="0"/>
        <v>14</v>
      </c>
      <c r="C15" s="22">
        <v>4967951014081</v>
      </c>
      <c r="D15" s="23" t="s">
        <v>927</v>
      </c>
      <c r="E15" s="23" t="str">
        <f t="shared" si="1"/>
        <v>510</v>
      </c>
      <c r="F15" s="22" t="str">
        <f t="shared" si="2"/>
        <v>49679</v>
      </c>
      <c r="G15" s="80" t="str">
        <f t="shared" si="3"/>
        <v>*4967951014081*</v>
      </c>
      <c r="H15" s="11" t="str">
        <f t="shared" si="4"/>
        <v>JCB</v>
      </c>
      <c r="I15" s="11" t="str">
        <f>IF(COUNTIF(依頼一覧!F:F,BCD!C24),
VLOOKUP(C15,依頼一覧!F:H,2,0),
IF(C15&lt;&gt;"",IF(OR(VALUE(F15)=31091,VALUE(F15)=49681,VALUE(F15)=49743,VALUE(F15)=31081,VALUE(F15)=49665,VALUE(F15)=49790,VALUE(F15)=60522,VALUE(F15)=10035,VALUE(F15)=49663,VALUE(F15)=60020,VALUE(F15)=49679,VALUE(F15)=99663,VALUE(F15)=99665,VALUE(F15)=55084,VALUE(F15)=55087,VALUE(F15)=55088,VALUE(F15)=55089,VALUE(F15)=55090,VALUE(F15)=55091,VALUE(F15)=55092,VALUE(F15)=55093,VALUE(F15)=55094,VALUE(F15)=55095,VALUE(F15)=55096,VALUE(F15)=55097,VALUE(F15)=55099,VALUE(F15)=55100,VALUE(F15)=71151),"調整",
IF(H15="J-Mups","保管リスト","依頼")),""))</f>
        <v>調整</v>
      </c>
    </row>
    <row r="16" spans="2:9" ht="42" hidden="1">
      <c r="B16" s="21">
        <f t="shared" si="0"/>
        <v>15</v>
      </c>
      <c r="C16" s="22">
        <v>5509451013096</v>
      </c>
      <c r="D16" s="23" t="s">
        <v>79</v>
      </c>
      <c r="E16" s="23" t="str">
        <f t="shared" si="1"/>
        <v>510</v>
      </c>
      <c r="F16" s="22" t="str">
        <f t="shared" si="2"/>
        <v>55094</v>
      </c>
      <c r="G16" s="80" t="str">
        <f t="shared" si="3"/>
        <v>*5509451013096*</v>
      </c>
      <c r="H16" s="11" t="str">
        <f t="shared" si="4"/>
        <v>MUN</v>
      </c>
      <c r="I16" s="11" t="str">
        <f>IF(COUNTIF(依頼一覧!F:F,BCD!C93),
VLOOKUP(C16,依頼一覧!F:H,2,0),
IF(C16&lt;&gt;"",IF(OR(VALUE(F16)=31091,VALUE(F16)=49681,VALUE(F16)=49743,VALUE(F16)=31081,VALUE(F16)=49665,VALUE(F16)=49790,VALUE(F16)=60522,VALUE(F16)=10035,VALUE(F16)=49663,VALUE(F16)=60020,VALUE(F16)=49679,VALUE(F16)=99663,VALUE(F16)=99665,VALUE(F16)=55084,VALUE(F16)=55087,VALUE(F16)=55088,VALUE(F16)=55089,VALUE(F16)=55090,VALUE(F16)=55091,VALUE(F16)=55092,VALUE(F16)=55093,VALUE(F16)=55094,VALUE(F16)=55095,VALUE(F16)=55096,VALUE(F16)=55097,VALUE(F16)=55099,VALUE(F16)=55100,VALUE(F16)=71151),"調整",
IF(H16="J-Mups","保管リスト","依頼")),""))</f>
        <v>調整</v>
      </c>
    </row>
    <row r="17" spans="2:9" ht="42">
      <c r="B17" s="21">
        <f t="shared" si="0"/>
        <v>16</v>
      </c>
      <c r="C17" s="22">
        <v>4974351012820</v>
      </c>
      <c r="D17" s="23" t="s">
        <v>72</v>
      </c>
      <c r="E17" s="23" t="str">
        <f t="shared" si="1"/>
        <v>510</v>
      </c>
      <c r="F17" s="22" t="str">
        <f t="shared" si="2"/>
        <v>49743</v>
      </c>
      <c r="G17" s="80" t="str">
        <f t="shared" si="3"/>
        <v>*4974351012820*</v>
      </c>
      <c r="H17" s="11" t="str">
        <f t="shared" si="4"/>
        <v>JCB</v>
      </c>
      <c r="I17" s="11" t="str">
        <f>IF(COUNTIF(依頼一覧!F:F,BCD!C43),
VLOOKUP(C17,依頼一覧!F:H,2,0),
IF(C17&lt;&gt;"",IF(OR(VALUE(F17)=31091,VALUE(F17)=49681,VALUE(F17)=49743,VALUE(F17)=31081,VALUE(F17)=49665,VALUE(F17)=49790,VALUE(F17)=60522,VALUE(F17)=10035,VALUE(F17)=49663,VALUE(F17)=60020,VALUE(F17)=49679,VALUE(F17)=99663,VALUE(F17)=99665,VALUE(F17)=55084,VALUE(F17)=55087,VALUE(F17)=55088,VALUE(F17)=55089,VALUE(F17)=55090,VALUE(F17)=55091,VALUE(F17)=55092,VALUE(F17)=55093,VALUE(F17)=55094,VALUE(F17)=55095,VALUE(F17)=55096,VALUE(F17)=55097,VALUE(F17)=55099,VALUE(F17)=55100,VALUE(F17)=71151),"調整",
IF(H17="J-Mups","保管リスト","依頼")),""))</f>
        <v>調整</v>
      </c>
    </row>
    <row r="18" spans="2:9" ht="42">
      <c r="B18" s="21">
        <f t="shared" si="0"/>
        <v>17</v>
      </c>
      <c r="C18" s="22">
        <v>4968151080175</v>
      </c>
      <c r="D18" s="23" t="s">
        <v>72</v>
      </c>
      <c r="E18" s="23" t="str">
        <f t="shared" si="1"/>
        <v>510</v>
      </c>
      <c r="F18" s="22" t="str">
        <f t="shared" si="2"/>
        <v>49681</v>
      </c>
      <c r="G18" s="80" t="str">
        <f t="shared" si="3"/>
        <v>*4968151080175*</v>
      </c>
      <c r="H18" s="11" t="str">
        <f t="shared" si="4"/>
        <v>JCB</v>
      </c>
      <c r="I18" s="11" t="str">
        <f>IF(COUNTIF(依頼一覧!F:F,BCD!C42),
VLOOKUP(C18,依頼一覧!F:H,2,0),
IF(C18&lt;&gt;"",IF(OR(VALUE(F18)=31091,VALUE(F18)=49681,VALUE(F18)=49743,VALUE(F18)=31081,VALUE(F18)=49665,VALUE(F18)=49790,VALUE(F18)=60522,VALUE(F18)=10035,VALUE(F18)=49663,VALUE(F18)=60020,VALUE(F18)=49679,VALUE(F18)=99663,VALUE(F18)=99665,VALUE(F18)=55084,VALUE(F18)=55087,VALUE(F18)=55088,VALUE(F18)=55089,VALUE(F18)=55090,VALUE(F18)=55091,VALUE(F18)=55092,VALUE(F18)=55093,VALUE(F18)=55094,VALUE(F18)=55095,VALUE(F18)=55096,VALUE(F18)=55097,VALUE(F18)=55099,VALUE(F18)=55100,VALUE(F18)=71151),"調整",
IF(H18="J-Mups","保管リスト","依頼")),""))</f>
        <v>調整</v>
      </c>
    </row>
    <row r="19" spans="2:9" ht="42" hidden="1">
      <c r="B19" s="21">
        <f t="shared" ref="B19:B65" si="5">ROW()-1</f>
        <v>18</v>
      </c>
      <c r="C19" s="22"/>
      <c r="D19" s="23"/>
      <c r="E19" s="23" t="str">
        <f t="shared" ref="E19:E65" si="6">MID(C19,6,3)</f>
        <v/>
      </c>
      <c r="F19" s="22" t="str">
        <f t="shared" ref="F19:F65" si="7">LEFT(C19,5)</f>
        <v/>
      </c>
      <c r="G19" s="80" t="str">
        <f t="shared" ref="G19:G65" si="8">"*"&amp;C19&amp;"*"</f>
        <v>**</v>
      </c>
      <c r="H19" s="11" t="str">
        <f t="shared" ref="H19:H65" si="9">IF(C19&lt;&gt;"",
IF(
OR(VALUE(F19)=31091,VALUE(F19)=49561,VALUE(F19)=49790,VALUE(F19)=48161,VALUE(F19)=49661,VALUE(F19)=49861,VALUE(F19)=48561,VALUE(F19)=49679,VALUE(F19)=60522,VALUE(F19)=49261,VALUE(F19)=49681,VALUE(F19)=71151,VALUE(F19)=49361,VALUE(F19)=49743,VALUE(F19)=77334,VALUE(F19)=49461,VALUE(F19)=49761,VALUE(F19)=99661,VALUE(F19)=917,VALUE(F19)=10035,VALUE(F19)=49663,VALUE(F19)=49665,VALUE(F19)=60020,VALUE(F19)=49679,VALUE(F19)=99663,VALUE(F19)=99665,VALUE(F19)=71151,VALUE(F19)=31081),"JCB",
IF(
C19=0,"J-Mups","MUN"
)
),"")</f>
        <v/>
      </c>
      <c r="I19" s="11" t="str">
        <f>IF(COUNTIF(依頼一覧!F:F,BCD!C48),
VLOOKUP(C19,依頼一覧!F:H,2,0),
IF(C19&lt;&gt;"",IF(OR(VALUE(F19)=31091,VALUE(F19)=49681,VALUE(F19)=49743,VALUE(F19)=31081,VALUE(F19)=49665,VALUE(F19)=49790,VALUE(F19)=60522,VALUE(F19)=10035,VALUE(F19)=49663,VALUE(F19)=60020,VALUE(F19)=49679,VALUE(F19)=99663,VALUE(F19)=99665,VALUE(F19)=55084,VALUE(F19)=55087,VALUE(F19)=55088,VALUE(F19)=55089,VALUE(F19)=55090,VALUE(F19)=55091,VALUE(F19)=55092,VALUE(F19)=55093,VALUE(F19)=55094,VALUE(F19)=55095,VALUE(F19)=55096,VALUE(F19)=55097,VALUE(F19)=55099,VALUE(F19)=55100,VALUE(F19)=71151),"調整",
IF(H19="J-Mups","保管リスト","依頼")),""))</f>
        <v/>
      </c>
    </row>
    <row r="20" spans="2:9" ht="42" hidden="1">
      <c r="B20" s="21">
        <f t="shared" si="5"/>
        <v>19</v>
      </c>
      <c r="C20" s="22"/>
      <c r="D20" s="23"/>
      <c r="E20" s="23" t="str">
        <f t="shared" si="6"/>
        <v/>
      </c>
      <c r="F20" s="22" t="str">
        <f t="shared" si="7"/>
        <v/>
      </c>
      <c r="G20" s="80" t="str">
        <f t="shared" si="8"/>
        <v>**</v>
      </c>
      <c r="H20" s="11" t="str">
        <f t="shared" si="9"/>
        <v/>
      </c>
      <c r="I20" s="11" t="str">
        <f>IF(COUNTIF(依頼一覧!F:F,BCD!C71),
VLOOKUP(C20,依頼一覧!F:H,2,0),
IF(C20&lt;&gt;"",IF(OR(VALUE(F20)=31091,VALUE(F20)=49681,VALUE(F20)=49743,VALUE(F20)=31081,VALUE(F20)=49665,VALUE(F20)=49790,VALUE(F20)=60522,VALUE(F20)=10035,VALUE(F20)=49663,VALUE(F20)=60020,VALUE(F20)=49679,VALUE(F20)=99663,VALUE(F20)=99665,VALUE(F20)=55084,VALUE(F20)=55087,VALUE(F20)=55088,VALUE(F20)=55089,VALUE(F20)=55090,VALUE(F20)=55091,VALUE(F20)=55092,VALUE(F20)=55093,VALUE(F20)=55094,VALUE(F20)=55095,VALUE(F20)=55096,VALUE(F20)=55097,VALUE(F20)=55099,VALUE(F20)=55100,VALUE(F20)=71151),"調整",
IF(H20="J-Mups","保管リスト","依頼")),""))</f>
        <v/>
      </c>
    </row>
    <row r="21" spans="2:9" ht="42" hidden="1">
      <c r="B21" s="21">
        <f t="shared" si="5"/>
        <v>20</v>
      </c>
      <c r="C21" s="22"/>
      <c r="D21" s="23"/>
      <c r="E21" s="23" t="str">
        <f t="shared" si="6"/>
        <v/>
      </c>
      <c r="F21" s="22" t="str">
        <f t="shared" si="7"/>
        <v/>
      </c>
      <c r="G21" s="80" t="str">
        <f t="shared" si="8"/>
        <v>**</v>
      </c>
      <c r="H21" s="11" t="str">
        <f t="shared" si="9"/>
        <v/>
      </c>
      <c r="I21" s="11" t="str">
        <f>IF(COUNTIF(依頼一覧!F:F,BCD!C49),
VLOOKUP(C21,依頼一覧!F:H,2,0),
IF(C21&lt;&gt;"",IF(OR(VALUE(F21)=31091,VALUE(F21)=49681,VALUE(F21)=49743,VALUE(F21)=31081,VALUE(F21)=49665,VALUE(F21)=49790,VALUE(F21)=60522,VALUE(F21)=10035,VALUE(F21)=49663,VALUE(F21)=60020,VALUE(F21)=49679,VALUE(F21)=99663,VALUE(F21)=99665,VALUE(F21)=55084,VALUE(F21)=55087,VALUE(F21)=55088,VALUE(F21)=55089,VALUE(F21)=55090,VALUE(F21)=55091,VALUE(F21)=55092,VALUE(F21)=55093,VALUE(F21)=55094,VALUE(F21)=55095,VALUE(F21)=55096,VALUE(F21)=55097,VALUE(F21)=55099,VALUE(F21)=55100,VALUE(F21)=71151),"調整",
IF(H21="J-Mups","保管リスト","依頼")),""))</f>
        <v/>
      </c>
    </row>
    <row r="22" spans="2:9" ht="42" hidden="1">
      <c r="B22" s="21">
        <f t="shared" si="5"/>
        <v>21</v>
      </c>
      <c r="C22" s="22"/>
      <c r="D22" s="23"/>
      <c r="E22" s="23" t="str">
        <f t="shared" si="6"/>
        <v/>
      </c>
      <c r="F22" s="22" t="str">
        <f t="shared" si="7"/>
        <v/>
      </c>
      <c r="G22" s="80" t="str">
        <f t="shared" si="8"/>
        <v>**</v>
      </c>
      <c r="H22" s="11" t="str">
        <f t="shared" si="9"/>
        <v/>
      </c>
      <c r="I22" s="11" t="str">
        <f>IF(COUNTIF(依頼一覧!F:F,BCD!C50),
VLOOKUP(C22,依頼一覧!F:H,2,0),
IF(C22&lt;&gt;"",IF(OR(VALUE(F22)=31091,VALUE(F22)=49681,VALUE(F22)=49743,VALUE(F22)=31081,VALUE(F22)=49665,VALUE(F22)=49790,VALUE(F22)=60522,VALUE(F22)=10035,VALUE(F22)=49663,VALUE(F22)=60020,VALUE(F22)=49679,VALUE(F22)=99663,VALUE(F22)=99665,VALUE(F22)=55084,VALUE(F22)=55087,VALUE(F22)=55088,VALUE(F22)=55089,VALUE(F22)=55090,VALUE(F22)=55091,VALUE(F22)=55092,VALUE(F22)=55093,VALUE(F22)=55094,VALUE(F22)=55095,VALUE(F22)=55096,VALUE(F22)=55097,VALUE(F22)=55099,VALUE(F22)=55100,VALUE(F22)=71151),"調整",
IF(H22="J-Mups","保管リスト","依頼")),""))</f>
        <v/>
      </c>
    </row>
    <row r="23" spans="2:9" ht="42" hidden="1">
      <c r="B23" s="21">
        <f t="shared" si="5"/>
        <v>22</v>
      </c>
      <c r="C23" s="22"/>
      <c r="D23" s="23"/>
      <c r="E23" s="23" t="str">
        <f t="shared" si="6"/>
        <v/>
      </c>
      <c r="F23" s="22" t="str">
        <f t="shared" si="7"/>
        <v/>
      </c>
      <c r="G23" s="80" t="str">
        <f t="shared" si="8"/>
        <v>**</v>
      </c>
      <c r="H23" s="11" t="str">
        <f t="shared" si="9"/>
        <v/>
      </c>
      <c r="I23" s="11" t="str">
        <f>IF(COUNTIF(依頼一覧!F:F,BCD!C82),
VLOOKUP(C23,依頼一覧!F:H,2,0),
IF(C23&lt;&gt;"",IF(OR(VALUE(F23)=31091,VALUE(F23)=49681,VALUE(F23)=49743,VALUE(F23)=31081,VALUE(F23)=49665,VALUE(F23)=49790,VALUE(F23)=60522,VALUE(F23)=10035,VALUE(F23)=49663,VALUE(F23)=60020,VALUE(F23)=49679,VALUE(F23)=99663,VALUE(F23)=99665,VALUE(F23)=55084,VALUE(F23)=55087,VALUE(F23)=55088,VALUE(F23)=55089,VALUE(F23)=55090,VALUE(F23)=55091,VALUE(F23)=55092,VALUE(F23)=55093,VALUE(F23)=55094,VALUE(F23)=55095,VALUE(F23)=55096,VALUE(F23)=55097,VALUE(F23)=55099,VALUE(F23)=55100,VALUE(F23)=71151),"調整",
IF(H23="J-Mups","保管リスト","依頼")),""))</f>
        <v/>
      </c>
    </row>
    <row r="24" spans="2:9" ht="42" hidden="1">
      <c r="B24" s="21">
        <f t="shared" si="5"/>
        <v>23</v>
      </c>
      <c r="C24" s="22"/>
      <c r="D24" s="23"/>
      <c r="E24" s="23" t="str">
        <f t="shared" si="6"/>
        <v/>
      </c>
      <c r="F24" s="22" t="str">
        <f t="shared" si="7"/>
        <v/>
      </c>
      <c r="G24" s="80" t="str">
        <f t="shared" si="8"/>
        <v>**</v>
      </c>
      <c r="H24" s="11" t="str">
        <f t="shared" si="9"/>
        <v/>
      </c>
      <c r="I24" s="11" t="str">
        <f>IF(COUNTIF(依頼一覧!F:F,BCD!C81),
VLOOKUP(C24,依頼一覧!F:H,2,0),
IF(C24&lt;&gt;"",IF(OR(VALUE(F24)=31091,VALUE(F24)=49681,VALUE(F24)=49743,VALUE(F24)=31081,VALUE(F24)=49665,VALUE(F24)=49790,VALUE(F24)=60522,VALUE(F24)=10035,VALUE(F24)=49663,VALUE(F24)=60020,VALUE(F24)=49679,VALUE(F24)=99663,VALUE(F24)=99665,VALUE(F24)=55084,VALUE(F24)=55087,VALUE(F24)=55088,VALUE(F24)=55089,VALUE(F24)=55090,VALUE(F24)=55091,VALUE(F24)=55092,VALUE(F24)=55093,VALUE(F24)=55094,VALUE(F24)=55095,VALUE(F24)=55096,VALUE(F24)=55097,VALUE(F24)=55099,VALUE(F24)=55100,VALUE(F24)=71151),"調整",
IF(H24="J-Mups","保管リスト","依頼")),""))</f>
        <v/>
      </c>
    </row>
    <row r="25" spans="2:9" ht="42" hidden="1">
      <c r="B25" s="21">
        <f t="shared" si="5"/>
        <v>24</v>
      </c>
      <c r="C25" s="22"/>
      <c r="D25" s="23"/>
      <c r="E25" s="23" t="str">
        <f t="shared" si="6"/>
        <v/>
      </c>
      <c r="F25" s="22" t="str">
        <f t="shared" si="7"/>
        <v/>
      </c>
      <c r="G25" s="80" t="str">
        <f t="shared" si="8"/>
        <v>**</v>
      </c>
      <c r="H25" s="11" t="str">
        <f t="shared" si="9"/>
        <v/>
      </c>
      <c r="I25" s="11" t="str">
        <f>IF(COUNTIF(依頼一覧!F:F,BCD!C46),
VLOOKUP(C25,依頼一覧!F:H,2,0),
IF(C25&lt;&gt;"",IF(OR(VALUE(F25)=31091,VALUE(F25)=49681,VALUE(F25)=49743,VALUE(F25)=31081,VALUE(F25)=49665,VALUE(F25)=49790,VALUE(F25)=60522,VALUE(F25)=10035,VALUE(F25)=49663,VALUE(F25)=60020,VALUE(F25)=49679,VALUE(F25)=99663,VALUE(F25)=99665,VALUE(F25)=55084,VALUE(F25)=55087,VALUE(F25)=55088,VALUE(F25)=55089,VALUE(F25)=55090,VALUE(F25)=55091,VALUE(F25)=55092,VALUE(F25)=55093,VALUE(F25)=55094,VALUE(F25)=55095,VALUE(F25)=55096,VALUE(F25)=55097,VALUE(F25)=55099,VALUE(F25)=55100,VALUE(F25)=71151),"調整",
IF(H25="J-Mups","保管リスト","依頼")),""))</f>
        <v/>
      </c>
    </row>
    <row r="26" spans="2:9" ht="42" hidden="1">
      <c r="B26" s="21">
        <f t="shared" si="5"/>
        <v>25</v>
      </c>
      <c r="C26" s="22"/>
      <c r="D26" s="23"/>
      <c r="E26" s="23" t="str">
        <f t="shared" si="6"/>
        <v/>
      </c>
      <c r="F26" s="22" t="str">
        <f t="shared" si="7"/>
        <v/>
      </c>
      <c r="G26" s="80" t="str">
        <f t="shared" si="8"/>
        <v>**</v>
      </c>
      <c r="H26" s="11" t="str">
        <f t="shared" si="9"/>
        <v/>
      </c>
      <c r="I26" s="11" t="str">
        <f>IF(COUNTIF(依頼一覧!F:F,BCD!C85),
VLOOKUP(C26,依頼一覧!F:H,2,0),
IF(C26&lt;&gt;"",IF(OR(VALUE(F26)=31091,VALUE(F26)=49681,VALUE(F26)=49743,VALUE(F26)=31081,VALUE(F26)=49665,VALUE(F26)=49790,VALUE(F26)=60522,VALUE(F26)=10035,VALUE(F26)=49663,VALUE(F26)=60020,VALUE(F26)=49679,VALUE(F26)=99663,VALUE(F26)=99665,VALUE(F26)=55084,VALUE(F26)=55087,VALUE(F26)=55088,VALUE(F26)=55089,VALUE(F26)=55090,VALUE(F26)=55091,VALUE(F26)=55092,VALUE(F26)=55093,VALUE(F26)=55094,VALUE(F26)=55095,VALUE(F26)=55096,VALUE(F26)=55097,VALUE(F26)=55099,VALUE(F26)=55100,VALUE(F26)=71151),"調整",
IF(H26="J-Mups","保管リスト","依頼")),""))</f>
        <v/>
      </c>
    </row>
    <row r="27" spans="2:9" ht="42" hidden="1">
      <c r="B27" s="21">
        <f t="shared" si="5"/>
        <v>26</v>
      </c>
      <c r="C27" s="22"/>
      <c r="D27" s="23"/>
      <c r="E27" s="23" t="str">
        <f t="shared" si="6"/>
        <v/>
      </c>
      <c r="F27" s="22" t="str">
        <f t="shared" si="7"/>
        <v/>
      </c>
      <c r="G27" s="80" t="str">
        <f t="shared" si="8"/>
        <v>**</v>
      </c>
      <c r="H27" s="11" t="str">
        <f t="shared" si="9"/>
        <v/>
      </c>
      <c r="I27" s="11" t="str">
        <f>IF(COUNTIF(依頼一覧!F:F,BCD!C30),
VLOOKUP(C27,依頼一覧!F:H,2,0),
IF(C27&lt;&gt;"",IF(OR(VALUE(F27)=31091,VALUE(F27)=49681,VALUE(F27)=49743,VALUE(F27)=31081,VALUE(F27)=49665,VALUE(F27)=49790,VALUE(F27)=60522,VALUE(F27)=10035,VALUE(F27)=49663,VALUE(F27)=60020,VALUE(F27)=49679,VALUE(F27)=99663,VALUE(F27)=99665,VALUE(F27)=55084,VALUE(F27)=55087,VALUE(F27)=55088,VALUE(F27)=55089,VALUE(F27)=55090,VALUE(F27)=55091,VALUE(F27)=55092,VALUE(F27)=55093,VALUE(F27)=55094,VALUE(F27)=55095,VALUE(F27)=55096,VALUE(F27)=55097,VALUE(F27)=55099,VALUE(F27)=55100,VALUE(F27)=71151),"調整",
IF(H27="J-Mups","保管リスト","依頼")),""))</f>
        <v/>
      </c>
    </row>
    <row r="28" spans="2:9" ht="42" hidden="1">
      <c r="B28" s="21">
        <f t="shared" si="5"/>
        <v>27</v>
      </c>
      <c r="C28" s="22"/>
      <c r="D28" s="23"/>
      <c r="E28" s="23" t="str">
        <f t="shared" si="6"/>
        <v/>
      </c>
      <c r="F28" s="22" t="str">
        <f t="shared" si="7"/>
        <v/>
      </c>
      <c r="G28" s="80" t="str">
        <f t="shared" si="8"/>
        <v>**</v>
      </c>
      <c r="H28" s="11" t="str">
        <f t="shared" si="9"/>
        <v/>
      </c>
      <c r="I28" s="11" t="str">
        <f>IF(COUNTIF(依頼一覧!F:F,BCD!C38),
VLOOKUP(C28,依頼一覧!F:H,2,0),
IF(C28&lt;&gt;"",IF(OR(VALUE(F28)=31091,VALUE(F28)=49681,VALUE(F28)=49743,VALUE(F28)=31081,VALUE(F28)=49665,VALUE(F28)=49790,VALUE(F28)=60522,VALUE(F28)=10035,VALUE(F28)=49663,VALUE(F28)=60020,VALUE(F28)=49679,VALUE(F28)=99663,VALUE(F28)=99665,VALUE(F28)=55084,VALUE(F28)=55087,VALUE(F28)=55088,VALUE(F28)=55089,VALUE(F28)=55090,VALUE(F28)=55091,VALUE(F28)=55092,VALUE(F28)=55093,VALUE(F28)=55094,VALUE(F28)=55095,VALUE(F28)=55096,VALUE(F28)=55097,VALUE(F28)=55099,VALUE(F28)=55100,VALUE(F28)=71151),"調整",
IF(H28="J-Mups","保管リスト","依頼")),""))</f>
        <v/>
      </c>
    </row>
    <row r="29" spans="2:9" ht="42" hidden="1">
      <c r="B29" s="21">
        <f t="shared" si="5"/>
        <v>28</v>
      </c>
      <c r="C29" s="22"/>
      <c r="D29" s="23"/>
      <c r="E29" s="23" t="str">
        <f t="shared" si="6"/>
        <v/>
      </c>
      <c r="F29" s="22" t="str">
        <f t="shared" si="7"/>
        <v/>
      </c>
      <c r="G29" s="80" t="str">
        <f t="shared" si="8"/>
        <v>**</v>
      </c>
      <c r="H29" s="11" t="str">
        <f t="shared" si="9"/>
        <v/>
      </c>
      <c r="I29" s="11" t="str">
        <f>IF(COUNTIF(依頼一覧!F:F,BCD!C51),
VLOOKUP(C29,依頼一覧!F:H,2,0),
IF(C29&lt;&gt;"",IF(OR(VALUE(F29)=31091,VALUE(F29)=49681,VALUE(F29)=49743,VALUE(F29)=31081,VALUE(F29)=49665,VALUE(F29)=49790,VALUE(F29)=60522,VALUE(F29)=10035,VALUE(F29)=49663,VALUE(F29)=60020,VALUE(F29)=49679,VALUE(F29)=99663,VALUE(F29)=99665,VALUE(F29)=55084,VALUE(F29)=55087,VALUE(F29)=55088,VALUE(F29)=55089,VALUE(F29)=55090,VALUE(F29)=55091,VALUE(F29)=55092,VALUE(F29)=55093,VALUE(F29)=55094,VALUE(F29)=55095,VALUE(F29)=55096,VALUE(F29)=55097,VALUE(F29)=55099,VALUE(F29)=55100,VALUE(F29)=71151),"調整",
IF(H29="J-Mups","保管リスト","依頼")),""))</f>
        <v/>
      </c>
    </row>
    <row r="30" spans="2:9" ht="42" hidden="1">
      <c r="B30" s="21">
        <f t="shared" si="5"/>
        <v>29</v>
      </c>
      <c r="C30" s="22"/>
      <c r="D30" s="23"/>
      <c r="E30" s="23" t="str">
        <f t="shared" si="6"/>
        <v/>
      </c>
      <c r="F30" s="22" t="str">
        <f t="shared" si="7"/>
        <v/>
      </c>
      <c r="G30" s="80" t="str">
        <f t="shared" si="8"/>
        <v>**</v>
      </c>
      <c r="H30" s="11" t="str">
        <f t="shared" si="9"/>
        <v/>
      </c>
      <c r="I30" s="11" t="str">
        <f>IF(COUNTIF(依頼一覧!F:F,BCD!C52),
VLOOKUP(C30,依頼一覧!F:H,2,0),
IF(C30&lt;&gt;"",IF(OR(VALUE(F30)=31091,VALUE(F30)=49681,VALUE(F30)=49743,VALUE(F30)=31081,VALUE(F30)=49665,VALUE(F30)=49790,VALUE(F30)=60522,VALUE(F30)=10035,VALUE(F30)=49663,VALUE(F30)=60020,VALUE(F30)=49679,VALUE(F30)=99663,VALUE(F30)=99665,VALUE(F30)=55084,VALUE(F30)=55087,VALUE(F30)=55088,VALUE(F30)=55089,VALUE(F30)=55090,VALUE(F30)=55091,VALUE(F30)=55092,VALUE(F30)=55093,VALUE(F30)=55094,VALUE(F30)=55095,VALUE(F30)=55096,VALUE(F30)=55097,VALUE(F30)=55099,VALUE(F30)=55100,VALUE(F30)=71151),"調整",
IF(H30="J-Mups","保管リスト","依頼")),""))</f>
        <v/>
      </c>
    </row>
    <row r="31" spans="2:9" ht="42" hidden="1">
      <c r="B31" s="21">
        <f t="shared" si="5"/>
        <v>30</v>
      </c>
      <c r="C31" s="22"/>
      <c r="D31" s="23"/>
      <c r="E31" s="23" t="str">
        <f t="shared" si="6"/>
        <v/>
      </c>
      <c r="F31" s="22" t="str">
        <f t="shared" si="7"/>
        <v/>
      </c>
      <c r="G31" s="80" t="str">
        <f t="shared" si="8"/>
        <v>**</v>
      </c>
      <c r="H31" s="11" t="str">
        <f t="shared" si="9"/>
        <v/>
      </c>
      <c r="I31" s="11" t="str">
        <f>IF(COUNTIF(依頼一覧!F:F,BCD!C53),
VLOOKUP(C31,依頼一覧!F:H,2,0),
IF(C31&lt;&gt;"",IF(OR(VALUE(F31)=31091,VALUE(F31)=49681,VALUE(F31)=49743,VALUE(F31)=31081,VALUE(F31)=49665,VALUE(F31)=49790,VALUE(F31)=60522,VALUE(F31)=10035,VALUE(F31)=49663,VALUE(F31)=60020,VALUE(F31)=49679,VALUE(F31)=99663,VALUE(F31)=99665,VALUE(F31)=55084,VALUE(F31)=55087,VALUE(F31)=55088,VALUE(F31)=55089,VALUE(F31)=55090,VALUE(F31)=55091,VALUE(F31)=55092,VALUE(F31)=55093,VALUE(F31)=55094,VALUE(F31)=55095,VALUE(F31)=55096,VALUE(F31)=55097,VALUE(F31)=55099,VALUE(F31)=55100,VALUE(F31)=71151),"調整",
IF(H31="J-Mups","保管リスト","依頼")),""))</f>
        <v/>
      </c>
    </row>
    <row r="32" spans="2:9" ht="42" hidden="1">
      <c r="B32" s="21">
        <f t="shared" si="5"/>
        <v>31</v>
      </c>
      <c r="C32" s="22"/>
      <c r="D32" s="23"/>
      <c r="E32" s="23" t="str">
        <f t="shared" si="6"/>
        <v/>
      </c>
      <c r="F32" s="22" t="str">
        <f t="shared" si="7"/>
        <v/>
      </c>
      <c r="G32" s="80" t="str">
        <f t="shared" si="8"/>
        <v>**</v>
      </c>
      <c r="H32" s="11" t="str">
        <f t="shared" si="9"/>
        <v/>
      </c>
      <c r="I32" s="11" t="str">
        <f>IF(COUNTIF(依頼一覧!F:F,BCD!C54),
VLOOKUP(C32,依頼一覧!F:H,2,0),
IF(C32&lt;&gt;"",IF(OR(VALUE(F32)=31091,VALUE(F32)=49681,VALUE(F32)=49743,VALUE(F32)=31081,VALUE(F32)=49665,VALUE(F32)=49790,VALUE(F32)=60522,VALUE(F32)=10035,VALUE(F32)=49663,VALUE(F32)=60020,VALUE(F32)=49679,VALUE(F32)=99663,VALUE(F32)=99665,VALUE(F32)=55084,VALUE(F32)=55087,VALUE(F32)=55088,VALUE(F32)=55089,VALUE(F32)=55090,VALUE(F32)=55091,VALUE(F32)=55092,VALUE(F32)=55093,VALUE(F32)=55094,VALUE(F32)=55095,VALUE(F32)=55096,VALUE(F32)=55097,VALUE(F32)=55099,VALUE(F32)=55100,VALUE(F32)=71151),"調整",
IF(H32="J-Mups","保管リスト","依頼")),""))</f>
        <v/>
      </c>
    </row>
    <row r="33" spans="2:9" ht="42" hidden="1">
      <c r="B33" s="21">
        <f t="shared" si="5"/>
        <v>32</v>
      </c>
      <c r="C33" s="22"/>
      <c r="D33" s="23"/>
      <c r="E33" s="23" t="str">
        <f t="shared" si="6"/>
        <v/>
      </c>
      <c r="F33" s="22" t="str">
        <f t="shared" si="7"/>
        <v/>
      </c>
      <c r="G33" s="80" t="str">
        <f t="shared" si="8"/>
        <v>**</v>
      </c>
      <c r="H33" s="11" t="str">
        <f t="shared" si="9"/>
        <v/>
      </c>
      <c r="I33" s="11" t="str">
        <f>IF(COUNTIF(依頼一覧!F:F,BCD!C55),
VLOOKUP(C33,依頼一覧!F:H,2,0),
IF(C33&lt;&gt;"",IF(OR(VALUE(F33)=31091,VALUE(F33)=49681,VALUE(F33)=49743,VALUE(F33)=31081,VALUE(F33)=49665,VALUE(F33)=49790,VALUE(F33)=60522,VALUE(F33)=10035,VALUE(F33)=49663,VALUE(F33)=60020,VALUE(F33)=49679,VALUE(F33)=99663,VALUE(F33)=99665,VALUE(F33)=55084,VALUE(F33)=55087,VALUE(F33)=55088,VALUE(F33)=55089,VALUE(F33)=55090,VALUE(F33)=55091,VALUE(F33)=55092,VALUE(F33)=55093,VALUE(F33)=55094,VALUE(F33)=55095,VALUE(F33)=55096,VALUE(F33)=55097,VALUE(F33)=55099,VALUE(F33)=55100,VALUE(F33)=71151),"調整",
IF(H33="J-Mups","保管リスト","依頼")),""))</f>
        <v/>
      </c>
    </row>
    <row r="34" spans="2:9" ht="42" hidden="1">
      <c r="B34" s="21">
        <f t="shared" si="5"/>
        <v>33</v>
      </c>
      <c r="C34" s="22"/>
      <c r="D34" s="23"/>
      <c r="E34" s="23" t="str">
        <f t="shared" si="6"/>
        <v/>
      </c>
      <c r="F34" s="22" t="str">
        <f t="shared" si="7"/>
        <v/>
      </c>
      <c r="G34" s="80" t="str">
        <f t="shared" si="8"/>
        <v>**</v>
      </c>
      <c r="H34" s="11" t="str">
        <f t="shared" si="9"/>
        <v/>
      </c>
      <c r="I34" s="11" t="str">
        <f>IF(COUNTIF(依頼一覧!F:F,BCD!C56),
VLOOKUP(C34,依頼一覧!F:H,2,0),
IF(C34&lt;&gt;"",IF(OR(VALUE(F34)=31091,VALUE(F34)=49681,VALUE(F34)=49743,VALUE(F34)=31081,VALUE(F34)=49665,VALUE(F34)=49790,VALUE(F34)=60522,VALUE(F34)=10035,VALUE(F34)=49663,VALUE(F34)=60020,VALUE(F34)=49679,VALUE(F34)=99663,VALUE(F34)=99665,VALUE(F34)=55084,VALUE(F34)=55087,VALUE(F34)=55088,VALUE(F34)=55089,VALUE(F34)=55090,VALUE(F34)=55091,VALUE(F34)=55092,VALUE(F34)=55093,VALUE(F34)=55094,VALUE(F34)=55095,VALUE(F34)=55096,VALUE(F34)=55097,VALUE(F34)=55099,VALUE(F34)=55100,VALUE(F34)=71151),"調整",
IF(H34="J-Mups","保管リスト","依頼")),""))</f>
        <v/>
      </c>
    </row>
    <row r="35" spans="2:9" ht="42" hidden="1">
      <c r="B35" s="21">
        <f t="shared" si="5"/>
        <v>34</v>
      </c>
      <c r="C35" s="22"/>
      <c r="D35" s="23"/>
      <c r="E35" s="23" t="str">
        <f t="shared" si="6"/>
        <v/>
      </c>
      <c r="F35" s="22" t="str">
        <f t="shared" si="7"/>
        <v/>
      </c>
      <c r="G35" s="80" t="str">
        <f t="shared" si="8"/>
        <v>**</v>
      </c>
      <c r="H35" s="11" t="str">
        <f t="shared" si="9"/>
        <v/>
      </c>
      <c r="I35" s="11" t="str">
        <f>IF(COUNTIF(依頼一覧!F:F,BCD!C57),
VLOOKUP(C35,依頼一覧!F:H,2,0),
IF(C35&lt;&gt;"",IF(OR(VALUE(F35)=31091,VALUE(F35)=49681,VALUE(F35)=49743,VALUE(F35)=31081,VALUE(F35)=49665,VALUE(F35)=49790,VALUE(F35)=60522,VALUE(F35)=10035,VALUE(F35)=49663,VALUE(F35)=60020,VALUE(F35)=49679,VALUE(F35)=99663,VALUE(F35)=99665,VALUE(F35)=55084,VALUE(F35)=55087,VALUE(F35)=55088,VALUE(F35)=55089,VALUE(F35)=55090,VALUE(F35)=55091,VALUE(F35)=55092,VALUE(F35)=55093,VALUE(F35)=55094,VALUE(F35)=55095,VALUE(F35)=55096,VALUE(F35)=55097,VALUE(F35)=55099,VALUE(F35)=55100,VALUE(F35)=71151),"調整",
IF(H35="J-Mups","保管リスト","依頼")),""))</f>
        <v/>
      </c>
    </row>
    <row r="36" spans="2:9" ht="42" hidden="1">
      <c r="B36" s="21">
        <f t="shared" si="5"/>
        <v>35</v>
      </c>
      <c r="C36" s="22"/>
      <c r="D36" s="23"/>
      <c r="E36" s="23" t="str">
        <f t="shared" si="6"/>
        <v/>
      </c>
      <c r="F36" s="22" t="str">
        <f t="shared" si="7"/>
        <v/>
      </c>
      <c r="G36" s="80" t="str">
        <f t="shared" si="8"/>
        <v>**</v>
      </c>
      <c r="H36" s="11" t="str">
        <f t="shared" si="9"/>
        <v/>
      </c>
      <c r="I36" s="11" t="str">
        <f>IF(COUNTIF(依頼一覧!F:F,BCD!C58),
VLOOKUP(C36,依頼一覧!F:H,2,0),
IF(C36&lt;&gt;"",IF(OR(VALUE(F36)=31091,VALUE(F36)=49681,VALUE(F36)=49743,VALUE(F36)=31081,VALUE(F36)=49665,VALUE(F36)=49790,VALUE(F36)=60522,VALUE(F36)=10035,VALUE(F36)=49663,VALUE(F36)=60020,VALUE(F36)=49679,VALUE(F36)=99663,VALUE(F36)=99665,VALUE(F36)=55084,VALUE(F36)=55087,VALUE(F36)=55088,VALUE(F36)=55089,VALUE(F36)=55090,VALUE(F36)=55091,VALUE(F36)=55092,VALUE(F36)=55093,VALUE(F36)=55094,VALUE(F36)=55095,VALUE(F36)=55096,VALUE(F36)=55097,VALUE(F36)=55099,VALUE(F36)=55100,VALUE(F36)=71151),"調整",
IF(H36="J-Mups","保管リスト","依頼")),""))</f>
        <v/>
      </c>
    </row>
    <row r="37" spans="2:9" ht="42" hidden="1">
      <c r="B37" s="21">
        <f t="shared" si="5"/>
        <v>36</v>
      </c>
      <c r="C37" s="22"/>
      <c r="D37" s="23"/>
      <c r="E37" s="23" t="str">
        <f t="shared" si="6"/>
        <v/>
      </c>
      <c r="F37" s="22" t="str">
        <f t="shared" si="7"/>
        <v/>
      </c>
      <c r="G37" s="80" t="str">
        <f t="shared" si="8"/>
        <v>**</v>
      </c>
      <c r="H37" s="11" t="str">
        <f t="shared" si="9"/>
        <v/>
      </c>
      <c r="I37" s="11" t="str">
        <f>IF(COUNTIF(依頼一覧!F:F,BCD!C59),
VLOOKUP(C37,依頼一覧!F:H,2,0),
IF(C37&lt;&gt;"",IF(OR(VALUE(F37)=31091,VALUE(F37)=49681,VALUE(F37)=49743,VALUE(F37)=31081,VALUE(F37)=49665,VALUE(F37)=49790,VALUE(F37)=60522,VALUE(F37)=10035,VALUE(F37)=49663,VALUE(F37)=60020,VALUE(F37)=49679,VALUE(F37)=99663,VALUE(F37)=99665,VALUE(F37)=55084,VALUE(F37)=55087,VALUE(F37)=55088,VALUE(F37)=55089,VALUE(F37)=55090,VALUE(F37)=55091,VALUE(F37)=55092,VALUE(F37)=55093,VALUE(F37)=55094,VALUE(F37)=55095,VALUE(F37)=55096,VALUE(F37)=55097,VALUE(F37)=55099,VALUE(F37)=55100,VALUE(F37)=71151),"調整",
IF(H37="J-Mups","保管リスト","依頼")),""))</f>
        <v/>
      </c>
    </row>
    <row r="38" spans="2:9" ht="42" hidden="1">
      <c r="B38" s="21">
        <f t="shared" si="5"/>
        <v>37</v>
      </c>
      <c r="C38" s="22"/>
      <c r="D38" s="23"/>
      <c r="E38" s="23" t="str">
        <f t="shared" si="6"/>
        <v/>
      </c>
      <c r="F38" s="22" t="str">
        <f t="shared" si="7"/>
        <v/>
      </c>
      <c r="G38" s="80" t="str">
        <f t="shared" si="8"/>
        <v>**</v>
      </c>
      <c r="H38" s="11" t="str">
        <f t="shared" si="9"/>
        <v/>
      </c>
      <c r="I38" s="11" t="str">
        <f>IF(COUNTIF(依頼一覧!F:F,BCD!C60),
VLOOKUP(C38,依頼一覧!F:H,2,0),
IF(C38&lt;&gt;"",IF(OR(VALUE(F38)=31091,VALUE(F38)=49681,VALUE(F38)=49743,VALUE(F38)=31081,VALUE(F38)=49665,VALUE(F38)=49790,VALUE(F38)=60522,VALUE(F38)=10035,VALUE(F38)=49663,VALUE(F38)=60020,VALUE(F38)=49679,VALUE(F38)=99663,VALUE(F38)=99665,VALUE(F38)=55084,VALUE(F38)=55087,VALUE(F38)=55088,VALUE(F38)=55089,VALUE(F38)=55090,VALUE(F38)=55091,VALUE(F38)=55092,VALUE(F38)=55093,VALUE(F38)=55094,VALUE(F38)=55095,VALUE(F38)=55096,VALUE(F38)=55097,VALUE(F38)=55099,VALUE(F38)=55100,VALUE(F38)=71151),"調整",
IF(H38="J-Mups","保管リスト","依頼")),""))</f>
        <v/>
      </c>
    </row>
    <row r="39" spans="2:9" ht="42" hidden="1">
      <c r="B39" s="21">
        <f t="shared" si="5"/>
        <v>38</v>
      </c>
      <c r="C39" s="22"/>
      <c r="D39" s="23"/>
      <c r="E39" s="23" t="str">
        <f t="shared" si="6"/>
        <v/>
      </c>
      <c r="F39" s="22" t="str">
        <f t="shared" si="7"/>
        <v/>
      </c>
      <c r="G39" s="80" t="str">
        <f t="shared" si="8"/>
        <v>**</v>
      </c>
      <c r="H39" s="11" t="str">
        <f t="shared" si="9"/>
        <v/>
      </c>
      <c r="I39" s="11" t="str">
        <f>IF(COUNTIF(依頼一覧!F:F,BCD!C61),
VLOOKUP(C39,依頼一覧!F:H,2,0),
IF(C39&lt;&gt;"",IF(OR(VALUE(F39)=31091,VALUE(F39)=49681,VALUE(F39)=49743,VALUE(F39)=31081,VALUE(F39)=49665,VALUE(F39)=49790,VALUE(F39)=60522,VALUE(F39)=10035,VALUE(F39)=49663,VALUE(F39)=60020,VALUE(F39)=49679,VALUE(F39)=99663,VALUE(F39)=99665,VALUE(F39)=55084,VALUE(F39)=55087,VALUE(F39)=55088,VALUE(F39)=55089,VALUE(F39)=55090,VALUE(F39)=55091,VALUE(F39)=55092,VALUE(F39)=55093,VALUE(F39)=55094,VALUE(F39)=55095,VALUE(F39)=55096,VALUE(F39)=55097,VALUE(F39)=55099,VALUE(F39)=55100,VALUE(F39)=71151),"調整",
IF(H39="J-Mups","保管リスト","依頼")),""))</f>
        <v/>
      </c>
    </row>
    <row r="40" spans="2:9" ht="42" hidden="1">
      <c r="B40" s="21">
        <f t="shared" si="5"/>
        <v>39</v>
      </c>
      <c r="C40" s="22"/>
      <c r="D40" s="23"/>
      <c r="E40" s="23" t="str">
        <f t="shared" si="6"/>
        <v/>
      </c>
      <c r="F40" s="22" t="str">
        <f t="shared" si="7"/>
        <v/>
      </c>
      <c r="G40" s="80" t="str">
        <f t="shared" si="8"/>
        <v>**</v>
      </c>
      <c r="H40" s="11" t="str">
        <f t="shared" si="9"/>
        <v/>
      </c>
      <c r="I40" s="11" t="str">
        <f>IF(COUNTIF(依頼一覧!F:F,BCD!C62),
VLOOKUP(C40,依頼一覧!F:H,2,0),
IF(C40&lt;&gt;"",IF(OR(VALUE(F40)=31091,VALUE(F40)=49681,VALUE(F40)=49743,VALUE(F40)=31081,VALUE(F40)=49665,VALUE(F40)=49790,VALUE(F40)=60522,VALUE(F40)=10035,VALUE(F40)=49663,VALUE(F40)=60020,VALUE(F40)=49679,VALUE(F40)=99663,VALUE(F40)=99665,VALUE(F40)=55084,VALUE(F40)=55087,VALUE(F40)=55088,VALUE(F40)=55089,VALUE(F40)=55090,VALUE(F40)=55091,VALUE(F40)=55092,VALUE(F40)=55093,VALUE(F40)=55094,VALUE(F40)=55095,VALUE(F40)=55096,VALUE(F40)=55097,VALUE(F40)=55099,VALUE(F40)=55100,VALUE(F40)=71151),"調整",
IF(H40="J-Mups","保管リスト","依頼")),""))</f>
        <v/>
      </c>
    </row>
    <row r="41" spans="2:9" ht="42" hidden="1">
      <c r="B41" s="21">
        <f t="shared" si="5"/>
        <v>40</v>
      </c>
      <c r="C41" s="22"/>
      <c r="D41" s="23"/>
      <c r="E41" s="23" t="str">
        <f t="shared" si="6"/>
        <v/>
      </c>
      <c r="F41" s="22" t="str">
        <f t="shared" si="7"/>
        <v/>
      </c>
      <c r="G41" s="80" t="str">
        <f t="shared" si="8"/>
        <v>**</v>
      </c>
      <c r="H41" s="11" t="str">
        <f t="shared" si="9"/>
        <v/>
      </c>
      <c r="I41" s="11" t="str">
        <f>IF(COUNTIF(依頼一覧!F:F,BCD!C63),
VLOOKUP(C41,依頼一覧!F:H,2,0),
IF(C41&lt;&gt;"",IF(OR(VALUE(F41)=31091,VALUE(F41)=49681,VALUE(F41)=49743,VALUE(F41)=31081,VALUE(F41)=49665,VALUE(F41)=49790,VALUE(F41)=60522,VALUE(F41)=10035,VALUE(F41)=49663,VALUE(F41)=60020,VALUE(F41)=49679,VALUE(F41)=99663,VALUE(F41)=99665,VALUE(F41)=55084,VALUE(F41)=55087,VALUE(F41)=55088,VALUE(F41)=55089,VALUE(F41)=55090,VALUE(F41)=55091,VALUE(F41)=55092,VALUE(F41)=55093,VALUE(F41)=55094,VALUE(F41)=55095,VALUE(F41)=55096,VALUE(F41)=55097,VALUE(F41)=55099,VALUE(F41)=55100,VALUE(F41)=71151),"調整",
IF(H41="J-Mups","保管リスト","依頼")),""))</f>
        <v/>
      </c>
    </row>
    <row r="42" spans="2:9" ht="42" hidden="1">
      <c r="B42" s="21">
        <f t="shared" si="5"/>
        <v>41</v>
      </c>
      <c r="C42" s="22"/>
      <c r="D42" s="23"/>
      <c r="E42" s="23" t="str">
        <f t="shared" si="6"/>
        <v/>
      </c>
      <c r="F42" s="22" t="str">
        <f t="shared" si="7"/>
        <v/>
      </c>
      <c r="G42" s="80" t="str">
        <f t="shared" si="8"/>
        <v>**</v>
      </c>
      <c r="H42" s="11" t="str">
        <f t="shared" si="9"/>
        <v/>
      </c>
      <c r="I42" s="11" t="str">
        <f>IF(COUNTIF(依頼一覧!F:F,BCD!C87),
VLOOKUP(C42,依頼一覧!F:H,2,0),
IF(C42&lt;&gt;"",IF(OR(VALUE(F42)=31091,VALUE(F42)=49681,VALUE(F42)=49743,VALUE(F42)=31081,VALUE(F42)=49665,VALUE(F42)=49790,VALUE(F42)=60522,VALUE(F42)=10035,VALUE(F42)=49663,VALUE(F42)=60020,VALUE(F42)=49679,VALUE(F42)=99663,VALUE(F42)=99665,VALUE(F42)=55084,VALUE(F42)=55087,VALUE(F42)=55088,VALUE(F42)=55089,VALUE(F42)=55090,VALUE(F42)=55091,VALUE(F42)=55092,VALUE(F42)=55093,VALUE(F42)=55094,VALUE(F42)=55095,VALUE(F42)=55096,VALUE(F42)=55097,VALUE(F42)=55099,VALUE(F42)=55100,VALUE(F42)=71151),"調整",
IF(H42="J-Mups","保管リスト","依頼")),""))</f>
        <v/>
      </c>
    </row>
    <row r="43" spans="2:9" ht="42" hidden="1">
      <c r="B43" s="21">
        <f t="shared" si="5"/>
        <v>42</v>
      </c>
      <c r="C43" s="22"/>
      <c r="D43" s="23"/>
      <c r="E43" s="23" t="str">
        <f t="shared" si="6"/>
        <v/>
      </c>
      <c r="F43" s="22" t="str">
        <f t="shared" si="7"/>
        <v/>
      </c>
      <c r="G43" s="80" t="str">
        <f t="shared" si="8"/>
        <v>**</v>
      </c>
      <c r="H43" s="11" t="str">
        <f t="shared" si="9"/>
        <v/>
      </c>
      <c r="I43" s="11" t="str">
        <f>IF(COUNTIF(依頼一覧!F:F,BCD!C99),
VLOOKUP(C43,依頼一覧!F:H,2,0),
IF(C43&lt;&gt;"",IF(OR(VALUE(F43)=31091,VALUE(F43)=49681,VALUE(F43)=49743,VALUE(F43)=31081,VALUE(F43)=49665,VALUE(F43)=49790,VALUE(F43)=60522,VALUE(F43)=10035,VALUE(F43)=49663,VALUE(F43)=60020,VALUE(F43)=49679,VALUE(F43)=99663,VALUE(F43)=99665,VALUE(F43)=55084,VALUE(F43)=55087,VALUE(F43)=55088,VALUE(F43)=55089,VALUE(F43)=55090,VALUE(F43)=55091,VALUE(F43)=55092,VALUE(F43)=55093,VALUE(F43)=55094,VALUE(F43)=55095,VALUE(F43)=55096,VALUE(F43)=55097,VALUE(F43)=55099,VALUE(F43)=55100,VALUE(F43)=71151),"調整",
IF(H43="J-Mups","保管リスト","依頼")),""))</f>
        <v/>
      </c>
    </row>
    <row r="44" spans="2:9" ht="42" hidden="1">
      <c r="B44" s="21">
        <f t="shared" si="5"/>
        <v>43</v>
      </c>
      <c r="C44" s="22"/>
      <c r="D44" s="23"/>
      <c r="E44" s="23" t="str">
        <f t="shared" si="6"/>
        <v/>
      </c>
      <c r="F44" s="22" t="str">
        <f t="shared" si="7"/>
        <v/>
      </c>
      <c r="G44" s="80" t="str">
        <f t="shared" si="8"/>
        <v>**</v>
      </c>
      <c r="H44" s="11" t="str">
        <f t="shared" si="9"/>
        <v/>
      </c>
      <c r="I44" s="11" t="str">
        <f>IF(COUNTIF(依頼一覧!F:F,BCD!C116),
VLOOKUP(C44,依頼一覧!F:H,2,0),
IF(C44&lt;&gt;"",IF(OR(VALUE(F44)=31091,VALUE(F44)=49681,VALUE(F44)=49743,VALUE(F44)=31081,VALUE(F44)=49665,VALUE(F44)=49790,VALUE(F44)=60522,VALUE(F44)=10035,VALUE(F44)=49663,VALUE(F44)=60020,VALUE(F44)=49679,VALUE(F44)=99663,VALUE(F44)=99665,VALUE(F44)=55084,VALUE(F44)=55087,VALUE(F44)=55088,VALUE(F44)=55089,VALUE(F44)=55090,VALUE(F44)=55091,VALUE(F44)=55092,VALUE(F44)=55093,VALUE(F44)=55094,VALUE(F44)=55095,VALUE(F44)=55096,VALUE(F44)=55097,VALUE(F44)=55099,VALUE(F44)=55100,VALUE(F44)=71151),"調整",
IF(H44="J-Mups","保管リスト","依頼")),""))</f>
        <v/>
      </c>
    </row>
    <row r="45" spans="2:9" ht="42" hidden="1">
      <c r="B45" s="21">
        <f t="shared" si="5"/>
        <v>44</v>
      </c>
      <c r="C45" s="22"/>
      <c r="D45" s="23"/>
      <c r="E45" s="23" t="str">
        <f t="shared" si="6"/>
        <v/>
      </c>
      <c r="F45" s="22" t="str">
        <f t="shared" si="7"/>
        <v/>
      </c>
      <c r="G45" s="80" t="str">
        <f t="shared" si="8"/>
        <v>**</v>
      </c>
      <c r="H45" s="11" t="str">
        <f t="shared" si="9"/>
        <v/>
      </c>
      <c r="I45" s="11" t="str">
        <f>IF(COUNTIF(依頼一覧!F:F,BCD!C117),
VLOOKUP(C45,依頼一覧!F:H,2,0),
IF(C45&lt;&gt;"",IF(OR(VALUE(F45)=31091,VALUE(F45)=49681,VALUE(F45)=49743,VALUE(F45)=31081,VALUE(F45)=49665,VALUE(F45)=49790,VALUE(F45)=60522,VALUE(F45)=10035,VALUE(F45)=49663,VALUE(F45)=60020,VALUE(F45)=49679,VALUE(F45)=99663,VALUE(F45)=99665,VALUE(F45)=55084,VALUE(F45)=55087,VALUE(F45)=55088,VALUE(F45)=55089,VALUE(F45)=55090,VALUE(F45)=55091,VALUE(F45)=55092,VALUE(F45)=55093,VALUE(F45)=55094,VALUE(F45)=55095,VALUE(F45)=55096,VALUE(F45)=55097,VALUE(F45)=55099,VALUE(F45)=55100,VALUE(F45)=71151),"調整",
IF(H45="J-Mups","保管リスト","依頼")),""))</f>
        <v/>
      </c>
    </row>
    <row r="46" spans="2:9" ht="42" hidden="1">
      <c r="B46" s="21">
        <f t="shared" si="5"/>
        <v>45</v>
      </c>
      <c r="C46" s="22"/>
      <c r="D46" s="23"/>
      <c r="E46" s="23" t="str">
        <f t="shared" si="6"/>
        <v/>
      </c>
      <c r="F46" s="22" t="str">
        <f t="shared" si="7"/>
        <v/>
      </c>
      <c r="G46" s="80" t="str">
        <f t="shared" si="8"/>
        <v>**</v>
      </c>
      <c r="H46" s="11" t="str">
        <f t="shared" si="9"/>
        <v/>
      </c>
      <c r="I46" s="11" t="str">
        <f>IF(COUNTIF(依頼一覧!F:F,BCD!C73),
VLOOKUP(C46,依頼一覧!F:H,2,0),
IF(C46&lt;&gt;"",IF(OR(VALUE(F46)=31091,VALUE(F46)=49681,VALUE(F46)=49743,VALUE(F46)=31081,VALUE(F46)=49665,VALUE(F46)=49790,VALUE(F46)=60522,VALUE(F46)=10035,VALUE(F46)=49663,VALUE(F46)=60020,VALUE(F46)=49679,VALUE(F46)=99663,VALUE(F46)=99665,VALUE(F46)=55084,VALUE(F46)=55087,VALUE(F46)=55088,VALUE(F46)=55089,VALUE(F46)=55090,VALUE(F46)=55091,VALUE(F46)=55092,VALUE(F46)=55093,VALUE(F46)=55094,VALUE(F46)=55095,VALUE(F46)=55096,VALUE(F46)=55097,VALUE(F46)=55099,VALUE(F46)=55100,VALUE(F46)=71151),"調整",
IF(H46="J-Mups","保管リスト","依頼")),""))</f>
        <v/>
      </c>
    </row>
    <row r="47" spans="2:9" ht="42" hidden="1">
      <c r="B47" s="21">
        <f t="shared" si="5"/>
        <v>46</v>
      </c>
      <c r="C47" s="22"/>
      <c r="D47" s="23"/>
      <c r="E47" s="23" t="str">
        <f t="shared" si="6"/>
        <v/>
      </c>
      <c r="F47" s="22" t="str">
        <f t="shared" si="7"/>
        <v/>
      </c>
      <c r="G47" s="80" t="str">
        <f t="shared" si="8"/>
        <v>**</v>
      </c>
      <c r="H47" s="11" t="str">
        <f t="shared" si="9"/>
        <v/>
      </c>
      <c r="I47" s="11" t="str">
        <f>IF(COUNTIF(依頼一覧!F:F,BCD!C97),
VLOOKUP(C47,依頼一覧!F:H,2,0),
IF(C47&lt;&gt;"",IF(OR(VALUE(F47)=31091,VALUE(F47)=49681,VALUE(F47)=49743,VALUE(F47)=31081,VALUE(F47)=49665,VALUE(F47)=49790,VALUE(F47)=60522,VALUE(F47)=10035,VALUE(F47)=49663,VALUE(F47)=60020,VALUE(F47)=49679,VALUE(F47)=99663,VALUE(F47)=99665,VALUE(F47)=55084,VALUE(F47)=55087,VALUE(F47)=55088,VALUE(F47)=55089,VALUE(F47)=55090,VALUE(F47)=55091,VALUE(F47)=55092,VALUE(F47)=55093,VALUE(F47)=55094,VALUE(F47)=55095,VALUE(F47)=55096,VALUE(F47)=55097,VALUE(F47)=55099,VALUE(F47)=55100,VALUE(F47)=71151),"調整",
IF(H47="J-Mups","保管リスト","依頼")),""))</f>
        <v/>
      </c>
    </row>
    <row r="48" spans="2:9" ht="42" hidden="1">
      <c r="B48" s="21">
        <f t="shared" si="5"/>
        <v>47</v>
      </c>
      <c r="C48" s="22"/>
      <c r="D48" s="23"/>
      <c r="E48" s="23" t="str">
        <f t="shared" si="6"/>
        <v/>
      </c>
      <c r="F48" s="22" t="str">
        <f t="shared" si="7"/>
        <v/>
      </c>
      <c r="G48" s="80" t="str">
        <f t="shared" si="8"/>
        <v>**</v>
      </c>
      <c r="H48" s="11" t="str">
        <f t="shared" si="9"/>
        <v/>
      </c>
      <c r="I48" s="11" t="str">
        <f>IF(COUNTIF(依頼一覧!F:F,BCD!C100),
VLOOKUP(C48,依頼一覧!F:H,2,0),
IF(C48&lt;&gt;"",IF(OR(VALUE(F48)=31091,VALUE(F48)=49681,VALUE(F48)=49743,VALUE(F48)=31081,VALUE(F48)=49665,VALUE(F48)=49790,VALUE(F48)=60522,VALUE(F48)=10035,VALUE(F48)=49663,VALUE(F48)=60020,VALUE(F48)=49679,VALUE(F48)=99663,VALUE(F48)=99665,VALUE(F48)=55084,VALUE(F48)=55087,VALUE(F48)=55088,VALUE(F48)=55089,VALUE(F48)=55090,VALUE(F48)=55091,VALUE(F48)=55092,VALUE(F48)=55093,VALUE(F48)=55094,VALUE(F48)=55095,VALUE(F48)=55096,VALUE(F48)=55097,VALUE(F48)=55099,VALUE(F48)=55100,VALUE(F48)=71151),"調整",
IF(H48="J-Mups","保管リスト","依頼")),""))</f>
        <v/>
      </c>
    </row>
    <row r="49" spans="2:9" ht="42" hidden="1">
      <c r="B49" s="21">
        <f t="shared" si="5"/>
        <v>48</v>
      </c>
      <c r="C49" s="22"/>
      <c r="D49" s="23"/>
      <c r="E49" s="23" t="str">
        <f t="shared" si="6"/>
        <v/>
      </c>
      <c r="F49" s="22" t="str">
        <f t="shared" si="7"/>
        <v/>
      </c>
      <c r="G49" s="80" t="str">
        <f t="shared" si="8"/>
        <v>**</v>
      </c>
      <c r="H49" s="11" t="str">
        <f t="shared" si="9"/>
        <v/>
      </c>
      <c r="I49" s="11" t="str">
        <f>IF(COUNTIF(依頼一覧!F:F,BCD!C101),
VLOOKUP(C49,依頼一覧!F:H,2,0),
IF(C49&lt;&gt;"",IF(OR(VALUE(F49)=31091,VALUE(F49)=49681,VALUE(F49)=49743,VALUE(F49)=31081,VALUE(F49)=49665,VALUE(F49)=49790,VALUE(F49)=60522,VALUE(F49)=10035,VALUE(F49)=49663,VALUE(F49)=60020,VALUE(F49)=49679,VALUE(F49)=99663,VALUE(F49)=99665,VALUE(F49)=55084,VALUE(F49)=55087,VALUE(F49)=55088,VALUE(F49)=55089,VALUE(F49)=55090,VALUE(F49)=55091,VALUE(F49)=55092,VALUE(F49)=55093,VALUE(F49)=55094,VALUE(F49)=55095,VALUE(F49)=55096,VALUE(F49)=55097,VALUE(F49)=55099,VALUE(F49)=55100,VALUE(F49)=71151),"調整",
IF(H49="J-Mups","保管リスト","依頼")),""))</f>
        <v/>
      </c>
    </row>
    <row r="50" spans="2:9" ht="42" hidden="1">
      <c r="B50" s="21">
        <f t="shared" si="5"/>
        <v>49</v>
      </c>
      <c r="C50" s="22"/>
      <c r="D50" s="23"/>
      <c r="E50" s="23" t="str">
        <f t="shared" si="6"/>
        <v/>
      </c>
      <c r="F50" s="22" t="str">
        <f t="shared" si="7"/>
        <v/>
      </c>
      <c r="G50" s="80" t="str">
        <f t="shared" si="8"/>
        <v>**</v>
      </c>
      <c r="H50" s="11" t="str">
        <f t="shared" si="9"/>
        <v/>
      </c>
      <c r="I50" s="11" t="str">
        <f>IF(COUNTIF(依頼一覧!F:F,BCD!C102),
VLOOKUP(C50,依頼一覧!F:H,2,0),
IF(C50&lt;&gt;"",IF(OR(VALUE(F50)=31091,VALUE(F50)=49681,VALUE(F50)=49743,VALUE(F50)=31081,VALUE(F50)=49665,VALUE(F50)=49790,VALUE(F50)=60522,VALUE(F50)=10035,VALUE(F50)=49663,VALUE(F50)=60020,VALUE(F50)=49679,VALUE(F50)=99663,VALUE(F50)=99665,VALUE(F50)=55084,VALUE(F50)=55087,VALUE(F50)=55088,VALUE(F50)=55089,VALUE(F50)=55090,VALUE(F50)=55091,VALUE(F50)=55092,VALUE(F50)=55093,VALUE(F50)=55094,VALUE(F50)=55095,VALUE(F50)=55096,VALUE(F50)=55097,VALUE(F50)=55099,VALUE(F50)=55100,VALUE(F50)=71151),"調整",
IF(H50="J-Mups","保管リスト","依頼")),""))</f>
        <v/>
      </c>
    </row>
    <row r="51" spans="2:9" ht="42" hidden="1">
      <c r="B51" s="21">
        <f t="shared" si="5"/>
        <v>50</v>
      </c>
      <c r="C51" s="22"/>
      <c r="D51" s="23"/>
      <c r="E51" s="23" t="str">
        <f t="shared" si="6"/>
        <v/>
      </c>
      <c r="F51" s="22" t="str">
        <f t="shared" si="7"/>
        <v/>
      </c>
      <c r="G51" s="80" t="str">
        <f t="shared" si="8"/>
        <v>**</v>
      </c>
      <c r="H51" s="11" t="str">
        <f t="shared" si="9"/>
        <v/>
      </c>
      <c r="I51" s="11" t="str">
        <f>IF(COUNTIF(依頼一覧!F:F,BCD!C103),
VLOOKUP(C51,依頼一覧!F:H,2,0),
IF(C51&lt;&gt;"",IF(OR(VALUE(F51)=31091,VALUE(F51)=49681,VALUE(F51)=49743,VALUE(F51)=31081,VALUE(F51)=49665,VALUE(F51)=49790,VALUE(F51)=60522,VALUE(F51)=10035,VALUE(F51)=49663,VALUE(F51)=60020,VALUE(F51)=49679,VALUE(F51)=99663,VALUE(F51)=99665,VALUE(F51)=55084,VALUE(F51)=55087,VALUE(F51)=55088,VALUE(F51)=55089,VALUE(F51)=55090,VALUE(F51)=55091,VALUE(F51)=55092,VALUE(F51)=55093,VALUE(F51)=55094,VALUE(F51)=55095,VALUE(F51)=55096,VALUE(F51)=55097,VALUE(F51)=55099,VALUE(F51)=55100,VALUE(F51)=71151),"調整",
IF(H51="J-Mups","保管リスト","依頼")),""))</f>
        <v/>
      </c>
    </row>
    <row r="52" spans="2:9" ht="42" hidden="1">
      <c r="B52" s="21">
        <f t="shared" si="5"/>
        <v>51</v>
      </c>
      <c r="C52" s="22"/>
      <c r="D52" s="23"/>
      <c r="E52" s="23" t="str">
        <f t="shared" si="6"/>
        <v/>
      </c>
      <c r="F52" s="22" t="str">
        <f t="shared" si="7"/>
        <v/>
      </c>
      <c r="G52" s="80" t="str">
        <f t="shared" si="8"/>
        <v>**</v>
      </c>
      <c r="H52" s="11" t="str">
        <f t="shared" si="9"/>
        <v/>
      </c>
      <c r="I52" s="11" t="str">
        <f>IF(COUNTIF(依頼一覧!F:F,BCD!C104),
VLOOKUP(C52,依頼一覧!F:H,2,0),
IF(C52&lt;&gt;"",IF(OR(VALUE(F52)=31091,VALUE(F52)=49681,VALUE(F52)=49743,VALUE(F52)=31081,VALUE(F52)=49665,VALUE(F52)=49790,VALUE(F52)=60522,VALUE(F52)=10035,VALUE(F52)=49663,VALUE(F52)=60020,VALUE(F52)=49679,VALUE(F52)=99663,VALUE(F52)=99665,VALUE(F52)=55084,VALUE(F52)=55087,VALUE(F52)=55088,VALUE(F52)=55089,VALUE(F52)=55090,VALUE(F52)=55091,VALUE(F52)=55092,VALUE(F52)=55093,VALUE(F52)=55094,VALUE(F52)=55095,VALUE(F52)=55096,VALUE(F52)=55097,VALUE(F52)=55099,VALUE(F52)=55100,VALUE(F52)=71151),"調整",
IF(H52="J-Mups","保管リスト","依頼")),""))</f>
        <v/>
      </c>
    </row>
    <row r="53" spans="2:9" ht="42" hidden="1">
      <c r="B53" s="21">
        <f t="shared" si="5"/>
        <v>52</v>
      </c>
      <c r="C53" s="22"/>
      <c r="D53" s="23"/>
      <c r="E53" s="23" t="str">
        <f t="shared" si="6"/>
        <v/>
      </c>
      <c r="F53" s="22" t="str">
        <f t="shared" si="7"/>
        <v/>
      </c>
      <c r="G53" s="80" t="str">
        <f t="shared" si="8"/>
        <v>**</v>
      </c>
      <c r="H53" s="11" t="str">
        <f t="shared" si="9"/>
        <v/>
      </c>
      <c r="I53" s="11" t="str">
        <f>IF(COUNTIF(依頼一覧!F:F,BCD!C105),
VLOOKUP(C53,依頼一覧!F:H,2,0),
IF(C53&lt;&gt;"",IF(OR(VALUE(F53)=31091,VALUE(F53)=49681,VALUE(F53)=49743,VALUE(F53)=31081,VALUE(F53)=49665,VALUE(F53)=49790,VALUE(F53)=60522,VALUE(F53)=10035,VALUE(F53)=49663,VALUE(F53)=60020,VALUE(F53)=49679,VALUE(F53)=99663,VALUE(F53)=99665,VALUE(F53)=55084,VALUE(F53)=55087,VALUE(F53)=55088,VALUE(F53)=55089,VALUE(F53)=55090,VALUE(F53)=55091,VALUE(F53)=55092,VALUE(F53)=55093,VALUE(F53)=55094,VALUE(F53)=55095,VALUE(F53)=55096,VALUE(F53)=55097,VALUE(F53)=55099,VALUE(F53)=55100,VALUE(F53)=71151),"調整",
IF(H53="J-Mups","保管リスト","依頼")),""))</f>
        <v/>
      </c>
    </row>
    <row r="54" spans="2:9" ht="42" hidden="1">
      <c r="B54" s="21">
        <f t="shared" si="5"/>
        <v>53</v>
      </c>
      <c r="C54" s="22"/>
      <c r="D54" s="23"/>
      <c r="E54" s="23" t="str">
        <f t="shared" si="6"/>
        <v/>
      </c>
      <c r="F54" s="22" t="str">
        <f t="shared" si="7"/>
        <v/>
      </c>
      <c r="G54" s="80" t="str">
        <f t="shared" si="8"/>
        <v>**</v>
      </c>
      <c r="H54" s="11" t="str">
        <f t="shared" si="9"/>
        <v/>
      </c>
      <c r="I54" s="11" t="str">
        <f>IF(COUNTIF(依頼一覧!F:F,BCD!C106),
VLOOKUP(C54,依頼一覧!F:H,2,0),
IF(C54&lt;&gt;"",IF(OR(VALUE(F54)=31091,VALUE(F54)=49681,VALUE(F54)=49743,VALUE(F54)=31081,VALUE(F54)=49665,VALUE(F54)=49790,VALUE(F54)=60522,VALUE(F54)=10035,VALUE(F54)=49663,VALUE(F54)=60020,VALUE(F54)=49679,VALUE(F54)=99663,VALUE(F54)=99665,VALUE(F54)=55084,VALUE(F54)=55087,VALUE(F54)=55088,VALUE(F54)=55089,VALUE(F54)=55090,VALUE(F54)=55091,VALUE(F54)=55092,VALUE(F54)=55093,VALUE(F54)=55094,VALUE(F54)=55095,VALUE(F54)=55096,VALUE(F54)=55097,VALUE(F54)=55099,VALUE(F54)=55100,VALUE(F54)=71151),"調整",
IF(H54="J-Mups","保管リスト","依頼")),""))</f>
        <v/>
      </c>
    </row>
    <row r="55" spans="2:9" ht="42" hidden="1">
      <c r="B55" s="21">
        <f t="shared" si="5"/>
        <v>54</v>
      </c>
      <c r="C55" s="22"/>
      <c r="D55" s="23"/>
      <c r="E55" s="23" t="str">
        <f t="shared" si="6"/>
        <v/>
      </c>
      <c r="F55" s="22" t="str">
        <f t="shared" si="7"/>
        <v/>
      </c>
      <c r="G55" s="80" t="str">
        <f t="shared" si="8"/>
        <v>**</v>
      </c>
      <c r="H55" s="11" t="str">
        <f t="shared" si="9"/>
        <v/>
      </c>
      <c r="I55" s="11" t="str">
        <f>IF(COUNTIF(依頼一覧!F:F,BCD!C109),
VLOOKUP(C55,依頼一覧!F:H,2,0),
IF(C55&lt;&gt;"",IF(OR(VALUE(F55)=31091,VALUE(F55)=49681,VALUE(F55)=49743,VALUE(F55)=31081,VALUE(F55)=49665,VALUE(F55)=49790,VALUE(F55)=60522,VALUE(F55)=10035,VALUE(F55)=49663,VALUE(F55)=60020,VALUE(F55)=49679,VALUE(F55)=99663,VALUE(F55)=99665,VALUE(F55)=55084,VALUE(F55)=55087,VALUE(F55)=55088,VALUE(F55)=55089,VALUE(F55)=55090,VALUE(F55)=55091,VALUE(F55)=55092,VALUE(F55)=55093,VALUE(F55)=55094,VALUE(F55)=55095,VALUE(F55)=55096,VALUE(F55)=55097,VALUE(F55)=55099,VALUE(F55)=55100,VALUE(F55)=71151),"調整",
IF(H55="J-Mups","保管リスト","依頼")),""))</f>
        <v/>
      </c>
    </row>
    <row r="56" spans="2:9" ht="42" hidden="1">
      <c r="B56" s="21">
        <f t="shared" si="5"/>
        <v>55</v>
      </c>
      <c r="C56" s="22"/>
      <c r="D56" s="23"/>
      <c r="E56" s="23" t="str">
        <f t="shared" si="6"/>
        <v/>
      </c>
      <c r="F56" s="22" t="str">
        <f t="shared" si="7"/>
        <v/>
      </c>
      <c r="G56" s="80" t="str">
        <f t="shared" si="8"/>
        <v>**</v>
      </c>
      <c r="H56" s="11" t="str">
        <f t="shared" si="9"/>
        <v/>
      </c>
      <c r="I56" s="11" t="str">
        <f>IF(COUNTIF(依頼一覧!F:F,BCD!C110),
VLOOKUP(C56,依頼一覧!F:H,2,0),
IF(C56&lt;&gt;"",IF(OR(VALUE(F56)=31091,VALUE(F56)=49681,VALUE(F56)=49743,VALUE(F56)=31081,VALUE(F56)=49665,VALUE(F56)=49790,VALUE(F56)=60522,VALUE(F56)=10035,VALUE(F56)=49663,VALUE(F56)=60020,VALUE(F56)=49679,VALUE(F56)=99663,VALUE(F56)=99665,VALUE(F56)=55084,VALUE(F56)=55087,VALUE(F56)=55088,VALUE(F56)=55089,VALUE(F56)=55090,VALUE(F56)=55091,VALUE(F56)=55092,VALUE(F56)=55093,VALUE(F56)=55094,VALUE(F56)=55095,VALUE(F56)=55096,VALUE(F56)=55097,VALUE(F56)=55099,VALUE(F56)=55100,VALUE(F56)=71151),"調整",
IF(H56="J-Mups","保管リスト","依頼")),""))</f>
        <v/>
      </c>
    </row>
    <row r="57" spans="2:9" ht="42" hidden="1">
      <c r="B57" s="21">
        <f t="shared" si="5"/>
        <v>56</v>
      </c>
      <c r="C57" s="22"/>
      <c r="D57" s="23"/>
      <c r="E57" s="23" t="str">
        <f t="shared" si="6"/>
        <v/>
      </c>
      <c r="F57" s="22" t="str">
        <f t="shared" si="7"/>
        <v/>
      </c>
      <c r="G57" s="80" t="str">
        <f t="shared" si="8"/>
        <v>**</v>
      </c>
      <c r="H57" s="11" t="str">
        <f t="shared" si="9"/>
        <v/>
      </c>
      <c r="I57" s="11" t="str">
        <f>IF(COUNTIF(依頼一覧!F:F,BCD!C111),
VLOOKUP(C57,依頼一覧!F:H,2,0),
IF(C57&lt;&gt;"",IF(OR(VALUE(F57)=31091,VALUE(F57)=49681,VALUE(F57)=49743,VALUE(F57)=31081,VALUE(F57)=49665,VALUE(F57)=49790,VALUE(F57)=60522,VALUE(F57)=10035,VALUE(F57)=49663,VALUE(F57)=60020,VALUE(F57)=49679,VALUE(F57)=99663,VALUE(F57)=99665,VALUE(F57)=55084,VALUE(F57)=55087,VALUE(F57)=55088,VALUE(F57)=55089,VALUE(F57)=55090,VALUE(F57)=55091,VALUE(F57)=55092,VALUE(F57)=55093,VALUE(F57)=55094,VALUE(F57)=55095,VALUE(F57)=55096,VALUE(F57)=55097,VALUE(F57)=55099,VALUE(F57)=55100,VALUE(F57)=71151),"調整",
IF(H57="J-Mups","保管リスト","依頼")),""))</f>
        <v/>
      </c>
    </row>
    <row r="58" spans="2:9" ht="42" hidden="1">
      <c r="B58" s="21">
        <f t="shared" si="5"/>
        <v>57</v>
      </c>
      <c r="C58" s="22"/>
      <c r="D58" s="23"/>
      <c r="E58" s="23" t="str">
        <f t="shared" si="6"/>
        <v/>
      </c>
      <c r="F58" s="22" t="str">
        <f t="shared" si="7"/>
        <v/>
      </c>
      <c r="G58" s="80" t="str">
        <f t="shared" si="8"/>
        <v>**</v>
      </c>
      <c r="H58" s="11" t="str">
        <f t="shared" si="9"/>
        <v/>
      </c>
      <c r="I58" s="11" t="str">
        <f>IF(COUNTIF(依頼一覧!F:F,BCD!C112),
VLOOKUP(C58,依頼一覧!F:H,2,0),
IF(C58&lt;&gt;"",IF(OR(VALUE(F58)=31091,VALUE(F58)=49681,VALUE(F58)=49743,VALUE(F58)=31081,VALUE(F58)=49665,VALUE(F58)=49790,VALUE(F58)=60522,VALUE(F58)=10035,VALUE(F58)=49663,VALUE(F58)=60020,VALUE(F58)=49679,VALUE(F58)=99663,VALUE(F58)=99665,VALUE(F58)=55084,VALUE(F58)=55087,VALUE(F58)=55088,VALUE(F58)=55089,VALUE(F58)=55090,VALUE(F58)=55091,VALUE(F58)=55092,VALUE(F58)=55093,VALUE(F58)=55094,VALUE(F58)=55095,VALUE(F58)=55096,VALUE(F58)=55097,VALUE(F58)=55099,VALUE(F58)=55100,VALUE(F58)=71151),"調整",
IF(H58="J-Mups","保管リスト","依頼")),""))</f>
        <v/>
      </c>
    </row>
    <row r="59" spans="2:9" ht="42" hidden="1">
      <c r="B59" s="21">
        <f t="shared" si="5"/>
        <v>58</v>
      </c>
      <c r="C59" s="22"/>
      <c r="D59" s="23"/>
      <c r="E59" s="23" t="str">
        <f t="shared" si="6"/>
        <v/>
      </c>
      <c r="F59" s="22" t="str">
        <f t="shared" si="7"/>
        <v/>
      </c>
      <c r="G59" s="80" t="str">
        <f t="shared" si="8"/>
        <v>**</v>
      </c>
      <c r="H59" s="11" t="str">
        <f t="shared" si="9"/>
        <v/>
      </c>
      <c r="I59" s="11" t="str">
        <f>IF(COUNTIF(依頼一覧!F:F,BCD!C113),
VLOOKUP(C59,依頼一覧!F:H,2,0),
IF(C59&lt;&gt;"",IF(OR(VALUE(F59)=31091,VALUE(F59)=49681,VALUE(F59)=49743,VALUE(F59)=31081,VALUE(F59)=49665,VALUE(F59)=49790,VALUE(F59)=60522,VALUE(F59)=10035,VALUE(F59)=49663,VALUE(F59)=60020,VALUE(F59)=49679,VALUE(F59)=99663,VALUE(F59)=99665,VALUE(F59)=55084,VALUE(F59)=55087,VALUE(F59)=55088,VALUE(F59)=55089,VALUE(F59)=55090,VALUE(F59)=55091,VALUE(F59)=55092,VALUE(F59)=55093,VALUE(F59)=55094,VALUE(F59)=55095,VALUE(F59)=55096,VALUE(F59)=55097,VALUE(F59)=55099,VALUE(F59)=55100,VALUE(F59)=71151),"調整",
IF(H59="J-Mups","保管リスト","依頼")),""))</f>
        <v/>
      </c>
    </row>
    <row r="60" spans="2:9" ht="42" hidden="1">
      <c r="B60" s="21">
        <f t="shared" si="5"/>
        <v>59</v>
      </c>
      <c r="C60" s="22"/>
      <c r="D60" s="23"/>
      <c r="E60" s="23" t="str">
        <f t="shared" si="6"/>
        <v/>
      </c>
      <c r="F60" s="22" t="str">
        <f t="shared" si="7"/>
        <v/>
      </c>
      <c r="G60" s="80" t="str">
        <f t="shared" si="8"/>
        <v>**</v>
      </c>
      <c r="H60" s="11" t="str">
        <f t="shared" si="9"/>
        <v/>
      </c>
      <c r="I60" s="11" t="str">
        <f>IF(COUNTIF(依頼一覧!F:F,BCD!C114),
VLOOKUP(C60,依頼一覧!F:H,2,0),
IF(C60&lt;&gt;"",IF(OR(VALUE(F60)=31091,VALUE(F60)=49681,VALUE(F60)=49743,VALUE(F60)=31081,VALUE(F60)=49665,VALUE(F60)=49790,VALUE(F60)=60522,VALUE(F60)=10035,VALUE(F60)=49663,VALUE(F60)=60020,VALUE(F60)=49679,VALUE(F60)=99663,VALUE(F60)=99665,VALUE(F60)=55084,VALUE(F60)=55087,VALUE(F60)=55088,VALUE(F60)=55089,VALUE(F60)=55090,VALUE(F60)=55091,VALUE(F60)=55092,VALUE(F60)=55093,VALUE(F60)=55094,VALUE(F60)=55095,VALUE(F60)=55096,VALUE(F60)=55097,VALUE(F60)=55099,VALUE(F60)=55100,VALUE(F60)=71151),"調整",
IF(H60="J-Mups","保管リスト","依頼")),""))</f>
        <v/>
      </c>
    </row>
    <row r="61" spans="2:9" ht="42" hidden="1">
      <c r="B61" s="21">
        <f t="shared" si="5"/>
        <v>60</v>
      </c>
      <c r="C61" s="22"/>
      <c r="D61" s="23"/>
      <c r="E61" s="23" t="str">
        <f t="shared" si="6"/>
        <v/>
      </c>
      <c r="F61" s="22" t="str">
        <f t="shared" si="7"/>
        <v/>
      </c>
      <c r="G61" s="80" t="str">
        <f t="shared" si="8"/>
        <v>**</v>
      </c>
      <c r="H61" s="11" t="str">
        <f t="shared" si="9"/>
        <v/>
      </c>
      <c r="I61" s="11" t="str">
        <f>IF(COUNTIF(依頼一覧!F:F,BCD!C96),
VLOOKUP(C61,依頼一覧!F:H,2,0),
IF(C61&lt;&gt;"",IF(OR(VALUE(F61)=31091,VALUE(F61)=49681,VALUE(F61)=49743,VALUE(F61)=31081,VALUE(F61)=49665,VALUE(F61)=49790,VALUE(F61)=60522,VALUE(F61)=10035,VALUE(F61)=49663,VALUE(F61)=60020,VALUE(F61)=49679,VALUE(F61)=99663,VALUE(F61)=99665,VALUE(F61)=55084,VALUE(F61)=55087,VALUE(F61)=55088,VALUE(F61)=55089,VALUE(F61)=55090,VALUE(F61)=55091,VALUE(F61)=55092,VALUE(F61)=55093,VALUE(F61)=55094,VALUE(F61)=55095,VALUE(F61)=55096,VALUE(F61)=55097,VALUE(F61)=55099,VALUE(F61)=55100,VALUE(F61)=71151),"調整",
IF(H61="J-Mups","保管リスト","依頼")),""))</f>
        <v/>
      </c>
    </row>
    <row r="62" spans="2:9" ht="42" hidden="1">
      <c r="B62" s="21">
        <f t="shared" si="5"/>
        <v>61</v>
      </c>
      <c r="C62" s="22"/>
      <c r="D62" s="23"/>
      <c r="E62" s="23" t="str">
        <f t="shared" si="6"/>
        <v/>
      </c>
      <c r="F62" s="22" t="str">
        <f t="shared" si="7"/>
        <v/>
      </c>
      <c r="G62" s="80" t="str">
        <f t="shared" si="8"/>
        <v>**</v>
      </c>
      <c r="H62" s="11" t="str">
        <f t="shared" si="9"/>
        <v/>
      </c>
      <c r="I62" s="11" t="str">
        <f>IF(COUNTIF(依頼一覧!F:F,BCD!C118),
VLOOKUP(C62,依頼一覧!F:H,2,0),
IF(C62&lt;&gt;"",IF(OR(VALUE(F62)=31091,VALUE(F62)=49681,VALUE(F62)=49743,VALUE(F62)=31081,VALUE(F62)=49665,VALUE(F62)=49790,VALUE(F62)=60522,VALUE(F62)=10035,VALUE(F62)=49663,VALUE(F62)=60020,VALUE(F62)=49679,VALUE(F62)=99663,VALUE(F62)=99665,VALUE(F62)=55084,VALUE(F62)=55087,VALUE(F62)=55088,VALUE(F62)=55089,VALUE(F62)=55090,VALUE(F62)=55091,VALUE(F62)=55092,VALUE(F62)=55093,VALUE(F62)=55094,VALUE(F62)=55095,VALUE(F62)=55096,VALUE(F62)=55097,VALUE(F62)=55099,VALUE(F62)=55100,VALUE(F62)=71151),"調整",
IF(H62="J-Mups","保管リスト","依頼")),""))</f>
        <v/>
      </c>
    </row>
    <row r="63" spans="2:9" ht="42" hidden="1">
      <c r="B63" s="21">
        <f t="shared" si="5"/>
        <v>62</v>
      </c>
      <c r="C63" s="22"/>
      <c r="D63" s="23"/>
      <c r="E63" s="23" t="str">
        <f t="shared" si="6"/>
        <v/>
      </c>
      <c r="F63" s="22" t="str">
        <f t="shared" si="7"/>
        <v/>
      </c>
      <c r="G63" s="80" t="str">
        <f t="shared" si="8"/>
        <v>**</v>
      </c>
      <c r="H63" s="11" t="str">
        <f t="shared" si="9"/>
        <v/>
      </c>
      <c r="I63" s="11" t="str">
        <f>IF(COUNTIF(依頼一覧!F:F,BCD!C80),
VLOOKUP(C63,依頼一覧!F:H,2,0),
IF(C63&lt;&gt;"",IF(OR(VALUE(F63)=31091,VALUE(F63)=49681,VALUE(F63)=49743,VALUE(F63)=31081,VALUE(F63)=49665,VALUE(F63)=49790,VALUE(F63)=60522,VALUE(F63)=10035,VALUE(F63)=49663,VALUE(F63)=60020,VALUE(F63)=49679,VALUE(F63)=99663,VALUE(F63)=99665,VALUE(F63)=55084,VALUE(F63)=55087,VALUE(F63)=55088,VALUE(F63)=55089,VALUE(F63)=55090,VALUE(F63)=55091,VALUE(F63)=55092,VALUE(F63)=55093,VALUE(F63)=55094,VALUE(F63)=55095,VALUE(F63)=55096,VALUE(F63)=55097,VALUE(F63)=55099,VALUE(F63)=55100,VALUE(F63)=71151),"調整",
IF(H63="J-Mups","保管リスト","依頼")),""))</f>
        <v/>
      </c>
    </row>
    <row r="64" spans="2:9" ht="42" hidden="1">
      <c r="B64" s="21">
        <f t="shared" si="5"/>
        <v>63</v>
      </c>
      <c r="C64" s="22"/>
      <c r="D64" s="23"/>
      <c r="E64" s="23" t="str">
        <f t="shared" si="6"/>
        <v/>
      </c>
      <c r="F64" s="22" t="str">
        <f t="shared" si="7"/>
        <v/>
      </c>
      <c r="G64" s="80" t="str">
        <f t="shared" si="8"/>
        <v>**</v>
      </c>
      <c r="H64" s="11" t="str">
        <f t="shared" si="9"/>
        <v/>
      </c>
      <c r="I64" s="11" t="str">
        <f>IF(COUNTIF(依頼一覧!F:F,BCD!C92),
VLOOKUP(C64,依頼一覧!F:H,2,0),
IF(C64&lt;&gt;"",IF(OR(VALUE(F64)=31091,VALUE(F64)=49681,VALUE(F64)=49743,VALUE(F64)=31081,VALUE(F64)=49665,VALUE(F64)=49790,VALUE(F64)=60522,VALUE(F64)=10035,VALUE(F64)=49663,VALUE(F64)=60020,VALUE(F64)=49679,VALUE(F64)=99663,VALUE(F64)=99665,VALUE(F64)=55084,VALUE(F64)=55087,VALUE(F64)=55088,VALUE(F64)=55089,VALUE(F64)=55090,VALUE(F64)=55091,VALUE(F64)=55092,VALUE(F64)=55093,VALUE(F64)=55094,VALUE(F64)=55095,VALUE(F64)=55096,VALUE(F64)=55097,VALUE(F64)=55099,VALUE(F64)=55100,VALUE(F64)=71151),"調整",
IF(H64="J-Mups","保管リスト","依頼")),""))</f>
        <v/>
      </c>
    </row>
    <row r="65" spans="2:9" ht="42" hidden="1">
      <c r="B65" s="21">
        <f t="shared" si="5"/>
        <v>64</v>
      </c>
      <c r="C65" s="22"/>
      <c r="D65" s="23"/>
      <c r="E65" s="23" t="str">
        <f t="shared" si="6"/>
        <v/>
      </c>
      <c r="F65" s="22" t="str">
        <f t="shared" si="7"/>
        <v/>
      </c>
      <c r="G65" s="80" t="str">
        <f t="shared" si="8"/>
        <v>**</v>
      </c>
      <c r="H65" s="11" t="str">
        <f t="shared" si="9"/>
        <v/>
      </c>
      <c r="I65" s="11" t="str">
        <f>IF(COUNTIF(依頼一覧!F:F,BCD!C95),
VLOOKUP(C65,依頼一覧!F:H,2,0),
IF(C65&lt;&gt;"",IF(OR(VALUE(F65)=31091,VALUE(F65)=49681,VALUE(F65)=49743,VALUE(F65)=31081,VALUE(F65)=49665,VALUE(F65)=49790,VALUE(F65)=60522,VALUE(F65)=10035,VALUE(F65)=49663,VALUE(F65)=60020,VALUE(F65)=49679,VALUE(F65)=99663,VALUE(F65)=99665,VALUE(F65)=55084,VALUE(F65)=55087,VALUE(F65)=55088,VALUE(F65)=55089,VALUE(F65)=55090,VALUE(F65)=55091,VALUE(F65)=55092,VALUE(F65)=55093,VALUE(F65)=55094,VALUE(F65)=55095,VALUE(F65)=55096,VALUE(F65)=55097,VALUE(F65)=55099,VALUE(F65)=55100,VALUE(F65)=71151),"調整",
IF(H65="J-Mups","保管リスト","依頼")),""))</f>
        <v/>
      </c>
    </row>
    <row r="66" spans="2:9" ht="42" hidden="1">
      <c r="B66" s="21">
        <f t="shared" ref="B66:B129" si="10">ROW()-1</f>
        <v>65</v>
      </c>
      <c r="C66" s="22"/>
      <c r="D66" s="23"/>
      <c r="E66" s="23" t="str">
        <f t="shared" ref="E66:E129" si="11">MID(C66,6,3)</f>
        <v/>
      </c>
      <c r="F66" s="22" t="str">
        <f t="shared" ref="F66:F129" si="12">LEFT(C66,5)</f>
        <v/>
      </c>
      <c r="G66" s="80" t="str">
        <f t="shared" ref="G66:G129" si="13">"*"&amp;C66&amp;"*"</f>
        <v>**</v>
      </c>
      <c r="H66" s="11" t="str">
        <f t="shared" ref="H66:H129" si="14">IF(C66&lt;&gt;"",
IF(
OR(VALUE(F66)=31091,VALUE(F66)=49561,VALUE(F66)=49790,VALUE(F66)=48161,VALUE(F66)=49661,VALUE(F66)=49861,VALUE(F66)=48561,VALUE(F66)=49679,VALUE(F66)=60522,VALUE(F66)=49261,VALUE(F66)=49681,VALUE(F66)=71151,VALUE(F66)=49361,VALUE(F66)=49743,VALUE(F66)=77334,VALUE(F66)=49461,VALUE(F66)=49761,VALUE(F66)=99661,VALUE(F66)=917,VALUE(F66)=10035,VALUE(F66)=49663,VALUE(F66)=49665,VALUE(F66)=60020,VALUE(F66)=49679,VALUE(F66)=99663,VALUE(F66)=99665,VALUE(F66)=71151,VALUE(F66)=31081),"JCB",
IF(
C66=0,"J-Mups","MUN"
)
),"")</f>
        <v/>
      </c>
      <c r="I66" s="11" t="str">
        <f>IF(COUNTIF(依頼一覧!F:F,BCD!C32),
VLOOKUP(C66,依頼一覧!F:H,2,0),
IF(C66&lt;&gt;"",IF(OR(VALUE(F66)=31091,VALUE(F66)=49681,VALUE(F66)=49743,VALUE(F66)=31081,VALUE(F66)=49665,VALUE(F66)=49790,VALUE(F66)=60522,VALUE(F66)=10035,VALUE(F66)=49663,VALUE(F66)=60020,VALUE(F66)=49679,VALUE(F66)=99663,VALUE(F66)=99665,VALUE(F66)=55084,VALUE(F66)=55087,VALUE(F66)=55088,VALUE(F66)=55089,VALUE(F66)=55090,VALUE(F66)=55091,VALUE(F66)=55092,VALUE(F66)=55093,VALUE(F66)=55094,VALUE(F66)=55095,VALUE(F66)=55096,VALUE(F66)=55097,VALUE(F66)=55099,VALUE(F66)=55100,VALUE(F66)=71151),"調整",
IF(H66="J-Mups","保管リスト","依頼")),""))</f>
        <v/>
      </c>
    </row>
    <row r="67" spans="2:9" ht="42" hidden="1">
      <c r="B67" s="21">
        <f t="shared" si="10"/>
        <v>66</v>
      </c>
      <c r="C67" s="22"/>
      <c r="D67" s="23"/>
      <c r="E67" s="23" t="str">
        <f t="shared" si="11"/>
        <v/>
      </c>
      <c r="F67" s="22" t="str">
        <f t="shared" si="12"/>
        <v/>
      </c>
      <c r="G67" s="80" t="str">
        <f t="shared" si="13"/>
        <v>**</v>
      </c>
      <c r="H67" s="11" t="str">
        <f t="shared" si="14"/>
        <v/>
      </c>
      <c r="I67" s="11" t="str">
        <f>IF(COUNTIF(依頼一覧!F:F,BCD!C35),
VLOOKUP(C67,依頼一覧!F:H,2,0),
IF(C67&lt;&gt;"",IF(OR(VALUE(F67)=31091,VALUE(F67)=49681,VALUE(F67)=49743,VALUE(F67)=31081,VALUE(F67)=49665,VALUE(F67)=49790,VALUE(F67)=60522,VALUE(F67)=10035,VALUE(F67)=49663,VALUE(F67)=60020,VALUE(F67)=49679,VALUE(F67)=99663,VALUE(F67)=99665,VALUE(F67)=55084,VALUE(F67)=55087,VALUE(F67)=55088,VALUE(F67)=55089,VALUE(F67)=55090,VALUE(F67)=55091,VALUE(F67)=55092,VALUE(F67)=55093,VALUE(F67)=55094,VALUE(F67)=55095,VALUE(F67)=55096,VALUE(F67)=55097,VALUE(F67)=55099,VALUE(F67)=55100,VALUE(F67)=71151),"調整",
IF(H67="J-Mups","保管リスト","依頼")),""))</f>
        <v/>
      </c>
    </row>
    <row r="68" spans="2:9" ht="42" hidden="1">
      <c r="B68" s="21">
        <f t="shared" si="10"/>
        <v>67</v>
      </c>
      <c r="C68" s="22"/>
      <c r="D68" s="23"/>
      <c r="E68" s="23" t="str">
        <f t="shared" si="11"/>
        <v/>
      </c>
      <c r="F68" s="22" t="str">
        <f t="shared" si="12"/>
        <v/>
      </c>
      <c r="G68" s="80" t="str">
        <f t="shared" si="13"/>
        <v>**</v>
      </c>
      <c r="H68" s="11" t="str">
        <f t="shared" si="14"/>
        <v/>
      </c>
      <c r="I68" s="11" t="str">
        <f>IF(COUNTIF(依頼一覧!F:F,BCD!C36),
VLOOKUP(C68,依頼一覧!F:H,2,0),
IF(C68&lt;&gt;"",IF(OR(VALUE(F68)=31091,VALUE(F68)=49681,VALUE(F68)=49743,VALUE(F68)=31081,VALUE(F68)=49665,VALUE(F68)=49790,VALUE(F68)=60522,VALUE(F68)=10035,VALUE(F68)=49663,VALUE(F68)=60020,VALUE(F68)=49679,VALUE(F68)=99663,VALUE(F68)=99665,VALUE(F68)=55084,VALUE(F68)=55087,VALUE(F68)=55088,VALUE(F68)=55089,VALUE(F68)=55090,VALUE(F68)=55091,VALUE(F68)=55092,VALUE(F68)=55093,VALUE(F68)=55094,VALUE(F68)=55095,VALUE(F68)=55096,VALUE(F68)=55097,VALUE(F68)=55099,VALUE(F68)=55100,VALUE(F68)=71151),"調整",
IF(H68="J-Mups","保管リスト","依頼")),""))</f>
        <v/>
      </c>
    </row>
    <row r="69" spans="2:9" ht="42" hidden="1">
      <c r="B69" s="21">
        <f t="shared" si="10"/>
        <v>68</v>
      </c>
      <c r="C69" s="22"/>
      <c r="D69" s="23"/>
      <c r="E69" s="23" t="str">
        <f t="shared" si="11"/>
        <v/>
      </c>
      <c r="F69" s="22" t="str">
        <f t="shared" si="12"/>
        <v/>
      </c>
      <c r="G69" s="80" t="str">
        <f t="shared" si="13"/>
        <v>**</v>
      </c>
      <c r="H69" s="11" t="str">
        <f t="shared" si="14"/>
        <v/>
      </c>
      <c r="I69" s="11" t="str">
        <f>IF(COUNTIF(依頼一覧!F:F,BCD!C39),
VLOOKUP(C69,依頼一覧!F:H,2,0),
IF(C69&lt;&gt;"",IF(OR(VALUE(F69)=31091,VALUE(F69)=49681,VALUE(F69)=49743,VALUE(F69)=31081,VALUE(F69)=49665,VALUE(F69)=49790,VALUE(F69)=60522,VALUE(F69)=10035,VALUE(F69)=49663,VALUE(F69)=60020,VALUE(F69)=49679,VALUE(F69)=99663,VALUE(F69)=99665,VALUE(F69)=55084,VALUE(F69)=55087,VALUE(F69)=55088,VALUE(F69)=55089,VALUE(F69)=55090,VALUE(F69)=55091,VALUE(F69)=55092,VALUE(F69)=55093,VALUE(F69)=55094,VALUE(F69)=55095,VALUE(F69)=55096,VALUE(F69)=55097,VALUE(F69)=55099,VALUE(F69)=55100,VALUE(F69)=71151),"調整",
IF(H69="J-Mups","保管リスト","依頼")),""))</f>
        <v/>
      </c>
    </row>
    <row r="70" spans="2:9" ht="42" hidden="1">
      <c r="B70" s="21">
        <f t="shared" si="10"/>
        <v>69</v>
      </c>
      <c r="C70" s="22"/>
      <c r="D70" s="23"/>
      <c r="E70" s="23" t="str">
        <f t="shared" si="11"/>
        <v/>
      </c>
      <c r="F70" s="22" t="str">
        <f t="shared" si="12"/>
        <v/>
      </c>
      <c r="G70" s="80" t="str">
        <f t="shared" si="13"/>
        <v>**</v>
      </c>
      <c r="H70" s="11" t="str">
        <f t="shared" si="14"/>
        <v/>
      </c>
      <c r="I70" s="11" t="str">
        <f>IF(COUNTIF(依頼一覧!F:F,BCD!C40),
VLOOKUP(C70,依頼一覧!F:H,2,0),
IF(C70&lt;&gt;"",IF(OR(VALUE(F70)=31091,VALUE(F70)=49681,VALUE(F70)=49743,VALUE(F70)=31081,VALUE(F70)=49665,VALUE(F70)=49790,VALUE(F70)=60522,VALUE(F70)=10035,VALUE(F70)=49663,VALUE(F70)=60020,VALUE(F70)=49679,VALUE(F70)=99663,VALUE(F70)=99665,VALUE(F70)=55084,VALUE(F70)=55087,VALUE(F70)=55088,VALUE(F70)=55089,VALUE(F70)=55090,VALUE(F70)=55091,VALUE(F70)=55092,VALUE(F70)=55093,VALUE(F70)=55094,VALUE(F70)=55095,VALUE(F70)=55096,VALUE(F70)=55097,VALUE(F70)=55099,VALUE(F70)=55100,VALUE(F70)=71151),"調整",
IF(H70="J-Mups","保管リスト","依頼")),""))</f>
        <v/>
      </c>
    </row>
    <row r="71" spans="2:9" ht="42" hidden="1">
      <c r="B71" s="21">
        <f t="shared" si="10"/>
        <v>70</v>
      </c>
      <c r="C71" s="22"/>
      <c r="D71" s="23"/>
      <c r="E71" s="23" t="str">
        <f t="shared" si="11"/>
        <v/>
      </c>
      <c r="F71" s="22" t="str">
        <f t="shared" si="12"/>
        <v/>
      </c>
      <c r="G71" s="80" t="str">
        <f t="shared" si="13"/>
        <v>**</v>
      </c>
      <c r="H71" s="11" t="str">
        <f t="shared" si="14"/>
        <v/>
      </c>
      <c r="I71" s="11" t="str">
        <f>IF(COUNTIF(依頼一覧!F:F,BCD!C25),
VLOOKUP(C71,依頼一覧!F:H,2,0),
IF(C71&lt;&gt;"",IF(OR(VALUE(F71)=31091,VALUE(F71)=49681,VALUE(F71)=49743,VALUE(F71)=31081,VALUE(F71)=49665,VALUE(F71)=49790,VALUE(F71)=60522,VALUE(F71)=10035,VALUE(F71)=49663,VALUE(F71)=60020,VALUE(F71)=49679,VALUE(F71)=99663,VALUE(F71)=99665,VALUE(F71)=55084,VALUE(F71)=55087,VALUE(F71)=55088,VALUE(F71)=55089,VALUE(F71)=55090,VALUE(F71)=55091,VALUE(F71)=55092,VALUE(F71)=55093,VALUE(F71)=55094,VALUE(F71)=55095,VALUE(F71)=55096,VALUE(F71)=55097,VALUE(F71)=55099,VALUE(F71)=55100,VALUE(F71)=71151),"調整",
IF(H71="J-Mups","保管リスト","依頼")),""))</f>
        <v/>
      </c>
    </row>
    <row r="72" spans="2:9" ht="42" hidden="1">
      <c r="B72" s="21">
        <f t="shared" si="10"/>
        <v>71</v>
      </c>
      <c r="C72" s="22"/>
      <c r="D72" s="23"/>
      <c r="E72" s="23" t="str">
        <f t="shared" si="11"/>
        <v/>
      </c>
      <c r="F72" s="22" t="str">
        <f t="shared" si="12"/>
        <v/>
      </c>
      <c r="G72" s="80" t="str">
        <f t="shared" si="13"/>
        <v>**</v>
      </c>
      <c r="H72" s="11" t="str">
        <f t="shared" si="14"/>
        <v/>
      </c>
      <c r="I72" s="11" t="str">
        <f>IF(COUNTIF(依頼一覧!F:F,BCD!C45),
VLOOKUP(C72,依頼一覧!F:H,2,0),
IF(C72&lt;&gt;"",IF(OR(VALUE(F72)=31091,VALUE(F72)=49681,VALUE(F72)=49743,VALUE(F72)=31081,VALUE(F72)=49665,VALUE(F72)=49790,VALUE(F72)=60522,VALUE(F72)=10035,VALUE(F72)=49663,VALUE(F72)=60020,VALUE(F72)=49679,VALUE(F72)=99663,VALUE(F72)=99665,VALUE(F72)=55084,VALUE(F72)=55087,VALUE(F72)=55088,VALUE(F72)=55089,VALUE(F72)=55090,VALUE(F72)=55091,VALUE(F72)=55092,VALUE(F72)=55093,VALUE(F72)=55094,VALUE(F72)=55095,VALUE(F72)=55096,VALUE(F72)=55097,VALUE(F72)=55099,VALUE(F72)=55100,VALUE(F72)=71151),"調整",
IF(H72="J-Mups","保管リスト","依頼")),""))</f>
        <v/>
      </c>
    </row>
    <row r="73" spans="2:9" ht="42" hidden="1">
      <c r="B73" s="21">
        <f t="shared" si="10"/>
        <v>72</v>
      </c>
      <c r="C73" s="22"/>
      <c r="D73" s="23"/>
      <c r="E73" s="23" t="str">
        <f t="shared" si="11"/>
        <v/>
      </c>
      <c r="F73" s="22" t="str">
        <f t="shared" si="12"/>
        <v/>
      </c>
      <c r="G73" s="80" t="str">
        <f t="shared" si="13"/>
        <v>**</v>
      </c>
      <c r="H73" s="11" t="str">
        <f t="shared" si="14"/>
        <v/>
      </c>
      <c r="I73" s="11" t="str">
        <f>IF(COUNTIF(依頼一覧!F:F,BCD!C67),
VLOOKUP(C73,依頼一覧!F:H,2,0),
IF(C73&lt;&gt;"",IF(OR(VALUE(F73)=31091,VALUE(F73)=49681,VALUE(F73)=49743,VALUE(F73)=31081,VALUE(F73)=49665,VALUE(F73)=49790,VALUE(F73)=60522,VALUE(F73)=10035,VALUE(F73)=49663,VALUE(F73)=60020,VALUE(F73)=49679,VALUE(F73)=99663,VALUE(F73)=99665,VALUE(F73)=55084,VALUE(F73)=55087,VALUE(F73)=55088,VALUE(F73)=55089,VALUE(F73)=55090,VALUE(F73)=55091,VALUE(F73)=55092,VALUE(F73)=55093,VALUE(F73)=55094,VALUE(F73)=55095,VALUE(F73)=55096,VALUE(F73)=55097,VALUE(F73)=55099,VALUE(F73)=55100,VALUE(F73)=71151),"調整",
IF(H73="J-Mups","保管リスト","依頼")),""))</f>
        <v/>
      </c>
    </row>
    <row r="74" spans="2:9" ht="42" hidden="1">
      <c r="B74" s="21">
        <f t="shared" si="10"/>
        <v>73</v>
      </c>
      <c r="C74" s="22"/>
      <c r="D74" s="23"/>
      <c r="E74" s="23" t="str">
        <f t="shared" si="11"/>
        <v/>
      </c>
      <c r="F74" s="22" t="str">
        <f t="shared" si="12"/>
        <v/>
      </c>
      <c r="G74" s="80" t="str">
        <f t="shared" si="13"/>
        <v>**</v>
      </c>
      <c r="H74" s="11" t="str">
        <f t="shared" si="14"/>
        <v/>
      </c>
      <c r="I74" s="11" t="str">
        <f>IF(COUNTIF(依頼一覧!F:F,BCD!C29),
VLOOKUP(C74,依頼一覧!F:H,2,0),
IF(C74&lt;&gt;"",IF(OR(VALUE(F74)=31091,VALUE(F74)=49681,VALUE(F74)=49743,VALUE(F74)=31081,VALUE(F74)=49665,VALUE(F74)=49790,VALUE(F74)=60522,VALUE(F74)=10035,VALUE(F74)=49663,VALUE(F74)=60020,VALUE(F74)=49679,VALUE(F74)=99663,VALUE(F74)=99665,VALUE(F74)=55084,VALUE(F74)=55087,VALUE(F74)=55088,VALUE(F74)=55089,VALUE(F74)=55090,VALUE(F74)=55091,VALUE(F74)=55092,VALUE(F74)=55093,VALUE(F74)=55094,VALUE(F74)=55095,VALUE(F74)=55096,VALUE(F74)=55097,VALUE(F74)=55099,VALUE(F74)=55100,VALUE(F74)=71151),"調整",
IF(H74="J-Mups","保管リスト","依頼")),""))</f>
        <v/>
      </c>
    </row>
    <row r="75" spans="2:9" ht="42" hidden="1">
      <c r="B75" s="21">
        <f t="shared" si="10"/>
        <v>74</v>
      </c>
      <c r="C75" s="22"/>
      <c r="D75" s="23"/>
      <c r="E75" s="23" t="str">
        <f t="shared" si="11"/>
        <v/>
      </c>
      <c r="F75" s="22" t="str">
        <f t="shared" si="12"/>
        <v/>
      </c>
      <c r="G75" s="80" t="str">
        <f t="shared" si="13"/>
        <v>**</v>
      </c>
      <c r="H75" s="11" t="str">
        <f t="shared" si="14"/>
        <v/>
      </c>
      <c r="I75" s="11" t="str">
        <f>IF(COUNTIF(依頼一覧!F:F,BCD!C83),
VLOOKUP(C75,依頼一覧!F:H,2,0),
IF(C75&lt;&gt;"",IF(OR(VALUE(F75)=31091,VALUE(F75)=49681,VALUE(F75)=49743,VALUE(F75)=31081,VALUE(F75)=49665,VALUE(F75)=49790,VALUE(F75)=60522,VALUE(F75)=10035,VALUE(F75)=49663,VALUE(F75)=60020,VALUE(F75)=49679,VALUE(F75)=99663,VALUE(F75)=99665,VALUE(F75)=55084,VALUE(F75)=55087,VALUE(F75)=55088,VALUE(F75)=55089,VALUE(F75)=55090,VALUE(F75)=55091,VALUE(F75)=55092,VALUE(F75)=55093,VALUE(F75)=55094,VALUE(F75)=55095,VALUE(F75)=55096,VALUE(F75)=55097,VALUE(F75)=55099,VALUE(F75)=55100,VALUE(F75)=71151),"調整",
IF(H75="J-Mups","保管リスト","依頼")),""))</f>
        <v/>
      </c>
    </row>
    <row r="76" spans="2:9" ht="42" hidden="1">
      <c r="B76" s="21">
        <f t="shared" si="10"/>
        <v>75</v>
      </c>
      <c r="C76" s="22"/>
      <c r="D76" s="23"/>
      <c r="E76" s="23" t="str">
        <f t="shared" si="11"/>
        <v/>
      </c>
      <c r="F76" s="22" t="str">
        <f t="shared" si="12"/>
        <v/>
      </c>
      <c r="G76" s="80" t="str">
        <f t="shared" si="13"/>
        <v>**</v>
      </c>
      <c r="H76" s="11" t="str">
        <f t="shared" si="14"/>
        <v/>
      </c>
      <c r="I76" s="11" t="str">
        <f>IF(COUNTIF(依頼一覧!F:F,BCD!C68),
VLOOKUP(C76,依頼一覧!F:H,2,0),
IF(C76&lt;&gt;"",IF(OR(VALUE(F76)=31091,VALUE(F76)=49681,VALUE(F76)=49743,VALUE(F76)=31081,VALUE(F76)=49665,VALUE(F76)=49790,VALUE(F76)=60522,VALUE(F76)=10035,VALUE(F76)=49663,VALUE(F76)=60020,VALUE(F76)=49679,VALUE(F76)=99663,VALUE(F76)=99665,VALUE(F76)=55084,VALUE(F76)=55087,VALUE(F76)=55088,VALUE(F76)=55089,VALUE(F76)=55090,VALUE(F76)=55091,VALUE(F76)=55092,VALUE(F76)=55093,VALUE(F76)=55094,VALUE(F76)=55095,VALUE(F76)=55096,VALUE(F76)=55097,VALUE(F76)=55099,VALUE(F76)=55100,VALUE(F76)=71151),"調整",
IF(H76="J-Mups","保管リスト","依頼")),""))</f>
        <v/>
      </c>
    </row>
    <row r="77" spans="2:9" ht="42" hidden="1">
      <c r="B77" s="21">
        <f t="shared" si="10"/>
        <v>76</v>
      </c>
      <c r="C77" s="22"/>
      <c r="D77" s="23"/>
      <c r="E77" s="23" t="str">
        <f t="shared" si="11"/>
        <v/>
      </c>
      <c r="F77" s="22" t="str">
        <f t="shared" si="12"/>
        <v/>
      </c>
      <c r="G77" s="80" t="str">
        <f t="shared" si="13"/>
        <v>**</v>
      </c>
      <c r="H77" s="11" t="str">
        <f t="shared" si="14"/>
        <v/>
      </c>
      <c r="I77" s="11" t="str">
        <f>IF(COUNTIF(依頼一覧!F:F,BCD!C75),
VLOOKUP(C77,依頼一覧!F:H,2,0),
IF(C77&lt;&gt;"",IF(OR(VALUE(F77)=31091,VALUE(F77)=49681,VALUE(F77)=49743,VALUE(F77)=31081,VALUE(F77)=49665,VALUE(F77)=49790,VALUE(F77)=60522,VALUE(F77)=10035,VALUE(F77)=49663,VALUE(F77)=60020,VALUE(F77)=49679,VALUE(F77)=99663,VALUE(F77)=99665,VALUE(F77)=55084,VALUE(F77)=55087,VALUE(F77)=55088,VALUE(F77)=55089,VALUE(F77)=55090,VALUE(F77)=55091,VALUE(F77)=55092,VALUE(F77)=55093,VALUE(F77)=55094,VALUE(F77)=55095,VALUE(F77)=55096,VALUE(F77)=55097,VALUE(F77)=55099,VALUE(F77)=55100,VALUE(F77)=71151),"調整",
IF(H77="J-Mups","保管リスト","依頼")),""))</f>
        <v/>
      </c>
    </row>
    <row r="78" spans="2:9" ht="42" hidden="1">
      <c r="B78" s="21">
        <f t="shared" si="10"/>
        <v>77</v>
      </c>
      <c r="C78" s="22"/>
      <c r="D78" s="23"/>
      <c r="E78" s="23" t="str">
        <f t="shared" si="11"/>
        <v/>
      </c>
      <c r="F78" s="22" t="str">
        <f t="shared" si="12"/>
        <v/>
      </c>
      <c r="G78" s="80" t="str">
        <f t="shared" si="13"/>
        <v>**</v>
      </c>
      <c r="H78" s="11" t="str">
        <f t="shared" si="14"/>
        <v/>
      </c>
      <c r="I78" s="11" t="str">
        <f>IF(COUNTIF(依頼一覧!F:F,BCD!C76),
VLOOKUP(C78,依頼一覧!F:H,2,0),
IF(C78&lt;&gt;"",IF(OR(VALUE(F78)=31091,VALUE(F78)=49681,VALUE(F78)=49743,VALUE(F78)=31081,VALUE(F78)=49665,VALUE(F78)=49790,VALUE(F78)=60522,VALUE(F78)=10035,VALUE(F78)=49663,VALUE(F78)=60020,VALUE(F78)=49679,VALUE(F78)=99663,VALUE(F78)=99665,VALUE(F78)=55084,VALUE(F78)=55087,VALUE(F78)=55088,VALUE(F78)=55089,VALUE(F78)=55090,VALUE(F78)=55091,VALUE(F78)=55092,VALUE(F78)=55093,VALUE(F78)=55094,VALUE(F78)=55095,VALUE(F78)=55096,VALUE(F78)=55097,VALUE(F78)=55099,VALUE(F78)=55100,VALUE(F78)=71151),"調整",
IF(H78="J-Mups","保管リスト","依頼")),""))</f>
        <v/>
      </c>
    </row>
    <row r="79" spans="2:9" ht="42" hidden="1">
      <c r="B79" s="21">
        <f t="shared" si="10"/>
        <v>78</v>
      </c>
      <c r="C79" s="22"/>
      <c r="D79" s="23"/>
      <c r="E79" s="23" t="str">
        <f t="shared" si="11"/>
        <v/>
      </c>
      <c r="F79" s="22" t="str">
        <f t="shared" si="12"/>
        <v/>
      </c>
      <c r="G79" s="80" t="str">
        <f t="shared" si="13"/>
        <v>**</v>
      </c>
      <c r="H79" s="11" t="str">
        <f t="shared" si="14"/>
        <v/>
      </c>
      <c r="I79" s="11" t="str">
        <f>IF(COUNTIF(依頼一覧!F:F,BCD!C77),
VLOOKUP(C79,依頼一覧!F:H,2,0),
IF(C79&lt;&gt;"",IF(OR(VALUE(F79)=31091,VALUE(F79)=49681,VALUE(F79)=49743,VALUE(F79)=31081,VALUE(F79)=49665,VALUE(F79)=49790,VALUE(F79)=60522,VALUE(F79)=10035,VALUE(F79)=49663,VALUE(F79)=60020,VALUE(F79)=49679,VALUE(F79)=99663,VALUE(F79)=99665,VALUE(F79)=55084,VALUE(F79)=55087,VALUE(F79)=55088,VALUE(F79)=55089,VALUE(F79)=55090,VALUE(F79)=55091,VALUE(F79)=55092,VALUE(F79)=55093,VALUE(F79)=55094,VALUE(F79)=55095,VALUE(F79)=55096,VALUE(F79)=55097,VALUE(F79)=55099,VALUE(F79)=55100,VALUE(F79)=71151),"調整",
IF(H79="J-Mups","保管リスト","依頼")),""))</f>
        <v/>
      </c>
    </row>
    <row r="80" spans="2:9" ht="42" hidden="1">
      <c r="B80" s="21">
        <f t="shared" si="10"/>
        <v>79</v>
      </c>
      <c r="C80" s="22"/>
      <c r="D80" s="23"/>
      <c r="E80" s="23" t="str">
        <f t="shared" si="11"/>
        <v/>
      </c>
      <c r="F80" s="22" t="str">
        <f t="shared" si="12"/>
        <v/>
      </c>
      <c r="G80" s="80" t="str">
        <f t="shared" si="13"/>
        <v>**</v>
      </c>
      <c r="H80" s="11" t="str">
        <f t="shared" si="14"/>
        <v/>
      </c>
      <c r="I80" s="11" t="str">
        <f>IF(COUNTIF(依頼一覧!F:F,BCD!C78),
VLOOKUP(C80,依頼一覧!F:H,2,0),
IF(C80&lt;&gt;"",IF(OR(VALUE(F80)=31091,VALUE(F80)=49681,VALUE(F80)=49743,VALUE(F80)=31081,VALUE(F80)=49665,VALUE(F80)=49790,VALUE(F80)=60522,VALUE(F80)=10035,VALUE(F80)=49663,VALUE(F80)=60020,VALUE(F80)=49679,VALUE(F80)=99663,VALUE(F80)=99665,VALUE(F80)=55084,VALUE(F80)=55087,VALUE(F80)=55088,VALUE(F80)=55089,VALUE(F80)=55090,VALUE(F80)=55091,VALUE(F80)=55092,VALUE(F80)=55093,VALUE(F80)=55094,VALUE(F80)=55095,VALUE(F80)=55096,VALUE(F80)=55097,VALUE(F80)=55099,VALUE(F80)=55100,VALUE(F80)=71151),"調整",
IF(H80="J-Mups","保管リスト","依頼")),""))</f>
        <v/>
      </c>
    </row>
    <row r="81" spans="2:9" ht="42" hidden="1">
      <c r="B81" s="21">
        <f t="shared" si="10"/>
        <v>80</v>
      </c>
      <c r="C81" s="22"/>
      <c r="D81" s="23"/>
      <c r="E81" s="23" t="str">
        <f t="shared" si="11"/>
        <v/>
      </c>
      <c r="F81" s="22" t="str">
        <f t="shared" si="12"/>
        <v/>
      </c>
      <c r="G81" s="80" t="str">
        <f t="shared" si="13"/>
        <v>**</v>
      </c>
      <c r="H81" s="11" t="str">
        <f t="shared" si="14"/>
        <v/>
      </c>
      <c r="I81" s="11" t="str">
        <f>IF(COUNTIF(依頼一覧!F:F,BCD!C79),
VLOOKUP(C81,依頼一覧!F:H,2,0),
IF(C81&lt;&gt;"",IF(OR(VALUE(F81)=31091,VALUE(F81)=49681,VALUE(F81)=49743,VALUE(F81)=31081,VALUE(F81)=49665,VALUE(F81)=49790,VALUE(F81)=60522,VALUE(F81)=10035,VALUE(F81)=49663,VALUE(F81)=60020,VALUE(F81)=49679,VALUE(F81)=99663,VALUE(F81)=99665,VALUE(F81)=55084,VALUE(F81)=55087,VALUE(F81)=55088,VALUE(F81)=55089,VALUE(F81)=55090,VALUE(F81)=55091,VALUE(F81)=55092,VALUE(F81)=55093,VALUE(F81)=55094,VALUE(F81)=55095,VALUE(F81)=55096,VALUE(F81)=55097,VALUE(F81)=55099,VALUE(F81)=55100,VALUE(F81)=71151),"調整",
IF(H81="J-Mups","保管リスト","依頼")),""))</f>
        <v/>
      </c>
    </row>
    <row r="82" spans="2:9" ht="42" hidden="1">
      <c r="B82" s="21">
        <f t="shared" si="10"/>
        <v>81</v>
      </c>
      <c r="C82" s="22"/>
      <c r="D82" s="23"/>
      <c r="E82" s="23" t="str">
        <f t="shared" si="11"/>
        <v/>
      </c>
      <c r="F82" s="22" t="str">
        <f t="shared" si="12"/>
        <v/>
      </c>
      <c r="G82" s="80" t="str">
        <f t="shared" si="13"/>
        <v>**</v>
      </c>
      <c r="H82" s="11" t="str">
        <f t="shared" si="14"/>
        <v/>
      </c>
      <c r="I82" s="11" t="str">
        <f>IF(COUNTIF(依頼一覧!F:F,BCD!C27),
VLOOKUP(C82,依頼一覧!F:H,2,0),
IF(C82&lt;&gt;"",IF(OR(VALUE(F82)=31091,VALUE(F82)=49681,VALUE(F82)=49743,VALUE(F82)=31081,VALUE(F82)=49665,VALUE(F82)=49790,VALUE(F82)=60522,VALUE(F82)=10035,VALUE(F82)=49663,VALUE(F82)=60020,VALUE(F82)=49679,VALUE(F82)=99663,VALUE(F82)=99665,VALUE(F82)=55084,VALUE(F82)=55087,VALUE(F82)=55088,VALUE(F82)=55089,VALUE(F82)=55090,VALUE(F82)=55091,VALUE(F82)=55092,VALUE(F82)=55093,VALUE(F82)=55094,VALUE(F82)=55095,VALUE(F82)=55096,VALUE(F82)=55097,VALUE(F82)=55099,VALUE(F82)=55100,VALUE(F82)=71151),"調整",
IF(H82="J-Mups","保管リスト","依頼")),""))</f>
        <v/>
      </c>
    </row>
    <row r="83" spans="2:9" ht="42" hidden="1">
      <c r="B83" s="21">
        <f t="shared" si="10"/>
        <v>82</v>
      </c>
      <c r="C83" s="22"/>
      <c r="D83" s="23"/>
      <c r="E83" s="23" t="str">
        <f t="shared" si="11"/>
        <v/>
      </c>
      <c r="F83" s="22" t="str">
        <f t="shared" si="12"/>
        <v/>
      </c>
      <c r="G83" s="80" t="str">
        <f t="shared" si="13"/>
        <v>**</v>
      </c>
      <c r="H83" s="11" t="str">
        <f t="shared" si="14"/>
        <v/>
      </c>
      <c r="I83" s="11" t="str">
        <f>IF(COUNTIF(依頼一覧!F:F,BCD!C64),
VLOOKUP(C83,依頼一覧!F:H,2,0),
IF(C83&lt;&gt;"",IF(OR(VALUE(F83)=31091,VALUE(F83)=49681,VALUE(F83)=49743,VALUE(F83)=31081,VALUE(F83)=49665,VALUE(F83)=49790,VALUE(F83)=60522,VALUE(F83)=10035,VALUE(F83)=49663,VALUE(F83)=60020,VALUE(F83)=49679,VALUE(F83)=99663,VALUE(F83)=99665,VALUE(F83)=55084,VALUE(F83)=55087,VALUE(F83)=55088,VALUE(F83)=55089,VALUE(F83)=55090,VALUE(F83)=55091,VALUE(F83)=55092,VALUE(F83)=55093,VALUE(F83)=55094,VALUE(F83)=55095,VALUE(F83)=55096,VALUE(F83)=55097,VALUE(F83)=55099,VALUE(F83)=55100,VALUE(F83)=71151),"調整",
IF(H83="J-Mups","保管リスト","依頼")),""))</f>
        <v/>
      </c>
    </row>
    <row r="84" spans="2:9" ht="42" hidden="1">
      <c r="B84" s="21">
        <f t="shared" si="10"/>
        <v>83</v>
      </c>
      <c r="C84" s="22"/>
      <c r="D84" s="23"/>
      <c r="E84" s="23" t="str">
        <f t="shared" si="11"/>
        <v/>
      </c>
      <c r="F84" s="22" t="str">
        <f t="shared" si="12"/>
        <v/>
      </c>
      <c r="G84" s="80" t="str">
        <f t="shared" si="13"/>
        <v>**</v>
      </c>
      <c r="H84" s="11" t="str">
        <f t="shared" si="14"/>
        <v/>
      </c>
      <c r="I84" s="11" t="str">
        <f>IF(COUNTIF(依頼一覧!F:F,BCD!C89),
VLOOKUP(C84,依頼一覧!F:H,2,0),
IF(C84&lt;&gt;"",IF(OR(VALUE(F84)=31091,VALUE(F84)=49681,VALUE(F84)=49743,VALUE(F84)=31081,VALUE(F84)=49665,VALUE(F84)=49790,VALUE(F84)=60522,VALUE(F84)=10035,VALUE(F84)=49663,VALUE(F84)=60020,VALUE(F84)=49679,VALUE(F84)=99663,VALUE(F84)=99665,VALUE(F84)=55084,VALUE(F84)=55087,VALUE(F84)=55088,VALUE(F84)=55089,VALUE(F84)=55090,VALUE(F84)=55091,VALUE(F84)=55092,VALUE(F84)=55093,VALUE(F84)=55094,VALUE(F84)=55095,VALUE(F84)=55096,VALUE(F84)=55097,VALUE(F84)=55099,VALUE(F84)=55100,VALUE(F84)=71151),"調整",
IF(H84="J-Mups","保管リスト","依頼")),""))</f>
        <v/>
      </c>
    </row>
    <row r="85" spans="2:9" ht="42" hidden="1">
      <c r="B85" s="21">
        <f t="shared" si="10"/>
        <v>84</v>
      </c>
      <c r="C85" s="22"/>
      <c r="D85" s="23"/>
      <c r="E85" s="23" t="str">
        <f t="shared" si="11"/>
        <v/>
      </c>
      <c r="F85" s="22" t="str">
        <f t="shared" si="12"/>
        <v/>
      </c>
      <c r="G85" s="80" t="str">
        <f t="shared" si="13"/>
        <v>**</v>
      </c>
      <c r="H85" s="11" t="str">
        <f t="shared" si="14"/>
        <v/>
      </c>
      <c r="I85" s="11" t="str">
        <f>IF(COUNTIF(依頼一覧!F:F,BCD!C41),
VLOOKUP(C85,依頼一覧!F:H,2,0),
IF(C85&lt;&gt;"",IF(OR(VALUE(F85)=31091,VALUE(F85)=49681,VALUE(F85)=49743,VALUE(F85)=31081,VALUE(F85)=49665,VALUE(F85)=49790,VALUE(F85)=60522,VALUE(F85)=10035,VALUE(F85)=49663,VALUE(F85)=60020,VALUE(F85)=49679,VALUE(F85)=99663,VALUE(F85)=99665,VALUE(F85)=55084,VALUE(F85)=55087,VALUE(F85)=55088,VALUE(F85)=55089,VALUE(F85)=55090,VALUE(F85)=55091,VALUE(F85)=55092,VALUE(F85)=55093,VALUE(F85)=55094,VALUE(F85)=55095,VALUE(F85)=55096,VALUE(F85)=55097,VALUE(F85)=55099,VALUE(F85)=55100,VALUE(F85)=71151),"調整",
IF(H85="J-Mups","保管リスト","依頼")),""))</f>
        <v/>
      </c>
    </row>
    <row r="86" spans="2:9" ht="42" hidden="1">
      <c r="B86" s="21">
        <f t="shared" si="10"/>
        <v>85</v>
      </c>
      <c r="C86" s="22"/>
      <c r="D86" s="23"/>
      <c r="E86" s="23" t="str">
        <f t="shared" si="11"/>
        <v/>
      </c>
      <c r="F86" s="22" t="str">
        <f t="shared" si="12"/>
        <v/>
      </c>
      <c r="G86" s="80" t="str">
        <f t="shared" si="13"/>
        <v>**</v>
      </c>
      <c r="H86" s="11" t="str">
        <f t="shared" si="14"/>
        <v/>
      </c>
      <c r="I86" s="11" t="str">
        <f>IF(COUNTIF(依頼一覧!F:F,BCD!C69),
VLOOKUP(C86,依頼一覧!F:H,2,0),
IF(C86&lt;&gt;"",IF(OR(VALUE(F86)=31091,VALUE(F86)=49681,VALUE(F86)=49743,VALUE(F86)=31081,VALUE(F86)=49665,VALUE(F86)=49790,VALUE(F86)=60522,VALUE(F86)=10035,VALUE(F86)=49663,VALUE(F86)=60020,VALUE(F86)=49679,VALUE(F86)=99663,VALUE(F86)=99665,VALUE(F86)=55084,VALUE(F86)=55087,VALUE(F86)=55088,VALUE(F86)=55089,VALUE(F86)=55090,VALUE(F86)=55091,VALUE(F86)=55092,VALUE(F86)=55093,VALUE(F86)=55094,VALUE(F86)=55095,VALUE(F86)=55096,VALUE(F86)=55097,VALUE(F86)=55099,VALUE(F86)=55100,VALUE(F86)=71151),"調整",
IF(H86="J-Mups","保管リスト","依頼")),""))</f>
        <v/>
      </c>
    </row>
    <row r="87" spans="2:9" ht="42" hidden="1">
      <c r="B87" s="21">
        <f t="shared" si="10"/>
        <v>86</v>
      </c>
      <c r="C87" s="22"/>
      <c r="D87" s="23"/>
      <c r="E87" s="23" t="str">
        <f t="shared" si="11"/>
        <v/>
      </c>
      <c r="F87" s="22" t="str">
        <f t="shared" si="12"/>
        <v/>
      </c>
      <c r="G87" s="80" t="str">
        <f t="shared" si="13"/>
        <v>**</v>
      </c>
      <c r="H87" s="11" t="str">
        <f t="shared" si="14"/>
        <v/>
      </c>
      <c r="I87" s="11" t="str">
        <f>IF(COUNTIF(依頼一覧!F:F,BCD!C91),
VLOOKUP(C87,依頼一覧!F:H,2,0),
IF(C87&lt;&gt;"",IF(OR(VALUE(F87)=31091,VALUE(F87)=49681,VALUE(F87)=49743,VALUE(F87)=31081,VALUE(F87)=49665,VALUE(F87)=49790,VALUE(F87)=60522,VALUE(F87)=10035,VALUE(F87)=49663,VALUE(F87)=60020,VALUE(F87)=49679,VALUE(F87)=99663,VALUE(F87)=99665,VALUE(F87)=55084,VALUE(F87)=55087,VALUE(F87)=55088,VALUE(F87)=55089,VALUE(F87)=55090,VALUE(F87)=55091,VALUE(F87)=55092,VALUE(F87)=55093,VALUE(F87)=55094,VALUE(F87)=55095,VALUE(F87)=55096,VALUE(F87)=55097,VALUE(F87)=55099,VALUE(F87)=55100,VALUE(F87)=71151),"調整",
IF(H87="J-Mups","保管リスト","依頼")),""))</f>
        <v/>
      </c>
    </row>
    <row r="88" spans="2:9" ht="42" hidden="1">
      <c r="B88" s="21">
        <f t="shared" si="10"/>
        <v>87</v>
      </c>
      <c r="C88" s="22"/>
      <c r="D88" s="23"/>
      <c r="E88" s="23" t="str">
        <f t="shared" si="11"/>
        <v/>
      </c>
      <c r="F88" s="22" t="str">
        <f t="shared" si="12"/>
        <v/>
      </c>
      <c r="G88" s="80" t="str">
        <f t="shared" si="13"/>
        <v>**</v>
      </c>
      <c r="H88" s="11" t="str">
        <f t="shared" si="14"/>
        <v/>
      </c>
      <c r="I88" s="11" t="str">
        <f>IF(COUNTIF(依頼一覧!F:F,BCD!C98),
VLOOKUP(C88,依頼一覧!F:H,2,0),
IF(C88&lt;&gt;"",IF(OR(VALUE(F88)=31091,VALUE(F88)=49681,VALUE(F88)=49743,VALUE(F88)=31081,VALUE(F88)=49665,VALUE(F88)=49790,VALUE(F88)=60522,VALUE(F88)=10035,VALUE(F88)=49663,VALUE(F88)=60020,VALUE(F88)=49679,VALUE(F88)=99663,VALUE(F88)=99665,VALUE(F88)=55084,VALUE(F88)=55087,VALUE(F88)=55088,VALUE(F88)=55089,VALUE(F88)=55090,VALUE(F88)=55091,VALUE(F88)=55092,VALUE(F88)=55093,VALUE(F88)=55094,VALUE(F88)=55095,VALUE(F88)=55096,VALUE(F88)=55097,VALUE(F88)=55099,VALUE(F88)=55100,VALUE(F88)=71151),"調整",
IF(H88="J-Mups","保管リスト","依頼")),""))</f>
        <v/>
      </c>
    </row>
    <row r="89" spans="2:9" ht="42" hidden="1">
      <c r="B89" s="21">
        <f t="shared" si="10"/>
        <v>88</v>
      </c>
      <c r="C89" s="22"/>
      <c r="D89" s="23"/>
      <c r="E89" s="23" t="str">
        <f t="shared" si="11"/>
        <v/>
      </c>
      <c r="F89" s="22" t="str">
        <f t="shared" si="12"/>
        <v/>
      </c>
      <c r="G89" s="80" t="str">
        <f t="shared" si="13"/>
        <v>**</v>
      </c>
      <c r="H89" s="11" t="str">
        <f t="shared" si="14"/>
        <v/>
      </c>
      <c r="I89" s="11" t="str">
        <f>IF(COUNTIF(依頼一覧!F:F,BCD!C119),
VLOOKUP(C89,依頼一覧!F:H,2,0),
IF(C89&lt;&gt;"",IF(OR(VALUE(F89)=31091,VALUE(F89)=49681,VALUE(F89)=49743,VALUE(F89)=31081,VALUE(F89)=49665,VALUE(F89)=49790,VALUE(F89)=60522,VALUE(F89)=10035,VALUE(F89)=49663,VALUE(F89)=60020,VALUE(F89)=49679,VALUE(F89)=99663,VALUE(F89)=99665,VALUE(F89)=55084,VALUE(F89)=55087,VALUE(F89)=55088,VALUE(F89)=55089,VALUE(F89)=55090,VALUE(F89)=55091,VALUE(F89)=55092,VALUE(F89)=55093,VALUE(F89)=55094,VALUE(F89)=55095,VALUE(F89)=55096,VALUE(F89)=55097,VALUE(F89)=55099,VALUE(F89)=55100,VALUE(F89)=71151),"調整",
IF(H89="J-Mups","保管リスト","依頼")),""))</f>
        <v/>
      </c>
    </row>
    <row r="90" spans="2:9" ht="42" hidden="1">
      <c r="B90" s="21">
        <f t="shared" si="10"/>
        <v>89</v>
      </c>
      <c r="C90" s="22"/>
      <c r="D90" s="23"/>
      <c r="E90" s="23" t="str">
        <f t="shared" si="11"/>
        <v/>
      </c>
      <c r="F90" s="22" t="str">
        <f t="shared" si="12"/>
        <v/>
      </c>
      <c r="G90" s="80" t="str">
        <f t="shared" si="13"/>
        <v>**</v>
      </c>
      <c r="H90" s="11" t="str">
        <f t="shared" si="14"/>
        <v/>
      </c>
      <c r="I90" s="11" t="str">
        <f>IF(COUNTIF(依頼一覧!F:F,BCD!C120),
VLOOKUP(C90,依頼一覧!F:H,2,0),
IF(C90&lt;&gt;"",IF(OR(VALUE(F90)=31091,VALUE(F90)=49681,VALUE(F90)=49743,VALUE(F90)=31081,VALUE(F90)=49665,VALUE(F90)=49790,VALUE(F90)=60522,VALUE(F90)=10035,VALUE(F90)=49663,VALUE(F90)=60020,VALUE(F90)=49679,VALUE(F90)=99663,VALUE(F90)=99665,VALUE(F90)=55084,VALUE(F90)=55087,VALUE(F90)=55088,VALUE(F90)=55089,VALUE(F90)=55090,VALUE(F90)=55091,VALUE(F90)=55092,VALUE(F90)=55093,VALUE(F90)=55094,VALUE(F90)=55095,VALUE(F90)=55096,VALUE(F90)=55097,VALUE(F90)=55099,VALUE(F90)=55100,VALUE(F90)=71151),"調整",
IF(H90="J-Mups","保管リスト","依頼")),""))</f>
        <v/>
      </c>
    </row>
    <row r="91" spans="2:9" ht="42" hidden="1">
      <c r="B91" s="21">
        <f t="shared" si="10"/>
        <v>90</v>
      </c>
      <c r="C91" s="22"/>
      <c r="D91" s="23"/>
      <c r="E91" s="23" t="str">
        <f t="shared" si="11"/>
        <v/>
      </c>
      <c r="F91" s="22" t="str">
        <f t="shared" si="12"/>
        <v/>
      </c>
      <c r="G91" s="80" t="str">
        <f t="shared" si="13"/>
        <v>**</v>
      </c>
      <c r="H91" s="11" t="str">
        <f t="shared" si="14"/>
        <v/>
      </c>
      <c r="I91" s="11" t="str">
        <f>IF(COUNTIF(依頼一覧!F:F,BCD!C88),
VLOOKUP(C91,依頼一覧!F:H,2,0),
IF(C91&lt;&gt;"",IF(OR(VALUE(F91)=31091,VALUE(F91)=49681,VALUE(F91)=49743,VALUE(F91)=31081,VALUE(F91)=49665,VALUE(F91)=49790,VALUE(F91)=60522,VALUE(F91)=10035,VALUE(F91)=49663,VALUE(F91)=60020,VALUE(F91)=49679,VALUE(F91)=99663,VALUE(F91)=99665,VALUE(F91)=55084,VALUE(F91)=55087,VALUE(F91)=55088,VALUE(F91)=55089,VALUE(F91)=55090,VALUE(F91)=55091,VALUE(F91)=55092,VALUE(F91)=55093,VALUE(F91)=55094,VALUE(F91)=55095,VALUE(F91)=55096,VALUE(F91)=55097,VALUE(F91)=55099,VALUE(F91)=55100,VALUE(F91)=71151),"調整",
IF(H91="J-Mups","保管リスト","依頼")),""))</f>
        <v/>
      </c>
    </row>
    <row r="92" spans="2:9" ht="42" hidden="1">
      <c r="B92" s="21">
        <f t="shared" si="10"/>
        <v>91</v>
      </c>
      <c r="C92" s="22"/>
      <c r="D92" s="23"/>
      <c r="E92" s="23" t="str">
        <f t="shared" si="11"/>
        <v/>
      </c>
      <c r="F92" s="22" t="str">
        <f t="shared" si="12"/>
        <v/>
      </c>
      <c r="G92" s="80" t="str">
        <f t="shared" si="13"/>
        <v>**</v>
      </c>
      <c r="H92" s="11" t="str">
        <f t="shared" si="14"/>
        <v/>
      </c>
      <c r="I92" s="11" t="str">
        <f>IF(COUNTIF(依頼一覧!F:F,BCD!C90),
VLOOKUP(C92,依頼一覧!F:H,2,0),
IF(C92&lt;&gt;"",IF(OR(VALUE(F92)=31091,VALUE(F92)=49681,VALUE(F92)=49743,VALUE(F92)=31081,VALUE(F92)=49665,VALUE(F92)=49790,VALUE(F92)=60522,VALUE(F92)=10035,VALUE(F92)=49663,VALUE(F92)=60020,VALUE(F92)=49679,VALUE(F92)=99663,VALUE(F92)=99665,VALUE(F92)=55084,VALUE(F92)=55087,VALUE(F92)=55088,VALUE(F92)=55089,VALUE(F92)=55090,VALUE(F92)=55091,VALUE(F92)=55092,VALUE(F92)=55093,VALUE(F92)=55094,VALUE(F92)=55095,VALUE(F92)=55096,VALUE(F92)=55097,VALUE(F92)=55099,VALUE(F92)=55100,VALUE(F92)=71151),"調整",
IF(H92="J-Mups","保管リスト","依頼")),""))</f>
        <v/>
      </c>
    </row>
    <row r="93" spans="2:9" ht="42" hidden="1">
      <c r="B93" s="21">
        <f t="shared" si="10"/>
        <v>92</v>
      </c>
      <c r="C93" s="22"/>
      <c r="D93" s="23"/>
      <c r="E93" s="23" t="str">
        <f t="shared" si="11"/>
        <v/>
      </c>
      <c r="F93" s="22" t="str">
        <f t="shared" si="12"/>
        <v/>
      </c>
      <c r="G93" s="80" t="str">
        <f t="shared" si="13"/>
        <v>**</v>
      </c>
      <c r="H93" s="11" t="str">
        <f t="shared" si="14"/>
        <v/>
      </c>
      <c r="I93" s="11" t="str">
        <f>IF(COUNTIF(依頼一覧!F:F,BCD!C28),
VLOOKUP(C93,依頼一覧!F:H,2,0),
IF(C93&lt;&gt;"",IF(OR(VALUE(F93)=31091,VALUE(F93)=49681,VALUE(F93)=49743,VALUE(F93)=31081,VALUE(F93)=49665,VALUE(F93)=49790,VALUE(F93)=60522,VALUE(F93)=10035,VALUE(F93)=49663,VALUE(F93)=60020,VALUE(F93)=49679,VALUE(F93)=99663,VALUE(F93)=99665,VALUE(F93)=55084,VALUE(F93)=55087,VALUE(F93)=55088,VALUE(F93)=55089,VALUE(F93)=55090,VALUE(F93)=55091,VALUE(F93)=55092,VALUE(F93)=55093,VALUE(F93)=55094,VALUE(F93)=55095,VALUE(F93)=55096,VALUE(F93)=55097,VALUE(F93)=55099,VALUE(F93)=55100,VALUE(F93)=71151),"調整",
IF(H93="J-Mups","保管リスト","依頼")),""))</f>
        <v/>
      </c>
    </row>
    <row r="94" spans="2:9" ht="42" hidden="1">
      <c r="B94" s="21">
        <f t="shared" si="10"/>
        <v>93</v>
      </c>
      <c r="C94" s="22"/>
      <c r="D94" s="23"/>
      <c r="E94" s="23" t="str">
        <f t="shared" si="11"/>
        <v/>
      </c>
      <c r="F94" s="22" t="str">
        <f t="shared" si="12"/>
        <v/>
      </c>
      <c r="G94" s="80" t="str">
        <f t="shared" si="13"/>
        <v>**</v>
      </c>
      <c r="H94" s="11" t="str">
        <f t="shared" si="14"/>
        <v/>
      </c>
      <c r="I94" s="11" t="str">
        <f>IF(COUNTIF(依頼一覧!F:F,BCD!C65),
VLOOKUP(C94,依頼一覧!F:H,2,0),
IF(C94&lt;&gt;"",IF(OR(VALUE(F94)=31091,VALUE(F94)=49681,VALUE(F94)=49743,VALUE(F94)=31081,VALUE(F94)=49665,VALUE(F94)=49790,VALUE(F94)=60522,VALUE(F94)=10035,VALUE(F94)=49663,VALUE(F94)=60020,VALUE(F94)=49679,VALUE(F94)=99663,VALUE(F94)=99665,VALUE(F94)=55084,VALUE(F94)=55087,VALUE(F94)=55088,VALUE(F94)=55089,VALUE(F94)=55090,VALUE(F94)=55091,VALUE(F94)=55092,VALUE(F94)=55093,VALUE(F94)=55094,VALUE(F94)=55095,VALUE(F94)=55096,VALUE(F94)=55097,VALUE(F94)=55099,VALUE(F94)=55100,VALUE(F94)=71151),"調整",
IF(H94="J-Mups","保管リスト","依頼")),""))</f>
        <v/>
      </c>
    </row>
    <row r="95" spans="2:9" ht="42" hidden="1">
      <c r="B95" s="21">
        <f t="shared" si="10"/>
        <v>94</v>
      </c>
      <c r="C95" s="22"/>
      <c r="D95" s="23"/>
      <c r="E95" s="23" t="str">
        <f t="shared" si="11"/>
        <v/>
      </c>
      <c r="F95" s="22" t="str">
        <f t="shared" si="12"/>
        <v/>
      </c>
      <c r="G95" s="80" t="str">
        <f t="shared" si="13"/>
        <v>**</v>
      </c>
      <c r="H95" s="11" t="str">
        <f t="shared" si="14"/>
        <v/>
      </c>
      <c r="I95" s="11" t="str">
        <f>IF(COUNTIF(依頼一覧!F:F,BCD!C66),
VLOOKUP(C95,依頼一覧!F:H,2,0),
IF(C95&lt;&gt;"",IF(OR(VALUE(F95)=31091,VALUE(F95)=49681,VALUE(F95)=49743,VALUE(F95)=31081,VALUE(F95)=49665,VALUE(F95)=49790,VALUE(F95)=60522,VALUE(F95)=10035,VALUE(F95)=49663,VALUE(F95)=60020,VALUE(F95)=49679,VALUE(F95)=99663,VALUE(F95)=99665,VALUE(F95)=55084,VALUE(F95)=55087,VALUE(F95)=55088,VALUE(F95)=55089,VALUE(F95)=55090,VALUE(F95)=55091,VALUE(F95)=55092,VALUE(F95)=55093,VALUE(F95)=55094,VALUE(F95)=55095,VALUE(F95)=55096,VALUE(F95)=55097,VALUE(F95)=55099,VALUE(F95)=55100,VALUE(F95)=71151),"調整",
IF(H95="J-Mups","保管リスト","依頼")),""))</f>
        <v/>
      </c>
    </row>
    <row r="96" spans="2:9" ht="42" hidden="1">
      <c r="B96" s="21">
        <f t="shared" si="10"/>
        <v>95</v>
      </c>
      <c r="C96" s="22"/>
      <c r="D96" s="23"/>
      <c r="E96" s="23" t="str">
        <f t="shared" si="11"/>
        <v/>
      </c>
      <c r="F96" s="22" t="str">
        <f t="shared" si="12"/>
        <v/>
      </c>
      <c r="G96" s="80" t="str">
        <f t="shared" si="13"/>
        <v>**</v>
      </c>
      <c r="H96" s="11" t="str">
        <f t="shared" si="14"/>
        <v/>
      </c>
      <c r="I96" s="11" t="str">
        <f>IF(COUNTIF(依頼一覧!F:F,BCD!C72),
VLOOKUP(C96,依頼一覧!F:H,2,0),
IF(C96&lt;&gt;"",IF(OR(VALUE(F96)=31091,VALUE(F96)=49681,VALUE(F96)=49743,VALUE(F96)=31081,VALUE(F96)=49665,VALUE(F96)=49790,VALUE(F96)=60522,VALUE(F96)=10035,VALUE(F96)=49663,VALUE(F96)=60020,VALUE(F96)=49679,VALUE(F96)=99663,VALUE(F96)=99665,VALUE(F96)=55084,VALUE(F96)=55087,VALUE(F96)=55088,VALUE(F96)=55089,VALUE(F96)=55090,VALUE(F96)=55091,VALUE(F96)=55092,VALUE(F96)=55093,VALUE(F96)=55094,VALUE(F96)=55095,VALUE(F96)=55096,VALUE(F96)=55097,VALUE(F96)=55099,VALUE(F96)=55100,VALUE(F96)=71151),"調整",
IF(H96="J-Mups","保管リスト","依頼")),""))</f>
        <v/>
      </c>
    </row>
    <row r="97" spans="2:9" ht="42" hidden="1">
      <c r="B97" s="21">
        <f t="shared" si="10"/>
        <v>96</v>
      </c>
      <c r="C97" s="22"/>
      <c r="D97" s="23"/>
      <c r="E97" s="23" t="str">
        <f t="shared" si="11"/>
        <v/>
      </c>
      <c r="F97" s="22" t="str">
        <f t="shared" si="12"/>
        <v/>
      </c>
      <c r="G97" s="80" t="str">
        <f t="shared" si="13"/>
        <v>**</v>
      </c>
      <c r="H97" s="11" t="str">
        <f t="shared" si="14"/>
        <v/>
      </c>
      <c r="I97" s="11" t="str">
        <f>IF(COUNTIF(依頼一覧!F:F,BCD!C74),
VLOOKUP(C97,依頼一覧!F:H,2,0),
IF(C97&lt;&gt;"",IF(OR(VALUE(F97)=31091,VALUE(F97)=49681,VALUE(F97)=49743,VALUE(F97)=31081,VALUE(F97)=49665,VALUE(F97)=49790,VALUE(F97)=60522,VALUE(F97)=10035,VALUE(F97)=49663,VALUE(F97)=60020,VALUE(F97)=49679,VALUE(F97)=99663,VALUE(F97)=99665,VALUE(F97)=55084,VALUE(F97)=55087,VALUE(F97)=55088,VALUE(F97)=55089,VALUE(F97)=55090,VALUE(F97)=55091,VALUE(F97)=55092,VALUE(F97)=55093,VALUE(F97)=55094,VALUE(F97)=55095,VALUE(F97)=55096,VALUE(F97)=55097,VALUE(F97)=55099,VALUE(F97)=55100,VALUE(F97)=71151),"調整",
IF(H97="J-Mups","保管リスト","依頼")),""))</f>
        <v/>
      </c>
    </row>
    <row r="98" spans="2:9" ht="42" hidden="1">
      <c r="B98" s="21">
        <f t="shared" si="10"/>
        <v>97</v>
      </c>
      <c r="C98" s="22"/>
      <c r="D98" s="23"/>
      <c r="E98" s="23" t="str">
        <f t="shared" si="11"/>
        <v/>
      </c>
      <c r="F98" s="22" t="str">
        <f t="shared" si="12"/>
        <v/>
      </c>
      <c r="G98" s="80" t="str">
        <f t="shared" si="13"/>
        <v>**</v>
      </c>
      <c r="H98" s="11" t="str">
        <f t="shared" si="14"/>
        <v/>
      </c>
      <c r="I98" s="11" t="str">
        <f>IF(COUNTIF(依頼一覧!F:F,BCD!C86),
VLOOKUP(C98,依頼一覧!F:H,2,0),
IF(C98&lt;&gt;"",IF(OR(VALUE(F98)=31091,VALUE(F98)=49681,VALUE(F98)=49743,VALUE(F98)=31081,VALUE(F98)=49665,VALUE(F98)=49790,VALUE(F98)=60522,VALUE(F98)=10035,VALUE(F98)=49663,VALUE(F98)=60020,VALUE(F98)=49679,VALUE(F98)=99663,VALUE(F98)=99665,VALUE(F98)=55084,VALUE(F98)=55087,VALUE(F98)=55088,VALUE(F98)=55089,VALUE(F98)=55090,VALUE(F98)=55091,VALUE(F98)=55092,VALUE(F98)=55093,VALUE(F98)=55094,VALUE(F98)=55095,VALUE(F98)=55096,VALUE(F98)=55097,VALUE(F98)=55099,VALUE(F98)=55100,VALUE(F98)=71151),"調整",
IF(H98="J-Mups","保管リスト","依頼")),""))</f>
        <v/>
      </c>
    </row>
    <row r="99" spans="2:9" ht="42" hidden="1">
      <c r="B99" s="21">
        <f t="shared" si="10"/>
        <v>98</v>
      </c>
      <c r="C99" s="22"/>
      <c r="D99" s="23"/>
      <c r="E99" s="23" t="str">
        <f t="shared" si="11"/>
        <v/>
      </c>
      <c r="F99" s="22" t="str">
        <f t="shared" si="12"/>
        <v/>
      </c>
      <c r="G99" s="80" t="str">
        <f t="shared" si="13"/>
        <v>**</v>
      </c>
      <c r="H99" s="11" t="str">
        <f t="shared" si="14"/>
        <v/>
      </c>
      <c r="I99" s="11" t="str">
        <f>IF(COUNTIF(依頼一覧!F:F,BCD!C121),
VLOOKUP(C99,依頼一覧!F:H,2,0),
IF(C99&lt;&gt;"",IF(OR(VALUE(F99)=31091,VALUE(F99)=49681,VALUE(F99)=49743,VALUE(F99)=31081,VALUE(F99)=49665,VALUE(F99)=49790,VALUE(F99)=60522,VALUE(F99)=10035,VALUE(F99)=49663,VALUE(F99)=60020,VALUE(F99)=49679,VALUE(F99)=99663,VALUE(F99)=99665,VALUE(F99)=55084,VALUE(F99)=55087,VALUE(F99)=55088,VALUE(F99)=55089,VALUE(F99)=55090,VALUE(F99)=55091,VALUE(F99)=55092,VALUE(F99)=55093,VALUE(F99)=55094,VALUE(F99)=55095,VALUE(F99)=55096,VALUE(F99)=55097,VALUE(F99)=55099,VALUE(F99)=55100,VALUE(F99)=71151),"調整",
IF(H99="J-Mups","保管リスト","依頼")),""))</f>
        <v/>
      </c>
    </row>
    <row r="100" spans="2:9" ht="42" hidden="1">
      <c r="B100" s="21">
        <f t="shared" si="10"/>
        <v>99</v>
      </c>
      <c r="C100" s="22"/>
      <c r="D100" s="23"/>
      <c r="E100" s="23" t="str">
        <f t="shared" si="11"/>
        <v/>
      </c>
      <c r="F100" s="22" t="str">
        <f t="shared" si="12"/>
        <v/>
      </c>
      <c r="G100" s="80" t="str">
        <f t="shared" si="13"/>
        <v>**</v>
      </c>
      <c r="H100" s="11" t="str">
        <f t="shared" si="14"/>
        <v/>
      </c>
      <c r="I100" s="11" t="str">
        <f>IF(COUNTIF(依頼一覧!F:F,BCD!C122),
VLOOKUP(C100,依頼一覧!F:H,2,0),
IF(C100&lt;&gt;"",IF(OR(VALUE(F100)=31091,VALUE(F100)=49681,VALUE(F100)=49743,VALUE(F100)=31081,VALUE(F100)=49665,VALUE(F100)=49790,VALUE(F100)=60522,VALUE(F100)=10035,VALUE(F100)=49663,VALUE(F100)=60020,VALUE(F100)=49679,VALUE(F100)=99663,VALUE(F100)=99665,VALUE(F100)=55084,VALUE(F100)=55087,VALUE(F100)=55088,VALUE(F100)=55089,VALUE(F100)=55090,VALUE(F100)=55091,VALUE(F100)=55092,VALUE(F100)=55093,VALUE(F100)=55094,VALUE(F100)=55095,VALUE(F100)=55096,VALUE(F100)=55097,VALUE(F100)=55099,VALUE(F100)=55100,VALUE(F100)=71151),"調整",
IF(H100="J-Mups","保管リスト","依頼")),""))</f>
        <v/>
      </c>
    </row>
    <row r="101" spans="2:9" ht="42" hidden="1">
      <c r="B101" s="21">
        <f t="shared" si="10"/>
        <v>100</v>
      </c>
      <c r="C101" s="22"/>
      <c r="D101" s="23"/>
      <c r="E101" s="23" t="str">
        <f t="shared" si="11"/>
        <v/>
      </c>
      <c r="F101" s="22" t="str">
        <f t="shared" si="12"/>
        <v/>
      </c>
      <c r="G101" s="80" t="str">
        <f t="shared" si="13"/>
        <v>**</v>
      </c>
      <c r="H101" s="11" t="str">
        <f t="shared" si="14"/>
        <v/>
      </c>
      <c r="I101" s="11" t="str">
        <f>IF(COUNTIF(依頼一覧!F:F,BCD!C123),
VLOOKUP(C101,依頼一覧!F:H,2,0),
IF(C101&lt;&gt;"",IF(OR(VALUE(F101)=31091,VALUE(F101)=49681,VALUE(F101)=49743,VALUE(F101)=31081,VALUE(F101)=49665,VALUE(F101)=49790,VALUE(F101)=60522,VALUE(F101)=10035,VALUE(F101)=49663,VALUE(F101)=60020,VALUE(F101)=49679,VALUE(F101)=99663,VALUE(F101)=99665,VALUE(F101)=55084,VALUE(F101)=55087,VALUE(F101)=55088,VALUE(F101)=55089,VALUE(F101)=55090,VALUE(F101)=55091,VALUE(F101)=55092,VALUE(F101)=55093,VALUE(F101)=55094,VALUE(F101)=55095,VALUE(F101)=55096,VALUE(F101)=55097,VALUE(F101)=55099,VALUE(F101)=55100,VALUE(F101)=71151),"調整",
IF(H101="J-Mups","保管リスト","依頼")),""))</f>
        <v/>
      </c>
    </row>
    <row r="102" spans="2:9" ht="42" hidden="1">
      <c r="B102" s="21">
        <f t="shared" si="10"/>
        <v>101</v>
      </c>
      <c r="C102" s="22"/>
      <c r="D102" s="23"/>
      <c r="E102" s="23" t="str">
        <f t="shared" si="11"/>
        <v/>
      </c>
      <c r="F102" s="22" t="str">
        <f t="shared" si="12"/>
        <v/>
      </c>
      <c r="G102" s="80" t="str">
        <f t="shared" si="13"/>
        <v>**</v>
      </c>
      <c r="H102" s="11" t="str">
        <f t="shared" si="14"/>
        <v/>
      </c>
      <c r="I102" s="11" t="str">
        <f>IF(COUNTIF(依頼一覧!F:F,BCD!C124),
VLOOKUP(C102,依頼一覧!F:H,2,0),
IF(C102&lt;&gt;"",IF(OR(VALUE(F102)=31091,VALUE(F102)=49681,VALUE(F102)=49743,VALUE(F102)=31081,VALUE(F102)=49665,VALUE(F102)=49790,VALUE(F102)=60522,VALUE(F102)=10035,VALUE(F102)=49663,VALUE(F102)=60020,VALUE(F102)=49679,VALUE(F102)=99663,VALUE(F102)=99665,VALUE(F102)=55084,VALUE(F102)=55087,VALUE(F102)=55088,VALUE(F102)=55089,VALUE(F102)=55090,VALUE(F102)=55091,VALUE(F102)=55092,VALUE(F102)=55093,VALUE(F102)=55094,VALUE(F102)=55095,VALUE(F102)=55096,VALUE(F102)=55097,VALUE(F102)=55099,VALUE(F102)=55100,VALUE(F102)=71151),"調整",
IF(H102="J-Mups","保管リスト","依頼")),""))</f>
        <v/>
      </c>
    </row>
    <row r="103" spans="2:9" ht="42" hidden="1">
      <c r="B103" s="21">
        <f t="shared" si="10"/>
        <v>102</v>
      </c>
      <c r="C103" s="22"/>
      <c r="D103" s="23"/>
      <c r="E103" s="23" t="str">
        <f t="shared" si="11"/>
        <v/>
      </c>
      <c r="F103" s="22" t="str">
        <f t="shared" si="12"/>
        <v/>
      </c>
      <c r="G103" s="80" t="str">
        <f t="shared" si="13"/>
        <v>**</v>
      </c>
      <c r="H103" s="11" t="str">
        <f t="shared" si="14"/>
        <v/>
      </c>
      <c r="I103" s="11" t="str">
        <f>IF(COUNTIF(依頼一覧!F:F,BCD!C125),
VLOOKUP(C103,依頼一覧!F:H,2,0),
IF(C103&lt;&gt;"",IF(OR(VALUE(F103)=31091,VALUE(F103)=49681,VALUE(F103)=49743,VALUE(F103)=31081,VALUE(F103)=49665,VALUE(F103)=49790,VALUE(F103)=60522,VALUE(F103)=10035,VALUE(F103)=49663,VALUE(F103)=60020,VALUE(F103)=49679,VALUE(F103)=99663,VALUE(F103)=99665,VALUE(F103)=55084,VALUE(F103)=55087,VALUE(F103)=55088,VALUE(F103)=55089,VALUE(F103)=55090,VALUE(F103)=55091,VALUE(F103)=55092,VALUE(F103)=55093,VALUE(F103)=55094,VALUE(F103)=55095,VALUE(F103)=55096,VALUE(F103)=55097,VALUE(F103)=55099,VALUE(F103)=55100,VALUE(F103)=71151),"調整",
IF(H103="J-Mups","保管リスト","依頼")),""))</f>
        <v/>
      </c>
    </row>
    <row r="104" spans="2:9" ht="42" hidden="1">
      <c r="B104" s="21">
        <f t="shared" si="10"/>
        <v>103</v>
      </c>
      <c r="C104" s="22"/>
      <c r="D104" s="23"/>
      <c r="E104" s="23" t="str">
        <f t="shared" si="11"/>
        <v/>
      </c>
      <c r="F104" s="22" t="str">
        <f t="shared" si="12"/>
        <v/>
      </c>
      <c r="G104" s="80" t="str">
        <f t="shared" si="13"/>
        <v>**</v>
      </c>
      <c r="H104" s="11" t="str">
        <f t="shared" si="14"/>
        <v/>
      </c>
      <c r="I104" s="11" t="str">
        <f>IF(COUNTIF(依頼一覧!F:F,BCD!C126),
VLOOKUP(C104,依頼一覧!F:H,2,0),
IF(C104&lt;&gt;"",IF(OR(VALUE(F104)=31091,VALUE(F104)=49681,VALUE(F104)=49743,VALUE(F104)=31081,VALUE(F104)=49665,VALUE(F104)=49790,VALUE(F104)=60522,VALUE(F104)=10035,VALUE(F104)=49663,VALUE(F104)=60020,VALUE(F104)=49679,VALUE(F104)=99663,VALUE(F104)=99665,VALUE(F104)=55084,VALUE(F104)=55087,VALUE(F104)=55088,VALUE(F104)=55089,VALUE(F104)=55090,VALUE(F104)=55091,VALUE(F104)=55092,VALUE(F104)=55093,VALUE(F104)=55094,VALUE(F104)=55095,VALUE(F104)=55096,VALUE(F104)=55097,VALUE(F104)=55099,VALUE(F104)=55100,VALUE(F104)=71151),"調整",
IF(H104="J-Mups","保管リスト","依頼")),""))</f>
        <v/>
      </c>
    </row>
    <row r="105" spans="2:9" ht="42" hidden="1">
      <c r="B105" s="21">
        <f t="shared" si="10"/>
        <v>104</v>
      </c>
      <c r="C105" s="22"/>
      <c r="D105" s="23"/>
      <c r="E105" s="23" t="str">
        <f t="shared" si="11"/>
        <v/>
      </c>
      <c r="F105" s="22" t="str">
        <f t="shared" si="12"/>
        <v/>
      </c>
      <c r="G105" s="80" t="str">
        <f t="shared" si="13"/>
        <v>**</v>
      </c>
      <c r="H105" s="11" t="str">
        <f t="shared" si="14"/>
        <v/>
      </c>
      <c r="I105" s="11" t="str">
        <f>IF(COUNTIF(依頼一覧!F:F,BCD!C127),
VLOOKUP(C105,依頼一覧!F:H,2,0),
IF(C105&lt;&gt;"",IF(OR(VALUE(F105)=31091,VALUE(F105)=49681,VALUE(F105)=49743,VALUE(F105)=31081,VALUE(F105)=49665,VALUE(F105)=49790,VALUE(F105)=60522,VALUE(F105)=10035,VALUE(F105)=49663,VALUE(F105)=60020,VALUE(F105)=49679,VALUE(F105)=99663,VALUE(F105)=99665,VALUE(F105)=55084,VALUE(F105)=55087,VALUE(F105)=55088,VALUE(F105)=55089,VALUE(F105)=55090,VALUE(F105)=55091,VALUE(F105)=55092,VALUE(F105)=55093,VALUE(F105)=55094,VALUE(F105)=55095,VALUE(F105)=55096,VALUE(F105)=55097,VALUE(F105)=55099,VALUE(F105)=55100,VALUE(F105)=71151),"調整",
IF(H105="J-Mups","保管リスト","依頼")),""))</f>
        <v/>
      </c>
    </row>
    <row r="106" spans="2:9" ht="42" hidden="1">
      <c r="B106" s="21">
        <f t="shared" si="10"/>
        <v>105</v>
      </c>
      <c r="C106" s="22"/>
      <c r="D106" s="23"/>
      <c r="E106" s="23" t="str">
        <f t="shared" si="11"/>
        <v/>
      </c>
      <c r="F106" s="22" t="str">
        <f t="shared" si="12"/>
        <v/>
      </c>
      <c r="G106" s="80" t="str">
        <f t="shared" si="13"/>
        <v>**</v>
      </c>
      <c r="H106" s="11" t="str">
        <f t="shared" si="14"/>
        <v/>
      </c>
      <c r="I106" s="11" t="str">
        <f>IF(COUNTIF(依頼一覧!F:F,BCD!C128),
VLOOKUP(C106,依頼一覧!F:H,2,0),
IF(C106&lt;&gt;"",IF(OR(VALUE(F106)=31091,VALUE(F106)=49681,VALUE(F106)=49743,VALUE(F106)=31081,VALUE(F106)=49665,VALUE(F106)=49790,VALUE(F106)=60522,VALUE(F106)=10035,VALUE(F106)=49663,VALUE(F106)=60020,VALUE(F106)=49679,VALUE(F106)=99663,VALUE(F106)=99665,VALUE(F106)=55084,VALUE(F106)=55087,VALUE(F106)=55088,VALUE(F106)=55089,VALUE(F106)=55090,VALUE(F106)=55091,VALUE(F106)=55092,VALUE(F106)=55093,VALUE(F106)=55094,VALUE(F106)=55095,VALUE(F106)=55096,VALUE(F106)=55097,VALUE(F106)=55099,VALUE(F106)=55100,VALUE(F106)=71151),"調整",
IF(H106="J-Mups","保管リスト","依頼")),""))</f>
        <v/>
      </c>
    </row>
    <row r="107" spans="2:9" ht="42" hidden="1">
      <c r="B107" s="21">
        <f t="shared" si="10"/>
        <v>106</v>
      </c>
      <c r="C107" s="22"/>
      <c r="D107" s="23"/>
      <c r="E107" s="23" t="str">
        <f t="shared" si="11"/>
        <v/>
      </c>
      <c r="F107" s="22" t="str">
        <f t="shared" si="12"/>
        <v/>
      </c>
      <c r="G107" s="80" t="str">
        <f t="shared" si="13"/>
        <v>**</v>
      </c>
      <c r="H107" s="11" t="str">
        <f t="shared" si="14"/>
        <v/>
      </c>
      <c r="I107" s="11" t="str">
        <f>IF(COUNTIF(依頼一覧!F:F,BCD!C129),
VLOOKUP(C107,依頼一覧!F:H,2,0),
IF(C107&lt;&gt;"",IF(OR(VALUE(F107)=31091,VALUE(F107)=49681,VALUE(F107)=49743,VALUE(F107)=31081,VALUE(F107)=49665,VALUE(F107)=49790,VALUE(F107)=60522,VALUE(F107)=10035,VALUE(F107)=49663,VALUE(F107)=60020,VALUE(F107)=49679,VALUE(F107)=99663,VALUE(F107)=99665,VALUE(F107)=55084,VALUE(F107)=55087,VALUE(F107)=55088,VALUE(F107)=55089,VALUE(F107)=55090,VALUE(F107)=55091,VALUE(F107)=55092,VALUE(F107)=55093,VALUE(F107)=55094,VALUE(F107)=55095,VALUE(F107)=55096,VALUE(F107)=55097,VALUE(F107)=55099,VALUE(F107)=55100,VALUE(F107)=71151),"調整",
IF(H107="J-Mups","保管リスト","依頼")),""))</f>
        <v/>
      </c>
    </row>
    <row r="108" spans="2:9" ht="42" hidden="1">
      <c r="B108" s="21">
        <f t="shared" si="10"/>
        <v>107</v>
      </c>
      <c r="C108" s="22"/>
      <c r="D108" s="23"/>
      <c r="E108" s="23" t="str">
        <f t="shared" si="11"/>
        <v/>
      </c>
      <c r="F108" s="22" t="str">
        <f t="shared" si="12"/>
        <v/>
      </c>
      <c r="G108" s="80" t="str">
        <f t="shared" si="13"/>
        <v>**</v>
      </c>
      <c r="H108" s="11" t="str">
        <f t="shared" si="14"/>
        <v/>
      </c>
      <c r="I108" s="11" t="str">
        <f>IF(COUNTIF(依頼一覧!F:F,BCD!C130),
VLOOKUP(C108,依頼一覧!F:H,2,0),
IF(C108&lt;&gt;"",IF(OR(VALUE(F108)=31091,VALUE(F108)=49681,VALUE(F108)=49743,VALUE(F108)=31081,VALUE(F108)=49665,VALUE(F108)=49790,VALUE(F108)=60522,VALUE(F108)=10035,VALUE(F108)=49663,VALUE(F108)=60020,VALUE(F108)=49679,VALUE(F108)=99663,VALUE(F108)=99665,VALUE(F108)=55084,VALUE(F108)=55087,VALUE(F108)=55088,VALUE(F108)=55089,VALUE(F108)=55090,VALUE(F108)=55091,VALUE(F108)=55092,VALUE(F108)=55093,VALUE(F108)=55094,VALUE(F108)=55095,VALUE(F108)=55096,VALUE(F108)=55097,VALUE(F108)=55099,VALUE(F108)=55100,VALUE(F108)=71151),"調整",
IF(H108="J-Mups","保管リスト","依頼")),""))</f>
        <v/>
      </c>
    </row>
    <row r="109" spans="2:9" ht="42" hidden="1">
      <c r="B109" s="21">
        <f t="shared" si="10"/>
        <v>108</v>
      </c>
      <c r="C109" s="22"/>
      <c r="D109" s="23"/>
      <c r="E109" s="23" t="str">
        <f t="shared" si="11"/>
        <v/>
      </c>
      <c r="F109" s="22" t="str">
        <f t="shared" si="12"/>
        <v/>
      </c>
      <c r="G109" s="80" t="str">
        <f t="shared" si="13"/>
        <v>**</v>
      </c>
      <c r="H109" s="11" t="str">
        <f t="shared" si="14"/>
        <v/>
      </c>
      <c r="I109" s="11" t="str">
        <f>IF(COUNTIF(依頼一覧!F:F,BCD!C131),
VLOOKUP(C109,依頼一覧!F:H,2,0),
IF(C109&lt;&gt;"",IF(OR(VALUE(F109)=31091,VALUE(F109)=49681,VALUE(F109)=49743,VALUE(F109)=31081,VALUE(F109)=49665,VALUE(F109)=49790,VALUE(F109)=60522,VALUE(F109)=10035,VALUE(F109)=49663,VALUE(F109)=60020,VALUE(F109)=49679,VALUE(F109)=99663,VALUE(F109)=99665,VALUE(F109)=55084,VALUE(F109)=55087,VALUE(F109)=55088,VALUE(F109)=55089,VALUE(F109)=55090,VALUE(F109)=55091,VALUE(F109)=55092,VALUE(F109)=55093,VALUE(F109)=55094,VALUE(F109)=55095,VALUE(F109)=55096,VALUE(F109)=55097,VALUE(F109)=55099,VALUE(F109)=55100,VALUE(F109)=71151),"調整",
IF(H109="J-Mups","保管リスト","依頼")),""))</f>
        <v/>
      </c>
    </row>
    <row r="110" spans="2:9" ht="42" hidden="1">
      <c r="B110" s="21">
        <f t="shared" si="10"/>
        <v>109</v>
      </c>
      <c r="C110" s="22"/>
      <c r="D110" s="23"/>
      <c r="E110" s="23" t="str">
        <f t="shared" si="11"/>
        <v/>
      </c>
      <c r="F110" s="22" t="str">
        <f t="shared" si="12"/>
        <v/>
      </c>
      <c r="G110" s="80" t="str">
        <f t="shared" si="13"/>
        <v>**</v>
      </c>
      <c r="H110" s="11" t="str">
        <f t="shared" si="14"/>
        <v/>
      </c>
      <c r="I110" s="11" t="str">
        <f>IF(COUNTIF(依頼一覧!F:F,BCD!C132),
VLOOKUP(C110,依頼一覧!F:H,2,0),
IF(C110&lt;&gt;"",IF(OR(VALUE(F110)=31091,VALUE(F110)=49681,VALUE(F110)=49743,VALUE(F110)=31081,VALUE(F110)=49665,VALUE(F110)=49790,VALUE(F110)=60522,VALUE(F110)=10035,VALUE(F110)=49663,VALUE(F110)=60020,VALUE(F110)=49679,VALUE(F110)=99663,VALUE(F110)=99665,VALUE(F110)=55084,VALUE(F110)=55087,VALUE(F110)=55088,VALUE(F110)=55089,VALUE(F110)=55090,VALUE(F110)=55091,VALUE(F110)=55092,VALUE(F110)=55093,VALUE(F110)=55094,VALUE(F110)=55095,VALUE(F110)=55096,VALUE(F110)=55097,VALUE(F110)=55099,VALUE(F110)=55100,VALUE(F110)=71151),"調整",
IF(H110="J-Mups","保管リスト","依頼")),""))</f>
        <v/>
      </c>
    </row>
    <row r="111" spans="2:9" ht="42" hidden="1">
      <c r="B111" s="21">
        <f t="shared" si="10"/>
        <v>110</v>
      </c>
      <c r="C111" s="22"/>
      <c r="D111" s="23"/>
      <c r="E111" s="23" t="str">
        <f t="shared" si="11"/>
        <v/>
      </c>
      <c r="F111" s="22" t="str">
        <f t="shared" si="12"/>
        <v/>
      </c>
      <c r="G111" s="80" t="str">
        <f t="shared" si="13"/>
        <v>**</v>
      </c>
      <c r="H111" s="11" t="str">
        <f t="shared" si="14"/>
        <v/>
      </c>
      <c r="I111" s="11" t="str">
        <f>IF(COUNTIF(依頼一覧!F:F,BCD!C133),
VLOOKUP(C111,依頼一覧!F:H,2,0),
IF(C111&lt;&gt;"",IF(OR(VALUE(F111)=31091,VALUE(F111)=49681,VALUE(F111)=49743,VALUE(F111)=31081,VALUE(F111)=49665,VALUE(F111)=49790,VALUE(F111)=60522,VALUE(F111)=10035,VALUE(F111)=49663,VALUE(F111)=60020,VALUE(F111)=49679,VALUE(F111)=99663,VALUE(F111)=99665,VALUE(F111)=55084,VALUE(F111)=55087,VALUE(F111)=55088,VALUE(F111)=55089,VALUE(F111)=55090,VALUE(F111)=55091,VALUE(F111)=55092,VALUE(F111)=55093,VALUE(F111)=55094,VALUE(F111)=55095,VALUE(F111)=55096,VALUE(F111)=55097,VALUE(F111)=55099,VALUE(F111)=55100,VALUE(F111)=71151),"調整",
IF(H111="J-Mups","保管リスト","依頼")),""))</f>
        <v/>
      </c>
    </row>
    <row r="112" spans="2:9" ht="42" hidden="1">
      <c r="B112" s="21">
        <f t="shared" si="10"/>
        <v>111</v>
      </c>
      <c r="C112" s="22"/>
      <c r="D112" s="23"/>
      <c r="E112" s="23" t="str">
        <f t="shared" si="11"/>
        <v/>
      </c>
      <c r="F112" s="22" t="str">
        <f t="shared" si="12"/>
        <v/>
      </c>
      <c r="G112" s="80" t="str">
        <f t="shared" si="13"/>
        <v>**</v>
      </c>
      <c r="H112" s="11" t="str">
        <f t="shared" si="14"/>
        <v/>
      </c>
      <c r="I112" s="11" t="str">
        <f>IF(COUNTIF(依頼一覧!F:F,BCD!C134),
VLOOKUP(C112,依頼一覧!F:H,2,0),
IF(C112&lt;&gt;"",IF(OR(VALUE(F112)=31091,VALUE(F112)=49681,VALUE(F112)=49743,VALUE(F112)=31081,VALUE(F112)=49665,VALUE(F112)=49790,VALUE(F112)=60522,VALUE(F112)=10035,VALUE(F112)=49663,VALUE(F112)=60020,VALUE(F112)=49679,VALUE(F112)=99663,VALUE(F112)=99665,VALUE(F112)=55084,VALUE(F112)=55087,VALUE(F112)=55088,VALUE(F112)=55089,VALUE(F112)=55090,VALUE(F112)=55091,VALUE(F112)=55092,VALUE(F112)=55093,VALUE(F112)=55094,VALUE(F112)=55095,VALUE(F112)=55096,VALUE(F112)=55097,VALUE(F112)=55099,VALUE(F112)=55100,VALUE(F112)=71151),"調整",
IF(H112="J-Mups","保管リスト","依頼")),""))</f>
        <v/>
      </c>
    </row>
    <row r="113" spans="2:9" ht="42" hidden="1">
      <c r="B113" s="21">
        <f t="shared" si="10"/>
        <v>112</v>
      </c>
      <c r="C113" s="22"/>
      <c r="D113" s="23"/>
      <c r="E113" s="23" t="str">
        <f t="shared" si="11"/>
        <v/>
      </c>
      <c r="F113" s="22" t="str">
        <f t="shared" si="12"/>
        <v/>
      </c>
      <c r="G113" s="80" t="str">
        <f t="shared" si="13"/>
        <v>**</v>
      </c>
      <c r="H113" s="11" t="str">
        <f t="shared" si="14"/>
        <v/>
      </c>
      <c r="I113" s="11" t="str">
        <f>IF(COUNTIF(依頼一覧!F:F,BCD!C135),
VLOOKUP(C113,依頼一覧!F:H,2,0),
IF(C113&lt;&gt;"",IF(OR(VALUE(F113)=31091,VALUE(F113)=49681,VALUE(F113)=49743,VALUE(F113)=31081,VALUE(F113)=49665,VALUE(F113)=49790,VALUE(F113)=60522,VALUE(F113)=10035,VALUE(F113)=49663,VALUE(F113)=60020,VALUE(F113)=49679,VALUE(F113)=99663,VALUE(F113)=99665,VALUE(F113)=55084,VALUE(F113)=55087,VALUE(F113)=55088,VALUE(F113)=55089,VALUE(F113)=55090,VALUE(F113)=55091,VALUE(F113)=55092,VALUE(F113)=55093,VALUE(F113)=55094,VALUE(F113)=55095,VALUE(F113)=55096,VALUE(F113)=55097,VALUE(F113)=55099,VALUE(F113)=55100,VALUE(F113)=71151),"調整",
IF(H113="J-Mups","保管リスト","依頼")),""))</f>
        <v/>
      </c>
    </row>
    <row r="114" spans="2:9" ht="42" hidden="1">
      <c r="B114" s="21">
        <f t="shared" si="10"/>
        <v>113</v>
      </c>
      <c r="C114" s="22"/>
      <c r="D114" s="23"/>
      <c r="E114" s="23" t="str">
        <f t="shared" si="11"/>
        <v/>
      </c>
      <c r="F114" s="22" t="str">
        <f t="shared" si="12"/>
        <v/>
      </c>
      <c r="G114" s="80" t="str">
        <f t="shared" si="13"/>
        <v>**</v>
      </c>
      <c r="H114" s="11" t="str">
        <f t="shared" si="14"/>
        <v/>
      </c>
      <c r="I114" s="11" t="str">
        <f>IF(COUNTIF(依頼一覧!F:F,BCD!C136),
VLOOKUP(C114,依頼一覧!F:H,2,0),
IF(C114&lt;&gt;"",IF(OR(VALUE(F114)=31091,VALUE(F114)=49681,VALUE(F114)=49743,VALUE(F114)=31081,VALUE(F114)=49665,VALUE(F114)=49790,VALUE(F114)=60522,VALUE(F114)=10035,VALUE(F114)=49663,VALUE(F114)=60020,VALUE(F114)=49679,VALUE(F114)=99663,VALUE(F114)=99665,VALUE(F114)=55084,VALUE(F114)=55087,VALUE(F114)=55088,VALUE(F114)=55089,VALUE(F114)=55090,VALUE(F114)=55091,VALUE(F114)=55092,VALUE(F114)=55093,VALUE(F114)=55094,VALUE(F114)=55095,VALUE(F114)=55096,VALUE(F114)=55097,VALUE(F114)=55099,VALUE(F114)=55100,VALUE(F114)=71151),"調整",
IF(H114="J-Mups","保管リスト","依頼")),""))</f>
        <v/>
      </c>
    </row>
    <row r="115" spans="2:9" ht="42" hidden="1">
      <c r="B115" s="21">
        <f t="shared" si="10"/>
        <v>114</v>
      </c>
      <c r="C115" s="22"/>
      <c r="D115" s="23"/>
      <c r="E115" s="23" t="str">
        <f t="shared" si="11"/>
        <v/>
      </c>
      <c r="F115" s="22" t="str">
        <f t="shared" si="12"/>
        <v/>
      </c>
      <c r="G115" s="80" t="str">
        <f t="shared" si="13"/>
        <v>**</v>
      </c>
      <c r="H115" s="11" t="str">
        <f t="shared" si="14"/>
        <v/>
      </c>
      <c r="I115" s="11" t="str">
        <f>IF(COUNTIF(依頼一覧!F:F,BCD!C137),
VLOOKUP(C115,依頼一覧!F:H,2,0),
IF(C115&lt;&gt;"",IF(OR(VALUE(F115)=31091,VALUE(F115)=49681,VALUE(F115)=49743,VALUE(F115)=31081,VALUE(F115)=49665,VALUE(F115)=49790,VALUE(F115)=60522,VALUE(F115)=10035,VALUE(F115)=49663,VALUE(F115)=60020,VALUE(F115)=49679,VALUE(F115)=99663,VALUE(F115)=99665,VALUE(F115)=55084,VALUE(F115)=55087,VALUE(F115)=55088,VALUE(F115)=55089,VALUE(F115)=55090,VALUE(F115)=55091,VALUE(F115)=55092,VALUE(F115)=55093,VALUE(F115)=55094,VALUE(F115)=55095,VALUE(F115)=55096,VALUE(F115)=55097,VALUE(F115)=55099,VALUE(F115)=55100,VALUE(F115)=71151),"調整",
IF(H115="J-Mups","保管リスト","依頼")),""))</f>
        <v/>
      </c>
    </row>
    <row r="116" spans="2:9" ht="42" hidden="1">
      <c r="B116" s="21">
        <f t="shared" si="10"/>
        <v>115</v>
      </c>
      <c r="C116" s="22"/>
      <c r="D116" s="23"/>
      <c r="E116" s="23" t="str">
        <f t="shared" si="11"/>
        <v/>
      </c>
      <c r="F116" s="22" t="str">
        <f t="shared" si="12"/>
        <v/>
      </c>
      <c r="G116" s="80" t="str">
        <f t="shared" si="13"/>
        <v>**</v>
      </c>
      <c r="H116" s="11" t="str">
        <f t="shared" si="14"/>
        <v/>
      </c>
      <c r="I116" s="11" t="str">
        <f>IF(COUNTIF(依頼一覧!F:F,BCD!C138),
VLOOKUP(C116,依頼一覧!F:H,2,0),
IF(C116&lt;&gt;"",IF(OR(VALUE(F116)=31091,VALUE(F116)=49681,VALUE(F116)=49743,VALUE(F116)=31081,VALUE(F116)=49665,VALUE(F116)=49790,VALUE(F116)=60522,VALUE(F116)=10035,VALUE(F116)=49663,VALUE(F116)=60020,VALUE(F116)=49679,VALUE(F116)=99663,VALUE(F116)=99665,VALUE(F116)=55084,VALUE(F116)=55087,VALUE(F116)=55088,VALUE(F116)=55089,VALUE(F116)=55090,VALUE(F116)=55091,VALUE(F116)=55092,VALUE(F116)=55093,VALUE(F116)=55094,VALUE(F116)=55095,VALUE(F116)=55096,VALUE(F116)=55097,VALUE(F116)=55099,VALUE(F116)=55100,VALUE(F116)=71151),"調整",
IF(H116="J-Mups","保管リスト","依頼")),""))</f>
        <v/>
      </c>
    </row>
    <row r="117" spans="2:9" ht="42" hidden="1">
      <c r="B117" s="21">
        <f t="shared" si="10"/>
        <v>116</v>
      </c>
      <c r="C117" s="22"/>
      <c r="D117" s="23"/>
      <c r="E117" s="23" t="str">
        <f t="shared" si="11"/>
        <v/>
      </c>
      <c r="F117" s="22" t="str">
        <f t="shared" si="12"/>
        <v/>
      </c>
      <c r="G117" s="80" t="str">
        <f t="shared" si="13"/>
        <v>**</v>
      </c>
      <c r="H117" s="11" t="str">
        <f t="shared" si="14"/>
        <v/>
      </c>
      <c r="I117" s="11" t="str">
        <f>IF(COUNTIF(依頼一覧!F:F,BCD!C139),
VLOOKUP(C117,依頼一覧!F:H,2,0),
IF(C117&lt;&gt;"",IF(OR(VALUE(F117)=31091,VALUE(F117)=49681,VALUE(F117)=49743,VALUE(F117)=31081,VALUE(F117)=49665,VALUE(F117)=49790,VALUE(F117)=60522,VALUE(F117)=10035,VALUE(F117)=49663,VALUE(F117)=60020,VALUE(F117)=49679,VALUE(F117)=99663,VALUE(F117)=99665,VALUE(F117)=55084,VALUE(F117)=55087,VALUE(F117)=55088,VALUE(F117)=55089,VALUE(F117)=55090,VALUE(F117)=55091,VALUE(F117)=55092,VALUE(F117)=55093,VALUE(F117)=55094,VALUE(F117)=55095,VALUE(F117)=55096,VALUE(F117)=55097,VALUE(F117)=55099,VALUE(F117)=55100,VALUE(F117)=71151),"調整",
IF(H117="J-Mups","保管リスト","依頼")),""))</f>
        <v/>
      </c>
    </row>
    <row r="118" spans="2:9" ht="42" hidden="1">
      <c r="B118" s="21">
        <f t="shared" si="10"/>
        <v>117</v>
      </c>
      <c r="C118" s="22"/>
      <c r="D118" s="23"/>
      <c r="E118" s="23" t="str">
        <f t="shared" si="11"/>
        <v/>
      </c>
      <c r="F118" s="22" t="str">
        <f t="shared" si="12"/>
        <v/>
      </c>
      <c r="G118" s="80" t="str">
        <f t="shared" si="13"/>
        <v>**</v>
      </c>
      <c r="H118" s="11" t="str">
        <f t="shared" si="14"/>
        <v/>
      </c>
      <c r="I118" s="11" t="str">
        <f>IF(COUNTIF(依頼一覧!F:F,BCD!C140),
VLOOKUP(C118,依頼一覧!F:H,2,0),
IF(C118&lt;&gt;"",IF(OR(VALUE(F118)=31091,VALUE(F118)=49681,VALUE(F118)=49743,VALUE(F118)=31081,VALUE(F118)=49665,VALUE(F118)=49790,VALUE(F118)=60522,VALUE(F118)=10035,VALUE(F118)=49663,VALUE(F118)=60020,VALUE(F118)=49679,VALUE(F118)=99663,VALUE(F118)=99665,VALUE(F118)=55084,VALUE(F118)=55087,VALUE(F118)=55088,VALUE(F118)=55089,VALUE(F118)=55090,VALUE(F118)=55091,VALUE(F118)=55092,VALUE(F118)=55093,VALUE(F118)=55094,VALUE(F118)=55095,VALUE(F118)=55096,VALUE(F118)=55097,VALUE(F118)=55099,VALUE(F118)=55100,VALUE(F118)=71151),"調整",
IF(H118="J-Mups","保管リスト","依頼")),""))</f>
        <v/>
      </c>
    </row>
    <row r="119" spans="2:9" ht="42" hidden="1">
      <c r="B119" s="21">
        <f t="shared" si="10"/>
        <v>118</v>
      </c>
      <c r="C119" s="22"/>
      <c r="D119" s="23"/>
      <c r="E119" s="23" t="str">
        <f t="shared" si="11"/>
        <v/>
      </c>
      <c r="F119" s="22" t="str">
        <f t="shared" si="12"/>
        <v/>
      </c>
      <c r="G119" s="80" t="str">
        <f t="shared" si="13"/>
        <v>**</v>
      </c>
      <c r="H119" s="11" t="str">
        <f t="shared" si="14"/>
        <v/>
      </c>
      <c r="I119" s="11" t="str">
        <f>IF(COUNTIF(依頼一覧!F:F,BCD!C141),
VLOOKUP(C119,依頼一覧!F:H,2,0),
IF(C119&lt;&gt;"",IF(OR(VALUE(F119)=31091,VALUE(F119)=49681,VALUE(F119)=49743,VALUE(F119)=31081,VALUE(F119)=49665,VALUE(F119)=49790,VALUE(F119)=60522,VALUE(F119)=10035,VALUE(F119)=49663,VALUE(F119)=60020,VALUE(F119)=49679,VALUE(F119)=99663,VALUE(F119)=99665,VALUE(F119)=55084,VALUE(F119)=55087,VALUE(F119)=55088,VALUE(F119)=55089,VALUE(F119)=55090,VALUE(F119)=55091,VALUE(F119)=55092,VALUE(F119)=55093,VALUE(F119)=55094,VALUE(F119)=55095,VALUE(F119)=55096,VALUE(F119)=55097,VALUE(F119)=55099,VALUE(F119)=55100,VALUE(F119)=71151),"調整",
IF(H119="J-Mups","保管リスト","依頼")),""))</f>
        <v/>
      </c>
    </row>
    <row r="120" spans="2:9" ht="42" hidden="1">
      <c r="B120" s="21">
        <f t="shared" si="10"/>
        <v>119</v>
      </c>
      <c r="C120" s="22"/>
      <c r="D120" s="23"/>
      <c r="E120" s="23" t="str">
        <f t="shared" si="11"/>
        <v/>
      </c>
      <c r="F120" s="22" t="str">
        <f t="shared" si="12"/>
        <v/>
      </c>
      <c r="G120" s="80" t="str">
        <f t="shared" si="13"/>
        <v>**</v>
      </c>
      <c r="H120" s="11" t="str">
        <f t="shared" si="14"/>
        <v/>
      </c>
      <c r="I120" s="11" t="str">
        <f>IF(COUNTIF(依頼一覧!F:F,BCD!C142),
VLOOKUP(C120,依頼一覧!F:H,2,0),
IF(C120&lt;&gt;"",IF(OR(VALUE(F120)=31091,VALUE(F120)=49681,VALUE(F120)=49743,VALUE(F120)=31081,VALUE(F120)=49665,VALUE(F120)=49790,VALUE(F120)=60522,VALUE(F120)=10035,VALUE(F120)=49663,VALUE(F120)=60020,VALUE(F120)=49679,VALUE(F120)=99663,VALUE(F120)=99665,VALUE(F120)=55084,VALUE(F120)=55087,VALUE(F120)=55088,VALUE(F120)=55089,VALUE(F120)=55090,VALUE(F120)=55091,VALUE(F120)=55092,VALUE(F120)=55093,VALUE(F120)=55094,VALUE(F120)=55095,VALUE(F120)=55096,VALUE(F120)=55097,VALUE(F120)=55099,VALUE(F120)=55100,VALUE(F120)=71151),"調整",
IF(H120="J-Mups","保管リスト","依頼")),""))</f>
        <v/>
      </c>
    </row>
    <row r="121" spans="2:9" ht="42" hidden="1">
      <c r="B121" s="21">
        <f t="shared" si="10"/>
        <v>120</v>
      </c>
      <c r="C121" s="22"/>
      <c r="D121" s="23"/>
      <c r="E121" s="23" t="str">
        <f t="shared" si="11"/>
        <v/>
      </c>
      <c r="F121" s="22" t="str">
        <f t="shared" si="12"/>
        <v/>
      </c>
      <c r="G121" s="80" t="str">
        <f t="shared" si="13"/>
        <v>**</v>
      </c>
      <c r="H121" s="11" t="str">
        <f t="shared" si="14"/>
        <v/>
      </c>
      <c r="I121" s="11" t="str">
        <f>IF(COUNTIF(依頼一覧!F:F,BCD!C143),
VLOOKUP(C121,依頼一覧!F:H,2,0),
IF(C121&lt;&gt;"",IF(OR(VALUE(F121)=31091,VALUE(F121)=49681,VALUE(F121)=49743,VALUE(F121)=31081,VALUE(F121)=49665,VALUE(F121)=49790,VALUE(F121)=60522,VALUE(F121)=10035,VALUE(F121)=49663,VALUE(F121)=60020,VALUE(F121)=49679,VALUE(F121)=99663,VALUE(F121)=99665,VALUE(F121)=55084,VALUE(F121)=55087,VALUE(F121)=55088,VALUE(F121)=55089,VALUE(F121)=55090,VALUE(F121)=55091,VALUE(F121)=55092,VALUE(F121)=55093,VALUE(F121)=55094,VALUE(F121)=55095,VALUE(F121)=55096,VALUE(F121)=55097,VALUE(F121)=55099,VALUE(F121)=55100,VALUE(F121)=71151),"調整",
IF(H121="J-Mups","保管リスト","依頼")),""))</f>
        <v/>
      </c>
    </row>
    <row r="122" spans="2:9" ht="42" hidden="1">
      <c r="B122" s="21">
        <f t="shared" si="10"/>
        <v>121</v>
      </c>
      <c r="C122" s="22"/>
      <c r="D122" s="23"/>
      <c r="E122" s="23" t="str">
        <f t="shared" si="11"/>
        <v/>
      </c>
      <c r="F122" s="22" t="str">
        <f t="shared" si="12"/>
        <v/>
      </c>
      <c r="G122" s="80" t="str">
        <f t="shared" si="13"/>
        <v>**</v>
      </c>
      <c r="H122" s="11" t="str">
        <f t="shared" si="14"/>
        <v/>
      </c>
      <c r="I122" s="11" t="str">
        <f>IF(COUNTIF(依頼一覧!F:F,BCD!C144),
VLOOKUP(C122,依頼一覧!F:H,2,0),
IF(C122&lt;&gt;"",IF(OR(VALUE(F122)=31091,VALUE(F122)=49681,VALUE(F122)=49743,VALUE(F122)=31081,VALUE(F122)=49665,VALUE(F122)=49790,VALUE(F122)=60522,VALUE(F122)=10035,VALUE(F122)=49663,VALUE(F122)=60020,VALUE(F122)=49679,VALUE(F122)=99663,VALUE(F122)=99665,VALUE(F122)=55084,VALUE(F122)=55087,VALUE(F122)=55088,VALUE(F122)=55089,VALUE(F122)=55090,VALUE(F122)=55091,VALUE(F122)=55092,VALUE(F122)=55093,VALUE(F122)=55094,VALUE(F122)=55095,VALUE(F122)=55096,VALUE(F122)=55097,VALUE(F122)=55099,VALUE(F122)=55100,VALUE(F122)=71151),"調整",
IF(H122="J-Mups","保管リスト","依頼")),""))</f>
        <v/>
      </c>
    </row>
    <row r="123" spans="2:9" ht="42" hidden="1">
      <c r="B123" s="21">
        <f t="shared" si="10"/>
        <v>122</v>
      </c>
      <c r="C123" s="22"/>
      <c r="D123" s="23"/>
      <c r="E123" s="23" t="str">
        <f t="shared" si="11"/>
        <v/>
      </c>
      <c r="F123" s="22" t="str">
        <f t="shared" si="12"/>
        <v/>
      </c>
      <c r="G123" s="80" t="str">
        <f t="shared" si="13"/>
        <v>**</v>
      </c>
      <c r="H123" s="11" t="str">
        <f t="shared" si="14"/>
        <v/>
      </c>
      <c r="I123" s="11" t="str">
        <f>IF(COUNTIF(依頼一覧!F:F,BCD!C145),
VLOOKUP(C123,依頼一覧!F:H,2,0),
IF(C123&lt;&gt;"",IF(OR(VALUE(F123)=31091,VALUE(F123)=49681,VALUE(F123)=49743,VALUE(F123)=31081,VALUE(F123)=49665,VALUE(F123)=49790,VALUE(F123)=60522,VALUE(F123)=10035,VALUE(F123)=49663,VALUE(F123)=60020,VALUE(F123)=49679,VALUE(F123)=99663,VALUE(F123)=99665,VALUE(F123)=55084,VALUE(F123)=55087,VALUE(F123)=55088,VALUE(F123)=55089,VALUE(F123)=55090,VALUE(F123)=55091,VALUE(F123)=55092,VALUE(F123)=55093,VALUE(F123)=55094,VALUE(F123)=55095,VALUE(F123)=55096,VALUE(F123)=55097,VALUE(F123)=55099,VALUE(F123)=55100,VALUE(F123)=71151),"調整",
IF(H123="J-Mups","保管リスト","依頼")),""))</f>
        <v/>
      </c>
    </row>
    <row r="124" spans="2:9" ht="42" hidden="1">
      <c r="B124" s="21">
        <f t="shared" si="10"/>
        <v>123</v>
      </c>
      <c r="C124" s="22"/>
      <c r="D124" s="23"/>
      <c r="E124" s="23" t="str">
        <f t="shared" si="11"/>
        <v/>
      </c>
      <c r="F124" s="22" t="str">
        <f t="shared" si="12"/>
        <v/>
      </c>
      <c r="G124" s="80" t="str">
        <f t="shared" si="13"/>
        <v>**</v>
      </c>
      <c r="H124" s="11" t="str">
        <f t="shared" si="14"/>
        <v/>
      </c>
      <c r="I124" s="11" t="str">
        <f>IF(COUNTIF(依頼一覧!F:F,BCD!C146),
VLOOKUP(C124,依頼一覧!F:H,2,0),
IF(C124&lt;&gt;"",IF(OR(VALUE(F124)=31091,VALUE(F124)=49681,VALUE(F124)=49743,VALUE(F124)=31081,VALUE(F124)=49665,VALUE(F124)=49790,VALUE(F124)=60522,VALUE(F124)=10035,VALUE(F124)=49663,VALUE(F124)=60020,VALUE(F124)=49679,VALUE(F124)=99663,VALUE(F124)=99665,VALUE(F124)=55084,VALUE(F124)=55087,VALUE(F124)=55088,VALUE(F124)=55089,VALUE(F124)=55090,VALUE(F124)=55091,VALUE(F124)=55092,VALUE(F124)=55093,VALUE(F124)=55094,VALUE(F124)=55095,VALUE(F124)=55096,VALUE(F124)=55097,VALUE(F124)=55099,VALUE(F124)=55100,VALUE(F124)=71151),"調整",
IF(H124="J-Mups","保管リスト","依頼")),""))</f>
        <v/>
      </c>
    </row>
    <row r="125" spans="2:9" ht="42" hidden="1">
      <c r="B125" s="21">
        <f t="shared" si="10"/>
        <v>124</v>
      </c>
      <c r="C125" s="22"/>
      <c r="D125" s="23"/>
      <c r="E125" s="23" t="str">
        <f t="shared" si="11"/>
        <v/>
      </c>
      <c r="F125" s="22" t="str">
        <f t="shared" si="12"/>
        <v/>
      </c>
      <c r="G125" s="80" t="str">
        <f t="shared" si="13"/>
        <v>**</v>
      </c>
      <c r="H125" s="11" t="str">
        <f t="shared" si="14"/>
        <v/>
      </c>
      <c r="I125" s="11" t="str">
        <f>IF(COUNTIF(依頼一覧!F:F,BCD!C147),
VLOOKUP(C125,依頼一覧!F:H,2,0),
IF(C125&lt;&gt;"",IF(OR(VALUE(F125)=31091,VALUE(F125)=49681,VALUE(F125)=49743,VALUE(F125)=31081,VALUE(F125)=49665,VALUE(F125)=49790,VALUE(F125)=60522,VALUE(F125)=10035,VALUE(F125)=49663,VALUE(F125)=60020,VALUE(F125)=49679,VALUE(F125)=99663,VALUE(F125)=99665,VALUE(F125)=55084,VALUE(F125)=55087,VALUE(F125)=55088,VALUE(F125)=55089,VALUE(F125)=55090,VALUE(F125)=55091,VALUE(F125)=55092,VALUE(F125)=55093,VALUE(F125)=55094,VALUE(F125)=55095,VALUE(F125)=55096,VALUE(F125)=55097,VALUE(F125)=55099,VALUE(F125)=55100,VALUE(F125)=71151),"調整",
IF(H125="J-Mups","保管リスト","依頼")),""))</f>
        <v/>
      </c>
    </row>
    <row r="126" spans="2:9" ht="42" hidden="1">
      <c r="B126" s="21">
        <f t="shared" si="10"/>
        <v>125</v>
      </c>
      <c r="C126" s="22"/>
      <c r="D126" s="23"/>
      <c r="E126" s="23" t="str">
        <f t="shared" si="11"/>
        <v/>
      </c>
      <c r="F126" s="22" t="str">
        <f t="shared" si="12"/>
        <v/>
      </c>
      <c r="G126" s="80" t="str">
        <f t="shared" si="13"/>
        <v>**</v>
      </c>
      <c r="H126" s="11" t="str">
        <f t="shared" si="14"/>
        <v/>
      </c>
      <c r="I126" s="11" t="str">
        <f>IF(COUNTIF(依頼一覧!F:F,BCD!C148),
VLOOKUP(C126,依頼一覧!F:H,2,0),
IF(C126&lt;&gt;"",IF(OR(VALUE(F126)=31091,VALUE(F126)=49681,VALUE(F126)=49743,VALUE(F126)=31081,VALUE(F126)=49665,VALUE(F126)=49790,VALUE(F126)=60522,VALUE(F126)=10035,VALUE(F126)=49663,VALUE(F126)=60020,VALUE(F126)=49679,VALUE(F126)=99663,VALUE(F126)=99665,VALUE(F126)=55084,VALUE(F126)=55087,VALUE(F126)=55088,VALUE(F126)=55089,VALUE(F126)=55090,VALUE(F126)=55091,VALUE(F126)=55092,VALUE(F126)=55093,VALUE(F126)=55094,VALUE(F126)=55095,VALUE(F126)=55096,VALUE(F126)=55097,VALUE(F126)=55099,VALUE(F126)=55100,VALUE(F126)=71151),"調整",
IF(H126="J-Mups","保管リスト","依頼")),""))</f>
        <v/>
      </c>
    </row>
    <row r="127" spans="2:9" ht="42" hidden="1">
      <c r="B127" s="21">
        <f t="shared" si="10"/>
        <v>126</v>
      </c>
      <c r="C127" s="22"/>
      <c r="D127" s="23"/>
      <c r="E127" s="23" t="str">
        <f t="shared" si="11"/>
        <v/>
      </c>
      <c r="F127" s="22" t="str">
        <f t="shared" si="12"/>
        <v/>
      </c>
      <c r="G127" s="80" t="str">
        <f t="shared" si="13"/>
        <v>**</v>
      </c>
      <c r="H127" s="11" t="str">
        <f t="shared" si="14"/>
        <v/>
      </c>
      <c r="I127" s="11" t="str">
        <f>IF(COUNTIF(依頼一覧!F:F,BCD!C149),
VLOOKUP(C127,依頼一覧!F:H,2,0),
IF(C127&lt;&gt;"",IF(OR(VALUE(F127)=31091,VALUE(F127)=49681,VALUE(F127)=49743,VALUE(F127)=31081,VALUE(F127)=49665,VALUE(F127)=49790,VALUE(F127)=60522,VALUE(F127)=10035,VALUE(F127)=49663,VALUE(F127)=60020,VALUE(F127)=49679,VALUE(F127)=99663,VALUE(F127)=99665,VALUE(F127)=55084,VALUE(F127)=55087,VALUE(F127)=55088,VALUE(F127)=55089,VALUE(F127)=55090,VALUE(F127)=55091,VALUE(F127)=55092,VALUE(F127)=55093,VALUE(F127)=55094,VALUE(F127)=55095,VALUE(F127)=55096,VALUE(F127)=55097,VALUE(F127)=55099,VALUE(F127)=55100,VALUE(F127)=71151),"調整",
IF(H127="J-Mups","保管リスト","依頼")),""))</f>
        <v/>
      </c>
    </row>
    <row r="128" spans="2:9" ht="42" hidden="1">
      <c r="B128" s="21">
        <f t="shared" si="10"/>
        <v>127</v>
      </c>
      <c r="C128" s="22"/>
      <c r="D128" s="23"/>
      <c r="E128" s="23" t="str">
        <f t="shared" si="11"/>
        <v/>
      </c>
      <c r="F128" s="22" t="str">
        <f t="shared" si="12"/>
        <v/>
      </c>
      <c r="G128" s="80" t="str">
        <f t="shared" si="13"/>
        <v>**</v>
      </c>
      <c r="H128" s="11" t="str">
        <f t="shared" si="14"/>
        <v/>
      </c>
      <c r="I128" s="11" t="str">
        <f>IF(COUNTIF(依頼一覧!F:F,BCD!C150),
VLOOKUP(C128,依頼一覧!F:H,2,0),
IF(C128&lt;&gt;"",IF(OR(VALUE(F128)=31091,VALUE(F128)=49681,VALUE(F128)=49743,VALUE(F128)=31081,VALUE(F128)=49665,VALUE(F128)=49790,VALUE(F128)=60522,VALUE(F128)=10035,VALUE(F128)=49663,VALUE(F128)=60020,VALUE(F128)=49679,VALUE(F128)=99663,VALUE(F128)=99665,VALUE(F128)=55084,VALUE(F128)=55087,VALUE(F128)=55088,VALUE(F128)=55089,VALUE(F128)=55090,VALUE(F128)=55091,VALUE(F128)=55092,VALUE(F128)=55093,VALUE(F128)=55094,VALUE(F128)=55095,VALUE(F128)=55096,VALUE(F128)=55097,VALUE(F128)=55099,VALUE(F128)=55100,VALUE(F128)=71151),"調整",
IF(H128="J-Mups","保管リスト","依頼")),""))</f>
        <v/>
      </c>
    </row>
    <row r="129" spans="2:9" ht="42" hidden="1">
      <c r="B129" s="21">
        <f t="shared" si="10"/>
        <v>128</v>
      </c>
      <c r="C129" s="22"/>
      <c r="D129" s="23"/>
      <c r="E129" s="23" t="str">
        <f t="shared" si="11"/>
        <v/>
      </c>
      <c r="F129" s="22" t="str">
        <f t="shared" si="12"/>
        <v/>
      </c>
      <c r="G129" s="80" t="str">
        <f t="shared" si="13"/>
        <v>**</v>
      </c>
      <c r="H129" s="11" t="str">
        <f t="shared" si="14"/>
        <v/>
      </c>
      <c r="I129" s="11" t="str">
        <f>IF(COUNTIF(依頼一覧!F:F,BCD!C151),
VLOOKUP(C129,依頼一覧!F:H,2,0),
IF(C129&lt;&gt;"",IF(OR(VALUE(F129)=31091,VALUE(F129)=49681,VALUE(F129)=49743,VALUE(F129)=31081,VALUE(F129)=49665,VALUE(F129)=49790,VALUE(F129)=60522,VALUE(F129)=10035,VALUE(F129)=49663,VALUE(F129)=60020,VALUE(F129)=49679,VALUE(F129)=99663,VALUE(F129)=99665,VALUE(F129)=55084,VALUE(F129)=55087,VALUE(F129)=55088,VALUE(F129)=55089,VALUE(F129)=55090,VALUE(F129)=55091,VALUE(F129)=55092,VALUE(F129)=55093,VALUE(F129)=55094,VALUE(F129)=55095,VALUE(F129)=55096,VALUE(F129)=55097,VALUE(F129)=55099,VALUE(F129)=55100,VALUE(F129)=71151),"調整",
IF(H129="J-Mups","保管リスト","依頼")),""))</f>
        <v/>
      </c>
    </row>
    <row r="130" spans="2:9" ht="42" hidden="1">
      <c r="B130" s="21">
        <f t="shared" ref="B130:B193" si="15">ROW()-1</f>
        <v>129</v>
      </c>
      <c r="C130" s="22"/>
      <c r="D130" s="23"/>
      <c r="E130" s="23" t="str">
        <f t="shared" ref="E130:E193" si="16">MID(C130,6,3)</f>
        <v/>
      </c>
      <c r="F130" s="22" t="str">
        <f t="shared" ref="F130:F193" si="17">LEFT(C130,5)</f>
        <v/>
      </c>
      <c r="G130" s="80" t="str">
        <f t="shared" ref="G130:G193" si="18">"*"&amp;C130&amp;"*"</f>
        <v>**</v>
      </c>
      <c r="H130" s="11" t="str">
        <f t="shared" ref="H130:H193" si="19">IF(C130&lt;&gt;"",
IF(
OR(VALUE(F130)=31091,VALUE(F130)=49561,VALUE(F130)=49790,VALUE(F130)=48161,VALUE(F130)=49661,VALUE(F130)=49861,VALUE(F130)=48561,VALUE(F130)=49679,VALUE(F130)=60522,VALUE(F130)=49261,VALUE(F130)=49681,VALUE(F130)=71151,VALUE(F130)=49361,VALUE(F130)=49743,VALUE(F130)=77334,VALUE(F130)=49461,VALUE(F130)=49761,VALUE(F130)=99661,VALUE(F130)=917,VALUE(F130)=10035,VALUE(F130)=49663,VALUE(F130)=49665,VALUE(F130)=60020,VALUE(F130)=49679,VALUE(F130)=99663,VALUE(F130)=99665,VALUE(F130)=71151,VALUE(F130)=31081),"JCB",
IF(
C130=0,"J-Mups","MUN"
)
),"")</f>
        <v/>
      </c>
      <c r="I130" s="11" t="str">
        <f>IF(COUNTIF(依頼一覧!F:F,BCD!C152),
VLOOKUP(C130,依頼一覧!F:H,2,0),
IF(C130&lt;&gt;"",IF(OR(VALUE(F130)=31091,VALUE(F130)=49681,VALUE(F130)=49743,VALUE(F130)=31081,VALUE(F130)=49665,VALUE(F130)=49790,VALUE(F130)=60522,VALUE(F130)=10035,VALUE(F130)=49663,VALUE(F130)=60020,VALUE(F130)=49679,VALUE(F130)=99663,VALUE(F130)=99665,VALUE(F130)=55084,VALUE(F130)=55087,VALUE(F130)=55088,VALUE(F130)=55089,VALUE(F130)=55090,VALUE(F130)=55091,VALUE(F130)=55092,VALUE(F130)=55093,VALUE(F130)=55094,VALUE(F130)=55095,VALUE(F130)=55096,VALUE(F130)=55097,VALUE(F130)=55099,VALUE(F130)=55100,VALUE(F130)=71151),"調整",
IF(H130="J-Mups","保管リスト","依頼")),""))</f>
        <v/>
      </c>
    </row>
    <row r="131" spans="2:9" ht="42" hidden="1">
      <c r="B131" s="21">
        <f t="shared" si="15"/>
        <v>130</v>
      </c>
      <c r="C131" s="22"/>
      <c r="D131" s="23"/>
      <c r="E131" s="23" t="str">
        <f t="shared" si="16"/>
        <v/>
      </c>
      <c r="F131" s="22" t="str">
        <f t="shared" si="17"/>
        <v/>
      </c>
      <c r="G131" s="80" t="str">
        <f t="shared" si="18"/>
        <v>**</v>
      </c>
      <c r="H131" s="11" t="str">
        <f t="shared" si="19"/>
        <v/>
      </c>
      <c r="I131" s="11" t="str">
        <f>IF(COUNTIF(依頼一覧!F:F,BCD!C153),
VLOOKUP(C131,依頼一覧!F:H,2,0),
IF(C131&lt;&gt;"",IF(OR(VALUE(F131)=31091,VALUE(F131)=49681,VALUE(F131)=49743,VALUE(F131)=31081,VALUE(F131)=49665,VALUE(F131)=49790,VALUE(F131)=60522,VALUE(F131)=10035,VALUE(F131)=49663,VALUE(F131)=60020,VALUE(F131)=49679,VALUE(F131)=99663,VALUE(F131)=99665,VALUE(F131)=55084,VALUE(F131)=55087,VALUE(F131)=55088,VALUE(F131)=55089,VALUE(F131)=55090,VALUE(F131)=55091,VALUE(F131)=55092,VALUE(F131)=55093,VALUE(F131)=55094,VALUE(F131)=55095,VALUE(F131)=55096,VALUE(F131)=55097,VALUE(F131)=55099,VALUE(F131)=55100,VALUE(F131)=71151),"調整",
IF(H131="J-Mups","保管リスト","依頼")),""))</f>
        <v/>
      </c>
    </row>
    <row r="132" spans="2:9" ht="42" hidden="1">
      <c r="B132" s="21">
        <f t="shared" si="15"/>
        <v>131</v>
      </c>
      <c r="C132" s="22"/>
      <c r="D132" s="23"/>
      <c r="E132" s="23" t="str">
        <f t="shared" si="16"/>
        <v/>
      </c>
      <c r="F132" s="22" t="str">
        <f t="shared" si="17"/>
        <v/>
      </c>
      <c r="G132" s="80" t="str">
        <f t="shared" si="18"/>
        <v>**</v>
      </c>
      <c r="H132" s="11" t="str">
        <f t="shared" si="19"/>
        <v/>
      </c>
      <c r="I132" s="11" t="str">
        <f>IF(COUNTIF(依頼一覧!F:F,BCD!C154),
VLOOKUP(C132,依頼一覧!F:H,2,0),
IF(C132&lt;&gt;"",IF(OR(VALUE(F132)=31091,VALUE(F132)=49681,VALUE(F132)=49743,VALUE(F132)=31081,VALUE(F132)=49665,VALUE(F132)=49790,VALUE(F132)=60522,VALUE(F132)=10035,VALUE(F132)=49663,VALUE(F132)=60020,VALUE(F132)=49679,VALUE(F132)=99663,VALUE(F132)=99665,VALUE(F132)=55084,VALUE(F132)=55087,VALUE(F132)=55088,VALUE(F132)=55089,VALUE(F132)=55090,VALUE(F132)=55091,VALUE(F132)=55092,VALUE(F132)=55093,VALUE(F132)=55094,VALUE(F132)=55095,VALUE(F132)=55096,VALUE(F132)=55097,VALUE(F132)=55099,VALUE(F132)=55100,VALUE(F132)=71151),"調整",
IF(H132="J-Mups","保管リスト","依頼")),""))</f>
        <v/>
      </c>
    </row>
    <row r="133" spans="2:9" ht="42" hidden="1">
      <c r="B133" s="21">
        <f t="shared" si="15"/>
        <v>132</v>
      </c>
      <c r="C133" s="22"/>
      <c r="D133" s="23"/>
      <c r="E133" s="23" t="str">
        <f t="shared" si="16"/>
        <v/>
      </c>
      <c r="F133" s="22" t="str">
        <f t="shared" si="17"/>
        <v/>
      </c>
      <c r="G133" s="80" t="str">
        <f t="shared" si="18"/>
        <v>**</v>
      </c>
      <c r="H133" s="11" t="str">
        <f t="shared" si="19"/>
        <v/>
      </c>
      <c r="I133" s="11" t="str">
        <f>IF(COUNTIF(依頼一覧!F:F,BCD!C155),
VLOOKUP(C133,依頼一覧!F:H,2,0),
IF(C133&lt;&gt;"",IF(OR(VALUE(F133)=31091,VALUE(F133)=49681,VALUE(F133)=49743,VALUE(F133)=31081,VALUE(F133)=49665,VALUE(F133)=49790,VALUE(F133)=60522,VALUE(F133)=10035,VALUE(F133)=49663,VALUE(F133)=60020,VALUE(F133)=49679,VALUE(F133)=99663,VALUE(F133)=99665,VALUE(F133)=55084,VALUE(F133)=55087,VALUE(F133)=55088,VALUE(F133)=55089,VALUE(F133)=55090,VALUE(F133)=55091,VALUE(F133)=55092,VALUE(F133)=55093,VALUE(F133)=55094,VALUE(F133)=55095,VALUE(F133)=55096,VALUE(F133)=55097,VALUE(F133)=55099,VALUE(F133)=55100,VALUE(F133)=71151),"調整",
IF(H133="J-Mups","保管リスト","依頼")),""))</f>
        <v/>
      </c>
    </row>
    <row r="134" spans="2:9" ht="42" hidden="1">
      <c r="B134" s="21">
        <f t="shared" si="15"/>
        <v>133</v>
      </c>
      <c r="C134" s="22"/>
      <c r="D134" s="23"/>
      <c r="E134" s="23" t="str">
        <f t="shared" si="16"/>
        <v/>
      </c>
      <c r="F134" s="22" t="str">
        <f t="shared" si="17"/>
        <v/>
      </c>
      <c r="G134" s="80" t="str">
        <f t="shared" si="18"/>
        <v>**</v>
      </c>
      <c r="H134" s="11" t="str">
        <f t="shared" si="19"/>
        <v/>
      </c>
      <c r="I134" s="11" t="str">
        <f>IF(COUNTIF(依頼一覧!F:F,BCD!C156),
VLOOKUP(C134,依頼一覧!F:H,2,0),
IF(C134&lt;&gt;"",IF(OR(VALUE(F134)=31091,VALUE(F134)=49681,VALUE(F134)=49743,VALUE(F134)=31081,VALUE(F134)=49665,VALUE(F134)=49790,VALUE(F134)=60522,VALUE(F134)=10035,VALUE(F134)=49663,VALUE(F134)=60020,VALUE(F134)=49679,VALUE(F134)=99663,VALUE(F134)=99665,VALUE(F134)=55084,VALUE(F134)=55087,VALUE(F134)=55088,VALUE(F134)=55089,VALUE(F134)=55090,VALUE(F134)=55091,VALUE(F134)=55092,VALUE(F134)=55093,VALUE(F134)=55094,VALUE(F134)=55095,VALUE(F134)=55096,VALUE(F134)=55097,VALUE(F134)=55099,VALUE(F134)=55100,VALUE(F134)=71151),"調整",
IF(H134="J-Mups","保管リスト","依頼")),""))</f>
        <v/>
      </c>
    </row>
    <row r="135" spans="2:9" ht="42" hidden="1">
      <c r="B135" s="21">
        <f t="shared" si="15"/>
        <v>134</v>
      </c>
      <c r="C135" s="22"/>
      <c r="D135" s="23"/>
      <c r="E135" s="23" t="str">
        <f t="shared" si="16"/>
        <v/>
      </c>
      <c r="F135" s="22" t="str">
        <f t="shared" si="17"/>
        <v/>
      </c>
      <c r="G135" s="80" t="str">
        <f t="shared" si="18"/>
        <v>**</v>
      </c>
      <c r="H135" s="11" t="str">
        <f t="shared" si="19"/>
        <v/>
      </c>
      <c r="I135" s="11" t="str">
        <f>IF(COUNTIF(依頼一覧!F:F,BCD!C157),
VLOOKUP(C135,依頼一覧!F:H,2,0),
IF(C135&lt;&gt;"",IF(OR(VALUE(F135)=31091,VALUE(F135)=49681,VALUE(F135)=49743,VALUE(F135)=31081,VALUE(F135)=49665,VALUE(F135)=49790,VALUE(F135)=60522,VALUE(F135)=10035,VALUE(F135)=49663,VALUE(F135)=60020,VALUE(F135)=49679,VALUE(F135)=99663,VALUE(F135)=99665,VALUE(F135)=55084,VALUE(F135)=55087,VALUE(F135)=55088,VALUE(F135)=55089,VALUE(F135)=55090,VALUE(F135)=55091,VALUE(F135)=55092,VALUE(F135)=55093,VALUE(F135)=55094,VALUE(F135)=55095,VALUE(F135)=55096,VALUE(F135)=55097,VALUE(F135)=55099,VALUE(F135)=55100,VALUE(F135)=71151),"調整",
IF(H135="J-Mups","保管リスト","依頼")),""))</f>
        <v/>
      </c>
    </row>
    <row r="136" spans="2:9" ht="42" hidden="1">
      <c r="B136" s="21">
        <f t="shared" si="15"/>
        <v>135</v>
      </c>
      <c r="C136" s="22"/>
      <c r="D136" s="23"/>
      <c r="E136" s="23" t="str">
        <f t="shared" si="16"/>
        <v/>
      </c>
      <c r="F136" s="22" t="str">
        <f t="shared" si="17"/>
        <v/>
      </c>
      <c r="G136" s="80" t="str">
        <f t="shared" si="18"/>
        <v>**</v>
      </c>
      <c r="H136" s="11" t="str">
        <f t="shared" si="19"/>
        <v/>
      </c>
      <c r="I136" s="11" t="str">
        <f>IF(COUNTIF(依頼一覧!F:F,BCD!C158),
VLOOKUP(C136,依頼一覧!F:H,2,0),
IF(C136&lt;&gt;"",IF(OR(VALUE(F136)=31091,VALUE(F136)=49681,VALUE(F136)=49743,VALUE(F136)=31081,VALUE(F136)=49665,VALUE(F136)=49790,VALUE(F136)=60522,VALUE(F136)=10035,VALUE(F136)=49663,VALUE(F136)=60020,VALUE(F136)=49679,VALUE(F136)=99663,VALUE(F136)=99665,VALUE(F136)=55084,VALUE(F136)=55087,VALUE(F136)=55088,VALUE(F136)=55089,VALUE(F136)=55090,VALUE(F136)=55091,VALUE(F136)=55092,VALUE(F136)=55093,VALUE(F136)=55094,VALUE(F136)=55095,VALUE(F136)=55096,VALUE(F136)=55097,VALUE(F136)=55099,VALUE(F136)=55100,VALUE(F136)=71151),"調整",
IF(H136="J-Mups","保管リスト","依頼")),""))</f>
        <v/>
      </c>
    </row>
    <row r="137" spans="2:9" ht="42" hidden="1">
      <c r="B137" s="21">
        <f t="shared" si="15"/>
        <v>136</v>
      </c>
      <c r="C137" s="22"/>
      <c r="D137" s="23"/>
      <c r="E137" s="23" t="str">
        <f t="shared" si="16"/>
        <v/>
      </c>
      <c r="F137" s="22" t="str">
        <f t="shared" si="17"/>
        <v/>
      </c>
      <c r="G137" s="80" t="str">
        <f t="shared" si="18"/>
        <v>**</v>
      </c>
      <c r="H137" s="11" t="str">
        <f t="shared" si="19"/>
        <v/>
      </c>
      <c r="I137" s="11" t="str">
        <f>IF(COUNTIF(依頼一覧!F:F,BCD!C159),
VLOOKUP(C137,依頼一覧!F:H,2,0),
IF(C137&lt;&gt;"",IF(OR(VALUE(F137)=31091,VALUE(F137)=49681,VALUE(F137)=49743,VALUE(F137)=31081,VALUE(F137)=49665,VALUE(F137)=49790,VALUE(F137)=60522,VALUE(F137)=10035,VALUE(F137)=49663,VALUE(F137)=60020,VALUE(F137)=49679,VALUE(F137)=99663,VALUE(F137)=99665,VALUE(F137)=55084,VALUE(F137)=55087,VALUE(F137)=55088,VALUE(F137)=55089,VALUE(F137)=55090,VALUE(F137)=55091,VALUE(F137)=55092,VALUE(F137)=55093,VALUE(F137)=55094,VALUE(F137)=55095,VALUE(F137)=55096,VALUE(F137)=55097,VALUE(F137)=55099,VALUE(F137)=55100,VALUE(F137)=71151),"調整",
IF(H137="J-Mups","保管リスト","依頼")),""))</f>
        <v/>
      </c>
    </row>
    <row r="138" spans="2:9" ht="42" hidden="1">
      <c r="B138" s="21">
        <f t="shared" si="15"/>
        <v>137</v>
      </c>
      <c r="C138" s="22"/>
      <c r="D138" s="23"/>
      <c r="E138" s="23" t="str">
        <f t="shared" si="16"/>
        <v/>
      </c>
      <c r="F138" s="22" t="str">
        <f t="shared" si="17"/>
        <v/>
      </c>
      <c r="G138" s="80" t="str">
        <f t="shared" si="18"/>
        <v>**</v>
      </c>
      <c r="H138" s="11" t="str">
        <f t="shared" si="19"/>
        <v/>
      </c>
      <c r="I138" s="11" t="str">
        <f>IF(COUNTIF(依頼一覧!F:F,BCD!C160),
VLOOKUP(C138,依頼一覧!F:H,2,0),
IF(C138&lt;&gt;"",IF(OR(VALUE(F138)=31091,VALUE(F138)=49681,VALUE(F138)=49743,VALUE(F138)=31081,VALUE(F138)=49665,VALUE(F138)=49790,VALUE(F138)=60522,VALUE(F138)=10035,VALUE(F138)=49663,VALUE(F138)=60020,VALUE(F138)=49679,VALUE(F138)=99663,VALUE(F138)=99665,VALUE(F138)=55084,VALUE(F138)=55087,VALUE(F138)=55088,VALUE(F138)=55089,VALUE(F138)=55090,VALUE(F138)=55091,VALUE(F138)=55092,VALUE(F138)=55093,VALUE(F138)=55094,VALUE(F138)=55095,VALUE(F138)=55096,VALUE(F138)=55097,VALUE(F138)=55099,VALUE(F138)=55100,VALUE(F138)=71151),"調整",
IF(H138="J-Mups","保管リスト","依頼")),""))</f>
        <v/>
      </c>
    </row>
    <row r="139" spans="2:9" ht="42" hidden="1">
      <c r="B139" s="21">
        <f t="shared" si="15"/>
        <v>138</v>
      </c>
      <c r="C139" s="22"/>
      <c r="D139" s="23"/>
      <c r="E139" s="23" t="str">
        <f t="shared" si="16"/>
        <v/>
      </c>
      <c r="F139" s="22" t="str">
        <f t="shared" si="17"/>
        <v/>
      </c>
      <c r="G139" s="80" t="str">
        <f t="shared" si="18"/>
        <v>**</v>
      </c>
      <c r="H139" s="11" t="str">
        <f t="shared" si="19"/>
        <v/>
      </c>
      <c r="I139" s="11" t="str">
        <f>IF(COUNTIF(依頼一覧!F:F,BCD!C161),
VLOOKUP(C139,依頼一覧!F:H,2,0),
IF(C139&lt;&gt;"",IF(OR(VALUE(F139)=31091,VALUE(F139)=49681,VALUE(F139)=49743,VALUE(F139)=31081,VALUE(F139)=49665,VALUE(F139)=49790,VALUE(F139)=60522,VALUE(F139)=10035,VALUE(F139)=49663,VALUE(F139)=60020,VALUE(F139)=49679,VALUE(F139)=99663,VALUE(F139)=99665,VALUE(F139)=55084,VALUE(F139)=55087,VALUE(F139)=55088,VALUE(F139)=55089,VALUE(F139)=55090,VALUE(F139)=55091,VALUE(F139)=55092,VALUE(F139)=55093,VALUE(F139)=55094,VALUE(F139)=55095,VALUE(F139)=55096,VALUE(F139)=55097,VALUE(F139)=55099,VALUE(F139)=55100,VALUE(F139)=71151),"調整",
IF(H139="J-Mups","保管リスト","依頼")),""))</f>
        <v/>
      </c>
    </row>
    <row r="140" spans="2:9" ht="42" hidden="1">
      <c r="B140" s="21">
        <f t="shared" si="15"/>
        <v>139</v>
      </c>
      <c r="C140" s="22"/>
      <c r="D140" s="23"/>
      <c r="E140" s="23" t="str">
        <f t="shared" si="16"/>
        <v/>
      </c>
      <c r="F140" s="22" t="str">
        <f t="shared" si="17"/>
        <v/>
      </c>
      <c r="G140" s="80" t="str">
        <f t="shared" si="18"/>
        <v>**</v>
      </c>
      <c r="H140" s="11" t="str">
        <f t="shared" si="19"/>
        <v/>
      </c>
      <c r="I140" s="11" t="str">
        <f>IF(COUNTIF(依頼一覧!F:F,BCD!C162),
VLOOKUP(C140,依頼一覧!F:H,2,0),
IF(C140&lt;&gt;"",IF(OR(VALUE(F140)=31091,VALUE(F140)=49681,VALUE(F140)=49743,VALUE(F140)=31081,VALUE(F140)=49665,VALUE(F140)=49790,VALUE(F140)=60522,VALUE(F140)=10035,VALUE(F140)=49663,VALUE(F140)=60020,VALUE(F140)=49679,VALUE(F140)=99663,VALUE(F140)=99665,VALUE(F140)=55084,VALUE(F140)=55087,VALUE(F140)=55088,VALUE(F140)=55089,VALUE(F140)=55090,VALUE(F140)=55091,VALUE(F140)=55092,VALUE(F140)=55093,VALUE(F140)=55094,VALUE(F140)=55095,VALUE(F140)=55096,VALUE(F140)=55097,VALUE(F140)=55099,VALUE(F140)=55100,VALUE(F140)=71151),"調整",
IF(H140="J-Mups","保管リスト","依頼")),""))</f>
        <v/>
      </c>
    </row>
    <row r="141" spans="2:9" ht="42" hidden="1">
      <c r="B141" s="21">
        <f t="shared" si="15"/>
        <v>140</v>
      </c>
      <c r="C141" s="22"/>
      <c r="D141" s="23"/>
      <c r="E141" s="23" t="str">
        <f t="shared" si="16"/>
        <v/>
      </c>
      <c r="F141" s="22" t="str">
        <f t="shared" si="17"/>
        <v/>
      </c>
      <c r="G141" s="80" t="str">
        <f t="shared" si="18"/>
        <v>**</v>
      </c>
      <c r="H141" s="11" t="str">
        <f t="shared" si="19"/>
        <v/>
      </c>
      <c r="I141" s="11" t="str">
        <f>IF(COUNTIF(依頼一覧!F:F,BCD!C163),
VLOOKUP(C141,依頼一覧!F:H,2,0),
IF(C141&lt;&gt;"",IF(OR(VALUE(F141)=31091,VALUE(F141)=49681,VALUE(F141)=49743,VALUE(F141)=31081,VALUE(F141)=49665,VALUE(F141)=49790,VALUE(F141)=60522,VALUE(F141)=10035,VALUE(F141)=49663,VALUE(F141)=60020,VALUE(F141)=49679,VALUE(F141)=99663,VALUE(F141)=99665,VALUE(F141)=55084,VALUE(F141)=55087,VALUE(F141)=55088,VALUE(F141)=55089,VALUE(F141)=55090,VALUE(F141)=55091,VALUE(F141)=55092,VALUE(F141)=55093,VALUE(F141)=55094,VALUE(F141)=55095,VALUE(F141)=55096,VALUE(F141)=55097,VALUE(F141)=55099,VALUE(F141)=55100,VALUE(F141)=71151),"調整",
IF(H141="J-Mups","保管リスト","依頼")),""))</f>
        <v/>
      </c>
    </row>
    <row r="142" spans="2:9" ht="42" hidden="1">
      <c r="B142" s="21">
        <f t="shared" si="15"/>
        <v>141</v>
      </c>
      <c r="C142" s="22"/>
      <c r="D142" s="23"/>
      <c r="E142" s="23" t="str">
        <f t="shared" si="16"/>
        <v/>
      </c>
      <c r="F142" s="22" t="str">
        <f t="shared" si="17"/>
        <v/>
      </c>
      <c r="G142" s="80" t="str">
        <f t="shared" si="18"/>
        <v>**</v>
      </c>
      <c r="H142" s="11" t="str">
        <f t="shared" si="19"/>
        <v/>
      </c>
      <c r="I142" s="11" t="str">
        <f>IF(COUNTIF(依頼一覧!F:F,BCD!C164),
VLOOKUP(C142,依頼一覧!F:H,2,0),
IF(C142&lt;&gt;"",IF(OR(VALUE(F142)=31091,VALUE(F142)=49681,VALUE(F142)=49743,VALUE(F142)=31081,VALUE(F142)=49665,VALUE(F142)=49790,VALUE(F142)=60522,VALUE(F142)=10035,VALUE(F142)=49663,VALUE(F142)=60020,VALUE(F142)=49679,VALUE(F142)=99663,VALUE(F142)=99665,VALUE(F142)=55084,VALUE(F142)=55087,VALUE(F142)=55088,VALUE(F142)=55089,VALUE(F142)=55090,VALUE(F142)=55091,VALUE(F142)=55092,VALUE(F142)=55093,VALUE(F142)=55094,VALUE(F142)=55095,VALUE(F142)=55096,VALUE(F142)=55097,VALUE(F142)=55099,VALUE(F142)=55100,VALUE(F142)=71151),"調整",
IF(H142="J-Mups","保管リスト","依頼")),""))</f>
        <v/>
      </c>
    </row>
    <row r="143" spans="2:9" ht="42" hidden="1">
      <c r="B143" s="21">
        <f t="shared" si="15"/>
        <v>142</v>
      </c>
      <c r="C143" s="22"/>
      <c r="D143" s="23"/>
      <c r="E143" s="23" t="str">
        <f t="shared" si="16"/>
        <v/>
      </c>
      <c r="F143" s="22" t="str">
        <f t="shared" si="17"/>
        <v/>
      </c>
      <c r="G143" s="80" t="str">
        <f t="shared" si="18"/>
        <v>**</v>
      </c>
      <c r="H143" s="11" t="str">
        <f t="shared" si="19"/>
        <v/>
      </c>
      <c r="I143" s="11" t="str">
        <f>IF(COUNTIF(依頼一覧!F:F,BCD!C165),
VLOOKUP(C143,依頼一覧!F:H,2,0),
IF(C143&lt;&gt;"",IF(OR(VALUE(F143)=31091,VALUE(F143)=49681,VALUE(F143)=49743,VALUE(F143)=31081,VALUE(F143)=49665,VALUE(F143)=49790,VALUE(F143)=60522,VALUE(F143)=10035,VALUE(F143)=49663,VALUE(F143)=60020,VALUE(F143)=49679,VALUE(F143)=99663,VALUE(F143)=99665,VALUE(F143)=55084,VALUE(F143)=55087,VALUE(F143)=55088,VALUE(F143)=55089,VALUE(F143)=55090,VALUE(F143)=55091,VALUE(F143)=55092,VALUE(F143)=55093,VALUE(F143)=55094,VALUE(F143)=55095,VALUE(F143)=55096,VALUE(F143)=55097,VALUE(F143)=55099,VALUE(F143)=55100,VALUE(F143)=71151),"調整",
IF(H143="J-Mups","保管リスト","依頼")),""))</f>
        <v/>
      </c>
    </row>
    <row r="144" spans="2:9" ht="42" hidden="1">
      <c r="B144" s="21">
        <f t="shared" si="15"/>
        <v>143</v>
      </c>
      <c r="C144" s="22"/>
      <c r="D144" s="23"/>
      <c r="E144" s="23" t="str">
        <f t="shared" si="16"/>
        <v/>
      </c>
      <c r="F144" s="22" t="str">
        <f t="shared" si="17"/>
        <v/>
      </c>
      <c r="G144" s="80" t="str">
        <f t="shared" si="18"/>
        <v>**</v>
      </c>
      <c r="H144" s="11" t="str">
        <f t="shared" si="19"/>
        <v/>
      </c>
      <c r="I144" s="11" t="str">
        <f>IF(COUNTIF(依頼一覧!F:F,BCD!C166),
VLOOKUP(C144,依頼一覧!F:H,2,0),
IF(C144&lt;&gt;"",IF(OR(VALUE(F144)=31091,VALUE(F144)=49681,VALUE(F144)=49743,VALUE(F144)=31081,VALUE(F144)=49665,VALUE(F144)=49790,VALUE(F144)=60522,VALUE(F144)=10035,VALUE(F144)=49663,VALUE(F144)=60020,VALUE(F144)=49679,VALUE(F144)=99663,VALUE(F144)=99665,VALUE(F144)=55084,VALUE(F144)=55087,VALUE(F144)=55088,VALUE(F144)=55089,VALUE(F144)=55090,VALUE(F144)=55091,VALUE(F144)=55092,VALUE(F144)=55093,VALUE(F144)=55094,VALUE(F144)=55095,VALUE(F144)=55096,VALUE(F144)=55097,VALUE(F144)=55099,VALUE(F144)=55100,VALUE(F144)=71151),"調整",
IF(H144="J-Mups","保管リスト","依頼")),""))</f>
        <v/>
      </c>
    </row>
    <row r="145" spans="2:9" ht="42" hidden="1">
      <c r="B145" s="21">
        <f t="shared" si="15"/>
        <v>144</v>
      </c>
      <c r="C145" s="22"/>
      <c r="D145" s="23"/>
      <c r="E145" s="23" t="str">
        <f t="shared" si="16"/>
        <v/>
      </c>
      <c r="F145" s="22" t="str">
        <f t="shared" si="17"/>
        <v/>
      </c>
      <c r="G145" s="80" t="str">
        <f t="shared" si="18"/>
        <v>**</v>
      </c>
      <c r="H145" s="11" t="str">
        <f t="shared" si="19"/>
        <v/>
      </c>
      <c r="I145" s="11" t="str">
        <f>IF(COUNTIF(依頼一覧!F:F,BCD!C167),
VLOOKUP(C145,依頼一覧!F:H,2,0),
IF(C145&lt;&gt;"",IF(OR(VALUE(F145)=31091,VALUE(F145)=49681,VALUE(F145)=49743,VALUE(F145)=31081,VALUE(F145)=49665,VALUE(F145)=49790,VALUE(F145)=60522,VALUE(F145)=10035,VALUE(F145)=49663,VALUE(F145)=60020,VALUE(F145)=49679,VALUE(F145)=99663,VALUE(F145)=99665,VALUE(F145)=55084,VALUE(F145)=55087,VALUE(F145)=55088,VALUE(F145)=55089,VALUE(F145)=55090,VALUE(F145)=55091,VALUE(F145)=55092,VALUE(F145)=55093,VALUE(F145)=55094,VALUE(F145)=55095,VALUE(F145)=55096,VALUE(F145)=55097,VALUE(F145)=55099,VALUE(F145)=55100,VALUE(F145)=71151),"調整",
IF(H145="J-Mups","保管リスト","依頼")),""))</f>
        <v/>
      </c>
    </row>
    <row r="146" spans="2:9" ht="42" hidden="1">
      <c r="B146" s="21">
        <f t="shared" si="15"/>
        <v>145</v>
      </c>
      <c r="C146" s="22"/>
      <c r="D146" s="23"/>
      <c r="E146" s="23" t="str">
        <f t="shared" si="16"/>
        <v/>
      </c>
      <c r="F146" s="22" t="str">
        <f t="shared" si="17"/>
        <v/>
      </c>
      <c r="G146" s="80" t="str">
        <f t="shared" si="18"/>
        <v>**</v>
      </c>
      <c r="H146" s="11" t="str">
        <f t="shared" si="19"/>
        <v/>
      </c>
      <c r="I146" s="11" t="str">
        <f>IF(COUNTIF(依頼一覧!F:F,BCD!C168),
VLOOKUP(C146,依頼一覧!F:H,2,0),
IF(C146&lt;&gt;"",IF(OR(VALUE(F146)=31091,VALUE(F146)=49681,VALUE(F146)=49743,VALUE(F146)=31081,VALUE(F146)=49665,VALUE(F146)=49790,VALUE(F146)=60522,VALUE(F146)=10035,VALUE(F146)=49663,VALUE(F146)=60020,VALUE(F146)=49679,VALUE(F146)=99663,VALUE(F146)=99665,VALUE(F146)=55084,VALUE(F146)=55087,VALUE(F146)=55088,VALUE(F146)=55089,VALUE(F146)=55090,VALUE(F146)=55091,VALUE(F146)=55092,VALUE(F146)=55093,VALUE(F146)=55094,VALUE(F146)=55095,VALUE(F146)=55096,VALUE(F146)=55097,VALUE(F146)=55099,VALUE(F146)=55100,VALUE(F146)=71151),"調整",
IF(H146="J-Mups","保管リスト","依頼")),""))</f>
        <v/>
      </c>
    </row>
    <row r="147" spans="2:9" ht="42" hidden="1">
      <c r="B147" s="21">
        <f t="shared" si="15"/>
        <v>146</v>
      </c>
      <c r="C147" s="22"/>
      <c r="D147" s="23"/>
      <c r="E147" s="23" t="str">
        <f t="shared" si="16"/>
        <v/>
      </c>
      <c r="F147" s="22" t="str">
        <f t="shared" si="17"/>
        <v/>
      </c>
      <c r="G147" s="80" t="str">
        <f t="shared" si="18"/>
        <v>**</v>
      </c>
      <c r="H147" s="11" t="str">
        <f t="shared" si="19"/>
        <v/>
      </c>
      <c r="I147" s="11" t="str">
        <f>IF(COUNTIF(依頼一覧!F:F,BCD!C169),
VLOOKUP(C147,依頼一覧!F:H,2,0),
IF(C147&lt;&gt;"",IF(OR(VALUE(F147)=31091,VALUE(F147)=49681,VALUE(F147)=49743,VALUE(F147)=31081,VALUE(F147)=49665,VALUE(F147)=49790,VALUE(F147)=60522,VALUE(F147)=10035,VALUE(F147)=49663,VALUE(F147)=60020,VALUE(F147)=49679,VALUE(F147)=99663,VALUE(F147)=99665,VALUE(F147)=55084,VALUE(F147)=55087,VALUE(F147)=55088,VALUE(F147)=55089,VALUE(F147)=55090,VALUE(F147)=55091,VALUE(F147)=55092,VALUE(F147)=55093,VALUE(F147)=55094,VALUE(F147)=55095,VALUE(F147)=55096,VALUE(F147)=55097,VALUE(F147)=55099,VALUE(F147)=55100,VALUE(F147)=71151),"調整",
IF(H147="J-Mups","保管リスト","依頼")),""))</f>
        <v/>
      </c>
    </row>
    <row r="148" spans="2:9" ht="42" hidden="1">
      <c r="B148" s="21">
        <f t="shared" si="15"/>
        <v>147</v>
      </c>
      <c r="C148" s="22"/>
      <c r="D148" s="23"/>
      <c r="E148" s="23" t="str">
        <f t="shared" si="16"/>
        <v/>
      </c>
      <c r="F148" s="22" t="str">
        <f t="shared" si="17"/>
        <v/>
      </c>
      <c r="G148" s="80" t="str">
        <f t="shared" si="18"/>
        <v>**</v>
      </c>
      <c r="H148" s="11" t="str">
        <f t="shared" si="19"/>
        <v/>
      </c>
      <c r="I148" s="11" t="str">
        <f>IF(COUNTIF(依頼一覧!F:F,BCD!C170),
VLOOKUP(C148,依頼一覧!F:H,2,0),
IF(C148&lt;&gt;"",IF(OR(VALUE(F148)=31091,VALUE(F148)=49681,VALUE(F148)=49743,VALUE(F148)=31081,VALUE(F148)=49665,VALUE(F148)=49790,VALUE(F148)=60522,VALUE(F148)=10035,VALUE(F148)=49663,VALUE(F148)=60020,VALUE(F148)=49679,VALUE(F148)=99663,VALUE(F148)=99665,VALUE(F148)=55084,VALUE(F148)=55087,VALUE(F148)=55088,VALUE(F148)=55089,VALUE(F148)=55090,VALUE(F148)=55091,VALUE(F148)=55092,VALUE(F148)=55093,VALUE(F148)=55094,VALUE(F148)=55095,VALUE(F148)=55096,VALUE(F148)=55097,VALUE(F148)=55099,VALUE(F148)=55100,VALUE(F148)=71151),"調整",
IF(H148="J-Mups","保管リスト","依頼")),""))</f>
        <v/>
      </c>
    </row>
    <row r="149" spans="2:9" ht="42" hidden="1">
      <c r="B149" s="21">
        <f t="shared" si="15"/>
        <v>148</v>
      </c>
      <c r="C149" s="22"/>
      <c r="D149" s="23"/>
      <c r="E149" s="23" t="str">
        <f t="shared" si="16"/>
        <v/>
      </c>
      <c r="F149" s="22" t="str">
        <f t="shared" si="17"/>
        <v/>
      </c>
      <c r="G149" s="80" t="str">
        <f t="shared" si="18"/>
        <v>**</v>
      </c>
      <c r="H149" s="11" t="str">
        <f t="shared" si="19"/>
        <v/>
      </c>
      <c r="I149" s="11" t="str">
        <f>IF(COUNTIF(依頼一覧!F:F,BCD!C171),
VLOOKUP(C149,依頼一覧!F:H,2,0),
IF(C149&lt;&gt;"",IF(OR(VALUE(F149)=31091,VALUE(F149)=49681,VALUE(F149)=49743,VALUE(F149)=31081,VALUE(F149)=49665,VALUE(F149)=49790,VALUE(F149)=60522,VALUE(F149)=10035,VALUE(F149)=49663,VALUE(F149)=60020,VALUE(F149)=49679,VALUE(F149)=99663,VALUE(F149)=99665,VALUE(F149)=55084,VALUE(F149)=55087,VALUE(F149)=55088,VALUE(F149)=55089,VALUE(F149)=55090,VALUE(F149)=55091,VALUE(F149)=55092,VALUE(F149)=55093,VALUE(F149)=55094,VALUE(F149)=55095,VALUE(F149)=55096,VALUE(F149)=55097,VALUE(F149)=55099,VALUE(F149)=55100,VALUE(F149)=71151),"調整",
IF(H149="J-Mups","保管リスト","依頼")),""))</f>
        <v/>
      </c>
    </row>
    <row r="150" spans="2:9" ht="42" hidden="1">
      <c r="B150" s="21">
        <f t="shared" si="15"/>
        <v>149</v>
      </c>
      <c r="C150" s="22"/>
      <c r="D150" s="23"/>
      <c r="E150" s="23" t="str">
        <f t="shared" si="16"/>
        <v/>
      </c>
      <c r="F150" s="22" t="str">
        <f t="shared" si="17"/>
        <v/>
      </c>
      <c r="G150" s="80" t="str">
        <f t="shared" si="18"/>
        <v>**</v>
      </c>
      <c r="H150" s="11" t="str">
        <f t="shared" si="19"/>
        <v/>
      </c>
      <c r="I150" s="11" t="str">
        <f>IF(COUNTIF(依頼一覧!F:F,BCD!C172),
VLOOKUP(C150,依頼一覧!F:H,2,0),
IF(C150&lt;&gt;"",IF(OR(VALUE(F150)=31091,VALUE(F150)=49681,VALUE(F150)=49743,VALUE(F150)=31081,VALUE(F150)=49665,VALUE(F150)=49790,VALUE(F150)=60522,VALUE(F150)=10035,VALUE(F150)=49663,VALUE(F150)=60020,VALUE(F150)=49679,VALUE(F150)=99663,VALUE(F150)=99665,VALUE(F150)=55084,VALUE(F150)=55087,VALUE(F150)=55088,VALUE(F150)=55089,VALUE(F150)=55090,VALUE(F150)=55091,VALUE(F150)=55092,VALUE(F150)=55093,VALUE(F150)=55094,VALUE(F150)=55095,VALUE(F150)=55096,VALUE(F150)=55097,VALUE(F150)=55099,VALUE(F150)=55100,VALUE(F150)=71151),"調整",
IF(H150="J-Mups","保管リスト","依頼")),""))</f>
        <v/>
      </c>
    </row>
    <row r="151" spans="2:9" ht="42" hidden="1">
      <c r="B151" s="21">
        <f t="shared" si="15"/>
        <v>150</v>
      </c>
      <c r="C151" s="22"/>
      <c r="D151" s="23"/>
      <c r="E151" s="23" t="str">
        <f t="shared" si="16"/>
        <v/>
      </c>
      <c r="F151" s="22" t="str">
        <f t="shared" si="17"/>
        <v/>
      </c>
      <c r="G151" s="80" t="str">
        <f t="shared" si="18"/>
        <v>**</v>
      </c>
      <c r="H151" s="11" t="str">
        <f t="shared" si="19"/>
        <v/>
      </c>
      <c r="I151" s="11" t="str">
        <f>IF(COUNTIF(依頼一覧!F:F,BCD!C173),
VLOOKUP(C151,依頼一覧!F:H,2,0),
IF(C151&lt;&gt;"",IF(OR(VALUE(F151)=31091,VALUE(F151)=49681,VALUE(F151)=49743,VALUE(F151)=31081,VALUE(F151)=49665,VALUE(F151)=49790,VALUE(F151)=60522,VALUE(F151)=10035,VALUE(F151)=49663,VALUE(F151)=60020,VALUE(F151)=49679,VALUE(F151)=99663,VALUE(F151)=99665,VALUE(F151)=55084,VALUE(F151)=55087,VALUE(F151)=55088,VALUE(F151)=55089,VALUE(F151)=55090,VALUE(F151)=55091,VALUE(F151)=55092,VALUE(F151)=55093,VALUE(F151)=55094,VALUE(F151)=55095,VALUE(F151)=55096,VALUE(F151)=55097,VALUE(F151)=55099,VALUE(F151)=55100,VALUE(F151)=71151),"調整",
IF(H151="J-Mups","保管リスト","依頼")),""))</f>
        <v/>
      </c>
    </row>
    <row r="152" spans="2:9" ht="42" hidden="1">
      <c r="B152" s="21">
        <f t="shared" si="15"/>
        <v>151</v>
      </c>
      <c r="C152" s="22"/>
      <c r="D152" s="23"/>
      <c r="E152" s="23" t="str">
        <f t="shared" si="16"/>
        <v/>
      </c>
      <c r="F152" s="22" t="str">
        <f t="shared" si="17"/>
        <v/>
      </c>
      <c r="G152" s="80" t="str">
        <f t="shared" si="18"/>
        <v>**</v>
      </c>
      <c r="H152" s="11" t="str">
        <f t="shared" si="19"/>
        <v/>
      </c>
      <c r="I152" s="11" t="str">
        <f>IF(COUNTIF(依頼一覧!F:F,BCD!C174),
VLOOKUP(C152,依頼一覧!F:H,2,0),
IF(C152&lt;&gt;"",IF(OR(VALUE(F152)=31091,VALUE(F152)=49681,VALUE(F152)=49743,VALUE(F152)=31081,VALUE(F152)=49665,VALUE(F152)=49790,VALUE(F152)=60522,VALUE(F152)=10035,VALUE(F152)=49663,VALUE(F152)=60020,VALUE(F152)=49679,VALUE(F152)=99663,VALUE(F152)=99665,VALUE(F152)=55084,VALUE(F152)=55087,VALUE(F152)=55088,VALUE(F152)=55089,VALUE(F152)=55090,VALUE(F152)=55091,VALUE(F152)=55092,VALUE(F152)=55093,VALUE(F152)=55094,VALUE(F152)=55095,VALUE(F152)=55096,VALUE(F152)=55097,VALUE(F152)=55099,VALUE(F152)=55100,VALUE(F152)=71151),"調整",
IF(H152="J-Mups","保管リスト","依頼")),""))</f>
        <v/>
      </c>
    </row>
    <row r="153" spans="2:9" ht="42" hidden="1">
      <c r="B153" s="21">
        <f t="shared" si="15"/>
        <v>152</v>
      </c>
      <c r="C153" s="22"/>
      <c r="D153" s="23"/>
      <c r="E153" s="23" t="str">
        <f t="shared" si="16"/>
        <v/>
      </c>
      <c r="F153" s="22" t="str">
        <f t="shared" si="17"/>
        <v/>
      </c>
      <c r="G153" s="80" t="str">
        <f t="shared" si="18"/>
        <v>**</v>
      </c>
      <c r="H153" s="11" t="str">
        <f t="shared" si="19"/>
        <v/>
      </c>
      <c r="I153" s="11" t="str">
        <f>IF(COUNTIF(依頼一覧!F:F,BCD!C175),
VLOOKUP(C153,依頼一覧!F:H,2,0),
IF(C153&lt;&gt;"",IF(OR(VALUE(F153)=31091,VALUE(F153)=49681,VALUE(F153)=49743,VALUE(F153)=31081,VALUE(F153)=49665,VALUE(F153)=49790,VALUE(F153)=60522,VALUE(F153)=10035,VALUE(F153)=49663,VALUE(F153)=60020,VALUE(F153)=49679,VALUE(F153)=99663,VALUE(F153)=99665,VALUE(F153)=55084,VALUE(F153)=55087,VALUE(F153)=55088,VALUE(F153)=55089,VALUE(F153)=55090,VALUE(F153)=55091,VALUE(F153)=55092,VALUE(F153)=55093,VALUE(F153)=55094,VALUE(F153)=55095,VALUE(F153)=55096,VALUE(F153)=55097,VALUE(F153)=55099,VALUE(F153)=55100,VALUE(F153)=71151),"調整",
IF(H153="J-Mups","保管リスト","依頼")),""))</f>
        <v/>
      </c>
    </row>
    <row r="154" spans="2:9" ht="42" hidden="1">
      <c r="B154" s="21">
        <f t="shared" si="15"/>
        <v>153</v>
      </c>
      <c r="C154" s="22"/>
      <c r="D154" s="23"/>
      <c r="E154" s="23" t="str">
        <f t="shared" si="16"/>
        <v/>
      </c>
      <c r="F154" s="22" t="str">
        <f t="shared" si="17"/>
        <v/>
      </c>
      <c r="G154" s="80" t="str">
        <f t="shared" si="18"/>
        <v>**</v>
      </c>
      <c r="H154" s="11" t="str">
        <f t="shared" si="19"/>
        <v/>
      </c>
      <c r="I154" s="11" t="str">
        <f>IF(COUNTIF(依頼一覧!F:F,BCD!C176),
VLOOKUP(C154,依頼一覧!F:H,2,0),
IF(C154&lt;&gt;"",IF(OR(VALUE(F154)=31091,VALUE(F154)=49681,VALUE(F154)=49743,VALUE(F154)=31081,VALUE(F154)=49665,VALUE(F154)=49790,VALUE(F154)=60522,VALUE(F154)=10035,VALUE(F154)=49663,VALUE(F154)=60020,VALUE(F154)=49679,VALUE(F154)=99663,VALUE(F154)=99665,VALUE(F154)=55084,VALUE(F154)=55087,VALUE(F154)=55088,VALUE(F154)=55089,VALUE(F154)=55090,VALUE(F154)=55091,VALUE(F154)=55092,VALUE(F154)=55093,VALUE(F154)=55094,VALUE(F154)=55095,VALUE(F154)=55096,VALUE(F154)=55097,VALUE(F154)=55099,VALUE(F154)=55100,VALUE(F154)=71151),"調整",
IF(H154="J-Mups","保管リスト","依頼")),""))</f>
        <v/>
      </c>
    </row>
    <row r="155" spans="2:9" ht="42" hidden="1">
      <c r="B155" s="21">
        <f t="shared" si="15"/>
        <v>154</v>
      </c>
      <c r="C155" s="22"/>
      <c r="D155" s="23"/>
      <c r="E155" s="23" t="str">
        <f t="shared" si="16"/>
        <v/>
      </c>
      <c r="F155" s="22" t="str">
        <f t="shared" si="17"/>
        <v/>
      </c>
      <c r="G155" s="80" t="str">
        <f t="shared" si="18"/>
        <v>**</v>
      </c>
      <c r="H155" s="11" t="str">
        <f t="shared" si="19"/>
        <v/>
      </c>
      <c r="I155" s="11" t="str">
        <f>IF(COUNTIF(依頼一覧!F:F,BCD!C177),
VLOOKUP(C155,依頼一覧!F:H,2,0),
IF(C155&lt;&gt;"",IF(OR(VALUE(F155)=31091,VALUE(F155)=49681,VALUE(F155)=49743,VALUE(F155)=31081,VALUE(F155)=49665,VALUE(F155)=49790,VALUE(F155)=60522,VALUE(F155)=10035,VALUE(F155)=49663,VALUE(F155)=60020,VALUE(F155)=49679,VALUE(F155)=99663,VALUE(F155)=99665,VALUE(F155)=55084,VALUE(F155)=55087,VALUE(F155)=55088,VALUE(F155)=55089,VALUE(F155)=55090,VALUE(F155)=55091,VALUE(F155)=55092,VALUE(F155)=55093,VALUE(F155)=55094,VALUE(F155)=55095,VALUE(F155)=55096,VALUE(F155)=55097,VALUE(F155)=55099,VALUE(F155)=55100,VALUE(F155)=71151),"調整",
IF(H155="J-Mups","保管リスト","依頼")),""))</f>
        <v/>
      </c>
    </row>
    <row r="156" spans="2:9" ht="42" hidden="1">
      <c r="B156" s="21">
        <f t="shared" si="15"/>
        <v>155</v>
      </c>
      <c r="C156" s="22"/>
      <c r="D156" s="23"/>
      <c r="E156" s="23" t="str">
        <f t="shared" si="16"/>
        <v/>
      </c>
      <c r="F156" s="22" t="str">
        <f t="shared" si="17"/>
        <v/>
      </c>
      <c r="G156" s="80" t="str">
        <f t="shared" si="18"/>
        <v>**</v>
      </c>
      <c r="H156" s="11" t="str">
        <f t="shared" si="19"/>
        <v/>
      </c>
      <c r="I156" s="11" t="str">
        <f>IF(COUNTIF(依頼一覧!F:F,BCD!C178),
VLOOKUP(C156,依頼一覧!F:H,2,0),
IF(C156&lt;&gt;"",IF(OR(VALUE(F156)=31091,VALUE(F156)=49681,VALUE(F156)=49743,VALUE(F156)=31081,VALUE(F156)=49665,VALUE(F156)=49790,VALUE(F156)=60522,VALUE(F156)=10035,VALUE(F156)=49663,VALUE(F156)=60020,VALUE(F156)=49679,VALUE(F156)=99663,VALUE(F156)=99665,VALUE(F156)=55084,VALUE(F156)=55087,VALUE(F156)=55088,VALUE(F156)=55089,VALUE(F156)=55090,VALUE(F156)=55091,VALUE(F156)=55092,VALUE(F156)=55093,VALUE(F156)=55094,VALUE(F156)=55095,VALUE(F156)=55096,VALUE(F156)=55097,VALUE(F156)=55099,VALUE(F156)=55100,VALUE(F156)=71151),"調整",
IF(H156="J-Mups","保管リスト","依頼")),""))</f>
        <v/>
      </c>
    </row>
    <row r="157" spans="2:9" ht="42" hidden="1">
      <c r="B157" s="21">
        <f t="shared" si="15"/>
        <v>156</v>
      </c>
      <c r="C157" s="22"/>
      <c r="D157" s="23"/>
      <c r="E157" s="23" t="str">
        <f t="shared" si="16"/>
        <v/>
      </c>
      <c r="F157" s="22" t="str">
        <f t="shared" si="17"/>
        <v/>
      </c>
      <c r="G157" s="80" t="str">
        <f t="shared" si="18"/>
        <v>**</v>
      </c>
      <c r="H157" s="11" t="str">
        <f t="shared" si="19"/>
        <v/>
      </c>
      <c r="I157" s="11" t="str">
        <f>IF(COUNTIF(依頼一覧!F:F,BCD!C179),
VLOOKUP(C157,依頼一覧!F:H,2,0),
IF(C157&lt;&gt;"",IF(OR(VALUE(F157)=31091,VALUE(F157)=49681,VALUE(F157)=49743,VALUE(F157)=31081,VALUE(F157)=49665,VALUE(F157)=49790,VALUE(F157)=60522,VALUE(F157)=10035,VALUE(F157)=49663,VALUE(F157)=60020,VALUE(F157)=49679,VALUE(F157)=99663,VALUE(F157)=99665,VALUE(F157)=55084,VALUE(F157)=55087,VALUE(F157)=55088,VALUE(F157)=55089,VALUE(F157)=55090,VALUE(F157)=55091,VALUE(F157)=55092,VALUE(F157)=55093,VALUE(F157)=55094,VALUE(F157)=55095,VALUE(F157)=55096,VALUE(F157)=55097,VALUE(F157)=55099,VALUE(F157)=55100,VALUE(F157)=71151),"調整",
IF(H157="J-Mups","保管リスト","依頼")),""))</f>
        <v/>
      </c>
    </row>
    <row r="158" spans="2:9" ht="42" hidden="1">
      <c r="B158" s="21">
        <f t="shared" si="15"/>
        <v>157</v>
      </c>
      <c r="C158" s="22"/>
      <c r="D158" s="23"/>
      <c r="E158" s="23" t="str">
        <f t="shared" si="16"/>
        <v/>
      </c>
      <c r="F158" s="22" t="str">
        <f t="shared" si="17"/>
        <v/>
      </c>
      <c r="G158" s="80" t="str">
        <f t="shared" si="18"/>
        <v>**</v>
      </c>
      <c r="H158" s="11" t="str">
        <f t="shared" si="19"/>
        <v/>
      </c>
      <c r="I158" s="11" t="str">
        <f>IF(COUNTIF(依頼一覧!F:F,BCD!C180),
VLOOKUP(C158,依頼一覧!F:H,2,0),
IF(C158&lt;&gt;"",IF(OR(VALUE(F158)=31091,VALUE(F158)=49681,VALUE(F158)=49743,VALUE(F158)=31081,VALUE(F158)=49665,VALUE(F158)=49790,VALUE(F158)=60522,VALUE(F158)=10035,VALUE(F158)=49663,VALUE(F158)=60020,VALUE(F158)=49679,VALUE(F158)=99663,VALUE(F158)=99665,VALUE(F158)=55084,VALUE(F158)=55087,VALUE(F158)=55088,VALUE(F158)=55089,VALUE(F158)=55090,VALUE(F158)=55091,VALUE(F158)=55092,VALUE(F158)=55093,VALUE(F158)=55094,VALUE(F158)=55095,VALUE(F158)=55096,VALUE(F158)=55097,VALUE(F158)=55099,VALUE(F158)=55100,VALUE(F158)=71151),"調整",
IF(H158="J-Mups","保管リスト","依頼")),""))</f>
        <v/>
      </c>
    </row>
    <row r="159" spans="2:9" ht="42" hidden="1">
      <c r="B159" s="21">
        <f t="shared" si="15"/>
        <v>158</v>
      </c>
      <c r="C159" s="22"/>
      <c r="D159" s="23"/>
      <c r="E159" s="23" t="str">
        <f t="shared" si="16"/>
        <v/>
      </c>
      <c r="F159" s="22" t="str">
        <f t="shared" si="17"/>
        <v/>
      </c>
      <c r="G159" s="80" t="str">
        <f t="shared" si="18"/>
        <v>**</v>
      </c>
      <c r="H159" s="11" t="str">
        <f t="shared" si="19"/>
        <v/>
      </c>
      <c r="I159" s="11" t="str">
        <f>IF(COUNTIF(依頼一覧!F:F,BCD!C181),
VLOOKUP(C159,依頼一覧!F:H,2,0),
IF(C159&lt;&gt;"",IF(OR(VALUE(F159)=31091,VALUE(F159)=49681,VALUE(F159)=49743,VALUE(F159)=31081,VALUE(F159)=49665,VALUE(F159)=49790,VALUE(F159)=60522,VALUE(F159)=10035,VALUE(F159)=49663,VALUE(F159)=60020,VALUE(F159)=49679,VALUE(F159)=99663,VALUE(F159)=99665,VALUE(F159)=55084,VALUE(F159)=55087,VALUE(F159)=55088,VALUE(F159)=55089,VALUE(F159)=55090,VALUE(F159)=55091,VALUE(F159)=55092,VALUE(F159)=55093,VALUE(F159)=55094,VALUE(F159)=55095,VALUE(F159)=55096,VALUE(F159)=55097,VALUE(F159)=55099,VALUE(F159)=55100,VALUE(F159)=71151),"調整",
IF(H159="J-Mups","保管リスト","依頼")),""))</f>
        <v/>
      </c>
    </row>
    <row r="160" spans="2:9" ht="42" hidden="1">
      <c r="B160" s="21">
        <f t="shared" si="15"/>
        <v>159</v>
      </c>
      <c r="C160" s="22"/>
      <c r="D160" s="23"/>
      <c r="E160" s="23" t="str">
        <f t="shared" si="16"/>
        <v/>
      </c>
      <c r="F160" s="22" t="str">
        <f t="shared" si="17"/>
        <v/>
      </c>
      <c r="G160" s="80" t="str">
        <f t="shared" si="18"/>
        <v>**</v>
      </c>
      <c r="H160" s="11" t="str">
        <f t="shared" si="19"/>
        <v/>
      </c>
      <c r="I160" s="11" t="str">
        <f>IF(COUNTIF(依頼一覧!F:F,BCD!C182),
VLOOKUP(C160,依頼一覧!F:H,2,0),
IF(C160&lt;&gt;"",IF(OR(VALUE(F160)=31091,VALUE(F160)=49681,VALUE(F160)=49743,VALUE(F160)=31081,VALUE(F160)=49665,VALUE(F160)=49790,VALUE(F160)=60522,VALUE(F160)=10035,VALUE(F160)=49663,VALUE(F160)=60020,VALUE(F160)=49679,VALUE(F160)=99663,VALUE(F160)=99665,VALUE(F160)=55084,VALUE(F160)=55087,VALUE(F160)=55088,VALUE(F160)=55089,VALUE(F160)=55090,VALUE(F160)=55091,VALUE(F160)=55092,VALUE(F160)=55093,VALUE(F160)=55094,VALUE(F160)=55095,VALUE(F160)=55096,VALUE(F160)=55097,VALUE(F160)=55099,VALUE(F160)=55100,VALUE(F160)=71151),"調整",
IF(H160="J-Mups","保管リスト","依頼")),""))</f>
        <v/>
      </c>
    </row>
    <row r="161" spans="2:9" ht="42" hidden="1">
      <c r="B161" s="21">
        <f t="shared" si="15"/>
        <v>160</v>
      </c>
      <c r="C161" s="22"/>
      <c r="D161" s="23"/>
      <c r="E161" s="23" t="str">
        <f t="shared" si="16"/>
        <v/>
      </c>
      <c r="F161" s="22" t="str">
        <f t="shared" si="17"/>
        <v/>
      </c>
      <c r="G161" s="80" t="str">
        <f t="shared" si="18"/>
        <v>**</v>
      </c>
      <c r="H161" s="11" t="str">
        <f t="shared" si="19"/>
        <v/>
      </c>
      <c r="I161" s="11" t="str">
        <f>IF(COUNTIF(依頼一覧!F:F,BCD!C183),
VLOOKUP(C161,依頼一覧!F:H,2,0),
IF(C161&lt;&gt;"",IF(OR(VALUE(F161)=31091,VALUE(F161)=49681,VALUE(F161)=49743,VALUE(F161)=31081,VALUE(F161)=49665,VALUE(F161)=49790,VALUE(F161)=60522,VALUE(F161)=10035,VALUE(F161)=49663,VALUE(F161)=60020,VALUE(F161)=49679,VALUE(F161)=99663,VALUE(F161)=99665,VALUE(F161)=55084,VALUE(F161)=55087,VALUE(F161)=55088,VALUE(F161)=55089,VALUE(F161)=55090,VALUE(F161)=55091,VALUE(F161)=55092,VALUE(F161)=55093,VALUE(F161)=55094,VALUE(F161)=55095,VALUE(F161)=55096,VALUE(F161)=55097,VALUE(F161)=55099,VALUE(F161)=55100,VALUE(F161)=71151),"調整",
IF(H161="J-Mups","保管リスト","依頼")),""))</f>
        <v/>
      </c>
    </row>
    <row r="162" spans="2:9" ht="42" hidden="1">
      <c r="B162" s="21">
        <f t="shared" si="15"/>
        <v>161</v>
      </c>
      <c r="C162" s="22"/>
      <c r="D162" s="23"/>
      <c r="E162" s="23" t="str">
        <f t="shared" si="16"/>
        <v/>
      </c>
      <c r="F162" s="22" t="str">
        <f t="shared" si="17"/>
        <v/>
      </c>
      <c r="G162" s="80" t="str">
        <f t="shared" si="18"/>
        <v>**</v>
      </c>
      <c r="H162" s="11" t="str">
        <f t="shared" si="19"/>
        <v/>
      </c>
      <c r="I162" s="11" t="str">
        <f>IF(COUNTIF(依頼一覧!F:F,BCD!C184),
VLOOKUP(C162,依頼一覧!F:H,2,0),
IF(C162&lt;&gt;"",IF(OR(VALUE(F162)=31091,VALUE(F162)=49681,VALUE(F162)=49743,VALUE(F162)=31081,VALUE(F162)=49665,VALUE(F162)=49790,VALUE(F162)=60522,VALUE(F162)=10035,VALUE(F162)=49663,VALUE(F162)=60020,VALUE(F162)=49679,VALUE(F162)=99663,VALUE(F162)=99665,VALUE(F162)=55084,VALUE(F162)=55087,VALUE(F162)=55088,VALUE(F162)=55089,VALUE(F162)=55090,VALUE(F162)=55091,VALUE(F162)=55092,VALUE(F162)=55093,VALUE(F162)=55094,VALUE(F162)=55095,VALUE(F162)=55096,VALUE(F162)=55097,VALUE(F162)=55099,VALUE(F162)=55100,VALUE(F162)=71151),"調整",
IF(H162="J-Mups","保管リスト","依頼")),""))</f>
        <v/>
      </c>
    </row>
    <row r="163" spans="2:9" ht="42" hidden="1">
      <c r="B163" s="21">
        <f t="shared" si="15"/>
        <v>162</v>
      </c>
      <c r="C163" s="22"/>
      <c r="D163" s="23"/>
      <c r="E163" s="23" t="str">
        <f t="shared" si="16"/>
        <v/>
      </c>
      <c r="F163" s="22" t="str">
        <f t="shared" si="17"/>
        <v/>
      </c>
      <c r="G163" s="80" t="str">
        <f t="shared" si="18"/>
        <v>**</v>
      </c>
      <c r="H163" s="11" t="str">
        <f t="shared" si="19"/>
        <v/>
      </c>
      <c r="I163" s="11" t="str">
        <f>IF(COUNTIF(依頼一覧!F:F,BCD!C185),
VLOOKUP(C163,依頼一覧!F:H,2,0),
IF(C163&lt;&gt;"",IF(OR(VALUE(F163)=31091,VALUE(F163)=49681,VALUE(F163)=49743,VALUE(F163)=31081,VALUE(F163)=49665,VALUE(F163)=49790,VALUE(F163)=60522,VALUE(F163)=10035,VALUE(F163)=49663,VALUE(F163)=60020,VALUE(F163)=49679,VALUE(F163)=99663,VALUE(F163)=99665,VALUE(F163)=55084,VALUE(F163)=55087,VALUE(F163)=55088,VALUE(F163)=55089,VALUE(F163)=55090,VALUE(F163)=55091,VALUE(F163)=55092,VALUE(F163)=55093,VALUE(F163)=55094,VALUE(F163)=55095,VALUE(F163)=55096,VALUE(F163)=55097,VALUE(F163)=55099,VALUE(F163)=55100,VALUE(F163)=71151),"調整",
IF(H163="J-Mups","保管リスト","依頼")),""))</f>
        <v/>
      </c>
    </row>
    <row r="164" spans="2:9" ht="42" hidden="1">
      <c r="B164" s="21">
        <f t="shared" si="15"/>
        <v>163</v>
      </c>
      <c r="C164" s="22"/>
      <c r="D164" s="23"/>
      <c r="E164" s="23" t="str">
        <f t="shared" si="16"/>
        <v/>
      </c>
      <c r="F164" s="22" t="str">
        <f t="shared" si="17"/>
        <v/>
      </c>
      <c r="G164" s="80" t="str">
        <f t="shared" si="18"/>
        <v>**</v>
      </c>
      <c r="H164" s="11" t="str">
        <f t="shared" si="19"/>
        <v/>
      </c>
      <c r="I164" s="11" t="str">
        <f>IF(COUNTIF(依頼一覧!F:F,BCD!C186),
VLOOKUP(C164,依頼一覧!F:H,2,0),
IF(C164&lt;&gt;"",IF(OR(VALUE(F164)=31091,VALUE(F164)=49681,VALUE(F164)=49743,VALUE(F164)=31081,VALUE(F164)=49665,VALUE(F164)=49790,VALUE(F164)=60522,VALUE(F164)=10035,VALUE(F164)=49663,VALUE(F164)=60020,VALUE(F164)=49679,VALUE(F164)=99663,VALUE(F164)=99665,VALUE(F164)=55084,VALUE(F164)=55087,VALUE(F164)=55088,VALUE(F164)=55089,VALUE(F164)=55090,VALUE(F164)=55091,VALUE(F164)=55092,VALUE(F164)=55093,VALUE(F164)=55094,VALUE(F164)=55095,VALUE(F164)=55096,VALUE(F164)=55097,VALUE(F164)=55099,VALUE(F164)=55100,VALUE(F164)=71151),"調整",
IF(H164="J-Mups","保管リスト","依頼")),""))</f>
        <v/>
      </c>
    </row>
    <row r="165" spans="2:9" ht="42" hidden="1">
      <c r="B165" s="21">
        <f t="shared" si="15"/>
        <v>164</v>
      </c>
      <c r="C165" s="22"/>
      <c r="D165" s="23"/>
      <c r="E165" s="23" t="str">
        <f t="shared" si="16"/>
        <v/>
      </c>
      <c r="F165" s="22" t="str">
        <f t="shared" si="17"/>
        <v/>
      </c>
      <c r="G165" s="80" t="str">
        <f t="shared" si="18"/>
        <v>**</v>
      </c>
      <c r="H165" s="11" t="str">
        <f t="shared" si="19"/>
        <v/>
      </c>
      <c r="I165" s="11" t="str">
        <f>IF(COUNTIF(依頼一覧!F:F,BCD!C187),
VLOOKUP(C165,依頼一覧!F:H,2,0),
IF(C165&lt;&gt;"",IF(OR(VALUE(F165)=31091,VALUE(F165)=49681,VALUE(F165)=49743,VALUE(F165)=31081,VALUE(F165)=49665,VALUE(F165)=49790,VALUE(F165)=60522,VALUE(F165)=10035,VALUE(F165)=49663,VALUE(F165)=60020,VALUE(F165)=49679,VALUE(F165)=99663,VALUE(F165)=99665,VALUE(F165)=55084,VALUE(F165)=55087,VALUE(F165)=55088,VALUE(F165)=55089,VALUE(F165)=55090,VALUE(F165)=55091,VALUE(F165)=55092,VALUE(F165)=55093,VALUE(F165)=55094,VALUE(F165)=55095,VALUE(F165)=55096,VALUE(F165)=55097,VALUE(F165)=55099,VALUE(F165)=55100,VALUE(F165)=71151),"調整",
IF(H165="J-Mups","保管リスト","依頼")),""))</f>
        <v/>
      </c>
    </row>
    <row r="166" spans="2:9" ht="42" hidden="1">
      <c r="B166" s="21">
        <f t="shared" si="15"/>
        <v>165</v>
      </c>
      <c r="C166" s="22"/>
      <c r="D166" s="23"/>
      <c r="E166" s="23" t="str">
        <f t="shared" si="16"/>
        <v/>
      </c>
      <c r="F166" s="22" t="str">
        <f t="shared" si="17"/>
        <v/>
      </c>
      <c r="G166" s="80" t="str">
        <f t="shared" si="18"/>
        <v>**</v>
      </c>
      <c r="H166" s="11" t="str">
        <f t="shared" si="19"/>
        <v/>
      </c>
      <c r="I166" s="11" t="str">
        <f>IF(COUNTIF(依頼一覧!F:F,BCD!C188),
VLOOKUP(C166,依頼一覧!F:H,2,0),
IF(C166&lt;&gt;"",IF(OR(VALUE(F166)=31091,VALUE(F166)=49681,VALUE(F166)=49743,VALUE(F166)=31081,VALUE(F166)=49665,VALUE(F166)=49790,VALUE(F166)=60522,VALUE(F166)=10035,VALUE(F166)=49663,VALUE(F166)=60020,VALUE(F166)=49679,VALUE(F166)=99663,VALUE(F166)=99665,VALUE(F166)=55084,VALUE(F166)=55087,VALUE(F166)=55088,VALUE(F166)=55089,VALUE(F166)=55090,VALUE(F166)=55091,VALUE(F166)=55092,VALUE(F166)=55093,VALUE(F166)=55094,VALUE(F166)=55095,VALUE(F166)=55096,VALUE(F166)=55097,VALUE(F166)=55099,VALUE(F166)=55100,VALUE(F166)=71151),"調整",
IF(H166="J-Mups","保管リスト","依頼")),""))</f>
        <v/>
      </c>
    </row>
    <row r="167" spans="2:9" ht="42" hidden="1">
      <c r="B167" s="21">
        <f t="shared" si="15"/>
        <v>166</v>
      </c>
      <c r="C167" s="22"/>
      <c r="D167" s="23"/>
      <c r="E167" s="23" t="str">
        <f t="shared" si="16"/>
        <v/>
      </c>
      <c r="F167" s="22" t="str">
        <f t="shared" si="17"/>
        <v/>
      </c>
      <c r="G167" s="80" t="str">
        <f t="shared" si="18"/>
        <v>**</v>
      </c>
      <c r="H167" s="11" t="str">
        <f t="shared" si="19"/>
        <v/>
      </c>
      <c r="I167" s="11" t="str">
        <f>IF(COUNTIF(依頼一覧!F:F,BCD!C189),
VLOOKUP(C167,依頼一覧!F:H,2,0),
IF(C167&lt;&gt;"",IF(OR(VALUE(F167)=31091,VALUE(F167)=49681,VALUE(F167)=49743,VALUE(F167)=31081,VALUE(F167)=49665,VALUE(F167)=49790,VALUE(F167)=60522,VALUE(F167)=10035,VALUE(F167)=49663,VALUE(F167)=60020,VALUE(F167)=49679,VALUE(F167)=99663,VALUE(F167)=99665,VALUE(F167)=55084,VALUE(F167)=55087,VALUE(F167)=55088,VALUE(F167)=55089,VALUE(F167)=55090,VALUE(F167)=55091,VALUE(F167)=55092,VALUE(F167)=55093,VALUE(F167)=55094,VALUE(F167)=55095,VALUE(F167)=55096,VALUE(F167)=55097,VALUE(F167)=55099,VALUE(F167)=55100,VALUE(F167)=71151),"調整",
IF(H167="J-Mups","保管リスト","依頼")),""))</f>
        <v/>
      </c>
    </row>
    <row r="168" spans="2:9" ht="42" hidden="1">
      <c r="B168" s="21">
        <f t="shared" si="15"/>
        <v>167</v>
      </c>
      <c r="C168" s="22"/>
      <c r="D168" s="23"/>
      <c r="E168" s="23" t="str">
        <f t="shared" si="16"/>
        <v/>
      </c>
      <c r="F168" s="22" t="str">
        <f t="shared" si="17"/>
        <v/>
      </c>
      <c r="G168" s="80" t="str">
        <f t="shared" si="18"/>
        <v>**</v>
      </c>
      <c r="H168" s="11" t="str">
        <f t="shared" si="19"/>
        <v/>
      </c>
      <c r="I168" s="11" t="str">
        <f>IF(COUNTIF(依頼一覧!F:F,BCD!C190),
VLOOKUP(C168,依頼一覧!F:H,2,0),
IF(C168&lt;&gt;"",IF(OR(VALUE(F168)=31091,VALUE(F168)=49681,VALUE(F168)=49743,VALUE(F168)=31081,VALUE(F168)=49665,VALUE(F168)=49790,VALUE(F168)=60522,VALUE(F168)=10035,VALUE(F168)=49663,VALUE(F168)=60020,VALUE(F168)=49679,VALUE(F168)=99663,VALUE(F168)=99665,VALUE(F168)=55084,VALUE(F168)=55087,VALUE(F168)=55088,VALUE(F168)=55089,VALUE(F168)=55090,VALUE(F168)=55091,VALUE(F168)=55092,VALUE(F168)=55093,VALUE(F168)=55094,VALUE(F168)=55095,VALUE(F168)=55096,VALUE(F168)=55097,VALUE(F168)=55099,VALUE(F168)=55100,VALUE(F168)=71151),"調整",
IF(H168="J-Mups","保管リスト","依頼")),""))</f>
        <v/>
      </c>
    </row>
    <row r="169" spans="2:9" ht="42" hidden="1">
      <c r="B169" s="21">
        <f t="shared" si="15"/>
        <v>168</v>
      </c>
      <c r="C169" s="22"/>
      <c r="D169" s="23"/>
      <c r="E169" s="23" t="str">
        <f t="shared" si="16"/>
        <v/>
      </c>
      <c r="F169" s="22" t="str">
        <f t="shared" si="17"/>
        <v/>
      </c>
      <c r="G169" s="80" t="str">
        <f t="shared" si="18"/>
        <v>**</v>
      </c>
      <c r="H169" s="11" t="str">
        <f t="shared" si="19"/>
        <v/>
      </c>
      <c r="I169" s="11" t="str">
        <f>IF(COUNTIF(依頼一覧!F:F,BCD!C191),
VLOOKUP(C169,依頼一覧!F:H,2,0),
IF(C169&lt;&gt;"",IF(OR(VALUE(F169)=31091,VALUE(F169)=49681,VALUE(F169)=49743,VALUE(F169)=31081,VALUE(F169)=49665,VALUE(F169)=49790,VALUE(F169)=60522,VALUE(F169)=10035,VALUE(F169)=49663,VALUE(F169)=60020,VALUE(F169)=49679,VALUE(F169)=99663,VALUE(F169)=99665,VALUE(F169)=55084,VALUE(F169)=55087,VALUE(F169)=55088,VALUE(F169)=55089,VALUE(F169)=55090,VALUE(F169)=55091,VALUE(F169)=55092,VALUE(F169)=55093,VALUE(F169)=55094,VALUE(F169)=55095,VALUE(F169)=55096,VALUE(F169)=55097,VALUE(F169)=55099,VALUE(F169)=55100,VALUE(F169)=71151),"調整",
IF(H169="J-Mups","保管リスト","依頼")),""))</f>
        <v/>
      </c>
    </row>
    <row r="170" spans="2:9" ht="42" hidden="1">
      <c r="B170" s="21">
        <f t="shared" si="15"/>
        <v>169</v>
      </c>
      <c r="C170" s="22"/>
      <c r="D170" s="23"/>
      <c r="E170" s="23" t="str">
        <f t="shared" si="16"/>
        <v/>
      </c>
      <c r="F170" s="22" t="str">
        <f t="shared" si="17"/>
        <v/>
      </c>
      <c r="G170" s="80" t="str">
        <f t="shared" si="18"/>
        <v>**</v>
      </c>
      <c r="H170" s="11" t="str">
        <f t="shared" si="19"/>
        <v/>
      </c>
      <c r="I170" s="11" t="str">
        <f>IF(COUNTIF(依頼一覧!F:F,BCD!C192),
VLOOKUP(C170,依頼一覧!F:H,2,0),
IF(C170&lt;&gt;"",IF(OR(VALUE(F170)=31091,VALUE(F170)=49681,VALUE(F170)=49743,VALUE(F170)=31081,VALUE(F170)=49665,VALUE(F170)=49790,VALUE(F170)=60522,VALUE(F170)=10035,VALUE(F170)=49663,VALUE(F170)=60020,VALUE(F170)=49679,VALUE(F170)=99663,VALUE(F170)=99665,VALUE(F170)=55084,VALUE(F170)=55087,VALUE(F170)=55088,VALUE(F170)=55089,VALUE(F170)=55090,VALUE(F170)=55091,VALUE(F170)=55092,VALUE(F170)=55093,VALUE(F170)=55094,VALUE(F170)=55095,VALUE(F170)=55096,VALUE(F170)=55097,VALUE(F170)=55099,VALUE(F170)=55100,VALUE(F170)=71151),"調整",
IF(H170="J-Mups","保管リスト","依頼")),""))</f>
        <v/>
      </c>
    </row>
    <row r="171" spans="2:9" ht="42" hidden="1">
      <c r="B171" s="21">
        <f t="shared" si="15"/>
        <v>170</v>
      </c>
      <c r="C171" s="22"/>
      <c r="D171" s="23"/>
      <c r="E171" s="23" t="str">
        <f t="shared" si="16"/>
        <v/>
      </c>
      <c r="F171" s="22" t="str">
        <f t="shared" si="17"/>
        <v/>
      </c>
      <c r="G171" s="80" t="str">
        <f t="shared" si="18"/>
        <v>**</v>
      </c>
      <c r="H171" s="11" t="str">
        <f t="shared" si="19"/>
        <v/>
      </c>
      <c r="I171" s="11" t="str">
        <f>IF(COUNTIF(依頼一覧!F:F,BCD!C193),
VLOOKUP(C171,依頼一覧!F:H,2,0),
IF(C171&lt;&gt;"",IF(OR(VALUE(F171)=31091,VALUE(F171)=49681,VALUE(F171)=49743,VALUE(F171)=31081,VALUE(F171)=49665,VALUE(F171)=49790,VALUE(F171)=60522,VALUE(F171)=10035,VALUE(F171)=49663,VALUE(F171)=60020,VALUE(F171)=49679,VALUE(F171)=99663,VALUE(F171)=99665,VALUE(F171)=55084,VALUE(F171)=55087,VALUE(F171)=55088,VALUE(F171)=55089,VALUE(F171)=55090,VALUE(F171)=55091,VALUE(F171)=55092,VALUE(F171)=55093,VALUE(F171)=55094,VALUE(F171)=55095,VALUE(F171)=55096,VALUE(F171)=55097,VALUE(F171)=55099,VALUE(F171)=55100,VALUE(F171)=71151),"調整",
IF(H171="J-Mups","保管リスト","依頼")),""))</f>
        <v/>
      </c>
    </row>
    <row r="172" spans="2:9" ht="42" hidden="1">
      <c r="B172" s="21">
        <f t="shared" si="15"/>
        <v>171</v>
      </c>
      <c r="C172" s="22"/>
      <c r="D172" s="23"/>
      <c r="E172" s="23" t="str">
        <f t="shared" si="16"/>
        <v/>
      </c>
      <c r="F172" s="22" t="str">
        <f t="shared" si="17"/>
        <v/>
      </c>
      <c r="G172" s="80" t="str">
        <f t="shared" si="18"/>
        <v>**</v>
      </c>
      <c r="H172" s="11" t="str">
        <f t="shared" si="19"/>
        <v/>
      </c>
      <c r="I172" s="11" t="str">
        <f>IF(COUNTIF(依頼一覧!F:F,BCD!C194),
VLOOKUP(C172,依頼一覧!F:H,2,0),
IF(C172&lt;&gt;"",IF(OR(VALUE(F172)=31091,VALUE(F172)=49681,VALUE(F172)=49743,VALUE(F172)=31081,VALUE(F172)=49665,VALUE(F172)=49790,VALUE(F172)=60522,VALUE(F172)=10035,VALUE(F172)=49663,VALUE(F172)=60020,VALUE(F172)=49679,VALUE(F172)=99663,VALUE(F172)=99665,VALUE(F172)=55084,VALUE(F172)=55087,VALUE(F172)=55088,VALUE(F172)=55089,VALUE(F172)=55090,VALUE(F172)=55091,VALUE(F172)=55092,VALUE(F172)=55093,VALUE(F172)=55094,VALUE(F172)=55095,VALUE(F172)=55096,VALUE(F172)=55097,VALUE(F172)=55099,VALUE(F172)=55100,VALUE(F172)=71151),"調整",
IF(H172="J-Mups","保管リスト","依頼")),""))</f>
        <v/>
      </c>
    </row>
    <row r="173" spans="2:9" ht="42" hidden="1">
      <c r="B173" s="21">
        <f t="shared" si="15"/>
        <v>172</v>
      </c>
      <c r="C173" s="22"/>
      <c r="D173" s="23"/>
      <c r="E173" s="23" t="str">
        <f t="shared" si="16"/>
        <v/>
      </c>
      <c r="F173" s="22" t="str">
        <f t="shared" si="17"/>
        <v/>
      </c>
      <c r="G173" s="80" t="str">
        <f t="shared" si="18"/>
        <v>**</v>
      </c>
      <c r="H173" s="11" t="str">
        <f t="shared" si="19"/>
        <v/>
      </c>
      <c r="I173" s="11" t="str">
        <f>IF(COUNTIF(依頼一覧!F:F,BCD!C195),
VLOOKUP(C173,依頼一覧!F:H,2,0),
IF(C173&lt;&gt;"",IF(OR(VALUE(F173)=31091,VALUE(F173)=49681,VALUE(F173)=49743,VALUE(F173)=31081,VALUE(F173)=49665,VALUE(F173)=49790,VALUE(F173)=60522,VALUE(F173)=10035,VALUE(F173)=49663,VALUE(F173)=60020,VALUE(F173)=49679,VALUE(F173)=99663,VALUE(F173)=99665,VALUE(F173)=55084,VALUE(F173)=55087,VALUE(F173)=55088,VALUE(F173)=55089,VALUE(F173)=55090,VALUE(F173)=55091,VALUE(F173)=55092,VALUE(F173)=55093,VALUE(F173)=55094,VALUE(F173)=55095,VALUE(F173)=55096,VALUE(F173)=55097,VALUE(F173)=55099,VALUE(F173)=55100,VALUE(F173)=71151),"調整",
IF(H173="J-Mups","保管リスト","依頼")),""))</f>
        <v/>
      </c>
    </row>
    <row r="174" spans="2:9" ht="42" hidden="1">
      <c r="B174" s="21">
        <f t="shared" si="15"/>
        <v>173</v>
      </c>
      <c r="C174" s="22"/>
      <c r="D174" s="23"/>
      <c r="E174" s="23" t="str">
        <f t="shared" si="16"/>
        <v/>
      </c>
      <c r="F174" s="22" t="str">
        <f t="shared" si="17"/>
        <v/>
      </c>
      <c r="G174" s="80" t="str">
        <f t="shared" si="18"/>
        <v>**</v>
      </c>
      <c r="H174" s="11" t="str">
        <f t="shared" si="19"/>
        <v/>
      </c>
      <c r="I174" s="11" t="str">
        <f>IF(COUNTIF(依頼一覧!F:F,BCD!C196),
VLOOKUP(C174,依頼一覧!F:H,2,0),
IF(C174&lt;&gt;"",IF(OR(VALUE(F174)=31091,VALUE(F174)=49681,VALUE(F174)=49743,VALUE(F174)=31081,VALUE(F174)=49665,VALUE(F174)=49790,VALUE(F174)=60522,VALUE(F174)=10035,VALUE(F174)=49663,VALUE(F174)=60020,VALUE(F174)=49679,VALUE(F174)=99663,VALUE(F174)=99665,VALUE(F174)=55084,VALUE(F174)=55087,VALUE(F174)=55088,VALUE(F174)=55089,VALUE(F174)=55090,VALUE(F174)=55091,VALUE(F174)=55092,VALUE(F174)=55093,VALUE(F174)=55094,VALUE(F174)=55095,VALUE(F174)=55096,VALUE(F174)=55097,VALUE(F174)=55099,VALUE(F174)=55100,VALUE(F174)=71151),"調整",
IF(H174="J-Mups","保管リスト","依頼")),""))</f>
        <v/>
      </c>
    </row>
    <row r="175" spans="2:9" ht="42" hidden="1">
      <c r="B175" s="21">
        <f t="shared" si="15"/>
        <v>174</v>
      </c>
      <c r="C175" s="22"/>
      <c r="D175" s="23"/>
      <c r="E175" s="23" t="str">
        <f t="shared" si="16"/>
        <v/>
      </c>
      <c r="F175" s="22" t="str">
        <f t="shared" si="17"/>
        <v/>
      </c>
      <c r="G175" s="80" t="str">
        <f t="shared" si="18"/>
        <v>**</v>
      </c>
      <c r="H175" s="11" t="str">
        <f t="shared" si="19"/>
        <v/>
      </c>
      <c r="I175" s="11" t="str">
        <f>IF(COUNTIF(依頼一覧!F:F,BCD!C197),
VLOOKUP(C175,依頼一覧!F:H,2,0),
IF(C175&lt;&gt;"",IF(OR(VALUE(F175)=31091,VALUE(F175)=49681,VALUE(F175)=49743,VALUE(F175)=31081,VALUE(F175)=49665,VALUE(F175)=49790,VALUE(F175)=60522,VALUE(F175)=10035,VALUE(F175)=49663,VALUE(F175)=60020,VALUE(F175)=49679,VALUE(F175)=99663,VALUE(F175)=99665,VALUE(F175)=55084,VALUE(F175)=55087,VALUE(F175)=55088,VALUE(F175)=55089,VALUE(F175)=55090,VALUE(F175)=55091,VALUE(F175)=55092,VALUE(F175)=55093,VALUE(F175)=55094,VALUE(F175)=55095,VALUE(F175)=55096,VALUE(F175)=55097,VALUE(F175)=55099,VALUE(F175)=55100,VALUE(F175)=71151),"調整",
IF(H175="J-Mups","保管リスト","依頼")),""))</f>
        <v/>
      </c>
    </row>
    <row r="176" spans="2:9" ht="42" hidden="1">
      <c r="B176" s="21">
        <f t="shared" si="15"/>
        <v>175</v>
      </c>
      <c r="C176" s="22"/>
      <c r="D176" s="23"/>
      <c r="E176" s="23" t="str">
        <f t="shared" si="16"/>
        <v/>
      </c>
      <c r="F176" s="22" t="str">
        <f t="shared" si="17"/>
        <v/>
      </c>
      <c r="G176" s="80" t="str">
        <f t="shared" si="18"/>
        <v>**</v>
      </c>
      <c r="H176" s="11" t="str">
        <f t="shared" si="19"/>
        <v/>
      </c>
      <c r="I176" s="11" t="str">
        <f>IF(COUNTIF(依頼一覧!F:F,BCD!C198),
VLOOKUP(C176,依頼一覧!F:H,2,0),
IF(C176&lt;&gt;"",IF(OR(VALUE(F176)=31091,VALUE(F176)=49681,VALUE(F176)=49743,VALUE(F176)=31081,VALUE(F176)=49665,VALUE(F176)=49790,VALUE(F176)=60522,VALUE(F176)=10035,VALUE(F176)=49663,VALUE(F176)=60020,VALUE(F176)=49679,VALUE(F176)=99663,VALUE(F176)=99665,VALUE(F176)=55084,VALUE(F176)=55087,VALUE(F176)=55088,VALUE(F176)=55089,VALUE(F176)=55090,VALUE(F176)=55091,VALUE(F176)=55092,VALUE(F176)=55093,VALUE(F176)=55094,VALUE(F176)=55095,VALUE(F176)=55096,VALUE(F176)=55097,VALUE(F176)=55099,VALUE(F176)=55100,VALUE(F176)=71151),"調整",
IF(H176="J-Mups","保管リスト","依頼")),""))</f>
        <v/>
      </c>
    </row>
    <row r="177" spans="2:9" ht="42" hidden="1">
      <c r="B177" s="21">
        <f t="shared" si="15"/>
        <v>176</v>
      </c>
      <c r="C177" s="22"/>
      <c r="D177" s="23"/>
      <c r="E177" s="23" t="str">
        <f t="shared" si="16"/>
        <v/>
      </c>
      <c r="F177" s="22" t="str">
        <f t="shared" si="17"/>
        <v/>
      </c>
      <c r="G177" s="80" t="str">
        <f t="shared" si="18"/>
        <v>**</v>
      </c>
      <c r="H177" s="11" t="str">
        <f t="shared" si="19"/>
        <v/>
      </c>
      <c r="I177" s="11" t="str">
        <f>IF(COUNTIF(依頼一覧!F:F,BCD!C199),
VLOOKUP(C177,依頼一覧!F:H,2,0),
IF(C177&lt;&gt;"",IF(OR(VALUE(F177)=31091,VALUE(F177)=49681,VALUE(F177)=49743,VALUE(F177)=31081,VALUE(F177)=49665,VALUE(F177)=49790,VALUE(F177)=60522,VALUE(F177)=10035,VALUE(F177)=49663,VALUE(F177)=60020,VALUE(F177)=49679,VALUE(F177)=99663,VALUE(F177)=99665,VALUE(F177)=55084,VALUE(F177)=55087,VALUE(F177)=55088,VALUE(F177)=55089,VALUE(F177)=55090,VALUE(F177)=55091,VALUE(F177)=55092,VALUE(F177)=55093,VALUE(F177)=55094,VALUE(F177)=55095,VALUE(F177)=55096,VALUE(F177)=55097,VALUE(F177)=55099,VALUE(F177)=55100,VALUE(F177)=71151),"調整",
IF(H177="J-Mups","保管リスト","依頼")),""))</f>
        <v/>
      </c>
    </row>
    <row r="178" spans="2:9" ht="42" hidden="1">
      <c r="B178" s="21">
        <f t="shared" si="15"/>
        <v>177</v>
      </c>
      <c r="C178" s="22"/>
      <c r="D178" s="23"/>
      <c r="E178" s="23" t="str">
        <f t="shared" si="16"/>
        <v/>
      </c>
      <c r="F178" s="22" t="str">
        <f t="shared" si="17"/>
        <v/>
      </c>
      <c r="G178" s="80" t="str">
        <f t="shared" si="18"/>
        <v>**</v>
      </c>
      <c r="H178" s="11" t="str">
        <f t="shared" si="19"/>
        <v/>
      </c>
      <c r="I178" s="11" t="str">
        <f>IF(COUNTIF(依頼一覧!F:F,BCD!C200),
VLOOKUP(C178,依頼一覧!F:H,2,0),
IF(C178&lt;&gt;"",IF(OR(VALUE(F178)=31091,VALUE(F178)=49681,VALUE(F178)=49743,VALUE(F178)=31081,VALUE(F178)=49665,VALUE(F178)=49790,VALUE(F178)=60522,VALUE(F178)=10035,VALUE(F178)=49663,VALUE(F178)=60020,VALUE(F178)=49679,VALUE(F178)=99663,VALUE(F178)=99665,VALUE(F178)=55084,VALUE(F178)=55087,VALUE(F178)=55088,VALUE(F178)=55089,VALUE(F178)=55090,VALUE(F178)=55091,VALUE(F178)=55092,VALUE(F178)=55093,VALUE(F178)=55094,VALUE(F178)=55095,VALUE(F178)=55096,VALUE(F178)=55097,VALUE(F178)=55099,VALUE(F178)=55100,VALUE(F178)=71151),"調整",
IF(H178="J-Mups","保管リスト","依頼")),""))</f>
        <v/>
      </c>
    </row>
    <row r="179" spans="2:9" ht="42" hidden="1">
      <c r="B179" s="21">
        <f t="shared" si="15"/>
        <v>178</v>
      </c>
      <c r="C179" s="22"/>
      <c r="D179" s="23"/>
      <c r="E179" s="23" t="str">
        <f t="shared" si="16"/>
        <v/>
      </c>
      <c r="F179" s="22" t="str">
        <f t="shared" si="17"/>
        <v/>
      </c>
      <c r="G179" s="80" t="str">
        <f t="shared" si="18"/>
        <v>**</v>
      </c>
      <c r="H179" s="11" t="str">
        <f t="shared" si="19"/>
        <v/>
      </c>
      <c r="I179" s="11" t="str">
        <f>IF(COUNTIF(依頼一覧!F:F,BCD!C201),
VLOOKUP(C179,依頼一覧!F:H,2,0),
IF(C179&lt;&gt;"",IF(OR(VALUE(F179)=31091,VALUE(F179)=49681,VALUE(F179)=49743,VALUE(F179)=31081,VALUE(F179)=49665,VALUE(F179)=49790,VALUE(F179)=60522,VALUE(F179)=10035,VALUE(F179)=49663,VALUE(F179)=60020,VALUE(F179)=49679,VALUE(F179)=99663,VALUE(F179)=99665,VALUE(F179)=55084,VALUE(F179)=55087,VALUE(F179)=55088,VALUE(F179)=55089,VALUE(F179)=55090,VALUE(F179)=55091,VALUE(F179)=55092,VALUE(F179)=55093,VALUE(F179)=55094,VALUE(F179)=55095,VALUE(F179)=55096,VALUE(F179)=55097,VALUE(F179)=55099,VALUE(F179)=55100,VALUE(F179)=71151),"調整",
IF(H179="J-Mups","保管リスト","依頼")),""))</f>
        <v/>
      </c>
    </row>
    <row r="180" spans="2:9" ht="42" hidden="1">
      <c r="B180" s="21">
        <f t="shared" si="15"/>
        <v>179</v>
      </c>
      <c r="C180" s="22"/>
      <c r="D180" s="23"/>
      <c r="E180" s="23" t="str">
        <f t="shared" si="16"/>
        <v/>
      </c>
      <c r="F180" s="22" t="str">
        <f t="shared" si="17"/>
        <v/>
      </c>
      <c r="G180" s="80" t="str">
        <f t="shared" si="18"/>
        <v>**</v>
      </c>
      <c r="H180" s="11" t="str">
        <f t="shared" si="19"/>
        <v/>
      </c>
      <c r="I180" s="11" t="str">
        <f>IF(COUNTIF(依頼一覧!F:F,BCD!C202),
VLOOKUP(C180,依頼一覧!F:H,2,0),
IF(C180&lt;&gt;"",IF(OR(VALUE(F180)=31091,VALUE(F180)=49681,VALUE(F180)=49743,VALUE(F180)=31081,VALUE(F180)=49665,VALUE(F180)=49790,VALUE(F180)=60522,VALUE(F180)=10035,VALUE(F180)=49663,VALUE(F180)=60020,VALUE(F180)=49679,VALUE(F180)=99663,VALUE(F180)=99665,VALUE(F180)=55084,VALUE(F180)=55087,VALUE(F180)=55088,VALUE(F180)=55089,VALUE(F180)=55090,VALUE(F180)=55091,VALUE(F180)=55092,VALUE(F180)=55093,VALUE(F180)=55094,VALUE(F180)=55095,VALUE(F180)=55096,VALUE(F180)=55097,VALUE(F180)=55099,VALUE(F180)=55100,VALUE(F180)=71151),"調整",
IF(H180="J-Mups","保管リスト","依頼")),""))</f>
        <v/>
      </c>
    </row>
    <row r="181" spans="2:9" ht="42" hidden="1">
      <c r="B181" s="21">
        <f t="shared" si="15"/>
        <v>180</v>
      </c>
      <c r="C181" s="22"/>
      <c r="D181" s="23"/>
      <c r="E181" s="23" t="str">
        <f t="shared" si="16"/>
        <v/>
      </c>
      <c r="F181" s="22" t="str">
        <f t="shared" si="17"/>
        <v/>
      </c>
      <c r="G181" s="80" t="str">
        <f t="shared" si="18"/>
        <v>**</v>
      </c>
      <c r="H181" s="11" t="str">
        <f t="shared" si="19"/>
        <v/>
      </c>
      <c r="I181" s="11" t="str">
        <f>IF(COUNTIF(依頼一覧!F:F,BCD!C203),
VLOOKUP(C181,依頼一覧!F:H,2,0),
IF(C181&lt;&gt;"",IF(OR(VALUE(F181)=31091,VALUE(F181)=49681,VALUE(F181)=49743,VALUE(F181)=31081,VALUE(F181)=49665,VALUE(F181)=49790,VALUE(F181)=60522,VALUE(F181)=10035,VALUE(F181)=49663,VALUE(F181)=60020,VALUE(F181)=49679,VALUE(F181)=99663,VALUE(F181)=99665,VALUE(F181)=55084,VALUE(F181)=55087,VALUE(F181)=55088,VALUE(F181)=55089,VALUE(F181)=55090,VALUE(F181)=55091,VALUE(F181)=55092,VALUE(F181)=55093,VALUE(F181)=55094,VALUE(F181)=55095,VALUE(F181)=55096,VALUE(F181)=55097,VALUE(F181)=55099,VALUE(F181)=55100,VALUE(F181)=71151),"調整",
IF(H181="J-Mups","保管リスト","依頼")),""))</f>
        <v/>
      </c>
    </row>
    <row r="182" spans="2:9" ht="42" hidden="1">
      <c r="B182" s="21">
        <f t="shared" si="15"/>
        <v>181</v>
      </c>
      <c r="C182" s="22"/>
      <c r="D182" s="23"/>
      <c r="E182" s="23" t="str">
        <f t="shared" si="16"/>
        <v/>
      </c>
      <c r="F182" s="22" t="str">
        <f t="shared" si="17"/>
        <v/>
      </c>
      <c r="G182" s="80" t="str">
        <f t="shared" si="18"/>
        <v>**</v>
      </c>
      <c r="H182" s="11" t="str">
        <f t="shared" si="19"/>
        <v/>
      </c>
      <c r="I182" s="11" t="str">
        <f>IF(COUNTIF(依頼一覧!F:F,BCD!C204),
VLOOKUP(C182,依頼一覧!F:H,2,0),
IF(C182&lt;&gt;"",IF(OR(VALUE(F182)=31091,VALUE(F182)=49681,VALUE(F182)=49743,VALUE(F182)=31081,VALUE(F182)=49665,VALUE(F182)=49790,VALUE(F182)=60522,VALUE(F182)=10035,VALUE(F182)=49663,VALUE(F182)=60020,VALUE(F182)=49679,VALUE(F182)=99663,VALUE(F182)=99665,VALUE(F182)=55084,VALUE(F182)=55087,VALUE(F182)=55088,VALUE(F182)=55089,VALUE(F182)=55090,VALUE(F182)=55091,VALUE(F182)=55092,VALUE(F182)=55093,VALUE(F182)=55094,VALUE(F182)=55095,VALUE(F182)=55096,VALUE(F182)=55097,VALUE(F182)=55099,VALUE(F182)=55100,VALUE(F182)=71151),"調整",
IF(H182="J-Mups","保管リスト","依頼")),""))</f>
        <v/>
      </c>
    </row>
    <row r="183" spans="2:9" ht="42" hidden="1">
      <c r="B183" s="21">
        <f t="shared" si="15"/>
        <v>182</v>
      </c>
      <c r="C183" s="22"/>
      <c r="D183" s="23"/>
      <c r="E183" s="23" t="str">
        <f t="shared" si="16"/>
        <v/>
      </c>
      <c r="F183" s="22" t="str">
        <f t="shared" si="17"/>
        <v/>
      </c>
      <c r="G183" s="80" t="str">
        <f t="shared" si="18"/>
        <v>**</v>
      </c>
      <c r="H183" s="11" t="str">
        <f t="shared" si="19"/>
        <v/>
      </c>
      <c r="I183" s="11" t="str">
        <f>IF(COUNTIF(依頼一覧!F:F,BCD!C205),
VLOOKUP(C183,依頼一覧!F:H,2,0),
IF(C183&lt;&gt;"",IF(OR(VALUE(F183)=31091,VALUE(F183)=49681,VALUE(F183)=49743,VALUE(F183)=31081,VALUE(F183)=49665,VALUE(F183)=49790,VALUE(F183)=60522,VALUE(F183)=10035,VALUE(F183)=49663,VALUE(F183)=60020,VALUE(F183)=49679,VALUE(F183)=99663,VALUE(F183)=99665,VALUE(F183)=55084,VALUE(F183)=55087,VALUE(F183)=55088,VALUE(F183)=55089,VALUE(F183)=55090,VALUE(F183)=55091,VALUE(F183)=55092,VALUE(F183)=55093,VALUE(F183)=55094,VALUE(F183)=55095,VALUE(F183)=55096,VALUE(F183)=55097,VALUE(F183)=55099,VALUE(F183)=55100,VALUE(F183)=71151),"調整",
IF(H183="J-Mups","保管リスト","依頼")),""))</f>
        <v/>
      </c>
    </row>
    <row r="184" spans="2:9" ht="42" hidden="1">
      <c r="B184" s="21">
        <f t="shared" si="15"/>
        <v>183</v>
      </c>
      <c r="C184" s="22"/>
      <c r="D184" s="23"/>
      <c r="E184" s="23" t="str">
        <f t="shared" si="16"/>
        <v/>
      </c>
      <c r="F184" s="22" t="str">
        <f t="shared" si="17"/>
        <v/>
      </c>
      <c r="G184" s="80" t="str">
        <f t="shared" si="18"/>
        <v>**</v>
      </c>
      <c r="H184" s="11" t="str">
        <f t="shared" si="19"/>
        <v/>
      </c>
      <c r="I184" s="11" t="str">
        <f>IF(COUNTIF(依頼一覧!F:F,BCD!C206),
VLOOKUP(C184,依頼一覧!F:H,2,0),
IF(C184&lt;&gt;"",IF(OR(VALUE(F184)=31091,VALUE(F184)=49681,VALUE(F184)=49743,VALUE(F184)=31081,VALUE(F184)=49665,VALUE(F184)=49790,VALUE(F184)=60522,VALUE(F184)=10035,VALUE(F184)=49663,VALUE(F184)=60020,VALUE(F184)=49679,VALUE(F184)=99663,VALUE(F184)=99665,VALUE(F184)=55084,VALUE(F184)=55087,VALUE(F184)=55088,VALUE(F184)=55089,VALUE(F184)=55090,VALUE(F184)=55091,VALUE(F184)=55092,VALUE(F184)=55093,VALUE(F184)=55094,VALUE(F184)=55095,VALUE(F184)=55096,VALUE(F184)=55097,VALUE(F184)=55099,VALUE(F184)=55100,VALUE(F184)=71151),"調整",
IF(H184="J-Mups","保管リスト","依頼")),""))</f>
        <v/>
      </c>
    </row>
    <row r="185" spans="2:9" ht="42" hidden="1">
      <c r="B185" s="21">
        <f t="shared" si="15"/>
        <v>184</v>
      </c>
      <c r="C185" s="22"/>
      <c r="D185" s="23"/>
      <c r="E185" s="23" t="str">
        <f t="shared" si="16"/>
        <v/>
      </c>
      <c r="F185" s="22" t="str">
        <f t="shared" si="17"/>
        <v/>
      </c>
      <c r="G185" s="80" t="str">
        <f t="shared" si="18"/>
        <v>**</v>
      </c>
      <c r="H185" s="11" t="str">
        <f t="shared" si="19"/>
        <v/>
      </c>
      <c r="I185" s="11" t="str">
        <f>IF(COUNTIF(依頼一覧!F:F,BCD!C207),
VLOOKUP(C185,依頼一覧!F:H,2,0),
IF(C185&lt;&gt;"",IF(OR(VALUE(F185)=31091,VALUE(F185)=49681,VALUE(F185)=49743,VALUE(F185)=31081,VALUE(F185)=49665,VALUE(F185)=49790,VALUE(F185)=60522,VALUE(F185)=10035,VALUE(F185)=49663,VALUE(F185)=60020,VALUE(F185)=49679,VALUE(F185)=99663,VALUE(F185)=99665,VALUE(F185)=55084,VALUE(F185)=55087,VALUE(F185)=55088,VALUE(F185)=55089,VALUE(F185)=55090,VALUE(F185)=55091,VALUE(F185)=55092,VALUE(F185)=55093,VALUE(F185)=55094,VALUE(F185)=55095,VALUE(F185)=55096,VALUE(F185)=55097,VALUE(F185)=55099,VALUE(F185)=55100,VALUE(F185)=71151),"調整",
IF(H185="J-Mups","保管リスト","依頼")),""))</f>
        <v/>
      </c>
    </row>
    <row r="186" spans="2:9" ht="42" hidden="1">
      <c r="B186" s="21">
        <f t="shared" si="15"/>
        <v>185</v>
      </c>
      <c r="C186" s="22"/>
      <c r="D186" s="23"/>
      <c r="E186" s="23" t="str">
        <f t="shared" si="16"/>
        <v/>
      </c>
      <c r="F186" s="22" t="str">
        <f t="shared" si="17"/>
        <v/>
      </c>
      <c r="G186" s="80" t="str">
        <f t="shared" si="18"/>
        <v>**</v>
      </c>
      <c r="H186" s="11" t="str">
        <f t="shared" si="19"/>
        <v/>
      </c>
      <c r="I186" s="11" t="str">
        <f>IF(COUNTIF(依頼一覧!F:F,BCD!C208),
VLOOKUP(C186,依頼一覧!F:H,2,0),
IF(C186&lt;&gt;"",IF(OR(VALUE(F186)=31091,VALUE(F186)=49681,VALUE(F186)=49743,VALUE(F186)=31081,VALUE(F186)=49665,VALUE(F186)=49790,VALUE(F186)=60522,VALUE(F186)=10035,VALUE(F186)=49663,VALUE(F186)=60020,VALUE(F186)=49679,VALUE(F186)=99663,VALUE(F186)=99665,VALUE(F186)=55084,VALUE(F186)=55087,VALUE(F186)=55088,VALUE(F186)=55089,VALUE(F186)=55090,VALUE(F186)=55091,VALUE(F186)=55092,VALUE(F186)=55093,VALUE(F186)=55094,VALUE(F186)=55095,VALUE(F186)=55096,VALUE(F186)=55097,VALUE(F186)=55099,VALUE(F186)=55100,VALUE(F186)=71151),"調整",
IF(H186="J-Mups","保管リスト","依頼")),""))</f>
        <v/>
      </c>
    </row>
    <row r="187" spans="2:9" ht="42" hidden="1">
      <c r="B187" s="21">
        <f t="shared" si="15"/>
        <v>186</v>
      </c>
      <c r="C187" s="22"/>
      <c r="D187" s="23"/>
      <c r="E187" s="23" t="str">
        <f t="shared" si="16"/>
        <v/>
      </c>
      <c r="F187" s="22" t="str">
        <f t="shared" si="17"/>
        <v/>
      </c>
      <c r="G187" s="80" t="str">
        <f t="shared" si="18"/>
        <v>**</v>
      </c>
      <c r="H187" s="11" t="str">
        <f t="shared" si="19"/>
        <v/>
      </c>
      <c r="I187" s="11" t="str">
        <f>IF(COUNTIF(依頼一覧!F:F,BCD!C209),
VLOOKUP(C187,依頼一覧!F:H,2,0),
IF(C187&lt;&gt;"",IF(OR(VALUE(F187)=31091,VALUE(F187)=49681,VALUE(F187)=49743,VALUE(F187)=31081,VALUE(F187)=49665,VALUE(F187)=49790,VALUE(F187)=60522,VALUE(F187)=10035,VALUE(F187)=49663,VALUE(F187)=60020,VALUE(F187)=49679,VALUE(F187)=99663,VALUE(F187)=99665,VALUE(F187)=55084,VALUE(F187)=55087,VALUE(F187)=55088,VALUE(F187)=55089,VALUE(F187)=55090,VALUE(F187)=55091,VALUE(F187)=55092,VALUE(F187)=55093,VALUE(F187)=55094,VALUE(F187)=55095,VALUE(F187)=55096,VALUE(F187)=55097,VALUE(F187)=55099,VALUE(F187)=55100,VALUE(F187)=71151),"調整",
IF(H187="J-Mups","保管リスト","依頼")),""))</f>
        <v/>
      </c>
    </row>
    <row r="188" spans="2:9" ht="42" hidden="1">
      <c r="B188" s="21">
        <f t="shared" si="15"/>
        <v>187</v>
      </c>
      <c r="C188" s="22"/>
      <c r="D188" s="23"/>
      <c r="E188" s="23" t="str">
        <f t="shared" si="16"/>
        <v/>
      </c>
      <c r="F188" s="22" t="str">
        <f t="shared" si="17"/>
        <v/>
      </c>
      <c r="G188" s="80" t="str">
        <f t="shared" si="18"/>
        <v>**</v>
      </c>
      <c r="H188" s="11" t="str">
        <f t="shared" si="19"/>
        <v/>
      </c>
      <c r="I188" s="11" t="str">
        <f>IF(COUNTIF(依頼一覧!F:F,BCD!C210),
VLOOKUP(C188,依頼一覧!F:H,2,0),
IF(C188&lt;&gt;"",IF(OR(VALUE(F188)=31091,VALUE(F188)=49681,VALUE(F188)=49743,VALUE(F188)=31081,VALUE(F188)=49665,VALUE(F188)=49790,VALUE(F188)=60522,VALUE(F188)=10035,VALUE(F188)=49663,VALUE(F188)=60020,VALUE(F188)=49679,VALUE(F188)=99663,VALUE(F188)=99665,VALUE(F188)=55084,VALUE(F188)=55087,VALUE(F188)=55088,VALUE(F188)=55089,VALUE(F188)=55090,VALUE(F188)=55091,VALUE(F188)=55092,VALUE(F188)=55093,VALUE(F188)=55094,VALUE(F188)=55095,VALUE(F188)=55096,VALUE(F188)=55097,VALUE(F188)=55099,VALUE(F188)=55100,VALUE(F188)=71151),"調整",
IF(H188="J-Mups","保管リスト","依頼")),""))</f>
        <v/>
      </c>
    </row>
    <row r="189" spans="2:9" ht="42" hidden="1">
      <c r="B189" s="21">
        <f t="shared" si="15"/>
        <v>188</v>
      </c>
      <c r="C189" s="22"/>
      <c r="D189" s="23"/>
      <c r="E189" s="23" t="str">
        <f t="shared" si="16"/>
        <v/>
      </c>
      <c r="F189" s="22" t="str">
        <f t="shared" si="17"/>
        <v/>
      </c>
      <c r="G189" s="80" t="str">
        <f t="shared" si="18"/>
        <v>**</v>
      </c>
      <c r="H189" s="11" t="str">
        <f t="shared" si="19"/>
        <v/>
      </c>
      <c r="I189" s="11" t="str">
        <f>IF(COUNTIF(依頼一覧!F:F,BCD!C211),
VLOOKUP(C189,依頼一覧!F:H,2,0),
IF(C189&lt;&gt;"",IF(OR(VALUE(F189)=31091,VALUE(F189)=49681,VALUE(F189)=49743,VALUE(F189)=31081,VALUE(F189)=49665,VALUE(F189)=49790,VALUE(F189)=60522,VALUE(F189)=10035,VALUE(F189)=49663,VALUE(F189)=60020,VALUE(F189)=49679,VALUE(F189)=99663,VALUE(F189)=99665,VALUE(F189)=55084,VALUE(F189)=55087,VALUE(F189)=55088,VALUE(F189)=55089,VALUE(F189)=55090,VALUE(F189)=55091,VALUE(F189)=55092,VALUE(F189)=55093,VALUE(F189)=55094,VALUE(F189)=55095,VALUE(F189)=55096,VALUE(F189)=55097,VALUE(F189)=55099,VALUE(F189)=55100,VALUE(F189)=71151),"調整",
IF(H189="J-Mups","保管リスト","依頼")),""))</f>
        <v/>
      </c>
    </row>
    <row r="190" spans="2:9" ht="42" hidden="1">
      <c r="B190" s="21">
        <f t="shared" si="15"/>
        <v>189</v>
      </c>
      <c r="C190" s="22"/>
      <c r="D190" s="23"/>
      <c r="E190" s="23" t="str">
        <f t="shared" si="16"/>
        <v/>
      </c>
      <c r="F190" s="22" t="str">
        <f t="shared" si="17"/>
        <v/>
      </c>
      <c r="G190" s="80" t="str">
        <f t="shared" si="18"/>
        <v>**</v>
      </c>
      <c r="H190" s="11" t="str">
        <f t="shared" si="19"/>
        <v/>
      </c>
      <c r="I190" s="11" t="str">
        <f>IF(COUNTIF(依頼一覧!F:F,BCD!C212),
VLOOKUP(C190,依頼一覧!F:H,2,0),
IF(C190&lt;&gt;"",IF(OR(VALUE(F190)=31091,VALUE(F190)=49681,VALUE(F190)=49743,VALUE(F190)=31081,VALUE(F190)=49665,VALUE(F190)=49790,VALUE(F190)=60522,VALUE(F190)=10035,VALUE(F190)=49663,VALUE(F190)=60020,VALUE(F190)=49679,VALUE(F190)=99663,VALUE(F190)=99665,VALUE(F190)=55084,VALUE(F190)=55087,VALUE(F190)=55088,VALUE(F190)=55089,VALUE(F190)=55090,VALUE(F190)=55091,VALUE(F190)=55092,VALUE(F190)=55093,VALUE(F190)=55094,VALUE(F190)=55095,VALUE(F190)=55096,VALUE(F190)=55097,VALUE(F190)=55099,VALUE(F190)=55100,VALUE(F190)=71151),"調整",
IF(H190="J-Mups","保管リスト","依頼")),""))</f>
        <v/>
      </c>
    </row>
    <row r="191" spans="2:9" ht="42" hidden="1">
      <c r="B191" s="21">
        <f t="shared" si="15"/>
        <v>190</v>
      </c>
      <c r="C191" s="22"/>
      <c r="D191" s="23"/>
      <c r="E191" s="23" t="str">
        <f t="shared" si="16"/>
        <v/>
      </c>
      <c r="F191" s="22" t="str">
        <f t="shared" si="17"/>
        <v/>
      </c>
      <c r="G191" s="80" t="str">
        <f t="shared" si="18"/>
        <v>**</v>
      </c>
      <c r="H191" s="11" t="str">
        <f t="shared" si="19"/>
        <v/>
      </c>
      <c r="I191" s="11" t="str">
        <f>IF(COUNTIF(依頼一覧!F:F,BCD!C213),
VLOOKUP(C191,依頼一覧!F:H,2,0),
IF(C191&lt;&gt;"",IF(OR(VALUE(F191)=31091,VALUE(F191)=49681,VALUE(F191)=49743,VALUE(F191)=31081,VALUE(F191)=49665,VALUE(F191)=49790,VALUE(F191)=60522,VALUE(F191)=10035,VALUE(F191)=49663,VALUE(F191)=60020,VALUE(F191)=49679,VALUE(F191)=99663,VALUE(F191)=99665,VALUE(F191)=55084,VALUE(F191)=55087,VALUE(F191)=55088,VALUE(F191)=55089,VALUE(F191)=55090,VALUE(F191)=55091,VALUE(F191)=55092,VALUE(F191)=55093,VALUE(F191)=55094,VALUE(F191)=55095,VALUE(F191)=55096,VALUE(F191)=55097,VALUE(F191)=55099,VALUE(F191)=55100,VALUE(F191)=71151),"調整",
IF(H191="J-Mups","保管リスト","依頼")),""))</f>
        <v/>
      </c>
    </row>
    <row r="192" spans="2:9" ht="42" hidden="1">
      <c r="B192" s="21">
        <f t="shared" si="15"/>
        <v>191</v>
      </c>
      <c r="C192" s="22"/>
      <c r="D192" s="23"/>
      <c r="E192" s="23" t="str">
        <f t="shared" si="16"/>
        <v/>
      </c>
      <c r="F192" s="22" t="str">
        <f t="shared" si="17"/>
        <v/>
      </c>
      <c r="G192" s="80" t="str">
        <f t="shared" si="18"/>
        <v>**</v>
      </c>
      <c r="H192" s="11" t="str">
        <f t="shared" si="19"/>
        <v/>
      </c>
      <c r="I192" s="11" t="str">
        <f>IF(COUNTIF(依頼一覧!F:F,BCD!C214),
VLOOKUP(C192,依頼一覧!F:H,2,0),
IF(C192&lt;&gt;"",IF(OR(VALUE(F192)=31091,VALUE(F192)=49681,VALUE(F192)=49743,VALUE(F192)=31081,VALUE(F192)=49665,VALUE(F192)=49790,VALUE(F192)=60522,VALUE(F192)=10035,VALUE(F192)=49663,VALUE(F192)=60020,VALUE(F192)=49679,VALUE(F192)=99663,VALUE(F192)=99665,VALUE(F192)=55084,VALUE(F192)=55087,VALUE(F192)=55088,VALUE(F192)=55089,VALUE(F192)=55090,VALUE(F192)=55091,VALUE(F192)=55092,VALUE(F192)=55093,VALUE(F192)=55094,VALUE(F192)=55095,VALUE(F192)=55096,VALUE(F192)=55097,VALUE(F192)=55099,VALUE(F192)=55100,VALUE(F192)=71151),"調整",
IF(H192="J-Mups","保管リスト","依頼")),""))</f>
        <v/>
      </c>
    </row>
    <row r="193" spans="2:9" ht="42" hidden="1">
      <c r="B193" s="21">
        <f t="shared" si="15"/>
        <v>192</v>
      </c>
      <c r="C193" s="22"/>
      <c r="D193" s="23"/>
      <c r="E193" s="23" t="str">
        <f t="shared" si="16"/>
        <v/>
      </c>
      <c r="F193" s="22" t="str">
        <f t="shared" si="17"/>
        <v/>
      </c>
      <c r="G193" s="80" t="str">
        <f t="shared" si="18"/>
        <v>**</v>
      </c>
      <c r="H193" s="11" t="str">
        <f t="shared" si="19"/>
        <v/>
      </c>
      <c r="I193" s="11" t="str">
        <f>IF(COUNTIF(依頼一覧!F:F,BCD!C215),
VLOOKUP(C193,依頼一覧!F:H,2,0),
IF(C193&lt;&gt;"",IF(OR(VALUE(F193)=31091,VALUE(F193)=49681,VALUE(F193)=49743,VALUE(F193)=31081,VALUE(F193)=49665,VALUE(F193)=49790,VALUE(F193)=60522,VALUE(F193)=10035,VALUE(F193)=49663,VALUE(F193)=60020,VALUE(F193)=49679,VALUE(F193)=99663,VALUE(F193)=99665,VALUE(F193)=55084,VALUE(F193)=55087,VALUE(F193)=55088,VALUE(F193)=55089,VALUE(F193)=55090,VALUE(F193)=55091,VALUE(F193)=55092,VALUE(F193)=55093,VALUE(F193)=55094,VALUE(F193)=55095,VALUE(F193)=55096,VALUE(F193)=55097,VALUE(F193)=55099,VALUE(F193)=55100,VALUE(F193)=71151),"調整",
IF(H193="J-Mups","保管リスト","依頼")),""))</f>
        <v/>
      </c>
    </row>
    <row r="194" spans="2:9" ht="42" hidden="1">
      <c r="B194" s="21">
        <f t="shared" ref="B194:B257" si="20">ROW()-1</f>
        <v>193</v>
      </c>
      <c r="C194" s="22"/>
      <c r="D194" s="23"/>
      <c r="E194" s="23" t="str">
        <f t="shared" ref="E194:E257" si="21">MID(C194,6,3)</f>
        <v/>
      </c>
      <c r="F194" s="22" t="str">
        <f t="shared" ref="F194:F257" si="22">LEFT(C194,5)</f>
        <v/>
      </c>
      <c r="G194" s="80" t="str">
        <f t="shared" ref="G194:G257" si="23">"*"&amp;C194&amp;"*"</f>
        <v>**</v>
      </c>
      <c r="H194" s="11" t="str">
        <f t="shared" ref="H194:H257" si="24">IF(C194&lt;&gt;"",
IF(
OR(VALUE(F194)=31091,VALUE(F194)=49561,VALUE(F194)=49790,VALUE(F194)=48161,VALUE(F194)=49661,VALUE(F194)=49861,VALUE(F194)=48561,VALUE(F194)=49679,VALUE(F194)=60522,VALUE(F194)=49261,VALUE(F194)=49681,VALUE(F194)=71151,VALUE(F194)=49361,VALUE(F194)=49743,VALUE(F194)=77334,VALUE(F194)=49461,VALUE(F194)=49761,VALUE(F194)=99661,VALUE(F194)=917,VALUE(F194)=10035,VALUE(F194)=49663,VALUE(F194)=49665,VALUE(F194)=60020,VALUE(F194)=49679,VALUE(F194)=99663,VALUE(F194)=99665,VALUE(F194)=71151,VALUE(F194)=31081),"JCB",
IF(
C194=0,"J-Mups","MUN"
)
),"")</f>
        <v/>
      </c>
      <c r="I194" s="11" t="str">
        <f>IF(COUNTIF(依頼一覧!F:F,BCD!C216),
VLOOKUP(C194,依頼一覧!F:H,2,0),
IF(C194&lt;&gt;"",IF(OR(VALUE(F194)=31091,VALUE(F194)=49681,VALUE(F194)=49743,VALUE(F194)=31081,VALUE(F194)=49665,VALUE(F194)=49790,VALUE(F194)=60522,VALUE(F194)=10035,VALUE(F194)=49663,VALUE(F194)=60020,VALUE(F194)=49679,VALUE(F194)=99663,VALUE(F194)=99665,VALUE(F194)=55084,VALUE(F194)=55087,VALUE(F194)=55088,VALUE(F194)=55089,VALUE(F194)=55090,VALUE(F194)=55091,VALUE(F194)=55092,VALUE(F194)=55093,VALUE(F194)=55094,VALUE(F194)=55095,VALUE(F194)=55096,VALUE(F194)=55097,VALUE(F194)=55099,VALUE(F194)=55100,VALUE(F194)=71151),"調整",
IF(H194="J-Mups","保管リスト","依頼")),""))</f>
        <v/>
      </c>
    </row>
    <row r="195" spans="2:9" ht="42" hidden="1">
      <c r="B195" s="21">
        <f t="shared" si="20"/>
        <v>194</v>
      </c>
      <c r="C195" s="22"/>
      <c r="D195" s="23"/>
      <c r="E195" s="23" t="str">
        <f t="shared" si="21"/>
        <v/>
      </c>
      <c r="F195" s="22" t="str">
        <f t="shared" si="22"/>
        <v/>
      </c>
      <c r="G195" s="80" t="str">
        <f t="shared" si="23"/>
        <v>**</v>
      </c>
      <c r="H195" s="11" t="str">
        <f t="shared" si="24"/>
        <v/>
      </c>
      <c r="I195" s="11" t="str">
        <f>IF(COUNTIF(依頼一覧!F:F,BCD!C217),
VLOOKUP(C195,依頼一覧!F:H,2,0),
IF(C195&lt;&gt;"",IF(OR(VALUE(F195)=31091,VALUE(F195)=49681,VALUE(F195)=49743,VALUE(F195)=31081,VALUE(F195)=49665,VALUE(F195)=49790,VALUE(F195)=60522,VALUE(F195)=10035,VALUE(F195)=49663,VALUE(F195)=60020,VALUE(F195)=49679,VALUE(F195)=99663,VALUE(F195)=99665,VALUE(F195)=55084,VALUE(F195)=55087,VALUE(F195)=55088,VALUE(F195)=55089,VALUE(F195)=55090,VALUE(F195)=55091,VALUE(F195)=55092,VALUE(F195)=55093,VALUE(F195)=55094,VALUE(F195)=55095,VALUE(F195)=55096,VALUE(F195)=55097,VALUE(F195)=55099,VALUE(F195)=55100,VALUE(F195)=71151),"調整",
IF(H195="J-Mups","保管リスト","依頼")),""))</f>
        <v/>
      </c>
    </row>
    <row r="196" spans="2:9" ht="42" hidden="1">
      <c r="B196" s="21">
        <f t="shared" si="20"/>
        <v>195</v>
      </c>
      <c r="C196" s="22"/>
      <c r="D196" s="23"/>
      <c r="E196" s="23" t="str">
        <f t="shared" si="21"/>
        <v/>
      </c>
      <c r="F196" s="22" t="str">
        <f t="shared" si="22"/>
        <v/>
      </c>
      <c r="G196" s="80" t="str">
        <f t="shared" si="23"/>
        <v>**</v>
      </c>
      <c r="H196" s="11" t="str">
        <f t="shared" si="24"/>
        <v/>
      </c>
      <c r="I196" s="11" t="str">
        <f>IF(COUNTIF(依頼一覧!F:F,BCD!C218),
VLOOKUP(C196,依頼一覧!F:H,2,0),
IF(C196&lt;&gt;"",IF(OR(VALUE(F196)=31091,VALUE(F196)=49681,VALUE(F196)=49743,VALUE(F196)=31081,VALUE(F196)=49665,VALUE(F196)=49790,VALUE(F196)=60522,VALUE(F196)=10035,VALUE(F196)=49663,VALUE(F196)=60020,VALUE(F196)=49679,VALUE(F196)=99663,VALUE(F196)=99665,VALUE(F196)=55084,VALUE(F196)=55087,VALUE(F196)=55088,VALUE(F196)=55089,VALUE(F196)=55090,VALUE(F196)=55091,VALUE(F196)=55092,VALUE(F196)=55093,VALUE(F196)=55094,VALUE(F196)=55095,VALUE(F196)=55096,VALUE(F196)=55097,VALUE(F196)=55099,VALUE(F196)=55100,VALUE(F196)=71151),"調整",
IF(H196="J-Mups","保管リスト","依頼")),""))</f>
        <v/>
      </c>
    </row>
    <row r="197" spans="2:9" ht="42" hidden="1">
      <c r="B197" s="21">
        <f t="shared" si="20"/>
        <v>196</v>
      </c>
      <c r="C197" s="22"/>
      <c r="D197" s="23"/>
      <c r="E197" s="23" t="str">
        <f t="shared" si="21"/>
        <v/>
      </c>
      <c r="F197" s="22" t="str">
        <f t="shared" si="22"/>
        <v/>
      </c>
      <c r="G197" s="80" t="str">
        <f t="shared" si="23"/>
        <v>**</v>
      </c>
      <c r="H197" s="11" t="str">
        <f t="shared" si="24"/>
        <v/>
      </c>
      <c r="I197" s="11" t="str">
        <f>IF(COUNTIF(依頼一覧!F:F,BCD!C219),
VLOOKUP(C197,依頼一覧!F:H,2,0),
IF(C197&lt;&gt;"",IF(OR(VALUE(F197)=31091,VALUE(F197)=49681,VALUE(F197)=49743,VALUE(F197)=31081,VALUE(F197)=49665,VALUE(F197)=49790,VALUE(F197)=60522,VALUE(F197)=10035,VALUE(F197)=49663,VALUE(F197)=60020,VALUE(F197)=49679,VALUE(F197)=99663,VALUE(F197)=99665,VALUE(F197)=55084,VALUE(F197)=55087,VALUE(F197)=55088,VALUE(F197)=55089,VALUE(F197)=55090,VALUE(F197)=55091,VALUE(F197)=55092,VALUE(F197)=55093,VALUE(F197)=55094,VALUE(F197)=55095,VALUE(F197)=55096,VALUE(F197)=55097,VALUE(F197)=55099,VALUE(F197)=55100,VALUE(F197)=71151),"調整",
IF(H197="J-Mups","保管リスト","依頼")),""))</f>
        <v/>
      </c>
    </row>
    <row r="198" spans="2:9" ht="42" hidden="1">
      <c r="B198" s="21">
        <f t="shared" si="20"/>
        <v>197</v>
      </c>
      <c r="C198" s="22"/>
      <c r="D198" s="23"/>
      <c r="E198" s="23" t="str">
        <f t="shared" si="21"/>
        <v/>
      </c>
      <c r="F198" s="22" t="str">
        <f t="shared" si="22"/>
        <v/>
      </c>
      <c r="G198" s="80" t="str">
        <f t="shared" si="23"/>
        <v>**</v>
      </c>
      <c r="H198" s="11" t="str">
        <f t="shared" si="24"/>
        <v/>
      </c>
      <c r="I198" s="11" t="str">
        <f>IF(COUNTIF(依頼一覧!F:F,BCD!C220),
VLOOKUP(C198,依頼一覧!F:H,2,0),
IF(C198&lt;&gt;"",IF(OR(VALUE(F198)=31091,VALUE(F198)=49681,VALUE(F198)=49743,VALUE(F198)=31081,VALUE(F198)=49665,VALUE(F198)=49790,VALUE(F198)=60522,VALUE(F198)=10035,VALUE(F198)=49663,VALUE(F198)=60020,VALUE(F198)=49679,VALUE(F198)=99663,VALUE(F198)=99665,VALUE(F198)=55084,VALUE(F198)=55087,VALUE(F198)=55088,VALUE(F198)=55089,VALUE(F198)=55090,VALUE(F198)=55091,VALUE(F198)=55092,VALUE(F198)=55093,VALUE(F198)=55094,VALUE(F198)=55095,VALUE(F198)=55096,VALUE(F198)=55097,VALUE(F198)=55099,VALUE(F198)=55100,VALUE(F198)=71151),"調整",
IF(H198="J-Mups","保管リスト","依頼")),""))</f>
        <v/>
      </c>
    </row>
    <row r="199" spans="2:9" ht="42" hidden="1">
      <c r="B199" s="21">
        <f t="shared" si="20"/>
        <v>198</v>
      </c>
      <c r="C199" s="22"/>
      <c r="D199" s="23"/>
      <c r="E199" s="23" t="str">
        <f t="shared" si="21"/>
        <v/>
      </c>
      <c r="F199" s="22" t="str">
        <f t="shared" si="22"/>
        <v/>
      </c>
      <c r="G199" s="80" t="str">
        <f t="shared" si="23"/>
        <v>**</v>
      </c>
      <c r="H199" s="11" t="str">
        <f t="shared" si="24"/>
        <v/>
      </c>
      <c r="I199" s="11" t="str">
        <f>IF(COUNTIF(依頼一覧!F:F,BCD!C221),
VLOOKUP(C199,依頼一覧!F:H,2,0),
IF(C199&lt;&gt;"",IF(OR(VALUE(F199)=31091,VALUE(F199)=49681,VALUE(F199)=49743,VALUE(F199)=31081,VALUE(F199)=49665,VALUE(F199)=49790,VALUE(F199)=60522,VALUE(F199)=10035,VALUE(F199)=49663,VALUE(F199)=60020,VALUE(F199)=49679,VALUE(F199)=99663,VALUE(F199)=99665,VALUE(F199)=55084,VALUE(F199)=55087,VALUE(F199)=55088,VALUE(F199)=55089,VALUE(F199)=55090,VALUE(F199)=55091,VALUE(F199)=55092,VALUE(F199)=55093,VALUE(F199)=55094,VALUE(F199)=55095,VALUE(F199)=55096,VALUE(F199)=55097,VALUE(F199)=55099,VALUE(F199)=55100,VALUE(F199)=71151),"調整",
IF(H199="J-Mups","保管リスト","依頼")),""))</f>
        <v/>
      </c>
    </row>
    <row r="200" spans="2:9" ht="42" hidden="1">
      <c r="B200" s="21">
        <f t="shared" si="20"/>
        <v>199</v>
      </c>
      <c r="C200" s="22"/>
      <c r="D200" s="23"/>
      <c r="E200" s="23" t="str">
        <f t="shared" si="21"/>
        <v/>
      </c>
      <c r="F200" s="22" t="str">
        <f t="shared" si="22"/>
        <v/>
      </c>
      <c r="G200" s="80" t="str">
        <f t="shared" si="23"/>
        <v>**</v>
      </c>
      <c r="H200" s="11" t="str">
        <f t="shared" si="24"/>
        <v/>
      </c>
      <c r="I200" s="11" t="str">
        <f>IF(COUNTIF(依頼一覧!F:F,BCD!C222),
VLOOKUP(C200,依頼一覧!F:H,2,0),
IF(C200&lt;&gt;"",IF(OR(VALUE(F200)=31091,VALUE(F200)=49681,VALUE(F200)=49743,VALUE(F200)=31081,VALUE(F200)=49665,VALUE(F200)=49790,VALUE(F200)=60522,VALUE(F200)=10035,VALUE(F200)=49663,VALUE(F200)=60020,VALUE(F200)=49679,VALUE(F200)=99663,VALUE(F200)=99665,VALUE(F200)=55084,VALUE(F200)=55087,VALUE(F200)=55088,VALUE(F200)=55089,VALUE(F200)=55090,VALUE(F200)=55091,VALUE(F200)=55092,VALUE(F200)=55093,VALUE(F200)=55094,VALUE(F200)=55095,VALUE(F200)=55096,VALUE(F200)=55097,VALUE(F200)=55099,VALUE(F200)=55100,VALUE(F200)=71151),"調整",
IF(H200="J-Mups","保管リスト","依頼")),""))</f>
        <v/>
      </c>
    </row>
    <row r="201" spans="2:9" ht="42" hidden="1">
      <c r="B201" s="21">
        <f t="shared" si="20"/>
        <v>200</v>
      </c>
      <c r="C201" s="22"/>
      <c r="D201" s="23"/>
      <c r="E201" s="23" t="str">
        <f t="shared" si="21"/>
        <v/>
      </c>
      <c r="F201" s="22" t="str">
        <f t="shared" si="22"/>
        <v/>
      </c>
      <c r="G201" s="80" t="str">
        <f t="shared" si="23"/>
        <v>**</v>
      </c>
      <c r="H201" s="11" t="str">
        <f t="shared" si="24"/>
        <v/>
      </c>
      <c r="I201" s="11" t="str">
        <f>IF(COUNTIF(依頼一覧!F:F,BCD!C223),
VLOOKUP(C201,依頼一覧!F:H,2,0),
IF(C201&lt;&gt;"",IF(OR(VALUE(F201)=31091,VALUE(F201)=49681,VALUE(F201)=49743,VALUE(F201)=31081,VALUE(F201)=49665,VALUE(F201)=49790,VALUE(F201)=60522,VALUE(F201)=10035,VALUE(F201)=49663,VALUE(F201)=60020,VALUE(F201)=49679,VALUE(F201)=99663,VALUE(F201)=99665,VALUE(F201)=55084,VALUE(F201)=55087,VALUE(F201)=55088,VALUE(F201)=55089,VALUE(F201)=55090,VALUE(F201)=55091,VALUE(F201)=55092,VALUE(F201)=55093,VALUE(F201)=55094,VALUE(F201)=55095,VALUE(F201)=55096,VALUE(F201)=55097,VALUE(F201)=55099,VALUE(F201)=55100,VALUE(F201)=71151),"調整",
IF(H201="J-Mups","保管リスト","依頼")),""))</f>
        <v/>
      </c>
    </row>
    <row r="202" spans="2:9" ht="42" hidden="1">
      <c r="B202" s="21">
        <f t="shared" si="20"/>
        <v>201</v>
      </c>
      <c r="C202" s="22"/>
      <c r="D202" s="23"/>
      <c r="E202" s="23" t="str">
        <f t="shared" si="21"/>
        <v/>
      </c>
      <c r="F202" s="22" t="str">
        <f t="shared" si="22"/>
        <v/>
      </c>
      <c r="G202" s="80" t="str">
        <f t="shared" si="23"/>
        <v>**</v>
      </c>
      <c r="H202" s="11" t="str">
        <f t="shared" si="24"/>
        <v/>
      </c>
      <c r="I202" s="11" t="str">
        <f>IF(COUNTIF(依頼一覧!F:F,BCD!C224),
VLOOKUP(C202,依頼一覧!F:H,2,0),
IF(C202&lt;&gt;"",IF(OR(VALUE(F202)=31091,VALUE(F202)=49681,VALUE(F202)=49743,VALUE(F202)=31081,VALUE(F202)=49665,VALUE(F202)=49790,VALUE(F202)=60522,VALUE(F202)=10035,VALUE(F202)=49663,VALUE(F202)=60020,VALUE(F202)=49679,VALUE(F202)=99663,VALUE(F202)=99665,VALUE(F202)=55084,VALUE(F202)=55087,VALUE(F202)=55088,VALUE(F202)=55089,VALUE(F202)=55090,VALUE(F202)=55091,VALUE(F202)=55092,VALUE(F202)=55093,VALUE(F202)=55094,VALUE(F202)=55095,VALUE(F202)=55096,VALUE(F202)=55097,VALUE(F202)=55099,VALUE(F202)=55100,VALUE(F202)=71151),"調整",
IF(H202="J-Mups","保管リスト","依頼")),""))</f>
        <v/>
      </c>
    </row>
    <row r="203" spans="2:9" ht="42" hidden="1">
      <c r="B203" s="21">
        <f t="shared" si="20"/>
        <v>202</v>
      </c>
      <c r="C203" s="22"/>
      <c r="D203" s="23"/>
      <c r="E203" s="23" t="str">
        <f t="shared" si="21"/>
        <v/>
      </c>
      <c r="F203" s="22" t="str">
        <f t="shared" si="22"/>
        <v/>
      </c>
      <c r="G203" s="80" t="str">
        <f t="shared" si="23"/>
        <v>**</v>
      </c>
      <c r="H203" s="11" t="str">
        <f t="shared" si="24"/>
        <v/>
      </c>
      <c r="I203" s="11" t="str">
        <f>IF(COUNTIF(依頼一覧!F:F,BCD!C225),
VLOOKUP(C203,依頼一覧!F:H,2,0),
IF(C203&lt;&gt;"",IF(OR(VALUE(F203)=31091,VALUE(F203)=49681,VALUE(F203)=49743,VALUE(F203)=31081,VALUE(F203)=49665,VALUE(F203)=49790,VALUE(F203)=60522,VALUE(F203)=10035,VALUE(F203)=49663,VALUE(F203)=60020,VALUE(F203)=49679,VALUE(F203)=99663,VALUE(F203)=99665,VALUE(F203)=55084,VALUE(F203)=55087,VALUE(F203)=55088,VALUE(F203)=55089,VALUE(F203)=55090,VALUE(F203)=55091,VALUE(F203)=55092,VALUE(F203)=55093,VALUE(F203)=55094,VALUE(F203)=55095,VALUE(F203)=55096,VALUE(F203)=55097,VALUE(F203)=55099,VALUE(F203)=55100,VALUE(F203)=71151),"調整",
IF(H203="J-Mups","保管リスト","依頼")),""))</f>
        <v/>
      </c>
    </row>
    <row r="204" spans="2:9" ht="42" hidden="1">
      <c r="B204" s="21">
        <f t="shared" si="20"/>
        <v>203</v>
      </c>
      <c r="C204" s="22"/>
      <c r="D204" s="23"/>
      <c r="E204" s="23" t="str">
        <f t="shared" si="21"/>
        <v/>
      </c>
      <c r="F204" s="22" t="str">
        <f t="shared" si="22"/>
        <v/>
      </c>
      <c r="G204" s="80" t="str">
        <f t="shared" si="23"/>
        <v>**</v>
      </c>
      <c r="H204" s="11" t="str">
        <f t="shared" si="24"/>
        <v/>
      </c>
      <c r="I204" s="11" t="str">
        <f>IF(COUNTIF(依頼一覧!F:F,BCD!C226),
VLOOKUP(C204,依頼一覧!F:H,2,0),
IF(C204&lt;&gt;"",IF(OR(VALUE(F204)=31091,VALUE(F204)=49681,VALUE(F204)=49743,VALUE(F204)=31081,VALUE(F204)=49665,VALUE(F204)=49790,VALUE(F204)=60522,VALUE(F204)=10035,VALUE(F204)=49663,VALUE(F204)=60020,VALUE(F204)=49679,VALUE(F204)=99663,VALUE(F204)=99665,VALUE(F204)=55084,VALUE(F204)=55087,VALUE(F204)=55088,VALUE(F204)=55089,VALUE(F204)=55090,VALUE(F204)=55091,VALUE(F204)=55092,VALUE(F204)=55093,VALUE(F204)=55094,VALUE(F204)=55095,VALUE(F204)=55096,VALUE(F204)=55097,VALUE(F204)=55099,VALUE(F204)=55100,VALUE(F204)=71151),"調整",
IF(H204="J-Mups","保管リスト","依頼")),""))</f>
        <v/>
      </c>
    </row>
    <row r="205" spans="2:9" ht="42" hidden="1">
      <c r="B205" s="21">
        <f t="shared" si="20"/>
        <v>204</v>
      </c>
      <c r="C205" s="22"/>
      <c r="D205" s="23"/>
      <c r="E205" s="23" t="str">
        <f t="shared" si="21"/>
        <v/>
      </c>
      <c r="F205" s="22" t="str">
        <f t="shared" si="22"/>
        <v/>
      </c>
      <c r="G205" s="80" t="str">
        <f t="shared" si="23"/>
        <v>**</v>
      </c>
      <c r="H205" s="11" t="str">
        <f t="shared" si="24"/>
        <v/>
      </c>
      <c r="I205" s="11" t="str">
        <f>IF(COUNTIF(依頼一覧!F:F,BCD!C227),
VLOOKUP(C205,依頼一覧!F:H,2,0),
IF(C205&lt;&gt;"",IF(OR(VALUE(F205)=31091,VALUE(F205)=49681,VALUE(F205)=49743,VALUE(F205)=31081,VALUE(F205)=49665,VALUE(F205)=49790,VALUE(F205)=60522,VALUE(F205)=10035,VALUE(F205)=49663,VALUE(F205)=60020,VALUE(F205)=49679,VALUE(F205)=99663,VALUE(F205)=99665,VALUE(F205)=55084,VALUE(F205)=55087,VALUE(F205)=55088,VALUE(F205)=55089,VALUE(F205)=55090,VALUE(F205)=55091,VALUE(F205)=55092,VALUE(F205)=55093,VALUE(F205)=55094,VALUE(F205)=55095,VALUE(F205)=55096,VALUE(F205)=55097,VALUE(F205)=55099,VALUE(F205)=55100,VALUE(F205)=71151),"調整",
IF(H205="J-Mups","保管リスト","依頼")),""))</f>
        <v/>
      </c>
    </row>
    <row r="206" spans="2:9" ht="42" hidden="1">
      <c r="B206" s="21">
        <f t="shared" si="20"/>
        <v>205</v>
      </c>
      <c r="C206" s="22"/>
      <c r="D206" s="23"/>
      <c r="E206" s="23" t="str">
        <f t="shared" si="21"/>
        <v/>
      </c>
      <c r="F206" s="22" t="str">
        <f t="shared" si="22"/>
        <v/>
      </c>
      <c r="G206" s="80" t="str">
        <f t="shared" si="23"/>
        <v>**</v>
      </c>
      <c r="H206" s="11" t="str">
        <f t="shared" si="24"/>
        <v/>
      </c>
      <c r="I206" s="11" t="str">
        <f>IF(COUNTIF(依頼一覧!F:F,BCD!C228),
VLOOKUP(C206,依頼一覧!F:H,2,0),
IF(C206&lt;&gt;"",IF(OR(VALUE(F206)=31091,VALUE(F206)=49681,VALUE(F206)=49743,VALUE(F206)=31081,VALUE(F206)=49665,VALUE(F206)=49790,VALUE(F206)=60522,VALUE(F206)=10035,VALUE(F206)=49663,VALUE(F206)=60020,VALUE(F206)=49679,VALUE(F206)=99663,VALUE(F206)=99665,VALUE(F206)=55084,VALUE(F206)=55087,VALUE(F206)=55088,VALUE(F206)=55089,VALUE(F206)=55090,VALUE(F206)=55091,VALUE(F206)=55092,VALUE(F206)=55093,VALUE(F206)=55094,VALUE(F206)=55095,VALUE(F206)=55096,VALUE(F206)=55097,VALUE(F206)=55099,VALUE(F206)=55100,VALUE(F206)=71151),"調整",
IF(H206="J-Mups","保管リスト","依頼")),""))</f>
        <v/>
      </c>
    </row>
    <row r="207" spans="2:9" ht="42" hidden="1">
      <c r="B207" s="21">
        <f t="shared" si="20"/>
        <v>206</v>
      </c>
      <c r="C207" s="22"/>
      <c r="D207" s="23"/>
      <c r="E207" s="23" t="str">
        <f t="shared" si="21"/>
        <v/>
      </c>
      <c r="F207" s="22" t="str">
        <f t="shared" si="22"/>
        <v/>
      </c>
      <c r="G207" s="80" t="str">
        <f t="shared" si="23"/>
        <v>**</v>
      </c>
      <c r="H207" s="11" t="str">
        <f t="shared" si="24"/>
        <v/>
      </c>
      <c r="I207" s="11" t="str">
        <f>IF(COUNTIF(依頼一覧!F:F,BCD!C229),
VLOOKUP(C207,依頼一覧!F:H,2,0),
IF(C207&lt;&gt;"",IF(OR(VALUE(F207)=31091,VALUE(F207)=49681,VALUE(F207)=49743,VALUE(F207)=31081,VALUE(F207)=49665,VALUE(F207)=49790,VALUE(F207)=60522,VALUE(F207)=10035,VALUE(F207)=49663,VALUE(F207)=60020,VALUE(F207)=49679,VALUE(F207)=99663,VALUE(F207)=99665,VALUE(F207)=55084,VALUE(F207)=55087,VALUE(F207)=55088,VALUE(F207)=55089,VALUE(F207)=55090,VALUE(F207)=55091,VALUE(F207)=55092,VALUE(F207)=55093,VALUE(F207)=55094,VALUE(F207)=55095,VALUE(F207)=55096,VALUE(F207)=55097,VALUE(F207)=55099,VALUE(F207)=55100,VALUE(F207)=71151),"調整",
IF(H207="J-Mups","保管リスト","依頼")),""))</f>
        <v/>
      </c>
    </row>
    <row r="208" spans="2:9" ht="42" hidden="1">
      <c r="B208" s="21">
        <f t="shared" si="20"/>
        <v>207</v>
      </c>
      <c r="C208" s="22"/>
      <c r="D208" s="23"/>
      <c r="E208" s="23" t="str">
        <f t="shared" si="21"/>
        <v/>
      </c>
      <c r="F208" s="22" t="str">
        <f t="shared" si="22"/>
        <v/>
      </c>
      <c r="G208" s="80" t="str">
        <f t="shared" si="23"/>
        <v>**</v>
      </c>
      <c r="H208" s="11" t="str">
        <f t="shared" si="24"/>
        <v/>
      </c>
      <c r="I208" s="11" t="str">
        <f>IF(COUNTIF(依頼一覧!F:F,BCD!C230),
VLOOKUP(C208,依頼一覧!F:H,2,0),
IF(C208&lt;&gt;"",IF(OR(VALUE(F208)=31091,VALUE(F208)=49681,VALUE(F208)=49743,VALUE(F208)=31081,VALUE(F208)=49665,VALUE(F208)=49790,VALUE(F208)=60522,VALUE(F208)=10035,VALUE(F208)=49663,VALUE(F208)=60020,VALUE(F208)=49679,VALUE(F208)=99663,VALUE(F208)=99665,VALUE(F208)=55084,VALUE(F208)=55087,VALUE(F208)=55088,VALUE(F208)=55089,VALUE(F208)=55090,VALUE(F208)=55091,VALUE(F208)=55092,VALUE(F208)=55093,VALUE(F208)=55094,VALUE(F208)=55095,VALUE(F208)=55096,VALUE(F208)=55097,VALUE(F208)=55099,VALUE(F208)=55100,VALUE(F208)=71151),"調整",
IF(H208="J-Mups","保管リスト","依頼")),""))</f>
        <v/>
      </c>
    </row>
    <row r="209" spans="2:9" ht="42" hidden="1">
      <c r="B209" s="21">
        <f t="shared" si="20"/>
        <v>208</v>
      </c>
      <c r="C209" s="22"/>
      <c r="D209" s="23"/>
      <c r="E209" s="23" t="str">
        <f t="shared" si="21"/>
        <v/>
      </c>
      <c r="F209" s="22" t="str">
        <f t="shared" si="22"/>
        <v/>
      </c>
      <c r="G209" s="80" t="str">
        <f t="shared" si="23"/>
        <v>**</v>
      </c>
      <c r="H209" s="11" t="str">
        <f t="shared" si="24"/>
        <v/>
      </c>
      <c r="I209" s="11" t="str">
        <f>IF(COUNTIF(依頼一覧!F:F,BCD!C231),
VLOOKUP(C209,依頼一覧!F:H,2,0),
IF(C209&lt;&gt;"",IF(OR(VALUE(F209)=31091,VALUE(F209)=49681,VALUE(F209)=49743,VALUE(F209)=31081,VALUE(F209)=49665,VALUE(F209)=49790,VALUE(F209)=60522,VALUE(F209)=10035,VALUE(F209)=49663,VALUE(F209)=60020,VALUE(F209)=49679,VALUE(F209)=99663,VALUE(F209)=99665,VALUE(F209)=55084,VALUE(F209)=55087,VALUE(F209)=55088,VALUE(F209)=55089,VALUE(F209)=55090,VALUE(F209)=55091,VALUE(F209)=55092,VALUE(F209)=55093,VALUE(F209)=55094,VALUE(F209)=55095,VALUE(F209)=55096,VALUE(F209)=55097,VALUE(F209)=55099,VALUE(F209)=55100,VALUE(F209)=71151),"調整",
IF(H209="J-Mups","保管リスト","依頼")),""))</f>
        <v/>
      </c>
    </row>
    <row r="210" spans="2:9" ht="42" hidden="1">
      <c r="B210" s="21">
        <f t="shared" si="20"/>
        <v>209</v>
      </c>
      <c r="C210" s="22"/>
      <c r="D210" s="23"/>
      <c r="E210" s="23" t="str">
        <f t="shared" si="21"/>
        <v/>
      </c>
      <c r="F210" s="22" t="str">
        <f t="shared" si="22"/>
        <v/>
      </c>
      <c r="G210" s="80" t="str">
        <f t="shared" si="23"/>
        <v>**</v>
      </c>
      <c r="H210" s="11" t="str">
        <f t="shared" si="24"/>
        <v/>
      </c>
      <c r="I210" s="11" t="str">
        <f>IF(COUNTIF(依頼一覧!F:F,BCD!C232),
VLOOKUP(C210,依頼一覧!F:H,2,0),
IF(C210&lt;&gt;"",IF(OR(VALUE(F210)=31091,VALUE(F210)=49681,VALUE(F210)=49743,VALUE(F210)=31081,VALUE(F210)=49665,VALUE(F210)=49790,VALUE(F210)=60522,VALUE(F210)=10035,VALUE(F210)=49663,VALUE(F210)=60020,VALUE(F210)=49679,VALUE(F210)=99663,VALUE(F210)=99665,VALUE(F210)=55084,VALUE(F210)=55087,VALUE(F210)=55088,VALUE(F210)=55089,VALUE(F210)=55090,VALUE(F210)=55091,VALUE(F210)=55092,VALUE(F210)=55093,VALUE(F210)=55094,VALUE(F210)=55095,VALUE(F210)=55096,VALUE(F210)=55097,VALUE(F210)=55099,VALUE(F210)=55100,VALUE(F210)=71151),"調整",
IF(H210="J-Mups","保管リスト","依頼")),""))</f>
        <v/>
      </c>
    </row>
    <row r="211" spans="2:9" ht="42" hidden="1">
      <c r="B211" s="21">
        <f t="shared" si="20"/>
        <v>210</v>
      </c>
      <c r="C211" s="22"/>
      <c r="D211" s="23"/>
      <c r="E211" s="23" t="str">
        <f t="shared" si="21"/>
        <v/>
      </c>
      <c r="F211" s="22" t="str">
        <f t="shared" si="22"/>
        <v/>
      </c>
      <c r="G211" s="80" t="str">
        <f t="shared" si="23"/>
        <v>**</v>
      </c>
      <c r="H211" s="11" t="str">
        <f t="shared" si="24"/>
        <v/>
      </c>
      <c r="I211" s="11" t="str">
        <f>IF(COUNTIF(依頼一覧!F:F,BCD!C233),
VLOOKUP(C211,依頼一覧!F:H,2,0),
IF(C211&lt;&gt;"",IF(OR(VALUE(F211)=31091,VALUE(F211)=49681,VALUE(F211)=49743,VALUE(F211)=31081,VALUE(F211)=49665,VALUE(F211)=49790,VALUE(F211)=60522,VALUE(F211)=10035,VALUE(F211)=49663,VALUE(F211)=60020,VALUE(F211)=49679,VALUE(F211)=99663,VALUE(F211)=99665,VALUE(F211)=55084,VALUE(F211)=55087,VALUE(F211)=55088,VALUE(F211)=55089,VALUE(F211)=55090,VALUE(F211)=55091,VALUE(F211)=55092,VALUE(F211)=55093,VALUE(F211)=55094,VALUE(F211)=55095,VALUE(F211)=55096,VALUE(F211)=55097,VALUE(F211)=55099,VALUE(F211)=55100,VALUE(F211)=71151),"調整",
IF(H211="J-Mups","保管リスト","依頼")),""))</f>
        <v/>
      </c>
    </row>
    <row r="212" spans="2:9" ht="42" hidden="1">
      <c r="B212" s="21">
        <f t="shared" si="20"/>
        <v>211</v>
      </c>
      <c r="C212" s="22"/>
      <c r="D212" s="23"/>
      <c r="E212" s="23" t="str">
        <f t="shared" si="21"/>
        <v/>
      </c>
      <c r="F212" s="22" t="str">
        <f t="shared" si="22"/>
        <v/>
      </c>
      <c r="G212" s="80" t="str">
        <f t="shared" si="23"/>
        <v>**</v>
      </c>
      <c r="H212" s="11" t="str">
        <f t="shared" si="24"/>
        <v/>
      </c>
      <c r="I212" s="11" t="str">
        <f>IF(COUNTIF(依頼一覧!F:F,BCD!C234),
VLOOKUP(C212,依頼一覧!F:H,2,0),
IF(C212&lt;&gt;"",IF(OR(VALUE(F212)=31091,VALUE(F212)=49681,VALUE(F212)=49743,VALUE(F212)=31081,VALUE(F212)=49665,VALUE(F212)=49790,VALUE(F212)=60522,VALUE(F212)=10035,VALUE(F212)=49663,VALUE(F212)=60020,VALUE(F212)=49679,VALUE(F212)=99663,VALUE(F212)=99665,VALUE(F212)=55084,VALUE(F212)=55087,VALUE(F212)=55088,VALUE(F212)=55089,VALUE(F212)=55090,VALUE(F212)=55091,VALUE(F212)=55092,VALUE(F212)=55093,VALUE(F212)=55094,VALUE(F212)=55095,VALUE(F212)=55096,VALUE(F212)=55097,VALUE(F212)=55099,VALUE(F212)=55100,VALUE(F212)=71151),"調整",
IF(H212="J-Mups","保管リスト","依頼")),""))</f>
        <v/>
      </c>
    </row>
    <row r="213" spans="2:9" ht="42" hidden="1">
      <c r="B213" s="21">
        <f t="shared" si="20"/>
        <v>212</v>
      </c>
      <c r="C213" s="22"/>
      <c r="D213" s="23"/>
      <c r="E213" s="23" t="str">
        <f t="shared" si="21"/>
        <v/>
      </c>
      <c r="F213" s="22" t="str">
        <f t="shared" si="22"/>
        <v/>
      </c>
      <c r="G213" s="80" t="str">
        <f t="shared" si="23"/>
        <v>**</v>
      </c>
      <c r="H213" s="11" t="str">
        <f t="shared" si="24"/>
        <v/>
      </c>
      <c r="I213" s="11" t="str">
        <f>IF(COUNTIF(依頼一覧!F:F,BCD!C235),
VLOOKUP(C213,依頼一覧!F:H,2,0),
IF(C213&lt;&gt;"",IF(OR(VALUE(F213)=31091,VALUE(F213)=49681,VALUE(F213)=49743,VALUE(F213)=31081,VALUE(F213)=49665,VALUE(F213)=49790,VALUE(F213)=60522,VALUE(F213)=10035,VALUE(F213)=49663,VALUE(F213)=60020,VALUE(F213)=49679,VALUE(F213)=99663,VALUE(F213)=99665,VALUE(F213)=55084,VALUE(F213)=55087,VALUE(F213)=55088,VALUE(F213)=55089,VALUE(F213)=55090,VALUE(F213)=55091,VALUE(F213)=55092,VALUE(F213)=55093,VALUE(F213)=55094,VALUE(F213)=55095,VALUE(F213)=55096,VALUE(F213)=55097,VALUE(F213)=55099,VALUE(F213)=55100,VALUE(F213)=71151),"調整",
IF(H213="J-Mups","保管リスト","依頼")),""))</f>
        <v/>
      </c>
    </row>
    <row r="214" spans="2:9" ht="42" hidden="1">
      <c r="B214" s="21">
        <f t="shared" si="20"/>
        <v>213</v>
      </c>
      <c r="C214" s="22"/>
      <c r="D214" s="23"/>
      <c r="E214" s="23" t="str">
        <f t="shared" si="21"/>
        <v/>
      </c>
      <c r="F214" s="22" t="str">
        <f t="shared" si="22"/>
        <v/>
      </c>
      <c r="G214" s="80" t="str">
        <f t="shared" si="23"/>
        <v>**</v>
      </c>
      <c r="H214" s="11" t="str">
        <f t="shared" si="24"/>
        <v/>
      </c>
      <c r="I214" s="11" t="str">
        <f>IF(COUNTIF(依頼一覧!F:F,BCD!C236),
VLOOKUP(C214,依頼一覧!F:H,2,0),
IF(C214&lt;&gt;"",IF(OR(VALUE(F214)=31091,VALUE(F214)=49681,VALUE(F214)=49743,VALUE(F214)=31081,VALUE(F214)=49665,VALUE(F214)=49790,VALUE(F214)=60522,VALUE(F214)=10035,VALUE(F214)=49663,VALUE(F214)=60020,VALUE(F214)=49679,VALUE(F214)=99663,VALUE(F214)=99665,VALUE(F214)=55084,VALUE(F214)=55087,VALUE(F214)=55088,VALUE(F214)=55089,VALUE(F214)=55090,VALUE(F214)=55091,VALUE(F214)=55092,VALUE(F214)=55093,VALUE(F214)=55094,VALUE(F214)=55095,VALUE(F214)=55096,VALUE(F214)=55097,VALUE(F214)=55099,VALUE(F214)=55100,VALUE(F214)=71151),"調整",
IF(H214="J-Mups","保管リスト","依頼")),""))</f>
        <v/>
      </c>
    </row>
    <row r="215" spans="2:9" ht="42" hidden="1">
      <c r="B215" s="21">
        <f t="shared" si="20"/>
        <v>214</v>
      </c>
      <c r="C215" s="22"/>
      <c r="D215" s="23"/>
      <c r="E215" s="23" t="str">
        <f t="shared" si="21"/>
        <v/>
      </c>
      <c r="F215" s="22" t="str">
        <f t="shared" si="22"/>
        <v/>
      </c>
      <c r="G215" s="80" t="str">
        <f t="shared" si="23"/>
        <v>**</v>
      </c>
      <c r="H215" s="11" t="str">
        <f t="shared" si="24"/>
        <v/>
      </c>
      <c r="I215" s="11" t="str">
        <f>IF(COUNTIF(依頼一覧!F:F,BCD!C237),
VLOOKUP(C215,依頼一覧!F:H,2,0),
IF(C215&lt;&gt;"",IF(OR(VALUE(F215)=31091,VALUE(F215)=49681,VALUE(F215)=49743,VALUE(F215)=31081,VALUE(F215)=49665,VALUE(F215)=49790,VALUE(F215)=60522,VALUE(F215)=10035,VALUE(F215)=49663,VALUE(F215)=60020,VALUE(F215)=49679,VALUE(F215)=99663,VALUE(F215)=99665,VALUE(F215)=55084,VALUE(F215)=55087,VALUE(F215)=55088,VALUE(F215)=55089,VALUE(F215)=55090,VALUE(F215)=55091,VALUE(F215)=55092,VALUE(F215)=55093,VALUE(F215)=55094,VALUE(F215)=55095,VALUE(F215)=55096,VALUE(F215)=55097,VALUE(F215)=55099,VALUE(F215)=55100,VALUE(F215)=71151),"調整",
IF(H215="J-Mups","保管リスト","依頼")),""))</f>
        <v/>
      </c>
    </row>
    <row r="216" spans="2:9" ht="42" hidden="1">
      <c r="B216" s="21">
        <f t="shared" si="20"/>
        <v>215</v>
      </c>
      <c r="C216" s="22"/>
      <c r="D216" s="23"/>
      <c r="E216" s="23" t="str">
        <f t="shared" si="21"/>
        <v/>
      </c>
      <c r="F216" s="22" t="str">
        <f t="shared" si="22"/>
        <v/>
      </c>
      <c r="G216" s="80" t="str">
        <f t="shared" si="23"/>
        <v>**</v>
      </c>
      <c r="H216" s="11" t="str">
        <f t="shared" si="24"/>
        <v/>
      </c>
      <c r="I216" s="11" t="str">
        <f>IF(COUNTIF(依頼一覧!F:F,BCD!C238),
VLOOKUP(C216,依頼一覧!F:H,2,0),
IF(C216&lt;&gt;"",IF(OR(VALUE(F216)=31091,VALUE(F216)=49681,VALUE(F216)=49743,VALUE(F216)=31081,VALUE(F216)=49665,VALUE(F216)=49790,VALUE(F216)=60522,VALUE(F216)=10035,VALUE(F216)=49663,VALUE(F216)=60020,VALUE(F216)=49679,VALUE(F216)=99663,VALUE(F216)=99665,VALUE(F216)=55084,VALUE(F216)=55087,VALUE(F216)=55088,VALUE(F216)=55089,VALUE(F216)=55090,VALUE(F216)=55091,VALUE(F216)=55092,VALUE(F216)=55093,VALUE(F216)=55094,VALUE(F216)=55095,VALUE(F216)=55096,VALUE(F216)=55097,VALUE(F216)=55099,VALUE(F216)=55100,VALUE(F216)=71151),"調整",
IF(H216="J-Mups","保管リスト","依頼")),""))</f>
        <v/>
      </c>
    </row>
    <row r="217" spans="2:9" ht="42" hidden="1">
      <c r="B217" s="21">
        <f t="shared" si="20"/>
        <v>216</v>
      </c>
      <c r="C217" s="22"/>
      <c r="D217" s="23"/>
      <c r="E217" s="23" t="str">
        <f t="shared" si="21"/>
        <v/>
      </c>
      <c r="F217" s="22" t="str">
        <f t="shared" si="22"/>
        <v/>
      </c>
      <c r="G217" s="80" t="str">
        <f t="shared" si="23"/>
        <v>**</v>
      </c>
      <c r="H217" s="11" t="str">
        <f t="shared" si="24"/>
        <v/>
      </c>
      <c r="I217" s="11" t="str">
        <f>IF(COUNTIF(依頼一覧!F:F,BCD!C239),
VLOOKUP(C217,依頼一覧!F:H,2,0),
IF(C217&lt;&gt;"",IF(OR(VALUE(F217)=31091,VALUE(F217)=49681,VALUE(F217)=49743,VALUE(F217)=31081,VALUE(F217)=49665,VALUE(F217)=49790,VALUE(F217)=60522,VALUE(F217)=10035,VALUE(F217)=49663,VALUE(F217)=60020,VALUE(F217)=49679,VALUE(F217)=99663,VALUE(F217)=99665,VALUE(F217)=55084,VALUE(F217)=55087,VALUE(F217)=55088,VALUE(F217)=55089,VALUE(F217)=55090,VALUE(F217)=55091,VALUE(F217)=55092,VALUE(F217)=55093,VALUE(F217)=55094,VALUE(F217)=55095,VALUE(F217)=55096,VALUE(F217)=55097,VALUE(F217)=55099,VALUE(F217)=55100,VALUE(F217)=71151),"調整",
IF(H217="J-Mups","保管リスト","依頼")),""))</f>
        <v/>
      </c>
    </row>
    <row r="218" spans="2:9" ht="42" hidden="1">
      <c r="B218" s="21">
        <f t="shared" si="20"/>
        <v>217</v>
      </c>
      <c r="C218" s="22"/>
      <c r="D218" s="23"/>
      <c r="E218" s="23" t="str">
        <f t="shared" si="21"/>
        <v/>
      </c>
      <c r="F218" s="22" t="str">
        <f t="shared" si="22"/>
        <v/>
      </c>
      <c r="G218" s="80" t="str">
        <f t="shared" si="23"/>
        <v>**</v>
      </c>
      <c r="H218" s="11" t="str">
        <f t="shared" si="24"/>
        <v/>
      </c>
      <c r="I218" s="11" t="str">
        <f>IF(COUNTIF(依頼一覧!F:F,BCD!C240),
VLOOKUP(C218,依頼一覧!F:H,2,0),
IF(C218&lt;&gt;"",IF(OR(VALUE(F218)=31091,VALUE(F218)=49681,VALUE(F218)=49743,VALUE(F218)=31081,VALUE(F218)=49665,VALUE(F218)=49790,VALUE(F218)=60522,VALUE(F218)=10035,VALUE(F218)=49663,VALUE(F218)=60020,VALUE(F218)=49679,VALUE(F218)=99663,VALUE(F218)=99665,VALUE(F218)=55084,VALUE(F218)=55087,VALUE(F218)=55088,VALUE(F218)=55089,VALUE(F218)=55090,VALUE(F218)=55091,VALUE(F218)=55092,VALUE(F218)=55093,VALUE(F218)=55094,VALUE(F218)=55095,VALUE(F218)=55096,VALUE(F218)=55097,VALUE(F218)=55099,VALUE(F218)=55100,VALUE(F218)=71151),"調整",
IF(H218="J-Mups","保管リスト","依頼")),""))</f>
        <v/>
      </c>
    </row>
    <row r="219" spans="2:9" ht="42" hidden="1">
      <c r="B219" s="21">
        <f t="shared" si="20"/>
        <v>218</v>
      </c>
      <c r="C219" s="22"/>
      <c r="D219" s="23"/>
      <c r="E219" s="23" t="str">
        <f t="shared" si="21"/>
        <v/>
      </c>
      <c r="F219" s="22" t="str">
        <f t="shared" si="22"/>
        <v/>
      </c>
      <c r="G219" s="80" t="str">
        <f t="shared" si="23"/>
        <v>**</v>
      </c>
      <c r="H219" s="11" t="str">
        <f t="shared" si="24"/>
        <v/>
      </c>
      <c r="I219" s="11" t="str">
        <f>IF(COUNTIF(依頼一覧!F:F,BCD!C241),
VLOOKUP(C219,依頼一覧!F:H,2,0),
IF(C219&lt;&gt;"",IF(OR(VALUE(F219)=31091,VALUE(F219)=49681,VALUE(F219)=49743,VALUE(F219)=31081,VALUE(F219)=49665,VALUE(F219)=49790,VALUE(F219)=60522,VALUE(F219)=10035,VALUE(F219)=49663,VALUE(F219)=60020,VALUE(F219)=49679,VALUE(F219)=99663,VALUE(F219)=99665,VALUE(F219)=55084,VALUE(F219)=55087,VALUE(F219)=55088,VALUE(F219)=55089,VALUE(F219)=55090,VALUE(F219)=55091,VALUE(F219)=55092,VALUE(F219)=55093,VALUE(F219)=55094,VALUE(F219)=55095,VALUE(F219)=55096,VALUE(F219)=55097,VALUE(F219)=55099,VALUE(F219)=55100,VALUE(F219)=71151),"調整",
IF(H219="J-Mups","保管リスト","依頼")),""))</f>
        <v/>
      </c>
    </row>
    <row r="220" spans="2:9" ht="42" hidden="1">
      <c r="B220" s="21">
        <f t="shared" si="20"/>
        <v>219</v>
      </c>
      <c r="C220" s="22"/>
      <c r="D220" s="23"/>
      <c r="E220" s="23" t="str">
        <f t="shared" si="21"/>
        <v/>
      </c>
      <c r="F220" s="22" t="str">
        <f t="shared" si="22"/>
        <v/>
      </c>
      <c r="G220" s="80" t="str">
        <f t="shared" si="23"/>
        <v>**</v>
      </c>
      <c r="H220" s="11" t="str">
        <f t="shared" si="24"/>
        <v/>
      </c>
      <c r="I220" s="11" t="str">
        <f>IF(COUNTIF(依頼一覧!F:F,BCD!C242),
VLOOKUP(C220,依頼一覧!F:H,2,0),
IF(C220&lt;&gt;"",IF(OR(VALUE(F220)=31091,VALUE(F220)=49681,VALUE(F220)=49743,VALUE(F220)=31081,VALUE(F220)=49665,VALUE(F220)=49790,VALUE(F220)=60522,VALUE(F220)=10035,VALUE(F220)=49663,VALUE(F220)=60020,VALUE(F220)=49679,VALUE(F220)=99663,VALUE(F220)=99665,VALUE(F220)=55084,VALUE(F220)=55087,VALUE(F220)=55088,VALUE(F220)=55089,VALUE(F220)=55090,VALUE(F220)=55091,VALUE(F220)=55092,VALUE(F220)=55093,VALUE(F220)=55094,VALUE(F220)=55095,VALUE(F220)=55096,VALUE(F220)=55097,VALUE(F220)=55099,VALUE(F220)=55100,VALUE(F220)=71151),"調整",
IF(H220="J-Mups","保管リスト","依頼")),""))</f>
        <v/>
      </c>
    </row>
    <row r="221" spans="2:9" ht="42" hidden="1">
      <c r="B221" s="21">
        <f t="shared" si="20"/>
        <v>220</v>
      </c>
      <c r="C221" s="22"/>
      <c r="D221" s="23"/>
      <c r="E221" s="23" t="str">
        <f t="shared" si="21"/>
        <v/>
      </c>
      <c r="F221" s="22" t="str">
        <f t="shared" si="22"/>
        <v/>
      </c>
      <c r="G221" s="80" t="str">
        <f t="shared" si="23"/>
        <v>**</v>
      </c>
      <c r="H221" s="11" t="str">
        <f t="shared" si="24"/>
        <v/>
      </c>
      <c r="I221" s="11" t="str">
        <f>IF(COUNTIF(依頼一覧!F:F,BCD!C243),
VLOOKUP(C221,依頼一覧!F:H,2,0),
IF(C221&lt;&gt;"",IF(OR(VALUE(F221)=31091,VALUE(F221)=49681,VALUE(F221)=49743,VALUE(F221)=31081,VALUE(F221)=49665,VALUE(F221)=49790,VALUE(F221)=60522,VALUE(F221)=10035,VALUE(F221)=49663,VALUE(F221)=60020,VALUE(F221)=49679,VALUE(F221)=99663,VALUE(F221)=99665,VALUE(F221)=55084,VALUE(F221)=55087,VALUE(F221)=55088,VALUE(F221)=55089,VALUE(F221)=55090,VALUE(F221)=55091,VALUE(F221)=55092,VALUE(F221)=55093,VALUE(F221)=55094,VALUE(F221)=55095,VALUE(F221)=55096,VALUE(F221)=55097,VALUE(F221)=55099,VALUE(F221)=55100,VALUE(F221)=71151),"調整",
IF(H221="J-Mups","保管リスト","依頼")),""))</f>
        <v/>
      </c>
    </row>
    <row r="222" spans="2:9" ht="42" hidden="1">
      <c r="B222" s="21">
        <f t="shared" si="20"/>
        <v>221</v>
      </c>
      <c r="C222" s="22"/>
      <c r="D222" s="23"/>
      <c r="E222" s="23" t="str">
        <f t="shared" si="21"/>
        <v/>
      </c>
      <c r="F222" s="22" t="str">
        <f t="shared" si="22"/>
        <v/>
      </c>
      <c r="G222" s="80" t="str">
        <f t="shared" si="23"/>
        <v>**</v>
      </c>
      <c r="H222" s="11" t="str">
        <f t="shared" si="24"/>
        <v/>
      </c>
      <c r="I222" s="11" t="str">
        <f>IF(COUNTIF(依頼一覧!F:F,BCD!C244),
VLOOKUP(C222,依頼一覧!F:H,2,0),
IF(C222&lt;&gt;"",IF(OR(VALUE(F222)=31091,VALUE(F222)=49681,VALUE(F222)=49743,VALUE(F222)=31081,VALUE(F222)=49665,VALUE(F222)=49790,VALUE(F222)=60522,VALUE(F222)=10035,VALUE(F222)=49663,VALUE(F222)=60020,VALUE(F222)=49679,VALUE(F222)=99663,VALUE(F222)=99665,VALUE(F222)=55084,VALUE(F222)=55087,VALUE(F222)=55088,VALUE(F222)=55089,VALUE(F222)=55090,VALUE(F222)=55091,VALUE(F222)=55092,VALUE(F222)=55093,VALUE(F222)=55094,VALUE(F222)=55095,VALUE(F222)=55096,VALUE(F222)=55097,VALUE(F222)=55099,VALUE(F222)=55100,VALUE(F222)=71151),"調整",
IF(H222="J-Mups","保管リスト","依頼")),""))</f>
        <v/>
      </c>
    </row>
    <row r="223" spans="2:9" ht="42" hidden="1">
      <c r="B223" s="21">
        <f t="shared" si="20"/>
        <v>222</v>
      </c>
      <c r="C223" s="22"/>
      <c r="D223" s="23"/>
      <c r="E223" s="23" t="str">
        <f t="shared" si="21"/>
        <v/>
      </c>
      <c r="F223" s="22" t="str">
        <f t="shared" si="22"/>
        <v/>
      </c>
      <c r="G223" s="80" t="str">
        <f t="shared" si="23"/>
        <v>**</v>
      </c>
      <c r="H223" s="11" t="str">
        <f t="shared" si="24"/>
        <v/>
      </c>
      <c r="I223" s="11" t="str">
        <f>IF(COUNTIF(依頼一覧!F:F,BCD!C245),
VLOOKUP(C223,依頼一覧!F:H,2,0),
IF(C223&lt;&gt;"",IF(OR(VALUE(F223)=31091,VALUE(F223)=49681,VALUE(F223)=49743,VALUE(F223)=31081,VALUE(F223)=49665,VALUE(F223)=49790,VALUE(F223)=60522,VALUE(F223)=10035,VALUE(F223)=49663,VALUE(F223)=60020,VALUE(F223)=49679,VALUE(F223)=99663,VALUE(F223)=99665,VALUE(F223)=55084,VALUE(F223)=55087,VALUE(F223)=55088,VALUE(F223)=55089,VALUE(F223)=55090,VALUE(F223)=55091,VALUE(F223)=55092,VALUE(F223)=55093,VALUE(F223)=55094,VALUE(F223)=55095,VALUE(F223)=55096,VALUE(F223)=55097,VALUE(F223)=55099,VALUE(F223)=55100,VALUE(F223)=71151),"調整",
IF(H223="J-Mups","保管リスト","依頼")),""))</f>
        <v/>
      </c>
    </row>
    <row r="224" spans="2:9" ht="42" hidden="1">
      <c r="B224" s="21">
        <f t="shared" si="20"/>
        <v>223</v>
      </c>
      <c r="C224" s="22"/>
      <c r="D224" s="23"/>
      <c r="E224" s="23" t="str">
        <f t="shared" si="21"/>
        <v/>
      </c>
      <c r="F224" s="22" t="str">
        <f t="shared" si="22"/>
        <v/>
      </c>
      <c r="G224" s="80" t="str">
        <f t="shared" si="23"/>
        <v>**</v>
      </c>
      <c r="H224" s="11" t="str">
        <f t="shared" si="24"/>
        <v/>
      </c>
      <c r="I224" s="11" t="str">
        <f>IF(COUNTIF(依頼一覧!F:F,BCD!C246),
VLOOKUP(C224,依頼一覧!F:H,2,0),
IF(C224&lt;&gt;"",IF(OR(VALUE(F224)=31091,VALUE(F224)=49681,VALUE(F224)=49743,VALUE(F224)=31081,VALUE(F224)=49665,VALUE(F224)=49790,VALUE(F224)=60522,VALUE(F224)=10035,VALUE(F224)=49663,VALUE(F224)=60020,VALUE(F224)=49679,VALUE(F224)=99663,VALUE(F224)=99665,VALUE(F224)=55084,VALUE(F224)=55087,VALUE(F224)=55088,VALUE(F224)=55089,VALUE(F224)=55090,VALUE(F224)=55091,VALUE(F224)=55092,VALUE(F224)=55093,VALUE(F224)=55094,VALUE(F224)=55095,VALUE(F224)=55096,VALUE(F224)=55097,VALUE(F224)=55099,VALUE(F224)=55100,VALUE(F224)=71151),"調整",
IF(H224="J-Mups","保管リスト","依頼")),""))</f>
        <v/>
      </c>
    </row>
    <row r="225" spans="2:9" ht="42" hidden="1">
      <c r="B225" s="21">
        <f t="shared" si="20"/>
        <v>224</v>
      </c>
      <c r="C225" s="22"/>
      <c r="D225" s="23"/>
      <c r="E225" s="23" t="str">
        <f t="shared" si="21"/>
        <v/>
      </c>
      <c r="F225" s="22" t="str">
        <f t="shared" si="22"/>
        <v/>
      </c>
      <c r="G225" s="80" t="str">
        <f t="shared" si="23"/>
        <v>**</v>
      </c>
      <c r="H225" s="11" t="str">
        <f t="shared" si="24"/>
        <v/>
      </c>
      <c r="I225" s="11" t="str">
        <f>IF(COUNTIF(依頼一覧!F:F,BCD!C247),
VLOOKUP(C225,依頼一覧!F:H,2,0),
IF(C225&lt;&gt;"",IF(OR(VALUE(F225)=31091,VALUE(F225)=49681,VALUE(F225)=49743,VALUE(F225)=31081,VALUE(F225)=49665,VALUE(F225)=49790,VALUE(F225)=60522,VALUE(F225)=10035,VALUE(F225)=49663,VALUE(F225)=60020,VALUE(F225)=49679,VALUE(F225)=99663,VALUE(F225)=99665,VALUE(F225)=55084,VALUE(F225)=55087,VALUE(F225)=55088,VALUE(F225)=55089,VALUE(F225)=55090,VALUE(F225)=55091,VALUE(F225)=55092,VALUE(F225)=55093,VALUE(F225)=55094,VALUE(F225)=55095,VALUE(F225)=55096,VALUE(F225)=55097,VALUE(F225)=55099,VALUE(F225)=55100,VALUE(F225)=71151),"調整",
IF(H225="J-Mups","保管リスト","依頼")),""))</f>
        <v/>
      </c>
    </row>
    <row r="226" spans="2:9" ht="42" hidden="1">
      <c r="B226" s="21">
        <f t="shared" si="20"/>
        <v>225</v>
      </c>
      <c r="C226" s="22"/>
      <c r="D226" s="23"/>
      <c r="E226" s="23" t="str">
        <f t="shared" si="21"/>
        <v/>
      </c>
      <c r="F226" s="22" t="str">
        <f t="shared" si="22"/>
        <v/>
      </c>
      <c r="G226" s="80" t="str">
        <f t="shared" si="23"/>
        <v>**</v>
      </c>
      <c r="H226" s="11" t="str">
        <f t="shared" si="24"/>
        <v/>
      </c>
      <c r="I226" s="11" t="str">
        <f>IF(COUNTIF(依頼一覧!F:F,BCD!C248),
VLOOKUP(C226,依頼一覧!F:H,2,0),
IF(C226&lt;&gt;"",IF(OR(VALUE(F226)=31091,VALUE(F226)=49681,VALUE(F226)=49743,VALUE(F226)=31081,VALUE(F226)=49665,VALUE(F226)=49790,VALUE(F226)=60522,VALUE(F226)=10035,VALUE(F226)=49663,VALUE(F226)=60020,VALUE(F226)=49679,VALUE(F226)=99663,VALUE(F226)=99665,VALUE(F226)=55084,VALUE(F226)=55087,VALUE(F226)=55088,VALUE(F226)=55089,VALUE(F226)=55090,VALUE(F226)=55091,VALUE(F226)=55092,VALUE(F226)=55093,VALUE(F226)=55094,VALUE(F226)=55095,VALUE(F226)=55096,VALUE(F226)=55097,VALUE(F226)=55099,VALUE(F226)=55100,VALUE(F226)=71151),"調整",
IF(H226="J-Mups","保管リスト","依頼")),""))</f>
        <v/>
      </c>
    </row>
    <row r="227" spans="2:9" ht="42" hidden="1">
      <c r="B227" s="21">
        <f t="shared" si="20"/>
        <v>226</v>
      </c>
      <c r="C227" s="22"/>
      <c r="D227" s="23"/>
      <c r="E227" s="23" t="str">
        <f t="shared" si="21"/>
        <v/>
      </c>
      <c r="F227" s="22" t="str">
        <f t="shared" si="22"/>
        <v/>
      </c>
      <c r="G227" s="80" t="str">
        <f t="shared" si="23"/>
        <v>**</v>
      </c>
      <c r="H227" s="11" t="str">
        <f t="shared" si="24"/>
        <v/>
      </c>
      <c r="I227" s="11" t="str">
        <f>IF(COUNTIF(依頼一覧!F:F,BCD!C249),
VLOOKUP(C227,依頼一覧!F:H,2,0),
IF(C227&lt;&gt;"",IF(OR(VALUE(F227)=31091,VALUE(F227)=49681,VALUE(F227)=49743,VALUE(F227)=31081,VALUE(F227)=49665,VALUE(F227)=49790,VALUE(F227)=60522,VALUE(F227)=10035,VALUE(F227)=49663,VALUE(F227)=60020,VALUE(F227)=49679,VALUE(F227)=99663,VALUE(F227)=99665,VALUE(F227)=55084,VALUE(F227)=55087,VALUE(F227)=55088,VALUE(F227)=55089,VALUE(F227)=55090,VALUE(F227)=55091,VALUE(F227)=55092,VALUE(F227)=55093,VALUE(F227)=55094,VALUE(F227)=55095,VALUE(F227)=55096,VALUE(F227)=55097,VALUE(F227)=55099,VALUE(F227)=55100,VALUE(F227)=71151),"調整",
IF(H227="J-Mups","保管リスト","依頼")),""))</f>
        <v/>
      </c>
    </row>
    <row r="228" spans="2:9" ht="42" hidden="1">
      <c r="B228" s="21">
        <f t="shared" si="20"/>
        <v>227</v>
      </c>
      <c r="C228" s="22"/>
      <c r="D228" s="23"/>
      <c r="E228" s="23" t="str">
        <f t="shared" si="21"/>
        <v/>
      </c>
      <c r="F228" s="22" t="str">
        <f t="shared" si="22"/>
        <v/>
      </c>
      <c r="G228" s="80" t="str">
        <f t="shared" si="23"/>
        <v>**</v>
      </c>
      <c r="H228" s="11" t="str">
        <f t="shared" si="24"/>
        <v/>
      </c>
      <c r="I228" s="11" t="str">
        <f>IF(COUNTIF(依頼一覧!F:F,BCD!C250),
VLOOKUP(C228,依頼一覧!F:H,2,0),
IF(C228&lt;&gt;"",IF(OR(VALUE(F228)=31091,VALUE(F228)=49681,VALUE(F228)=49743,VALUE(F228)=31081,VALUE(F228)=49665,VALUE(F228)=49790,VALUE(F228)=60522,VALUE(F228)=10035,VALUE(F228)=49663,VALUE(F228)=60020,VALUE(F228)=49679,VALUE(F228)=99663,VALUE(F228)=99665,VALUE(F228)=55084,VALUE(F228)=55087,VALUE(F228)=55088,VALUE(F228)=55089,VALUE(F228)=55090,VALUE(F228)=55091,VALUE(F228)=55092,VALUE(F228)=55093,VALUE(F228)=55094,VALUE(F228)=55095,VALUE(F228)=55096,VALUE(F228)=55097,VALUE(F228)=55099,VALUE(F228)=55100,VALUE(F228)=71151),"調整",
IF(H228="J-Mups","保管リスト","依頼")),""))</f>
        <v/>
      </c>
    </row>
    <row r="229" spans="2:9" ht="42" hidden="1">
      <c r="B229" s="21">
        <f t="shared" si="20"/>
        <v>228</v>
      </c>
      <c r="C229" s="22"/>
      <c r="D229" s="23"/>
      <c r="E229" s="23" t="str">
        <f t="shared" si="21"/>
        <v/>
      </c>
      <c r="F229" s="22" t="str">
        <f t="shared" si="22"/>
        <v/>
      </c>
      <c r="G229" s="80" t="str">
        <f t="shared" si="23"/>
        <v>**</v>
      </c>
      <c r="H229" s="11" t="str">
        <f t="shared" si="24"/>
        <v/>
      </c>
      <c r="I229" s="11" t="str">
        <f>IF(COUNTIF(依頼一覧!F:F,BCD!C251),
VLOOKUP(C229,依頼一覧!F:H,2,0),
IF(C229&lt;&gt;"",IF(OR(VALUE(F229)=31091,VALUE(F229)=49681,VALUE(F229)=49743,VALUE(F229)=31081,VALUE(F229)=49665,VALUE(F229)=49790,VALUE(F229)=60522,VALUE(F229)=10035,VALUE(F229)=49663,VALUE(F229)=60020,VALUE(F229)=49679,VALUE(F229)=99663,VALUE(F229)=99665,VALUE(F229)=55084,VALUE(F229)=55087,VALUE(F229)=55088,VALUE(F229)=55089,VALUE(F229)=55090,VALUE(F229)=55091,VALUE(F229)=55092,VALUE(F229)=55093,VALUE(F229)=55094,VALUE(F229)=55095,VALUE(F229)=55096,VALUE(F229)=55097,VALUE(F229)=55099,VALUE(F229)=55100,VALUE(F229)=71151),"調整",
IF(H229="J-Mups","保管リスト","依頼")),""))</f>
        <v/>
      </c>
    </row>
    <row r="230" spans="2:9" ht="42" hidden="1">
      <c r="B230" s="21">
        <f t="shared" si="20"/>
        <v>229</v>
      </c>
      <c r="C230" s="22"/>
      <c r="D230" s="23"/>
      <c r="E230" s="23" t="str">
        <f t="shared" si="21"/>
        <v/>
      </c>
      <c r="F230" s="22" t="str">
        <f t="shared" si="22"/>
        <v/>
      </c>
      <c r="G230" s="80" t="str">
        <f t="shared" si="23"/>
        <v>**</v>
      </c>
      <c r="H230" s="11" t="str">
        <f t="shared" si="24"/>
        <v/>
      </c>
      <c r="I230" s="11" t="str">
        <f>IF(COUNTIF(依頼一覧!F:F,BCD!C252),
VLOOKUP(C230,依頼一覧!F:H,2,0),
IF(C230&lt;&gt;"",IF(OR(VALUE(F230)=31091,VALUE(F230)=49681,VALUE(F230)=49743,VALUE(F230)=31081,VALUE(F230)=49665,VALUE(F230)=49790,VALUE(F230)=60522,VALUE(F230)=10035,VALUE(F230)=49663,VALUE(F230)=60020,VALUE(F230)=49679,VALUE(F230)=99663,VALUE(F230)=99665,VALUE(F230)=55084,VALUE(F230)=55087,VALUE(F230)=55088,VALUE(F230)=55089,VALUE(F230)=55090,VALUE(F230)=55091,VALUE(F230)=55092,VALUE(F230)=55093,VALUE(F230)=55094,VALUE(F230)=55095,VALUE(F230)=55096,VALUE(F230)=55097,VALUE(F230)=55099,VALUE(F230)=55100,VALUE(F230)=71151),"調整",
IF(H230="J-Mups","保管リスト","依頼")),""))</f>
        <v/>
      </c>
    </row>
    <row r="231" spans="2:9" ht="42" hidden="1">
      <c r="B231" s="21">
        <f t="shared" si="20"/>
        <v>230</v>
      </c>
      <c r="C231" s="22"/>
      <c r="D231" s="23"/>
      <c r="E231" s="23" t="str">
        <f t="shared" si="21"/>
        <v/>
      </c>
      <c r="F231" s="22" t="str">
        <f t="shared" si="22"/>
        <v/>
      </c>
      <c r="G231" s="80" t="str">
        <f t="shared" si="23"/>
        <v>**</v>
      </c>
      <c r="H231" s="11" t="str">
        <f t="shared" si="24"/>
        <v/>
      </c>
      <c r="I231" s="11" t="str">
        <f>IF(COUNTIF(依頼一覧!F:F,BCD!C253),
VLOOKUP(C231,依頼一覧!F:H,2,0),
IF(C231&lt;&gt;"",IF(OR(VALUE(F231)=31091,VALUE(F231)=49681,VALUE(F231)=49743,VALUE(F231)=31081,VALUE(F231)=49665,VALUE(F231)=49790,VALUE(F231)=60522,VALUE(F231)=10035,VALUE(F231)=49663,VALUE(F231)=60020,VALUE(F231)=49679,VALUE(F231)=99663,VALUE(F231)=99665,VALUE(F231)=55084,VALUE(F231)=55087,VALUE(F231)=55088,VALUE(F231)=55089,VALUE(F231)=55090,VALUE(F231)=55091,VALUE(F231)=55092,VALUE(F231)=55093,VALUE(F231)=55094,VALUE(F231)=55095,VALUE(F231)=55096,VALUE(F231)=55097,VALUE(F231)=55099,VALUE(F231)=55100,VALUE(F231)=71151),"調整",
IF(H231="J-Mups","保管リスト","依頼")),""))</f>
        <v/>
      </c>
    </row>
    <row r="232" spans="2:9" ht="42" hidden="1">
      <c r="B232" s="21">
        <f t="shared" si="20"/>
        <v>231</v>
      </c>
      <c r="C232" s="22"/>
      <c r="D232" s="23"/>
      <c r="E232" s="23" t="str">
        <f t="shared" si="21"/>
        <v/>
      </c>
      <c r="F232" s="22" t="str">
        <f t="shared" si="22"/>
        <v/>
      </c>
      <c r="G232" s="80" t="str">
        <f t="shared" si="23"/>
        <v>**</v>
      </c>
      <c r="H232" s="11" t="str">
        <f t="shared" si="24"/>
        <v/>
      </c>
      <c r="I232" s="11" t="str">
        <f>IF(COUNTIF(依頼一覧!F:F,BCD!C254),
VLOOKUP(C232,依頼一覧!F:H,2,0),
IF(C232&lt;&gt;"",IF(OR(VALUE(F232)=31091,VALUE(F232)=49681,VALUE(F232)=49743,VALUE(F232)=31081,VALUE(F232)=49665,VALUE(F232)=49790,VALUE(F232)=60522,VALUE(F232)=10035,VALUE(F232)=49663,VALUE(F232)=60020,VALUE(F232)=49679,VALUE(F232)=99663,VALUE(F232)=99665,VALUE(F232)=55084,VALUE(F232)=55087,VALUE(F232)=55088,VALUE(F232)=55089,VALUE(F232)=55090,VALUE(F232)=55091,VALUE(F232)=55092,VALUE(F232)=55093,VALUE(F232)=55094,VALUE(F232)=55095,VALUE(F232)=55096,VALUE(F232)=55097,VALUE(F232)=55099,VALUE(F232)=55100,VALUE(F232)=71151),"調整",
IF(H232="J-Mups","保管リスト","依頼")),""))</f>
        <v/>
      </c>
    </row>
    <row r="233" spans="2:9" ht="42" hidden="1">
      <c r="B233" s="21">
        <f t="shared" si="20"/>
        <v>232</v>
      </c>
      <c r="C233" s="22"/>
      <c r="D233" s="23"/>
      <c r="E233" s="23" t="str">
        <f t="shared" si="21"/>
        <v/>
      </c>
      <c r="F233" s="22" t="str">
        <f t="shared" si="22"/>
        <v/>
      </c>
      <c r="G233" s="80" t="str">
        <f t="shared" si="23"/>
        <v>**</v>
      </c>
      <c r="H233" s="11" t="str">
        <f t="shared" si="24"/>
        <v/>
      </c>
      <c r="I233" s="11" t="str">
        <f>IF(COUNTIF(依頼一覧!F:F,BCD!C255),
VLOOKUP(C233,依頼一覧!F:H,2,0),
IF(C233&lt;&gt;"",IF(OR(VALUE(F233)=31091,VALUE(F233)=49681,VALUE(F233)=49743,VALUE(F233)=31081,VALUE(F233)=49665,VALUE(F233)=49790,VALUE(F233)=60522,VALUE(F233)=10035,VALUE(F233)=49663,VALUE(F233)=60020,VALUE(F233)=49679,VALUE(F233)=99663,VALUE(F233)=99665,VALUE(F233)=55084,VALUE(F233)=55087,VALUE(F233)=55088,VALUE(F233)=55089,VALUE(F233)=55090,VALUE(F233)=55091,VALUE(F233)=55092,VALUE(F233)=55093,VALUE(F233)=55094,VALUE(F233)=55095,VALUE(F233)=55096,VALUE(F233)=55097,VALUE(F233)=55099,VALUE(F233)=55100,VALUE(F233)=71151),"調整",
IF(H233="J-Mups","保管リスト","依頼")),""))</f>
        <v/>
      </c>
    </row>
    <row r="234" spans="2:9" ht="42" hidden="1">
      <c r="B234" s="21">
        <f t="shared" si="20"/>
        <v>233</v>
      </c>
      <c r="C234" s="22"/>
      <c r="D234" s="23"/>
      <c r="E234" s="23" t="str">
        <f t="shared" si="21"/>
        <v/>
      </c>
      <c r="F234" s="22" t="str">
        <f t="shared" si="22"/>
        <v/>
      </c>
      <c r="G234" s="80" t="str">
        <f t="shared" si="23"/>
        <v>**</v>
      </c>
      <c r="H234" s="11" t="str">
        <f t="shared" si="24"/>
        <v/>
      </c>
      <c r="I234" s="11" t="str">
        <f>IF(COUNTIF(依頼一覧!F:F,BCD!C256),
VLOOKUP(C234,依頼一覧!F:H,2,0),
IF(C234&lt;&gt;"",IF(OR(VALUE(F234)=31091,VALUE(F234)=49681,VALUE(F234)=49743,VALUE(F234)=31081,VALUE(F234)=49665,VALUE(F234)=49790,VALUE(F234)=60522,VALUE(F234)=10035,VALUE(F234)=49663,VALUE(F234)=60020,VALUE(F234)=49679,VALUE(F234)=99663,VALUE(F234)=99665,VALUE(F234)=55084,VALUE(F234)=55087,VALUE(F234)=55088,VALUE(F234)=55089,VALUE(F234)=55090,VALUE(F234)=55091,VALUE(F234)=55092,VALUE(F234)=55093,VALUE(F234)=55094,VALUE(F234)=55095,VALUE(F234)=55096,VALUE(F234)=55097,VALUE(F234)=55099,VALUE(F234)=55100,VALUE(F234)=71151),"調整",
IF(H234="J-Mups","保管リスト","依頼")),""))</f>
        <v/>
      </c>
    </row>
    <row r="235" spans="2:9" ht="42" hidden="1">
      <c r="B235" s="21">
        <f t="shared" si="20"/>
        <v>234</v>
      </c>
      <c r="C235" s="22"/>
      <c r="D235" s="23"/>
      <c r="E235" s="23" t="str">
        <f t="shared" si="21"/>
        <v/>
      </c>
      <c r="F235" s="22" t="str">
        <f t="shared" si="22"/>
        <v/>
      </c>
      <c r="G235" s="80" t="str">
        <f t="shared" si="23"/>
        <v>**</v>
      </c>
      <c r="H235" s="11" t="str">
        <f t="shared" si="24"/>
        <v/>
      </c>
      <c r="I235" s="11" t="str">
        <f>IF(COUNTIF(依頼一覧!F:F,BCD!C257),
VLOOKUP(C235,依頼一覧!F:H,2,0),
IF(C235&lt;&gt;"",IF(OR(VALUE(F235)=31091,VALUE(F235)=49681,VALUE(F235)=49743,VALUE(F235)=31081,VALUE(F235)=49665,VALUE(F235)=49790,VALUE(F235)=60522,VALUE(F235)=10035,VALUE(F235)=49663,VALUE(F235)=60020,VALUE(F235)=49679,VALUE(F235)=99663,VALUE(F235)=99665,VALUE(F235)=55084,VALUE(F235)=55087,VALUE(F235)=55088,VALUE(F235)=55089,VALUE(F235)=55090,VALUE(F235)=55091,VALUE(F235)=55092,VALUE(F235)=55093,VALUE(F235)=55094,VALUE(F235)=55095,VALUE(F235)=55096,VALUE(F235)=55097,VALUE(F235)=55099,VALUE(F235)=55100,VALUE(F235)=71151),"調整",
IF(H235="J-Mups","保管リスト","依頼")),""))</f>
        <v/>
      </c>
    </row>
    <row r="236" spans="2:9" ht="42" hidden="1">
      <c r="B236" s="21">
        <f t="shared" si="20"/>
        <v>235</v>
      </c>
      <c r="C236" s="22"/>
      <c r="D236" s="23"/>
      <c r="E236" s="23" t="str">
        <f t="shared" si="21"/>
        <v/>
      </c>
      <c r="F236" s="22" t="str">
        <f t="shared" si="22"/>
        <v/>
      </c>
      <c r="G236" s="80" t="str">
        <f t="shared" si="23"/>
        <v>**</v>
      </c>
      <c r="H236" s="11" t="str">
        <f t="shared" si="24"/>
        <v/>
      </c>
      <c r="I236" s="11" t="str">
        <f>IF(COUNTIF(依頼一覧!F:F,BCD!C258),
VLOOKUP(C236,依頼一覧!F:H,2,0),
IF(C236&lt;&gt;"",IF(OR(VALUE(F236)=31091,VALUE(F236)=49681,VALUE(F236)=49743,VALUE(F236)=31081,VALUE(F236)=49665,VALUE(F236)=49790,VALUE(F236)=60522,VALUE(F236)=10035,VALUE(F236)=49663,VALUE(F236)=60020,VALUE(F236)=49679,VALUE(F236)=99663,VALUE(F236)=99665,VALUE(F236)=55084,VALUE(F236)=55087,VALUE(F236)=55088,VALUE(F236)=55089,VALUE(F236)=55090,VALUE(F236)=55091,VALUE(F236)=55092,VALUE(F236)=55093,VALUE(F236)=55094,VALUE(F236)=55095,VALUE(F236)=55096,VALUE(F236)=55097,VALUE(F236)=55099,VALUE(F236)=55100,VALUE(F236)=71151),"調整",
IF(H236="J-Mups","保管リスト","依頼")),""))</f>
        <v/>
      </c>
    </row>
    <row r="237" spans="2:9" ht="42" hidden="1">
      <c r="B237" s="21">
        <f t="shared" si="20"/>
        <v>236</v>
      </c>
      <c r="C237" s="22"/>
      <c r="D237" s="23"/>
      <c r="E237" s="23" t="str">
        <f t="shared" si="21"/>
        <v/>
      </c>
      <c r="F237" s="22" t="str">
        <f t="shared" si="22"/>
        <v/>
      </c>
      <c r="G237" s="80" t="str">
        <f t="shared" si="23"/>
        <v>**</v>
      </c>
      <c r="H237" s="11" t="str">
        <f t="shared" si="24"/>
        <v/>
      </c>
      <c r="I237" s="11" t="str">
        <f>IF(COUNTIF(依頼一覧!F:F,BCD!C259),
VLOOKUP(C237,依頼一覧!F:H,2,0),
IF(C237&lt;&gt;"",IF(OR(VALUE(F237)=31091,VALUE(F237)=49681,VALUE(F237)=49743,VALUE(F237)=31081,VALUE(F237)=49665,VALUE(F237)=49790,VALUE(F237)=60522,VALUE(F237)=10035,VALUE(F237)=49663,VALUE(F237)=60020,VALUE(F237)=49679,VALUE(F237)=99663,VALUE(F237)=99665,VALUE(F237)=55084,VALUE(F237)=55087,VALUE(F237)=55088,VALUE(F237)=55089,VALUE(F237)=55090,VALUE(F237)=55091,VALUE(F237)=55092,VALUE(F237)=55093,VALUE(F237)=55094,VALUE(F237)=55095,VALUE(F237)=55096,VALUE(F237)=55097,VALUE(F237)=55099,VALUE(F237)=55100,VALUE(F237)=71151),"調整",
IF(H237="J-Mups","保管リスト","依頼")),""))</f>
        <v/>
      </c>
    </row>
    <row r="238" spans="2:9" ht="42" hidden="1">
      <c r="B238" s="21">
        <f t="shared" si="20"/>
        <v>237</v>
      </c>
      <c r="C238" s="22"/>
      <c r="D238" s="23"/>
      <c r="E238" s="23" t="str">
        <f t="shared" si="21"/>
        <v/>
      </c>
      <c r="F238" s="22" t="str">
        <f t="shared" si="22"/>
        <v/>
      </c>
      <c r="G238" s="80" t="str">
        <f t="shared" si="23"/>
        <v>**</v>
      </c>
      <c r="H238" s="11" t="str">
        <f t="shared" si="24"/>
        <v/>
      </c>
      <c r="I238" s="11" t="str">
        <f>IF(COUNTIF(依頼一覧!F:F,BCD!C260),
VLOOKUP(C238,依頼一覧!F:H,2,0),
IF(C238&lt;&gt;"",IF(OR(VALUE(F238)=31091,VALUE(F238)=49681,VALUE(F238)=49743,VALUE(F238)=31081,VALUE(F238)=49665,VALUE(F238)=49790,VALUE(F238)=60522,VALUE(F238)=10035,VALUE(F238)=49663,VALUE(F238)=60020,VALUE(F238)=49679,VALUE(F238)=99663,VALUE(F238)=99665,VALUE(F238)=55084,VALUE(F238)=55087,VALUE(F238)=55088,VALUE(F238)=55089,VALUE(F238)=55090,VALUE(F238)=55091,VALUE(F238)=55092,VALUE(F238)=55093,VALUE(F238)=55094,VALUE(F238)=55095,VALUE(F238)=55096,VALUE(F238)=55097,VALUE(F238)=55099,VALUE(F238)=55100,VALUE(F238)=71151),"調整",
IF(H238="J-Mups","保管リスト","依頼")),""))</f>
        <v/>
      </c>
    </row>
    <row r="239" spans="2:9" ht="42" hidden="1">
      <c r="B239" s="21">
        <f t="shared" si="20"/>
        <v>238</v>
      </c>
      <c r="C239" s="22"/>
      <c r="D239" s="23"/>
      <c r="E239" s="23" t="str">
        <f t="shared" si="21"/>
        <v/>
      </c>
      <c r="F239" s="22" t="str">
        <f t="shared" si="22"/>
        <v/>
      </c>
      <c r="G239" s="80" t="str">
        <f t="shared" si="23"/>
        <v>**</v>
      </c>
      <c r="H239" s="11" t="str">
        <f t="shared" si="24"/>
        <v/>
      </c>
      <c r="I239" s="11" t="str">
        <f>IF(COUNTIF(依頼一覧!F:F,BCD!C261),
VLOOKUP(C239,依頼一覧!F:H,2,0),
IF(C239&lt;&gt;"",IF(OR(VALUE(F239)=31091,VALUE(F239)=49681,VALUE(F239)=49743,VALUE(F239)=31081,VALUE(F239)=49665,VALUE(F239)=49790,VALUE(F239)=60522,VALUE(F239)=10035,VALUE(F239)=49663,VALUE(F239)=60020,VALUE(F239)=49679,VALUE(F239)=99663,VALUE(F239)=99665,VALUE(F239)=55084,VALUE(F239)=55087,VALUE(F239)=55088,VALUE(F239)=55089,VALUE(F239)=55090,VALUE(F239)=55091,VALUE(F239)=55092,VALUE(F239)=55093,VALUE(F239)=55094,VALUE(F239)=55095,VALUE(F239)=55096,VALUE(F239)=55097,VALUE(F239)=55099,VALUE(F239)=55100,VALUE(F239)=71151),"調整",
IF(H239="J-Mups","保管リスト","依頼")),""))</f>
        <v/>
      </c>
    </row>
    <row r="240" spans="2:9" ht="42" hidden="1">
      <c r="B240" s="21">
        <f t="shared" si="20"/>
        <v>239</v>
      </c>
      <c r="C240" s="22"/>
      <c r="D240" s="23"/>
      <c r="E240" s="23" t="str">
        <f t="shared" si="21"/>
        <v/>
      </c>
      <c r="F240" s="22" t="str">
        <f t="shared" si="22"/>
        <v/>
      </c>
      <c r="G240" s="80" t="str">
        <f t="shared" si="23"/>
        <v>**</v>
      </c>
      <c r="H240" s="11" t="str">
        <f t="shared" si="24"/>
        <v/>
      </c>
      <c r="I240" s="11" t="str">
        <f>IF(COUNTIF(依頼一覧!F:F,BCD!C262),
VLOOKUP(C240,依頼一覧!F:H,2,0),
IF(C240&lt;&gt;"",IF(OR(VALUE(F240)=31091,VALUE(F240)=49681,VALUE(F240)=49743,VALUE(F240)=31081,VALUE(F240)=49665,VALUE(F240)=49790,VALUE(F240)=60522,VALUE(F240)=10035,VALUE(F240)=49663,VALUE(F240)=60020,VALUE(F240)=49679,VALUE(F240)=99663,VALUE(F240)=99665,VALUE(F240)=55084,VALUE(F240)=55087,VALUE(F240)=55088,VALUE(F240)=55089,VALUE(F240)=55090,VALUE(F240)=55091,VALUE(F240)=55092,VALUE(F240)=55093,VALUE(F240)=55094,VALUE(F240)=55095,VALUE(F240)=55096,VALUE(F240)=55097,VALUE(F240)=55099,VALUE(F240)=55100,VALUE(F240)=71151),"調整",
IF(H240="J-Mups","保管リスト","依頼")),""))</f>
        <v/>
      </c>
    </row>
    <row r="241" spans="2:9" ht="42" hidden="1">
      <c r="B241" s="21">
        <f t="shared" si="20"/>
        <v>240</v>
      </c>
      <c r="C241" s="22"/>
      <c r="D241" s="23"/>
      <c r="E241" s="23" t="str">
        <f t="shared" si="21"/>
        <v/>
      </c>
      <c r="F241" s="22" t="str">
        <f t="shared" si="22"/>
        <v/>
      </c>
      <c r="G241" s="80" t="str">
        <f t="shared" si="23"/>
        <v>**</v>
      </c>
      <c r="H241" s="11" t="str">
        <f t="shared" si="24"/>
        <v/>
      </c>
      <c r="I241" s="11" t="str">
        <f>IF(COUNTIF(依頼一覧!F:F,BCD!C263),
VLOOKUP(C241,依頼一覧!F:H,2,0),
IF(C241&lt;&gt;"",IF(OR(VALUE(F241)=31091,VALUE(F241)=49681,VALUE(F241)=49743,VALUE(F241)=31081,VALUE(F241)=49665,VALUE(F241)=49790,VALUE(F241)=60522,VALUE(F241)=10035,VALUE(F241)=49663,VALUE(F241)=60020,VALUE(F241)=49679,VALUE(F241)=99663,VALUE(F241)=99665,VALUE(F241)=55084,VALUE(F241)=55087,VALUE(F241)=55088,VALUE(F241)=55089,VALUE(F241)=55090,VALUE(F241)=55091,VALUE(F241)=55092,VALUE(F241)=55093,VALUE(F241)=55094,VALUE(F241)=55095,VALUE(F241)=55096,VALUE(F241)=55097,VALUE(F241)=55099,VALUE(F241)=55100,VALUE(F241)=71151),"調整",
IF(H241="J-Mups","保管リスト","依頼")),""))</f>
        <v/>
      </c>
    </row>
    <row r="242" spans="2:9" ht="42" hidden="1">
      <c r="B242" s="21">
        <f t="shared" si="20"/>
        <v>241</v>
      </c>
      <c r="C242" s="22"/>
      <c r="D242" s="23"/>
      <c r="E242" s="23" t="str">
        <f t="shared" si="21"/>
        <v/>
      </c>
      <c r="F242" s="22" t="str">
        <f t="shared" si="22"/>
        <v/>
      </c>
      <c r="G242" s="80" t="str">
        <f t="shared" si="23"/>
        <v>**</v>
      </c>
      <c r="H242" s="11" t="str">
        <f t="shared" si="24"/>
        <v/>
      </c>
      <c r="I242" s="11" t="str">
        <f>IF(COUNTIF(依頼一覧!F:F,BCD!C264),
VLOOKUP(C242,依頼一覧!F:H,2,0),
IF(C242&lt;&gt;"",IF(OR(VALUE(F242)=31091,VALUE(F242)=49681,VALUE(F242)=49743,VALUE(F242)=31081,VALUE(F242)=49665,VALUE(F242)=49790,VALUE(F242)=60522,VALUE(F242)=10035,VALUE(F242)=49663,VALUE(F242)=60020,VALUE(F242)=49679,VALUE(F242)=99663,VALUE(F242)=99665,VALUE(F242)=55084,VALUE(F242)=55087,VALUE(F242)=55088,VALUE(F242)=55089,VALUE(F242)=55090,VALUE(F242)=55091,VALUE(F242)=55092,VALUE(F242)=55093,VALUE(F242)=55094,VALUE(F242)=55095,VALUE(F242)=55096,VALUE(F242)=55097,VALUE(F242)=55099,VALUE(F242)=55100,VALUE(F242)=71151),"調整",
IF(H242="J-Mups","保管リスト","依頼")),""))</f>
        <v/>
      </c>
    </row>
    <row r="243" spans="2:9" ht="42" hidden="1">
      <c r="B243" s="21">
        <f t="shared" si="20"/>
        <v>242</v>
      </c>
      <c r="C243" s="22"/>
      <c r="D243" s="23"/>
      <c r="E243" s="23" t="str">
        <f t="shared" si="21"/>
        <v/>
      </c>
      <c r="F243" s="22" t="str">
        <f t="shared" si="22"/>
        <v/>
      </c>
      <c r="G243" s="80" t="str">
        <f t="shared" si="23"/>
        <v>**</v>
      </c>
      <c r="H243" s="11" t="str">
        <f t="shared" si="24"/>
        <v/>
      </c>
      <c r="I243" s="11" t="str">
        <f>IF(COUNTIF(依頼一覧!F:F,BCD!C265),
VLOOKUP(C243,依頼一覧!F:H,2,0),
IF(C243&lt;&gt;"",IF(OR(VALUE(F243)=31091,VALUE(F243)=49681,VALUE(F243)=49743,VALUE(F243)=31081,VALUE(F243)=49665,VALUE(F243)=49790,VALUE(F243)=60522,VALUE(F243)=10035,VALUE(F243)=49663,VALUE(F243)=60020,VALUE(F243)=49679,VALUE(F243)=99663,VALUE(F243)=99665,VALUE(F243)=55084,VALUE(F243)=55087,VALUE(F243)=55088,VALUE(F243)=55089,VALUE(F243)=55090,VALUE(F243)=55091,VALUE(F243)=55092,VALUE(F243)=55093,VALUE(F243)=55094,VALUE(F243)=55095,VALUE(F243)=55096,VALUE(F243)=55097,VALUE(F243)=55099,VALUE(F243)=55100,VALUE(F243)=71151),"調整",
IF(H243="J-Mups","保管リスト","依頼")),""))</f>
        <v/>
      </c>
    </row>
    <row r="244" spans="2:9" ht="42" hidden="1">
      <c r="B244" s="21">
        <f t="shared" si="20"/>
        <v>243</v>
      </c>
      <c r="C244" s="22"/>
      <c r="D244" s="23"/>
      <c r="E244" s="23" t="str">
        <f t="shared" si="21"/>
        <v/>
      </c>
      <c r="F244" s="22" t="str">
        <f t="shared" si="22"/>
        <v/>
      </c>
      <c r="G244" s="80" t="str">
        <f t="shared" si="23"/>
        <v>**</v>
      </c>
      <c r="H244" s="11" t="str">
        <f t="shared" si="24"/>
        <v/>
      </c>
      <c r="I244" s="11" t="str">
        <f>IF(COUNTIF(依頼一覧!F:F,BCD!C266),
VLOOKUP(C244,依頼一覧!F:H,2,0),
IF(C244&lt;&gt;"",IF(OR(VALUE(F244)=31091,VALUE(F244)=49681,VALUE(F244)=49743,VALUE(F244)=31081,VALUE(F244)=49665,VALUE(F244)=49790,VALUE(F244)=60522,VALUE(F244)=10035,VALUE(F244)=49663,VALUE(F244)=60020,VALUE(F244)=49679,VALUE(F244)=99663,VALUE(F244)=99665,VALUE(F244)=55084,VALUE(F244)=55087,VALUE(F244)=55088,VALUE(F244)=55089,VALUE(F244)=55090,VALUE(F244)=55091,VALUE(F244)=55092,VALUE(F244)=55093,VALUE(F244)=55094,VALUE(F244)=55095,VALUE(F244)=55096,VALUE(F244)=55097,VALUE(F244)=55099,VALUE(F244)=55100,VALUE(F244)=71151),"調整",
IF(H244="J-Mups","保管リスト","依頼")),""))</f>
        <v/>
      </c>
    </row>
    <row r="245" spans="2:9" ht="42" hidden="1">
      <c r="B245" s="21">
        <f t="shared" si="20"/>
        <v>244</v>
      </c>
      <c r="C245" s="22"/>
      <c r="D245" s="23"/>
      <c r="E245" s="23" t="str">
        <f t="shared" si="21"/>
        <v/>
      </c>
      <c r="F245" s="22" t="str">
        <f t="shared" si="22"/>
        <v/>
      </c>
      <c r="G245" s="80" t="str">
        <f t="shared" si="23"/>
        <v>**</v>
      </c>
      <c r="H245" s="11" t="str">
        <f t="shared" si="24"/>
        <v/>
      </c>
      <c r="I245" s="11" t="str">
        <f>IF(COUNTIF(依頼一覧!F:F,BCD!C267),
VLOOKUP(C245,依頼一覧!F:H,2,0),
IF(C245&lt;&gt;"",IF(OR(VALUE(F245)=31091,VALUE(F245)=49681,VALUE(F245)=49743,VALUE(F245)=31081,VALUE(F245)=49665,VALUE(F245)=49790,VALUE(F245)=60522,VALUE(F245)=10035,VALUE(F245)=49663,VALUE(F245)=60020,VALUE(F245)=49679,VALUE(F245)=99663,VALUE(F245)=99665,VALUE(F245)=55084,VALUE(F245)=55087,VALUE(F245)=55088,VALUE(F245)=55089,VALUE(F245)=55090,VALUE(F245)=55091,VALUE(F245)=55092,VALUE(F245)=55093,VALUE(F245)=55094,VALUE(F245)=55095,VALUE(F245)=55096,VALUE(F245)=55097,VALUE(F245)=55099,VALUE(F245)=55100,VALUE(F245)=71151),"調整",
IF(H245="J-Mups","保管リスト","依頼")),""))</f>
        <v/>
      </c>
    </row>
    <row r="246" spans="2:9" ht="42" hidden="1">
      <c r="B246" s="21">
        <f t="shared" si="20"/>
        <v>245</v>
      </c>
      <c r="C246" s="22"/>
      <c r="D246" s="23"/>
      <c r="E246" s="23" t="str">
        <f t="shared" si="21"/>
        <v/>
      </c>
      <c r="F246" s="22" t="str">
        <f t="shared" si="22"/>
        <v/>
      </c>
      <c r="G246" s="80" t="str">
        <f t="shared" si="23"/>
        <v>**</v>
      </c>
      <c r="H246" s="11" t="str">
        <f t="shared" si="24"/>
        <v/>
      </c>
      <c r="I246" s="11" t="str">
        <f>IF(COUNTIF(依頼一覧!F:F,BCD!C268),
VLOOKUP(C246,依頼一覧!F:H,2,0),
IF(C246&lt;&gt;"",IF(OR(VALUE(F246)=31091,VALUE(F246)=49681,VALUE(F246)=49743,VALUE(F246)=31081,VALUE(F246)=49665,VALUE(F246)=49790,VALUE(F246)=60522,VALUE(F246)=10035,VALUE(F246)=49663,VALUE(F246)=60020,VALUE(F246)=49679,VALUE(F246)=99663,VALUE(F246)=99665,VALUE(F246)=55084,VALUE(F246)=55087,VALUE(F246)=55088,VALUE(F246)=55089,VALUE(F246)=55090,VALUE(F246)=55091,VALUE(F246)=55092,VALUE(F246)=55093,VALUE(F246)=55094,VALUE(F246)=55095,VALUE(F246)=55096,VALUE(F246)=55097,VALUE(F246)=55099,VALUE(F246)=55100,VALUE(F246)=71151),"調整",
IF(H246="J-Mups","保管リスト","依頼")),""))</f>
        <v/>
      </c>
    </row>
    <row r="247" spans="2:9" ht="42" hidden="1">
      <c r="B247" s="21">
        <f t="shared" si="20"/>
        <v>246</v>
      </c>
      <c r="C247" s="22"/>
      <c r="D247" s="23"/>
      <c r="E247" s="23" t="str">
        <f t="shared" si="21"/>
        <v/>
      </c>
      <c r="F247" s="22" t="str">
        <f t="shared" si="22"/>
        <v/>
      </c>
      <c r="G247" s="80" t="str">
        <f t="shared" si="23"/>
        <v>**</v>
      </c>
      <c r="H247" s="11" t="str">
        <f t="shared" si="24"/>
        <v/>
      </c>
      <c r="I247" s="11" t="str">
        <f>IF(COUNTIF(依頼一覧!F:F,BCD!C269),
VLOOKUP(C247,依頼一覧!F:H,2,0),
IF(C247&lt;&gt;"",IF(OR(VALUE(F247)=31091,VALUE(F247)=49681,VALUE(F247)=49743,VALUE(F247)=31081,VALUE(F247)=49665,VALUE(F247)=49790,VALUE(F247)=60522,VALUE(F247)=10035,VALUE(F247)=49663,VALUE(F247)=60020,VALUE(F247)=49679,VALUE(F247)=99663,VALUE(F247)=99665,VALUE(F247)=55084,VALUE(F247)=55087,VALUE(F247)=55088,VALUE(F247)=55089,VALUE(F247)=55090,VALUE(F247)=55091,VALUE(F247)=55092,VALUE(F247)=55093,VALUE(F247)=55094,VALUE(F247)=55095,VALUE(F247)=55096,VALUE(F247)=55097,VALUE(F247)=55099,VALUE(F247)=55100,VALUE(F247)=71151),"調整",
IF(H247="J-Mups","保管リスト","依頼")),""))</f>
        <v/>
      </c>
    </row>
    <row r="248" spans="2:9" ht="42" hidden="1">
      <c r="B248" s="21">
        <f t="shared" si="20"/>
        <v>247</v>
      </c>
      <c r="C248" s="22"/>
      <c r="D248" s="23"/>
      <c r="E248" s="23" t="str">
        <f t="shared" si="21"/>
        <v/>
      </c>
      <c r="F248" s="22" t="str">
        <f t="shared" si="22"/>
        <v/>
      </c>
      <c r="G248" s="80" t="str">
        <f t="shared" si="23"/>
        <v>**</v>
      </c>
      <c r="H248" s="11" t="str">
        <f t="shared" si="24"/>
        <v/>
      </c>
      <c r="I248" s="11" t="str">
        <f>IF(COUNTIF(依頼一覧!F:F,BCD!C270),
VLOOKUP(C248,依頼一覧!F:H,2,0),
IF(C248&lt;&gt;"",IF(OR(VALUE(F248)=31091,VALUE(F248)=49681,VALUE(F248)=49743,VALUE(F248)=31081,VALUE(F248)=49665,VALUE(F248)=49790,VALUE(F248)=60522,VALUE(F248)=10035,VALUE(F248)=49663,VALUE(F248)=60020,VALUE(F248)=49679,VALUE(F248)=99663,VALUE(F248)=99665,VALUE(F248)=55084,VALUE(F248)=55087,VALUE(F248)=55088,VALUE(F248)=55089,VALUE(F248)=55090,VALUE(F248)=55091,VALUE(F248)=55092,VALUE(F248)=55093,VALUE(F248)=55094,VALUE(F248)=55095,VALUE(F248)=55096,VALUE(F248)=55097,VALUE(F248)=55099,VALUE(F248)=55100,VALUE(F248)=71151),"調整",
IF(H248="J-Mups","保管リスト","依頼")),""))</f>
        <v/>
      </c>
    </row>
    <row r="249" spans="2:9" ht="42" hidden="1">
      <c r="B249" s="21">
        <f t="shared" si="20"/>
        <v>248</v>
      </c>
      <c r="C249" s="22"/>
      <c r="D249" s="23"/>
      <c r="E249" s="23" t="str">
        <f t="shared" si="21"/>
        <v/>
      </c>
      <c r="F249" s="22" t="str">
        <f t="shared" si="22"/>
        <v/>
      </c>
      <c r="G249" s="80" t="str">
        <f t="shared" si="23"/>
        <v>**</v>
      </c>
      <c r="H249" s="11" t="str">
        <f t="shared" si="24"/>
        <v/>
      </c>
      <c r="I249" s="11" t="str">
        <f>IF(COUNTIF(依頼一覧!F:F,BCD!C271),
VLOOKUP(C249,依頼一覧!F:H,2,0),
IF(C249&lt;&gt;"",IF(OR(VALUE(F249)=31091,VALUE(F249)=49681,VALUE(F249)=49743,VALUE(F249)=31081,VALUE(F249)=49665,VALUE(F249)=49790,VALUE(F249)=60522,VALUE(F249)=10035,VALUE(F249)=49663,VALUE(F249)=60020,VALUE(F249)=49679,VALUE(F249)=99663,VALUE(F249)=99665,VALUE(F249)=55084,VALUE(F249)=55087,VALUE(F249)=55088,VALUE(F249)=55089,VALUE(F249)=55090,VALUE(F249)=55091,VALUE(F249)=55092,VALUE(F249)=55093,VALUE(F249)=55094,VALUE(F249)=55095,VALUE(F249)=55096,VALUE(F249)=55097,VALUE(F249)=55099,VALUE(F249)=55100,VALUE(F249)=71151),"調整",
IF(H249="J-Mups","保管リスト","依頼")),""))</f>
        <v/>
      </c>
    </row>
    <row r="250" spans="2:9" ht="42" hidden="1">
      <c r="B250" s="21">
        <f t="shared" si="20"/>
        <v>249</v>
      </c>
      <c r="C250" s="22"/>
      <c r="D250" s="23"/>
      <c r="E250" s="23" t="str">
        <f t="shared" si="21"/>
        <v/>
      </c>
      <c r="F250" s="22" t="str">
        <f t="shared" si="22"/>
        <v/>
      </c>
      <c r="G250" s="80" t="str">
        <f t="shared" si="23"/>
        <v>**</v>
      </c>
      <c r="H250" s="11" t="str">
        <f t="shared" si="24"/>
        <v/>
      </c>
      <c r="I250" s="11" t="str">
        <f>IF(COUNTIF(依頼一覧!F:F,BCD!C272),
VLOOKUP(C250,依頼一覧!F:H,2,0),
IF(C250&lt;&gt;"",IF(OR(VALUE(F250)=31091,VALUE(F250)=49681,VALUE(F250)=49743,VALUE(F250)=31081,VALUE(F250)=49665,VALUE(F250)=49790,VALUE(F250)=60522,VALUE(F250)=10035,VALUE(F250)=49663,VALUE(F250)=60020,VALUE(F250)=49679,VALUE(F250)=99663,VALUE(F250)=99665,VALUE(F250)=55084,VALUE(F250)=55087,VALUE(F250)=55088,VALUE(F250)=55089,VALUE(F250)=55090,VALUE(F250)=55091,VALUE(F250)=55092,VALUE(F250)=55093,VALUE(F250)=55094,VALUE(F250)=55095,VALUE(F250)=55096,VALUE(F250)=55097,VALUE(F250)=55099,VALUE(F250)=55100,VALUE(F250)=71151),"調整",
IF(H250="J-Mups","保管リスト","依頼")),""))</f>
        <v/>
      </c>
    </row>
    <row r="251" spans="2:9" ht="42" hidden="1">
      <c r="B251" s="21">
        <f t="shared" si="20"/>
        <v>250</v>
      </c>
      <c r="C251" s="22"/>
      <c r="D251" s="23"/>
      <c r="E251" s="23" t="str">
        <f t="shared" si="21"/>
        <v/>
      </c>
      <c r="F251" s="22" t="str">
        <f t="shared" si="22"/>
        <v/>
      </c>
      <c r="G251" s="80" t="str">
        <f t="shared" si="23"/>
        <v>**</v>
      </c>
      <c r="H251" s="11" t="str">
        <f t="shared" si="24"/>
        <v/>
      </c>
      <c r="I251" s="11" t="str">
        <f>IF(COUNTIF(依頼一覧!F:F,BCD!C273),
VLOOKUP(C251,依頼一覧!F:H,2,0),
IF(C251&lt;&gt;"",IF(OR(VALUE(F251)=31091,VALUE(F251)=49681,VALUE(F251)=49743,VALUE(F251)=31081,VALUE(F251)=49665,VALUE(F251)=49790,VALUE(F251)=60522,VALUE(F251)=10035,VALUE(F251)=49663,VALUE(F251)=60020,VALUE(F251)=49679,VALUE(F251)=99663,VALUE(F251)=99665,VALUE(F251)=55084,VALUE(F251)=55087,VALUE(F251)=55088,VALUE(F251)=55089,VALUE(F251)=55090,VALUE(F251)=55091,VALUE(F251)=55092,VALUE(F251)=55093,VALUE(F251)=55094,VALUE(F251)=55095,VALUE(F251)=55096,VALUE(F251)=55097,VALUE(F251)=55099,VALUE(F251)=55100,VALUE(F251)=71151),"調整",
IF(H251="J-Mups","保管リスト","依頼")),""))</f>
        <v/>
      </c>
    </row>
    <row r="252" spans="2:9" ht="42" hidden="1">
      <c r="B252" s="21">
        <f t="shared" si="20"/>
        <v>251</v>
      </c>
      <c r="C252" s="22"/>
      <c r="D252" s="23"/>
      <c r="E252" s="23" t="str">
        <f t="shared" si="21"/>
        <v/>
      </c>
      <c r="F252" s="22" t="str">
        <f t="shared" si="22"/>
        <v/>
      </c>
      <c r="G252" s="80" t="str">
        <f t="shared" si="23"/>
        <v>**</v>
      </c>
      <c r="H252" s="11" t="str">
        <f t="shared" si="24"/>
        <v/>
      </c>
      <c r="I252" s="11" t="str">
        <f>IF(COUNTIF(依頼一覧!F:F,BCD!C274),
VLOOKUP(C252,依頼一覧!F:H,2,0),
IF(C252&lt;&gt;"",IF(OR(VALUE(F252)=31091,VALUE(F252)=49681,VALUE(F252)=49743,VALUE(F252)=31081,VALUE(F252)=49665,VALUE(F252)=49790,VALUE(F252)=60522,VALUE(F252)=10035,VALUE(F252)=49663,VALUE(F252)=60020,VALUE(F252)=49679,VALUE(F252)=99663,VALUE(F252)=99665,VALUE(F252)=55084,VALUE(F252)=55087,VALUE(F252)=55088,VALUE(F252)=55089,VALUE(F252)=55090,VALUE(F252)=55091,VALUE(F252)=55092,VALUE(F252)=55093,VALUE(F252)=55094,VALUE(F252)=55095,VALUE(F252)=55096,VALUE(F252)=55097,VALUE(F252)=55099,VALUE(F252)=55100,VALUE(F252)=71151),"調整",
IF(H252="J-Mups","保管リスト","依頼")),""))</f>
        <v/>
      </c>
    </row>
    <row r="253" spans="2:9" ht="42" hidden="1">
      <c r="B253" s="21">
        <f t="shared" si="20"/>
        <v>252</v>
      </c>
      <c r="C253" s="22"/>
      <c r="D253" s="23"/>
      <c r="E253" s="23" t="str">
        <f t="shared" si="21"/>
        <v/>
      </c>
      <c r="F253" s="22" t="str">
        <f t="shared" si="22"/>
        <v/>
      </c>
      <c r="G253" s="80" t="str">
        <f t="shared" si="23"/>
        <v>**</v>
      </c>
      <c r="H253" s="11" t="str">
        <f t="shared" si="24"/>
        <v/>
      </c>
      <c r="I253" s="11" t="str">
        <f>IF(COUNTIF(依頼一覧!F:F,BCD!C275),
VLOOKUP(C253,依頼一覧!F:H,2,0),
IF(C253&lt;&gt;"",IF(OR(VALUE(F253)=31091,VALUE(F253)=49681,VALUE(F253)=49743,VALUE(F253)=31081,VALUE(F253)=49665,VALUE(F253)=49790,VALUE(F253)=60522,VALUE(F253)=10035,VALUE(F253)=49663,VALUE(F253)=60020,VALUE(F253)=49679,VALUE(F253)=99663,VALUE(F253)=99665,VALUE(F253)=55084,VALUE(F253)=55087,VALUE(F253)=55088,VALUE(F253)=55089,VALUE(F253)=55090,VALUE(F253)=55091,VALUE(F253)=55092,VALUE(F253)=55093,VALUE(F253)=55094,VALUE(F253)=55095,VALUE(F253)=55096,VALUE(F253)=55097,VALUE(F253)=55099,VALUE(F253)=55100,VALUE(F253)=71151),"調整",
IF(H253="J-Mups","保管リスト","依頼")),""))</f>
        <v/>
      </c>
    </row>
    <row r="254" spans="2:9" ht="42" hidden="1">
      <c r="B254" s="21">
        <f t="shared" si="20"/>
        <v>253</v>
      </c>
      <c r="C254" s="22"/>
      <c r="D254" s="23"/>
      <c r="E254" s="23" t="str">
        <f t="shared" si="21"/>
        <v/>
      </c>
      <c r="F254" s="22" t="str">
        <f t="shared" si="22"/>
        <v/>
      </c>
      <c r="G254" s="80" t="str">
        <f t="shared" si="23"/>
        <v>**</v>
      </c>
      <c r="H254" s="11" t="str">
        <f t="shared" si="24"/>
        <v/>
      </c>
      <c r="I254" s="11" t="str">
        <f>IF(COUNTIF(依頼一覧!F:F,BCD!C276),
VLOOKUP(C254,依頼一覧!F:H,2,0),
IF(C254&lt;&gt;"",IF(OR(VALUE(F254)=31091,VALUE(F254)=49681,VALUE(F254)=49743,VALUE(F254)=31081,VALUE(F254)=49665,VALUE(F254)=49790,VALUE(F254)=60522,VALUE(F254)=10035,VALUE(F254)=49663,VALUE(F254)=60020,VALUE(F254)=49679,VALUE(F254)=99663,VALUE(F254)=99665,VALUE(F254)=55084,VALUE(F254)=55087,VALUE(F254)=55088,VALUE(F254)=55089,VALUE(F254)=55090,VALUE(F254)=55091,VALUE(F254)=55092,VALUE(F254)=55093,VALUE(F254)=55094,VALUE(F254)=55095,VALUE(F254)=55096,VALUE(F254)=55097,VALUE(F254)=55099,VALUE(F254)=55100,VALUE(F254)=71151),"調整",
IF(H254="J-Mups","保管リスト","依頼")),""))</f>
        <v/>
      </c>
    </row>
    <row r="255" spans="2:9" ht="42" hidden="1">
      <c r="B255" s="21">
        <f t="shared" si="20"/>
        <v>254</v>
      </c>
      <c r="C255" s="22"/>
      <c r="D255" s="23"/>
      <c r="E255" s="23" t="str">
        <f t="shared" si="21"/>
        <v/>
      </c>
      <c r="F255" s="22" t="str">
        <f t="shared" si="22"/>
        <v/>
      </c>
      <c r="G255" s="80" t="str">
        <f t="shared" si="23"/>
        <v>**</v>
      </c>
      <c r="H255" s="11" t="str">
        <f t="shared" si="24"/>
        <v/>
      </c>
      <c r="I255" s="11" t="str">
        <f>IF(COUNTIF(依頼一覧!F:F,BCD!C277),
VLOOKUP(C255,依頼一覧!F:H,2,0),
IF(C255&lt;&gt;"",IF(OR(VALUE(F255)=31091,VALUE(F255)=49681,VALUE(F255)=49743,VALUE(F255)=31081,VALUE(F255)=49665,VALUE(F255)=49790,VALUE(F255)=60522,VALUE(F255)=10035,VALUE(F255)=49663,VALUE(F255)=60020,VALUE(F255)=49679,VALUE(F255)=99663,VALUE(F255)=99665,VALUE(F255)=55084,VALUE(F255)=55087,VALUE(F255)=55088,VALUE(F255)=55089,VALUE(F255)=55090,VALUE(F255)=55091,VALUE(F255)=55092,VALUE(F255)=55093,VALUE(F255)=55094,VALUE(F255)=55095,VALUE(F255)=55096,VALUE(F255)=55097,VALUE(F255)=55099,VALUE(F255)=55100,VALUE(F255)=71151),"調整",
IF(H255="J-Mups","保管リスト","依頼")),""))</f>
        <v/>
      </c>
    </row>
    <row r="256" spans="2:9" ht="42" hidden="1">
      <c r="B256" s="21">
        <f t="shared" si="20"/>
        <v>255</v>
      </c>
      <c r="C256" s="22"/>
      <c r="D256" s="23"/>
      <c r="E256" s="23" t="str">
        <f t="shared" si="21"/>
        <v/>
      </c>
      <c r="F256" s="22" t="str">
        <f t="shared" si="22"/>
        <v/>
      </c>
      <c r="G256" s="80" t="str">
        <f t="shared" si="23"/>
        <v>**</v>
      </c>
      <c r="H256" s="11" t="str">
        <f t="shared" si="24"/>
        <v/>
      </c>
      <c r="I256" s="11" t="str">
        <f>IF(COUNTIF(依頼一覧!F:F,BCD!C278),
VLOOKUP(C256,依頼一覧!F:H,2,0),
IF(C256&lt;&gt;"",IF(OR(VALUE(F256)=31091,VALUE(F256)=49681,VALUE(F256)=49743,VALUE(F256)=31081,VALUE(F256)=49665,VALUE(F256)=49790,VALUE(F256)=60522,VALUE(F256)=10035,VALUE(F256)=49663,VALUE(F256)=60020,VALUE(F256)=49679,VALUE(F256)=99663,VALUE(F256)=99665,VALUE(F256)=55084,VALUE(F256)=55087,VALUE(F256)=55088,VALUE(F256)=55089,VALUE(F256)=55090,VALUE(F256)=55091,VALUE(F256)=55092,VALUE(F256)=55093,VALUE(F256)=55094,VALUE(F256)=55095,VALUE(F256)=55096,VALUE(F256)=55097,VALUE(F256)=55099,VALUE(F256)=55100,VALUE(F256)=71151),"調整",
IF(H256="J-Mups","保管リスト","依頼")),""))</f>
        <v/>
      </c>
    </row>
    <row r="257" spans="2:9" ht="42" hidden="1">
      <c r="B257" s="21">
        <f t="shared" si="20"/>
        <v>256</v>
      </c>
      <c r="C257" s="22"/>
      <c r="D257" s="23"/>
      <c r="E257" s="23" t="str">
        <f t="shared" si="21"/>
        <v/>
      </c>
      <c r="F257" s="22" t="str">
        <f t="shared" si="22"/>
        <v/>
      </c>
      <c r="G257" s="80" t="str">
        <f t="shared" si="23"/>
        <v>**</v>
      </c>
      <c r="H257" s="11" t="str">
        <f t="shared" si="24"/>
        <v/>
      </c>
      <c r="I257" s="11" t="str">
        <f>IF(COUNTIF(依頼一覧!F:F,BCD!C279),
VLOOKUP(C257,依頼一覧!F:H,2,0),
IF(C257&lt;&gt;"",IF(OR(VALUE(F257)=31091,VALUE(F257)=49681,VALUE(F257)=49743,VALUE(F257)=31081,VALUE(F257)=49665,VALUE(F257)=49790,VALUE(F257)=60522,VALUE(F257)=10035,VALUE(F257)=49663,VALUE(F257)=60020,VALUE(F257)=49679,VALUE(F257)=99663,VALUE(F257)=99665,VALUE(F257)=55084,VALUE(F257)=55087,VALUE(F257)=55088,VALUE(F257)=55089,VALUE(F257)=55090,VALUE(F257)=55091,VALUE(F257)=55092,VALUE(F257)=55093,VALUE(F257)=55094,VALUE(F257)=55095,VALUE(F257)=55096,VALUE(F257)=55097,VALUE(F257)=55099,VALUE(F257)=55100,VALUE(F257)=71151),"調整",
IF(H257="J-Mups","保管リスト","依頼")),""))</f>
        <v/>
      </c>
    </row>
    <row r="258" spans="2:9" ht="42" hidden="1">
      <c r="B258" s="21">
        <f t="shared" ref="B258:B301" si="25">ROW()-1</f>
        <v>257</v>
      </c>
      <c r="C258" s="22"/>
      <c r="D258" s="23"/>
      <c r="E258" s="23" t="str">
        <f t="shared" ref="E258:E301" si="26">MID(C258,6,3)</f>
        <v/>
      </c>
      <c r="F258" s="22" t="str">
        <f t="shared" ref="F258:F301" si="27">LEFT(C258,5)</f>
        <v/>
      </c>
      <c r="G258" s="80" t="str">
        <f t="shared" ref="G258:G301" si="28">"*"&amp;C258&amp;"*"</f>
        <v>**</v>
      </c>
      <c r="H258" s="11" t="str">
        <f t="shared" ref="H258:H301" si="29">IF(C258&lt;&gt;"",
IF(
OR(VALUE(F258)=31091,VALUE(F258)=49561,VALUE(F258)=49790,VALUE(F258)=48161,VALUE(F258)=49661,VALUE(F258)=49861,VALUE(F258)=48561,VALUE(F258)=49679,VALUE(F258)=60522,VALUE(F258)=49261,VALUE(F258)=49681,VALUE(F258)=71151,VALUE(F258)=49361,VALUE(F258)=49743,VALUE(F258)=77334,VALUE(F258)=49461,VALUE(F258)=49761,VALUE(F258)=99661,VALUE(F258)=917,VALUE(F258)=10035,VALUE(F258)=49663,VALUE(F258)=49665,VALUE(F258)=60020,VALUE(F258)=49679,VALUE(F258)=99663,VALUE(F258)=99665,VALUE(F258)=71151,VALUE(F258)=31081),"JCB",
IF(
C258=0,"J-Mups","MUN"
)
),"")</f>
        <v/>
      </c>
      <c r="I258" s="11" t="str">
        <f>IF(COUNTIF(依頼一覧!F:F,BCD!C280),
VLOOKUP(C258,依頼一覧!F:H,2,0),
IF(C258&lt;&gt;"",IF(OR(VALUE(F258)=31091,VALUE(F258)=49681,VALUE(F258)=49743,VALUE(F258)=31081,VALUE(F258)=49665,VALUE(F258)=49790,VALUE(F258)=60522,VALUE(F258)=10035,VALUE(F258)=49663,VALUE(F258)=60020,VALUE(F258)=49679,VALUE(F258)=99663,VALUE(F258)=99665,VALUE(F258)=55084,VALUE(F258)=55087,VALUE(F258)=55088,VALUE(F258)=55089,VALUE(F258)=55090,VALUE(F258)=55091,VALUE(F258)=55092,VALUE(F258)=55093,VALUE(F258)=55094,VALUE(F258)=55095,VALUE(F258)=55096,VALUE(F258)=55097,VALUE(F258)=55099,VALUE(F258)=55100,VALUE(F258)=71151),"調整",
IF(H258="J-Mups","保管リスト","依頼")),""))</f>
        <v/>
      </c>
    </row>
    <row r="259" spans="2:9" ht="42" hidden="1">
      <c r="B259" s="21">
        <f t="shared" si="25"/>
        <v>258</v>
      </c>
      <c r="C259" s="22"/>
      <c r="D259" s="23"/>
      <c r="E259" s="23" t="str">
        <f t="shared" si="26"/>
        <v/>
      </c>
      <c r="F259" s="22" t="str">
        <f t="shared" si="27"/>
        <v/>
      </c>
      <c r="G259" s="80" t="str">
        <f t="shared" si="28"/>
        <v>**</v>
      </c>
      <c r="H259" s="11" t="str">
        <f t="shared" si="29"/>
        <v/>
      </c>
      <c r="I259" s="11" t="str">
        <f>IF(COUNTIF(依頼一覧!F:F,BCD!C281),
VLOOKUP(C259,依頼一覧!F:H,2,0),
IF(C259&lt;&gt;"",IF(OR(VALUE(F259)=31091,VALUE(F259)=49681,VALUE(F259)=49743,VALUE(F259)=31081,VALUE(F259)=49665,VALUE(F259)=49790,VALUE(F259)=60522,VALUE(F259)=10035,VALUE(F259)=49663,VALUE(F259)=60020,VALUE(F259)=49679,VALUE(F259)=99663,VALUE(F259)=99665,VALUE(F259)=55084,VALUE(F259)=55087,VALUE(F259)=55088,VALUE(F259)=55089,VALUE(F259)=55090,VALUE(F259)=55091,VALUE(F259)=55092,VALUE(F259)=55093,VALUE(F259)=55094,VALUE(F259)=55095,VALUE(F259)=55096,VALUE(F259)=55097,VALUE(F259)=55099,VALUE(F259)=55100,VALUE(F259)=71151),"調整",
IF(H259="J-Mups","保管リスト","依頼")),""))</f>
        <v/>
      </c>
    </row>
    <row r="260" spans="2:9" ht="42" hidden="1">
      <c r="B260" s="21">
        <f t="shared" si="25"/>
        <v>259</v>
      </c>
      <c r="C260" s="22"/>
      <c r="D260" s="23"/>
      <c r="E260" s="23" t="str">
        <f t="shared" si="26"/>
        <v/>
      </c>
      <c r="F260" s="22" t="str">
        <f t="shared" si="27"/>
        <v/>
      </c>
      <c r="G260" s="80" t="str">
        <f t="shared" si="28"/>
        <v>**</v>
      </c>
      <c r="H260" s="11" t="str">
        <f t="shared" si="29"/>
        <v/>
      </c>
      <c r="I260" s="11" t="str">
        <f>IF(COUNTIF(依頼一覧!F:F,BCD!C282),
VLOOKUP(C260,依頼一覧!F:H,2,0),
IF(C260&lt;&gt;"",IF(OR(VALUE(F260)=31091,VALUE(F260)=49681,VALUE(F260)=49743,VALUE(F260)=31081,VALUE(F260)=49665,VALUE(F260)=49790,VALUE(F260)=60522,VALUE(F260)=10035,VALUE(F260)=49663,VALUE(F260)=60020,VALUE(F260)=49679,VALUE(F260)=99663,VALUE(F260)=99665,VALUE(F260)=55084,VALUE(F260)=55087,VALUE(F260)=55088,VALUE(F260)=55089,VALUE(F260)=55090,VALUE(F260)=55091,VALUE(F260)=55092,VALUE(F260)=55093,VALUE(F260)=55094,VALUE(F260)=55095,VALUE(F260)=55096,VALUE(F260)=55097,VALUE(F260)=55099,VALUE(F260)=55100,VALUE(F260)=71151),"調整",
IF(H260="J-Mups","保管リスト","依頼")),""))</f>
        <v/>
      </c>
    </row>
    <row r="261" spans="2:9" ht="42" hidden="1">
      <c r="B261" s="21">
        <f t="shared" si="25"/>
        <v>260</v>
      </c>
      <c r="C261" s="22"/>
      <c r="D261" s="23"/>
      <c r="E261" s="23" t="str">
        <f t="shared" si="26"/>
        <v/>
      </c>
      <c r="F261" s="22" t="str">
        <f t="shared" si="27"/>
        <v/>
      </c>
      <c r="G261" s="80" t="str">
        <f t="shared" si="28"/>
        <v>**</v>
      </c>
      <c r="H261" s="11" t="str">
        <f t="shared" si="29"/>
        <v/>
      </c>
      <c r="I261" s="11" t="str">
        <f>IF(COUNTIF(依頼一覧!F:F,BCD!C283),
VLOOKUP(C261,依頼一覧!F:H,2,0),
IF(C261&lt;&gt;"",IF(OR(VALUE(F261)=31091,VALUE(F261)=49681,VALUE(F261)=49743,VALUE(F261)=31081,VALUE(F261)=49665,VALUE(F261)=49790,VALUE(F261)=60522,VALUE(F261)=10035,VALUE(F261)=49663,VALUE(F261)=60020,VALUE(F261)=49679,VALUE(F261)=99663,VALUE(F261)=99665,VALUE(F261)=55084,VALUE(F261)=55087,VALUE(F261)=55088,VALUE(F261)=55089,VALUE(F261)=55090,VALUE(F261)=55091,VALUE(F261)=55092,VALUE(F261)=55093,VALUE(F261)=55094,VALUE(F261)=55095,VALUE(F261)=55096,VALUE(F261)=55097,VALUE(F261)=55099,VALUE(F261)=55100,VALUE(F261)=71151),"調整",
IF(H261="J-Mups","保管リスト","依頼")),""))</f>
        <v/>
      </c>
    </row>
    <row r="262" spans="2:9" ht="42" hidden="1">
      <c r="B262" s="21">
        <f t="shared" si="25"/>
        <v>261</v>
      </c>
      <c r="C262" s="22"/>
      <c r="D262" s="23"/>
      <c r="E262" s="23" t="str">
        <f t="shared" si="26"/>
        <v/>
      </c>
      <c r="F262" s="22" t="str">
        <f t="shared" si="27"/>
        <v/>
      </c>
      <c r="G262" s="80" t="str">
        <f t="shared" si="28"/>
        <v>**</v>
      </c>
      <c r="H262" s="11" t="str">
        <f t="shared" si="29"/>
        <v/>
      </c>
      <c r="I262" s="11" t="str">
        <f>IF(COUNTIF(依頼一覧!F:F,BCD!C284),
VLOOKUP(C262,依頼一覧!F:H,2,0),
IF(C262&lt;&gt;"",IF(OR(VALUE(F262)=31091,VALUE(F262)=49681,VALUE(F262)=49743,VALUE(F262)=31081,VALUE(F262)=49665,VALUE(F262)=49790,VALUE(F262)=60522,VALUE(F262)=10035,VALUE(F262)=49663,VALUE(F262)=60020,VALUE(F262)=49679,VALUE(F262)=99663,VALUE(F262)=99665,VALUE(F262)=55084,VALUE(F262)=55087,VALUE(F262)=55088,VALUE(F262)=55089,VALUE(F262)=55090,VALUE(F262)=55091,VALUE(F262)=55092,VALUE(F262)=55093,VALUE(F262)=55094,VALUE(F262)=55095,VALUE(F262)=55096,VALUE(F262)=55097,VALUE(F262)=55099,VALUE(F262)=55100,VALUE(F262)=71151),"調整",
IF(H262="J-Mups","保管リスト","依頼")),""))</f>
        <v/>
      </c>
    </row>
    <row r="263" spans="2:9" ht="42" hidden="1">
      <c r="B263" s="21">
        <f t="shared" si="25"/>
        <v>262</v>
      </c>
      <c r="C263" s="22"/>
      <c r="D263" s="23"/>
      <c r="E263" s="23" t="str">
        <f t="shared" si="26"/>
        <v/>
      </c>
      <c r="F263" s="22" t="str">
        <f t="shared" si="27"/>
        <v/>
      </c>
      <c r="G263" s="80" t="str">
        <f t="shared" si="28"/>
        <v>**</v>
      </c>
      <c r="H263" s="11" t="str">
        <f t="shared" si="29"/>
        <v/>
      </c>
      <c r="I263" s="11" t="str">
        <f>IF(COUNTIF(依頼一覧!F:F,BCD!C285),
VLOOKUP(C263,依頼一覧!F:H,2,0),
IF(C263&lt;&gt;"",IF(OR(VALUE(F263)=31091,VALUE(F263)=49681,VALUE(F263)=49743,VALUE(F263)=31081,VALUE(F263)=49665,VALUE(F263)=49790,VALUE(F263)=60522,VALUE(F263)=10035,VALUE(F263)=49663,VALUE(F263)=60020,VALUE(F263)=49679,VALUE(F263)=99663,VALUE(F263)=99665,VALUE(F263)=55084,VALUE(F263)=55087,VALUE(F263)=55088,VALUE(F263)=55089,VALUE(F263)=55090,VALUE(F263)=55091,VALUE(F263)=55092,VALUE(F263)=55093,VALUE(F263)=55094,VALUE(F263)=55095,VALUE(F263)=55096,VALUE(F263)=55097,VALUE(F263)=55099,VALUE(F263)=55100,VALUE(F263)=71151),"調整",
IF(H263="J-Mups","保管リスト","依頼")),""))</f>
        <v/>
      </c>
    </row>
    <row r="264" spans="2:9" ht="42" hidden="1">
      <c r="B264" s="21">
        <f t="shared" si="25"/>
        <v>263</v>
      </c>
      <c r="C264" s="22"/>
      <c r="D264" s="23"/>
      <c r="E264" s="23" t="str">
        <f t="shared" si="26"/>
        <v/>
      </c>
      <c r="F264" s="22" t="str">
        <f t="shared" si="27"/>
        <v/>
      </c>
      <c r="G264" s="80" t="str">
        <f t="shared" si="28"/>
        <v>**</v>
      </c>
      <c r="H264" s="11" t="str">
        <f t="shared" si="29"/>
        <v/>
      </c>
      <c r="I264" s="11" t="str">
        <f>IF(COUNTIF(依頼一覧!F:F,BCD!C286),
VLOOKUP(C264,依頼一覧!F:H,2,0),
IF(C264&lt;&gt;"",IF(OR(VALUE(F264)=31091,VALUE(F264)=49681,VALUE(F264)=49743,VALUE(F264)=31081,VALUE(F264)=49665,VALUE(F264)=49790,VALUE(F264)=60522,VALUE(F264)=10035,VALUE(F264)=49663,VALUE(F264)=60020,VALUE(F264)=49679,VALUE(F264)=99663,VALUE(F264)=99665,VALUE(F264)=55084,VALUE(F264)=55087,VALUE(F264)=55088,VALUE(F264)=55089,VALUE(F264)=55090,VALUE(F264)=55091,VALUE(F264)=55092,VALUE(F264)=55093,VALUE(F264)=55094,VALUE(F264)=55095,VALUE(F264)=55096,VALUE(F264)=55097,VALUE(F264)=55099,VALUE(F264)=55100,VALUE(F264)=71151),"調整",
IF(H264="J-Mups","保管リスト","依頼")),""))</f>
        <v/>
      </c>
    </row>
    <row r="265" spans="2:9" ht="42" hidden="1">
      <c r="B265" s="21">
        <f t="shared" si="25"/>
        <v>264</v>
      </c>
      <c r="C265" s="22"/>
      <c r="D265" s="23"/>
      <c r="E265" s="23" t="str">
        <f t="shared" si="26"/>
        <v/>
      </c>
      <c r="F265" s="22" t="str">
        <f t="shared" si="27"/>
        <v/>
      </c>
      <c r="G265" s="80" t="str">
        <f t="shared" si="28"/>
        <v>**</v>
      </c>
      <c r="H265" s="11" t="str">
        <f t="shared" si="29"/>
        <v/>
      </c>
      <c r="I265" s="11" t="str">
        <f>IF(COUNTIF(依頼一覧!F:F,BCD!C287),
VLOOKUP(C265,依頼一覧!F:H,2,0),
IF(C265&lt;&gt;"",IF(OR(VALUE(F265)=31091,VALUE(F265)=49681,VALUE(F265)=49743,VALUE(F265)=31081,VALUE(F265)=49665,VALUE(F265)=49790,VALUE(F265)=60522,VALUE(F265)=10035,VALUE(F265)=49663,VALUE(F265)=60020,VALUE(F265)=49679,VALUE(F265)=99663,VALUE(F265)=99665,VALUE(F265)=55084,VALUE(F265)=55087,VALUE(F265)=55088,VALUE(F265)=55089,VALUE(F265)=55090,VALUE(F265)=55091,VALUE(F265)=55092,VALUE(F265)=55093,VALUE(F265)=55094,VALUE(F265)=55095,VALUE(F265)=55096,VALUE(F265)=55097,VALUE(F265)=55099,VALUE(F265)=55100,VALUE(F265)=71151),"調整",
IF(H265="J-Mups","保管リスト","依頼")),""))</f>
        <v/>
      </c>
    </row>
    <row r="266" spans="2:9" ht="42" hidden="1">
      <c r="B266" s="21">
        <f t="shared" si="25"/>
        <v>265</v>
      </c>
      <c r="C266" s="22"/>
      <c r="D266" s="23"/>
      <c r="E266" s="23" t="str">
        <f t="shared" si="26"/>
        <v/>
      </c>
      <c r="F266" s="22" t="str">
        <f t="shared" si="27"/>
        <v/>
      </c>
      <c r="G266" s="80" t="str">
        <f t="shared" si="28"/>
        <v>**</v>
      </c>
      <c r="H266" s="11" t="str">
        <f t="shared" si="29"/>
        <v/>
      </c>
      <c r="I266" s="11" t="str">
        <f>IF(COUNTIF(依頼一覧!F:F,BCD!C288),
VLOOKUP(C266,依頼一覧!F:H,2,0),
IF(C266&lt;&gt;"",IF(OR(VALUE(F266)=31091,VALUE(F266)=49681,VALUE(F266)=49743,VALUE(F266)=31081,VALUE(F266)=49665,VALUE(F266)=49790,VALUE(F266)=60522,VALUE(F266)=10035,VALUE(F266)=49663,VALUE(F266)=60020,VALUE(F266)=49679,VALUE(F266)=99663,VALUE(F266)=99665,VALUE(F266)=55084,VALUE(F266)=55087,VALUE(F266)=55088,VALUE(F266)=55089,VALUE(F266)=55090,VALUE(F266)=55091,VALUE(F266)=55092,VALUE(F266)=55093,VALUE(F266)=55094,VALUE(F266)=55095,VALUE(F266)=55096,VALUE(F266)=55097,VALUE(F266)=55099,VALUE(F266)=55100,VALUE(F266)=71151),"調整",
IF(H266="J-Mups","保管リスト","依頼")),""))</f>
        <v/>
      </c>
    </row>
    <row r="267" spans="2:9" ht="42" hidden="1">
      <c r="B267" s="21">
        <f t="shared" si="25"/>
        <v>266</v>
      </c>
      <c r="C267" s="22"/>
      <c r="D267" s="23"/>
      <c r="E267" s="23" t="str">
        <f t="shared" si="26"/>
        <v/>
      </c>
      <c r="F267" s="22" t="str">
        <f t="shared" si="27"/>
        <v/>
      </c>
      <c r="G267" s="80" t="str">
        <f t="shared" si="28"/>
        <v>**</v>
      </c>
      <c r="H267" s="11" t="str">
        <f t="shared" si="29"/>
        <v/>
      </c>
      <c r="I267" s="11" t="str">
        <f>IF(COUNTIF(依頼一覧!F:F,BCD!C289),
VLOOKUP(C267,依頼一覧!F:H,2,0),
IF(C267&lt;&gt;"",IF(OR(VALUE(F267)=31091,VALUE(F267)=49681,VALUE(F267)=49743,VALUE(F267)=31081,VALUE(F267)=49665,VALUE(F267)=49790,VALUE(F267)=60522,VALUE(F267)=10035,VALUE(F267)=49663,VALUE(F267)=60020,VALUE(F267)=49679,VALUE(F267)=99663,VALUE(F267)=99665,VALUE(F267)=55084,VALUE(F267)=55087,VALUE(F267)=55088,VALUE(F267)=55089,VALUE(F267)=55090,VALUE(F267)=55091,VALUE(F267)=55092,VALUE(F267)=55093,VALUE(F267)=55094,VALUE(F267)=55095,VALUE(F267)=55096,VALUE(F267)=55097,VALUE(F267)=55099,VALUE(F267)=55100,VALUE(F267)=71151),"調整",
IF(H267="J-Mups","保管リスト","依頼")),""))</f>
        <v/>
      </c>
    </row>
    <row r="268" spans="2:9" ht="42" hidden="1">
      <c r="B268" s="21">
        <f t="shared" si="25"/>
        <v>267</v>
      </c>
      <c r="C268" s="22"/>
      <c r="D268" s="23"/>
      <c r="E268" s="23" t="str">
        <f t="shared" si="26"/>
        <v/>
      </c>
      <c r="F268" s="22" t="str">
        <f t="shared" si="27"/>
        <v/>
      </c>
      <c r="G268" s="80" t="str">
        <f t="shared" si="28"/>
        <v>**</v>
      </c>
      <c r="H268" s="11" t="str">
        <f t="shared" si="29"/>
        <v/>
      </c>
      <c r="I268" s="11" t="str">
        <f>IF(COUNTIF(依頼一覧!F:F,BCD!C290),
VLOOKUP(C268,依頼一覧!F:H,2,0),
IF(C268&lt;&gt;"",IF(OR(VALUE(F268)=31091,VALUE(F268)=49681,VALUE(F268)=49743,VALUE(F268)=31081,VALUE(F268)=49665,VALUE(F268)=49790,VALUE(F268)=60522,VALUE(F268)=10035,VALUE(F268)=49663,VALUE(F268)=60020,VALUE(F268)=49679,VALUE(F268)=99663,VALUE(F268)=99665,VALUE(F268)=55084,VALUE(F268)=55087,VALUE(F268)=55088,VALUE(F268)=55089,VALUE(F268)=55090,VALUE(F268)=55091,VALUE(F268)=55092,VALUE(F268)=55093,VALUE(F268)=55094,VALUE(F268)=55095,VALUE(F268)=55096,VALUE(F268)=55097,VALUE(F268)=55099,VALUE(F268)=55100,VALUE(F268)=71151),"調整",
IF(H268="J-Mups","保管リスト","依頼")),""))</f>
        <v/>
      </c>
    </row>
    <row r="269" spans="2:9" ht="42" hidden="1">
      <c r="B269" s="21">
        <f t="shared" si="25"/>
        <v>268</v>
      </c>
      <c r="C269" s="22"/>
      <c r="D269" s="23"/>
      <c r="E269" s="23" t="str">
        <f t="shared" si="26"/>
        <v/>
      </c>
      <c r="F269" s="22" t="str">
        <f t="shared" si="27"/>
        <v/>
      </c>
      <c r="G269" s="80" t="str">
        <f t="shared" si="28"/>
        <v>**</v>
      </c>
      <c r="H269" s="11" t="str">
        <f t="shared" si="29"/>
        <v/>
      </c>
      <c r="I269" s="11" t="str">
        <f>IF(COUNTIF(依頼一覧!F:F,BCD!C291),
VLOOKUP(C269,依頼一覧!F:H,2,0),
IF(C269&lt;&gt;"",IF(OR(VALUE(F269)=31091,VALUE(F269)=49681,VALUE(F269)=49743,VALUE(F269)=31081,VALUE(F269)=49665,VALUE(F269)=49790,VALUE(F269)=60522,VALUE(F269)=10035,VALUE(F269)=49663,VALUE(F269)=60020,VALUE(F269)=49679,VALUE(F269)=99663,VALUE(F269)=99665,VALUE(F269)=55084,VALUE(F269)=55087,VALUE(F269)=55088,VALUE(F269)=55089,VALUE(F269)=55090,VALUE(F269)=55091,VALUE(F269)=55092,VALUE(F269)=55093,VALUE(F269)=55094,VALUE(F269)=55095,VALUE(F269)=55096,VALUE(F269)=55097,VALUE(F269)=55099,VALUE(F269)=55100,VALUE(F269)=71151),"調整",
IF(H269="J-Mups","保管リスト","依頼")),""))</f>
        <v/>
      </c>
    </row>
    <row r="270" spans="2:9" ht="42" hidden="1">
      <c r="B270" s="21">
        <f t="shared" si="25"/>
        <v>269</v>
      </c>
      <c r="C270" s="22"/>
      <c r="D270" s="23"/>
      <c r="E270" s="23" t="str">
        <f t="shared" si="26"/>
        <v/>
      </c>
      <c r="F270" s="22" t="str">
        <f t="shared" si="27"/>
        <v/>
      </c>
      <c r="G270" s="80" t="str">
        <f t="shared" si="28"/>
        <v>**</v>
      </c>
      <c r="H270" s="11" t="str">
        <f t="shared" si="29"/>
        <v/>
      </c>
      <c r="I270" s="11" t="str">
        <f>IF(COUNTIF(依頼一覧!F:F,BCD!C292),
VLOOKUP(C270,依頼一覧!F:H,2,0),
IF(C270&lt;&gt;"",IF(OR(VALUE(F270)=31091,VALUE(F270)=49681,VALUE(F270)=49743,VALUE(F270)=31081,VALUE(F270)=49665,VALUE(F270)=49790,VALUE(F270)=60522,VALUE(F270)=10035,VALUE(F270)=49663,VALUE(F270)=60020,VALUE(F270)=49679,VALUE(F270)=99663,VALUE(F270)=99665,VALUE(F270)=55084,VALUE(F270)=55087,VALUE(F270)=55088,VALUE(F270)=55089,VALUE(F270)=55090,VALUE(F270)=55091,VALUE(F270)=55092,VALUE(F270)=55093,VALUE(F270)=55094,VALUE(F270)=55095,VALUE(F270)=55096,VALUE(F270)=55097,VALUE(F270)=55099,VALUE(F270)=55100,VALUE(F270)=71151),"調整",
IF(H270="J-Mups","保管リスト","依頼")),""))</f>
        <v/>
      </c>
    </row>
    <row r="271" spans="2:9" ht="42" hidden="1">
      <c r="B271" s="21">
        <f t="shared" si="25"/>
        <v>270</v>
      </c>
      <c r="C271" s="22"/>
      <c r="D271" s="23"/>
      <c r="E271" s="23" t="str">
        <f t="shared" si="26"/>
        <v/>
      </c>
      <c r="F271" s="22" t="str">
        <f t="shared" si="27"/>
        <v/>
      </c>
      <c r="G271" s="80" t="str">
        <f t="shared" si="28"/>
        <v>**</v>
      </c>
      <c r="H271" s="11" t="str">
        <f t="shared" si="29"/>
        <v/>
      </c>
      <c r="I271" s="11" t="str">
        <f>IF(COUNTIF(依頼一覧!F:F,BCD!C293),
VLOOKUP(C271,依頼一覧!F:H,2,0),
IF(C271&lt;&gt;"",IF(OR(VALUE(F271)=31091,VALUE(F271)=49681,VALUE(F271)=49743,VALUE(F271)=31081,VALUE(F271)=49665,VALUE(F271)=49790,VALUE(F271)=60522,VALUE(F271)=10035,VALUE(F271)=49663,VALUE(F271)=60020,VALUE(F271)=49679,VALUE(F271)=99663,VALUE(F271)=99665,VALUE(F271)=55084,VALUE(F271)=55087,VALUE(F271)=55088,VALUE(F271)=55089,VALUE(F271)=55090,VALUE(F271)=55091,VALUE(F271)=55092,VALUE(F271)=55093,VALUE(F271)=55094,VALUE(F271)=55095,VALUE(F271)=55096,VALUE(F271)=55097,VALUE(F271)=55099,VALUE(F271)=55100,VALUE(F271)=71151),"調整",
IF(H271="J-Mups","保管リスト","依頼")),""))</f>
        <v/>
      </c>
    </row>
    <row r="272" spans="2:9" ht="42" hidden="1">
      <c r="B272" s="21">
        <f t="shared" si="25"/>
        <v>271</v>
      </c>
      <c r="C272" s="22"/>
      <c r="D272" s="23"/>
      <c r="E272" s="23" t="str">
        <f t="shared" si="26"/>
        <v/>
      </c>
      <c r="F272" s="22" t="str">
        <f t="shared" si="27"/>
        <v/>
      </c>
      <c r="G272" s="80" t="str">
        <f t="shared" si="28"/>
        <v>**</v>
      </c>
      <c r="H272" s="11" t="str">
        <f t="shared" si="29"/>
        <v/>
      </c>
      <c r="I272" s="11" t="str">
        <f>IF(COUNTIF(依頼一覧!F:F,BCD!C294),
VLOOKUP(C272,依頼一覧!F:H,2,0),
IF(C272&lt;&gt;"",IF(OR(VALUE(F272)=31091,VALUE(F272)=49681,VALUE(F272)=49743,VALUE(F272)=31081,VALUE(F272)=49665,VALUE(F272)=49790,VALUE(F272)=60522,VALUE(F272)=10035,VALUE(F272)=49663,VALUE(F272)=60020,VALUE(F272)=49679,VALUE(F272)=99663,VALUE(F272)=99665,VALUE(F272)=55084,VALUE(F272)=55087,VALUE(F272)=55088,VALUE(F272)=55089,VALUE(F272)=55090,VALUE(F272)=55091,VALUE(F272)=55092,VALUE(F272)=55093,VALUE(F272)=55094,VALUE(F272)=55095,VALUE(F272)=55096,VALUE(F272)=55097,VALUE(F272)=55099,VALUE(F272)=55100,VALUE(F272)=71151),"調整",
IF(H272="J-Mups","保管リスト","依頼")),""))</f>
        <v/>
      </c>
    </row>
    <row r="273" spans="2:9" ht="42" hidden="1">
      <c r="B273" s="21">
        <f t="shared" si="25"/>
        <v>272</v>
      </c>
      <c r="C273" s="22"/>
      <c r="D273" s="23"/>
      <c r="E273" s="23" t="str">
        <f t="shared" si="26"/>
        <v/>
      </c>
      <c r="F273" s="22" t="str">
        <f t="shared" si="27"/>
        <v/>
      </c>
      <c r="G273" s="80" t="str">
        <f t="shared" si="28"/>
        <v>**</v>
      </c>
      <c r="H273" s="11" t="str">
        <f t="shared" si="29"/>
        <v/>
      </c>
      <c r="I273" s="11" t="str">
        <f>IF(COUNTIF(依頼一覧!F:F,BCD!C295),
VLOOKUP(C273,依頼一覧!F:H,2,0),
IF(C273&lt;&gt;"",IF(OR(VALUE(F273)=31091,VALUE(F273)=49681,VALUE(F273)=49743,VALUE(F273)=31081,VALUE(F273)=49665,VALUE(F273)=49790,VALUE(F273)=60522,VALUE(F273)=10035,VALUE(F273)=49663,VALUE(F273)=60020,VALUE(F273)=49679,VALUE(F273)=99663,VALUE(F273)=99665,VALUE(F273)=55084,VALUE(F273)=55087,VALUE(F273)=55088,VALUE(F273)=55089,VALUE(F273)=55090,VALUE(F273)=55091,VALUE(F273)=55092,VALUE(F273)=55093,VALUE(F273)=55094,VALUE(F273)=55095,VALUE(F273)=55096,VALUE(F273)=55097,VALUE(F273)=55099,VALUE(F273)=55100,VALUE(F273)=71151),"調整",
IF(H273="J-Mups","保管リスト","依頼")),""))</f>
        <v/>
      </c>
    </row>
    <row r="274" spans="2:9" ht="42" hidden="1">
      <c r="B274" s="21">
        <f t="shared" si="25"/>
        <v>273</v>
      </c>
      <c r="C274" s="22"/>
      <c r="D274" s="23"/>
      <c r="E274" s="23" t="str">
        <f t="shared" si="26"/>
        <v/>
      </c>
      <c r="F274" s="22" t="str">
        <f t="shared" si="27"/>
        <v/>
      </c>
      <c r="G274" s="80" t="str">
        <f t="shared" si="28"/>
        <v>**</v>
      </c>
      <c r="H274" s="11" t="str">
        <f t="shared" si="29"/>
        <v/>
      </c>
      <c r="I274" s="11" t="str">
        <f>IF(COUNTIF(依頼一覧!F:F,BCD!C296),
VLOOKUP(C274,依頼一覧!F:H,2,0),
IF(C274&lt;&gt;"",IF(OR(VALUE(F274)=31091,VALUE(F274)=49681,VALUE(F274)=49743,VALUE(F274)=31081,VALUE(F274)=49665,VALUE(F274)=49790,VALUE(F274)=60522,VALUE(F274)=10035,VALUE(F274)=49663,VALUE(F274)=60020,VALUE(F274)=49679,VALUE(F274)=99663,VALUE(F274)=99665,VALUE(F274)=55084,VALUE(F274)=55087,VALUE(F274)=55088,VALUE(F274)=55089,VALUE(F274)=55090,VALUE(F274)=55091,VALUE(F274)=55092,VALUE(F274)=55093,VALUE(F274)=55094,VALUE(F274)=55095,VALUE(F274)=55096,VALUE(F274)=55097,VALUE(F274)=55099,VALUE(F274)=55100,VALUE(F274)=71151),"調整",
IF(H274="J-Mups","保管リスト","依頼")),""))</f>
        <v/>
      </c>
    </row>
    <row r="275" spans="2:9" ht="42" hidden="1">
      <c r="B275" s="21">
        <f t="shared" si="25"/>
        <v>274</v>
      </c>
      <c r="C275" s="22"/>
      <c r="D275" s="23"/>
      <c r="E275" s="23" t="str">
        <f t="shared" si="26"/>
        <v/>
      </c>
      <c r="F275" s="22" t="str">
        <f t="shared" si="27"/>
        <v/>
      </c>
      <c r="G275" s="80" t="str">
        <f t="shared" si="28"/>
        <v>**</v>
      </c>
      <c r="H275" s="11" t="str">
        <f t="shared" si="29"/>
        <v/>
      </c>
      <c r="I275" s="11" t="str">
        <f>IF(COUNTIF(依頼一覧!F:F,BCD!C297),
VLOOKUP(C275,依頼一覧!F:H,2,0),
IF(C275&lt;&gt;"",IF(OR(VALUE(F275)=31091,VALUE(F275)=49681,VALUE(F275)=49743,VALUE(F275)=31081,VALUE(F275)=49665,VALUE(F275)=49790,VALUE(F275)=60522,VALUE(F275)=10035,VALUE(F275)=49663,VALUE(F275)=60020,VALUE(F275)=49679,VALUE(F275)=99663,VALUE(F275)=99665,VALUE(F275)=55084,VALUE(F275)=55087,VALUE(F275)=55088,VALUE(F275)=55089,VALUE(F275)=55090,VALUE(F275)=55091,VALUE(F275)=55092,VALUE(F275)=55093,VALUE(F275)=55094,VALUE(F275)=55095,VALUE(F275)=55096,VALUE(F275)=55097,VALUE(F275)=55099,VALUE(F275)=55100,VALUE(F275)=71151),"調整",
IF(H275="J-Mups","保管リスト","依頼")),""))</f>
        <v/>
      </c>
    </row>
    <row r="276" spans="2:9" ht="42" hidden="1">
      <c r="B276" s="21">
        <f t="shared" si="25"/>
        <v>275</v>
      </c>
      <c r="C276" s="22"/>
      <c r="D276" s="23"/>
      <c r="E276" s="23" t="str">
        <f t="shared" si="26"/>
        <v/>
      </c>
      <c r="F276" s="22" t="str">
        <f t="shared" si="27"/>
        <v/>
      </c>
      <c r="G276" s="80" t="str">
        <f t="shared" si="28"/>
        <v>**</v>
      </c>
      <c r="H276" s="11" t="str">
        <f t="shared" si="29"/>
        <v/>
      </c>
      <c r="I276" s="11" t="str">
        <f>IF(COUNTIF(依頼一覧!F:F,BCD!C298),
VLOOKUP(C276,依頼一覧!F:H,2,0),
IF(C276&lt;&gt;"",IF(OR(VALUE(F276)=31091,VALUE(F276)=49681,VALUE(F276)=49743,VALUE(F276)=31081,VALUE(F276)=49665,VALUE(F276)=49790,VALUE(F276)=60522,VALUE(F276)=10035,VALUE(F276)=49663,VALUE(F276)=60020,VALUE(F276)=49679,VALUE(F276)=99663,VALUE(F276)=99665,VALUE(F276)=55084,VALUE(F276)=55087,VALUE(F276)=55088,VALUE(F276)=55089,VALUE(F276)=55090,VALUE(F276)=55091,VALUE(F276)=55092,VALUE(F276)=55093,VALUE(F276)=55094,VALUE(F276)=55095,VALUE(F276)=55096,VALUE(F276)=55097,VALUE(F276)=55099,VALUE(F276)=55100,VALUE(F276)=71151),"調整",
IF(H276="J-Mups","保管リスト","依頼")),""))</f>
        <v/>
      </c>
    </row>
    <row r="277" spans="2:9" ht="42" hidden="1">
      <c r="B277" s="21">
        <f t="shared" si="25"/>
        <v>276</v>
      </c>
      <c r="C277" s="22"/>
      <c r="D277" s="23"/>
      <c r="E277" s="23" t="str">
        <f t="shared" si="26"/>
        <v/>
      </c>
      <c r="F277" s="22" t="str">
        <f t="shared" si="27"/>
        <v/>
      </c>
      <c r="G277" s="80" t="str">
        <f t="shared" si="28"/>
        <v>**</v>
      </c>
      <c r="H277" s="11" t="str">
        <f t="shared" si="29"/>
        <v/>
      </c>
      <c r="I277" s="11" t="str">
        <f>IF(COUNTIF(依頼一覧!F:F,BCD!C299),
VLOOKUP(C277,依頼一覧!F:H,2,0),
IF(C277&lt;&gt;"",IF(OR(VALUE(F277)=31091,VALUE(F277)=49681,VALUE(F277)=49743,VALUE(F277)=31081,VALUE(F277)=49665,VALUE(F277)=49790,VALUE(F277)=60522,VALUE(F277)=10035,VALUE(F277)=49663,VALUE(F277)=60020,VALUE(F277)=49679,VALUE(F277)=99663,VALUE(F277)=99665,VALUE(F277)=55084,VALUE(F277)=55087,VALUE(F277)=55088,VALUE(F277)=55089,VALUE(F277)=55090,VALUE(F277)=55091,VALUE(F277)=55092,VALUE(F277)=55093,VALUE(F277)=55094,VALUE(F277)=55095,VALUE(F277)=55096,VALUE(F277)=55097,VALUE(F277)=55099,VALUE(F277)=55100,VALUE(F277)=71151),"調整",
IF(H277="J-Mups","保管リスト","依頼")),""))</f>
        <v/>
      </c>
    </row>
    <row r="278" spans="2:9" ht="42" hidden="1">
      <c r="B278" s="21">
        <f t="shared" si="25"/>
        <v>277</v>
      </c>
      <c r="C278" s="22"/>
      <c r="D278" s="23"/>
      <c r="E278" s="23" t="str">
        <f t="shared" si="26"/>
        <v/>
      </c>
      <c r="F278" s="22" t="str">
        <f t="shared" si="27"/>
        <v/>
      </c>
      <c r="G278" s="80" t="str">
        <f t="shared" si="28"/>
        <v>**</v>
      </c>
      <c r="H278" s="11" t="str">
        <f t="shared" si="29"/>
        <v/>
      </c>
      <c r="I278" s="11" t="str">
        <f>IF(COUNTIF(依頼一覧!F:F,BCD!C300),
VLOOKUP(C278,依頼一覧!F:H,2,0),
IF(C278&lt;&gt;"",IF(OR(VALUE(F278)=31091,VALUE(F278)=49681,VALUE(F278)=49743,VALUE(F278)=31081,VALUE(F278)=49665,VALUE(F278)=49790,VALUE(F278)=60522,VALUE(F278)=10035,VALUE(F278)=49663,VALUE(F278)=60020,VALUE(F278)=49679,VALUE(F278)=99663,VALUE(F278)=99665,VALUE(F278)=55084,VALUE(F278)=55087,VALUE(F278)=55088,VALUE(F278)=55089,VALUE(F278)=55090,VALUE(F278)=55091,VALUE(F278)=55092,VALUE(F278)=55093,VALUE(F278)=55094,VALUE(F278)=55095,VALUE(F278)=55096,VALUE(F278)=55097,VALUE(F278)=55099,VALUE(F278)=55100,VALUE(F278)=71151),"調整",
IF(H278="J-Mups","保管リスト","依頼")),""))</f>
        <v/>
      </c>
    </row>
    <row r="279" spans="2:9" ht="42" hidden="1">
      <c r="B279" s="21">
        <f t="shared" si="25"/>
        <v>278</v>
      </c>
      <c r="C279" s="22"/>
      <c r="D279" s="23"/>
      <c r="E279" s="23" t="str">
        <f t="shared" si="26"/>
        <v/>
      </c>
      <c r="F279" s="22" t="str">
        <f t="shared" si="27"/>
        <v/>
      </c>
      <c r="G279" s="80" t="str">
        <f t="shared" si="28"/>
        <v>**</v>
      </c>
      <c r="H279" s="11" t="str">
        <f t="shared" si="29"/>
        <v/>
      </c>
      <c r="I279" s="11" t="str">
        <f>IF(COUNTIF(依頼一覧!F:F,BCD!C301),
VLOOKUP(C279,依頼一覧!F:H,2,0),
IF(C279&lt;&gt;"",IF(OR(VALUE(F279)=31091,VALUE(F279)=49681,VALUE(F279)=49743,VALUE(F279)=31081,VALUE(F279)=49665,VALUE(F279)=49790,VALUE(F279)=60522,VALUE(F279)=10035,VALUE(F279)=49663,VALUE(F279)=60020,VALUE(F279)=49679,VALUE(F279)=99663,VALUE(F279)=99665,VALUE(F279)=55084,VALUE(F279)=55087,VALUE(F279)=55088,VALUE(F279)=55089,VALUE(F279)=55090,VALUE(F279)=55091,VALUE(F279)=55092,VALUE(F279)=55093,VALUE(F279)=55094,VALUE(F279)=55095,VALUE(F279)=55096,VALUE(F279)=55097,VALUE(F279)=55099,VALUE(F279)=55100,VALUE(F279)=71151),"調整",
IF(H279="J-Mups","保管リスト","依頼")),""))</f>
        <v/>
      </c>
    </row>
    <row r="280" spans="2:9" ht="42" hidden="1">
      <c r="B280" s="21">
        <f t="shared" si="25"/>
        <v>279</v>
      </c>
      <c r="C280" s="22"/>
      <c r="D280" s="23"/>
      <c r="E280" s="23" t="str">
        <f t="shared" si="26"/>
        <v/>
      </c>
      <c r="F280" s="22" t="str">
        <f t="shared" si="27"/>
        <v/>
      </c>
      <c r="G280" s="80" t="str">
        <f t="shared" si="28"/>
        <v>**</v>
      </c>
      <c r="H280" s="11" t="str">
        <f t="shared" si="29"/>
        <v/>
      </c>
      <c r="I280" s="11" t="str">
        <f>IF(COUNTIF(依頼一覧!F:F,BCD!C302),
VLOOKUP(C280,依頼一覧!F:H,2,0),
IF(C280&lt;&gt;"",IF(OR(VALUE(F280)=31091,VALUE(F280)=49681,VALUE(F280)=49743,VALUE(F280)=31081,VALUE(F280)=49665,VALUE(F280)=49790,VALUE(F280)=60522,VALUE(F280)=10035,VALUE(F280)=49663,VALUE(F280)=60020,VALUE(F280)=49679,VALUE(F280)=99663,VALUE(F280)=99665,VALUE(F280)=55084,VALUE(F280)=55087,VALUE(F280)=55088,VALUE(F280)=55089,VALUE(F280)=55090,VALUE(F280)=55091,VALUE(F280)=55092,VALUE(F280)=55093,VALUE(F280)=55094,VALUE(F280)=55095,VALUE(F280)=55096,VALUE(F280)=55097,VALUE(F280)=55099,VALUE(F280)=55100,VALUE(F280)=71151),"調整",
IF(H280="J-Mups","保管リスト","依頼")),""))</f>
        <v/>
      </c>
    </row>
    <row r="281" spans="2:9" ht="42" hidden="1">
      <c r="B281" s="21">
        <f t="shared" si="25"/>
        <v>280</v>
      </c>
      <c r="C281" s="22"/>
      <c r="D281" s="23"/>
      <c r="E281" s="23" t="str">
        <f t="shared" si="26"/>
        <v/>
      </c>
      <c r="F281" s="22" t="str">
        <f t="shared" si="27"/>
        <v/>
      </c>
      <c r="G281" s="80" t="str">
        <f t="shared" si="28"/>
        <v>**</v>
      </c>
      <c r="H281" s="11" t="str">
        <f t="shared" si="29"/>
        <v/>
      </c>
      <c r="I281" s="11" t="str">
        <f>IF(COUNTIF(依頼一覧!F:F,BCD!C303),
VLOOKUP(C281,依頼一覧!F:H,2,0),
IF(C281&lt;&gt;"",IF(OR(VALUE(F281)=31091,VALUE(F281)=49681,VALUE(F281)=49743,VALUE(F281)=31081,VALUE(F281)=49665,VALUE(F281)=49790,VALUE(F281)=60522,VALUE(F281)=10035,VALUE(F281)=49663,VALUE(F281)=60020,VALUE(F281)=49679,VALUE(F281)=99663,VALUE(F281)=99665,VALUE(F281)=55084,VALUE(F281)=55087,VALUE(F281)=55088,VALUE(F281)=55089,VALUE(F281)=55090,VALUE(F281)=55091,VALUE(F281)=55092,VALUE(F281)=55093,VALUE(F281)=55094,VALUE(F281)=55095,VALUE(F281)=55096,VALUE(F281)=55097,VALUE(F281)=55099,VALUE(F281)=55100,VALUE(F281)=71151),"調整",
IF(H281="J-Mups","保管リスト","依頼")),""))</f>
        <v/>
      </c>
    </row>
    <row r="282" spans="2:9" ht="42" hidden="1">
      <c r="B282" s="21">
        <f t="shared" si="25"/>
        <v>281</v>
      </c>
      <c r="C282" s="22"/>
      <c r="D282" s="23"/>
      <c r="E282" s="23" t="str">
        <f t="shared" si="26"/>
        <v/>
      </c>
      <c r="F282" s="22" t="str">
        <f t="shared" si="27"/>
        <v/>
      </c>
      <c r="G282" s="80" t="str">
        <f t="shared" si="28"/>
        <v>**</v>
      </c>
      <c r="H282" s="11" t="str">
        <f t="shared" si="29"/>
        <v/>
      </c>
      <c r="I282" s="11" t="str">
        <f>IF(COUNTIF(依頼一覧!F:F,BCD!C304),
VLOOKUP(C282,依頼一覧!F:H,2,0),
IF(C282&lt;&gt;"",IF(OR(VALUE(F282)=31091,VALUE(F282)=49681,VALUE(F282)=49743,VALUE(F282)=31081,VALUE(F282)=49665,VALUE(F282)=49790,VALUE(F282)=60522,VALUE(F282)=10035,VALUE(F282)=49663,VALUE(F282)=60020,VALUE(F282)=49679,VALUE(F282)=99663,VALUE(F282)=99665,VALUE(F282)=55084,VALUE(F282)=55087,VALUE(F282)=55088,VALUE(F282)=55089,VALUE(F282)=55090,VALUE(F282)=55091,VALUE(F282)=55092,VALUE(F282)=55093,VALUE(F282)=55094,VALUE(F282)=55095,VALUE(F282)=55096,VALUE(F282)=55097,VALUE(F282)=55099,VALUE(F282)=55100,VALUE(F282)=71151),"調整",
IF(H282="J-Mups","保管リスト","依頼")),""))</f>
        <v/>
      </c>
    </row>
    <row r="283" spans="2:9" ht="42" hidden="1">
      <c r="B283" s="21">
        <f t="shared" si="25"/>
        <v>282</v>
      </c>
      <c r="C283" s="22"/>
      <c r="D283" s="23"/>
      <c r="E283" s="23" t="str">
        <f t="shared" si="26"/>
        <v/>
      </c>
      <c r="F283" s="22" t="str">
        <f t="shared" si="27"/>
        <v/>
      </c>
      <c r="G283" s="80" t="str">
        <f t="shared" si="28"/>
        <v>**</v>
      </c>
      <c r="H283" s="11" t="str">
        <f t="shared" si="29"/>
        <v/>
      </c>
      <c r="I283" s="11" t="str">
        <f>IF(COUNTIF(依頼一覧!F:F,BCD!C305),
VLOOKUP(C283,依頼一覧!F:H,2,0),
IF(C283&lt;&gt;"",IF(OR(VALUE(F283)=31091,VALUE(F283)=49681,VALUE(F283)=49743,VALUE(F283)=31081,VALUE(F283)=49665,VALUE(F283)=49790,VALUE(F283)=60522,VALUE(F283)=10035,VALUE(F283)=49663,VALUE(F283)=60020,VALUE(F283)=49679,VALUE(F283)=99663,VALUE(F283)=99665,VALUE(F283)=55084,VALUE(F283)=55087,VALUE(F283)=55088,VALUE(F283)=55089,VALUE(F283)=55090,VALUE(F283)=55091,VALUE(F283)=55092,VALUE(F283)=55093,VALUE(F283)=55094,VALUE(F283)=55095,VALUE(F283)=55096,VALUE(F283)=55097,VALUE(F283)=55099,VALUE(F283)=55100,VALUE(F283)=71151),"調整",
IF(H283="J-Mups","保管リスト","依頼")),""))</f>
        <v/>
      </c>
    </row>
    <row r="284" spans="2:9" ht="42" hidden="1">
      <c r="B284" s="21">
        <f t="shared" si="25"/>
        <v>283</v>
      </c>
      <c r="C284" s="22"/>
      <c r="D284" s="23"/>
      <c r="E284" s="23" t="str">
        <f t="shared" si="26"/>
        <v/>
      </c>
      <c r="F284" s="22" t="str">
        <f t="shared" si="27"/>
        <v/>
      </c>
      <c r="G284" s="80" t="str">
        <f t="shared" si="28"/>
        <v>**</v>
      </c>
      <c r="H284" s="11" t="str">
        <f t="shared" si="29"/>
        <v/>
      </c>
      <c r="I284" s="11" t="str">
        <f>IF(COUNTIF(依頼一覧!F:F,BCD!C306),
VLOOKUP(C284,依頼一覧!F:H,2,0),
IF(C284&lt;&gt;"",IF(OR(VALUE(F284)=31091,VALUE(F284)=49681,VALUE(F284)=49743,VALUE(F284)=31081,VALUE(F284)=49665,VALUE(F284)=49790,VALUE(F284)=60522,VALUE(F284)=10035,VALUE(F284)=49663,VALUE(F284)=60020,VALUE(F284)=49679,VALUE(F284)=99663,VALUE(F284)=99665,VALUE(F284)=55084,VALUE(F284)=55087,VALUE(F284)=55088,VALUE(F284)=55089,VALUE(F284)=55090,VALUE(F284)=55091,VALUE(F284)=55092,VALUE(F284)=55093,VALUE(F284)=55094,VALUE(F284)=55095,VALUE(F284)=55096,VALUE(F284)=55097,VALUE(F284)=55099,VALUE(F284)=55100,VALUE(F284)=71151),"調整",
IF(H284="J-Mups","保管リスト","依頼")),""))</f>
        <v/>
      </c>
    </row>
    <row r="285" spans="2:9" ht="42" hidden="1">
      <c r="B285" s="21">
        <f t="shared" si="25"/>
        <v>284</v>
      </c>
      <c r="C285" s="22"/>
      <c r="D285" s="23"/>
      <c r="E285" s="23" t="str">
        <f t="shared" si="26"/>
        <v/>
      </c>
      <c r="F285" s="22" t="str">
        <f t="shared" si="27"/>
        <v/>
      </c>
      <c r="G285" s="80" t="str">
        <f t="shared" si="28"/>
        <v>**</v>
      </c>
      <c r="H285" s="11" t="str">
        <f t="shared" si="29"/>
        <v/>
      </c>
      <c r="I285" s="11" t="str">
        <f>IF(COUNTIF(依頼一覧!F:F,BCD!C307),
VLOOKUP(C285,依頼一覧!F:H,2,0),
IF(C285&lt;&gt;"",IF(OR(VALUE(F285)=31091,VALUE(F285)=49681,VALUE(F285)=49743,VALUE(F285)=31081,VALUE(F285)=49665,VALUE(F285)=49790,VALUE(F285)=60522,VALUE(F285)=10035,VALUE(F285)=49663,VALUE(F285)=60020,VALUE(F285)=49679,VALUE(F285)=99663,VALUE(F285)=99665,VALUE(F285)=55084,VALUE(F285)=55087,VALUE(F285)=55088,VALUE(F285)=55089,VALUE(F285)=55090,VALUE(F285)=55091,VALUE(F285)=55092,VALUE(F285)=55093,VALUE(F285)=55094,VALUE(F285)=55095,VALUE(F285)=55096,VALUE(F285)=55097,VALUE(F285)=55099,VALUE(F285)=55100,VALUE(F285)=71151),"調整",
IF(H285="J-Mups","保管リスト","依頼")),""))</f>
        <v/>
      </c>
    </row>
    <row r="286" spans="2:9" ht="42" hidden="1">
      <c r="B286" s="21">
        <f t="shared" si="25"/>
        <v>285</v>
      </c>
      <c r="C286" s="22"/>
      <c r="D286" s="23"/>
      <c r="E286" s="23" t="str">
        <f t="shared" si="26"/>
        <v/>
      </c>
      <c r="F286" s="22" t="str">
        <f t="shared" si="27"/>
        <v/>
      </c>
      <c r="G286" s="80" t="str">
        <f t="shared" si="28"/>
        <v>**</v>
      </c>
      <c r="H286" s="11" t="str">
        <f t="shared" si="29"/>
        <v/>
      </c>
      <c r="I286" s="11" t="str">
        <f>IF(COUNTIF(依頼一覧!F:F,BCD!C308),
VLOOKUP(C286,依頼一覧!F:H,2,0),
IF(C286&lt;&gt;"",IF(OR(VALUE(F286)=31091,VALUE(F286)=49681,VALUE(F286)=49743,VALUE(F286)=31081,VALUE(F286)=49665,VALUE(F286)=49790,VALUE(F286)=60522,VALUE(F286)=10035,VALUE(F286)=49663,VALUE(F286)=60020,VALUE(F286)=49679,VALUE(F286)=99663,VALUE(F286)=99665,VALUE(F286)=55084,VALUE(F286)=55087,VALUE(F286)=55088,VALUE(F286)=55089,VALUE(F286)=55090,VALUE(F286)=55091,VALUE(F286)=55092,VALUE(F286)=55093,VALUE(F286)=55094,VALUE(F286)=55095,VALUE(F286)=55096,VALUE(F286)=55097,VALUE(F286)=55099,VALUE(F286)=55100,VALUE(F286)=71151),"調整",
IF(H286="J-Mups","保管リスト","依頼")),""))</f>
        <v/>
      </c>
    </row>
    <row r="287" spans="2:9" ht="42" hidden="1">
      <c r="B287" s="21">
        <f t="shared" si="25"/>
        <v>286</v>
      </c>
      <c r="C287" s="22"/>
      <c r="D287" s="23"/>
      <c r="E287" s="23" t="str">
        <f t="shared" si="26"/>
        <v/>
      </c>
      <c r="F287" s="22" t="str">
        <f t="shared" si="27"/>
        <v/>
      </c>
      <c r="G287" s="80" t="str">
        <f t="shared" si="28"/>
        <v>**</v>
      </c>
      <c r="H287" s="11" t="str">
        <f t="shared" si="29"/>
        <v/>
      </c>
      <c r="I287" s="11" t="str">
        <f>IF(COUNTIF(依頼一覧!F:F,BCD!C309),
VLOOKUP(C287,依頼一覧!F:H,2,0),
IF(C287&lt;&gt;"",IF(OR(VALUE(F287)=31091,VALUE(F287)=49681,VALUE(F287)=49743,VALUE(F287)=31081,VALUE(F287)=49665,VALUE(F287)=49790,VALUE(F287)=60522,VALUE(F287)=10035,VALUE(F287)=49663,VALUE(F287)=60020,VALUE(F287)=49679,VALUE(F287)=99663,VALUE(F287)=99665,VALUE(F287)=55084,VALUE(F287)=55087,VALUE(F287)=55088,VALUE(F287)=55089,VALUE(F287)=55090,VALUE(F287)=55091,VALUE(F287)=55092,VALUE(F287)=55093,VALUE(F287)=55094,VALUE(F287)=55095,VALUE(F287)=55096,VALUE(F287)=55097,VALUE(F287)=55099,VALUE(F287)=55100,VALUE(F287)=71151),"調整",
IF(H287="J-Mups","保管リスト","依頼")),""))</f>
        <v/>
      </c>
    </row>
    <row r="288" spans="2:9" ht="42" hidden="1">
      <c r="B288" s="21">
        <f t="shared" si="25"/>
        <v>287</v>
      </c>
      <c r="C288" s="22"/>
      <c r="D288" s="23"/>
      <c r="E288" s="23" t="str">
        <f t="shared" si="26"/>
        <v/>
      </c>
      <c r="F288" s="22" t="str">
        <f t="shared" si="27"/>
        <v/>
      </c>
      <c r="G288" s="80" t="str">
        <f t="shared" si="28"/>
        <v>**</v>
      </c>
      <c r="H288" s="11" t="str">
        <f t="shared" si="29"/>
        <v/>
      </c>
      <c r="I288" s="11" t="str">
        <f>IF(COUNTIF(依頼一覧!F:F,BCD!C310),
VLOOKUP(C288,依頼一覧!F:H,2,0),
IF(C288&lt;&gt;"",IF(OR(VALUE(F288)=31091,VALUE(F288)=49681,VALUE(F288)=49743,VALUE(F288)=31081,VALUE(F288)=49665,VALUE(F288)=49790,VALUE(F288)=60522,VALUE(F288)=10035,VALUE(F288)=49663,VALUE(F288)=60020,VALUE(F288)=49679,VALUE(F288)=99663,VALUE(F288)=99665,VALUE(F288)=55084,VALUE(F288)=55087,VALUE(F288)=55088,VALUE(F288)=55089,VALUE(F288)=55090,VALUE(F288)=55091,VALUE(F288)=55092,VALUE(F288)=55093,VALUE(F288)=55094,VALUE(F288)=55095,VALUE(F288)=55096,VALUE(F288)=55097,VALUE(F288)=55099,VALUE(F288)=55100,VALUE(F288)=71151),"調整",
IF(H288="J-Mups","保管リスト","依頼")),""))</f>
        <v/>
      </c>
    </row>
    <row r="289" spans="2:9" ht="42" hidden="1">
      <c r="B289" s="21">
        <f t="shared" si="25"/>
        <v>288</v>
      </c>
      <c r="C289" s="22"/>
      <c r="D289" s="23"/>
      <c r="E289" s="23" t="str">
        <f t="shared" si="26"/>
        <v/>
      </c>
      <c r="F289" s="22" t="str">
        <f t="shared" si="27"/>
        <v/>
      </c>
      <c r="G289" s="80" t="str">
        <f t="shared" si="28"/>
        <v>**</v>
      </c>
      <c r="H289" s="11" t="str">
        <f t="shared" si="29"/>
        <v/>
      </c>
      <c r="I289" s="11" t="str">
        <f>IF(COUNTIF(依頼一覧!F:F,BCD!C311),
VLOOKUP(C289,依頼一覧!F:H,2,0),
IF(C289&lt;&gt;"",IF(OR(VALUE(F289)=31091,VALUE(F289)=49681,VALUE(F289)=49743,VALUE(F289)=31081,VALUE(F289)=49665,VALUE(F289)=49790,VALUE(F289)=60522,VALUE(F289)=10035,VALUE(F289)=49663,VALUE(F289)=60020,VALUE(F289)=49679,VALUE(F289)=99663,VALUE(F289)=99665,VALUE(F289)=55084,VALUE(F289)=55087,VALUE(F289)=55088,VALUE(F289)=55089,VALUE(F289)=55090,VALUE(F289)=55091,VALUE(F289)=55092,VALUE(F289)=55093,VALUE(F289)=55094,VALUE(F289)=55095,VALUE(F289)=55096,VALUE(F289)=55097,VALUE(F289)=55099,VALUE(F289)=55100,VALUE(F289)=71151),"調整",
IF(H289="J-Mups","保管リスト","依頼")),""))</f>
        <v/>
      </c>
    </row>
    <row r="290" spans="2:9" ht="42" hidden="1">
      <c r="B290" s="21">
        <f t="shared" si="25"/>
        <v>289</v>
      </c>
      <c r="C290" s="22"/>
      <c r="D290" s="23"/>
      <c r="E290" s="23" t="str">
        <f t="shared" si="26"/>
        <v/>
      </c>
      <c r="F290" s="22" t="str">
        <f t="shared" si="27"/>
        <v/>
      </c>
      <c r="G290" s="80" t="str">
        <f t="shared" si="28"/>
        <v>**</v>
      </c>
      <c r="H290" s="11" t="str">
        <f t="shared" si="29"/>
        <v/>
      </c>
      <c r="I290" s="11" t="str">
        <f>IF(COUNTIF(依頼一覧!F:F,BCD!C312),
VLOOKUP(C290,依頼一覧!F:H,2,0),
IF(C290&lt;&gt;"",IF(OR(VALUE(F290)=31091,VALUE(F290)=49681,VALUE(F290)=49743,VALUE(F290)=31081,VALUE(F290)=49665,VALUE(F290)=49790,VALUE(F290)=60522,VALUE(F290)=10035,VALUE(F290)=49663,VALUE(F290)=60020,VALUE(F290)=49679,VALUE(F290)=99663,VALUE(F290)=99665,VALUE(F290)=55084,VALUE(F290)=55087,VALUE(F290)=55088,VALUE(F290)=55089,VALUE(F290)=55090,VALUE(F290)=55091,VALUE(F290)=55092,VALUE(F290)=55093,VALUE(F290)=55094,VALUE(F290)=55095,VALUE(F290)=55096,VALUE(F290)=55097,VALUE(F290)=55099,VALUE(F290)=55100,VALUE(F290)=71151),"調整",
IF(H290="J-Mups","保管リスト","依頼")),""))</f>
        <v/>
      </c>
    </row>
    <row r="291" spans="2:9" ht="42" hidden="1">
      <c r="B291" s="21">
        <f t="shared" si="25"/>
        <v>290</v>
      </c>
      <c r="C291" s="22"/>
      <c r="D291" s="23"/>
      <c r="E291" s="23" t="str">
        <f t="shared" si="26"/>
        <v/>
      </c>
      <c r="F291" s="22" t="str">
        <f t="shared" si="27"/>
        <v/>
      </c>
      <c r="G291" s="80" t="str">
        <f t="shared" si="28"/>
        <v>**</v>
      </c>
      <c r="H291" s="11" t="str">
        <f t="shared" si="29"/>
        <v/>
      </c>
      <c r="I291" s="11" t="str">
        <f>IF(COUNTIF(依頼一覧!F:F,BCD!C313),
VLOOKUP(C291,依頼一覧!F:H,2,0),
IF(C291&lt;&gt;"",IF(OR(VALUE(F291)=31091,VALUE(F291)=49681,VALUE(F291)=49743,VALUE(F291)=31081,VALUE(F291)=49665,VALUE(F291)=49790,VALUE(F291)=60522,VALUE(F291)=10035,VALUE(F291)=49663,VALUE(F291)=60020,VALUE(F291)=49679,VALUE(F291)=99663,VALUE(F291)=99665,VALUE(F291)=55084,VALUE(F291)=55087,VALUE(F291)=55088,VALUE(F291)=55089,VALUE(F291)=55090,VALUE(F291)=55091,VALUE(F291)=55092,VALUE(F291)=55093,VALUE(F291)=55094,VALUE(F291)=55095,VALUE(F291)=55096,VALUE(F291)=55097,VALUE(F291)=55099,VALUE(F291)=55100,VALUE(F291)=71151),"調整",
IF(H291="J-Mups","保管リスト","依頼")),""))</f>
        <v/>
      </c>
    </row>
    <row r="292" spans="2:9" ht="42" hidden="1">
      <c r="B292" s="21">
        <f t="shared" si="25"/>
        <v>291</v>
      </c>
      <c r="C292" s="22"/>
      <c r="D292" s="23"/>
      <c r="E292" s="23" t="str">
        <f t="shared" si="26"/>
        <v/>
      </c>
      <c r="F292" s="22" t="str">
        <f t="shared" si="27"/>
        <v/>
      </c>
      <c r="G292" s="80" t="str">
        <f t="shared" si="28"/>
        <v>**</v>
      </c>
      <c r="H292" s="11" t="str">
        <f t="shared" si="29"/>
        <v/>
      </c>
      <c r="I292" s="11" t="str">
        <f>IF(COUNTIF(依頼一覧!F:F,BCD!C314),
VLOOKUP(C292,依頼一覧!F:H,2,0),
IF(C292&lt;&gt;"",IF(OR(VALUE(F292)=31091,VALUE(F292)=49681,VALUE(F292)=49743,VALUE(F292)=31081,VALUE(F292)=49665,VALUE(F292)=49790,VALUE(F292)=60522,VALUE(F292)=10035,VALUE(F292)=49663,VALUE(F292)=60020,VALUE(F292)=49679,VALUE(F292)=99663,VALUE(F292)=99665,VALUE(F292)=55084,VALUE(F292)=55087,VALUE(F292)=55088,VALUE(F292)=55089,VALUE(F292)=55090,VALUE(F292)=55091,VALUE(F292)=55092,VALUE(F292)=55093,VALUE(F292)=55094,VALUE(F292)=55095,VALUE(F292)=55096,VALUE(F292)=55097,VALUE(F292)=55099,VALUE(F292)=55100,VALUE(F292)=71151),"調整",
IF(H292="J-Mups","保管リスト","依頼")),""))</f>
        <v/>
      </c>
    </row>
    <row r="293" spans="2:9" ht="42" hidden="1">
      <c r="B293" s="21">
        <f t="shared" si="25"/>
        <v>292</v>
      </c>
      <c r="C293" s="22"/>
      <c r="D293" s="23"/>
      <c r="E293" s="23" t="str">
        <f t="shared" si="26"/>
        <v/>
      </c>
      <c r="F293" s="22" t="str">
        <f t="shared" si="27"/>
        <v/>
      </c>
      <c r="G293" s="80" t="str">
        <f t="shared" si="28"/>
        <v>**</v>
      </c>
      <c r="H293" s="11" t="str">
        <f t="shared" si="29"/>
        <v/>
      </c>
      <c r="I293" s="11" t="str">
        <f>IF(COUNTIF(依頼一覧!F:F,BCD!C315),
VLOOKUP(C293,依頼一覧!F:H,2,0),
IF(C293&lt;&gt;"",IF(OR(VALUE(F293)=31091,VALUE(F293)=49681,VALUE(F293)=49743,VALUE(F293)=31081,VALUE(F293)=49665,VALUE(F293)=49790,VALUE(F293)=60522,VALUE(F293)=10035,VALUE(F293)=49663,VALUE(F293)=60020,VALUE(F293)=49679,VALUE(F293)=99663,VALUE(F293)=99665,VALUE(F293)=55084,VALUE(F293)=55087,VALUE(F293)=55088,VALUE(F293)=55089,VALUE(F293)=55090,VALUE(F293)=55091,VALUE(F293)=55092,VALUE(F293)=55093,VALUE(F293)=55094,VALUE(F293)=55095,VALUE(F293)=55096,VALUE(F293)=55097,VALUE(F293)=55099,VALUE(F293)=55100,VALUE(F293)=71151),"調整",
IF(H293="J-Mups","保管リスト","依頼")),""))</f>
        <v/>
      </c>
    </row>
    <row r="294" spans="2:9" ht="42" hidden="1">
      <c r="B294" s="21">
        <f t="shared" si="25"/>
        <v>293</v>
      </c>
      <c r="C294" s="22"/>
      <c r="D294" s="23"/>
      <c r="E294" s="23" t="str">
        <f t="shared" si="26"/>
        <v/>
      </c>
      <c r="F294" s="22" t="str">
        <f t="shared" si="27"/>
        <v/>
      </c>
      <c r="G294" s="80" t="str">
        <f t="shared" si="28"/>
        <v>**</v>
      </c>
      <c r="H294" s="11" t="str">
        <f t="shared" si="29"/>
        <v/>
      </c>
      <c r="I294" s="11" t="str">
        <f>IF(COUNTIF(依頼一覧!F:F,BCD!C316),
VLOOKUP(C294,依頼一覧!F:H,2,0),
IF(C294&lt;&gt;"",IF(OR(VALUE(F294)=31091,VALUE(F294)=49681,VALUE(F294)=49743,VALUE(F294)=31081,VALUE(F294)=49665,VALUE(F294)=49790,VALUE(F294)=60522,VALUE(F294)=10035,VALUE(F294)=49663,VALUE(F294)=60020,VALUE(F294)=49679,VALUE(F294)=99663,VALUE(F294)=99665,VALUE(F294)=55084,VALUE(F294)=55087,VALUE(F294)=55088,VALUE(F294)=55089,VALUE(F294)=55090,VALUE(F294)=55091,VALUE(F294)=55092,VALUE(F294)=55093,VALUE(F294)=55094,VALUE(F294)=55095,VALUE(F294)=55096,VALUE(F294)=55097,VALUE(F294)=55099,VALUE(F294)=55100,VALUE(F294)=71151),"調整",
IF(H294="J-Mups","保管リスト","依頼")),""))</f>
        <v/>
      </c>
    </row>
    <row r="295" spans="2:9" ht="42" hidden="1">
      <c r="B295" s="21">
        <f t="shared" si="25"/>
        <v>294</v>
      </c>
      <c r="C295" s="22"/>
      <c r="D295" s="23"/>
      <c r="E295" s="23" t="str">
        <f t="shared" si="26"/>
        <v/>
      </c>
      <c r="F295" s="22" t="str">
        <f t="shared" si="27"/>
        <v/>
      </c>
      <c r="G295" s="80" t="str">
        <f t="shared" si="28"/>
        <v>**</v>
      </c>
      <c r="H295" s="11" t="str">
        <f t="shared" si="29"/>
        <v/>
      </c>
      <c r="I295" s="11" t="str">
        <f>IF(COUNTIF(依頼一覧!F:F,BCD!C317),
VLOOKUP(C295,依頼一覧!F:H,2,0),
IF(C295&lt;&gt;"",IF(OR(VALUE(F295)=31091,VALUE(F295)=49681,VALUE(F295)=49743,VALUE(F295)=31081,VALUE(F295)=49665,VALUE(F295)=49790,VALUE(F295)=60522,VALUE(F295)=10035,VALUE(F295)=49663,VALUE(F295)=60020,VALUE(F295)=49679,VALUE(F295)=99663,VALUE(F295)=99665,VALUE(F295)=55084,VALUE(F295)=55087,VALUE(F295)=55088,VALUE(F295)=55089,VALUE(F295)=55090,VALUE(F295)=55091,VALUE(F295)=55092,VALUE(F295)=55093,VALUE(F295)=55094,VALUE(F295)=55095,VALUE(F295)=55096,VALUE(F295)=55097,VALUE(F295)=55099,VALUE(F295)=55100,VALUE(F295)=71151),"調整",
IF(H295="J-Mups","保管リスト","依頼")),""))</f>
        <v/>
      </c>
    </row>
    <row r="296" spans="2:9" ht="42" hidden="1">
      <c r="B296" s="21">
        <f t="shared" si="25"/>
        <v>295</v>
      </c>
      <c r="C296" s="22"/>
      <c r="D296" s="23"/>
      <c r="E296" s="23" t="str">
        <f t="shared" si="26"/>
        <v/>
      </c>
      <c r="F296" s="22" t="str">
        <f t="shared" si="27"/>
        <v/>
      </c>
      <c r="G296" s="80" t="str">
        <f t="shared" si="28"/>
        <v>**</v>
      </c>
      <c r="H296" s="11" t="str">
        <f t="shared" si="29"/>
        <v/>
      </c>
      <c r="I296" s="11" t="str">
        <f>IF(COUNTIF(依頼一覧!F:F,BCD!C318),
VLOOKUP(C296,依頼一覧!F:H,2,0),
IF(C296&lt;&gt;"",IF(OR(VALUE(F296)=31091,VALUE(F296)=49681,VALUE(F296)=49743,VALUE(F296)=31081,VALUE(F296)=49665,VALUE(F296)=49790,VALUE(F296)=60522,VALUE(F296)=10035,VALUE(F296)=49663,VALUE(F296)=60020,VALUE(F296)=49679,VALUE(F296)=99663,VALUE(F296)=99665,VALUE(F296)=55084,VALUE(F296)=55087,VALUE(F296)=55088,VALUE(F296)=55089,VALUE(F296)=55090,VALUE(F296)=55091,VALUE(F296)=55092,VALUE(F296)=55093,VALUE(F296)=55094,VALUE(F296)=55095,VALUE(F296)=55096,VALUE(F296)=55097,VALUE(F296)=55099,VALUE(F296)=55100,VALUE(F296)=71151),"調整",
IF(H296="J-Mups","保管リスト","依頼")),""))</f>
        <v/>
      </c>
    </row>
    <row r="297" spans="2:9" ht="42" hidden="1">
      <c r="B297" s="21">
        <f t="shared" si="25"/>
        <v>296</v>
      </c>
      <c r="C297" s="22"/>
      <c r="D297" s="23"/>
      <c r="E297" s="23" t="str">
        <f t="shared" si="26"/>
        <v/>
      </c>
      <c r="F297" s="22" t="str">
        <f t="shared" si="27"/>
        <v/>
      </c>
      <c r="G297" s="80" t="str">
        <f t="shared" si="28"/>
        <v>**</v>
      </c>
      <c r="H297" s="11" t="str">
        <f t="shared" si="29"/>
        <v/>
      </c>
      <c r="I297" s="11" t="str">
        <f>IF(COUNTIF(依頼一覧!F:F,BCD!C319),
VLOOKUP(C297,依頼一覧!F:H,2,0),
IF(C297&lt;&gt;"",IF(OR(VALUE(F297)=31091,VALUE(F297)=49681,VALUE(F297)=49743,VALUE(F297)=31081,VALUE(F297)=49665,VALUE(F297)=49790,VALUE(F297)=60522,VALUE(F297)=10035,VALUE(F297)=49663,VALUE(F297)=60020,VALUE(F297)=49679,VALUE(F297)=99663,VALUE(F297)=99665,VALUE(F297)=55084,VALUE(F297)=55087,VALUE(F297)=55088,VALUE(F297)=55089,VALUE(F297)=55090,VALUE(F297)=55091,VALUE(F297)=55092,VALUE(F297)=55093,VALUE(F297)=55094,VALUE(F297)=55095,VALUE(F297)=55096,VALUE(F297)=55097,VALUE(F297)=55099,VALUE(F297)=55100,VALUE(F297)=71151),"調整",
IF(H297="J-Mups","保管リスト","依頼")),""))</f>
        <v/>
      </c>
    </row>
    <row r="298" spans="2:9" ht="42" hidden="1">
      <c r="B298" s="21">
        <f t="shared" si="25"/>
        <v>297</v>
      </c>
      <c r="C298" s="22"/>
      <c r="D298" s="23"/>
      <c r="E298" s="23" t="str">
        <f t="shared" si="26"/>
        <v/>
      </c>
      <c r="F298" s="22" t="str">
        <f t="shared" si="27"/>
        <v/>
      </c>
      <c r="G298" s="80" t="str">
        <f t="shared" si="28"/>
        <v>**</v>
      </c>
      <c r="H298" s="11" t="str">
        <f t="shared" si="29"/>
        <v/>
      </c>
      <c r="I298" s="11" t="str">
        <f>IF(COUNTIF(依頼一覧!F:F,BCD!C320),
VLOOKUP(C298,依頼一覧!F:H,2,0),
IF(C298&lt;&gt;"",IF(OR(VALUE(F298)=31091,VALUE(F298)=49681,VALUE(F298)=49743,VALUE(F298)=31081,VALUE(F298)=49665,VALUE(F298)=49790,VALUE(F298)=60522,VALUE(F298)=10035,VALUE(F298)=49663,VALUE(F298)=60020,VALUE(F298)=49679,VALUE(F298)=99663,VALUE(F298)=99665,VALUE(F298)=55084,VALUE(F298)=55087,VALUE(F298)=55088,VALUE(F298)=55089,VALUE(F298)=55090,VALUE(F298)=55091,VALUE(F298)=55092,VALUE(F298)=55093,VALUE(F298)=55094,VALUE(F298)=55095,VALUE(F298)=55096,VALUE(F298)=55097,VALUE(F298)=55099,VALUE(F298)=55100,VALUE(F298)=71151),"調整",
IF(H298="J-Mups","保管リスト","依頼")),""))</f>
        <v/>
      </c>
    </row>
    <row r="299" spans="2:9" ht="42" hidden="1">
      <c r="B299" s="21">
        <f t="shared" si="25"/>
        <v>298</v>
      </c>
      <c r="C299" s="22"/>
      <c r="D299" s="23"/>
      <c r="E299" s="23" t="str">
        <f t="shared" si="26"/>
        <v/>
      </c>
      <c r="F299" s="22" t="str">
        <f t="shared" si="27"/>
        <v/>
      </c>
      <c r="G299" s="80" t="str">
        <f t="shared" si="28"/>
        <v>**</v>
      </c>
      <c r="H299" s="11" t="str">
        <f t="shared" si="29"/>
        <v/>
      </c>
      <c r="I299" s="11" t="str">
        <f>IF(COUNTIF(依頼一覧!F:F,BCD!C321),
VLOOKUP(C299,依頼一覧!F:H,2,0),
IF(C299&lt;&gt;"",IF(OR(VALUE(F299)=31091,VALUE(F299)=49681,VALUE(F299)=49743,VALUE(F299)=31081,VALUE(F299)=49665,VALUE(F299)=49790,VALUE(F299)=60522,VALUE(F299)=10035,VALUE(F299)=49663,VALUE(F299)=60020,VALUE(F299)=49679,VALUE(F299)=99663,VALUE(F299)=99665,VALUE(F299)=55084,VALUE(F299)=55087,VALUE(F299)=55088,VALUE(F299)=55089,VALUE(F299)=55090,VALUE(F299)=55091,VALUE(F299)=55092,VALUE(F299)=55093,VALUE(F299)=55094,VALUE(F299)=55095,VALUE(F299)=55096,VALUE(F299)=55097,VALUE(F299)=55099,VALUE(F299)=55100,VALUE(F299)=71151),"調整",
IF(H299="J-Mups","保管リスト","依頼")),""))</f>
        <v/>
      </c>
    </row>
    <row r="300" spans="2:9" ht="42" hidden="1">
      <c r="B300" s="21">
        <f t="shared" si="25"/>
        <v>299</v>
      </c>
      <c r="C300" s="22"/>
      <c r="D300" s="23"/>
      <c r="E300" s="23" t="str">
        <f t="shared" si="26"/>
        <v/>
      </c>
      <c r="F300" s="22" t="str">
        <f t="shared" si="27"/>
        <v/>
      </c>
      <c r="G300" s="80" t="str">
        <f t="shared" si="28"/>
        <v>**</v>
      </c>
      <c r="H300" s="11" t="str">
        <f t="shared" si="29"/>
        <v/>
      </c>
      <c r="I300" s="11" t="str">
        <f>IF(COUNTIF(依頼一覧!F:F,BCD!C322),
VLOOKUP(C300,依頼一覧!F:H,2,0),
IF(C300&lt;&gt;"",IF(OR(VALUE(F300)=31091,VALUE(F300)=49681,VALUE(F300)=49743,VALUE(F300)=31081,VALUE(F300)=49665,VALUE(F300)=49790,VALUE(F300)=60522,VALUE(F300)=10035,VALUE(F300)=49663,VALUE(F300)=60020,VALUE(F300)=49679,VALUE(F300)=99663,VALUE(F300)=99665,VALUE(F300)=55084,VALUE(F300)=55087,VALUE(F300)=55088,VALUE(F300)=55089,VALUE(F300)=55090,VALUE(F300)=55091,VALUE(F300)=55092,VALUE(F300)=55093,VALUE(F300)=55094,VALUE(F300)=55095,VALUE(F300)=55096,VALUE(F300)=55097,VALUE(F300)=55099,VALUE(F300)=55100,VALUE(F300)=71151),"調整",
IF(H300="J-Mups","保管リスト","依頼")),""))</f>
        <v/>
      </c>
    </row>
    <row r="301" spans="2:9" ht="42" hidden="1">
      <c r="B301" s="21">
        <f t="shared" si="25"/>
        <v>300</v>
      </c>
      <c r="C301" s="22"/>
      <c r="D301" s="23"/>
      <c r="E301" s="23" t="str">
        <f t="shared" si="26"/>
        <v/>
      </c>
      <c r="F301" s="22" t="str">
        <f t="shared" si="27"/>
        <v/>
      </c>
      <c r="G301" s="80" t="str">
        <f t="shared" si="28"/>
        <v>**</v>
      </c>
      <c r="H301" s="11" t="str">
        <f t="shared" si="29"/>
        <v/>
      </c>
      <c r="I301" s="11" t="str">
        <f>IF(COUNTIF(依頼一覧!F:F,BCD!C323),
VLOOKUP(C301,依頼一覧!F:H,2,0),
IF(C301&lt;&gt;"",IF(OR(VALUE(F301)=31091,VALUE(F301)=49681,VALUE(F301)=49743,VALUE(F301)=31081,VALUE(F301)=49665,VALUE(F301)=49790,VALUE(F301)=60522,VALUE(F301)=10035,VALUE(F301)=49663,VALUE(F301)=60020,VALUE(F301)=49679,VALUE(F301)=99663,VALUE(F301)=99665,VALUE(F301)=55084,VALUE(F301)=55087,VALUE(F301)=55088,VALUE(F301)=55089,VALUE(F301)=55090,VALUE(F301)=55091,VALUE(F301)=55092,VALUE(F301)=55093,VALUE(F301)=55094,VALUE(F301)=55095,VALUE(F301)=55096,VALUE(F301)=55097,VALUE(F301)=55099,VALUE(F301)=55100,VALUE(F301)=71151),"調整",
IF(H301="J-Mups","保管リスト","依頼")),""))</f>
        <v/>
      </c>
    </row>
  </sheetData>
  <autoFilter ref="B1:I301" xr:uid="{00000000-0001-0000-0100-000000000000}">
    <filterColumn colId="2">
      <filters>
        <filter val="07L"/>
        <filter val="LP-PCR2.1BT"/>
        <filter val="VT-10/E"/>
      </filters>
    </filterColumn>
    <filterColumn colId="7">
      <filters>
        <filter val="調整"/>
      </filters>
    </filterColumn>
    <sortState xmlns:xlrd2="http://schemas.microsoft.com/office/spreadsheetml/2017/richdata2" ref="B2:I18">
      <sortCondition descending="1" ref="D1:D301"/>
    </sortState>
  </autoFilter>
  <sortState xmlns:xlrd2="http://schemas.microsoft.com/office/spreadsheetml/2017/richdata2" ref="B2:I301">
    <sortCondition ref="D2:D301"/>
    <sortCondition ref="E2:E301"/>
  </sortState>
  <phoneticPr fontId="4"/>
  <pageMargins left="0.23622047244094491" right="0.23622047244094491" top="0.74803149606299213" bottom="0.74803149606299213" header="0.31496062992125984" footer="0.31496062992125984"/>
  <pageSetup paperSize="9" scale="97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6">
    <pageSetUpPr fitToPage="1"/>
  </sheetPr>
  <dimension ref="B1:J301"/>
  <sheetViews>
    <sheetView topLeftCell="A57" zoomScaleNormal="100" workbookViewId="0">
      <selection activeCell="C69" sqref="C69"/>
    </sheetView>
  </sheetViews>
  <sheetFormatPr defaultRowHeight="23.25"/>
  <cols>
    <col min="1" max="1" width="2" customWidth="1"/>
    <col min="3" max="3" width="16.875" style="16" bestFit="1" customWidth="1"/>
    <col min="4" max="4" width="11.375" style="17" bestFit="1" customWidth="1"/>
    <col min="5" max="5" width="11.375" style="17" customWidth="1"/>
    <col min="6" max="6" width="12.625" style="17" hidden="1" customWidth="1"/>
    <col min="7" max="7" width="12.625" style="16" hidden="1" customWidth="1"/>
    <col min="8" max="8" width="51.5" style="24" bestFit="1" customWidth="1"/>
    <col min="9" max="10" width="10.625" style="1" bestFit="1" customWidth="1"/>
  </cols>
  <sheetData>
    <row r="1" spans="2:10" ht="18.75">
      <c r="B1" s="18"/>
      <c r="C1" s="19" t="s">
        <v>3</v>
      </c>
      <c r="D1" s="20" t="s">
        <v>4</v>
      </c>
      <c r="E1" s="20" t="s">
        <v>1106</v>
      </c>
      <c r="F1" s="20" t="s">
        <v>1104</v>
      </c>
      <c r="G1" s="19" t="s">
        <v>1105</v>
      </c>
      <c r="H1" s="20" t="s">
        <v>13</v>
      </c>
      <c r="I1" s="19" t="s">
        <v>12</v>
      </c>
      <c r="J1" s="19" t="s">
        <v>9</v>
      </c>
    </row>
    <row r="2" spans="2:10" ht="44.25">
      <c r="B2" s="21">
        <f t="shared" ref="B2:B65" si="0">ROW()-1</f>
        <v>1</v>
      </c>
      <c r="C2" s="22">
        <v>4966456060992</v>
      </c>
      <c r="D2" s="23" t="s">
        <v>1111</v>
      </c>
      <c r="E2" s="23" t="s">
        <v>1084</v>
      </c>
      <c r="F2" s="23" t="str">
        <f t="shared" ref="F2:F65" si="1">MID(C2,6,3)</f>
        <v>560</v>
      </c>
      <c r="G2" s="22" t="str">
        <f t="shared" ref="G2:G65" si="2">LEFT(C2,5)</f>
        <v>49664</v>
      </c>
      <c r="H2" s="79" t="str">
        <f t="shared" ref="H2:H65" si="3">"*"&amp;C2&amp;"*"</f>
        <v>*4966456060992*</v>
      </c>
      <c r="I2" s="11" t="str">
        <f t="shared" ref="I2:I65" si="4">IF(C2&lt;&gt;"",
IF(
OR(VALUE(G2)=31091,VALUE(G2)=49561,VALUE(G2)=49790,VALUE(G2)=48161,VALUE(G2)=49661,VALUE(G2)=49861,VALUE(G2)=48561,VALUE(G2)=49679,VALUE(G2)=60522,VALUE(G2)=49261,VALUE(G2)=49681,VALUE(G2)=71151,VALUE(G2)=49361,VALUE(G2)=49743,VALUE(G2)=77334,VALUE(G2)=49461,VALUE(G2)=49761,VALUE(G2)=99661,VALUE(G2)=917,VALUE(G2)=10035,VALUE(G2)=49663,VALUE(G2)=49665,VALUE(G2)=60020,VALUE(G2)=99660,VALUE(G2)=99663,VALUE(G2)=99665,VALUE(G2)=71151,VALUE(G2)=31081),"JCB",
IF(
C2=0,"J-Mups","MUN"
)
),"")</f>
        <v>MUN</v>
      </c>
      <c r="J2" s="11" t="str">
        <f>IF(COUNTIF(依頼一覧!F:F,仮入庫!C15),
VLOOKUP(C2,依頼一覧!F:H,2,0),
IF(C2&lt;&gt;"",IF(OR(VALUE(G2)=31091,VALUE(G2)=49681,VALUE(G2)=49743,VALUE(G2)=31081,VALUE(G2)=49665,VALUE(G2)=917,VALUE(G2)=60522,VALUE(G2)=10035,VALUE(G2)=49663,VALUE(G2)=60020,VALUE(G2)=99660,VALUE(G2)=99663,VALUE(G2)=99665,VALUE(G2)=55084,VALUE(G2)=55087,VALUE(G2)=55088,VALUE(G2)=55089,VALUE(G2)=55090,VALUE(G2)=55091,VALUE(G2)=55092,VALUE(G2)=55093,VALUE(G2)=55094,VALUE(G2)=55095,VALUE(G2)=55096,VALUE(G2)=55097,VALUE(G2)=55099,VALUE(G2)=55100,VALUE(G2)=71151),"調整",
IF(I2="J-Mups","保管リスト","依頼")),""))</f>
        <v>依頼</v>
      </c>
    </row>
    <row r="3" spans="2:10" ht="44.25">
      <c r="B3" s="21">
        <f t="shared" si="0"/>
        <v>2</v>
      </c>
      <c r="C3" s="22">
        <v>4966451068314</v>
      </c>
      <c r="D3" s="23" t="s">
        <v>962</v>
      </c>
      <c r="E3" s="23" t="s">
        <v>1084</v>
      </c>
      <c r="F3" s="23" t="str">
        <f t="shared" si="1"/>
        <v>510</v>
      </c>
      <c r="G3" s="22" t="str">
        <f t="shared" si="2"/>
        <v>49664</v>
      </c>
      <c r="H3" s="79" t="str">
        <f t="shared" si="3"/>
        <v>*4966451068314*</v>
      </c>
      <c r="I3" s="11" t="str">
        <f t="shared" si="4"/>
        <v>MUN</v>
      </c>
      <c r="J3" s="11" t="str">
        <f>IF(COUNTIF(依頼一覧!F:F,仮入庫!C16),
VLOOKUP(C3,依頼一覧!F:H,2,0),
IF(C3&lt;&gt;"",IF(OR(VALUE(G3)=31091,VALUE(G3)=49681,VALUE(G3)=49743,VALUE(G3)=31081,VALUE(G3)=49665,VALUE(G3)=917,VALUE(G3)=60522,VALUE(G3)=10035,VALUE(G3)=49663,VALUE(G3)=60020,VALUE(G3)=99660,VALUE(G3)=99663,VALUE(G3)=99665,VALUE(G3)=55084,VALUE(G3)=55087,VALUE(G3)=55088,VALUE(G3)=55089,VALUE(G3)=55090,VALUE(G3)=55091,VALUE(G3)=55092,VALUE(G3)=55093,VALUE(G3)=55094,VALUE(G3)=55095,VALUE(G3)=55096,VALUE(G3)=55097,VALUE(G3)=55099,VALUE(G3)=55100,VALUE(G3)=71151),"調整",
IF(I3="J-Mups","保管リスト","依頼")),""))</f>
        <v>依頼</v>
      </c>
    </row>
    <row r="4" spans="2:10" ht="44.25">
      <c r="B4" s="21">
        <f t="shared" si="0"/>
        <v>3</v>
      </c>
      <c r="C4" s="22">
        <v>4966451091427</v>
      </c>
      <c r="D4" s="23" t="s">
        <v>962</v>
      </c>
      <c r="E4" s="23" t="s">
        <v>1084</v>
      </c>
      <c r="F4" s="23" t="str">
        <f t="shared" si="1"/>
        <v>510</v>
      </c>
      <c r="G4" s="22" t="str">
        <f t="shared" si="2"/>
        <v>49664</v>
      </c>
      <c r="H4" s="79" t="str">
        <f t="shared" si="3"/>
        <v>*4966451091427*</v>
      </c>
      <c r="I4" s="11" t="str">
        <f t="shared" si="4"/>
        <v>MUN</v>
      </c>
      <c r="J4" s="11" t="str">
        <f>IF(COUNTIF(依頼一覧!F:F,仮入庫!C12),
VLOOKUP(C4,依頼一覧!F:H,2,0),
IF(C4&lt;&gt;"",IF(OR(VALUE(G4)=31091,VALUE(G4)=49681,VALUE(G4)=49743,VALUE(G4)=31081,VALUE(G4)=49665,VALUE(G4)=917,VALUE(G4)=60522,VALUE(G4)=10035,VALUE(G4)=49663,VALUE(G4)=60020,VALUE(G4)=99660,VALUE(G4)=99663,VALUE(G4)=99665,VALUE(G4)=55084,VALUE(G4)=55087,VALUE(G4)=55088,VALUE(G4)=55089,VALUE(G4)=55090,VALUE(G4)=55091,VALUE(G4)=55092,VALUE(G4)=55093,VALUE(G4)=55094,VALUE(G4)=55095,VALUE(G4)=55096,VALUE(G4)=55097,VALUE(G4)=55099,VALUE(G4)=55100,VALUE(G4)=71151),"調整",
IF(I4="J-Mups","保管リスト","依頼")),""))</f>
        <v>依頼</v>
      </c>
    </row>
    <row r="5" spans="2:10" ht="44.25">
      <c r="B5" s="21">
        <f t="shared" si="0"/>
        <v>4</v>
      </c>
      <c r="C5" s="22">
        <v>4966451068081</v>
      </c>
      <c r="D5" s="23" t="s">
        <v>962</v>
      </c>
      <c r="E5" s="23" t="s">
        <v>1084</v>
      </c>
      <c r="F5" s="23" t="str">
        <f t="shared" si="1"/>
        <v>510</v>
      </c>
      <c r="G5" s="22" t="str">
        <f t="shared" si="2"/>
        <v>49664</v>
      </c>
      <c r="H5" s="79" t="str">
        <f t="shared" si="3"/>
        <v>*4966451068081*</v>
      </c>
      <c r="I5" s="11" t="str">
        <f t="shared" si="4"/>
        <v>MUN</v>
      </c>
      <c r="J5" s="11" t="str">
        <f>IF(COUNTIF(依頼一覧!F:F,仮入庫!C11),
VLOOKUP(C5,依頼一覧!F:H,2,0),
IF(C5&lt;&gt;"",IF(OR(VALUE(G5)=31091,VALUE(G5)=49681,VALUE(G5)=49743,VALUE(G5)=31081,VALUE(G5)=49665,VALUE(G5)=917,VALUE(G5)=60522,VALUE(G5)=10035,VALUE(G5)=49663,VALUE(G5)=60020,VALUE(G5)=99660,VALUE(G5)=99663,VALUE(G5)=99665,VALUE(G5)=55084,VALUE(G5)=55087,VALUE(G5)=55088,VALUE(G5)=55089,VALUE(G5)=55090,VALUE(G5)=55091,VALUE(G5)=55092,VALUE(G5)=55093,VALUE(G5)=55094,VALUE(G5)=55095,VALUE(G5)=55096,VALUE(G5)=55097,VALUE(G5)=55099,VALUE(G5)=55100,VALUE(G5)=71151),"調整",
IF(I5="J-Mups","保管リスト","依頼")),""))</f>
        <v>依頼</v>
      </c>
    </row>
    <row r="6" spans="2:10" ht="44.25">
      <c r="B6" s="21">
        <f t="shared" si="0"/>
        <v>5</v>
      </c>
      <c r="C6" s="22">
        <v>4966451091374</v>
      </c>
      <c r="D6" s="23" t="s">
        <v>962</v>
      </c>
      <c r="E6" s="23" t="s">
        <v>1084</v>
      </c>
      <c r="F6" s="23" t="str">
        <f t="shared" si="1"/>
        <v>510</v>
      </c>
      <c r="G6" s="22" t="str">
        <f t="shared" si="2"/>
        <v>49664</v>
      </c>
      <c r="H6" s="79" t="str">
        <f t="shared" si="3"/>
        <v>*4966451091374*</v>
      </c>
      <c r="I6" s="11" t="str">
        <f t="shared" si="4"/>
        <v>MUN</v>
      </c>
      <c r="J6" s="11" t="str">
        <f>IF(COUNTIF(依頼一覧!F:F,仮入庫!C6),
VLOOKUP(C6,依頼一覧!F:H,2,0),
IF(C6&lt;&gt;"",IF(OR(VALUE(G6)=31091,VALUE(G6)=49681,VALUE(G6)=49743,VALUE(G6)=31081,VALUE(G6)=49665,VALUE(G6)=917,VALUE(G6)=60522,VALUE(G6)=10035,VALUE(G6)=49663,VALUE(G6)=60020,VALUE(G6)=99660,VALUE(G6)=99663,VALUE(G6)=99665,VALUE(G6)=55084,VALUE(G6)=55087,VALUE(G6)=55088,VALUE(G6)=55089,VALUE(G6)=55090,VALUE(G6)=55091,VALUE(G6)=55092,VALUE(G6)=55093,VALUE(G6)=55094,VALUE(G6)=55095,VALUE(G6)=55096,VALUE(G6)=55097,VALUE(G6)=55099,VALUE(G6)=55100,VALUE(G6)=71151),"調整",
IF(I6="J-Mups","保管リスト","依頼")),""))</f>
        <v>依頼</v>
      </c>
    </row>
    <row r="7" spans="2:10" ht="44.25">
      <c r="B7" s="21">
        <f t="shared" si="0"/>
        <v>6</v>
      </c>
      <c r="C7" s="22">
        <v>9966451047474</v>
      </c>
      <c r="D7" s="23" t="s">
        <v>962</v>
      </c>
      <c r="E7" s="23" t="s">
        <v>1084</v>
      </c>
      <c r="F7" s="23" t="str">
        <f t="shared" si="1"/>
        <v>510</v>
      </c>
      <c r="G7" s="22" t="str">
        <f t="shared" si="2"/>
        <v>99664</v>
      </c>
      <c r="H7" s="79" t="str">
        <f t="shared" si="3"/>
        <v>*9966451047474*</v>
      </c>
      <c r="I7" s="11" t="str">
        <f t="shared" si="4"/>
        <v>MUN</v>
      </c>
      <c r="J7" s="11" t="str">
        <f>IF(COUNTIF(依頼一覧!F:F,仮入庫!C13),
VLOOKUP(C7,依頼一覧!F:H,2,0),
IF(C7&lt;&gt;"",IF(OR(VALUE(G7)=31091,VALUE(G7)=49681,VALUE(G7)=49743,VALUE(G7)=31081,VALUE(G7)=49665,VALUE(G7)=917,VALUE(G7)=60522,VALUE(G7)=10035,VALUE(G7)=49663,VALUE(G7)=60020,VALUE(G7)=99660,VALUE(G7)=99663,VALUE(G7)=99665,VALUE(G7)=55084,VALUE(G7)=55087,VALUE(G7)=55088,VALUE(G7)=55089,VALUE(G7)=55090,VALUE(G7)=55091,VALUE(G7)=55092,VALUE(G7)=55093,VALUE(G7)=55094,VALUE(G7)=55095,VALUE(G7)=55096,VALUE(G7)=55097,VALUE(G7)=55099,VALUE(G7)=55100,VALUE(G7)=71151),"調整",
IF(I7="J-Mups","保管リスト","依頼")),""))</f>
        <v>依頼</v>
      </c>
    </row>
    <row r="8" spans="2:10" ht="44.25">
      <c r="B8" s="21">
        <f t="shared" si="0"/>
        <v>7</v>
      </c>
      <c r="C8" s="22">
        <v>9966256078915</v>
      </c>
      <c r="D8" s="23" t="s">
        <v>962</v>
      </c>
      <c r="E8" s="23" t="s">
        <v>1084</v>
      </c>
      <c r="F8" s="23" t="str">
        <f t="shared" si="1"/>
        <v>560</v>
      </c>
      <c r="G8" s="22" t="str">
        <f t="shared" si="2"/>
        <v>99662</v>
      </c>
      <c r="H8" s="79" t="str">
        <f t="shared" si="3"/>
        <v>*9966256078915*</v>
      </c>
      <c r="I8" s="11" t="str">
        <f t="shared" si="4"/>
        <v>MUN</v>
      </c>
      <c r="J8" s="11" t="str">
        <f>IF(COUNTIF(依頼一覧!F:F,仮入庫!C5),
VLOOKUP(C8,依頼一覧!F:H,2,0),
IF(C8&lt;&gt;"",IF(OR(VALUE(G8)=31091,VALUE(G8)=49681,VALUE(G8)=49743,VALUE(G8)=31081,VALUE(G8)=49665,VALUE(G8)=917,VALUE(G8)=60522,VALUE(G8)=10035,VALUE(G8)=49663,VALUE(G8)=60020,VALUE(G8)=99660,VALUE(G8)=99663,VALUE(G8)=99665,VALUE(G8)=55084,VALUE(G8)=55087,VALUE(G8)=55088,VALUE(G8)=55089,VALUE(G8)=55090,VALUE(G8)=55091,VALUE(G8)=55092,VALUE(G8)=55093,VALUE(G8)=55094,VALUE(G8)=55095,VALUE(G8)=55096,VALUE(G8)=55097,VALUE(G8)=55099,VALUE(G8)=55100,VALUE(G8)=71151),"調整",
IF(I8="J-Mups","保管リスト","依頼")),""))</f>
        <v>依頼</v>
      </c>
    </row>
    <row r="9" spans="2:10" ht="44.25">
      <c r="B9" s="21">
        <f t="shared" si="0"/>
        <v>8</v>
      </c>
      <c r="C9" s="22">
        <v>4926151063089</v>
      </c>
      <c r="D9" s="23" t="s">
        <v>907</v>
      </c>
      <c r="E9" s="23" t="s">
        <v>1084</v>
      </c>
      <c r="F9" s="23" t="str">
        <f t="shared" si="1"/>
        <v>510</v>
      </c>
      <c r="G9" s="22" t="str">
        <f t="shared" si="2"/>
        <v>49261</v>
      </c>
      <c r="H9" s="79" t="str">
        <f t="shared" si="3"/>
        <v>*4926151063089*</v>
      </c>
      <c r="I9" s="11" t="str">
        <f t="shared" si="4"/>
        <v>JCB</v>
      </c>
      <c r="J9" s="11" t="str">
        <f>IF(COUNTIF(依頼一覧!F:F,仮入庫!C2),
VLOOKUP(C9,依頼一覧!F:H,2,0),
IF(C9&lt;&gt;"",IF(OR(VALUE(G9)=31091,VALUE(G9)=49681,VALUE(G9)=49743,VALUE(G9)=31081,VALUE(G9)=49665,VALUE(G9)=917,VALUE(G9)=60522,VALUE(G9)=10035,VALUE(G9)=49663,VALUE(G9)=60020,VALUE(G9)=99660,VALUE(G9)=99663,VALUE(G9)=99665,VALUE(G9)=55084,VALUE(G9)=55087,VALUE(G9)=55088,VALUE(G9)=55089,VALUE(G9)=55090,VALUE(G9)=55091,VALUE(G9)=55092,VALUE(G9)=55093,VALUE(G9)=55094,VALUE(G9)=55095,VALUE(G9)=55096,VALUE(G9)=55097,VALUE(G9)=55099,VALUE(G9)=55100,VALUE(G9)=71151),"調整",
IF(I9="J-Mups","保管リスト","依頼")),""))</f>
        <v>依頼</v>
      </c>
    </row>
    <row r="10" spans="2:10" ht="44.25">
      <c r="B10" s="21">
        <f t="shared" si="0"/>
        <v>9</v>
      </c>
      <c r="C10" s="22">
        <v>9966456093865</v>
      </c>
      <c r="D10" s="23" t="s">
        <v>978</v>
      </c>
      <c r="E10" s="23" t="s">
        <v>1084</v>
      </c>
      <c r="F10" s="23" t="str">
        <f t="shared" si="1"/>
        <v>560</v>
      </c>
      <c r="G10" s="22" t="str">
        <f t="shared" si="2"/>
        <v>99664</v>
      </c>
      <c r="H10" s="79" t="str">
        <f t="shared" si="3"/>
        <v>*9966456093865*</v>
      </c>
      <c r="I10" s="11" t="str">
        <f t="shared" si="4"/>
        <v>MUN</v>
      </c>
      <c r="J10" s="11" t="str">
        <f>IF(COUNTIF(依頼一覧!F:F,仮入庫!C14),
VLOOKUP(C10,依頼一覧!F:H,2,0),
IF(C10&lt;&gt;"",IF(OR(VALUE(G10)=31091,VALUE(G10)=49681,VALUE(G10)=49743,VALUE(G10)=31081,VALUE(G10)=49665,VALUE(G10)=917,VALUE(G10)=60522,VALUE(G10)=10035,VALUE(G10)=49663,VALUE(G10)=60020,VALUE(G10)=99660,VALUE(G10)=99663,VALUE(G10)=99665,VALUE(G10)=55084,VALUE(G10)=55087,VALUE(G10)=55088,VALUE(G10)=55089,VALUE(G10)=55090,VALUE(G10)=55091,VALUE(G10)=55092,VALUE(G10)=55093,VALUE(G10)=55094,VALUE(G10)=55095,VALUE(G10)=55096,VALUE(G10)=55097,VALUE(G10)=55099,VALUE(G10)=55100,VALUE(G10)=71151),"調整",
IF(I10="J-Mups","保管リスト","依頼")),""))</f>
        <v>依頼</v>
      </c>
    </row>
    <row r="11" spans="2:10" ht="44.25">
      <c r="B11" s="21">
        <f t="shared" si="0"/>
        <v>10</v>
      </c>
      <c r="C11" s="22">
        <v>5500151089639</v>
      </c>
      <c r="D11" s="23" t="s">
        <v>67</v>
      </c>
      <c r="E11" s="23" t="s">
        <v>1084</v>
      </c>
      <c r="F11" s="23" t="str">
        <f t="shared" si="1"/>
        <v>510</v>
      </c>
      <c r="G11" s="22" t="str">
        <f t="shared" si="2"/>
        <v>55001</v>
      </c>
      <c r="H11" s="79" t="str">
        <f t="shared" si="3"/>
        <v>*5500151089639*</v>
      </c>
      <c r="I11" s="11" t="str">
        <f t="shared" si="4"/>
        <v>MUN</v>
      </c>
      <c r="J11" s="11" t="str">
        <f>IF(COUNTIF(依頼一覧!F:F,仮入庫!C8),
VLOOKUP(C11,依頼一覧!F:H,2,0),
IF(C11&lt;&gt;"",IF(OR(VALUE(G11)=31091,VALUE(G11)=49681,VALUE(G11)=49743,VALUE(G11)=31081,VALUE(G11)=49665,VALUE(G11)=917,VALUE(G11)=60522,VALUE(G11)=10035,VALUE(G11)=49663,VALUE(G11)=60020,VALUE(G11)=99660,VALUE(G11)=99663,VALUE(G11)=99665,VALUE(G11)=55084,VALUE(G11)=55087,VALUE(G11)=55088,VALUE(G11)=55089,VALUE(G11)=55090,VALUE(G11)=55091,VALUE(G11)=55092,VALUE(G11)=55093,VALUE(G11)=55094,VALUE(G11)=55095,VALUE(G11)=55096,VALUE(G11)=55097,VALUE(G11)=55099,VALUE(G11)=55100,VALUE(G11)=71151),"調整",
IF(I11="J-Mups","保管リスト","依頼")),""))</f>
        <v>依頼</v>
      </c>
    </row>
    <row r="12" spans="2:10" ht="44.25">
      <c r="B12" s="21">
        <f t="shared" si="0"/>
        <v>11</v>
      </c>
      <c r="C12" s="22">
        <v>5000151055301</v>
      </c>
      <c r="D12" s="23" t="s">
        <v>72</v>
      </c>
      <c r="E12" s="23" t="s">
        <v>1084</v>
      </c>
      <c r="F12" s="23" t="str">
        <f t="shared" si="1"/>
        <v>510</v>
      </c>
      <c r="G12" s="22" t="str">
        <f t="shared" si="2"/>
        <v>50001</v>
      </c>
      <c r="H12" s="79" t="str">
        <f t="shared" si="3"/>
        <v>*5000151055301*</v>
      </c>
      <c r="I12" s="11" t="str">
        <f t="shared" si="4"/>
        <v>MUN</v>
      </c>
      <c r="J12" s="11" t="str">
        <f>IF(COUNTIF(依頼一覧!F:F,仮入庫!C9),
VLOOKUP(C12,依頼一覧!F:H,2,0),
IF(C12&lt;&gt;"",IF(OR(VALUE(G12)=31091,VALUE(G12)=49681,VALUE(G12)=49743,VALUE(G12)=31081,VALUE(G12)=49665,VALUE(G12)=917,VALUE(G12)=60522,VALUE(G12)=10035,VALUE(G12)=49663,VALUE(G12)=60020,VALUE(G12)=99660,VALUE(G12)=99663,VALUE(G12)=99665,VALUE(G12)=55084,VALUE(G12)=55087,VALUE(G12)=55088,VALUE(G12)=55089,VALUE(G12)=55090,VALUE(G12)=55091,VALUE(G12)=55092,VALUE(G12)=55093,VALUE(G12)=55094,VALUE(G12)=55095,VALUE(G12)=55096,VALUE(G12)=55097,VALUE(G12)=55099,VALUE(G12)=55100,VALUE(G12)=71151),"調整",
IF(I12="J-Mups","保管リスト","依頼")),""))</f>
        <v>依頼</v>
      </c>
    </row>
    <row r="13" spans="2:10" ht="44.25">
      <c r="B13" s="21">
        <f t="shared" si="0"/>
        <v>12</v>
      </c>
      <c r="C13" s="22">
        <v>4966251053321</v>
      </c>
      <c r="D13" s="23" t="s">
        <v>58</v>
      </c>
      <c r="E13" s="23" t="s">
        <v>1084</v>
      </c>
      <c r="F13" s="23" t="str">
        <f t="shared" si="1"/>
        <v>510</v>
      </c>
      <c r="G13" s="22" t="str">
        <f t="shared" si="2"/>
        <v>49662</v>
      </c>
      <c r="H13" s="79" t="str">
        <f t="shared" si="3"/>
        <v>*4966251053321*</v>
      </c>
      <c r="I13" s="11" t="str">
        <f t="shared" si="4"/>
        <v>MUN</v>
      </c>
      <c r="J13" s="11" t="str">
        <f>IF(COUNTIF(依頼一覧!F:F,仮入庫!C7),
VLOOKUP(C13,依頼一覧!F:H,2,0),
IF(C13&lt;&gt;"",IF(OR(VALUE(G13)=31091,VALUE(G13)=49681,VALUE(G13)=49743,VALUE(G13)=31081,VALUE(G13)=49665,VALUE(G13)=917,VALUE(G13)=60522,VALUE(G13)=10035,VALUE(G13)=49663,VALUE(G13)=60020,VALUE(G13)=99660,VALUE(G13)=99663,VALUE(G13)=99665,VALUE(G13)=55084,VALUE(G13)=55087,VALUE(G13)=55088,VALUE(G13)=55089,VALUE(G13)=55090,VALUE(G13)=55091,VALUE(G13)=55092,VALUE(G13)=55093,VALUE(G13)=55094,VALUE(G13)=55095,VALUE(G13)=55096,VALUE(G13)=55097,VALUE(G13)=55099,VALUE(G13)=55100,VALUE(G13)=71151),"調整",
IF(I13="J-Mups","保管リスト","依頼")),""))</f>
        <v>依頼</v>
      </c>
    </row>
    <row r="14" spans="2:10" ht="44.25">
      <c r="B14" s="21">
        <f t="shared" si="0"/>
        <v>13</v>
      </c>
      <c r="C14" s="22">
        <v>5500151010023</v>
      </c>
      <c r="D14" s="23" t="s">
        <v>54</v>
      </c>
      <c r="E14" s="23" t="s">
        <v>1084</v>
      </c>
      <c r="F14" s="23" t="str">
        <f t="shared" si="1"/>
        <v>510</v>
      </c>
      <c r="G14" s="22" t="str">
        <f t="shared" si="2"/>
        <v>55001</v>
      </c>
      <c r="H14" s="79" t="str">
        <f t="shared" si="3"/>
        <v>*5500151010023*</v>
      </c>
      <c r="I14" s="11" t="str">
        <f t="shared" si="4"/>
        <v>MUN</v>
      </c>
      <c r="J14" s="11" t="str">
        <f>IF(COUNTIF(依頼一覧!F:F,仮入庫!C3),
VLOOKUP(C14,依頼一覧!F:H,2,0),
IF(C14&lt;&gt;"",IF(OR(VALUE(G14)=31091,VALUE(G14)=49681,VALUE(G14)=49743,VALUE(G14)=31081,VALUE(G14)=49665,VALUE(G14)=917,VALUE(G14)=60522,VALUE(G14)=10035,VALUE(G14)=49663,VALUE(G14)=60020,VALUE(G14)=99660,VALUE(G14)=99663,VALUE(G14)=99665,VALUE(G14)=55084,VALUE(G14)=55087,VALUE(G14)=55088,VALUE(G14)=55089,VALUE(G14)=55090,VALUE(G14)=55091,VALUE(G14)=55092,VALUE(G14)=55093,VALUE(G14)=55094,VALUE(G14)=55095,VALUE(G14)=55096,VALUE(G14)=55097,VALUE(G14)=55099,VALUE(G14)=55100,VALUE(G14)=71151),"調整",
IF(I14="J-Mups","保管リスト","依頼")),""))</f>
        <v>依頼</v>
      </c>
    </row>
    <row r="15" spans="2:10" ht="44.25">
      <c r="B15" s="21">
        <f t="shared" si="0"/>
        <v>14</v>
      </c>
      <c r="C15" s="22">
        <v>5500151010022</v>
      </c>
      <c r="D15" s="23" t="s">
        <v>54</v>
      </c>
      <c r="E15" s="23" t="s">
        <v>1084</v>
      </c>
      <c r="F15" s="23" t="str">
        <f t="shared" si="1"/>
        <v>510</v>
      </c>
      <c r="G15" s="22" t="str">
        <f t="shared" si="2"/>
        <v>55001</v>
      </c>
      <c r="H15" s="79" t="str">
        <f t="shared" si="3"/>
        <v>*5500151010022*</v>
      </c>
      <c r="I15" s="11" t="str">
        <f t="shared" si="4"/>
        <v>MUN</v>
      </c>
      <c r="J15" s="11" t="str">
        <f>IF(COUNTIF(依頼一覧!F:F,仮入庫!C4),
VLOOKUP(C15,依頼一覧!F:H,2,0),
IF(C15&lt;&gt;"",IF(OR(VALUE(G15)=31091,VALUE(G15)=49681,VALUE(G15)=49743,VALUE(G15)=31081,VALUE(G15)=49665,VALUE(G15)=917,VALUE(G15)=60522,VALUE(G15)=10035,VALUE(G15)=49663,VALUE(G15)=60020,VALUE(G15)=99660,VALUE(G15)=99663,VALUE(G15)=99665,VALUE(G15)=55084,VALUE(G15)=55087,VALUE(G15)=55088,VALUE(G15)=55089,VALUE(G15)=55090,VALUE(G15)=55091,VALUE(G15)=55092,VALUE(G15)=55093,VALUE(G15)=55094,VALUE(G15)=55095,VALUE(G15)=55096,VALUE(G15)=55097,VALUE(G15)=55099,VALUE(G15)=55100,VALUE(G15)=71151),"調整",
IF(I15="J-Mups","保管リスト","依頼")),""))</f>
        <v>依頼</v>
      </c>
    </row>
    <row r="16" spans="2:10" ht="44.25">
      <c r="B16" s="21">
        <f t="shared" si="0"/>
        <v>15</v>
      </c>
      <c r="C16" s="22">
        <v>5500151010021</v>
      </c>
      <c r="D16" s="23" t="s">
        <v>54</v>
      </c>
      <c r="E16" s="23" t="s">
        <v>1084</v>
      </c>
      <c r="F16" s="23" t="str">
        <f t="shared" si="1"/>
        <v>510</v>
      </c>
      <c r="G16" s="22" t="str">
        <f t="shared" si="2"/>
        <v>55001</v>
      </c>
      <c r="H16" s="79" t="str">
        <f t="shared" si="3"/>
        <v>*5500151010021*</v>
      </c>
      <c r="I16" s="11" t="str">
        <f t="shared" si="4"/>
        <v>MUN</v>
      </c>
      <c r="J16" s="11" t="str">
        <f>IF(COUNTIF(依頼一覧!F:F,仮入庫!C10),
VLOOKUP(C16,依頼一覧!F:H,2,0),
IF(C16&lt;&gt;"",IF(OR(VALUE(G16)=31091,VALUE(G16)=49681,VALUE(G16)=49743,VALUE(G16)=31081,VALUE(G16)=49665,VALUE(G16)=917,VALUE(G16)=60522,VALUE(G16)=10035,VALUE(G16)=49663,VALUE(G16)=60020,VALUE(G16)=99660,VALUE(G16)=99663,VALUE(G16)=99665,VALUE(G16)=55084,VALUE(G16)=55087,VALUE(G16)=55088,VALUE(G16)=55089,VALUE(G16)=55090,VALUE(G16)=55091,VALUE(G16)=55092,VALUE(G16)=55093,VALUE(G16)=55094,VALUE(G16)=55095,VALUE(G16)=55096,VALUE(G16)=55097,VALUE(G16)=55099,VALUE(G16)=55100,VALUE(G16)=71151),"調整",
IF(I16="J-Mups","保管リスト","依頼")),""))</f>
        <v>依頼</v>
      </c>
    </row>
    <row r="17" spans="2:10" ht="44.25">
      <c r="B17" s="21">
        <f t="shared" si="0"/>
        <v>16</v>
      </c>
      <c r="C17" s="22">
        <v>5500151010026</v>
      </c>
      <c r="D17" s="23" t="s">
        <v>54</v>
      </c>
      <c r="E17" s="23" t="s">
        <v>1084</v>
      </c>
      <c r="F17" s="23" t="str">
        <f t="shared" si="1"/>
        <v>510</v>
      </c>
      <c r="G17" s="22" t="str">
        <f t="shared" si="2"/>
        <v>55001</v>
      </c>
      <c r="H17" s="79" t="str">
        <f t="shared" si="3"/>
        <v>*5500151010026*</v>
      </c>
      <c r="I17" s="11" t="str">
        <f t="shared" si="4"/>
        <v>MUN</v>
      </c>
      <c r="J17" s="11" t="str">
        <f>IF(COUNTIF(依頼一覧!F:F,仮入庫!C17),
VLOOKUP(C17,依頼一覧!F:H,2,0),
IF(C17&lt;&gt;"",IF(OR(VALUE(G17)=31091,VALUE(G17)=49681,VALUE(G17)=49743,VALUE(G17)=31081,VALUE(G17)=49665,VALUE(G17)=917,VALUE(G17)=60522,VALUE(G17)=10035,VALUE(G17)=49663,VALUE(G17)=60020,VALUE(G17)=99660,VALUE(G17)=99663,VALUE(G17)=99665,VALUE(G17)=55084,VALUE(G17)=55087,VALUE(G17)=55088,VALUE(G17)=55089,VALUE(G17)=55090,VALUE(G17)=55091,VALUE(G17)=55092,VALUE(G17)=55093,VALUE(G17)=55094,VALUE(G17)=55095,VALUE(G17)=55096,VALUE(G17)=55097,VALUE(G17)=55099,VALUE(G17)=55100,VALUE(G17)=71151),"調整",
IF(I17="J-Mups","保管リスト","依頼")),""))</f>
        <v>依頼</v>
      </c>
    </row>
    <row r="18" spans="2:10" ht="44.25">
      <c r="B18" s="21">
        <f t="shared" si="0"/>
        <v>17</v>
      </c>
      <c r="C18" s="22">
        <v>5500151010028</v>
      </c>
      <c r="D18" s="23" t="s">
        <v>54</v>
      </c>
      <c r="E18" s="23" t="s">
        <v>1084</v>
      </c>
      <c r="F18" s="23" t="str">
        <f t="shared" si="1"/>
        <v>510</v>
      </c>
      <c r="G18" s="22" t="str">
        <f t="shared" si="2"/>
        <v>55001</v>
      </c>
      <c r="H18" s="79" t="str">
        <f t="shared" si="3"/>
        <v>*5500151010028*</v>
      </c>
      <c r="I18" s="11" t="str">
        <f t="shared" si="4"/>
        <v>MUN</v>
      </c>
      <c r="J18" s="11" t="str">
        <f>IF(COUNTIF(依頼一覧!F:F,仮入庫!C18),
VLOOKUP(C18,依頼一覧!F:H,2,0),
IF(C18&lt;&gt;"",IF(OR(VALUE(G18)=31091,VALUE(G18)=49681,VALUE(G18)=49743,VALUE(G18)=31081,VALUE(G18)=49665,VALUE(G18)=917,VALUE(G18)=60522,VALUE(G18)=10035,VALUE(G18)=49663,VALUE(G18)=60020,VALUE(G18)=99660,VALUE(G18)=99663,VALUE(G18)=99665,VALUE(G18)=55084,VALUE(G18)=55087,VALUE(G18)=55088,VALUE(G18)=55089,VALUE(G18)=55090,VALUE(G18)=55091,VALUE(G18)=55092,VALUE(G18)=55093,VALUE(G18)=55094,VALUE(G18)=55095,VALUE(G18)=55096,VALUE(G18)=55097,VALUE(G18)=55099,VALUE(G18)=55100,VALUE(G18)=71151),"調整",
IF(I18="J-Mups","保管リスト","依頼")),""))</f>
        <v>依頼</v>
      </c>
    </row>
    <row r="19" spans="2:10" ht="44.25">
      <c r="B19" s="21">
        <f t="shared" si="0"/>
        <v>18</v>
      </c>
      <c r="C19" s="22">
        <v>4966251053161</v>
      </c>
      <c r="D19" s="23" t="s">
        <v>58</v>
      </c>
      <c r="E19" s="23" t="s">
        <v>1084</v>
      </c>
      <c r="F19" s="23" t="str">
        <f t="shared" si="1"/>
        <v>510</v>
      </c>
      <c r="G19" s="22" t="str">
        <f t="shared" si="2"/>
        <v>49662</v>
      </c>
      <c r="H19" s="79" t="str">
        <f t="shared" si="3"/>
        <v>*4966251053161*</v>
      </c>
      <c r="I19" s="11" t="str">
        <f t="shared" si="4"/>
        <v>MUN</v>
      </c>
      <c r="J19" s="11" t="str">
        <f>IF(COUNTIF(依頼一覧!F:F,仮入庫!C19),
VLOOKUP(C19,依頼一覧!F:H,2,0),
IF(C19&lt;&gt;"",IF(OR(VALUE(G19)=31091,VALUE(G19)=49681,VALUE(G19)=49743,VALUE(G19)=31081,VALUE(G19)=49665,VALUE(G19)=917,VALUE(G19)=60522,VALUE(G19)=10035,VALUE(G19)=49663,VALUE(G19)=60020,VALUE(G19)=99660,VALUE(G19)=99663,VALUE(G19)=99665,VALUE(G19)=55084,VALUE(G19)=55087,VALUE(G19)=55088,VALUE(G19)=55089,VALUE(G19)=55090,VALUE(G19)=55091,VALUE(G19)=55092,VALUE(G19)=55093,VALUE(G19)=55094,VALUE(G19)=55095,VALUE(G19)=55096,VALUE(G19)=55097,VALUE(G19)=55099,VALUE(G19)=55100,VALUE(G19)=71151),"調整",
IF(I19="J-Mups","保管リスト","依頼")),""))</f>
        <v>依頼</v>
      </c>
    </row>
    <row r="20" spans="2:10" ht="44.25">
      <c r="B20" s="21">
        <f t="shared" si="0"/>
        <v>19</v>
      </c>
      <c r="C20" s="22">
        <v>4966251030532</v>
      </c>
      <c r="D20" s="23" t="s">
        <v>58</v>
      </c>
      <c r="E20" s="23" t="s">
        <v>1084</v>
      </c>
      <c r="F20" s="23" t="str">
        <f t="shared" si="1"/>
        <v>510</v>
      </c>
      <c r="G20" s="22" t="str">
        <f t="shared" si="2"/>
        <v>49662</v>
      </c>
      <c r="H20" s="79" t="str">
        <f t="shared" si="3"/>
        <v>*4966251030532*</v>
      </c>
      <c r="I20" s="11" t="str">
        <f t="shared" si="4"/>
        <v>MUN</v>
      </c>
      <c r="J20" s="11" t="str">
        <f>IF(COUNTIF(依頼一覧!F:F,仮入庫!C20),
VLOOKUP(C20,依頼一覧!F:H,2,0),
IF(C20&lt;&gt;"",IF(OR(VALUE(G20)=31091,VALUE(G20)=49681,VALUE(G20)=49743,VALUE(G20)=31081,VALUE(G20)=49665,VALUE(G20)=917,VALUE(G20)=60522,VALUE(G20)=10035,VALUE(G20)=49663,VALUE(G20)=60020,VALUE(G20)=99660,VALUE(G20)=99663,VALUE(G20)=99665,VALUE(G20)=55084,VALUE(G20)=55087,VALUE(G20)=55088,VALUE(G20)=55089,VALUE(G20)=55090,VALUE(G20)=55091,VALUE(G20)=55092,VALUE(G20)=55093,VALUE(G20)=55094,VALUE(G20)=55095,VALUE(G20)=55096,VALUE(G20)=55097,VALUE(G20)=55099,VALUE(G20)=55100,VALUE(G20)=71151),"調整",
IF(I20="J-Mups","保管リスト","依頼")),""))</f>
        <v>依頼</v>
      </c>
    </row>
    <row r="21" spans="2:10" ht="44.25">
      <c r="B21" s="21">
        <f t="shared" si="0"/>
        <v>20</v>
      </c>
      <c r="C21" s="22">
        <v>4966251052955</v>
      </c>
      <c r="D21" s="23" t="s">
        <v>58</v>
      </c>
      <c r="E21" s="23" t="s">
        <v>1084</v>
      </c>
      <c r="F21" s="23" t="str">
        <f t="shared" si="1"/>
        <v>510</v>
      </c>
      <c r="G21" s="22" t="str">
        <f t="shared" si="2"/>
        <v>49662</v>
      </c>
      <c r="H21" s="79" t="str">
        <f t="shared" si="3"/>
        <v>*4966251052955*</v>
      </c>
      <c r="I21" s="11" t="str">
        <f t="shared" si="4"/>
        <v>MUN</v>
      </c>
      <c r="J21" s="11" t="str">
        <f>IF(COUNTIF(依頼一覧!F:F,仮入庫!C21),
VLOOKUP(C21,依頼一覧!F:H,2,0),
IF(C21&lt;&gt;"",IF(OR(VALUE(G21)=31091,VALUE(G21)=49681,VALUE(G21)=49743,VALUE(G21)=31081,VALUE(G21)=49665,VALUE(G21)=917,VALUE(G21)=60522,VALUE(G21)=10035,VALUE(G21)=49663,VALUE(G21)=60020,VALUE(G21)=99660,VALUE(G21)=99663,VALUE(G21)=99665,VALUE(G21)=55084,VALUE(G21)=55087,VALUE(G21)=55088,VALUE(G21)=55089,VALUE(G21)=55090,VALUE(G21)=55091,VALUE(G21)=55092,VALUE(G21)=55093,VALUE(G21)=55094,VALUE(G21)=55095,VALUE(G21)=55096,VALUE(G21)=55097,VALUE(G21)=55099,VALUE(G21)=55100,VALUE(G21)=71151),"調整",
IF(I21="J-Mups","保管リスト","依頼")),""))</f>
        <v>依頼</v>
      </c>
    </row>
    <row r="22" spans="2:10" ht="44.25">
      <c r="B22" s="21">
        <f t="shared" si="0"/>
        <v>21</v>
      </c>
      <c r="C22" s="22">
        <v>5000151053470</v>
      </c>
      <c r="D22" s="23" t="s">
        <v>54</v>
      </c>
      <c r="E22" s="23" t="s">
        <v>1084</v>
      </c>
      <c r="F22" s="23" t="str">
        <f t="shared" si="1"/>
        <v>510</v>
      </c>
      <c r="G22" s="22" t="str">
        <f t="shared" si="2"/>
        <v>50001</v>
      </c>
      <c r="H22" s="79" t="str">
        <f t="shared" si="3"/>
        <v>*5000151053470*</v>
      </c>
      <c r="I22" s="11" t="str">
        <f t="shared" si="4"/>
        <v>MUN</v>
      </c>
      <c r="J22" s="11" t="str">
        <f>IF(COUNTIF(依頼一覧!F:F,仮入庫!C22),
VLOOKUP(C22,依頼一覧!F:H,2,0),
IF(C22&lt;&gt;"",IF(OR(VALUE(G22)=31091,VALUE(G22)=49681,VALUE(G22)=49743,VALUE(G22)=31081,VALUE(G22)=49665,VALUE(G22)=917,VALUE(G22)=60522,VALUE(G22)=10035,VALUE(G22)=49663,VALUE(G22)=60020,VALUE(G22)=99660,VALUE(G22)=99663,VALUE(G22)=99665,VALUE(G22)=55084,VALUE(G22)=55087,VALUE(G22)=55088,VALUE(G22)=55089,VALUE(G22)=55090,VALUE(G22)=55091,VALUE(G22)=55092,VALUE(G22)=55093,VALUE(G22)=55094,VALUE(G22)=55095,VALUE(G22)=55096,VALUE(G22)=55097,VALUE(G22)=55099,VALUE(G22)=55100,VALUE(G22)=71151),"調整",
IF(I22="J-Mups","保管リスト","依頼")),""))</f>
        <v>依頼</v>
      </c>
    </row>
    <row r="23" spans="2:10" ht="44.25">
      <c r="B23" s="21">
        <f t="shared" si="0"/>
        <v>22</v>
      </c>
      <c r="C23" s="22">
        <v>5000151053469</v>
      </c>
      <c r="D23" s="23" t="s">
        <v>54</v>
      </c>
      <c r="E23" s="23" t="s">
        <v>1084</v>
      </c>
      <c r="F23" s="23" t="str">
        <f t="shared" si="1"/>
        <v>510</v>
      </c>
      <c r="G23" s="22" t="str">
        <f t="shared" si="2"/>
        <v>50001</v>
      </c>
      <c r="H23" s="79" t="str">
        <f t="shared" si="3"/>
        <v>*5000151053469*</v>
      </c>
      <c r="I23" s="11" t="str">
        <f t="shared" si="4"/>
        <v>MUN</v>
      </c>
      <c r="J23" s="11" t="str">
        <f>IF(COUNTIF(依頼一覧!F:F,仮入庫!C23),
VLOOKUP(C23,依頼一覧!F:H,2,0),
IF(C23&lt;&gt;"",IF(OR(VALUE(G23)=31091,VALUE(G23)=49681,VALUE(G23)=49743,VALUE(G23)=31081,VALUE(G23)=49665,VALUE(G23)=917,VALUE(G23)=60522,VALUE(G23)=10035,VALUE(G23)=49663,VALUE(G23)=60020,VALUE(G23)=99660,VALUE(G23)=99663,VALUE(G23)=99665,VALUE(G23)=55084,VALUE(G23)=55087,VALUE(G23)=55088,VALUE(G23)=55089,VALUE(G23)=55090,VALUE(G23)=55091,VALUE(G23)=55092,VALUE(G23)=55093,VALUE(G23)=55094,VALUE(G23)=55095,VALUE(G23)=55096,VALUE(G23)=55097,VALUE(G23)=55099,VALUE(G23)=55100,VALUE(G23)=71151),"調整",
IF(I23="J-Mups","保管リスト","依頼")),""))</f>
        <v>依頼</v>
      </c>
    </row>
    <row r="24" spans="2:10" ht="44.25">
      <c r="B24" s="21">
        <f t="shared" si="0"/>
        <v>23</v>
      </c>
      <c r="C24" s="22">
        <v>5000151053468</v>
      </c>
      <c r="D24" s="23" t="s">
        <v>54</v>
      </c>
      <c r="E24" s="23" t="s">
        <v>1084</v>
      </c>
      <c r="F24" s="23" t="str">
        <f t="shared" si="1"/>
        <v>510</v>
      </c>
      <c r="G24" s="22" t="str">
        <f t="shared" si="2"/>
        <v>50001</v>
      </c>
      <c r="H24" s="79" t="str">
        <f t="shared" si="3"/>
        <v>*5000151053468*</v>
      </c>
      <c r="I24" s="11" t="str">
        <f t="shared" si="4"/>
        <v>MUN</v>
      </c>
      <c r="J24" s="11" t="str">
        <f>IF(COUNTIF(依頼一覧!F:F,仮入庫!C24),
VLOOKUP(C24,依頼一覧!F:H,2,0),
IF(C24&lt;&gt;"",IF(OR(VALUE(G24)=31091,VALUE(G24)=49681,VALUE(G24)=49743,VALUE(G24)=31081,VALUE(G24)=49665,VALUE(G24)=917,VALUE(G24)=60522,VALUE(G24)=10035,VALUE(G24)=49663,VALUE(G24)=60020,VALUE(G24)=99660,VALUE(G24)=99663,VALUE(G24)=99665,VALUE(G24)=55084,VALUE(G24)=55087,VALUE(G24)=55088,VALUE(G24)=55089,VALUE(G24)=55090,VALUE(G24)=55091,VALUE(G24)=55092,VALUE(G24)=55093,VALUE(G24)=55094,VALUE(G24)=55095,VALUE(G24)=55096,VALUE(G24)=55097,VALUE(G24)=55099,VALUE(G24)=55100,VALUE(G24)=71151),"調整",
IF(I24="J-Mups","保管リスト","依頼")),""))</f>
        <v>依頼</v>
      </c>
    </row>
    <row r="25" spans="2:10" ht="44.25">
      <c r="B25" s="21">
        <f t="shared" si="0"/>
        <v>24</v>
      </c>
      <c r="C25" s="22">
        <v>5000151055669</v>
      </c>
      <c r="D25" s="23" t="s">
        <v>54</v>
      </c>
      <c r="E25" s="23" t="s">
        <v>1084</v>
      </c>
      <c r="F25" s="23" t="str">
        <f t="shared" si="1"/>
        <v>510</v>
      </c>
      <c r="G25" s="22" t="str">
        <f t="shared" si="2"/>
        <v>50001</v>
      </c>
      <c r="H25" s="79" t="str">
        <f t="shared" si="3"/>
        <v>*5000151055669*</v>
      </c>
      <c r="I25" s="11" t="str">
        <f t="shared" si="4"/>
        <v>MUN</v>
      </c>
      <c r="J25" s="11" t="str">
        <f>IF(COUNTIF(依頼一覧!F:F,仮入庫!C25),
VLOOKUP(C25,依頼一覧!F:H,2,0),
IF(C25&lt;&gt;"",IF(OR(VALUE(G25)=31091,VALUE(G25)=49681,VALUE(G25)=49743,VALUE(G25)=31081,VALUE(G25)=49665,VALUE(G25)=917,VALUE(G25)=60522,VALUE(G25)=10035,VALUE(G25)=49663,VALUE(G25)=60020,VALUE(G25)=99660,VALUE(G25)=99663,VALUE(G25)=99665,VALUE(G25)=55084,VALUE(G25)=55087,VALUE(G25)=55088,VALUE(G25)=55089,VALUE(G25)=55090,VALUE(G25)=55091,VALUE(G25)=55092,VALUE(G25)=55093,VALUE(G25)=55094,VALUE(G25)=55095,VALUE(G25)=55096,VALUE(G25)=55097,VALUE(G25)=55099,VALUE(G25)=55100,VALUE(G25)=71151),"調整",
IF(I25="J-Mups","保管リスト","依頼")),""))</f>
        <v>依頼</v>
      </c>
    </row>
    <row r="26" spans="2:10" ht="44.25">
      <c r="B26" s="21">
        <f t="shared" si="0"/>
        <v>25</v>
      </c>
      <c r="C26" s="22">
        <v>5000151055668</v>
      </c>
      <c r="D26" s="23" t="s">
        <v>54</v>
      </c>
      <c r="E26" s="23" t="s">
        <v>1084</v>
      </c>
      <c r="F26" s="23" t="str">
        <f t="shared" si="1"/>
        <v>510</v>
      </c>
      <c r="G26" s="22" t="str">
        <f t="shared" si="2"/>
        <v>50001</v>
      </c>
      <c r="H26" s="79" t="str">
        <f t="shared" si="3"/>
        <v>*5000151055668*</v>
      </c>
      <c r="I26" s="11" t="str">
        <f t="shared" si="4"/>
        <v>MUN</v>
      </c>
      <c r="J26" s="11" t="str">
        <f>IF(COUNTIF(依頼一覧!F:F,仮入庫!C26),
VLOOKUP(C26,依頼一覧!F:H,2,0),
IF(C26&lt;&gt;"",IF(OR(VALUE(G26)=31091,VALUE(G26)=49681,VALUE(G26)=49743,VALUE(G26)=31081,VALUE(G26)=49665,VALUE(G26)=917,VALUE(G26)=60522,VALUE(G26)=10035,VALUE(G26)=49663,VALUE(G26)=60020,VALUE(G26)=99660,VALUE(G26)=99663,VALUE(G26)=99665,VALUE(G26)=55084,VALUE(G26)=55087,VALUE(G26)=55088,VALUE(G26)=55089,VALUE(G26)=55090,VALUE(G26)=55091,VALUE(G26)=55092,VALUE(G26)=55093,VALUE(G26)=55094,VALUE(G26)=55095,VALUE(G26)=55096,VALUE(G26)=55097,VALUE(G26)=55099,VALUE(G26)=55100,VALUE(G26)=71151),"調整",
IF(I26="J-Mups","保管リスト","依頼")),""))</f>
        <v>依頼</v>
      </c>
    </row>
    <row r="27" spans="2:10" ht="44.25">
      <c r="B27" s="21">
        <f t="shared" si="0"/>
        <v>26</v>
      </c>
      <c r="C27" s="22">
        <v>5000151052764</v>
      </c>
      <c r="D27" s="23" t="s">
        <v>54</v>
      </c>
      <c r="E27" s="23" t="s">
        <v>1084</v>
      </c>
      <c r="F27" s="23" t="str">
        <f t="shared" si="1"/>
        <v>510</v>
      </c>
      <c r="G27" s="22" t="str">
        <f t="shared" si="2"/>
        <v>50001</v>
      </c>
      <c r="H27" s="79" t="str">
        <f t="shared" si="3"/>
        <v>*5000151052764*</v>
      </c>
      <c r="I27" s="11" t="str">
        <f t="shared" si="4"/>
        <v>MUN</v>
      </c>
      <c r="J27" s="11" t="str">
        <f>IF(COUNTIF(依頼一覧!F:F,仮入庫!C27),
VLOOKUP(C27,依頼一覧!F:H,2,0),
IF(C27&lt;&gt;"",IF(OR(VALUE(G27)=31091,VALUE(G27)=49681,VALUE(G27)=49743,VALUE(G27)=31081,VALUE(G27)=49665,VALUE(G27)=917,VALUE(G27)=60522,VALUE(G27)=10035,VALUE(G27)=49663,VALUE(G27)=60020,VALUE(G27)=99660,VALUE(G27)=99663,VALUE(G27)=99665,VALUE(G27)=55084,VALUE(G27)=55087,VALUE(G27)=55088,VALUE(G27)=55089,VALUE(G27)=55090,VALUE(G27)=55091,VALUE(G27)=55092,VALUE(G27)=55093,VALUE(G27)=55094,VALUE(G27)=55095,VALUE(G27)=55096,VALUE(G27)=55097,VALUE(G27)=55099,VALUE(G27)=55100,VALUE(G27)=71151),"調整",
IF(I27="J-Mups","保管リスト","依頼")),""))</f>
        <v>依頼</v>
      </c>
    </row>
    <row r="28" spans="2:10" ht="44.25">
      <c r="B28" s="21">
        <f t="shared" si="0"/>
        <v>27</v>
      </c>
      <c r="C28" s="22">
        <v>5000151052762</v>
      </c>
      <c r="D28" s="23" t="s">
        <v>54</v>
      </c>
      <c r="E28" s="23" t="s">
        <v>1084</v>
      </c>
      <c r="F28" s="23" t="str">
        <f t="shared" si="1"/>
        <v>510</v>
      </c>
      <c r="G28" s="22" t="str">
        <f t="shared" si="2"/>
        <v>50001</v>
      </c>
      <c r="H28" s="79" t="str">
        <f t="shared" si="3"/>
        <v>*5000151052762*</v>
      </c>
      <c r="I28" s="11" t="str">
        <f t="shared" si="4"/>
        <v>MUN</v>
      </c>
      <c r="J28" s="11" t="str">
        <f>IF(COUNTIF(依頼一覧!F:F,仮入庫!C28),
VLOOKUP(C28,依頼一覧!F:H,2,0),
IF(C28&lt;&gt;"",IF(OR(VALUE(G28)=31091,VALUE(G28)=49681,VALUE(G28)=49743,VALUE(G28)=31081,VALUE(G28)=49665,VALUE(G28)=917,VALUE(G28)=60522,VALUE(G28)=10035,VALUE(G28)=49663,VALUE(G28)=60020,VALUE(G28)=99660,VALUE(G28)=99663,VALUE(G28)=99665,VALUE(G28)=55084,VALUE(G28)=55087,VALUE(G28)=55088,VALUE(G28)=55089,VALUE(G28)=55090,VALUE(G28)=55091,VALUE(G28)=55092,VALUE(G28)=55093,VALUE(G28)=55094,VALUE(G28)=55095,VALUE(G28)=55096,VALUE(G28)=55097,VALUE(G28)=55099,VALUE(G28)=55100,VALUE(G28)=71151),"調整",
IF(I28="J-Mups","保管リスト","依頼")),""))</f>
        <v>依頼</v>
      </c>
    </row>
    <row r="29" spans="2:10" ht="44.25">
      <c r="B29" s="21">
        <f t="shared" si="0"/>
        <v>28</v>
      </c>
      <c r="C29" s="22">
        <v>5000151052765</v>
      </c>
      <c r="D29" s="23" t="s">
        <v>54</v>
      </c>
      <c r="E29" s="23" t="s">
        <v>1084</v>
      </c>
      <c r="F29" s="23" t="str">
        <f t="shared" si="1"/>
        <v>510</v>
      </c>
      <c r="G29" s="22" t="str">
        <f t="shared" si="2"/>
        <v>50001</v>
      </c>
      <c r="H29" s="79" t="str">
        <f t="shared" si="3"/>
        <v>*5000151052765*</v>
      </c>
      <c r="I29" s="11" t="str">
        <f t="shared" si="4"/>
        <v>MUN</v>
      </c>
      <c r="J29" s="11" t="str">
        <f>IF(COUNTIF(依頼一覧!F:F,仮入庫!C29),
VLOOKUP(C29,依頼一覧!F:H,2,0),
IF(C29&lt;&gt;"",IF(OR(VALUE(G29)=31091,VALUE(G29)=49681,VALUE(G29)=49743,VALUE(G29)=31081,VALUE(G29)=49665,VALUE(G29)=917,VALUE(G29)=60522,VALUE(G29)=10035,VALUE(G29)=49663,VALUE(G29)=60020,VALUE(G29)=99660,VALUE(G29)=99663,VALUE(G29)=99665,VALUE(G29)=55084,VALUE(G29)=55087,VALUE(G29)=55088,VALUE(G29)=55089,VALUE(G29)=55090,VALUE(G29)=55091,VALUE(G29)=55092,VALUE(G29)=55093,VALUE(G29)=55094,VALUE(G29)=55095,VALUE(G29)=55096,VALUE(G29)=55097,VALUE(G29)=55099,VALUE(G29)=55100,VALUE(G29)=71151),"調整",
IF(I29="J-Mups","保管リスト","依頼")),""))</f>
        <v>依頼</v>
      </c>
    </row>
    <row r="30" spans="2:10" ht="44.25">
      <c r="B30" s="21">
        <f t="shared" si="0"/>
        <v>29</v>
      </c>
      <c r="C30" s="22">
        <v>5500151010376</v>
      </c>
      <c r="D30" s="23" t="s">
        <v>54</v>
      </c>
      <c r="E30" s="23" t="s">
        <v>1084</v>
      </c>
      <c r="F30" s="23" t="str">
        <f t="shared" si="1"/>
        <v>510</v>
      </c>
      <c r="G30" s="22" t="str">
        <f t="shared" si="2"/>
        <v>55001</v>
      </c>
      <c r="H30" s="79" t="str">
        <f t="shared" si="3"/>
        <v>*5500151010376*</v>
      </c>
      <c r="I30" s="11" t="str">
        <f t="shared" si="4"/>
        <v>MUN</v>
      </c>
      <c r="J30" s="11" t="str">
        <f>IF(COUNTIF(依頼一覧!F:F,仮入庫!C30),
VLOOKUP(C30,依頼一覧!F:H,2,0),
IF(C30&lt;&gt;"",IF(OR(VALUE(G30)=31091,VALUE(G30)=49681,VALUE(G30)=49743,VALUE(G30)=31081,VALUE(G30)=49665,VALUE(G30)=917,VALUE(G30)=60522,VALUE(G30)=10035,VALUE(G30)=49663,VALUE(G30)=60020,VALUE(G30)=99660,VALUE(G30)=99663,VALUE(G30)=99665,VALUE(G30)=55084,VALUE(G30)=55087,VALUE(G30)=55088,VALUE(G30)=55089,VALUE(G30)=55090,VALUE(G30)=55091,VALUE(G30)=55092,VALUE(G30)=55093,VALUE(G30)=55094,VALUE(G30)=55095,VALUE(G30)=55096,VALUE(G30)=55097,VALUE(G30)=55099,VALUE(G30)=55100,VALUE(G30)=71151),"調整",
IF(I30="J-Mups","保管リスト","依頼")),""))</f>
        <v>依頼</v>
      </c>
    </row>
    <row r="31" spans="2:10" ht="44.25">
      <c r="B31" s="21">
        <f t="shared" si="0"/>
        <v>30</v>
      </c>
      <c r="C31" s="22">
        <v>5500151010377</v>
      </c>
      <c r="D31" s="23" t="s">
        <v>54</v>
      </c>
      <c r="E31" s="23" t="s">
        <v>1084</v>
      </c>
      <c r="F31" s="23" t="str">
        <f t="shared" si="1"/>
        <v>510</v>
      </c>
      <c r="G31" s="22" t="str">
        <f t="shared" si="2"/>
        <v>55001</v>
      </c>
      <c r="H31" s="79" t="str">
        <f t="shared" si="3"/>
        <v>*5500151010377*</v>
      </c>
      <c r="I31" s="11" t="str">
        <f t="shared" si="4"/>
        <v>MUN</v>
      </c>
      <c r="J31" s="11" t="str">
        <f>IF(COUNTIF(依頼一覧!F:F,仮入庫!C31),
VLOOKUP(C31,依頼一覧!F:H,2,0),
IF(C31&lt;&gt;"",IF(OR(VALUE(G31)=31091,VALUE(G31)=49681,VALUE(G31)=49743,VALUE(G31)=31081,VALUE(G31)=49665,VALUE(G31)=917,VALUE(G31)=60522,VALUE(G31)=10035,VALUE(G31)=49663,VALUE(G31)=60020,VALUE(G31)=99660,VALUE(G31)=99663,VALUE(G31)=99665,VALUE(G31)=55084,VALUE(G31)=55087,VALUE(G31)=55088,VALUE(G31)=55089,VALUE(G31)=55090,VALUE(G31)=55091,VALUE(G31)=55092,VALUE(G31)=55093,VALUE(G31)=55094,VALUE(G31)=55095,VALUE(G31)=55096,VALUE(G31)=55097,VALUE(G31)=55099,VALUE(G31)=55100,VALUE(G31)=71151),"調整",
IF(I31="J-Mups","保管リスト","依頼")),""))</f>
        <v>依頼</v>
      </c>
    </row>
    <row r="32" spans="2:10" ht="44.25">
      <c r="B32" s="21">
        <f t="shared" si="0"/>
        <v>31</v>
      </c>
      <c r="C32" s="22">
        <v>5500151010375</v>
      </c>
      <c r="D32" s="23" t="s">
        <v>54</v>
      </c>
      <c r="E32" s="23" t="s">
        <v>1084</v>
      </c>
      <c r="F32" s="23" t="str">
        <f t="shared" si="1"/>
        <v>510</v>
      </c>
      <c r="G32" s="22" t="str">
        <f t="shared" si="2"/>
        <v>55001</v>
      </c>
      <c r="H32" s="79" t="str">
        <f t="shared" si="3"/>
        <v>*5500151010375*</v>
      </c>
      <c r="I32" s="11" t="str">
        <f t="shared" si="4"/>
        <v>MUN</v>
      </c>
      <c r="J32" s="11" t="str">
        <f>IF(COUNTIF(依頼一覧!F:F,仮入庫!C32),
VLOOKUP(C32,依頼一覧!F:H,2,0),
IF(C32&lt;&gt;"",IF(OR(VALUE(G32)=31091,VALUE(G32)=49681,VALUE(G32)=49743,VALUE(G32)=31081,VALUE(G32)=49665,VALUE(G32)=917,VALUE(G32)=60522,VALUE(G32)=10035,VALUE(G32)=49663,VALUE(G32)=60020,VALUE(G32)=99660,VALUE(G32)=99663,VALUE(G32)=99665,VALUE(G32)=55084,VALUE(G32)=55087,VALUE(G32)=55088,VALUE(G32)=55089,VALUE(G32)=55090,VALUE(G32)=55091,VALUE(G32)=55092,VALUE(G32)=55093,VALUE(G32)=55094,VALUE(G32)=55095,VALUE(G32)=55096,VALUE(G32)=55097,VALUE(G32)=55099,VALUE(G32)=55100,VALUE(G32)=71151),"調整",
IF(I32="J-Mups","保管リスト","依頼")),""))</f>
        <v>依頼</v>
      </c>
    </row>
    <row r="33" spans="2:10" ht="44.25">
      <c r="B33" s="21">
        <f t="shared" si="0"/>
        <v>32</v>
      </c>
      <c r="C33" s="22">
        <v>5000151052766</v>
      </c>
      <c r="D33" s="23" t="s">
        <v>54</v>
      </c>
      <c r="E33" s="23" t="s">
        <v>1084</v>
      </c>
      <c r="F33" s="23" t="str">
        <f t="shared" si="1"/>
        <v>510</v>
      </c>
      <c r="G33" s="22" t="str">
        <f t="shared" si="2"/>
        <v>50001</v>
      </c>
      <c r="H33" s="79" t="str">
        <f t="shared" si="3"/>
        <v>*5000151052766*</v>
      </c>
      <c r="I33" s="11" t="str">
        <f t="shared" si="4"/>
        <v>MUN</v>
      </c>
      <c r="J33" s="11" t="str">
        <f>IF(COUNTIF(依頼一覧!F:F,仮入庫!C33),
VLOOKUP(C33,依頼一覧!F:H,2,0),
IF(C33&lt;&gt;"",IF(OR(VALUE(G33)=31091,VALUE(G33)=49681,VALUE(G33)=49743,VALUE(G33)=31081,VALUE(G33)=49665,VALUE(G33)=917,VALUE(G33)=60522,VALUE(G33)=10035,VALUE(G33)=49663,VALUE(G33)=60020,VALUE(G33)=99660,VALUE(G33)=99663,VALUE(G33)=99665,VALUE(G33)=55084,VALUE(G33)=55087,VALUE(G33)=55088,VALUE(G33)=55089,VALUE(G33)=55090,VALUE(G33)=55091,VALUE(G33)=55092,VALUE(G33)=55093,VALUE(G33)=55094,VALUE(G33)=55095,VALUE(G33)=55096,VALUE(G33)=55097,VALUE(G33)=55099,VALUE(G33)=55100,VALUE(G33)=71151),"調整",
IF(I33="J-Mups","保管リスト","依頼")),""))</f>
        <v>依頼</v>
      </c>
    </row>
    <row r="34" spans="2:10" ht="44.25">
      <c r="B34" s="21">
        <f t="shared" si="0"/>
        <v>33</v>
      </c>
      <c r="C34" s="22">
        <v>5000151052763</v>
      </c>
      <c r="D34" s="23" t="s">
        <v>54</v>
      </c>
      <c r="E34" s="23" t="s">
        <v>1084</v>
      </c>
      <c r="F34" s="23" t="str">
        <f t="shared" si="1"/>
        <v>510</v>
      </c>
      <c r="G34" s="22" t="str">
        <f t="shared" si="2"/>
        <v>50001</v>
      </c>
      <c r="H34" s="79" t="str">
        <f t="shared" si="3"/>
        <v>*5000151052763*</v>
      </c>
      <c r="I34" s="11" t="str">
        <f t="shared" si="4"/>
        <v>MUN</v>
      </c>
      <c r="J34" s="11" t="str">
        <f>IF(COUNTIF(依頼一覧!F:F,仮入庫!C34),
VLOOKUP(C34,依頼一覧!F:H,2,0),
IF(C34&lt;&gt;"",IF(OR(VALUE(G34)=31091,VALUE(G34)=49681,VALUE(G34)=49743,VALUE(G34)=31081,VALUE(G34)=49665,VALUE(G34)=917,VALUE(G34)=60522,VALUE(G34)=10035,VALUE(G34)=49663,VALUE(G34)=60020,VALUE(G34)=99660,VALUE(G34)=99663,VALUE(G34)=99665,VALUE(G34)=55084,VALUE(G34)=55087,VALUE(G34)=55088,VALUE(G34)=55089,VALUE(G34)=55090,VALUE(G34)=55091,VALUE(G34)=55092,VALUE(G34)=55093,VALUE(G34)=55094,VALUE(G34)=55095,VALUE(G34)=55096,VALUE(G34)=55097,VALUE(G34)=55099,VALUE(G34)=55100,VALUE(G34)=71151),"調整",
IF(I34="J-Mups","保管リスト","依頼")),""))</f>
        <v>依頼</v>
      </c>
    </row>
    <row r="35" spans="2:10" ht="44.25">
      <c r="B35" s="21">
        <f t="shared" si="0"/>
        <v>34</v>
      </c>
      <c r="C35" s="22">
        <v>5500151010505</v>
      </c>
      <c r="D35" s="23" t="s">
        <v>54</v>
      </c>
      <c r="E35" s="23" t="s">
        <v>1084</v>
      </c>
      <c r="F35" s="23" t="str">
        <f t="shared" si="1"/>
        <v>510</v>
      </c>
      <c r="G35" s="22" t="str">
        <f t="shared" si="2"/>
        <v>55001</v>
      </c>
      <c r="H35" s="79" t="str">
        <f t="shared" si="3"/>
        <v>*5500151010505*</v>
      </c>
      <c r="I35" s="11" t="str">
        <f t="shared" si="4"/>
        <v>MUN</v>
      </c>
      <c r="J35" s="11" t="str">
        <f>IF(COUNTIF(依頼一覧!F:F,仮入庫!C35),
VLOOKUP(C35,依頼一覧!F:H,2,0),
IF(C35&lt;&gt;"",IF(OR(VALUE(G35)=31091,VALUE(G35)=49681,VALUE(G35)=49743,VALUE(G35)=31081,VALUE(G35)=49665,VALUE(G35)=917,VALUE(G35)=60522,VALUE(G35)=10035,VALUE(G35)=49663,VALUE(G35)=60020,VALUE(G35)=99660,VALUE(G35)=99663,VALUE(G35)=99665,VALUE(G35)=55084,VALUE(G35)=55087,VALUE(G35)=55088,VALUE(G35)=55089,VALUE(G35)=55090,VALUE(G35)=55091,VALUE(G35)=55092,VALUE(G35)=55093,VALUE(G35)=55094,VALUE(G35)=55095,VALUE(G35)=55096,VALUE(G35)=55097,VALUE(G35)=55099,VALUE(G35)=55100,VALUE(G35)=71151),"調整",
IF(I35="J-Mups","保管リスト","依頼")),""))</f>
        <v>依頼</v>
      </c>
    </row>
    <row r="36" spans="2:10" ht="44.25">
      <c r="B36" s="21">
        <f t="shared" si="0"/>
        <v>35</v>
      </c>
      <c r="C36" s="22">
        <v>5500151010506</v>
      </c>
      <c r="D36" s="23" t="s">
        <v>54</v>
      </c>
      <c r="E36" s="23" t="s">
        <v>1084</v>
      </c>
      <c r="F36" s="23" t="str">
        <f t="shared" si="1"/>
        <v>510</v>
      </c>
      <c r="G36" s="22" t="str">
        <f t="shared" si="2"/>
        <v>55001</v>
      </c>
      <c r="H36" s="79" t="str">
        <f t="shared" si="3"/>
        <v>*5500151010506*</v>
      </c>
      <c r="I36" s="11" t="str">
        <f t="shared" si="4"/>
        <v>MUN</v>
      </c>
      <c r="J36" s="11" t="str">
        <f>IF(COUNTIF(依頼一覧!F:F,仮入庫!C36),
VLOOKUP(C36,依頼一覧!F:H,2,0),
IF(C36&lt;&gt;"",IF(OR(VALUE(G36)=31091,VALUE(G36)=49681,VALUE(G36)=49743,VALUE(G36)=31081,VALUE(G36)=49665,VALUE(G36)=917,VALUE(G36)=60522,VALUE(G36)=10035,VALUE(G36)=49663,VALUE(G36)=60020,VALUE(G36)=99660,VALUE(G36)=99663,VALUE(G36)=99665,VALUE(G36)=55084,VALUE(G36)=55087,VALUE(G36)=55088,VALUE(G36)=55089,VALUE(G36)=55090,VALUE(G36)=55091,VALUE(G36)=55092,VALUE(G36)=55093,VALUE(G36)=55094,VALUE(G36)=55095,VALUE(G36)=55096,VALUE(G36)=55097,VALUE(G36)=55099,VALUE(G36)=55100,VALUE(G36)=71151),"調整",
IF(I36="J-Mups","保管リスト","依頼")),""))</f>
        <v>依頼</v>
      </c>
    </row>
    <row r="37" spans="2:10" ht="44.25">
      <c r="B37" s="21">
        <f t="shared" si="0"/>
        <v>36</v>
      </c>
      <c r="C37" s="22">
        <v>5000151052738</v>
      </c>
      <c r="D37" s="23" t="s">
        <v>891</v>
      </c>
      <c r="E37" s="23" t="s">
        <v>1084</v>
      </c>
      <c r="F37" s="23" t="str">
        <f t="shared" si="1"/>
        <v>510</v>
      </c>
      <c r="G37" s="22" t="str">
        <f t="shared" si="2"/>
        <v>50001</v>
      </c>
      <c r="H37" s="79" t="str">
        <f t="shared" si="3"/>
        <v>*5000151052738*</v>
      </c>
      <c r="I37" s="11" t="str">
        <f t="shared" si="4"/>
        <v>MUN</v>
      </c>
      <c r="J37" s="11" t="str">
        <f>IF(COUNTIF(依頼一覧!F:F,仮入庫!C37),
VLOOKUP(C37,依頼一覧!F:H,2,0),
IF(C37&lt;&gt;"",IF(OR(VALUE(G37)=31091,VALUE(G37)=49681,VALUE(G37)=49743,VALUE(G37)=31081,VALUE(G37)=49665,VALUE(G37)=917,VALUE(G37)=60522,VALUE(G37)=10035,VALUE(G37)=49663,VALUE(G37)=60020,VALUE(G37)=99660,VALUE(G37)=99663,VALUE(G37)=99665,VALUE(G37)=55084,VALUE(G37)=55087,VALUE(G37)=55088,VALUE(G37)=55089,VALUE(G37)=55090,VALUE(G37)=55091,VALUE(G37)=55092,VALUE(G37)=55093,VALUE(G37)=55094,VALUE(G37)=55095,VALUE(G37)=55096,VALUE(G37)=55097,VALUE(G37)=55099,VALUE(G37)=55100,VALUE(G37)=71151),"調整",
IF(I37="J-Mups","保管リスト","依頼")),""))</f>
        <v>依頼</v>
      </c>
    </row>
    <row r="38" spans="2:10" ht="44.25">
      <c r="B38" s="21">
        <f t="shared" si="0"/>
        <v>37</v>
      </c>
      <c r="C38" s="22">
        <v>5000151052735</v>
      </c>
      <c r="D38" s="23" t="s">
        <v>891</v>
      </c>
      <c r="E38" s="23" t="s">
        <v>1084</v>
      </c>
      <c r="F38" s="23" t="str">
        <f t="shared" si="1"/>
        <v>510</v>
      </c>
      <c r="G38" s="22" t="str">
        <f t="shared" si="2"/>
        <v>50001</v>
      </c>
      <c r="H38" s="79" t="str">
        <f t="shared" si="3"/>
        <v>*5000151052735*</v>
      </c>
      <c r="I38" s="11" t="str">
        <f t="shared" si="4"/>
        <v>MUN</v>
      </c>
      <c r="J38" s="11" t="str">
        <f>IF(COUNTIF(依頼一覧!F:F,仮入庫!C38),
VLOOKUP(C38,依頼一覧!F:H,2,0),
IF(C38&lt;&gt;"",IF(OR(VALUE(G38)=31091,VALUE(G38)=49681,VALUE(G38)=49743,VALUE(G38)=31081,VALUE(G38)=49665,VALUE(G38)=917,VALUE(G38)=60522,VALUE(G38)=10035,VALUE(G38)=49663,VALUE(G38)=60020,VALUE(G38)=99660,VALUE(G38)=99663,VALUE(G38)=99665,VALUE(G38)=55084,VALUE(G38)=55087,VALUE(G38)=55088,VALUE(G38)=55089,VALUE(G38)=55090,VALUE(G38)=55091,VALUE(G38)=55092,VALUE(G38)=55093,VALUE(G38)=55094,VALUE(G38)=55095,VALUE(G38)=55096,VALUE(G38)=55097,VALUE(G38)=55099,VALUE(G38)=55100,VALUE(G38)=71151),"調整",
IF(I38="J-Mups","保管リスト","依頼")),""))</f>
        <v>依頼</v>
      </c>
    </row>
    <row r="39" spans="2:10" ht="44.25">
      <c r="B39" s="21">
        <f t="shared" si="0"/>
        <v>38</v>
      </c>
      <c r="C39" s="22">
        <v>5000151052736</v>
      </c>
      <c r="D39" s="23" t="s">
        <v>891</v>
      </c>
      <c r="E39" s="23" t="s">
        <v>1084</v>
      </c>
      <c r="F39" s="23" t="str">
        <f t="shared" si="1"/>
        <v>510</v>
      </c>
      <c r="G39" s="22" t="str">
        <f t="shared" si="2"/>
        <v>50001</v>
      </c>
      <c r="H39" s="79" t="str">
        <f t="shared" si="3"/>
        <v>*5000151052736*</v>
      </c>
      <c r="I39" s="11" t="str">
        <f t="shared" si="4"/>
        <v>MUN</v>
      </c>
      <c r="J39" s="11" t="str">
        <f>IF(COUNTIF(依頼一覧!F:F,仮入庫!C39),
VLOOKUP(C39,依頼一覧!F:H,2,0),
IF(C39&lt;&gt;"",IF(OR(VALUE(G39)=31091,VALUE(G39)=49681,VALUE(G39)=49743,VALUE(G39)=31081,VALUE(G39)=49665,VALUE(G39)=917,VALUE(G39)=60522,VALUE(G39)=10035,VALUE(G39)=49663,VALUE(G39)=60020,VALUE(G39)=99660,VALUE(G39)=99663,VALUE(G39)=99665,VALUE(G39)=55084,VALUE(G39)=55087,VALUE(G39)=55088,VALUE(G39)=55089,VALUE(G39)=55090,VALUE(G39)=55091,VALUE(G39)=55092,VALUE(G39)=55093,VALUE(G39)=55094,VALUE(G39)=55095,VALUE(G39)=55096,VALUE(G39)=55097,VALUE(G39)=55099,VALUE(G39)=55100,VALUE(G39)=71151),"調整",
IF(I39="J-Mups","保管リスト","依頼")),""))</f>
        <v>依頼</v>
      </c>
    </row>
    <row r="40" spans="2:10" ht="44.25">
      <c r="B40" s="21">
        <f t="shared" si="0"/>
        <v>39</v>
      </c>
      <c r="C40" s="22">
        <v>5000151052737</v>
      </c>
      <c r="D40" s="23" t="s">
        <v>891</v>
      </c>
      <c r="E40" s="23" t="s">
        <v>1084</v>
      </c>
      <c r="F40" s="23" t="str">
        <f t="shared" si="1"/>
        <v>510</v>
      </c>
      <c r="G40" s="22" t="str">
        <f t="shared" si="2"/>
        <v>50001</v>
      </c>
      <c r="H40" s="79" t="str">
        <f t="shared" si="3"/>
        <v>*5000151052737*</v>
      </c>
      <c r="I40" s="11" t="str">
        <f t="shared" si="4"/>
        <v>MUN</v>
      </c>
      <c r="J40" s="11" t="str">
        <f>IF(COUNTIF(依頼一覧!F:F,仮入庫!C40),
VLOOKUP(C40,依頼一覧!F:H,2,0),
IF(C40&lt;&gt;"",IF(OR(VALUE(G40)=31091,VALUE(G40)=49681,VALUE(G40)=49743,VALUE(G40)=31081,VALUE(G40)=49665,VALUE(G40)=917,VALUE(G40)=60522,VALUE(G40)=10035,VALUE(G40)=49663,VALUE(G40)=60020,VALUE(G40)=99660,VALUE(G40)=99663,VALUE(G40)=99665,VALUE(G40)=55084,VALUE(G40)=55087,VALUE(G40)=55088,VALUE(G40)=55089,VALUE(G40)=55090,VALUE(G40)=55091,VALUE(G40)=55092,VALUE(G40)=55093,VALUE(G40)=55094,VALUE(G40)=55095,VALUE(G40)=55096,VALUE(G40)=55097,VALUE(G40)=55099,VALUE(G40)=55100,VALUE(G40)=71151),"調整",
IF(I40="J-Mups","保管リスト","依頼")),""))</f>
        <v>依頼</v>
      </c>
    </row>
    <row r="41" spans="2:10" ht="44.25">
      <c r="B41" s="21">
        <f t="shared" si="0"/>
        <v>40</v>
      </c>
      <c r="C41" s="22">
        <v>5000151052739</v>
      </c>
      <c r="D41" s="23" t="s">
        <v>891</v>
      </c>
      <c r="E41" s="23" t="s">
        <v>1084</v>
      </c>
      <c r="F41" s="23" t="str">
        <f t="shared" si="1"/>
        <v>510</v>
      </c>
      <c r="G41" s="22" t="str">
        <f t="shared" si="2"/>
        <v>50001</v>
      </c>
      <c r="H41" s="79" t="str">
        <f t="shared" si="3"/>
        <v>*5000151052739*</v>
      </c>
      <c r="I41" s="11" t="str">
        <f t="shared" si="4"/>
        <v>MUN</v>
      </c>
      <c r="J41" s="11" t="str">
        <f>IF(COUNTIF(依頼一覧!F:F,仮入庫!C41),
VLOOKUP(C41,依頼一覧!F:H,2,0),
IF(C41&lt;&gt;"",IF(OR(VALUE(G41)=31091,VALUE(G41)=49681,VALUE(G41)=49743,VALUE(G41)=31081,VALUE(G41)=49665,VALUE(G41)=917,VALUE(G41)=60522,VALUE(G41)=10035,VALUE(G41)=49663,VALUE(G41)=60020,VALUE(G41)=99660,VALUE(G41)=99663,VALUE(G41)=99665,VALUE(G41)=55084,VALUE(G41)=55087,VALUE(G41)=55088,VALUE(G41)=55089,VALUE(G41)=55090,VALUE(G41)=55091,VALUE(G41)=55092,VALUE(G41)=55093,VALUE(G41)=55094,VALUE(G41)=55095,VALUE(G41)=55096,VALUE(G41)=55097,VALUE(G41)=55099,VALUE(G41)=55100,VALUE(G41)=71151),"調整",
IF(I41="J-Mups","保管リスト","依頼")),""))</f>
        <v>依頼</v>
      </c>
    </row>
    <row r="42" spans="2:10" ht="44.25">
      <c r="B42" s="21">
        <f t="shared" si="0"/>
        <v>41</v>
      </c>
      <c r="C42" s="22">
        <v>4966251069978</v>
      </c>
      <c r="D42" s="23" t="s">
        <v>888</v>
      </c>
      <c r="E42" s="23" t="s">
        <v>1084</v>
      </c>
      <c r="F42" s="23" t="str">
        <f t="shared" si="1"/>
        <v>510</v>
      </c>
      <c r="G42" s="22" t="str">
        <f t="shared" si="2"/>
        <v>49662</v>
      </c>
      <c r="H42" s="79" t="str">
        <f t="shared" si="3"/>
        <v>*4966251069978*</v>
      </c>
      <c r="I42" s="11" t="str">
        <f t="shared" si="4"/>
        <v>MUN</v>
      </c>
      <c r="J42" s="11" t="str">
        <f>IF(COUNTIF(依頼一覧!F:F,仮入庫!C42),
VLOOKUP(C42,依頼一覧!F:H,2,0),
IF(C42&lt;&gt;"",IF(OR(VALUE(G42)=31091,VALUE(G42)=49681,VALUE(G42)=49743,VALUE(G42)=31081,VALUE(G42)=49665,VALUE(G42)=917,VALUE(G42)=60522,VALUE(G42)=10035,VALUE(G42)=49663,VALUE(G42)=60020,VALUE(G42)=99660,VALUE(G42)=99663,VALUE(G42)=99665,VALUE(G42)=55084,VALUE(G42)=55087,VALUE(G42)=55088,VALUE(G42)=55089,VALUE(G42)=55090,VALUE(G42)=55091,VALUE(G42)=55092,VALUE(G42)=55093,VALUE(G42)=55094,VALUE(G42)=55095,VALUE(G42)=55096,VALUE(G42)=55097,VALUE(G42)=55099,VALUE(G42)=55100,VALUE(G42)=71151),"調整",
IF(I42="J-Mups","保管リスト","依頼")),""))</f>
        <v>依頼</v>
      </c>
    </row>
    <row r="43" spans="2:10" ht="44.25">
      <c r="B43" s="21">
        <f t="shared" si="0"/>
        <v>42</v>
      </c>
      <c r="C43" s="22">
        <v>5500151087354</v>
      </c>
      <c r="D43" s="23" t="s">
        <v>67</v>
      </c>
      <c r="E43" s="23" t="s">
        <v>1084</v>
      </c>
      <c r="F43" s="23" t="str">
        <f t="shared" si="1"/>
        <v>510</v>
      </c>
      <c r="G43" s="22" t="str">
        <f t="shared" si="2"/>
        <v>55001</v>
      </c>
      <c r="H43" s="79" t="str">
        <f t="shared" si="3"/>
        <v>*5500151087354*</v>
      </c>
      <c r="I43" s="11" t="str">
        <f t="shared" si="4"/>
        <v>MUN</v>
      </c>
      <c r="J43" s="11" t="str">
        <f>IF(COUNTIF(依頼一覧!F:F,仮入庫!C43),
VLOOKUP(C43,依頼一覧!F:H,2,0),
IF(C43&lt;&gt;"",IF(OR(VALUE(G43)=31091,VALUE(G43)=49681,VALUE(G43)=49743,VALUE(G43)=31081,VALUE(G43)=49665,VALUE(G43)=917,VALUE(G43)=60522,VALUE(G43)=10035,VALUE(G43)=49663,VALUE(G43)=60020,VALUE(G43)=99660,VALUE(G43)=99663,VALUE(G43)=99665,VALUE(G43)=55084,VALUE(G43)=55087,VALUE(G43)=55088,VALUE(G43)=55089,VALUE(G43)=55090,VALUE(G43)=55091,VALUE(G43)=55092,VALUE(G43)=55093,VALUE(G43)=55094,VALUE(G43)=55095,VALUE(G43)=55096,VALUE(G43)=55097,VALUE(G43)=55099,VALUE(G43)=55100,VALUE(G43)=71151),"調整",
IF(I43="J-Mups","保管リスト","依頼")),""))</f>
        <v>依頼</v>
      </c>
    </row>
    <row r="44" spans="2:10" ht="44.25">
      <c r="B44" s="21">
        <f t="shared" si="0"/>
        <v>43</v>
      </c>
      <c r="C44" s="22">
        <v>4966251050688</v>
      </c>
      <c r="D44" s="23" t="s">
        <v>72</v>
      </c>
      <c r="E44" s="23" t="s">
        <v>1084</v>
      </c>
      <c r="F44" s="23" t="str">
        <f t="shared" si="1"/>
        <v>510</v>
      </c>
      <c r="G44" s="22" t="str">
        <f t="shared" si="2"/>
        <v>49662</v>
      </c>
      <c r="H44" s="79" t="str">
        <f t="shared" si="3"/>
        <v>*4966251050688*</v>
      </c>
      <c r="I44" s="11" t="str">
        <f t="shared" si="4"/>
        <v>MUN</v>
      </c>
      <c r="J44" s="11" t="str">
        <f>IF(COUNTIF(依頼一覧!F:F,仮入庫!C44),
VLOOKUP(C44,依頼一覧!F:H,2,0),
IF(C44&lt;&gt;"",IF(OR(VALUE(G44)=31091,VALUE(G44)=49681,VALUE(G44)=49743,VALUE(G44)=31081,VALUE(G44)=49665,VALUE(G44)=917,VALUE(G44)=60522,VALUE(G44)=10035,VALUE(G44)=49663,VALUE(G44)=60020,VALUE(G44)=99660,VALUE(G44)=99663,VALUE(G44)=99665,VALUE(G44)=55084,VALUE(G44)=55087,VALUE(G44)=55088,VALUE(G44)=55089,VALUE(G44)=55090,VALUE(G44)=55091,VALUE(G44)=55092,VALUE(G44)=55093,VALUE(G44)=55094,VALUE(G44)=55095,VALUE(G44)=55096,VALUE(G44)=55097,VALUE(G44)=55099,VALUE(G44)=55100,VALUE(G44)=71151),"調整",
IF(I44="J-Mups","保管リスト","依頼")),""))</f>
        <v>依頼</v>
      </c>
    </row>
    <row r="45" spans="2:10" ht="44.25">
      <c r="B45" s="21">
        <f t="shared" si="0"/>
        <v>44</v>
      </c>
      <c r="C45" s="22">
        <v>4966251033121</v>
      </c>
      <c r="D45" s="23" t="s">
        <v>72</v>
      </c>
      <c r="E45" s="23" t="s">
        <v>1084</v>
      </c>
      <c r="F45" s="23" t="str">
        <f t="shared" si="1"/>
        <v>510</v>
      </c>
      <c r="G45" s="22" t="str">
        <f t="shared" si="2"/>
        <v>49662</v>
      </c>
      <c r="H45" s="79" t="str">
        <f t="shared" si="3"/>
        <v>*4966251033121*</v>
      </c>
      <c r="I45" s="11" t="str">
        <f t="shared" si="4"/>
        <v>MUN</v>
      </c>
      <c r="J45" s="11" t="str">
        <f>IF(COUNTIF(依頼一覧!F:F,仮入庫!C45),
VLOOKUP(C45,依頼一覧!F:H,2,0),
IF(C45&lt;&gt;"",IF(OR(VALUE(G45)=31091,VALUE(G45)=49681,VALUE(G45)=49743,VALUE(G45)=31081,VALUE(G45)=49665,VALUE(G45)=917,VALUE(G45)=60522,VALUE(G45)=10035,VALUE(G45)=49663,VALUE(G45)=60020,VALUE(G45)=99660,VALUE(G45)=99663,VALUE(G45)=99665,VALUE(G45)=55084,VALUE(G45)=55087,VALUE(G45)=55088,VALUE(G45)=55089,VALUE(G45)=55090,VALUE(G45)=55091,VALUE(G45)=55092,VALUE(G45)=55093,VALUE(G45)=55094,VALUE(G45)=55095,VALUE(G45)=55096,VALUE(G45)=55097,VALUE(G45)=55099,VALUE(G45)=55100,VALUE(G45)=71151),"調整",
IF(I45="J-Mups","保管リスト","依頼")),""))</f>
        <v>依頼</v>
      </c>
    </row>
    <row r="46" spans="2:10" ht="44.25">
      <c r="B46" s="21">
        <f t="shared" si="0"/>
        <v>45</v>
      </c>
      <c r="C46" s="22">
        <v>4966251063506</v>
      </c>
      <c r="D46" s="23" t="s">
        <v>72</v>
      </c>
      <c r="E46" s="23" t="s">
        <v>1084</v>
      </c>
      <c r="F46" s="23" t="str">
        <f t="shared" si="1"/>
        <v>510</v>
      </c>
      <c r="G46" s="22" t="str">
        <f t="shared" si="2"/>
        <v>49662</v>
      </c>
      <c r="H46" s="79" t="str">
        <f t="shared" si="3"/>
        <v>*4966251063506*</v>
      </c>
      <c r="I46" s="11" t="str">
        <f t="shared" si="4"/>
        <v>MUN</v>
      </c>
      <c r="J46" s="11" t="str">
        <f>IF(COUNTIF(依頼一覧!F:F,仮入庫!C46),
VLOOKUP(C46,依頼一覧!F:H,2,0),
IF(C46&lt;&gt;"",IF(OR(VALUE(G46)=31091,VALUE(G46)=49681,VALUE(G46)=49743,VALUE(G46)=31081,VALUE(G46)=49665,VALUE(G46)=917,VALUE(G46)=60522,VALUE(G46)=10035,VALUE(G46)=49663,VALUE(G46)=60020,VALUE(G46)=99660,VALUE(G46)=99663,VALUE(G46)=99665,VALUE(G46)=55084,VALUE(G46)=55087,VALUE(G46)=55088,VALUE(G46)=55089,VALUE(G46)=55090,VALUE(G46)=55091,VALUE(G46)=55092,VALUE(G46)=55093,VALUE(G46)=55094,VALUE(G46)=55095,VALUE(G46)=55096,VALUE(G46)=55097,VALUE(G46)=55099,VALUE(G46)=55100,VALUE(G46)=71151),"調整",
IF(I46="J-Mups","保管リスト","依頼")),""))</f>
        <v>依頼</v>
      </c>
    </row>
    <row r="47" spans="2:10" ht="44.25">
      <c r="B47" s="21">
        <f t="shared" si="0"/>
        <v>46</v>
      </c>
      <c r="C47" s="22">
        <v>4966251070856</v>
      </c>
      <c r="D47" s="23" t="s">
        <v>72</v>
      </c>
      <c r="E47" s="23" t="s">
        <v>1084</v>
      </c>
      <c r="F47" s="23" t="str">
        <f t="shared" si="1"/>
        <v>510</v>
      </c>
      <c r="G47" s="22" t="str">
        <f t="shared" si="2"/>
        <v>49662</v>
      </c>
      <c r="H47" s="79" t="str">
        <f t="shared" si="3"/>
        <v>*4966251070856*</v>
      </c>
      <c r="I47" s="11" t="str">
        <f t="shared" si="4"/>
        <v>MUN</v>
      </c>
      <c r="J47" s="11" t="str">
        <f>IF(COUNTIF(依頼一覧!F:F,仮入庫!C47),
VLOOKUP(C47,依頼一覧!F:H,2,0),
IF(C47&lt;&gt;"",IF(OR(VALUE(G47)=31091,VALUE(G47)=49681,VALUE(G47)=49743,VALUE(G47)=31081,VALUE(G47)=49665,VALUE(G47)=917,VALUE(G47)=60522,VALUE(G47)=10035,VALUE(G47)=49663,VALUE(G47)=60020,VALUE(G47)=99660,VALUE(G47)=99663,VALUE(G47)=99665,VALUE(G47)=55084,VALUE(G47)=55087,VALUE(G47)=55088,VALUE(G47)=55089,VALUE(G47)=55090,VALUE(G47)=55091,VALUE(G47)=55092,VALUE(G47)=55093,VALUE(G47)=55094,VALUE(G47)=55095,VALUE(G47)=55096,VALUE(G47)=55097,VALUE(G47)=55099,VALUE(G47)=55100,VALUE(G47)=71151),"調整",
IF(I47="J-Mups","保管リスト","依頼")),""))</f>
        <v>依頼</v>
      </c>
    </row>
    <row r="48" spans="2:10" ht="44.25">
      <c r="B48" s="21">
        <f t="shared" si="0"/>
        <v>47</v>
      </c>
      <c r="C48" s="22">
        <v>4966251015063</v>
      </c>
      <c r="D48" s="23" t="s">
        <v>58</v>
      </c>
      <c r="E48" s="23" t="s">
        <v>1084</v>
      </c>
      <c r="F48" s="23" t="str">
        <f t="shared" si="1"/>
        <v>510</v>
      </c>
      <c r="G48" s="22" t="str">
        <f t="shared" si="2"/>
        <v>49662</v>
      </c>
      <c r="H48" s="79" t="str">
        <f t="shared" si="3"/>
        <v>*4966251015063*</v>
      </c>
      <c r="I48" s="11" t="str">
        <f t="shared" si="4"/>
        <v>MUN</v>
      </c>
      <c r="J48" s="11" t="str">
        <f>IF(COUNTIF(依頼一覧!F:F,仮入庫!C48),
VLOOKUP(C48,依頼一覧!F:H,2,0),
IF(C48&lt;&gt;"",IF(OR(VALUE(G48)=31091,VALUE(G48)=49681,VALUE(G48)=49743,VALUE(G48)=31081,VALUE(G48)=49665,VALUE(G48)=917,VALUE(G48)=60522,VALUE(G48)=10035,VALUE(G48)=49663,VALUE(G48)=60020,VALUE(G48)=99660,VALUE(G48)=99663,VALUE(G48)=99665,VALUE(G48)=55084,VALUE(G48)=55087,VALUE(G48)=55088,VALUE(G48)=55089,VALUE(G48)=55090,VALUE(G48)=55091,VALUE(G48)=55092,VALUE(G48)=55093,VALUE(G48)=55094,VALUE(G48)=55095,VALUE(G48)=55096,VALUE(G48)=55097,VALUE(G48)=55099,VALUE(G48)=55100,VALUE(G48)=71151),"調整",
IF(I48="J-Mups","保管リスト","依頼")),""))</f>
        <v>依頼</v>
      </c>
    </row>
    <row r="49" spans="2:10" ht="44.25">
      <c r="B49" s="21">
        <f t="shared" si="0"/>
        <v>48</v>
      </c>
      <c r="C49" s="22">
        <v>4966251035170</v>
      </c>
      <c r="D49" s="23" t="s">
        <v>58</v>
      </c>
      <c r="E49" s="23" t="s">
        <v>1084</v>
      </c>
      <c r="F49" s="23" t="str">
        <f t="shared" si="1"/>
        <v>510</v>
      </c>
      <c r="G49" s="22" t="str">
        <f t="shared" si="2"/>
        <v>49662</v>
      </c>
      <c r="H49" s="79" t="str">
        <f t="shared" si="3"/>
        <v>*4966251035170*</v>
      </c>
      <c r="I49" s="11" t="str">
        <f t="shared" si="4"/>
        <v>MUN</v>
      </c>
      <c r="J49" s="11" t="str">
        <f>IF(COUNTIF(依頼一覧!F:F,仮入庫!C49),
VLOOKUP(C49,依頼一覧!F:H,2,0),
IF(C49&lt;&gt;"",IF(OR(VALUE(G49)=31091,VALUE(G49)=49681,VALUE(G49)=49743,VALUE(G49)=31081,VALUE(G49)=49665,VALUE(G49)=917,VALUE(G49)=60522,VALUE(G49)=10035,VALUE(G49)=49663,VALUE(G49)=60020,VALUE(G49)=99660,VALUE(G49)=99663,VALUE(G49)=99665,VALUE(G49)=55084,VALUE(G49)=55087,VALUE(G49)=55088,VALUE(G49)=55089,VALUE(G49)=55090,VALUE(G49)=55091,VALUE(G49)=55092,VALUE(G49)=55093,VALUE(G49)=55094,VALUE(G49)=55095,VALUE(G49)=55096,VALUE(G49)=55097,VALUE(G49)=55099,VALUE(G49)=55100,VALUE(G49)=71151),"調整",
IF(I49="J-Mups","保管リスト","依頼")),""))</f>
        <v>依頼</v>
      </c>
    </row>
    <row r="50" spans="2:10" ht="44.25">
      <c r="B50" s="21">
        <f t="shared" si="0"/>
        <v>49</v>
      </c>
      <c r="C50" s="22">
        <v>4966251064570</v>
      </c>
      <c r="D50" s="23" t="s">
        <v>58</v>
      </c>
      <c r="E50" s="23" t="s">
        <v>1084</v>
      </c>
      <c r="F50" s="23" t="str">
        <f t="shared" si="1"/>
        <v>510</v>
      </c>
      <c r="G50" s="22" t="str">
        <f t="shared" si="2"/>
        <v>49662</v>
      </c>
      <c r="H50" s="79" t="str">
        <f t="shared" si="3"/>
        <v>*4966251064570*</v>
      </c>
      <c r="I50" s="11" t="str">
        <f t="shared" si="4"/>
        <v>MUN</v>
      </c>
      <c r="J50" s="11" t="str">
        <f>IF(COUNTIF(依頼一覧!F:F,仮入庫!C50),
VLOOKUP(C50,依頼一覧!F:H,2,0),
IF(C50&lt;&gt;"",IF(OR(VALUE(G50)=31091,VALUE(G50)=49681,VALUE(G50)=49743,VALUE(G50)=31081,VALUE(G50)=49665,VALUE(G50)=917,VALUE(G50)=60522,VALUE(G50)=10035,VALUE(G50)=49663,VALUE(G50)=60020,VALUE(G50)=99660,VALUE(G50)=99663,VALUE(G50)=99665,VALUE(G50)=55084,VALUE(G50)=55087,VALUE(G50)=55088,VALUE(G50)=55089,VALUE(G50)=55090,VALUE(G50)=55091,VALUE(G50)=55092,VALUE(G50)=55093,VALUE(G50)=55094,VALUE(G50)=55095,VALUE(G50)=55096,VALUE(G50)=55097,VALUE(G50)=55099,VALUE(G50)=55100,VALUE(G50)=71151),"調整",
IF(I50="J-Mups","保管リスト","依頼")),""))</f>
        <v>依頼</v>
      </c>
    </row>
    <row r="51" spans="2:10" ht="44.25">
      <c r="B51" s="21">
        <f t="shared" si="0"/>
        <v>50</v>
      </c>
      <c r="C51" s="22">
        <v>4966251034838</v>
      </c>
      <c r="D51" s="23" t="s">
        <v>58</v>
      </c>
      <c r="E51" s="23" t="s">
        <v>1084</v>
      </c>
      <c r="F51" s="23" t="str">
        <f t="shared" si="1"/>
        <v>510</v>
      </c>
      <c r="G51" s="22" t="str">
        <f t="shared" si="2"/>
        <v>49662</v>
      </c>
      <c r="H51" s="79" t="str">
        <f t="shared" si="3"/>
        <v>*4966251034838*</v>
      </c>
      <c r="I51" s="11" t="str">
        <f t="shared" si="4"/>
        <v>MUN</v>
      </c>
      <c r="J51" s="11" t="str">
        <f>IF(COUNTIF(依頼一覧!F:F,仮入庫!C51),
VLOOKUP(C51,依頼一覧!F:H,2,0),
IF(C51&lt;&gt;"",IF(OR(VALUE(G51)=31091,VALUE(G51)=49681,VALUE(G51)=49743,VALUE(G51)=31081,VALUE(G51)=49665,VALUE(G51)=917,VALUE(G51)=60522,VALUE(G51)=10035,VALUE(G51)=49663,VALUE(G51)=60020,VALUE(G51)=99660,VALUE(G51)=99663,VALUE(G51)=99665,VALUE(G51)=55084,VALUE(G51)=55087,VALUE(G51)=55088,VALUE(G51)=55089,VALUE(G51)=55090,VALUE(G51)=55091,VALUE(G51)=55092,VALUE(G51)=55093,VALUE(G51)=55094,VALUE(G51)=55095,VALUE(G51)=55096,VALUE(G51)=55097,VALUE(G51)=55099,VALUE(G51)=55100,VALUE(G51)=71151),"調整",
IF(I51="J-Mups","保管リスト","依頼")),""))</f>
        <v>依頼</v>
      </c>
    </row>
    <row r="52" spans="2:10" ht="44.25">
      <c r="B52" s="21">
        <f t="shared" si="0"/>
        <v>51</v>
      </c>
      <c r="C52" s="22">
        <v>4966251024482</v>
      </c>
      <c r="D52" s="23" t="s">
        <v>58</v>
      </c>
      <c r="E52" s="23" t="s">
        <v>1084</v>
      </c>
      <c r="F52" s="23" t="str">
        <f t="shared" si="1"/>
        <v>510</v>
      </c>
      <c r="G52" s="22" t="str">
        <f t="shared" si="2"/>
        <v>49662</v>
      </c>
      <c r="H52" s="79" t="str">
        <f t="shared" si="3"/>
        <v>*4966251024482*</v>
      </c>
      <c r="I52" s="11" t="str">
        <f t="shared" si="4"/>
        <v>MUN</v>
      </c>
      <c r="J52" s="11" t="str">
        <f>IF(COUNTIF(依頼一覧!F:F,仮入庫!C52),
VLOOKUP(C52,依頼一覧!F:H,2,0),
IF(C52&lt;&gt;"",IF(OR(VALUE(G52)=31091,VALUE(G52)=49681,VALUE(G52)=49743,VALUE(G52)=31081,VALUE(G52)=49665,VALUE(G52)=917,VALUE(G52)=60522,VALUE(G52)=10035,VALUE(G52)=49663,VALUE(G52)=60020,VALUE(G52)=99660,VALUE(G52)=99663,VALUE(G52)=99665,VALUE(G52)=55084,VALUE(G52)=55087,VALUE(G52)=55088,VALUE(G52)=55089,VALUE(G52)=55090,VALUE(G52)=55091,VALUE(G52)=55092,VALUE(G52)=55093,VALUE(G52)=55094,VALUE(G52)=55095,VALUE(G52)=55096,VALUE(G52)=55097,VALUE(G52)=55099,VALUE(G52)=55100,VALUE(G52)=71151),"調整",
IF(I52="J-Mups","保管リスト","依頼")),""))</f>
        <v>依頼</v>
      </c>
    </row>
    <row r="53" spans="2:10" ht="44.25">
      <c r="B53" s="21">
        <f t="shared" si="0"/>
        <v>52</v>
      </c>
      <c r="C53" s="22">
        <v>9966251062853</v>
      </c>
      <c r="D53" s="23" t="s">
        <v>58</v>
      </c>
      <c r="E53" s="23" t="s">
        <v>1084</v>
      </c>
      <c r="F53" s="23" t="str">
        <f t="shared" si="1"/>
        <v>510</v>
      </c>
      <c r="G53" s="22" t="str">
        <f t="shared" si="2"/>
        <v>99662</v>
      </c>
      <c r="H53" s="79" t="str">
        <f t="shared" si="3"/>
        <v>*9966251062853*</v>
      </c>
      <c r="I53" s="11" t="str">
        <f t="shared" si="4"/>
        <v>MUN</v>
      </c>
      <c r="J53" s="11" t="str">
        <f>IF(COUNTIF(依頼一覧!F:F,仮入庫!C53),
VLOOKUP(C53,依頼一覧!F:H,2,0),
IF(C53&lt;&gt;"",IF(OR(VALUE(G53)=31091,VALUE(G53)=49681,VALUE(G53)=49743,VALUE(G53)=31081,VALUE(G53)=49665,VALUE(G53)=917,VALUE(G53)=60522,VALUE(G53)=10035,VALUE(G53)=49663,VALUE(G53)=60020,VALUE(G53)=99660,VALUE(G53)=99663,VALUE(G53)=99665,VALUE(G53)=55084,VALUE(G53)=55087,VALUE(G53)=55088,VALUE(G53)=55089,VALUE(G53)=55090,VALUE(G53)=55091,VALUE(G53)=55092,VALUE(G53)=55093,VALUE(G53)=55094,VALUE(G53)=55095,VALUE(G53)=55096,VALUE(G53)=55097,VALUE(G53)=55099,VALUE(G53)=55100,VALUE(G53)=71151),"調整",
IF(I53="J-Mups","保管リスト","依頼")),""))</f>
        <v>依頼</v>
      </c>
    </row>
    <row r="54" spans="2:10" ht="44.25">
      <c r="B54" s="21">
        <f t="shared" si="0"/>
        <v>53</v>
      </c>
      <c r="C54" s="22">
        <v>4936151086270</v>
      </c>
      <c r="D54" s="23" t="s">
        <v>67</v>
      </c>
      <c r="E54" s="23" t="s">
        <v>1084</v>
      </c>
      <c r="F54" s="23" t="str">
        <f t="shared" si="1"/>
        <v>510</v>
      </c>
      <c r="G54" s="22" t="str">
        <f t="shared" si="2"/>
        <v>49361</v>
      </c>
      <c r="H54" s="79" t="str">
        <f t="shared" si="3"/>
        <v>*4936151086270*</v>
      </c>
      <c r="I54" s="11" t="str">
        <f t="shared" si="4"/>
        <v>JCB</v>
      </c>
      <c r="J54" s="11" t="str">
        <f>IF(COUNTIF(依頼一覧!F:F,仮入庫!C54),
VLOOKUP(C54,依頼一覧!F:H,2,0),
IF(C54&lt;&gt;"",IF(OR(VALUE(G54)=31091,VALUE(G54)=49681,VALUE(G54)=49743,VALUE(G54)=31081,VALUE(G54)=49665,VALUE(G54)=917,VALUE(G54)=60522,VALUE(G54)=10035,VALUE(G54)=49663,VALUE(G54)=60020,VALUE(G54)=99660,VALUE(G54)=99663,VALUE(G54)=99665,VALUE(G54)=55084,VALUE(G54)=55087,VALUE(G54)=55088,VALUE(G54)=55089,VALUE(G54)=55090,VALUE(G54)=55091,VALUE(G54)=55092,VALUE(G54)=55093,VALUE(G54)=55094,VALUE(G54)=55095,VALUE(G54)=55096,VALUE(G54)=55097,VALUE(G54)=55099,VALUE(G54)=55100,VALUE(G54)=71151),"調整",
IF(I54="J-Mups","保管リスト","依頼")),""))</f>
        <v>依頼</v>
      </c>
    </row>
    <row r="55" spans="2:10" ht="44.25">
      <c r="B55" s="21">
        <f t="shared" si="0"/>
        <v>54</v>
      </c>
      <c r="C55" s="22">
        <v>4936151032347</v>
      </c>
      <c r="D55" s="23" t="s">
        <v>76</v>
      </c>
      <c r="E55" s="23" t="s">
        <v>1084</v>
      </c>
      <c r="F55" s="23" t="str">
        <f t="shared" si="1"/>
        <v>510</v>
      </c>
      <c r="G55" s="22" t="str">
        <f t="shared" si="2"/>
        <v>49361</v>
      </c>
      <c r="H55" s="79" t="str">
        <f t="shared" si="3"/>
        <v>*4936151032347*</v>
      </c>
      <c r="I55" s="11" t="str">
        <f t="shared" si="4"/>
        <v>JCB</v>
      </c>
      <c r="J55" s="11" t="str">
        <f>IF(COUNTIF(依頼一覧!F:F,仮入庫!C55),
VLOOKUP(C55,依頼一覧!F:H,2,0),
IF(C55&lt;&gt;"",IF(OR(VALUE(G55)=31091,VALUE(G55)=49681,VALUE(G55)=49743,VALUE(G55)=31081,VALUE(G55)=49665,VALUE(G55)=917,VALUE(G55)=60522,VALUE(G55)=10035,VALUE(G55)=49663,VALUE(G55)=60020,VALUE(G55)=99660,VALUE(G55)=99663,VALUE(G55)=99665,VALUE(G55)=55084,VALUE(G55)=55087,VALUE(G55)=55088,VALUE(G55)=55089,VALUE(G55)=55090,VALUE(G55)=55091,VALUE(G55)=55092,VALUE(G55)=55093,VALUE(G55)=55094,VALUE(G55)=55095,VALUE(G55)=55096,VALUE(G55)=55097,VALUE(G55)=55099,VALUE(G55)=55100,VALUE(G55)=71151),"調整",
IF(I55="J-Mups","保管リスト","依頼")),""))</f>
        <v>依頼</v>
      </c>
    </row>
    <row r="56" spans="2:10" ht="44.25">
      <c r="B56" s="21">
        <f t="shared" si="0"/>
        <v>55</v>
      </c>
      <c r="C56" s="22">
        <v>4926151062253</v>
      </c>
      <c r="D56" s="23" t="s">
        <v>907</v>
      </c>
      <c r="E56" s="23" t="s">
        <v>1084</v>
      </c>
      <c r="F56" s="23" t="str">
        <f t="shared" si="1"/>
        <v>510</v>
      </c>
      <c r="G56" s="22" t="str">
        <f t="shared" si="2"/>
        <v>49261</v>
      </c>
      <c r="H56" s="79" t="str">
        <f t="shared" si="3"/>
        <v>*4926151062253*</v>
      </c>
      <c r="I56" s="11" t="str">
        <f t="shared" si="4"/>
        <v>JCB</v>
      </c>
      <c r="J56" s="11" t="str">
        <f>IF(COUNTIF(依頼一覧!F:F,仮入庫!C56),
VLOOKUP(C56,依頼一覧!F:H,2,0),
IF(C56&lt;&gt;"",IF(OR(VALUE(G56)=31091,VALUE(G56)=49681,VALUE(G56)=49743,VALUE(G56)=31081,VALUE(G56)=49665,VALUE(G56)=917,VALUE(G56)=60522,VALUE(G56)=10035,VALUE(G56)=49663,VALUE(G56)=60020,VALUE(G56)=99660,VALUE(G56)=99663,VALUE(G56)=99665,VALUE(G56)=55084,VALUE(G56)=55087,VALUE(G56)=55088,VALUE(G56)=55089,VALUE(G56)=55090,VALUE(G56)=55091,VALUE(G56)=55092,VALUE(G56)=55093,VALUE(G56)=55094,VALUE(G56)=55095,VALUE(G56)=55096,VALUE(G56)=55097,VALUE(G56)=55099,VALUE(G56)=55100,VALUE(G56)=71151),"調整",
IF(I56="J-Mups","保管リスト","依頼")),""))</f>
        <v>依頼</v>
      </c>
    </row>
    <row r="57" spans="2:10" ht="44.25">
      <c r="B57" s="21">
        <f t="shared" si="0"/>
        <v>56</v>
      </c>
      <c r="C57" s="22">
        <v>4926151068847</v>
      </c>
      <c r="D57" s="23" t="s">
        <v>957</v>
      </c>
      <c r="E57" s="23" t="s">
        <v>1084</v>
      </c>
      <c r="F57" s="23" t="str">
        <f t="shared" si="1"/>
        <v>510</v>
      </c>
      <c r="G57" s="22" t="str">
        <f t="shared" si="2"/>
        <v>49261</v>
      </c>
      <c r="H57" s="79" t="str">
        <f t="shared" si="3"/>
        <v>*4926151068847*</v>
      </c>
      <c r="I57" s="11" t="str">
        <f t="shared" si="4"/>
        <v>JCB</v>
      </c>
      <c r="J57" s="11" t="str">
        <f>IF(COUNTIF(依頼一覧!F:F,仮入庫!C57),
VLOOKUP(C57,依頼一覧!F:H,2,0),
IF(C57&lt;&gt;"",IF(OR(VALUE(G57)=31091,VALUE(G57)=49681,VALUE(G57)=49743,VALUE(G57)=31081,VALUE(G57)=49665,VALUE(G57)=917,VALUE(G57)=60522,VALUE(G57)=10035,VALUE(G57)=49663,VALUE(G57)=60020,VALUE(G57)=99660,VALUE(G57)=99663,VALUE(G57)=99665,VALUE(G57)=55084,VALUE(G57)=55087,VALUE(G57)=55088,VALUE(G57)=55089,VALUE(G57)=55090,VALUE(G57)=55091,VALUE(G57)=55092,VALUE(G57)=55093,VALUE(G57)=55094,VALUE(G57)=55095,VALUE(G57)=55096,VALUE(G57)=55097,VALUE(G57)=55099,VALUE(G57)=55100,VALUE(G57)=71151),"調整",
IF(I57="J-Mups","保管リスト","依頼")),""))</f>
        <v>依頼</v>
      </c>
    </row>
    <row r="58" spans="2:10" ht="44.25">
      <c r="B58" s="21">
        <f t="shared" si="0"/>
        <v>57</v>
      </c>
      <c r="C58" s="22">
        <v>4936151030626</v>
      </c>
      <c r="D58" s="23" t="s">
        <v>76</v>
      </c>
      <c r="E58" s="23" t="s">
        <v>1084</v>
      </c>
      <c r="F58" s="23" t="str">
        <f t="shared" si="1"/>
        <v>510</v>
      </c>
      <c r="G58" s="22" t="str">
        <f t="shared" si="2"/>
        <v>49361</v>
      </c>
      <c r="H58" s="79" t="str">
        <f t="shared" si="3"/>
        <v>*4936151030626*</v>
      </c>
      <c r="I58" s="11" t="str">
        <f t="shared" si="4"/>
        <v>JCB</v>
      </c>
      <c r="J58" s="11" t="str">
        <f>IF(COUNTIF(依頼一覧!F:F,仮入庫!C58),
VLOOKUP(C58,依頼一覧!F:H,2,0),
IF(C58&lt;&gt;"",IF(OR(VALUE(G58)=31091,VALUE(G58)=49681,VALUE(G58)=49743,VALUE(G58)=31081,VALUE(G58)=49665,VALUE(G58)=917,VALUE(G58)=60522,VALUE(G58)=10035,VALUE(G58)=49663,VALUE(G58)=60020,VALUE(G58)=99660,VALUE(G58)=99663,VALUE(G58)=99665,VALUE(G58)=55084,VALUE(G58)=55087,VALUE(G58)=55088,VALUE(G58)=55089,VALUE(G58)=55090,VALUE(G58)=55091,VALUE(G58)=55092,VALUE(G58)=55093,VALUE(G58)=55094,VALUE(G58)=55095,VALUE(G58)=55096,VALUE(G58)=55097,VALUE(G58)=55099,VALUE(G58)=55100,VALUE(G58)=71151),"調整",
IF(I58="J-Mups","保管リスト","依頼")),""))</f>
        <v>依頼</v>
      </c>
    </row>
    <row r="59" spans="2:10" ht="44.25">
      <c r="B59" s="21">
        <f t="shared" si="0"/>
        <v>58</v>
      </c>
      <c r="C59" s="22">
        <v>4936151056139</v>
      </c>
      <c r="D59" s="23" t="s">
        <v>67</v>
      </c>
      <c r="E59" s="23" t="s">
        <v>1084</v>
      </c>
      <c r="F59" s="23" t="str">
        <f t="shared" si="1"/>
        <v>510</v>
      </c>
      <c r="G59" s="22" t="str">
        <f t="shared" si="2"/>
        <v>49361</v>
      </c>
      <c r="H59" s="79" t="str">
        <f t="shared" si="3"/>
        <v>*4936151056139*</v>
      </c>
      <c r="I59" s="11" t="str">
        <f t="shared" si="4"/>
        <v>JCB</v>
      </c>
      <c r="J59" s="11" t="str">
        <f>IF(COUNTIF(依頼一覧!F:F,仮入庫!C59),
VLOOKUP(C59,依頼一覧!F:H,2,0),
IF(C59&lt;&gt;"",IF(OR(VALUE(G59)=31091,VALUE(G59)=49681,VALUE(G59)=49743,VALUE(G59)=31081,VALUE(G59)=49665,VALUE(G59)=917,VALUE(G59)=60522,VALUE(G59)=10035,VALUE(G59)=49663,VALUE(G59)=60020,VALUE(G59)=99660,VALUE(G59)=99663,VALUE(G59)=99665,VALUE(G59)=55084,VALUE(G59)=55087,VALUE(G59)=55088,VALUE(G59)=55089,VALUE(G59)=55090,VALUE(G59)=55091,VALUE(G59)=55092,VALUE(G59)=55093,VALUE(G59)=55094,VALUE(G59)=55095,VALUE(G59)=55096,VALUE(G59)=55097,VALUE(G59)=55099,VALUE(G59)=55100,VALUE(G59)=71151),"調整",
IF(I59="J-Mups","保管リスト","依頼")),""))</f>
        <v>依頼</v>
      </c>
    </row>
    <row r="60" spans="2:10" ht="44.25">
      <c r="B60" s="21">
        <f t="shared" si="0"/>
        <v>59</v>
      </c>
      <c r="C60" s="22">
        <v>9966251058826</v>
      </c>
      <c r="D60" s="23" t="s">
        <v>58</v>
      </c>
      <c r="E60" s="23" t="s">
        <v>1084</v>
      </c>
      <c r="F60" s="23" t="str">
        <f t="shared" si="1"/>
        <v>510</v>
      </c>
      <c r="G60" s="22" t="str">
        <f t="shared" si="2"/>
        <v>99662</v>
      </c>
      <c r="H60" s="79" t="str">
        <f t="shared" si="3"/>
        <v>*9966251058826*</v>
      </c>
      <c r="I60" s="11" t="str">
        <f t="shared" si="4"/>
        <v>MUN</v>
      </c>
      <c r="J60" s="11" t="str">
        <f>IF(COUNTIF(依頼一覧!F:F,仮入庫!C60),
VLOOKUP(C60,依頼一覧!F:H,2,0),
IF(C60&lt;&gt;"",IF(OR(VALUE(G60)=31091,VALUE(G60)=49681,VALUE(G60)=49743,VALUE(G60)=31081,VALUE(G60)=49665,VALUE(G60)=917,VALUE(G60)=60522,VALUE(G60)=10035,VALUE(G60)=49663,VALUE(G60)=60020,VALUE(G60)=99660,VALUE(G60)=99663,VALUE(G60)=99665,VALUE(G60)=55084,VALUE(G60)=55087,VALUE(G60)=55088,VALUE(G60)=55089,VALUE(G60)=55090,VALUE(G60)=55091,VALUE(G60)=55092,VALUE(G60)=55093,VALUE(G60)=55094,VALUE(G60)=55095,VALUE(G60)=55096,VALUE(G60)=55097,VALUE(G60)=55099,VALUE(G60)=55100,VALUE(G60)=71151),"調整",
IF(I60="J-Mups","保管リスト","依頼")),""))</f>
        <v>依頼</v>
      </c>
    </row>
    <row r="61" spans="2:10" ht="44.25">
      <c r="B61" s="21">
        <f t="shared" si="0"/>
        <v>60</v>
      </c>
      <c r="C61" s="22">
        <v>5500151096049</v>
      </c>
      <c r="D61" s="23" t="s">
        <v>58</v>
      </c>
      <c r="E61" s="23" t="s">
        <v>1084</v>
      </c>
      <c r="F61" s="23" t="str">
        <f t="shared" si="1"/>
        <v>510</v>
      </c>
      <c r="G61" s="22" t="str">
        <f t="shared" si="2"/>
        <v>55001</v>
      </c>
      <c r="H61" s="79" t="str">
        <f t="shared" si="3"/>
        <v>*5500151096049*</v>
      </c>
      <c r="I61" s="11" t="str">
        <f t="shared" si="4"/>
        <v>MUN</v>
      </c>
      <c r="J61" s="11" t="str">
        <f>IF(COUNTIF(依頼一覧!F:F,仮入庫!C61),
VLOOKUP(C61,依頼一覧!F:H,2,0),
IF(C61&lt;&gt;"",IF(OR(VALUE(G61)=31091,VALUE(G61)=49681,VALUE(G61)=49743,VALUE(G61)=31081,VALUE(G61)=49665,VALUE(G61)=917,VALUE(G61)=60522,VALUE(G61)=10035,VALUE(G61)=49663,VALUE(G61)=60020,VALUE(G61)=99660,VALUE(G61)=99663,VALUE(G61)=99665,VALUE(G61)=55084,VALUE(G61)=55087,VALUE(G61)=55088,VALUE(G61)=55089,VALUE(G61)=55090,VALUE(G61)=55091,VALUE(G61)=55092,VALUE(G61)=55093,VALUE(G61)=55094,VALUE(G61)=55095,VALUE(G61)=55096,VALUE(G61)=55097,VALUE(G61)=55099,VALUE(G61)=55100,VALUE(G61)=71151),"調整",
IF(I61="J-Mups","保管リスト","依頼")),""))</f>
        <v>依頼</v>
      </c>
    </row>
    <row r="62" spans="2:10" ht="44.25">
      <c r="B62" s="21">
        <f t="shared" si="0"/>
        <v>61</v>
      </c>
      <c r="C62" s="22">
        <v>4966251035168</v>
      </c>
      <c r="D62" s="23" t="s">
        <v>58</v>
      </c>
      <c r="E62" s="23" t="s">
        <v>1084</v>
      </c>
      <c r="F62" s="23" t="str">
        <f t="shared" si="1"/>
        <v>510</v>
      </c>
      <c r="G62" s="22" t="str">
        <f t="shared" si="2"/>
        <v>49662</v>
      </c>
      <c r="H62" s="79" t="str">
        <f t="shared" si="3"/>
        <v>*4966251035168*</v>
      </c>
      <c r="I62" s="11" t="str">
        <f t="shared" si="4"/>
        <v>MUN</v>
      </c>
      <c r="J62" s="11" t="str">
        <f>IF(COUNTIF(依頼一覧!F:F,仮入庫!C62),
VLOOKUP(C62,依頼一覧!F:H,2,0),
IF(C62&lt;&gt;"",IF(OR(VALUE(G62)=31091,VALUE(G62)=49681,VALUE(G62)=49743,VALUE(G62)=31081,VALUE(G62)=49665,VALUE(G62)=917,VALUE(G62)=60522,VALUE(G62)=10035,VALUE(G62)=49663,VALUE(G62)=60020,VALUE(G62)=99660,VALUE(G62)=99663,VALUE(G62)=99665,VALUE(G62)=55084,VALUE(G62)=55087,VALUE(G62)=55088,VALUE(G62)=55089,VALUE(G62)=55090,VALUE(G62)=55091,VALUE(G62)=55092,VALUE(G62)=55093,VALUE(G62)=55094,VALUE(G62)=55095,VALUE(G62)=55096,VALUE(G62)=55097,VALUE(G62)=55099,VALUE(G62)=55100,VALUE(G62)=71151),"調整",
IF(I62="J-Mups","保管リスト","依頼")),""))</f>
        <v>依頼</v>
      </c>
    </row>
    <row r="63" spans="2:10" ht="44.25">
      <c r="B63" s="21">
        <f t="shared" si="0"/>
        <v>62</v>
      </c>
      <c r="C63" s="22">
        <v>4966251035167</v>
      </c>
      <c r="D63" s="23" t="s">
        <v>58</v>
      </c>
      <c r="E63" s="23" t="s">
        <v>1084</v>
      </c>
      <c r="F63" s="23" t="str">
        <f t="shared" si="1"/>
        <v>510</v>
      </c>
      <c r="G63" s="22" t="str">
        <f t="shared" si="2"/>
        <v>49662</v>
      </c>
      <c r="H63" s="79" t="str">
        <f t="shared" si="3"/>
        <v>*4966251035167*</v>
      </c>
      <c r="I63" s="11" t="str">
        <f t="shared" si="4"/>
        <v>MUN</v>
      </c>
      <c r="J63" s="11" t="str">
        <f>IF(COUNTIF(依頼一覧!F:F,仮入庫!C63),
VLOOKUP(C63,依頼一覧!F:H,2,0),
IF(C63&lt;&gt;"",IF(OR(VALUE(G63)=31091,VALUE(G63)=49681,VALUE(G63)=49743,VALUE(G63)=31081,VALUE(G63)=49665,VALUE(G63)=917,VALUE(G63)=60522,VALUE(G63)=10035,VALUE(G63)=49663,VALUE(G63)=60020,VALUE(G63)=99660,VALUE(G63)=99663,VALUE(G63)=99665,VALUE(G63)=55084,VALUE(G63)=55087,VALUE(G63)=55088,VALUE(G63)=55089,VALUE(G63)=55090,VALUE(G63)=55091,VALUE(G63)=55092,VALUE(G63)=55093,VALUE(G63)=55094,VALUE(G63)=55095,VALUE(G63)=55096,VALUE(G63)=55097,VALUE(G63)=55099,VALUE(G63)=55100,VALUE(G63)=71151),"調整",
IF(I63="J-Mups","保管リスト","依頼")),""))</f>
        <v>依頼</v>
      </c>
    </row>
    <row r="64" spans="2:10" ht="44.25">
      <c r="B64" s="21">
        <f t="shared" si="0"/>
        <v>63</v>
      </c>
      <c r="C64" s="22">
        <v>4966451094149</v>
      </c>
      <c r="D64" s="23" t="s">
        <v>962</v>
      </c>
      <c r="E64" s="23" t="s">
        <v>1084</v>
      </c>
      <c r="F64" s="23" t="str">
        <f t="shared" si="1"/>
        <v>510</v>
      </c>
      <c r="G64" s="22" t="str">
        <f t="shared" si="2"/>
        <v>49664</v>
      </c>
      <c r="H64" s="79" t="str">
        <f t="shared" si="3"/>
        <v>*4966451094149*</v>
      </c>
      <c r="I64" s="11" t="str">
        <f t="shared" si="4"/>
        <v>MUN</v>
      </c>
      <c r="J64" s="11" t="str">
        <f>IF(COUNTIF(依頼一覧!F:F,仮入庫!C64),
VLOOKUP(C64,依頼一覧!F:H,2,0),
IF(C64&lt;&gt;"",IF(OR(VALUE(G64)=31091,VALUE(G64)=49681,VALUE(G64)=49743,VALUE(G64)=31081,VALUE(G64)=49665,VALUE(G64)=917,VALUE(G64)=60522,VALUE(G64)=10035,VALUE(G64)=49663,VALUE(G64)=60020,VALUE(G64)=99660,VALUE(G64)=99663,VALUE(G64)=99665,VALUE(G64)=55084,VALUE(G64)=55087,VALUE(G64)=55088,VALUE(G64)=55089,VALUE(G64)=55090,VALUE(G64)=55091,VALUE(G64)=55092,VALUE(G64)=55093,VALUE(G64)=55094,VALUE(G64)=55095,VALUE(G64)=55096,VALUE(G64)=55097,VALUE(G64)=55099,VALUE(G64)=55100,VALUE(G64)=71151),"調整",
IF(I64="J-Mups","保管リスト","依頼")),""))</f>
        <v>依頼</v>
      </c>
    </row>
    <row r="65" spans="2:10" ht="44.25">
      <c r="B65" s="21">
        <f t="shared" si="0"/>
        <v>64</v>
      </c>
      <c r="C65" s="22">
        <v>4966451067890</v>
      </c>
      <c r="D65" s="23" t="s">
        <v>962</v>
      </c>
      <c r="E65" s="23" t="s">
        <v>1084</v>
      </c>
      <c r="F65" s="23" t="str">
        <f t="shared" si="1"/>
        <v>510</v>
      </c>
      <c r="G65" s="22" t="str">
        <f t="shared" si="2"/>
        <v>49664</v>
      </c>
      <c r="H65" s="79" t="str">
        <f t="shared" si="3"/>
        <v>*4966451067890*</v>
      </c>
      <c r="I65" s="11" t="str">
        <f t="shared" si="4"/>
        <v>MUN</v>
      </c>
      <c r="J65" s="11" t="str">
        <f>IF(COUNTIF(依頼一覧!F:F,仮入庫!C65),
VLOOKUP(C65,依頼一覧!F:H,2,0),
IF(C65&lt;&gt;"",IF(OR(VALUE(G65)=31091,VALUE(G65)=49681,VALUE(G65)=49743,VALUE(G65)=31081,VALUE(G65)=49665,VALUE(G65)=917,VALUE(G65)=60522,VALUE(G65)=10035,VALUE(G65)=49663,VALUE(G65)=60020,VALUE(G65)=99660,VALUE(G65)=99663,VALUE(G65)=99665,VALUE(G65)=55084,VALUE(G65)=55087,VALUE(G65)=55088,VALUE(G65)=55089,VALUE(G65)=55090,VALUE(G65)=55091,VALUE(G65)=55092,VALUE(G65)=55093,VALUE(G65)=55094,VALUE(G65)=55095,VALUE(G65)=55096,VALUE(G65)=55097,VALUE(G65)=55099,VALUE(G65)=55100,VALUE(G65)=71151),"調整",
IF(I65="J-Mups","保管リスト","依頼")),""))</f>
        <v>依頼</v>
      </c>
    </row>
    <row r="66" spans="2:10" ht="44.25">
      <c r="B66" s="21">
        <f t="shared" ref="B66:B129" si="5">ROW()-1</f>
        <v>65</v>
      </c>
      <c r="C66" s="22">
        <v>4966451091415</v>
      </c>
      <c r="D66" s="23" t="s">
        <v>962</v>
      </c>
      <c r="E66" s="23" t="s">
        <v>1084</v>
      </c>
      <c r="F66" s="23" t="str">
        <f t="shared" ref="F66:F129" si="6">MID(C66,6,3)</f>
        <v>510</v>
      </c>
      <c r="G66" s="22" t="str">
        <f t="shared" ref="G66:G129" si="7">LEFT(C66,5)</f>
        <v>49664</v>
      </c>
      <c r="H66" s="79" t="str">
        <f t="shared" ref="H66:H129" si="8">"*"&amp;C66&amp;"*"</f>
        <v>*4966451091415*</v>
      </c>
      <c r="I66" s="11" t="str">
        <f t="shared" ref="I66:I129" si="9">IF(C66&lt;&gt;"",
IF(
OR(VALUE(G66)=31091,VALUE(G66)=49561,VALUE(G66)=49790,VALUE(G66)=48161,VALUE(G66)=49661,VALUE(G66)=49861,VALUE(G66)=48561,VALUE(G66)=49679,VALUE(G66)=60522,VALUE(G66)=49261,VALUE(G66)=49681,VALUE(G66)=71151,VALUE(G66)=49361,VALUE(G66)=49743,VALUE(G66)=77334,VALUE(G66)=49461,VALUE(G66)=49761,VALUE(G66)=99661,VALUE(G66)=917,VALUE(G66)=10035,VALUE(G66)=49663,VALUE(G66)=49665,VALUE(G66)=60020,VALUE(G66)=99660,VALUE(G66)=99663,VALUE(G66)=99665,VALUE(G66)=71151,VALUE(G66)=31081),"JCB",
IF(
C66=0,"J-Mups","MUN"
)
),"")</f>
        <v>MUN</v>
      </c>
      <c r="J66" s="11" t="str">
        <f>IF(COUNTIF(依頼一覧!F:F,仮入庫!C66),
VLOOKUP(C66,依頼一覧!F:H,2,0),
IF(C66&lt;&gt;"",IF(OR(VALUE(G66)=31091,VALUE(G66)=49681,VALUE(G66)=49743,VALUE(G66)=31081,VALUE(G66)=49665,VALUE(G66)=917,VALUE(G66)=60522,VALUE(G66)=10035,VALUE(G66)=49663,VALUE(G66)=60020,VALUE(G66)=99660,VALUE(G66)=99663,VALUE(G66)=99665,VALUE(G66)=55084,VALUE(G66)=55087,VALUE(G66)=55088,VALUE(G66)=55089,VALUE(G66)=55090,VALUE(G66)=55091,VALUE(G66)=55092,VALUE(G66)=55093,VALUE(G66)=55094,VALUE(G66)=55095,VALUE(G66)=55096,VALUE(G66)=55097,VALUE(G66)=55099,VALUE(G66)=55100,VALUE(G66)=71151),"調整",
IF(I66="J-Mups","保管リスト","依頼")),""))</f>
        <v>依頼</v>
      </c>
    </row>
    <row r="67" spans="2:10" ht="44.25">
      <c r="B67" s="21">
        <f t="shared" si="5"/>
        <v>66</v>
      </c>
      <c r="C67" s="22">
        <v>9966451047707</v>
      </c>
      <c r="D67" s="23" t="s">
        <v>962</v>
      </c>
      <c r="E67" s="23" t="s">
        <v>1084</v>
      </c>
      <c r="F67" s="23" t="str">
        <f t="shared" si="6"/>
        <v>510</v>
      </c>
      <c r="G67" s="22" t="str">
        <f t="shared" si="7"/>
        <v>99664</v>
      </c>
      <c r="H67" s="79" t="str">
        <f t="shared" si="8"/>
        <v>*9966451047707*</v>
      </c>
      <c r="I67" s="11" t="str">
        <f t="shared" si="9"/>
        <v>MUN</v>
      </c>
      <c r="J67" s="11" t="str">
        <f>IF(COUNTIF(依頼一覧!F:F,仮入庫!C67),
VLOOKUP(C67,依頼一覧!F:H,2,0),
IF(C67&lt;&gt;"",IF(OR(VALUE(G67)=31091,VALUE(G67)=49681,VALUE(G67)=49743,VALUE(G67)=31081,VALUE(G67)=49665,VALUE(G67)=917,VALUE(G67)=60522,VALUE(G67)=10035,VALUE(G67)=49663,VALUE(G67)=60020,VALUE(G67)=99660,VALUE(G67)=99663,VALUE(G67)=99665,VALUE(G67)=55084,VALUE(G67)=55087,VALUE(G67)=55088,VALUE(G67)=55089,VALUE(G67)=55090,VALUE(G67)=55091,VALUE(G67)=55092,VALUE(G67)=55093,VALUE(G67)=55094,VALUE(G67)=55095,VALUE(G67)=55096,VALUE(G67)=55097,VALUE(G67)=55099,VALUE(G67)=55100,VALUE(G67)=71151),"調整",
IF(I67="J-Mups","保管リスト","依頼")),""))</f>
        <v>依頼</v>
      </c>
    </row>
    <row r="68" spans="2:10" ht="44.25">
      <c r="B68" s="21">
        <f t="shared" si="5"/>
        <v>67</v>
      </c>
      <c r="C68" s="22">
        <v>9966256078872</v>
      </c>
      <c r="D68" s="23" t="s">
        <v>962</v>
      </c>
      <c r="E68" s="23" t="s">
        <v>1084</v>
      </c>
      <c r="F68" s="23" t="str">
        <f t="shared" si="6"/>
        <v>560</v>
      </c>
      <c r="G68" s="22" t="str">
        <f t="shared" si="7"/>
        <v>99662</v>
      </c>
      <c r="H68" s="79" t="str">
        <f t="shared" si="8"/>
        <v>*9966256078872*</v>
      </c>
      <c r="I68" s="11" t="str">
        <f t="shared" si="9"/>
        <v>MUN</v>
      </c>
      <c r="J68" s="11" t="str">
        <f>IF(COUNTIF(依頼一覧!F:F,仮入庫!C68),
VLOOKUP(C68,依頼一覧!F:H,2,0),
IF(C68&lt;&gt;"",IF(OR(VALUE(G68)=31091,VALUE(G68)=49681,VALUE(G68)=49743,VALUE(G68)=31081,VALUE(G68)=49665,VALUE(G68)=917,VALUE(G68)=60522,VALUE(G68)=10035,VALUE(G68)=49663,VALUE(G68)=60020,VALUE(G68)=99660,VALUE(G68)=99663,VALUE(G68)=99665,VALUE(G68)=55084,VALUE(G68)=55087,VALUE(G68)=55088,VALUE(G68)=55089,VALUE(G68)=55090,VALUE(G68)=55091,VALUE(G68)=55092,VALUE(G68)=55093,VALUE(G68)=55094,VALUE(G68)=55095,VALUE(G68)=55096,VALUE(G68)=55097,VALUE(G68)=55099,VALUE(G68)=55100,VALUE(G68)=71151),"調整",
IF(I68="J-Mups","保管リスト","依頼")),""))</f>
        <v>依頼</v>
      </c>
    </row>
    <row r="69" spans="2:10" ht="44.25">
      <c r="B69" s="21">
        <f t="shared" si="5"/>
        <v>68</v>
      </c>
      <c r="C69" s="22"/>
      <c r="D69" s="23"/>
      <c r="E69" s="23"/>
      <c r="F69" s="23" t="str">
        <f t="shared" si="6"/>
        <v/>
      </c>
      <c r="G69" s="22" t="str">
        <f t="shared" si="7"/>
        <v/>
      </c>
      <c r="H69" s="79" t="str">
        <f t="shared" si="8"/>
        <v>**</v>
      </c>
      <c r="I69" s="11" t="str">
        <f t="shared" si="9"/>
        <v/>
      </c>
      <c r="J69" s="11" t="str">
        <f>IF(COUNTIF(依頼一覧!F:F,仮入庫!C69),
VLOOKUP(C69,依頼一覧!F:H,2,0),
IF(C69&lt;&gt;"",IF(OR(VALUE(G69)=31091,VALUE(G69)=49681,VALUE(G69)=49743,VALUE(G69)=31081,VALUE(G69)=49665,VALUE(G69)=917,VALUE(G69)=60522,VALUE(G69)=10035,VALUE(G69)=49663,VALUE(G69)=60020,VALUE(G69)=99660,VALUE(G69)=99663,VALUE(G69)=99665,VALUE(G69)=55084,VALUE(G69)=55087,VALUE(G69)=55088,VALUE(G69)=55089,VALUE(G69)=55090,VALUE(G69)=55091,VALUE(G69)=55092,VALUE(G69)=55093,VALUE(G69)=55094,VALUE(G69)=55095,VALUE(G69)=55096,VALUE(G69)=55097,VALUE(G69)=55099,VALUE(G69)=55100,VALUE(G69)=71151),"調整",
IF(I69="J-Mups","保管リスト","依頼")),""))</f>
        <v/>
      </c>
    </row>
    <row r="70" spans="2:10" ht="44.25">
      <c r="B70" s="21">
        <f t="shared" si="5"/>
        <v>69</v>
      </c>
      <c r="C70" s="22"/>
      <c r="D70" s="23"/>
      <c r="E70" s="23"/>
      <c r="F70" s="23" t="str">
        <f t="shared" si="6"/>
        <v/>
      </c>
      <c r="G70" s="22" t="str">
        <f t="shared" si="7"/>
        <v/>
      </c>
      <c r="H70" s="79" t="str">
        <f t="shared" si="8"/>
        <v>**</v>
      </c>
      <c r="I70" s="11" t="str">
        <f t="shared" si="9"/>
        <v/>
      </c>
      <c r="J70" s="11" t="str">
        <f>IF(COUNTIF(依頼一覧!F:F,仮入庫!C70),
VLOOKUP(C70,依頼一覧!F:H,2,0),
IF(C70&lt;&gt;"",IF(OR(VALUE(G70)=31091,VALUE(G70)=49681,VALUE(G70)=49743,VALUE(G70)=31081,VALUE(G70)=49665,VALUE(G70)=917,VALUE(G70)=60522,VALUE(G70)=10035,VALUE(G70)=49663,VALUE(G70)=60020,VALUE(G70)=99660,VALUE(G70)=99663,VALUE(G70)=99665,VALUE(G70)=55084,VALUE(G70)=55087,VALUE(G70)=55088,VALUE(G70)=55089,VALUE(G70)=55090,VALUE(G70)=55091,VALUE(G70)=55092,VALUE(G70)=55093,VALUE(G70)=55094,VALUE(G70)=55095,VALUE(G70)=55096,VALUE(G70)=55097,VALUE(G70)=55099,VALUE(G70)=55100,VALUE(G70)=71151),"調整",
IF(I70="J-Mups","保管リスト","依頼")),""))</f>
        <v/>
      </c>
    </row>
    <row r="71" spans="2:10" ht="44.25">
      <c r="B71" s="21">
        <f t="shared" si="5"/>
        <v>70</v>
      </c>
      <c r="C71" s="22"/>
      <c r="D71" s="23"/>
      <c r="E71" s="23"/>
      <c r="F71" s="23" t="str">
        <f t="shared" si="6"/>
        <v/>
      </c>
      <c r="G71" s="22" t="str">
        <f t="shared" si="7"/>
        <v/>
      </c>
      <c r="H71" s="79" t="str">
        <f t="shared" si="8"/>
        <v>**</v>
      </c>
      <c r="I71" s="11" t="str">
        <f t="shared" si="9"/>
        <v/>
      </c>
      <c r="J71" s="11" t="str">
        <f>IF(COUNTIF(依頼一覧!F:F,仮入庫!C71),
VLOOKUP(C71,依頼一覧!F:H,2,0),
IF(C71&lt;&gt;"",IF(OR(VALUE(G71)=31091,VALUE(G71)=49681,VALUE(G71)=49743,VALUE(G71)=31081,VALUE(G71)=49665,VALUE(G71)=917,VALUE(G71)=60522,VALUE(G71)=10035,VALUE(G71)=49663,VALUE(G71)=60020,VALUE(G71)=99660,VALUE(G71)=99663,VALUE(G71)=99665,VALUE(G71)=55084,VALUE(G71)=55087,VALUE(G71)=55088,VALUE(G71)=55089,VALUE(G71)=55090,VALUE(G71)=55091,VALUE(G71)=55092,VALUE(G71)=55093,VALUE(G71)=55094,VALUE(G71)=55095,VALUE(G71)=55096,VALUE(G71)=55097,VALUE(G71)=55099,VALUE(G71)=55100,VALUE(G71)=71151),"調整",
IF(I71="J-Mups","保管リスト","依頼")),""))</f>
        <v/>
      </c>
    </row>
    <row r="72" spans="2:10" ht="44.25">
      <c r="B72" s="21">
        <f t="shared" si="5"/>
        <v>71</v>
      </c>
      <c r="C72" s="22"/>
      <c r="D72" s="23"/>
      <c r="E72" s="23"/>
      <c r="F72" s="23" t="str">
        <f t="shared" si="6"/>
        <v/>
      </c>
      <c r="G72" s="22" t="str">
        <f t="shared" si="7"/>
        <v/>
      </c>
      <c r="H72" s="79" t="str">
        <f t="shared" si="8"/>
        <v>**</v>
      </c>
      <c r="I72" s="11" t="str">
        <f t="shared" si="9"/>
        <v/>
      </c>
      <c r="J72" s="11" t="str">
        <f>IF(COUNTIF(依頼一覧!F:F,仮入庫!C72),
VLOOKUP(C72,依頼一覧!F:H,2,0),
IF(C72&lt;&gt;"",IF(OR(VALUE(G72)=31091,VALUE(G72)=49681,VALUE(G72)=49743,VALUE(G72)=31081,VALUE(G72)=49665,VALUE(G72)=917,VALUE(G72)=60522,VALUE(G72)=10035,VALUE(G72)=49663,VALUE(G72)=60020,VALUE(G72)=99660,VALUE(G72)=99663,VALUE(G72)=99665,VALUE(G72)=55084,VALUE(G72)=55087,VALUE(G72)=55088,VALUE(G72)=55089,VALUE(G72)=55090,VALUE(G72)=55091,VALUE(G72)=55092,VALUE(G72)=55093,VALUE(G72)=55094,VALUE(G72)=55095,VALUE(G72)=55096,VALUE(G72)=55097,VALUE(G72)=55099,VALUE(G72)=55100,VALUE(G72)=71151),"調整",
IF(I72="J-Mups","保管リスト","依頼")),""))</f>
        <v/>
      </c>
    </row>
    <row r="73" spans="2:10" ht="44.25">
      <c r="B73" s="21">
        <f t="shared" si="5"/>
        <v>72</v>
      </c>
      <c r="C73" s="22"/>
      <c r="D73" s="23"/>
      <c r="E73" s="23"/>
      <c r="F73" s="23" t="str">
        <f t="shared" si="6"/>
        <v/>
      </c>
      <c r="G73" s="22" t="str">
        <f t="shared" si="7"/>
        <v/>
      </c>
      <c r="H73" s="79" t="str">
        <f t="shared" si="8"/>
        <v>**</v>
      </c>
      <c r="I73" s="11" t="str">
        <f t="shared" si="9"/>
        <v/>
      </c>
      <c r="J73" s="11" t="str">
        <f>IF(COUNTIF(依頼一覧!F:F,仮入庫!C73),
VLOOKUP(C73,依頼一覧!F:H,2,0),
IF(C73&lt;&gt;"",IF(OR(VALUE(G73)=31091,VALUE(G73)=49681,VALUE(G73)=49743,VALUE(G73)=31081,VALUE(G73)=49665,VALUE(G73)=917,VALUE(G73)=60522,VALUE(G73)=10035,VALUE(G73)=49663,VALUE(G73)=60020,VALUE(G73)=99660,VALUE(G73)=99663,VALUE(G73)=99665,VALUE(G73)=55084,VALUE(G73)=55087,VALUE(G73)=55088,VALUE(G73)=55089,VALUE(G73)=55090,VALUE(G73)=55091,VALUE(G73)=55092,VALUE(G73)=55093,VALUE(G73)=55094,VALUE(G73)=55095,VALUE(G73)=55096,VALUE(G73)=55097,VALUE(G73)=55099,VALUE(G73)=55100,VALUE(G73)=71151),"調整",
IF(I73="J-Mups","保管リスト","依頼")),""))</f>
        <v/>
      </c>
    </row>
    <row r="74" spans="2:10" ht="44.25">
      <c r="B74" s="21">
        <f t="shared" si="5"/>
        <v>73</v>
      </c>
      <c r="C74" s="22"/>
      <c r="D74" s="23"/>
      <c r="E74" s="23"/>
      <c r="F74" s="23" t="str">
        <f t="shared" si="6"/>
        <v/>
      </c>
      <c r="G74" s="22" t="str">
        <f t="shared" si="7"/>
        <v/>
      </c>
      <c r="H74" s="79" t="str">
        <f t="shared" si="8"/>
        <v>**</v>
      </c>
      <c r="I74" s="11" t="str">
        <f t="shared" si="9"/>
        <v/>
      </c>
      <c r="J74" s="11" t="str">
        <f>IF(COUNTIF(依頼一覧!F:F,仮入庫!C74),
VLOOKUP(C74,依頼一覧!F:H,2,0),
IF(C74&lt;&gt;"",IF(OR(VALUE(G74)=31091,VALUE(G74)=49681,VALUE(G74)=49743,VALUE(G74)=31081,VALUE(G74)=49665,VALUE(G74)=917,VALUE(G74)=60522,VALUE(G74)=10035,VALUE(G74)=49663,VALUE(G74)=60020,VALUE(G74)=99660,VALUE(G74)=99663,VALUE(G74)=99665,VALUE(G74)=55084,VALUE(G74)=55087,VALUE(G74)=55088,VALUE(G74)=55089,VALUE(G74)=55090,VALUE(G74)=55091,VALUE(G74)=55092,VALUE(G74)=55093,VALUE(G74)=55094,VALUE(G74)=55095,VALUE(G74)=55096,VALUE(G74)=55097,VALUE(G74)=55099,VALUE(G74)=55100,VALUE(G74)=71151),"調整",
IF(I74="J-Mups","保管リスト","依頼")),""))</f>
        <v/>
      </c>
    </row>
    <row r="75" spans="2:10" ht="44.25">
      <c r="B75" s="21">
        <f t="shared" si="5"/>
        <v>74</v>
      </c>
      <c r="C75" s="22"/>
      <c r="D75" s="23"/>
      <c r="E75" s="23"/>
      <c r="F75" s="23" t="str">
        <f t="shared" si="6"/>
        <v/>
      </c>
      <c r="G75" s="22" t="str">
        <f t="shared" si="7"/>
        <v/>
      </c>
      <c r="H75" s="79" t="str">
        <f t="shared" si="8"/>
        <v>**</v>
      </c>
      <c r="I75" s="11" t="str">
        <f t="shared" si="9"/>
        <v/>
      </c>
      <c r="J75" s="11" t="str">
        <f>IF(COUNTIF(依頼一覧!F:F,仮入庫!C75),
VLOOKUP(C75,依頼一覧!F:H,2,0),
IF(C75&lt;&gt;"",IF(OR(VALUE(G75)=31091,VALUE(G75)=49681,VALUE(G75)=49743,VALUE(G75)=31081,VALUE(G75)=49665,VALUE(G75)=917,VALUE(G75)=60522,VALUE(G75)=10035,VALUE(G75)=49663,VALUE(G75)=60020,VALUE(G75)=99660,VALUE(G75)=99663,VALUE(G75)=99665,VALUE(G75)=55084,VALUE(G75)=55087,VALUE(G75)=55088,VALUE(G75)=55089,VALUE(G75)=55090,VALUE(G75)=55091,VALUE(G75)=55092,VALUE(G75)=55093,VALUE(G75)=55094,VALUE(G75)=55095,VALUE(G75)=55096,VALUE(G75)=55097,VALUE(G75)=55099,VALUE(G75)=55100,VALUE(G75)=71151),"調整",
IF(I75="J-Mups","保管リスト","依頼")),""))</f>
        <v/>
      </c>
    </row>
    <row r="76" spans="2:10" ht="44.25">
      <c r="B76" s="21">
        <f t="shared" si="5"/>
        <v>75</v>
      </c>
      <c r="C76" s="22"/>
      <c r="D76" s="23"/>
      <c r="E76" s="23"/>
      <c r="F76" s="23" t="str">
        <f t="shared" si="6"/>
        <v/>
      </c>
      <c r="G76" s="22" t="str">
        <f t="shared" si="7"/>
        <v/>
      </c>
      <c r="H76" s="79" t="str">
        <f t="shared" si="8"/>
        <v>**</v>
      </c>
      <c r="I76" s="11" t="str">
        <f t="shared" si="9"/>
        <v/>
      </c>
      <c r="J76" s="11" t="str">
        <f>IF(COUNTIF(依頼一覧!F:F,仮入庫!C76),
VLOOKUP(C76,依頼一覧!F:H,2,0),
IF(C76&lt;&gt;"",IF(OR(VALUE(G76)=31091,VALUE(G76)=49681,VALUE(G76)=49743,VALUE(G76)=31081,VALUE(G76)=49665,VALUE(G76)=917,VALUE(G76)=60522,VALUE(G76)=10035,VALUE(G76)=49663,VALUE(G76)=60020,VALUE(G76)=99660,VALUE(G76)=99663,VALUE(G76)=99665,VALUE(G76)=55084,VALUE(G76)=55087,VALUE(G76)=55088,VALUE(G76)=55089,VALUE(G76)=55090,VALUE(G76)=55091,VALUE(G76)=55092,VALUE(G76)=55093,VALUE(G76)=55094,VALUE(G76)=55095,VALUE(G76)=55096,VALUE(G76)=55097,VALUE(G76)=55099,VALUE(G76)=55100,VALUE(G76)=71151),"調整",
IF(I76="J-Mups","保管リスト","依頼")),""))</f>
        <v/>
      </c>
    </row>
    <row r="77" spans="2:10" ht="44.25">
      <c r="B77" s="21">
        <f t="shared" si="5"/>
        <v>76</v>
      </c>
      <c r="C77" s="22"/>
      <c r="D77" s="23"/>
      <c r="E77" s="23"/>
      <c r="F77" s="23" t="str">
        <f t="shared" si="6"/>
        <v/>
      </c>
      <c r="G77" s="22" t="str">
        <f t="shared" si="7"/>
        <v/>
      </c>
      <c r="H77" s="79" t="str">
        <f t="shared" si="8"/>
        <v>**</v>
      </c>
      <c r="I77" s="11" t="str">
        <f t="shared" si="9"/>
        <v/>
      </c>
      <c r="J77" s="11" t="str">
        <f>IF(COUNTIF(依頼一覧!F:F,仮入庫!C77),
VLOOKUP(C77,依頼一覧!F:H,2,0),
IF(C77&lt;&gt;"",IF(OR(VALUE(G77)=31091,VALUE(G77)=49681,VALUE(G77)=49743,VALUE(G77)=31081,VALUE(G77)=49665,VALUE(G77)=917,VALUE(G77)=60522,VALUE(G77)=10035,VALUE(G77)=49663,VALUE(G77)=60020,VALUE(G77)=99660,VALUE(G77)=99663,VALUE(G77)=99665,VALUE(G77)=55084,VALUE(G77)=55087,VALUE(G77)=55088,VALUE(G77)=55089,VALUE(G77)=55090,VALUE(G77)=55091,VALUE(G77)=55092,VALUE(G77)=55093,VALUE(G77)=55094,VALUE(G77)=55095,VALUE(G77)=55096,VALUE(G77)=55097,VALUE(G77)=55099,VALUE(G77)=55100,VALUE(G77)=71151),"調整",
IF(I77="J-Mups","保管リスト","依頼")),""))</f>
        <v/>
      </c>
    </row>
    <row r="78" spans="2:10" ht="44.25">
      <c r="B78" s="21">
        <f t="shared" si="5"/>
        <v>77</v>
      </c>
      <c r="C78" s="22"/>
      <c r="D78" s="23"/>
      <c r="E78" s="23"/>
      <c r="F78" s="23" t="str">
        <f t="shared" si="6"/>
        <v/>
      </c>
      <c r="G78" s="22" t="str">
        <f t="shared" si="7"/>
        <v/>
      </c>
      <c r="H78" s="79" t="str">
        <f t="shared" si="8"/>
        <v>**</v>
      </c>
      <c r="I78" s="11" t="str">
        <f t="shared" si="9"/>
        <v/>
      </c>
      <c r="J78" s="11" t="str">
        <f>IF(COUNTIF(依頼一覧!F:F,仮入庫!C78),
VLOOKUP(C78,依頼一覧!F:H,2,0),
IF(C78&lt;&gt;"",IF(OR(VALUE(G78)=31091,VALUE(G78)=49681,VALUE(G78)=49743,VALUE(G78)=31081,VALUE(G78)=49665,VALUE(G78)=917,VALUE(G78)=60522,VALUE(G78)=10035,VALUE(G78)=49663,VALUE(G78)=60020,VALUE(G78)=99660,VALUE(G78)=99663,VALUE(G78)=99665,VALUE(G78)=55084,VALUE(G78)=55087,VALUE(G78)=55088,VALUE(G78)=55089,VALUE(G78)=55090,VALUE(G78)=55091,VALUE(G78)=55092,VALUE(G78)=55093,VALUE(G78)=55094,VALUE(G78)=55095,VALUE(G78)=55096,VALUE(G78)=55097,VALUE(G78)=55099,VALUE(G78)=55100,VALUE(G78)=71151),"調整",
IF(I78="J-Mups","保管リスト","依頼")),""))</f>
        <v/>
      </c>
    </row>
    <row r="79" spans="2:10" ht="44.25">
      <c r="B79" s="21">
        <f t="shared" si="5"/>
        <v>78</v>
      </c>
      <c r="C79" s="22"/>
      <c r="D79" s="23"/>
      <c r="E79" s="23"/>
      <c r="F79" s="23" t="str">
        <f t="shared" si="6"/>
        <v/>
      </c>
      <c r="G79" s="22" t="str">
        <f t="shared" si="7"/>
        <v/>
      </c>
      <c r="H79" s="79" t="str">
        <f t="shared" si="8"/>
        <v>**</v>
      </c>
      <c r="I79" s="11" t="str">
        <f t="shared" si="9"/>
        <v/>
      </c>
      <c r="J79" s="11" t="str">
        <f>IF(COUNTIF(依頼一覧!F:F,仮入庫!C79),
VLOOKUP(C79,依頼一覧!F:H,2,0),
IF(C79&lt;&gt;"",IF(OR(VALUE(G79)=31091,VALUE(G79)=49681,VALUE(G79)=49743,VALUE(G79)=31081,VALUE(G79)=49665,VALUE(G79)=917,VALUE(G79)=60522,VALUE(G79)=10035,VALUE(G79)=49663,VALUE(G79)=60020,VALUE(G79)=99660,VALUE(G79)=99663,VALUE(G79)=99665,VALUE(G79)=55084,VALUE(G79)=55087,VALUE(G79)=55088,VALUE(G79)=55089,VALUE(G79)=55090,VALUE(G79)=55091,VALUE(G79)=55092,VALUE(G79)=55093,VALUE(G79)=55094,VALUE(G79)=55095,VALUE(G79)=55096,VALUE(G79)=55097,VALUE(G79)=55099,VALUE(G79)=55100,VALUE(G79)=71151),"調整",
IF(I79="J-Mups","保管リスト","依頼")),""))</f>
        <v/>
      </c>
    </row>
    <row r="80" spans="2:10" ht="44.25">
      <c r="B80" s="21">
        <f t="shared" si="5"/>
        <v>79</v>
      </c>
      <c r="C80" s="22"/>
      <c r="D80" s="23"/>
      <c r="E80" s="23"/>
      <c r="F80" s="23" t="str">
        <f t="shared" si="6"/>
        <v/>
      </c>
      <c r="G80" s="22" t="str">
        <f t="shared" si="7"/>
        <v/>
      </c>
      <c r="H80" s="79" t="str">
        <f t="shared" si="8"/>
        <v>**</v>
      </c>
      <c r="I80" s="11" t="str">
        <f t="shared" si="9"/>
        <v/>
      </c>
      <c r="J80" s="11" t="str">
        <f>IF(COUNTIF(依頼一覧!F:F,仮入庫!C80),
VLOOKUP(C80,依頼一覧!F:H,2,0),
IF(C80&lt;&gt;"",IF(OR(VALUE(G80)=31091,VALUE(G80)=49681,VALUE(G80)=49743,VALUE(G80)=31081,VALUE(G80)=49665,VALUE(G80)=917,VALUE(G80)=60522,VALUE(G80)=10035,VALUE(G80)=49663,VALUE(G80)=60020,VALUE(G80)=99660,VALUE(G80)=99663,VALUE(G80)=99665,VALUE(G80)=55084,VALUE(G80)=55087,VALUE(G80)=55088,VALUE(G80)=55089,VALUE(G80)=55090,VALUE(G80)=55091,VALUE(G80)=55092,VALUE(G80)=55093,VALUE(G80)=55094,VALUE(G80)=55095,VALUE(G80)=55096,VALUE(G80)=55097,VALUE(G80)=55099,VALUE(G80)=55100,VALUE(G80)=71151),"調整",
IF(I80="J-Mups","保管リスト","依頼")),""))</f>
        <v/>
      </c>
    </row>
    <row r="81" spans="2:10" ht="44.25">
      <c r="B81" s="21">
        <f t="shared" si="5"/>
        <v>80</v>
      </c>
      <c r="C81" s="22"/>
      <c r="D81" s="23"/>
      <c r="E81" s="23"/>
      <c r="F81" s="23" t="str">
        <f t="shared" si="6"/>
        <v/>
      </c>
      <c r="G81" s="22" t="str">
        <f t="shared" si="7"/>
        <v/>
      </c>
      <c r="H81" s="79" t="str">
        <f t="shared" si="8"/>
        <v>**</v>
      </c>
      <c r="I81" s="11" t="str">
        <f t="shared" si="9"/>
        <v/>
      </c>
      <c r="J81" s="11" t="str">
        <f>IF(COUNTIF(依頼一覧!F:F,仮入庫!C81),
VLOOKUP(C81,依頼一覧!F:H,2,0),
IF(C81&lt;&gt;"",IF(OR(VALUE(G81)=31091,VALUE(G81)=49681,VALUE(G81)=49743,VALUE(G81)=31081,VALUE(G81)=49665,VALUE(G81)=917,VALUE(G81)=60522,VALUE(G81)=10035,VALUE(G81)=49663,VALUE(G81)=60020,VALUE(G81)=99660,VALUE(G81)=99663,VALUE(G81)=99665,VALUE(G81)=55084,VALUE(G81)=55087,VALUE(G81)=55088,VALUE(G81)=55089,VALUE(G81)=55090,VALUE(G81)=55091,VALUE(G81)=55092,VALUE(G81)=55093,VALUE(G81)=55094,VALUE(G81)=55095,VALUE(G81)=55096,VALUE(G81)=55097,VALUE(G81)=55099,VALUE(G81)=55100,VALUE(G81)=71151),"調整",
IF(I81="J-Mups","保管リスト","依頼")),""))</f>
        <v/>
      </c>
    </row>
    <row r="82" spans="2:10" ht="44.25">
      <c r="B82" s="21">
        <f t="shared" si="5"/>
        <v>81</v>
      </c>
      <c r="C82" s="22"/>
      <c r="D82" s="23"/>
      <c r="E82" s="23"/>
      <c r="F82" s="23" t="str">
        <f t="shared" si="6"/>
        <v/>
      </c>
      <c r="G82" s="22" t="str">
        <f t="shared" si="7"/>
        <v/>
      </c>
      <c r="H82" s="79" t="str">
        <f t="shared" si="8"/>
        <v>**</v>
      </c>
      <c r="I82" s="11" t="str">
        <f t="shared" si="9"/>
        <v/>
      </c>
      <c r="J82" s="11" t="str">
        <f>IF(COUNTIF(依頼一覧!F:F,仮入庫!C82),
VLOOKUP(C82,依頼一覧!F:H,2,0),
IF(C82&lt;&gt;"",IF(OR(VALUE(G82)=31091,VALUE(G82)=49681,VALUE(G82)=49743,VALUE(G82)=31081,VALUE(G82)=49665,VALUE(G82)=917,VALUE(G82)=60522,VALUE(G82)=10035,VALUE(G82)=49663,VALUE(G82)=60020,VALUE(G82)=99660,VALUE(G82)=99663,VALUE(G82)=99665,VALUE(G82)=55084,VALUE(G82)=55087,VALUE(G82)=55088,VALUE(G82)=55089,VALUE(G82)=55090,VALUE(G82)=55091,VALUE(G82)=55092,VALUE(G82)=55093,VALUE(G82)=55094,VALUE(G82)=55095,VALUE(G82)=55096,VALUE(G82)=55097,VALUE(G82)=55099,VALUE(G82)=55100,VALUE(G82)=71151),"調整",
IF(I82="J-Mups","保管リスト","依頼")),""))</f>
        <v/>
      </c>
    </row>
    <row r="83" spans="2:10" ht="44.25">
      <c r="B83" s="21">
        <f t="shared" si="5"/>
        <v>82</v>
      </c>
      <c r="C83" s="22"/>
      <c r="D83" s="23"/>
      <c r="E83" s="23"/>
      <c r="F83" s="23" t="str">
        <f t="shared" si="6"/>
        <v/>
      </c>
      <c r="G83" s="22" t="str">
        <f t="shared" si="7"/>
        <v/>
      </c>
      <c r="H83" s="79" t="str">
        <f t="shared" si="8"/>
        <v>**</v>
      </c>
      <c r="I83" s="11" t="str">
        <f t="shared" si="9"/>
        <v/>
      </c>
      <c r="J83" s="11" t="str">
        <f>IF(COUNTIF(依頼一覧!F:F,仮入庫!C83),
VLOOKUP(C83,依頼一覧!F:H,2,0),
IF(C83&lt;&gt;"",IF(OR(VALUE(G83)=31091,VALUE(G83)=49681,VALUE(G83)=49743,VALUE(G83)=31081,VALUE(G83)=49665,VALUE(G83)=917,VALUE(G83)=60522,VALUE(G83)=10035,VALUE(G83)=49663,VALUE(G83)=60020,VALUE(G83)=99660,VALUE(G83)=99663,VALUE(G83)=99665,VALUE(G83)=55084,VALUE(G83)=55087,VALUE(G83)=55088,VALUE(G83)=55089,VALUE(G83)=55090,VALUE(G83)=55091,VALUE(G83)=55092,VALUE(G83)=55093,VALUE(G83)=55094,VALUE(G83)=55095,VALUE(G83)=55096,VALUE(G83)=55097,VALUE(G83)=55099,VALUE(G83)=55100,VALUE(G83)=71151),"調整",
IF(I83="J-Mups","保管リスト","依頼")),""))</f>
        <v/>
      </c>
    </row>
    <row r="84" spans="2:10" ht="44.25">
      <c r="B84" s="21">
        <f t="shared" si="5"/>
        <v>83</v>
      </c>
      <c r="C84" s="22"/>
      <c r="D84" s="23"/>
      <c r="E84" s="23"/>
      <c r="F84" s="23" t="str">
        <f t="shared" si="6"/>
        <v/>
      </c>
      <c r="G84" s="22" t="str">
        <f t="shared" si="7"/>
        <v/>
      </c>
      <c r="H84" s="79" t="str">
        <f t="shared" si="8"/>
        <v>**</v>
      </c>
      <c r="I84" s="11" t="str">
        <f t="shared" si="9"/>
        <v/>
      </c>
      <c r="J84" s="11" t="str">
        <f>IF(COUNTIF(依頼一覧!F:F,仮入庫!C84),
VLOOKUP(C84,依頼一覧!F:H,2,0),
IF(C84&lt;&gt;"",IF(OR(VALUE(G84)=31091,VALUE(G84)=49681,VALUE(G84)=49743,VALUE(G84)=31081,VALUE(G84)=49665,VALUE(G84)=917,VALUE(G84)=60522,VALUE(G84)=10035,VALUE(G84)=49663,VALUE(G84)=60020,VALUE(G84)=99660,VALUE(G84)=99663,VALUE(G84)=99665,VALUE(G84)=55084,VALUE(G84)=55087,VALUE(G84)=55088,VALUE(G84)=55089,VALUE(G84)=55090,VALUE(G84)=55091,VALUE(G84)=55092,VALUE(G84)=55093,VALUE(G84)=55094,VALUE(G84)=55095,VALUE(G84)=55096,VALUE(G84)=55097,VALUE(G84)=55099,VALUE(G84)=55100,VALUE(G84)=71151),"調整",
IF(I84="J-Mups","保管リスト","依頼")),""))</f>
        <v/>
      </c>
    </row>
    <row r="85" spans="2:10" ht="44.25">
      <c r="B85" s="21">
        <f t="shared" si="5"/>
        <v>84</v>
      </c>
      <c r="C85" s="22"/>
      <c r="D85" s="23"/>
      <c r="E85" s="23"/>
      <c r="F85" s="23" t="str">
        <f t="shared" si="6"/>
        <v/>
      </c>
      <c r="G85" s="22" t="str">
        <f t="shared" si="7"/>
        <v/>
      </c>
      <c r="H85" s="79" t="str">
        <f t="shared" si="8"/>
        <v>**</v>
      </c>
      <c r="I85" s="11" t="str">
        <f t="shared" si="9"/>
        <v/>
      </c>
      <c r="J85" s="11" t="str">
        <f>IF(COUNTIF(依頼一覧!F:F,仮入庫!C85),
VLOOKUP(C85,依頼一覧!F:H,2,0),
IF(C85&lt;&gt;"",IF(OR(VALUE(G85)=31091,VALUE(G85)=49681,VALUE(G85)=49743,VALUE(G85)=31081,VALUE(G85)=49665,VALUE(G85)=917,VALUE(G85)=60522,VALUE(G85)=10035,VALUE(G85)=49663,VALUE(G85)=60020,VALUE(G85)=99660,VALUE(G85)=99663,VALUE(G85)=99665,VALUE(G85)=55084,VALUE(G85)=55087,VALUE(G85)=55088,VALUE(G85)=55089,VALUE(G85)=55090,VALUE(G85)=55091,VALUE(G85)=55092,VALUE(G85)=55093,VALUE(G85)=55094,VALUE(G85)=55095,VALUE(G85)=55096,VALUE(G85)=55097,VALUE(G85)=55099,VALUE(G85)=55100,VALUE(G85)=71151),"調整",
IF(I85="J-Mups","保管リスト","依頼")),""))</f>
        <v/>
      </c>
    </row>
    <row r="86" spans="2:10" ht="44.25">
      <c r="B86" s="21">
        <f t="shared" si="5"/>
        <v>85</v>
      </c>
      <c r="C86" s="22"/>
      <c r="D86" s="23"/>
      <c r="E86" s="23"/>
      <c r="F86" s="23" t="str">
        <f t="shared" si="6"/>
        <v/>
      </c>
      <c r="G86" s="22" t="str">
        <f t="shared" si="7"/>
        <v/>
      </c>
      <c r="H86" s="79" t="str">
        <f t="shared" si="8"/>
        <v>**</v>
      </c>
      <c r="I86" s="11" t="str">
        <f t="shared" si="9"/>
        <v/>
      </c>
      <c r="J86" s="11" t="str">
        <f>IF(COUNTIF(依頼一覧!F:F,仮入庫!C86),
VLOOKUP(C86,依頼一覧!F:H,2,0),
IF(C86&lt;&gt;"",IF(OR(VALUE(G86)=31091,VALUE(G86)=49681,VALUE(G86)=49743,VALUE(G86)=31081,VALUE(G86)=49665,VALUE(G86)=917,VALUE(G86)=60522,VALUE(G86)=10035,VALUE(G86)=49663,VALUE(G86)=60020,VALUE(G86)=99660,VALUE(G86)=99663,VALUE(G86)=99665,VALUE(G86)=55084,VALUE(G86)=55087,VALUE(G86)=55088,VALUE(G86)=55089,VALUE(G86)=55090,VALUE(G86)=55091,VALUE(G86)=55092,VALUE(G86)=55093,VALUE(G86)=55094,VALUE(G86)=55095,VALUE(G86)=55096,VALUE(G86)=55097,VALUE(G86)=55099,VALUE(G86)=55100,VALUE(G86)=71151),"調整",
IF(I86="J-Mups","保管リスト","依頼")),""))</f>
        <v/>
      </c>
    </row>
    <row r="87" spans="2:10" ht="44.25">
      <c r="B87" s="21">
        <f t="shared" si="5"/>
        <v>86</v>
      </c>
      <c r="C87" s="22"/>
      <c r="D87" s="23"/>
      <c r="E87" s="23"/>
      <c r="F87" s="23" t="str">
        <f t="shared" si="6"/>
        <v/>
      </c>
      <c r="G87" s="22" t="str">
        <f t="shared" si="7"/>
        <v/>
      </c>
      <c r="H87" s="79" t="str">
        <f t="shared" si="8"/>
        <v>**</v>
      </c>
      <c r="I87" s="11" t="str">
        <f t="shared" si="9"/>
        <v/>
      </c>
      <c r="J87" s="11" t="str">
        <f>IF(COUNTIF(依頼一覧!F:F,仮入庫!C87),
VLOOKUP(C87,依頼一覧!F:H,2,0),
IF(C87&lt;&gt;"",IF(OR(VALUE(G87)=31091,VALUE(G87)=49681,VALUE(G87)=49743,VALUE(G87)=31081,VALUE(G87)=49665,VALUE(G87)=917,VALUE(G87)=60522,VALUE(G87)=10035,VALUE(G87)=49663,VALUE(G87)=60020,VALUE(G87)=99660,VALUE(G87)=99663,VALUE(G87)=99665,VALUE(G87)=55084,VALUE(G87)=55087,VALUE(G87)=55088,VALUE(G87)=55089,VALUE(G87)=55090,VALUE(G87)=55091,VALUE(G87)=55092,VALUE(G87)=55093,VALUE(G87)=55094,VALUE(G87)=55095,VALUE(G87)=55096,VALUE(G87)=55097,VALUE(G87)=55099,VALUE(G87)=55100,VALUE(G87)=71151),"調整",
IF(I87="J-Mups","保管リスト","依頼")),""))</f>
        <v/>
      </c>
    </row>
    <row r="88" spans="2:10" ht="44.25">
      <c r="B88" s="21">
        <f t="shared" si="5"/>
        <v>87</v>
      </c>
      <c r="C88" s="22"/>
      <c r="D88" s="23"/>
      <c r="E88" s="23"/>
      <c r="F88" s="23" t="str">
        <f t="shared" si="6"/>
        <v/>
      </c>
      <c r="G88" s="22" t="str">
        <f t="shared" si="7"/>
        <v/>
      </c>
      <c r="H88" s="79" t="str">
        <f t="shared" si="8"/>
        <v>**</v>
      </c>
      <c r="I88" s="11" t="str">
        <f t="shared" si="9"/>
        <v/>
      </c>
      <c r="J88" s="11" t="str">
        <f>IF(COUNTIF(依頼一覧!F:F,仮入庫!C88),
VLOOKUP(C88,依頼一覧!F:H,2,0),
IF(C88&lt;&gt;"",IF(OR(VALUE(G88)=31091,VALUE(G88)=49681,VALUE(G88)=49743,VALUE(G88)=31081,VALUE(G88)=49665,VALUE(G88)=917,VALUE(G88)=60522,VALUE(G88)=10035,VALUE(G88)=49663,VALUE(G88)=60020,VALUE(G88)=99660,VALUE(G88)=99663,VALUE(G88)=99665,VALUE(G88)=55084,VALUE(G88)=55087,VALUE(G88)=55088,VALUE(G88)=55089,VALUE(G88)=55090,VALUE(G88)=55091,VALUE(G88)=55092,VALUE(G88)=55093,VALUE(G88)=55094,VALUE(G88)=55095,VALUE(G88)=55096,VALUE(G88)=55097,VALUE(G88)=55099,VALUE(G88)=55100,VALUE(G88)=71151),"調整",
IF(I88="J-Mups","保管リスト","依頼")),""))</f>
        <v/>
      </c>
    </row>
    <row r="89" spans="2:10" ht="44.25">
      <c r="B89" s="21">
        <f t="shared" si="5"/>
        <v>88</v>
      </c>
      <c r="C89" s="22"/>
      <c r="D89" s="23"/>
      <c r="E89" s="23"/>
      <c r="F89" s="23" t="str">
        <f t="shared" si="6"/>
        <v/>
      </c>
      <c r="G89" s="22" t="str">
        <f t="shared" si="7"/>
        <v/>
      </c>
      <c r="H89" s="79" t="str">
        <f t="shared" si="8"/>
        <v>**</v>
      </c>
      <c r="I89" s="11" t="str">
        <f t="shared" si="9"/>
        <v/>
      </c>
      <c r="J89" s="11" t="str">
        <f>IF(COUNTIF(依頼一覧!F:F,仮入庫!C89),
VLOOKUP(C89,依頼一覧!F:H,2,0),
IF(C89&lt;&gt;"",IF(OR(VALUE(G89)=31091,VALUE(G89)=49681,VALUE(G89)=49743,VALUE(G89)=31081,VALUE(G89)=49665,VALUE(G89)=917,VALUE(G89)=60522,VALUE(G89)=10035,VALUE(G89)=49663,VALUE(G89)=60020,VALUE(G89)=99660,VALUE(G89)=99663,VALUE(G89)=99665,VALUE(G89)=55084,VALUE(G89)=55087,VALUE(G89)=55088,VALUE(G89)=55089,VALUE(G89)=55090,VALUE(G89)=55091,VALUE(G89)=55092,VALUE(G89)=55093,VALUE(G89)=55094,VALUE(G89)=55095,VALUE(G89)=55096,VALUE(G89)=55097,VALUE(G89)=55099,VALUE(G89)=55100,VALUE(G89)=71151),"調整",
IF(I89="J-Mups","保管リスト","依頼")),""))</f>
        <v/>
      </c>
    </row>
    <row r="90" spans="2:10" ht="44.25">
      <c r="B90" s="21">
        <f t="shared" si="5"/>
        <v>89</v>
      </c>
      <c r="C90" s="22"/>
      <c r="D90" s="23"/>
      <c r="E90" s="23"/>
      <c r="F90" s="23" t="str">
        <f t="shared" si="6"/>
        <v/>
      </c>
      <c r="G90" s="22" t="str">
        <f t="shared" si="7"/>
        <v/>
      </c>
      <c r="H90" s="79" t="str">
        <f t="shared" si="8"/>
        <v>**</v>
      </c>
      <c r="I90" s="11" t="str">
        <f t="shared" si="9"/>
        <v/>
      </c>
      <c r="J90" s="11" t="str">
        <f>IF(COUNTIF(依頼一覧!F:F,仮入庫!C90),
VLOOKUP(C90,依頼一覧!F:H,2,0),
IF(C90&lt;&gt;"",IF(OR(VALUE(G90)=31091,VALUE(G90)=49681,VALUE(G90)=49743,VALUE(G90)=31081,VALUE(G90)=49665,VALUE(G90)=917,VALUE(G90)=60522,VALUE(G90)=10035,VALUE(G90)=49663,VALUE(G90)=60020,VALUE(G90)=99660,VALUE(G90)=99663,VALUE(G90)=99665,VALUE(G90)=55084,VALUE(G90)=55087,VALUE(G90)=55088,VALUE(G90)=55089,VALUE(G90)=55090,VALUE(G90)=55091,VALUE(G90)=55092,VALUE(G90)=55093,VALUE(G90)=55094,VALUE(G90)=55095,VALUE(G90)=55096,VALUE(G90)=55097,VALUE(G90)=55099,VALUE(G90)=55100,VALUE(G90)=71151),"調整",
IF(I90="J-Mups","保管リスト","依頼")),""))</f>
        <v/>
      </c>
    </row>
    <row r="91" spans="2:10" ht="44.25">
      <c r="B91" s="21">
        <f t="shared" si="5"/>
        <v>90</v>
      </c>
      <c r="C91" s="22"/>
      <c r="D91" s="23"/>
      <c r="E91" s="23"/>
      <c r="F91" s="23" t="str">
        <f t="shared" si="6"/>
        <v/>
      </c>
      <c r="G91" s="22" t="str">
        <f t="shared" si="7"/>
        <v/>
      </c>
      <c r="H91" s="79" t="str">
        <f t="shared" si="8"/>
        <v>**</v>
      </c>
      <c r="I91" s="11" t="str">
        <f t="shared" si="9"/>
        <v/>
      </c>
      <c r="J91" s="11" t="str">
        <f>IF(COUNTIF(依頼一覧!F:F,仮入庫!C91),
VLOOKUP(C91,依頼一覧!F:H,2,0),
IF(C91&lt;&gt;"",IF(OR(VALUE(G91)=31091,VALUE(G91)=49681,VALUE(G91)=49743,VALUE(G91)=31081,VALUE(G91)=49665,VALUE(G91)=917,VALUE(G91)=60522,VALUE(G91)=10035,VALUE(G91)=49663,VALUE(G91)=60020,VALUE(G91)=99660,VALUE(G91)=99663,VALUE(G91)=99665,VALUE(G91)=55084,VALUE(G91)=55087,VALUE(G91)=55088,VALUE(G91)=55089,VALUE(G91)=55090,VALUE(G91)=55091,VALUE(G91)=55092,VALUE(G91)=55093,VALUE(G91)=55094,VALUE(G91)=55095,VALUE(G91)=55096,VALUE(G91)=55097,VALUE(G91)=55099,VALUE(G91)=55100,VALUE(G91)=71151),"調整",
IF(I91="J-Mups","保管リスト","依頼")),""))</f>
        <v/>
      </c>
    </row>
    <row r="92" spans="2:10" ht="44.25">
      <c r="B92" s="21">
        <f t="shared" si="5"/>
        <v>91</v>
      </c>
      <c r="C92" s="22"/>
      <c r="D92" s="23"/>
      <c r="E92" s="23"/>
      <c r="F92" s="23" t="str">
        <f t="shared" si="6"/>
        <v/>
      </c>
      <c r="G92" s="22" t="str">
        <f t="shared" si="7"/>
        <v/>
      </c>
      <c r="H92" s="79" t="str">
        <f t="shared" si="8"/>
        <v>**</v>
      </c>
      <c r="I92" s="11" t="str">
        <f t="shared" si="9"/>
        <v/>
      </c>
      <c r="J92" s="11" t="str">
        <f>IF(COUNTIF(依頼一覧!F:F,仮入庫!C92),
VLOOKUP(C92,依頼一覧!F:H,2,0),
IF(C92&lt;&gt;"",IF(OR(VALUE(G92)=31091,VALUE(G92)=49681,VALUE(G92)=49743,VALUE(G92)=31081,VALUE(G92)=49665,VALUE(G92)=917,VALUE(G92)=60522,VALUE(G92)=10035,VALUE(G92)=49663,VALUE(G92)=60020,VALUE(G92)=99660,VALUE(G92)=99663,VALUE(G92)=99665,VALUE(G92)=55084,VALUE(G92)=55087,VALUE(G92)=55088,VALUE(G92)=55089,VALUE(G92)=55090,VALUE(G92)=55091,VALUE(G92)=55092,VALUE(G92)=55093,VALUE(G92)=55094,VALUE(G92)=55095,VALUE(G92)=55096,VALUE(G92)=55097,VALUE(G92)=55099,VALUE(G92)=55100,VALUE(G92)=71151),"調整",
IF(I92="J-Mups","保管リスト","依頼")),""))</f>
        <v/>
      </c>
    </row>
    <row r="93" spans="2:10" ht="44.25">
      <c r="B93" s="21">
        <f t="shared" si="5"/>
        <v>92</v>
      </c>
      <c r="C93" s="22"/>
      <c r="D93" s="23"/>
      <c r="E93" s="23"/>
      <c r="F93" s="23" t="str">
        <f t="shared" si="6"/>
        <v/>
      </c>
      <c r="G93" s="22" t="str">
        <f t="shared" si="7"/>
        <v/>
      </c>
      <c r="H93" s="79" t="str">
        <f t="shared" si="8"/>
        <v>**</v>
      </c>
      <c r="I93" s="11" t="str">
        <f t="shared" si="9"/>
        <v/>
      </c>
      <c r="J93" s="11" t="str">
        <f>IF(COUNTIF(依頼一覧!F:F,仮入庫!C93),
VLOOKUP(C93,依頼一覧!F:H,2,0),
IF(C93&lt;&gt;"",IF(OR(VALUE(G93)=31091,VALUE(G93)=49681,VALUE(G93)=49743,VALUE(G93)=31081,VALUE(G93)=49665,VALUE(G93)=917,VALUE(G93)=60522,VALUE(G93)=10035,VALUE(G93)=49663,VALUE(G93)=60020,VALUE(G93)=99660,VALUE(G93)=99663,VALUE(G93)=99665,VALUE(G93)=55084,VALUE(G93)=55087,VALUE(G93)=55088,VALUE(G93)=55089,VALUE(G93)=55090,VALUE(G93)=55091,VALUE(G93)=55092,VALUE(G93)=55093,VALUE(G93)=55094,VALUE(G93)=55095,VALUE(G93)=55096,VALUE(G93)=55097,VALUE(G93)=55099,VALUE(G93)=55100,VALUE(G93)=71151),"調整",
IF(I93="J-Mups","保管リスト","依頼")),""))</f>
        <v/>
      </c>
    </row>
    <row r="94" spans="2:10" ht="44.25">
      <c r="B94" s="21">
        <f t="shared" si="5"/>
        <v>93</v>
      </c>
      <c r="C94" s="22"/>
      <c r="D94" s="23"/>
      <c r="E94" s="23"/>
      <c r="F94" s="23" t="str">
        <f t="shared" si="6"/>
        <v/>
      </c>
      <c r="G94" s="22" t="str">
        <f t="shared" si="7"/>
        <v/>
      </c>
      <c r="H94" s="79" t="str">
        <f t="shared" si="8"/>
        <v>**</v>
      </c>
      <c r="I94" s="11" t="str">
        <f t="shared" si="9"/>
        <v/>
      </c>
      <c r="J94" s="11" t="str">
        <f>IF(COUNTIF(依頼一覧!F:F,仮入庫!C94),
VLOOKUP(C94,依頼一覧!F:H,2,0),
IF(C94&lt;&gt;"",IF(OR(VALUE(G94)=31091,VALUE(G94)=49681,VALUE(G94)=49743,VALUE(G94)=31081,VALUE(G94)=49665,VALUE(G94)=917,VALUE(G94)=60522,VALUE(G94)=10035,VALUE(G94)=49663,VALUE(G94)=60020,VALUE(G94)=99660,VALUE(G94)=99663,VALUE(G94)=99665,VALUE(G94)=55084,VALUE(G94)=55087,VALUE(G94)=55088,VALUE(G94)=55089,VALUE(G94)=55090,VALUE(G94)=55091,VALUE(G94)=55092,VALUE(G94)=55093,VALUE(G94)=55094,VALUE(G94)=55095,VALUE(G94)=55096,VALUE(G94)=55097,VALUE(G94)=55099,VALUE(G94)=55100,VALUE(G94)=71151),"調整",
IF(I94="J-Mups","保管リスト","依頼")),""))</f>
        <v/>
      </c>
    </row>
    <row r="95" spans="2:10" ht="44.25">
      <c r="B95" s="21">
        <f t="shared" si="5"/>
        <v>94</v>
      </c>
      <c r="C95" s="22"/>
      <c r="D95" s="23"/>
      <c r="E95" s="23"/>
      <c r="F95" s="23" t="str">
        <f t="shared" si="6"/>
        <v/>
      </c>
      <c r="G95" s="22" t="str">
        <f t="shared" si="7"/>
        <v/>
      </c>
      <c r="H95" s="79" t="str">
        <f t="shared" si="8"/>
        <v>**</v>
      </c>
      <c r="I95" s="11" t="str">
        <f t="shared" si="9"/>
        <v/>
      </c>
      <c r="J95" s="11" t="str">
        <f>IF(COUNTIF(依頼一覧!F:F,仮入庫!C95),
VLOOKUP(C95,依頼一覧!F:H,2,0),
IF(C95&lt;&gt;"",IF(OR(VALUE(G95)=31091,VALUE(G95)=49681,VALUE(G95)=49743,VALUE(G95)=31081,VALUE(G95)=49665,VALUE(G95)=917,VALUE(G95)=60522,VALUE(G95)=10035,VALUE(G95)=49663,VALUE(G95)=60020,VALUE(G95)=99660,VALUE(G95)=99663,VALUE(G95)=99665,VALUE(G95)=55084,VALUE(G95)=55087,VALUE(G95)=55088,VALUE(G95)=55089,VALUE(G95)=55090,VALUE(G95)=55091,VALUE(G95)=55092,VALUE(G95)=55093,VALUE(G95)=55094,VALUE(G95)=55095,VALUE(G95)=55096,VALUE(G95)=55097,VALUE(G95)=55099,VALUE(G95)=55100,VALUE(G95)=71151),"調整",
IF(I95="J-Mups","保管リスト","依頼")),""))</f>
        <v/>
      </c>
    </row>
    <row r="96" spans="2:10" ht="44.25">
      <c r="B96" s="21">
        <f t="shared" si="5"/>
        <v>95</v>
      </c>
      <c r="C96" s="22"/>
      <c r="D96" s="23"/>
      <c r="E96" s="23"/>
      <c r="F96" s="23" t="str">
        <f t="shared" si="6"/>
        <v/>
      </c>
      <c r="G96" s="22" t="str">
        <f t="shared" si="7"/>
        <v/>
      </c>
      <c r="H96" s="79" t="str">
        <f t="shared" si="8"/>
        <v>**</v>
      </c>
      <c r="I96" s="11" t="str">
        <f t="shared" si="9"/>
        <v/>
      </c>
      <c r="J96" s="11" t="str">
        <f>IF(COUNTIF(依頼一覧!F:F,仮入庫!C96),
VLOOKUP(C96,依頼一覧!F:H,2,0),
IF(C96&lt;&gt;"",IF(OR(VALUE(G96)=31091,VALUE(G96)=49681,VALUE(G96)=49743,VALUE(G96)=31081,VALUE(G96)=49665,VALUE(G96)=917,VALUE(G96)=60522,VALUE(G96)=10035,VALUE(G96)=49663,VALUE(G96)=60020,VALUE(G96)=99660,VALUE(G96)=99663,VALUE(G96)=99665,VALUE(G96)=55084,VALUE(G96)=55087,VALUE(G96)=55088,VALUE(G96)=55089,VALUE(G96)=55090,VALUE(G96)=55091,VALUE(G96)=55092,VALUE(G96)=55093,VALUE(G96)=55094,VALUE(G96)=55095,VALUE(G96)=55096,VALUE(G96)=55097,VALUE(G96)=55099,VALUE(G96)=55100,VALUE(G96)=71151),"調整",
IF(I96="J-Mups","保管リスト","依頼")),""))</f>
        <v/>
      </c>
    </row>
    <row r="97" spans="2:10" ht="44.25">
      <c r="B97" s="21">
        <f t="shared" si="5"/>
        <v>96</v>
      </c>
      <c r="C97" s="22"/>
      <c r="D97" s="23"/>
      <c r="E97" s="23"/>
      <c r="F97" s="23" t="str">
        <f t="shared" si="6"/>
        <v/>
      </c>
      <c r="G97" s="22" t="str">
        <f t="shared" si="7"/>
        <v/>
      </c>
      <c r="H97" s="79" t="str">
        <f t="shared" si="8"/>
        <v>**</v>
      </c>
      <c r="I97" s="11" t="str">
        <f t="shared" si="9"/>
        <v/>
      </c>
      <c r="J97" s="11" t="str">
        <f>IF(COUNTIF(依頼一覧!F:F,仮入庫!C97),
VLOOKUP(C97,依頼一覧!F:H,2,0),
IF(C97&lt;&gt;"",IF(OR(VALUE(G97)=31091,VALUE(G97)=49681,VALUE(G97)=49743,VALUE(G97)=31081,VALUE(G97)=49665,VALUE(G97)=917,VALUE(G97)=60522,VALUE(G97)=10035,VALUE(G97)=49663,VALUE(G97)=60020,VALUE(G97)=99660,VALUE(G97)=99663,VALUE(G97)=99665,VALUE(G97)=55084,VALUE(G97)=55087,VALUE(G97)=55088,VALUE(G97)=55089,VALUE(G97)=55090,VALUE(G97)=55091,VALUE(G97)=55092,VALUE(G97)=55093,VALUE(G97)=55094,VALUE(G97)=55095,VALUE(G97)=55096,VALUE(G97)=55097,VALUE(G97)=55099,VALUE(G97)=55100,VALUE(G97)=71151),"調整",
IF(I97="J-Mups","保管リスト","依頼")),""))</f>
        <v/>
      </c>
    </row>
    <row r="98" spans="2:10" ht="44.25">
      <c r="B98" s="21">
        <f t="shared" si="5"/>
        <v>97</v>
      </c>
      <c r="C98" s="22"/>
      <c r="D98" s="23"/>
      <c r="E98" s="23"/>
      <c r="F98" s="23" t="str">
        <f t="shared" si="6"/>
        <v/>
      </c>
      <c r="G98" s="22" t="str">
        <f t="shared" si="7"/>
        <v/>
      </c>
      <c r="H98" s="79" t="str">
        <f t="shared" si="8"/>
        <v>**</v>
      </c>
      <c r="I98" s="11" t="str">
        <f t="shared" si="9"/>
        <v/>
      </c>
      <c r="J98" s="11" t="str">
        <f>IF(COUNTIF(依頼一覧!F:F,仮入庫!C98),
VLOOKUP(C98,依頼一覧!F:H,2,0),
IF(C98&lt;&gt;"",IF(OR(VALUE(G98)=31091,VALUE(G98)=49681,VALUE(G98)=49743,VALUE(G98)=31081,VALUE(G98)=49665,VALUE(G98)=917,VALUE(G98)=60522,VALUE(G98)=10035,VALUE(G98)=49663,VALUE(G98)=60020,VALUE(G98)=99660,VALUE(G98)=99663,VALUE(G98)=99665,VALUE(G98)=55084,VALUE(G98)=55087,VALUE(G98)=55088,VALUE(G98)=55089,VALUE(G98)=55090,VALUE(G98)=55091,VALUE(G98)=55092,VALUE(G98)=55093,VALUE(G98)=55094,VALUE(G98)=55095,VALUE(G98)=55096,VALUE(G98)=55097,VALUE(G98)=55099,VALUE(G98)=55100,VALUE(G98)=71151),"調整",
IF(I98="J-Mups","保管リスト","依頼")),""))</f>
        <v/>
      </c>
    </row>
    <row r="99" spans="2:10" ht="44.25">
      <c r="B99" s="21">
        <f t="shared" si="5"/>
        <v>98</v>
      </c>
      <c r="C99" s="22"/>
      <c r="D99" s="23"/>
      <c r="E99" s="23"/>
      <c r="F99" s="23" t="str">
        <f t="shared" si="6"/>
        <v/>
      </c>
      <c r="G99" s="22" t="str">
        <f t="shared" si="7"/>
        <v/>
      </c>
      <c r="H99" s="79" t="str">
        <f t="shared" si="8"/>
        <v>**</v>
      </c>
      <c r="I99" s="11" t="str">
        <f t="shared" si="9"/>
        <v/>
      </c>
      <c r="J99" s="11" t="str">
        <f>IF(COUNTIF(依頼一覧!F:F,仮入庫!C99),
VLOOKUP(C99,依頼一覧!F:H,2,0),
IF(C99&lt;&gt;"",IF(OR(VALUE(G99)=31091,VALUE(G99)=49681,VALUE(G99)=49743,VALUE(G99)=31081,VALUE(G99)=49665,VALUE(G99)=917,VALUE(G99)=60522,VALUE(G99)=10035,VALUE(G99)=49663,VALUE(G99)=60020,VALUE(G99)=99660,VALUE(G99)=99663,VALUE(G99)=99665,VALUE(G99)=55084,VALUE(G99)=55087,VALUE(G99)=55088,VALUE(G99)=55089,VALUE(G99)=55090,VALUE(G99)=55091,VALUE(G99)=55092,VALUE(G99)=55093,VALUE(G99)=55094,VALUE(G99)=55095,VALUE(G99)=55096,VALUE(G99)=55097,VALUE(G99)=55099,VALUE(G99)=55100,VALUE(G99)=71151),"調整",
IF(I99="J-Mups","保管リスト","依頼")),""))</f>
        <v/>
      </c>
    </row>
    <row r="100" spans="2:10" ht="44.25">
      <c r="B100" s="21">
        <f t="shared" si="5"/>
        <v>99</v>
      </c>
      <c r="C100" s="22"/>
      <c r="D100" s="23"/>
      <c r="E100" s="23"/>
      <c r="F100" s="23" t="str">
        <f t="shared" si="6"/>
        <v/>
      </c>
      <c r="G100" s="22" t="str">
        <f t="shared" si="7"/>
        <v/>
      </c>
      <c r="H100" s="79" t="str">
        <f t="shared" si="8"/>
        <v>**</v>
      </c>
      <c r="I100" s="11" t="str">
        <f t="shared" si="9"/>
        <v/>
      </c>
      <c r="J100" s="11" t="str">
        <f>IF(COUNTIF(依頼一覧!F:F,仮入庫!C100),
VLOOKUP(C100,依頼一覧!F:H,2,0),
IF(C100&lt;&gt;"",IF(OR(VALUE(G100)=31091,VALUE(G100)=49681,VALUE(G100)=49743,VALUE(G100)=31081,VALUE(G100)=49665,VALUE(G100)=917,VALUE(G100)=60522,VALUE(G100)=10035,VALUE(G100)=49663,VALUE(G100)=60020,VALUE(G100)=99660,VALUE(G100)=99663,VALUE(G100)=99665,VALUE(G100)=55084,VALUE(G100)=55087,VALUE(G100)=55088,VALUE(G100)=55089,VALUE(G100)=55090,VALUE(G100)=55091,VALUE(G100)=55092,VALUE(G100)=55093,VALUE(G100)=55094,VALUE(G100)=55095,VALUE(G100)=55096,VALUE(G100)=55097,VALUE(G100)=55099,VALUE(G100)=55100,VALUE(G100)=71151),"調整",
IF(I100="J-Mups","保管リスト","依頼")),""))</f>
        <v/>
      </c>
    </row>
    <row r="101" spans="2:10" ht="44.25">
      <c r="B101" s="21">
        <f t="shared" si="5"/>
        <v>100</v>
      </c>
      <c r="C101" s="22"/>
      <c r="D101" s="23"/>
      <c r="E101" s="23"/>
      <c r="F101" s="23" t="str">
        <f t="shared" si="6"/>
        <v/>
      </c>
      <c r="G101" s="22" t="str">
        <f t="shared" si="7"/>
        <v/>
      </c>
      <c r="H101" s="79" t="str">
        <f t="shared" si="8"/>
        <v>**</v>
      </c>
      <c r="I101" s="11" t="str">
        <f t="shared" si="9"/>
        <v/>
      </c>
      <c r="J101" s="11" t="str">
        <f>IF(COUNTIF(依頼一覧!F:F,仮入庫!C101),
VLOOKUP(C101,依頼一覧!F:H,2,0),
IF(C101&lt;&gt;"",IF(OR(VALUE(G101)=31091,VALUE(G101)=49681,VALUE(G101)=49743,VALUE(G101)=31081,VALUE(G101)=49665,VALUE(G101)=917,VALUE(G101)=60522,VALUE(G101)=10035,VALUE(G101)=49663,VALUE(G101)=60020,VALUE(G101)=99660,VALUE(G101)=99663,VALUE(G101)=99665,VALUE(G101)=55084,VALUE(G101)=55087,VALUE(G101)=55088,VALUE(G101)=55089,VALUE(G101)=55090,VALUE(G101)=55091,VALUE(G101)=55092,VALUE(G101)=55093,VALUE(G101)=55094,VALUE(G101)=55095,VALUE(G101)=55096,VALUE(G101)=55097,VALUE(G101)=55099,VALUE(G101)=55100,VALUE(G101)=71151),"調整",
IF(I101="J-Mups","保管リスト","依頼")),""))</f>
        <v/>
      </c>
    </row>
    <row r="102" spans="2:10" ht="44.25">
      <c r="B102" s="21">
        <f t="shared" si="5"/>
        <v>101</v>
      </c>
      <c r="C102" s="22"/>
      <c r="D102" s="23"/>
      <c r="E102" s="23"/>
      <c r="F102" s="23" t="str">
        <f t="shared" si="6"/>
        <v/>
      </c>
      <c r="G102" s="22" t="str">
        <f t="shared" si="7"/>
        <v/>
      </c>
      <c r="H102" s="79" t="str">
        <f t="shared" si="8"/>
        <v>**</v>
      </c>
      <c r="I102" s="11" t="str">
        <f t="shared" si="9"/>
        <v/>
      </c>
      <c r="J102" s="11" t="str">
        <f>IF(COUNTIF(依頼一覧!F:F,仮入庫!C102),
VLOOKUP(C102,依頼一覧!F:H,2,0),
IF(C102&lt;&gt;"",IF(OR(VALUE(G102)=31091,VALUE(G102)=49681,VALUE(G102)=49743,VALUE(G102)=31081,VALUE(G102)=49665,VALUE(G102)=917,VALUE(G102)=60522,VALUE(G102)=10035,VALUE(G102)=49663,VALUE(G102)=60020,VALUE(G102)=99660,VALUE(G102)=99663,VALUE(G102)=99665,VALUE(G102)=55084,VALUE(G102)=55087,VALUE(G102)=55088,VALUE(G102)=55089,VALUE(G102)=55090,VALUE(G102)=55091,VALUE(G102)=55092,VALUE(G102)=55093,VALUE(G102)=55094,VALUE(G102)=55095,VALUE(G102)=55096,VALUE(G102)=55097,VALUE(G102)=55099,VALUE(G102)=55100,VALUE(G102)=71151),"調整",
IF(I102="J-Mups","保管リスト","依頼")),""))</f>
        <v/>
      </c>
    </row>
    <row r="103" spans="2:10" ht="44.25">
      <c r="B103" s="21">
        <f t="shared" si="5"/>
        <v>102</v>
      </c>
      <c r="C103" s="22"/>
      <c r="D103" s="23"/>
      <c r="E103" s="23"/>
      <c r="F103" s="23" t="str">
        <f t="shared" si="6"/>
        <v/>
      </c>
      <c r="G103" s="22" t="str">
        <f t="shared" si="7"/>
        <v/>
      </c>
      <c r="H103" s="79" t="str">
        <f t="shared" si="8"/>
        <v>**</v>
      </c>
      <c r="I103" s="11" t="str">
        <f t="shared" si="9"/>
        <v/>
      </c>
      <c r="J103" s="11" t="str">
        <f>IF(COUNTIF(依頼一覧!F:F,仮入庫!C103),
VLOOKUP(C103,依頼一覧!F:H,2,0),
IF(C103&lt;&gt;"",IF(OR(VALUE(G103)=31091,VALUE(G103)=49681,VALUE(G103)=49743,VALUE(G103)=31081,VALUE(G103)=49665,VALUE(G103)=917,VALUE(G103)=60522,VALUE(G103)=10035,VALUE(G103)=49663,VALUE(G103)=60020,VALUE(G103)=99660,VALUE(G103)=99663,VALUE(G103)=99665,VALUE(G103)=55084,VALUE(G103)=55087,VALUE(G103)=55088,VALUE(G103)=55089,VALUE(G103)=55090,VALUE(G103)=55091,VALUE(G103)=55092,VALUE(G103)=55093,VALUE(G103)=55094,VALUE(G103)=55095,VALUE(G103)=55096,VALUE(G103)=55097,VALUE(G103)=55099,VALUE(G103)=55100,VALUE(G103)=71151),"調整",
IF(I103="J-Mups","保管リスト","依頼")),""))</f>
        <v/>
      </c>
    </row>
    <row r="104" spans="2:10" ht="44.25">
      <c r="B104" s="21">
        <f t="shared" si="5"/>
        <v>103</v>
      </c>
      <c r="C104" s="22"/>
      <c r="D104" s="23"/>
      <c r="E104" s="23"/>
      <c r="F104" s="23" t="str">
        <f t="shared" si="6"/>
        <v/>
      </c>
      <c r="G104" s="22" t="str">
        <f t="shared" si="7"/>
        <v/>
      </c>
      <c r="H104" s="79" t="str">
        <f t="shared" si="8"/>
        <v>**</v>
      </c>
      <c r="I104" s="11" t="str">
        <f t="shared" si="9"/>
        <v/>
      </c>
      <c r="J104" s="11" t="str">
        <f>IF(COUNTIF(依頼一覧!F:F,仮入庫!C104),
VLOOKUP(C104,依頼一覧!F:H,2,0),
IF(C104&lt;&gt;"",IF(OR(VALUE(G104)=31091,VALUE(G104)=49681,VALUE(G104)=49743,VALUE(G104)=31081,VALUE(G104)=49665,VALUE(G104)=917,VALUE(G104)=60522,VALUE(G104)=10035,VALUE(G104)=49663,VALUE(G104)=60020,VALUE(G104)=99660,VALUE(G104)=99663,VALUE(G104)=99665,VALUE(G104)=55084,VALUE(G104)=55087,VALUE(G104)=55088,VALUE(G104)=55089,VALUE(G104)=55090,VALUE(G104)=55091,VALUE(G104)=55092,VALUE(G104)=55093,VALUE(G104)=55094,VALUE(G104)=55095,VALUE(G104)=55096,VALUE(G104)=55097,VALUE(G104)=55099,VALUE(G104)=55100,VALUE(G104)=71151),"調整",
IF(I104="J-Mups","保管リスト","依頼")),""))</f>
        <v/>
      </c>
    </row>
    <row r="105" spans="2:10" ht="44.25">
      <c r="B105" s="21">
        <f t="shared" si="5"/>
        <v>104</v>
      </c>
      <c r="C105" s="22"/>
      <c r="D105" s="23"/>
      <c r="E105" s="23"/>
      <c r="F105" s="23" t="str">
        <f t="shared" si="6"/>
        <v/>
      </c>
      <c r="G105" s="22" t="str">
        <f t="shared" si="7"/>
        <v/>
      </c>
      <c r="H105" s="79" t="str">
        <f t="shared" si="8"/>
        <v>**</v>
      </c>
      <c r="I105" s="11" t="str">
        <f t="shared" si="9"/>
        <v/>
      </c>
      <c r="J105" s="11" t="str">
        <f>IF(COUNTIF(依頼一覧!F:F,仮入庫!C105),
VLOOKUP(C105,依頼一覧!F:H,2,0),
IF(C105&lt;&gt;"",IF(OR(VALUE(G105)=31091,VALUE(G105)=49681,VALUE(G105)=49743,VALUE(G105)=31081,VALUE(G105)=49665,VALUE(G105)=917,VALUE(G105)=60522,VALUE(G105)=10035,VALUE(G105)=49663,VALUE(G105)=60020,VALUE(G105)=99660,VALUE(G105)=99663,VALUE(G105)=99665,VALUE(G105)=55084,VALUE(G105)=55087,VALUE(G105)=55088,VALUE(G105)=55089,VALUE(G105)=55090,VALUE(G105)=55091,VALUE(G105)=55092,VALUE(G105)=55093,VALUE(G105)=55094,VALUE(G105)=55095,VALUE(G105)=55096,VALUE(G105)=55097,VALUE(G105)=55099,VALUE(G105)=55100,VALUE(G105)=71151),"調整",
IF(I105="J-Mups","保管リスト","依頼")),""))</f>
        <v/>
      </c>
    </row>
    <row r="106" spans="2:10" ht="44.25">
      <c r="B106" s="21">
        <f t="shared" si="5"/>
        <v>105</v>
      </c>
      <c r="C106" s="22"/>
      <c r="D106" s="23"/>
      <c r="E106" s="23"/>
      <c r="F106" s="23" t="str">
        <f t="shared" si="6"/>
        <v/>
      </c>
      <c r="G106" s="22" t="str">
        <f t="shared" si="7"/>
        <v/>
      </c>
      <c r="H106" s="79" t="str">
        <f t="shared" si="8"/>
        <v>**</v>
      </c>
      <c r="I106" s="11" t="str">
        <f t="shared" si="9"/>
        <v/>
      </c>
      <c r="J106" s="11" t="str">
        <f>IF(COUNTIF(依頼一覧!F:F,仮入庫!C106),
VLOOKUP(C106,依頼一覧!F:H,2,0),
IF(C106&lt;&gt;"",IF(OR(VALUE(G106)=31091,VALUE(G106)=49681,VALUE(G106)=49743,VALUE(G106)=31081,VALUE(G106)=49665,VALUE(G106)=917,VALUE(G106)=60522,VALUE(G106)=10035,VALUE(G106)=49663,VALUE(G106)=60020,VALUE(G106)=99660,VALUE(G106)=99663,VALUE(G106)=99665,VALUE(G106)=55084,VALUE(G106)=55087,VALUE(G106)=55088,VALUE(G106)=55089,VALUE(G106)=55090,VALUE(G106)=55091,VALUE(G106)=55092,VALUE(G106)=55093,VALUE(G106)=55094,VALUE(G106)=55095,VALUE(G106)=55096,VALUE(G106)=55097,VALUE(G106)=55099,VALUE(G106)=55100,VALUE(G106)=71151),"調整",
IF(I106="J-Mups","保管リスト","依頼")),""))</f>
        <v/>
      </c>
    </row>
    <row r="107" spans="2:10" ht="44.25">
      <c r="B107" s="21">
        <f t="shared" si="5"/>
        <v>106</v>
      </c>
      <c r="C107" s="22"/>
      <c r="D107" s="23"/>
      <c r="E107" s="23"/>
      <c r="F107" s="23" t="str">
        <f t="shared" si="6"/>
        <v/>
      </c>
      <c r="G107" s="22" t="str">
        <f t="shared" si="7"/>
        <v/>
      </c>
      <c r="H107" s="79" t="str">
        <f t="shared" si="8"/>
        <v>**</v>
      </c>
      <c r="I107" s="11" t="str">
        <f t="shared" si="9"/>
        <v/>
      </c>
      <c r="J107" s="11" t="str">
        <f>IF(COUNTIF(依頼一覧!F:F,仮入庫!C107),
VLOOKUP(C107,依頼一覧!F:H,2,0),
IF(C107&lt;&gt;"",IF(OR(VALUE(G107)=31091,VALUE(G107)=49681,VALUE(G107)=49743,VALUE(G107)=31081,VALUE(G107)=49665,VALUE(G107)=917,VALUE(G107)=60522,VALUE(G107)=10035,VALUE(G107)=49663,VALUE(G107)=60020,VALUE(G107)=99660,VALUE(G107)=99663,VALUE(G107)=99665,VALUE(G107)=55084,VALUE(G107)=55087,VALUE(G107)=55088,VALUE(G107)=55089,VALUE(G107)=55090,VALUE(G107)=55091,VALUE(G107)=55092,VALUE(G107)=55093,VALUE(G107)=55094,VALUE(G107)=55095,VALUE(G107)=55096,VALUE(G107)=55097,VALUE(G107)=55099,VALUE(G107)=55100,VALUE(G107)=71151),"調整",
IF(I107="J-Mups","保管リスト","依頼")),""))</f>
        <v/>
      </c>
    </row>
    <row r="108" spans="2:10" ht="44.25">
      <c r="B108" s="21">
        <f t="shared" si="5"/>
        <v>107</v>
      </c>
      <c r="C108" s="22"/>
      <c r="D108" s="23"/>
      <c r="E108" s="23"/>
      <c r="F108" s="23" t="str">
        <f t="shared" si="6"/>
        <v/>
      </c>
      <c r="G108" s="22" t="str">
        <f t="shared" si="7"/>
        <v/>
      </c>
      <c r="H108" s="79" t="str">
        <f t="shared" si="8"/>
        <v>**</v>
      </c>
      <c r="I108" s="11" t="str">
        <f t="shared" si="9"/>
        <v/>
      </c>
      <c r="J108" s="11" t="str">
        <f>IF(COUNTIF(依頼一覧!F:F,仮入庫!C108),
VLOOKUP(C108,依頼一覧!F:H,2,0),
IF(C108&lt;&gt;"",IF(OR(VALUE(G108)=31091,VALUE(G108)=49681,VALUE(G108)=49743,VALUE(G108)=31081,VALUE(G108)=49665,VALUE(G108)=917,VALUE(G108)=60522,VALUE(G108)=10035,VALUE(G108)=49663,VALUE(G108)=60020,VALUE(G108)=99660,VALUE(G108)=99663,VALUE(G108)=99665,VALUE(G108)=55084,VALUE(G108)=55087,VALUE(G108)=55088,VALUE(G108)=55089,VALUE(G108)=55090,VALUE(G108)=55091,VALUE(G108)=55092,VALUE(G108)=55093,VALUE(G108)=55094,VALUE(G108)=55095,VALUE(G108)=55096,VALUE(G108)=55097,VALUE(G108)=55099,VALUE(G108)=55100,VALUE(G108)=71151),"調整",
IF(I108="J-Mups","保管リスト","依頼")),""))</f>
        <v/>
      </c>
    </row>
    <row r="109" spans="2:10" ht="44.25">
      <c r="B109" s="21">
        <f t="shared" si="5"/>
        <v>108</v>
      </c>
      <c r="C109" s="22"/>
      <c r="D109" s="23"/>
      <c r="E109" s="23"/>
      <c r="F109" s="23" t="str">
        <f t="shared" si="6"/>
        <v/>
      </c>
      <c r="G109" s="22" t="str">
        <f t="shared" si="7"/>
        <v/>
      </c>
      <c r="H109" s="79" t="str">
        <f t="shared" si="8"/>
        <v>**</v>
      </c>
      <c r="I109" s="11" t="str">
        <f t="shared" si="9"/>
        <v/>
      </c>
      <c r="J109" s="11" t="str">
        <f>IF(COUNTIF(依頼一覧!F:F,仮入庫!C109),
VLOOKUP(C109,依頼一覧!F:H,2,0),
IF(C109&lt;&gt;"",IF(OR(VALUE(G109)=31091,VALUE(G109)=49681,VALUE(G109)=49743,VALUE(G109)=31081,VALUE(G109)=49665,VALUE(G109)=917,VALUE(G109)=60522,VALUE(G109)=10035,VALUE(G109)=49663,VALUE(G109)=60020,VALUE(G109)=99660,VALUE(G109)=99663,VALUE(G109)=99665,VALUE(G109)=55084,VALUE(G109)=55087,VALUE(G109)=55088,VALUE(G109)=55089,VALUE(G109)=55090,VALUE(G109)=55091,VALUE(G109)=55092,VALUE(G109)=55093,VALUE(G109)=55094,VALUE(G109)=55095,VALUE(G109)=55096,VALUE(G109)=55097,VALUE(G109)=55099,VALUE(G109)=55100,VALUE(G109)=71151),"調整",
IF(I109="J-Mups","保管リスト","依頼")),""))</f>
        <v/>
      </c>
    </row>
    <row r="110" spans="2:10" ht="44.25">
      <c r="B110" s="21">
        <f t="shared" si="5"/>
        <v>109</v>
      </c>
      <c r="C110" s="22"/>
      <c r="D110" s="23"/>
      <c r="E110" s="23"/>
      <c r="F110" s="23" t="str">
        <f t="shared" si="6"/>
        <v/>
      </c>
      <c r="G110" s="22" t="str">
        <f t="shared" si="7"/>
        <v/>
      </c>
      <c r="H110" s="79" t="str">
        <f t="shared" si="8"/>
        <v>**</v>
      </c>
      <c r="I110" s="11" t="str">
        <f t="shared" si="9"/>
        <v/>
      </c>
      <c r="J110" s="11" t="str">
        <f>IF(COUNTIF(依頼一覧!F:F,仮入庫!C110),
VLOOKUP(C110,依頼一覧!F:H,2,0),
IF(C110&lt;&gt;"",IF(OR(VALUE(G110)=31091,VALUE(G110)=49681,VALUE(G110)=49743,VALUE(G110)=31081,VALUE(G110)=49665,VALUE(G110)=917,VALUE(G110)=60522,VALUE(G110)=10035,VALUE(G110)=49663,VALUE(G110)=60020,VALUE(G110)=99660,VALUE(G110)=99663,VALUE(G110)=99665,VALUE(G110)=55084,VALUE(G110)=55087,VALUE(G110)=55088,VALUE(G110)=55089,VALUE(G110)=55090,VALUE(G110)=55091,VALUE(G110)=55092,VALUE(G110)=55093,VALUE(G110)=55094,VALUE(G110)=55095,VALUE(G110)=55096,VALUE(G110)=55097,VALUE(G110)=55099,VALUE(G110)=55100,VALUE(G110)=71151),"調整",
IF(I110="J-Mups","保管リスト","依頼")),""))</f>
        <v/>
      </c>
    </row>
    <row r="111" spans="2:10" ht="44.25">
      <c r="B111" s="21">
        <f t="shared" si="5"/>
        <v>110</v>
      </c>
      <c r="C111" s="22"/>
      <c r="D111" s="23"/>
      <c r="E111" s="23"/>
      <c r="F111" s="23" t="str">
        <f t="shared" si="6"/>
        <v/>
      </c>
      <c r="G111" s="22" t="str">
        <f t="shared" si="7"/>
        <v/>
      </c>
      <c r="H111" s="79" t="str">
        <f t="shared" si="8"/>
        <v>**</v>
      </c>
      <c r="I111" s="11" t="str">
        <f t="shared" si="9"/>
        <v/>
      </c>
      <c r="J111" s="11" t="str">
        <f>IF(COUNTIF(依頼一覧!F:F,仮入庫!C111),
VLOOKUP(C111,依頼一覧!F:H,2,0),
IF(C111&lt;&gt;"",IF(OR(VALUE(G111)=31091,VALUE(G111)=49681,VALUE(G111)=49743,VALUE(G111)=31081,VALUE(G111)=49665,VALUE(G111)=917,VALUE(G111)=60522,VALUE(G111)=10035,VALUE(G111)=49663,VALUE(G111)=60020,VALUE(G111)=99660,VALUE(G111)=99663,VALUE(G111)=99665,VALUE(G111)=55084,VALUE(G111)=55087,VALUE(G111)=55088,VALUE(G111)=55089,VALUE(G111)=55090,VALUE(G111)=55091,VALUE(G111)=55092,VALUE(G111)=55093,VALUE(G111)=55094,VALUE(G111)=55095,VALUE(G111)=55096,VALUE(G111)=55097,VALUE(G111)=55099,VALUE(G111)=55100,VALUE(G111)=71151),"調整",
IF(I111="J-Mups","保管リスト","依頼")),""))</f>
        <v/>
      </c>
    </row>
    <row r="112" spans="2:10" ht="44.25">
      <c r="B112" s="21">
        <f t="shared" si="5"/>
        <v>111</v>
      </c>
      <c r="C112" s="22"/>
      <c r="D112" s="23"/>
      <c r="E112" s="23"/>
      <c r="F112" s="23" t="str">
        <f t="shared" si="6"/>
        <v/>
      </c>
      <c r="G112" s="22" t="str">
        <f t="shared" si="7"/>
        <v/>
      </c>
      <c r="H112" s="79" t="str">
        <f t="shared" si="8"/>
        <v>**</v>
      </c>
      <c r="I112" s="11" t="str">
        <f t="shared" si="9"/>
        <v/>
      </c>
      <c r="J112" s="11" t="str">
        <f>IF(COUNTIF(依頼一覧!F:F,仮入庫!C112),
VLOOKUP(C112,依頼一覧!F:H,2,0),
IF(C112&lt;&gt;"",IF(OR(VALUE(G112)=31091,VALUE(G112)=49681,VALUE(G112)=49743,VALUE(G112)=31081,VALUE(G112)=49665,VALUE(G112)=917,VALUE(G112)=60522,VALUE(G112)=10035,VALUE(G112)=49663,VALUE(G112)=60020,VALUE(G112)=99660,VALUE(G112)=99663,VALUE(G112)=99665,VALUE(G112)=55084,VALUE(G112)=55087,VALUE(G112)=55088,VALUE(G112)=55089,VALUE(G112)=55090,VALUE(G112)=55091,VALUE(G112)=55092,VALUE(G112)=55093,VALUE(G112)=55094,VALUE(G112)=55095,VALUE(G112)=55096,VALUE(G112)=55097,VALUE(G112)=55099,VALUE(G112)=55100,VALUE(G112)=71151),"調整",
IF(I112="J-Mups","保管リスト","依頼")),""))</f>
        <v/>
      </c>
    </row>
    <row r="113" spans="2:10" ht="44.25">
      <c r="B113" s="21">
        <f t="shared" si="5"/>
        <v>112</v>
      </c>
      <c r="C113" s="22"/>
      <c r="D113" s="23"/>
      <c r="E113" s="23"/>
      <c r="F113" s="23" t="str">
        <f t="shared" si="6"/>
        <v/>
      </c>
      <c r="G113" s="22" t="str">
        <f t="shared" si="7"/>
        <v/>
      </c>
      <c r="H113" s="79" t="str">
        <f t="shared" si="8"/>
        <v>**</v>
      </c>
      <c r="I113" s="11" t="str">
        <f t="shared" si="9"/>
        <v/>
      </c>
      <c r="J113" s="11" t="str">
        <f>IF(COUNTIF(依頼一覧!F:F,仮入庫!C113),
VLOOKUP(C113,依頼一覧!F:H,2,0),
IF(C113&lt;&gt;"",IF(OR(VALUE(G113)=31091,VALUE(G113)=49681,VALUE(G113)=49743,VALUE(G113)=31081,VALUE(G113)=49665,VALUE(G113)=917,VALUE(G113)=60522,VALUE(G113)=10035,VALUE(G113)=49663,VALUE(G113)=60020,VALUE(G113)=99660,VALUE(G113)=99663,VALUE(G113)=99665,VALUE(G113)=55084,VALUE(G113)=55087,VALUE(G113)=55088,VALUE(G113)=55089,VALUE(G113)=55090,VALUE(G113)=55091,VALUE(G113)=55092,VALUE(G113)=55093,VALUE(G113)=55094,VALUE(G113)=55095,VALUE(G113)=55096,VALUE(G113)=55097,VALUE(G113)=55099,VALUE(G113)=55100,VALUE(G113)=71151),"調整",
IF(I113="J-Mups","保管リスト","依頼")),""))</f>
        <v/>
      </c>
    </row>
    <row r="114" spans="2:10" ht="44.25">
      <c r="B114" s="21">
        <f t="shared" si="5"/>
        <v>113</v>
      </c>
      <c r="C114" s="22"/>
      <c r="D114" s="23"/>
      <c r="E114" s="23"/>
      <c r="F114" s="23" t="str">
        <f t="shared" si="6"/>
        <v/>
      </c>
      <c r="G114" s="22" t="str">
        <f t="shared" si="7"/>
        <v/>
      </c>
      <c r="H114" s="79" t="str">
        <f t="shared" si="8"/>
        <v>**</v>
      </c>
      <c r="I114" s="11" t="str">
        <f t="shared" si="9"/>
        <v/>
      </c>
      <c r="J114" s="11" t="str">
        <f>IF(COUNTIF(依頼一覧!F:F,仮入庫!C114),
VLOOKUP(C114,依頼一覧!F:H,2,0),
IF(C114&lt;&gt;"",IF(OR(VALUE(G114)=31091,VALUE(G114)=49681,VALUE(G114)=49743,VALUE(G114)=31081,VALUE(G114)=49665,VALUE(G114)=917,VALUE(G114)=60522,VALUE(G114)=10035,VALUE(G114)=49663,VALUE(G114)=60020,VALUE(G114)=99660,VALUE(G114)=99663,VALUE(G114)=99665,VALUE(G114)=55084,VALUE(G114)=55087,VALUE(G114)=55088,VALUE(G114)=55089,VALUE(G114)=55090,VALUE(G114)=55091,VALUE(G114)=55092,VALUE(G114)=55093,VALUE(G114)=55094,VALUE(G114)=55095,VALUE(G114)=55096,VALUE(G114)=55097,VALUE(G114)=55099,VALUE(G114)=55100,VALUE(G114)=71151),"調整",
IF(I114="J-Mups","保管リスト","依頼")),""))</f>
        <v/>
      </c>
    </row>
    <row r="115" spans="2:10" ht="44.25">
      <c r="B115" s="21">
        <f t="shared" si="5"/>
        <v>114</v>
      </c>
      <c r="C115" s="22"/>
      <c r="D115" s="23"/>
      <c r="E115" s="23"/>
      <c r="F115" s="23" t="str">
        <f t="shared" si="6"/>
        <v/>
      </c>
      <c r="G115" s="22" t="str">
        <f t="shared" si="7"/>
        <v/>
      </c>
      <c r="H115" s="79" t="str">
        <f t="shared" si="8"/>
        <v>**</v>
      </c>
      <c r="I115" s="11" t="str">
        <f t="shared" si="9"/>
        <v/>
      </c>
      <c r="J115" s="11" t="str">
        <f>IF(COUNTIF(依頼一覧!F:F,仮入庫!C115),
VLOOKUP(C115,依頼一覧!F:H,2,0),
IF(C115&lt;&gt;"",IF(OR(VALUE(G115)=31091,VALUE(G115)=49681,VALUE(G115)=49743,VALUE(G115)=31081,VALUE(G115)=49665,VALUE(G115)=917,VALUE(G115)=60522,VALUE(G115)=10035,VALUE(G115)=49663,VALUE(G115)=60020,VALUE(G115)=99660,VALUE(G115)=99663,VALUE(G115)=99665,VALUE(G115)=55084,VALUE(G115)=55087,VALUE(G115)=55088,VALUE(G115)=55089,VALUE(G115)=55090,VALUE(G115)=55091,VALUE(G115)=55092,VALUE(G115)=55093,VALUE(G115)=55094,VALUE(G115)=55095,VALUE(G115)=55096,VALUE(G115)=55097,VALUE(G115)=55099,VALUE(G115)=55100,VALUE(G115)=71151),"調整",
IF(I115="J-Mups","保管リスト","依頼")),""))</f>
        <v/>
      </c>
    </row>
    <row r="116" spans="2:10" ht="44.25">
      <c r="B116" s="21">
        <f t="shared" si="5"/>
        <v>115</v>
      </c>
      <c r="C116" s="22"/>
      <c r="D116" s="23"/>
      <c r="E116" s="23"/>
      <c r="F116" s="23" t="str">
        <f t="shared" si="6"/>
        <v/>
      </c>
      <c r="G116" s="22" t="str">
        <f t="shared" si="7"/>
        <v/>
      </c>
      <c r="H116" s="79" t="str">
        <f t="shared" si="8"/>
        <v>**</v>
      </c>
      <c r="I116" s="11" t="str">
        <f t="shared" si="9"/>
        <v/>
      </c>
      <c r="J116" s="11" t="str">
        <f>IF(COUNTIF(依頼一覧!F:F,仮入庫!C116),
VLOOKUP(C116,依頼一覧!F:H,2,0),
IF(C116&lt;&gt;"",IF(OR(VALUE(G116)=31091,VALUE(G116)=49681,VALUE(G116)=49743,VALUE(G116)=31081,VALUE(G116)=49665,VALUE(G116)=917,VALUE(G116)=60522,VALUE(G116)=10035,VALUE(G116)=49663,VALUE(G116)=60020,VALUE(G116)=99660,VALUE(G116)=99663,VALUE(G116)=99665,VALUE(G116)=55084,VALUE(G116)=55087,VALUE(G116)=55088,VALUE(G116)=55089,VALUE(G116)=55090,VALUE(G116)=55091,VALUE(G116)=55092,VALUE(G116)=55093,VALUE(G116)=55094,VALUE(G116)=55095,VALUE(G116)=55096,VALUE(G116)=55097,VALUE(G116)=55099,VALUE(G116)=55100,VALUE(G116)=71151),"調整",
IF(I116="J-Mups","保管リスト","依頼")),""))</f>
        <v/>
      </c>
    </row>
    <row r="117" spans="2:10" ht="44.25">
      <c r="B117" s="21">
        <f t="shared" si="5"/>
        <v>116</v>
      </c>
      <c r="C117" s="22"/>
      <c r="D117" s="23"/>
      <c r="E117" s="23"/>
      <c r="F117" s="23" t="str">
        <f t="shared" si="6"/>
        <v/>
      </c>
      <c r="G117" s="22" t="str">
        <f t="shared" si="7"/>
        <v/>
      </c>
      <c r="H117" s="79" t="str">
        <f t="shared" si="8"/>
        <v>**</v>
      </c>
      <c r="I117" s="11" t="str">
        <f t="shared" si="9"/>
        <v/>
      </c>
      <c r="J117" s="11" t="str">
        <f>IF(COUNTIF(依頼一覧!F:F,仮入庫!C117),
VLOOKUP(C117,依頼一覧!F:H,2,0),
IF(C117&lt;&gt;"",IF(OR(VALUE(G117)=31091,VALUE(G117)=49681,VALUE(G117)=49743,VALUE(G117)=31081,VALUE(G117)=49665,VALUE(G117)=917,VALUE(G117)=60522,VALUE(G117)=10035,VALUE(G117)=49663,VALUE(G117)=60020,VALUE(G117)=99660,VALUE(G117)=99663,VALUE(G117)=99665,VALUE(G117)=55084,VALUE(G117)=55087,VALUE(G117)=55088,VALUE(G117)=55089,VALUE(G117)=55090,VALUE(G117)=55091,VALUE(G117)=55092,VALUE(G117)=55093,VALUE(G117)=55094,VALUE(G117)=55095,VALUE(G117)=55096,VALUE(G117)=55097,VALUE(G117)=55099,VALUE(G117)=55100,VALUE(G117)=71151),"調整",
IF(I117="J-Mups","保管リスト","依頼")),""))</f>
        <v/>
      </c>
    </row>
    <row r="118" spans="2:10" ht="44.25">
      <c r="B118" s="21">
        <f t="shared" si="5"/>
        <v>117</v>
      </c>
      <c r="C118" s="22"/>
      <c r="D118" s="23"/>
      <c r="E118" s="23"/>
      <c r="F118" s="23" t="str">
        <f t="shared" si="6"/>
        <v/>
      </c>
      <c r="G118" s="22" t="str">
        <f t="shared" si="7"/>
        <v/>
      </c>
      <c r="H118" s="79" t="str">
        <f t="shared" si="8"/>
        <v>**</v>
      </c>
      <c r="I118" s="11" t="str">
        <f t="shared" si="9"/>
        <v/>
      </c>
      <c r="J118" s="11" t="str">
        <f>IF(COUNTIF(依頼一覧!F:F,仮入庫!C118),
VLOOKUP(C118,依頼一覧!F:H,2,0),
IF(C118&lt;&gt;"",IF(OR(VALUE(G118)=31091,VALUE(G118)=49681,VALUE(G118)=49743,VALUE(G118)=31081,VALUE(G118)=49665,VALUE(G118)=917,VALUE(G118)=60522,VALUE(G118)=10035,VALUE(G118)=49663,VALUE(G118)=60020,VALUE(G118)=99660,VALUE(G118)=99663,VALUE(G118)=99665,VALUE(G118)=55084,VALUE(G118)=55087,VALUE(G118)=55088,VALUE(G118)=55089,VALUE(G118)=55090,VALUE(G118)=55091,VALUE(G118)=55092,VALUE(G118)=55093,VALUE(G118)=55094,VALUE(G118)=55095,VALUE(G118)=55096,VALUE(G118)=55097,VALUE(G118)=55099,VALUE(G118)=55100,VALUE(G118)=71151),"調整",
IF(I118="J-Mups","保管リスト","依頼")),""))</f>
        <v/>
      </c>
    </row>
    <row r="119" spans="2:10" ht="44.25">
      <c r="B119" s="21">
        <f t="shared" si="5"/>
        <v>118</v>
      </c>
      <c r="C119" s="22"/>
      <c r="D119" s="23"/>
      <c r="E119" s="23"/>
      <c r="F119" s="23" t="str">
        <f t="shared" si="6"/>
        <v/>
      </c>
      <c r="G119" s="22" t="str">
        <f t="shared" si="7"/>
        <v/>
      </c>
      <c r="H119" s="79" t="str">
        <f t="shared" si="8"/>
        <v>**</v>
      </c>
      <c r="I119" s="11" t="str">
        <f t="shared" si="9"/>
        <v/>
      </c>
      <c r="J119" s="11" t="str">
        <f>IF(COUNTIF(依頼一覧!F:F,仮入庫!C119),
VLOOKUP(C119,依頼一覧!F:H,2,0),
IF(C119&lt;&gt;"",IF(OR(VALUE(G119)=31091,VALUE(G119)=49681,VALUE(G119)=49743,VALUE(G119)=31081,VALUE(G119)=49665,VALUE(G119)=917,VALUE(G119)=60522,VALUE(G119)=10035,VALUE(G119)=49663,VALUE(G119)=60020,VALUE(G119)=99660,VALUE(G119)=99663,VALUE(G119)=99665,VALUE(G119)=55084,VALUE(G119)=55087,VALUE(G119)=55088,VALUE(G119)=55089,VALUE(G119)=55090,VALUE(G119)=55091,VALUE(G119)=55092,VALUE(G119)=55093,VALUE(G119)=55094,VALUE(G119)=55095,VALUE(G119)=55096,VALUE(G119)=55097,VALUE(G119)=55099,VALUE(G119)=55100,VALUE(G119)=71151),"調整",
IF(I119="J-Mups","保管リスト","依頼")),""))</f>
        <v/>
      </c>
    </row>
    <row r="120" spans="2:10" ht="44.25">
      <c r="B120" s="21">
        <f t="shared" si="5"/>
        <v>119</v>
      </c>
      <c r="C120" s="22"/>
      <c r="D120" s="23"/>
      <c r="E120" s="23"/>
      <c r="F120" s="23" t="str">
        <f t="shared" si="6"/>
        <v/>
      </c>
      <c r="G120" s="22" t="str">
        <f t="shared" si="7"/>
        <v/>
      </c>
      <c r="H120" s="79" t="str">
        <f t="shared" si="8"/>
        <v>**</v>
      </c>
      <c r="I120" s="11" t="str">
        <f t="shared" si="9"/>
        <v/>
      </c>
      <c r="J120" s="11" t="str">
        <f>IF(COUNTIF(依頼一覧!F:F,仮入庫!C120),
VLOOKUP(C120,依頼一覧!F:H,2,0),
IF(C120&lt;&gt;"",IF(OR(VALUE(G120)=31091,VALUE(G120)=49681,VALUE(G120)=49743,VALUE(G120)=31081,VALUE(G120)=49665,VALUE(G120)=917,VALUE(G120)=60522,VALUE(G120)=10035,VALUE(G120)=49663,VALUE(G120)=60020,VALUE(G120)=99660,VALUE(G120)=99663,VALUE(G120)=99665,VALUE(G120)=55084,VALUE(G120)=55087,VALUE(G120)=55088,VALUE(G120)=55089,VALUE(G120)=55090,VALUE(G120)=55091,VALUE(G120)=55092,VALUE(G120)=55093,VALUE(G120)=55094,VALUE(G120)=55095,VALUE(G120)=55096,VALUE(G120)=55097,VALUE(G120)=55099,VALUE(G120)=55100,VALUE(G120)=71151),"調整",
IF(I120="J-Mups","保管リスト","依頼")),""))</f>
        <v/>
      </c>
    </row>
    <row r="121" spans="2:10" ht="44.25">
      <c r="B121" s="21">
        <f t="shared" si="5"/>
        <v>120</v>
      </c>
      <c r="C121" s="22"/>
      <c r="D121" s="23"/>
      <c r="E121" s="23"/>
      <c r="F121" s="23" t="str">
        <f t="shared" si="6"/>
        <v/>
      </c>
      <c r="G121" s="22" t="str">
        <f t="shared" si="7"/>
        <v/>
      </c>
      <c r="H121" s="79" t="str">
        <f t="shared" si="8"/>
        <v>**</v>
      </c>
      <c r="I121" s="11" t="str">
        <f t="shared" si="9"/>
        <v/>
      </c>
      <c r="J121" s="11" t="str">
        <f>IF(COUNTIF(依頼一覧!F:F,仮入庫!C121),
VLOOKUP(C121,依頼一覧!F:H,2,0),
IF(C121&lt;&gt;"",IF(OR(VALUE(G121)=31091,VALUE(G121)=49681,VALUE(G121)=49743,VALUE(G121)=31081,VALUE(G121)=49665,VALUE(G121)=917,VALUE(G121)=60522,VALUE(G121)=10035,VALUE(G121)=49663,VALUE(G121)=60020,VALUE(G121)=99660,VALUE(G121)=99663,VALUE(G121)=99665,VALUE(G121)=55084,VALUE(G121)=55087,VALUE(G121)=55088,VALUE(G121)=55089,VALUE(G121)=55090,VALUE(G121)=55091,VALUE(G121)=55092,VALUE(G121)=55093,VALUE(G121)=55094,VALUE(G121)=55095,VALUE(G121)=55096,VALUE(G121)=55097,VALUE(G121)=55099,VALUE(G121)=55100,VALUE(G121)=71151),"調整",
IF(I121="J-Mups","保管リスト","依頼")),""))</f>
        <v/>
      </c>
    </row>
    <row r="122" spans="2:10" ht="44.25">
      <c r="B122" s="21">
        <f t="shared" si="5"/>
        <v>121</v>
      </c>
      <c r="C122" s="22"/>
      <c r="D122" s="23"/>
      <c r="E122" s="23"/>
      <c r="F122" s="23" t="str">
        <f t="shared" si="6"/>
        <v/>
      </c>
      <c r="G122" s="22" t="str">
        <f t="shared" si="7"/>
        <v/>
      </c>
      <c r="H122" s="79" t="str">
        <f t="shared" si="8"/>
        <v>**</v>
      </c>
      <c r="I122" s="11" t="str">
        <f t="shared" si="9"/>
        <v/>
      </c>
      <c r="J122" s="11" t="str">
        <f>IF(COUNTIF(依頼一覧!F:F,仮入庫!C122),
VLOOKUP(C122,依頼一覧!F:H,2,0),
IF(C122&lt;&gt;"",IF(OR(VALUE(G122)=31091,VALUE(G122)=49681,VALUE(G122)=49743,VALUE(G122)=31081,VALUE(G122)=49665,VALUE(G122)=917,VALUE(G122)=60522,VALUE(G122)=10035,VALUE(G122)=49663,VALUE(G122)=60020,VALUE(G122)=99660,VALUE(G122)=99663,VALUE(G122)=99665,VALUE(G122)=55084,VALUE(G122)=55087,VALUE(G122)=55088,VALUE(G122)=55089,VALUE(G122)=55090,VALUE(G122)=55091,VALUE(G122)=55092,VALUE(G122)=55093,VALUE(G122)=55094,VALUE(G122)=55095,VALUE(G122)=55096,VALUE(G122)=55097,VALUE(G122)=55099,VALUE(G122)=55100,VALUE(G122)=71151),"調整",
IF(I122="J-Mups","保管リスト","依頼")),""))</f>
        <v/>
      </c>
    </row>
    <row r="123" spans="2:10" ht="44.25">
      <c r="B123" s="21">
        <f t="shared" si="5"/>
        <v>122</v>
      </c>
      <c r="C123" s="22"/>
      <c r="D123" s="23"/>
      <c r="E123" s="23"/>
      <c r="F123" s="23" t="str">
        <f t="shared" si="6"/>
        <v/>
      </c>
      <c r="G123" s="22" t="str">
        <f t="shared" si="7"/>
        <v/>
      </c>
      <c r="H123" s="79" t="str">
        <f t="shared" si="8"/>
        <v>**</v>
      </c>
      <c r="I123" s="11" t="str">
        <f t="shared" si="9"/>
        <v/>
      </c>
      <c r="J123" s="11" t="str">
        <f>IF(COUNTIF(依頼一覧!F:F,仮入庫!C123),
VLOOKUP(C123,依頼一覧!F:H,2,0),
IF(C123&lt;&gt;"",IF(OR(VALUE(G123)=31091,VALUE(G123)=49681,VALUE(G123)=49743,VALUE(G123)=31081,VALUE(G123)=49665,VALUE(G123)=917,VALUE(G123)=60522,VALUE(G123)=10035,VALUE(G123)=49663,VALUE(G123)=60020,VALUE(G123)=99660,VALUE(G123)=99663,VALUE(G123)=99665,VALUE(G123)=55084,VALUE(G123)=55087,VALUE(G123)=55088,VALUE(G123)=55089,VALUE(G123)=55090,VALUE(G123)=55091,VALUE(G123)=55092,VALUE(G123)=55093,VALUE(G123)=55094,VALUE(G123)=55095,VALUE(G123)=55096,VALUE(G123)=55097,VALUE(G123)=55099,VALUE(G123)=55100,VALUE(G123)=71151),"調整",
IF(I123="J-Mups","保管リスト","依頼")),""))</f>
        <v/>
      </c>
    </row>
    <row r="124" spans="2:10" ht="44.25">
      <c r="B124" s="21">
        <f t="shared" si="5"/>
        <v>123</v>
      </c>
      <c r="C124" s="22"/>
      <c r="D124" s="23"/>
      <c r="E124" s="23"/>
      <c r="F124" s="23" t="str">
        <f t="shared" si="6"/>
        <v/>
      </c>
      <c r="G124" s="22" t="str">
        <f t="shared" si="7"/>
        <v/>
      </c>
      <c r="H124" s="79" t="str">
        <f t="shared" si="8"/>
        <v>**</v>
      </c>
      <c r="I124" s="11" t="str">
        <f t="shared" si="9"/>
        <v/>
      </c>
      <c r="J124" s="11" t="str">
        <f>IF(COUNTIF(依頼一覧!F:F,仮入庫!C124),
VLOOKUP(C124,依頼一覧!F:H,2,0),
IF(C124&lt;&gt;"",IF(OR(VALUE(G124)=31091,VALUE(G124)=49681,VALUE(G124)=49743,VALUE(G124)=31081,VALUE(G124)=49665,VALUE(G124)=917,VALUE(G124)=60522,VALUE(G124)=10035,VALUE(G124)=49663,VALUE(G124)=60020,VALUE(G124)=99660,VALUE(G124)=99663,VALUE(G124)=99665,VALUE(G124)=55084,VALUE(G124)=55087,VALUE(G124)=55088,VALUE(G124)=55089,VALUE(G124)=55090,VALUE(G124)=55091,VALUE(G124)=55092,VALUE(G124)=55093,VALUE(G124)=55094,VALUE(G124)=55095,VALUE(G124)=55096,VALUE(G124)=55097,VALUE(G124)=55099,VALUE(G124)=55100,VALUE(G124)=71151),"調整",
IF(I124="J-Mups","保管リスト","依頼")),""))</f>
        <v/>
      </c>
    </row>
    <row r="125" spans="2:10" ht="44.25">
      <c r="B125" s="21">
        <f t="shared" si="5"/>
        <v>124</v>
      </c>
      <c r="C125" s="22"/>
      <c r="D125" s="23"/>
      <c r="E125" s="23"/>
      <c r="F125" s="23" t="str">
        <f t="shared" si="6"/>
        <v/>
      </c>
      <c r="G125" s="22" t="str">
        <f t="shared" si="7"/>
        <v/>
      </c>
      <c r="H125" s="79" t="str">
        <f t="shared" si="8"/>
        <v>**</v>
      </c>
      <c r="I125" s="11" t="str">
        <f t="shared" si="9"/>
        <v/>
      </c>
      <c r="J125" s="11" t="str">
        <f>IF(COUNTIF(依頼一覧!F:F,仮入庫!C125),
VLOOKUP(C125,依頼一覧!F:H,2,0),
IF(C125&lt;&gt;"",IF(OR(VALUE(G125)=31091,VALUE(G125)=49681,VALUE(G125)=49743,VALUE(G125)=31081,VALUE(G125)=49665,VALUE(G125)=917,VALUE(G125)=60522,VALUE(G125)=10035,VALUE(G125)=49663,VALUE(G125)=60020,VALUE(G125)=99660,VALUE(G125)=99663,VALUE(G125)=99665,VALUE(G125)=55084,VALUE(G125)=55087,VALUE(G125)=55088,VALUE(G125)=55089,VALUE(G125)=55090,VALUE(G125)=55091,VALUE(G125)=55092,VALUE(G125)=55093,VALUE(G125)=55094,VALUE(G125)=55095,VALUE(G125)=55096,VALUE(G125)=55097,VALUE(G125)=55099,VALUE(G125)=55100,VALUE(G125)=71151),"調整",
IF(I125="J-Mups","保管リスト","依頼")),""))</f>
        <v/>
      </c>
    </row>
    <row r="126" spans="2:10" ht="44.25">
      <c r="B126" s="21">
        <f t="shared" si="5"/>
        <v>125</v>
      </c>
      <c r="C126" s="22"/>
      <c r="D126" s="23"/>
      <c r="E126" s="23"/>
      <c r="F126" s="23" t="str">
        <f t="shared" si="6"/>
        <v/>
      </c>
      <c r="G126" s="22" t="str">
        <f t="shared" si="7"/>
        <v/>
      </c>
      <c r="H126" s="79" t="str">
        <f t="shared" si="8"/>
        <v>**</v>
      </c>
      <c r="I126" s="11" t="str">
        <f t="shared" si="9"/>
        <v/>
      </c>
      <c r="J126" s="11" t="str">
        <f>IF(COUNTIF(依頼一覧!F:F,仮入庫!C126),
VLOOKUP(C126,依頼一覧!F:H,2,0),
IF(C126&lt;&gt;"",IF(OR(VALUE(G126)=31091,VALUE(G126)=49681,VALUE(G126)=49743,VALUE(G126)=31081,VALUE(G126)=49665,VALUE(G126)=917,VALUE(G126)=60522,VALUE(G126)=10035,VALUE(G126)=49663,VALUE(G126)=60020,VALUE(G126)=99660,VALUE(G126)=99663,VALUE(G126)=99665,VALUE(G126)=55084,VALUE(G126)=55087,VALUE(G126)=55088,VALUE(G126)=55089,VALUE(G126)=55090,VALUE(G126)=55091,VALUE(G126)=55092,VALUE(G126)=55093,VALUE(G126)=55094,VALUE(G126)=55095,VALUE(G126)=55096,VALUE(G126)=55097,VALUE(G126)=55099,VALUE(G126)=55100,VALUE(G126)=71151),"調整",
IF(I126="J-Mups","保管リスト","依頼")),""))</f>
        <v/>
      </c>
    </row>
    <row r="127" spans="2:10" ht="44.25">
      <c r="B127" s="21">
        <f t="shared" si="5"/>
        <v>126</v>
      </c>
      <c r="C127" s="22"/>
      <c r="D127" s="23"/>
      <c r="E127" s="23"/>
      <c r="F127" s="23" t="str">
        <f t="shared" si="6"/>
        <v/>
      </c>
      <c r="G127" s="22" t="str">
        <f t="shared" si="7"/>
        <v/>
      </c>
      <c r="H127" s="79" t="str">
        <f t="shared" si="8"/>
        <v>**</v>
      </c>
      <c r="I127" s="11" t="str">
        <f t="shared" si="9"/>
        <v/>
      </c>
      <c r="J127" s="11" t="str">
        <f>IF(COUNTIF(依頼一覧!F:F,仮入庫!C127),
VLOOKUP(C127,依頼一覧!F:H,2,0),
IF(C127&lt;&gt;"",IF(OR(VALUE(G127)=31091,VALUE(G127)=49681,VALUE(G127)=49743,VALUE(G127)=31081,VALUE(G127)=49665,VALUE(G127)=917,VALUE(G127)=60522,VALUE(G127)=10035,VALUE(G127)=49663,VALUE(G127)=60020,VALUE(G127)=99660,VALUE(G127)=99663,VALUE(G127)=99665,VALUE(G127)=55084,VALUE(G127)=55087,VALUE(G127)=55088,VALUE(G127)=55089,VALUE(G127)=55090,VALUE(G127)=55091,VALUE(G127)=55092,VALUE(G127)=55093,VALUE(G127)=55094,VALUE(G127)=55095,VALUE(G127)=55096,VALUE(G127)=55097,VALUE(G127)=55099,VALUE(G127)=55100,VALUE(G127)=71151),"調整",
IF(I127="J-Mups","保管リスト","依頼")),""))</f>
        <v/>
      </c>
    </row>
    <row r="128" spans="2:10" ht="44.25">
      <c r="B128" s="21">
        <f t="shared" si="5"/>
        <v>127</v>
      </c>
      <c r="C128" s="22"/>
      <c r="D128" s="23"/>
      <c r="E128" s="23"/>
      <c r="F128" s="23" t="str">
        <f t="shared" si="6"/>
        <v/>
      </c>
      <c r="G128" s="22" t="str">
        <f t="shared" si="7"/>
        <v/>
      </c>
      <c r="H128" s="79" t="str">
        <f t="shared" si="8"/>
        <v>**</v>
      </c>
      <c r="I128" s="11" t="str">
        <f t="shared" si="9"/>
        <v/>
      </c>
      <c r="J128" s="11" t="str">
        <f>IF(COUNTIF(依頼一覧!F:F,仮入庫!C128),
VLOOKUP(C128,依頼一覧!F:H,2,0),
IF(C128&lt;&gt;"",IF(OR(VALUE(G128)=31091,VALUE(G128)=49681,VALUE(G128)=49743,VALUE(G128)=31081,VALUE(G128)=49665,VALUE(G128)=917,VALUE(G128)=60522,VALUE(G128)=10035,VALUE(G128)=49663,VALUE(G128)=60020,VALUE(G128)=99660,VALUE(G128)=99663,VALUE(G128)=99665,VALUE(G128)=55084,VALUE(G128)=55087,VALUE(G128)=55088,VALUE(G128)=55089,VALUE(G128)=55090,VALUE(G128)=55091,VALUE(G128)=55092,VALUE(G128)=55093,VALUE(G128)=55094,VALUE(G128)=55095,VALUE(G128)=55096,VALUE(G128)=55097,VALUE(G128)=55099,VALUE(G128)=55100,VALUE(G128)=71151),"調整",
IF(I128="J-Mups","保管リスト","依頼")),""))</f>
        <v/>
      </c>
    </row>
    <row r="129" spans="2:10" ht="44.25">
      <c r="B129" s="21">
        <f t="shared" si="5"/>
        <v>128</v>
      </c>
      <c r="C129" s="22"/>
      <c r="D129" s="23"/>
      <c r="E129" s="23"/>
      <c r="F129" s="23" t="str">
        <f t="shared" si="6"/>
        <v/>
      </c>
      <c r="G129" s="22" t="str">
        <f t="shared" si="7"/>
        <v/>
      </c>
      <c r="H129" s="79" t="str">
        <f t="shared" si="8"/>
        <v>**</v>
      </c>
      <c r="I129" s="11" t="str">
        <f t="shared" si="9"/>
        <v/>
      </c>
      <c r="J129" s="11" t="str">
        <f>IF(COUNTIF(依頼一覧!F:F,仮入庫!C129),
VLOOKUP(C129,依頼一覧!F:H,2,0),
IF(C129&lt;&gt;"",IF(OR(VALUE(G129)=31091,VALUE(G129)=49681,VALUE(G129)=49743,VALUE(G129)=31081,VALUE(G129)=49665,VALUE(G129)=917,VALUE(G129)=60522,VALUE(G129)=10035,VALUE(G129)=49663,VALUE(G129)=60020,VALUE(G129)=99660,VALUE(G129)=99663,VALUE(G129)=99665,VALUE(G129)=55084,VALUE(G129)=55087,VALUE(G129)=55088,VALUE(G129)=55089,VALUE(G129)=55090,VALUE(G129)=55091,VALUE(G129)=55092,VALUE(G129)=55093,VALUE(G129)=55094,VALUE(G129)=55095,VALUE(G129)=55096,VALUE(G129)=55097,VALUE(G129)=55099,VALUE(G129)=55100,VALUE(G129)=71151),"調整",
IF(I129="J-Mups","保管リスト","依頼")),""))</f>
        <v/>
      </c>
    </row>
    <row r="130" spans="2:10" ht="44.25">
      <c r="B130" s="21">
        <f t="shared" ref="B130:B193" si="10">ROW()-1</f>
        <v>129</v>
      </c>
      <c r="C130" s="22"/>
      <c r="D130" s="23"/>
      <c r="E130" s="23"/>
      <c r="F130" s="23" t="str">
        <f t="shared" ref="F130:F193" si="11">MID(C130,6,3)</f>
        <v/>
      </c>
      <c r="G130" s="22" t="str">
        <f t="shared" ref="G130:G193" si="12">LEFT(C130,5)</f>
        <v/>
      </c>
      <c r="H130" s="79" t="str">
        <f t="shared" ref="H130:H193" si="13">"*"&amp;C130&amp;"*"</f>
        <v>**</v>
      </c>
      <c r="I130" s="11" t="str">
        <f t="shared" ref="I130:I193" si="14">IF(C130&lt;&gt;"",
IF(
OR(VALUE(G130)=31091,VALUE(G130)=49561,VALUE(G130)=49790,VALUE(G130)=48161,VALUE(G130)=49661,VALUE(G130)=49861,VALUE(G130)=48561,VALUE(G130)=49679,VALUE(G130)=60522,VALUE(G130)=49261,VALUE(G130)=49681,VALUE(G130)=71151,VALUE(G130)=49361,VALUE(G130)=49743,VALUE(G130)=77334,VALUE(G130)=49461,VALUE(G130)=49761,VALUE(G130)=99661,VALUE(G130)=917,VALUE(G130)=10035,VALUE(G130)=49663,VALUE(G130)=49665,VALUE(G130)=60020,VALUE(G130)=99660,VALUE(G130)=99663,VALUE(G130)=99665,VALUE(G130)=71151,VALUE(G130)=31081),"JCB",
IF(
C130=0,"J-Mups","MUN"
)
),"")</f>
        <v/>
      </c>
      <c r="J130" s="11" t="str">
        <f>IF(COUNTIF(依頼一覧!F:F,仮入庫!C130),
VLOOKUP(C130,依頼一覧!F:H,2,0),
IF(C130&lt;&gt;"",IF(OR(VALUE(G130)=31091,VALUE(G130)=49681,VALUE(G130)=49743,VALUE(G130)=31081,VALUE(G130)=49665,VALUE(G130)=917,VALUE(G130)=60522,VALUE(G130)=10035,VALUE(G130)=49663,VALUE(G130)=60020,VALUE(G130)=99660,VALUE(G130)=99663,VALUE(G130)=99665,VALUE(G130)=55084,VALUE(G130)=55087,VALUE(G130)=55088,VALUE(G130)=55089,VALUE(G130)=55090,VALUE(G130)=55091,VALUE(G130)=55092,VALUE(G130)=55093,VALUE(G130)=55094,VALUE(G130)=55095,VALUE(G130)=55096,VALUE(G130)=55097,VALUE(G130)=55099,VALUE(G130)=55100,VALUE(G130)=71151),"調整",
IF(I130="J-Mups","保管リスト","依頼")),""))</f>
        <v/>
      </c>
    </row>
    <row r="131" spans="2:10" ht="44.25">
      <c r="B131" s="21">
        <f t="shared" si="10"/>
        <v>130</v>
      </c>
      <c r="C131" s="22"/>
      <c r="D131" s="23"/>
      <c r="E131" s="23"/>
      <c r="F131" s="23" t="str">
        <f t="shared" si="11"/>
        <v/>
      </c>
      <c r="G131" s="22" t="str">
        <f t="shared" si="12"/>
        <v/>
      </c>
      <c r="H131" s="79" t="str">
        <f t="shared" si="13"/>
        <v>**</v>
      </c>
      <c r="I131" s="11" t="str">
        <f t="shared" si="14"/>
        <v/>
      </c>
      <c r="J131" s="11" t="str">
        <f>IF(COUNTIF(依頼一覧!F:F,仮入庫!C131),
VLOOKUP(C131,依頼一覧!F:H,2,0),
IF(C131&lt;&gt;"",IF(OR(VALUE(G131)=31091,VALUE(G131)=49681,VALUE(G131)=49743,VALUE(G131)=31081,VALUE(G131)=49665,VALUE(G131)=917,VALUE(G131)=60522,VALUE(G131)=10035,VALUE(G131)=49663,VALUE(G131)=60020,VALUE(G131)=99660,VALUE(G131)=99663,VALUE(G131)=99665,VALUE(G131)=55084,VALUE(G131)=55087,VALUE(G131)=55088,VALUE(G131)=55089,VALUE(G131)=55090,VALUE(G131)=55091,VALUE(G131)=55092,VALUE(G131)=55093,VALUE(G131)=55094,VALUE(G131)=55095,VALUE(G131)=55096,VALUE(G131)=55097,VALUE(G131)=55099,VALUE(G131)=55100,VALUE(G131)=71151),"調整",
IF(I131="J-Mups","保管リスト","依頼")),""))</f>
        <v/>
      </c>
    </row>
    <row r="132" spans="2:10" ht="44.25">
      <c r="B132" s="21">
        <f t="shared" si="10"/>
        <v>131</v>
      </c>
      <c r="C132" s="22"/>
      <c r="D132" s="23"/>
      <c r="E132" s="23"/>
      <c r="F132" s="23" t="str">
        <f t="shared" si="11"/>
        <v/>
      </c>
      <c r="G132" s="22" t="str">
        <f t="shared" si="12"/>
        <v/>
      </c>
      <c r="H132" s="79" t="str">
        <f t="shared" si="13"/>
        <v>**</v>
      </c>
      <c r="I132" s="11" t="str">
        <f t="shared" si="14"/>
        <v/>
      </c>
      <c r="J132" s="11" t="str">
        <f>IF(COUNTIF(依頼一覧!F:F,仮入庫!C132),
VLOOKUP(C132,依頼一覧!F:H,2,0),
IF(C132&lt;&gt;"",IF(OR(VALUE(G132)=31091,VALUE(G132)=49681,VALUE(G132)=49743,VALUE(G132)=31081,VALUE(G132)=49665,VALUE(G132)=917,VALUE(G132)=60522,VALUE(G132)=10035,VALUE(G132)=49663,VALUE(G132)=60020,VALUE(G132)=99660,VALUE(G132)=99663,VALUE(G132)=99665,VALUE(G132)=55084,VALUE(G132)=55087,VALUE(G132)=55088,VALUE(G132)=55089,VALUE(G132)=55090,VALUE(G132)=55091,VALUE(G132)=55092,VALUE(G132)=55093,VALUE(G132)=55094,VALUE(G132)=55095,VALUE(G132)=55096,VALUE(G132)=55097,VALUE(G132)=55099,VALUE(G132)=55100,VALUE(G132)=71151),"調整",
IF(I132="J-Mups","保管リスト","依頼")),""))</f>
        <v/>
      </c>
    </row>
    <row r="133" spans="2:10" ht="44.25">
      <c r="B133" s="21">
        <f t="shared" si="10"/>
        <v>132</v>
      </c>
      <c r="C133" s="22"/>
      <c r="D133" s="23"/>
      <c r="E133" s="23"/>
      <c r="F133" s="23" t="str">
        <f t="shared" si="11"/>
        <v/>
      </c>
      <c r="G133" s="22" t="str">
        <f t="shared" si="12"/>
        <v/>
      </c>
      <c r="H133" s="79" t="str">
        <f t="shared" si="13"/>
        <v>**</v>
      </c>
      <c r="I133" s="11" t="str">
        <f t="shared" si="14"/>
        <v/>
      </c>
      <c r="J133" s="11" t="str">
        <f>IF(COUNTIF(依頼一覧!F:F,仮入庫!C133),
VLOOKUP(C133,依頼一覧!F:H,2,0),
IF(C133&lt;&gt;"",IF(OR(VALUE(G133)=31091,VALUE(G133)=49681,VALUE(G133)=49743,VALUE(G133)=31081,VALUE(G133)=49665,VALUE(G133)=917,VALUE(G133)=60522,VALUE(G133)=10035,VALUE(G133)=49663,VALUE(G133)=60020,VALUE(G133)=99660,VALUE(G133)=99663,VALUE(G133)=99665,VALUE(G133)=55084,VALUE(G133)=55087,VALUE(G133)=55088,VALUE(G133)=55089,VALUE(G133)=55090,VALUE(G133)=55091,VALUE(G133)=55092,VALUE(G133)=55093,VALUE(G133)=55094,VALUE(G133)=55095,VALUE(G133)=55096,VALUE(G133)=55097,VALUE(G133)=55099,VALUE(G133)=55100,VALUE(G133)=71151),"調整",
IF(I133="J-Mups","保管リスト","依頼")),""))</f>
        <v/>
      </c>
    </row>
    <row r="134" spans="2:10" ht="44.25">
      <c r="B134" s="21">
        <f t="shared" si="10"/>
        <v>133</v>
      </c>
      <c r="C134" s="22"/>
      <c r="D134" s="23"/>
      <c r="E134" s="23"/>
      <c r="F134" s="23" t="str">
        <f t="shared" si="11"/>
        <v/>
      </c>
      <c r="G134" s="22" t="str">
        <f t="shared" si="12"/>
        <v/>
      </c>
      <c r="H134" s="79" t="str">
        <f t="shared" si="13"/>
        <v>**</v>
      </c>
      <c r="I134" s="11" t="str">
        <f t="shared" si="14"/>
        <v/>
      </c>
      <c r="J134" s="11" t="str">
        <f>IF(COUNTIF(依頼一覧!F:F,仮入庫!C134),
VLOOKUP(C134,依頼一覧!F:H,2,0),
IF(C134&lt;&gt;"",IF(OR(VALUE(G134)=31091,VALUE(G134)=49681,VALUE(G134)=49743,VALUE(G134)=31081,VALUE(G134)=49665,VALUE(G134)=917,VALUE(G134)=60522,VALUE(G134)=10035,VALUE(G134)=49663,VALUE(G134)=60020,VALUE(G134)=99660,VALUE(G134)=99663,VALUE(G134)=99665,VALUE(G134)=55084,VALUE(G134)=55087,VALUE(G134)=55088,VALUE(G134)=55089,VALUE(G134)=55090,VALUE(G134)=55091,VALUE(G134)=55092,VALUE(G134)=55093,VALUE(G134)=55094,VALUE(G134)=55095,VALUE(G134)=55096,VALUE(G134)=55097,VALUE(G134)=55099,VALUE(G134)=55100,VALUE(G134)=71151),"調整",
IF(I134="J-Mups","保管リスト","依頼")),""))</f>
        <v/>
      </c>
    </row>
    <row r="135" spans="2:10" ht="44.25">
      <c r="B135" s="21">
        <f t="shared" si="10"/>
        <v>134</v>
      </c>
      <c r="C135" s="22"/>
      <c r="D135" s="23"/>
      <c r="E135" s="23"/>
      <c r="F135" s="23" t="str">
        <f t="shared" si="11"/>
        <v/>
      </c>
      <c r="G135" s="22" t="str">
        <f t="shared" si="12"/>
        <v/>
      </c>
      <c r="H135" s="79" t="str">
        <f t="shared" si="13"/>
        <v>**</v>
      </c>
      <c r="I135" s="11" t="str">
        <f t="shared" si="14"/>
        <v/>
      </c>
      <c r="J135" s="11" t="str">
        <f>IF(COUNTIF(依頼一覧!F:F,仮入庫!C135),
VLOOKUP(C135,依頼一覧!F:H,2,0),
IF(C135&lt;&gt;"",IF(OR(VALUE(G135)=31091,VALUE(G135)=49681,VALUE(G135)=49743,VALUE(G135)=31081,VALUE(G135)=49665,VALUE(G135)=917,VALUE(G135)=60522,VALUE(G135)=10035,VALUE(G135)=49663,VALUE(G135)=60020,VALUE(G135)=99660,VALUE(G135)=99663,VALUE(G135)=99665,VALUE(G135)=55084,VALUE(G135)=55087,VALUE(G135)=55088,VALUE(G135)=55089,VALUE(G135)=55090,VALUE(G135)=55091,VALUE(G135)=55092,VALUE(G135)=55093,VALUE(G135)=55094,VALUE(G135)=55095,VALUE(G135)=55096,VALUE(G135)=55097,VALUE(G135)=55099,VALUE(G135)=55100,VALUE(G135)=71151),"調整",
IF(I135="J-Mups","保管リスト","依頼")),""))</f>
        <v/>
      </c>
    </row>
    <row r="136" spans="2:10" ht="44.25">
      <c r="B136" s="21">
        <f t="shared" si="10"/>
        <v>135</v>
      </c>
      <c r="C136" s="22"/>
      <c r="D136" s="23"/>
      <c r="E136" s="23"/>
      <c r="F136" s="23" t="str">
        <f t="shared" si="11"/>
        <v/>
      </c>
      <c r="G136" s="22" t="str">
        <f t="shared" si="12"/>
        <v/>
      </c>
      <c r="H136" s="79" t="str">
        <f t="shared" si="13"/>
        <v>**</v>
      </c>
      <c r="I136" s="11" t="str">
        <f t="shared" si="14"/>
        <v/>
      </c>
      <c r="J136" s="11" t="str">
        <f>IF(COUNTIF(依頼一覧!F:F,仮入庫!C136),
VLOOKUP(C136,依頼一覧!F:H,2,0),
IF(C136&lt;&gt;"",IF(OR(VALUE(G136)=31091,VALUE(G136)=49681,VALUE(G136)=49743,VALUE(G136)=31081,VALUE(G136)=49665,VALUE(G136)=917,VALUE(G136)=60522,VALUE(G136)=10035,VALUE(G136)=49663,VALUE(G136)=60020,VALUE(G136)=99660,VALUE(G136)=99663,VALUE(G136)=99665,VALUE(G136)=55084,VALUE(G136)=55087,VALUE(G136)=55088,VALUE(G136)=55089,VALUE(G136)=55090,VALUE(G136)=55091,VALUE(G136)=55092,VALUE(G136)=55093,VALUE(G136)=55094,VALUE(G136)=55095,VALUE(G136)=55096,VALUE(G136)=55097,VALUE(G136)=55099,VALUE(G136)=55100,VALUE(G136)=71151),"調整",
IF(I136="J-Mups","保管リスト","依頼")),""))</f>
        <v/>
      </c>
    </row>
    <row r="137" spans="2:10" ht="44.25">
      <c r="B137" s="21">
        <f t="shared" si="10"/>
        <v>136</v>
      </c>
      <c r="C137" s="22"/>
      <c r="D137" s="23"/>
      <c r="E137" s="23"/>
      <c r="F137" s="23" t="str">
        <f t="shared" si="11"/>
        <v/>
      </c>
      <c r="G137" s="22" t="str">
        <f t="shared" si="12"/>
        <v/>
      </c>
      <c r="H137" s="79" t="str">
        <f t="shared" si="13"/>
        <v>**</v>
      </c>
      <c r="I137" s="11" t="str">
        <f t="shared" si="14"/>
        <v/>
      </c>
      <c r="J137" s="11" t="str">
        <f>IF(COUNTIF(依頼一覧!F:F,仮入庫!C137),
VLOOKUP(C137,依頼一覧!F:H,2,0),
IF(C137&lt;&gt;"",IF(OR(VALUE(G137)=31091,VALUE(G137)=49681,VALUE(G137)=49743,VALUE(G137)=31081,VALUE(G137)=49665,VALUE(G137)=917,VALUE(G137)=60522,VALUE(G137)=10035,VALUE(G137)=49663,VALUE(G137)=60020,VALUE(G137)=99660,VALUE(G137)=99663,VALUE(G137)=99665,VALUE(G137)=55084,VALUE(G137)=55087,VALUE(G137)=55088,VALUE(G137)=55089,VALUE(G137)=55090,VALUE(G137)=55091,VALUE(G137)=55092,VALUE(G137)=55093,VALUE(G137)=55094,VALUE(G137)=55095,VALUE(G137)=55096,VALUE(G137)=55097,VALUE(G137)=55099,VALUE(G137)=55100,VALUE(G137)=71151),"調整",
IF(I137="J-Mups","保管リスト","依頼")),""))</f>
        <v/>
      </c>
    </row>
    <row r="138" spans="2:10" ht="44.25">
      <c r="B138" s="21">
        <f t="shared" si="10"/>
        <v>137</v>
      </c>
      <c r="C138" s="22"/>
      <c r="D138" s="23"/>
      <c r="E138" s="23"/>
      <c r="F138" s="23" t="str">
        <f t="shared" si="11"/>
        <v/>
      </c>
      <c r="G138" s="22" t="str">
        <f t="shared" si="12"/>
        <v/>
      </c>
      <c r="H138" s="79" t="str">
        <f t="shared" si="13"/>
        <v>**</v>
      </c>
      <c r="I138" s="11" t="str">
        <f t="shared" si="14"/>
        <v/>
      </c>
      <c r="J138" s="11" t="str">
        <f>IF(COUNTIF(依頼一覧!F:F,仮入庫!C138),
VLOOKUP(C138,依頼一覧!F:H,2,0),
IF(C138&lt;&gt;"",IF(OR(VALUE(G138)=31091,VALUE(G138)=49681,VALUE(G138)=49743,VALUE(G138)=31081,VALUE(G138)=49665,VALUE(G138)=917,VALUE(G138)=60522,VALUE(G138)=10035,VALUE(G138)=49663,VALUE(G138)=60020,VALUE(G138)=99660,VALUE(G138)=99663,VALUE(G138)=99665,VALUE(G138)=55084,VALUE(G138)=55087,VALUE(G138)=55088,VALUE(G138)=55089,VALUE(G138)=55090,VALUE(G138)=55091,VALUE(G138)=55092,VALUE(G138)=55093,VALUE(G138)=55094,VALUE(G138)=55095,VALUE(G138)=55096,VALUE(G138)=55097,VALUE(G138)=55099,VALUE(G138)=55100,VALUE(G138)=71151),"調整",
IF(I138="J-Mups","保管リスト","依頼")),""))</f>
        <v/>
      </c>
    </row>
    <row r="139" spans="2:10" ht="44.25">
      <c r="B139" s="21">
        <f t="shared" si="10"/>
        <v>138</v>
      </c>
      <c r="C139" s="22"/>
      <c r="D139" s="23"/>
      <c r="E139" s="23"/>
      <c r="F139" s="23" t="str">
        <f t="shared" si="11"/>
        <v/>
      </c>
      <c r="G139" s="22" t="str">
        <f t="shared" si="12"/>
        <v/>
      </c>
      <c r="H139" s="79" t="str">
        <f t="shared" si="13"/>
        <v>**</v>
      </c>
      <c r="I139" s="11" t="str">
        <f t="shared" si="14"/>
        <v/>
      </c>
      <c r="J139" s="11" t="str">
        <f>IF(COUNTIF(依頼一覧!F:F,仮入庫!C139),
VLOOKUP(C139,依頼一覧!F:H,2,0),
IF(C139&lt;&gt;"",IF(OR(VALUE(G139)=31091,VALUE(G139)=49681,VALUE(G139)=49743,VALUE(G139)=31081,VALUE(G139)=49665,VALUE(G139)=917,VALUE(G139)=60522,VALUE(G139)=10035,VALUE(G139)=49663,VALUE(G139)=60020,VALUE(G139)=99660,VALUE(G139)=99663,VALUE(G139)=99665,VALUE(G139)=55084,VALUE(G139)=55087,VALUE(G139)=55088,VALUE(G139)=55089,VALUE(G139)=55090,VALUE(G139)=55091,VALUE(G139)=55092,VALUE(G139)=55093,VALUE(G139)=55094,VALUE(G139)=55095,VALUE(G139)=55096,VALUE(G139)=55097,VALUE(G139)=55099,VALUE(G139)=55100,VALUE(G139)=71151),"調整",
IF(I139="J-Mups","保管リスト","依頼")),""))</f>
        <v/>
      </c>
    </row>
    <row r="140" spans="2:10" ht="44.25">
      <c r="B140" s="21">
        <f t="shared" si="10"/>
        <v>139</v>
      </c>
      <c r="C140" s="22"/>
      <c r="D140" s="23"/>
      <c r="E140" s="23"/>
      <c r="F140" s="23" t="str">
        <f t="shared" si="11"/>
        <v/>
      </c>
      <c r="G140" s="22" t="str">
        <f t="shared" si="12"/>
        <v/>
      </c>
      <c r="H140" s="79" t="str">
        <f t="shared" si="13"/>
        <v>**</v>
      </c>
      <c r="I140" s="11" t="str">
        <f t="shared" si="14"/>
        <v/>
      </c>
      <c r="J140" s="11" t="str">
        <f>IF(COUNTIF(依頼一覧!F:F,仮入庫!C140),
VLOOKUP(C140,依頼一覧!F:H,2,0),
IF(C140&lt;&gt;"",IF(OR(VALUE(G140)=31091,VALUE(G140)=49681,VALUE(G140)=49743,VALUE(G140)=31081,VALUE(G140)=49665,VALUE(G140)=917,VALUE(G140)=60522,VALUE(G140)=10035,VALUE(G140)=49663,VALUE(G140)=60020,VALUE(G140)=99660,VALUE(G140)=99663,VALUE(G140)=99665,VALUE(G140)=55084,VALUE(G140)=55087,VALUE(G140)=55088,VALUE(G140)=55089,VALUE(G140)=55090,VALUE(G140)=55091,VALUE(G140)=55092,VALUE(G140)=55093,VALUE(G140)=55094,VALUE(G140)=55095,VALUE(G140)=55096,VALUE(G140)=55097,VALUE(G140)=55099,VALUE(G140)=55100,VALUE(G140)=71151),"調整",
IF(I140="J-Mups","保管リスト","依頼")),""))</f>
        <v/>
      </c>
    </row>
    <row r="141" spans="2:10" ht="44.25">
      <c r="B141" s="21">
        <f t="shared" si="10"/>
        <v>140</v>
      </c>
      <c r="C141" s="22"/>
      <c r="D141" s="23"/>
      <c r="E141" s="23"/>
      <c r="F141" s="23" t="str">
        <f t="shared" si="11"/>
        <v/>
      </c>
      <c r="G141" s="22" t="str">
        <f t="shared" si="12"/>
        <v/>
      </c>
      <c r="H141" s="79" t="str">
        <f t="shared" si="13"/>
        <v>**</v>
      </c>
      <c r="I141" s="11" t="str">
        <f t="shared" si="14"/>
        <v/>
      </c>
      <c r="J141" s="11" t="str">
        <f>IF(COUNTIF(依頼一覧!F:F,仮入庫!C141),
VLOOKUP(C141,依頼一覧!F:H,2,0),
IF(C141&lt;&gt;"",IF(OR(VALUE(G141)=31091,VALUE(G141)=49681,VALUE(G141)=49743,VALUE(G141)=31081,VALUE(G141)=49665,VALUE(G141)=917,VALUE(G141)=60522,VALUE(G141)=10035,VALUE(G141)=49663,VALUE(G141)=60020,VALUE(G141)=99660,VALUE(G141)=99663,VALUE(G141)=99665,VALUE(G141)=55084,VALUE(G141)=55087,VALUE(G141)=55088,VALUE(G141)=55089,VALUE(G141)=55090,VALUE(G141)=55091,VALUE(G141)=55092,VALUE(G141)=55093,VALUE(G141)=55094,VALUE(G141)=55095,VALUE(G141)=55096,VALUE(G141)=55097,VALUE(G141)=55099,VALUE(G141)=55100,VALUE(G141)=71151),"調整",
IF(I141="J-Mups","保管リスト","依頼")),""))</f>
        <v/>
      </c>
    </row>
    <row r="142" spans="2:10" ht="44.25">
      <c r="B142" s="21">
        <f t="shared" si="10"/>
        <v>141</v>
      </c>
      <c r="C142" s="22"/>
      <c r="D142" s="23"/>
      <c r="E142" s="23"/>
      <c r="F142" s="23" t="str">
        <f t="shared" si="11"/>
        <v/>
      </c>
      <c r="G142" s="22" t="str">
        <f t="shared" si="12"/>
        <v/>
      </c>
      <c r="H142" s="79" t="str">
        <f t="shared" si="13"/>
        <v>**</v>
      </c>
      <c r="I142" s="11" t="str">
        <f t="shared" si="14"/>
        <v/>
      </c>
      <c r="J142" s="11" t="str">
        <f>IF(COUNTIF(依頼一覧!F:F,仮入庫!C142),
VLOOKUP(C142,依頼一覧!F:H,2,0),
IF(C142&lt;&gt;"",IF(OR(VALUE(G142)=31091,VALUE(G142)=49681,VALUE(G142)=49743,VALUE(G142)=31081,VALUE(G142)=49665,VALUE(G142)=917,VALUE(G142)=60522,VALUE(G142)=10035,VALUE(G142)=49663,VALUE(G142)=60020,VALUE(G142)=99660,VALUE(G142)=99663,VALUE(G142)=99665,VALUE(G142)=55084,VALUE(G142)=55087,VALUE(G142)=55088,VALUE(G142)=55089,VALUE(G142)=55090,VALUE(G142)=55091,VALUE(G142)=55092,VALUE(G142)=55093,VALUE(G142)=55094,VALUE(G142)=55095,VALUE(G142)=55096,VALUE(G142)=55097,VALUE(G142)=55099,VALUE(G142)=55100,VALUE(G142)=71151),"調整",
IF(I142="J-Mups","保管リスト","依頼")),""))</f>
        <v/>
      </c>
    </row>
    <row r="143" spans="2:10" ht="44.25">
      <c r="B143" s="21">
        <f t="shared" si="10"/>
        <v>142</v>
      </c>
      <c r="C143" s="22"/>
      <c r="D143" s="23"/>
      <c r="E143" s="23"/>
      <c r="F143" s="23" t="str">
        <f t="shared" si="11"/>
        <v/>
      </c>
      <c r="G143" s="22" t="str">
        <f t="shared" si="12"/>
        <v/>
      </c>
      <c r="H143" s="79" t="str">
        <f t="shared" si="13"/>
        <v>**</v>
      </c>
      <c r="I143" s="11" t="str">
        <f t="shared" si="14"/>
        <v/>
      </c>
      <c r="J143" s="11" t="str">
        <f>IF(COUNTIF(依頼一覧!F:F,仮入庫!C143),
VLOOKUP(C143,依頼一覧!F:H,2,0),
IF(C143&lt;&gt;"",IF(OR(VALUE(G143)=31091,VALUE(G143)=49681,VALUE(G143)=49743,VALUE(G143)=31081,VALUE(G143)=49665,VALUE(G143)=917,VALUE(G143)=60522,VALUE(G143)=10035,VALUE(G143)=49663,VALUE(G143)=60020,VALUE(G143)=99660,VALUE(G143)=99663,VALUE(G143)=99665,VALUE(G143)=55084,VALUE(G143)=55087,VALUE(G143)=55088,VALUE(G143)=55089,VALUE(G143)=55090,VALUE(G143)=55091,VALUE(G143)=55092,VALUE(G143)=55093,VALUE(G143)=55094,VALUE(G143)=55095,VALUE(G143)=55096,VALUE(G143)=55097,VALUE(G143)=55099,VALUE(G143)=55100,VALUE(G143)=71151),"調整",
IF(I143="J-Mups","保管リスト","依頼")),""))</f>
        <v/>
      </c>
    </row>
    <row r="144" spans="2:10" ht="44.25">
      <c r="B144" s="21">
        <f t="shared" si="10"/>
        <v>143</v>
      </c>
      <c r="C144" s="22"/>
      <c r="D144" s="23"/>
      <c r="E144" s="23"/>
      <c r="F144" s="23" t="str">
        <f t="shared" si="11"/>
        <v/>
      </c>
      <c r="G144" s="22" t="str">
        <f t="shared" si="12"/>
        <v/>
      </c>
      <c r="H144" s="79" t="str">
        <f t="shared" si="13"/>
        <v>**</v>
      </c>
      <c r="I144" s="11" t="str">
        <f t="shared" si="14"/>
        <v/>
      </c>
      <c r="J144" s="11" t="str">
        <f>IF(COUNTIF(依頼一覧!F:F,仮入庫!C144),
VLOOKUP(C144,依頼一覧!F:H,2,0),
IF(C144&lt;&gt;"",IF(OR(VALUE(G144)=31091,VALUE(G144)=49681,VALUE(G144)=49743,VALUE(G144)=31081,VALUE(G144)=49665,VALUE(G144)=917,VALUE(G144)=60522,VALUE(G144)=10035,VALUE(G144)=49663,VALUE(G144)=60020,VALUE(G144)=99660,VALUE(G144)=99663,VALUE(G144)=99665,VALUE(G144)=55084,VALUE(G144)=55087,VALUE(G144)=55088,VALUE(G144)=55089,VALUE(G144)=55090,VALUE(G144)=55091,VALUE(G144)=55092,VALUE(G144)=55093,VALUE(G144)=55094,VALUE(G144)=55095,VALUE(G144)=55096,VALUE(G144)=55097,VALUE(G144)=55099,VALUE(G144)=55100,VALUE(G144)=71151),"調整",
IF(I144="J-Mups","保管リスト","依頼")),""))</f>
        <v/>
      </c>
    </row>
    <row r="145" spans="2:10" ht="44.25">
      <c r="B145" s="21">
        <f t="shared" si="10"/>
        <v>144</v>
      </c>
      <c r="C145" s="22"/>
      <c r="D145" s="23"/>
      <c r="E145" s="23"/>
      <c r="F145" s="23" t="str">
        <f t="shared" si="11"/>
        <v/>
      </c>
      <c r="G145" s="22" t="str">
        <f t="shared" si="12"/>
        <v/>
      </c>
      <c r="H145" s="79" t="str">
        <f t="shared" si="13"/>
        <v>**</v>
      </c>
      <c r="I145" s="11" t="str">
        <f t="shared" si="14"/>
        <v/>
      </c>
      <c r="J145" s="11" t="str">
        <f>IF(COUNTIF(依頼一覧!F:F,仮入庫!C145),
VLOOKUP(C145,依頼一覧!F:H,2,0),
IF(C145&lt;&gt;"",IF(OR(VALUE(G145)=31091,VALUE(G145)=49681,VALUE(G145)=49743,VALUE(G145)=31081,VALUE(G145)=49665,VALUE(G145)=917,VALUE(G145)=60522,VALUE(G145)=10035,VALUE(G145)=49663,VALUE(G145)=60020,VALUE(G145)=99660,VALUE(G145)=99663,VALUE(G145)=99665,VALUE(G145)=55084,VALUE(G145)=55087,VALUE(G145)=55088,VALUE(G145)=55089,VALUE(G145)=55090,VALUE(G145)=55091,VALUE(G145)=55092,VALUE(G145)=55093,VALUE(G145)=55094,VALUE(G145)=55095,VALUE(G145)=55096,VALUE(G145)=55097,VALUE(G145)=55099,VALUE(G145)=55100,VALUE(G145)=71151),"調整",
IF(I145="J-Mups","保管リスト","依頼")),""))</f>
        <v/>
      </c>
    </row>
    <row r="146" spans="2:10" ht="44.25">
      <c r="B146" s="21">
        <f t="shared" si="10"/>
        <v>145</v>
      </c>
      <c r="C146" s="22"/>
      <c r="D146" s="23"/>
      <c r="E146" s="23"/>
      <c r="F146" s="23" t="str">
        <f t="shared" si="11"/>
        <v/>
      </c>
      <c r="G146" s="22" t="str">
        <f t="shared" si="12"/>
        <v/>
      </c>
      <c r="H146" s="79" t="str">
        <f t="shared" si="13"/>
        <v>**</v>
      </c>
      <c r="I146" s="11" t="str">
        <f t="shared" si="14"/>
        <v/>
      </c>
      <c r="J146" s="11" t="str">
        <f>IF(COUNTIF(依頼一覧!F:F,仮入庫!C146),
VLOOKUP(C146,依頼一覧!F:H,2,0),
IF(C146&lt;&gt;"",IF(OR(VALUE(G146)=31091,VALUE(G146)=49681,VALUE(G146)=49743,VALUE(G146)=31081,VALUE(G146)=49665,VALUE(G146)=917,VALUE(G146)=60522,VALUE(G146)=10035,VALUE(G146)=49663,VALUE(G146)=60020,VALUE(G146)=99660,VALUE(G146)=99663,VALUE(G146)=99665,VALUE(G146)=55084,VALUE(G146)=55087,VALUE(G146)=55088,VALUE(G146)=55089,VALUE(G146)=55090,VALUE(G146)=55091,VALUE(G146)=55092,VALUE(G146)=55093,VALUE(G146)=55094,VALUE(G146)=55095,VALUE(G146)=55096,VALUE(G146)=55097,VALUE(G146)=55099,VALUE(G146)=55100,VALUE(G146)=71151),"調整",
IF(I146="J-Mups","保管リスト","依頼")),""))</f>
        <v/>
      </c>
    </row>
    <row r="147" spans="2:10" ht="44.25">
      <c r="B147" s="21">
        <f t="shared" si="10"/>
        <v>146</v>
      </c>
      <c r="C147" s="22"/>
      <c r="D147" s="23"/>
      <c r="E147" s="23"/>
      <c r="F147" s="23" t="str">
        <f t="shared" si="11"/>
        <v/>
      </c>
      <c r="G147" s="22" t="str">
        <f t="shared" si="12"/>
        <v/>
      </c>
      <c r="H147" s="79" t="str">
        <f t="shared" si="13"/>
        <v>**</v>
      </c>
      <c r="I147" s="11" t="str">
        <f t="shared" si="14"/>
        <v/>
      </c>
      <c r="J147" s="11" t="str">
        <f>IF(COUNTIF(依頼一覧!F:F,仮入庫!C147),
VLOOKUP(C147,依頼一覧!F:H,2,0),
IF(C147&lt;&gt;"",IF(OR(VALUE(G147)=31091,VALUE(G147)=49681,VALUE(G147)=49743,VALUE(G147)=31081,VALUE(G147)=49665,VALUE(G147)=917,VALUE(G147)=60522,VALUE(G147)=10035,VALUE(G147)=49663,VALUE(G147)=60020,VALUE(G147)=99660,VALUE(G147)=99663,VALUE(G147)=99665,VALUE(G147)=55084,VALUE(G147)=55087,VALUE(G147)=55088,VALUE(G147)=55089,VALUE(G147)=55090,VALUE(G147)=55091,VALUE(G147)=55092,VALUE(G147)=55093,VALUE(G147)=55094,VALUE(G147)=55095,VALUE(G147)=55096,VALUE(G147)=55097,VALUE(G147)=55099,VALUE(G147)=55100,VALUE(G147)=71151),"調整",
IF(I147="J-Mups","保管リスト","依頼")),""))</f>
        <v/>
      </c>
    </row>
    <row r="148" spans="2:10" ht="44.25">
      <c r="B148" s="21">
        <f t="shared" si="10"/>
        <v>147</v>
      </c>
      <c r="C148" s="22"/>
      <c r="D148" s="23"/>
      <c r="E148" s="23"/>
      <c r="F148" s="23" t="str">
        <f t="shared" si="11"/>
        <v/>
      </c>
      <c r="G148" s="22" t="str">
        <f t="shared" si="12"/>
        <v/>
      </c>
      <c r="H148" s="79" t="str">
        <f t="shared" si="13"/>
        <v>**</v>
      </c>
      <c r="I148" s="11" t="str">
        <f t="shared" si="14"/>
        <v/>
      </c>
      <c r="J148" s="11" t="str">
        <f>IF(COUNTIF(依頼一覧!F:F,仮入庫!C148),
VLOOKUP(C148,依頼一覧!F:H,2,0),
IF(C148&lt;&gt;"",IF(OR(VALUE(G148)=31091,VALUE(G148)=49681,VALUE(G148)=49743,VALUE(G148)=31081,VALUE(G148)=49665,VALUE(G148)=917,VALUE(G148)=60522,VALUE(G148)=10035,VALUE(G148)=49663,VALUE(G148)=60020,VALUE(G148)=99660,VALUE(G148)=99663,VALUE(G148)=99665,VALUE(G148)=55084,VALUE(G148)=55087,VALUE(G148)=55088,VALUE(G148)=55089,VALUE(G148)=55090,VALUE(G148)=55091,VALUE(G148)=55092,VALUE(G148)=55093,VALUE(G148)=55094,VALUE(G148)=55095,VALUE(G148)=55096,VALUE(G148)=55097,VALUE(G148)=55099,VALUE(G148)=55100,VALUE(G148)=71151),"調整",
IF(I148="J-Mups","保管リスト","依頼")),""))</f>
        <v/>
      </c>
    </row>
    <row r="149" spans="2:10" ht="44.25">
      <c r="B149" s="21">
        <f t="shared" si="10"/>
        <v>148</v>
      </c>
      <c r="C149" s="22"/>
      <c r="D149" s="23"/>
      <c r="E149" s="23"/>
      <c r="F149" s="23" t="str">
        <f t="shared" si="11"/>
        <v/>
      </c>
      <c r="G149" s="22" t="str">
        <f t="shared" si="12"/>
        <v/>
      </c>
      <c r="H149" s="79" t="str">
        <f t="shared" si="13"/>
        <v>**</v>
      </c>
      <c r="I149" s="11" t="str">
        <f t="shared" si="14"/>
        <v/>
      </c>
      <c r="J149" s="11" t="str">
        <f>IF(COUNTIF(依頼一覧!F:F,仮入庫!C149),
VLOOKUP(C149,依頼一覧!F:H,2,0),
IF(C149&lt;&gt;"",IF(OR(VALUE(G149)=31091,VALUE(G149)=49681,VALUE(G149)=49743,VALUE(G149)=31081,VALUE(G149)=49665,VALUE(G149)=917,VALUE(G149)=60522,VALUE(G149)=10035,VALUE(G149)=49663,VALUE(G149)=60020,VALUE(G149)=99660,VALUE(G149)=99663,VALUE(G149)=99665,VALUE(G149)=55084,VALUE(G149)=55087,VALUE(G149)=55088,VALUE(G149)=55089,VALUE(G149)=55090,VALUE(G149)=55091,VALUE(G149)=55092,VALUE(G149)=55093,VALUE(G149)=55094,VALUE(G149)=55095,VALUE(G149)=55096,VALUE(G149)=55097,VALUE(G149)=55099,VALUE(G149)=55100,VALUE(G149)=71151),"調整",
IF(I149="J-Mups","保管リスト","依頼")),""))</f>
        <v/>
      </c>
    </row>
    <row r="150" spans="2:10" ht="44.25">
      <c r="B150" s="21">
        <f t="shared" si="10"/>
        <v>149</v>
      </c>
      <c r="C150" s="22"/>
      <c r="D150" s="23"/>
      <c r="E150" s="23"/>
      <c r="F150" s="23" t="str">
        <f t="shared" si="11"/>
        <v/>
      </c>
      <c r="G150" s="22" t="str">
        <f t="shared" si="12"/>
        <v/>
      </c>
      <c r="H150" s="79" t="str">
        <f t="shared" si="13"/>
        <v>**</v>
      </c>
      <c r="I150" s="11" t="str">
        <f t="shared" si="14"/>
        <v/>
      </c>
      <c r="J150" s="11" t="str">
        <f>IF(COUNTIF(依頼一覧!F:F,仮入庫!C150),
VLOOKUP(C150,依頼一覧!F:H,2,0),
IF(C150&lt;&gt;"",IF(OR(VALUE(G150)=31091,VALUE(G150)=49681,VALUE(G150)=49743,VALUE(G150)=31081,VALUE(G150)=49665,VALUE(G150)=917,VALUE(G150)=60522,VALUE(G150)=10035,VALUE(G150)=49663,VALUE(G150)=60020,VALUE(G150)=99660,VALUE(G150)=99663,VALUE(G150)=99665,VALUE(G150)=55084,VALUE(G150)=55087,VALUE(G150)=55088,VALUE(G150)=55089,VALUE(G150)=55090,VALUE(G150)=55091,VALUE(G150)=55092,VALUE(G150)=55093,VALUE(G150)=55094,VALUE(G150)=55095,VALUE(G150)=55096,VALUE(G150)=55097,VALUE(G150)=55099,VALUE(G150)=55100,VALUE(G150)=71151),"調整",
IF(I150="J-Mups","保管リスト","依頼")),""))</f>
        <v/>
      </c>
    </row>
    <row r="151" spans="2:10" ht="44.25">
      <c r="B151" s="21">
        <f t="shared" si="10"/>
        <v>150</v>
      </c>
      <c r="C151" s="22"/>
      <c r="D151" s="23"/>
      <c r="E151" s="23"/>
      <c r="F151" s="23" t="str">
        <f t="shared" si="11"/>
        <v/>
      </c>
      <c r="G151" s="22" t="str">
        <f t="shared" si="12"/>
        <v/>
      </c>
      <c r="H151" s="79" t="str">
        <f t="shared" si="13"/>
        <v>**</v>
      </c>
      <c r="I151" s="11" t="str">
        <f t="shared" si="14"/>
        <v/>
      </c>
      <c r="J151" s="11" t="str">
        <f>IF(COUNTIF(依頼一覧!F:F,仮入庫!C151),
VLOOKUP(C151,依頼一覧!F:H,2,0),
IF(C151&lt;&gt;"",IF(OR(VALUE(G151)=31091,VALUE(G151)=49681,VALUE(G151)=49743,VALUE(G151)=31081,VALUE(G151)=49665,VALUE(G151)=917,VALUE(G151)=60522,VALUE(G151)=10035,VALUE(G151)=49663,VALUE(G151)=60020,VALUE(G151)=99660,VALUE(G151)=99663,VALUE(G151)=99665,VALUE(G151)=55084,VALUE(G151)=55087,VALUE(G151)=55088,VALUE(G151)=55089,VALUE(G151)=55090,VALUE(G151)=55091,VALUE(G151)=55092,VALUE(G151)=55093,VALUE(G151)=55094,VALUE(G151)=55095,VALUE(G151)=55096,VALUE(G151)=55097,VALUE(G151)=55099,VALUE(G151)=55100,VALUE(G151)=71151),"調整",
IF(I151="J-Mups","保管リスト","依頼")),""))</f>
        <v/>
      </c>
    </row>
    <row r="152" spans="2:10" ht="44.25">
      <c r="B152" s="21">
        <f t="shared" si="10"/>
        <v>151</v>
      </c>
      <c r="C152" s="22"/>
      <c r="D152" s="23"/>
      <c r="E152" s="23"/>
      <c r="F152" s="23" t="str">
        <f t="shared" si="11"/>
        <v/>
      </c>
      <c r="G152" s="22" t="str">
        <f t="shared" si="12"/>
        <v/>
      </c>
      <c r="H152" s="79" t="str">
        <f t="shared" si="13"/>
        <v>**</v>
      </c>
      <c r="I152" s="11" t="str">
        <f t="shared" si="14"/>
        <v/>
      </c>
      <c r="J152" s="11" t="str">
        <f>IF(COUNTIF(依頼一覧!F:F,仮入庫!C152),
VLOOKUP(C152,依頼一覧!F:H,2,0),
IF(C152&lt;&gt;"",IF(OR(VALUE(G152)=31091,VALUE(G152)=49681,VALUE(G152)=49743,VALUE(G152)=31081,VALUE(G152)=49665,VALUE(G152)=917,VALUE(G152)=60522,VALUE(G152)=10035,VALUE(G152)=49663,VALUE(G152)=60020,VALUE(G152)=99660,VALUE(G152)=99663,VALUE(G152)=99665,VALUE(G152)=55084,VALUE(G152)=55087,VALUE(G152)=55088,VALUE(G152)=55089,VALUE(G152)=55090,VALUE(G152)=55091,VALUE(G152)=55092,VALUE(G152)=55093,VALUE(G152)=55094,VALUE(G152)=55095,VALUE(G152)=55096,VALUE(G152)=55097,VALUE(G152)=55099,VALUE(G152)=55100,VALUE(G152)=71151),"調整",
IF(I152="J-Mups","保管リスト","依頼")),""))</f>
        <v/>
      </c>
    </row>
    <row r="153" spans="2:10" ht="44.25">
      <c r="B153" s="21">
        <f t="shared" si="10"/>
        <v>152</v>
      </c>
      <c r="C153" s="22"/>
      <c r="D153" s="23"/>
      <c r="E153" s="23"/>
      <c r="F153" s="23" t="str">
        <f t="shared" si="11"/>
        <v/>
      </c>
      <c r="G153" s="22" t="str">
        <f t="shared" si="12"/>
        <v/>
      </c>
      <c r="H153" s="79" t="str">
        <f t="shared" si="13"/>
        <v>**</v>
      </c>
      <c r="I153" s="11" t="str">
        <f t="shared" si="14"/>
        <v/>
      </c>
      <c r="J153" s="11" t="str">
        <f>IF(COUNTIF(依頼一覧!F:F,仮入庫!C153),
VLOOKUP(C153,依頼一覧!F:H,2,0),
IF(C153&lt;&gt;"",IF(OR(VALUE(G153)=31091,VALUE(G153)=49681,VALUE(G153)=49743,VALUE(G153)=31081,VALUE(G153)=49665,VALUE(G153)=917,VALUE(G153)=60522,VALUE(G153)=10035,VALUE(G153)=49663,VALUE(G153)=60020,VALUE(G153)=99660,VALUE(G153)=99663,VALUE(G153)=99665,VALUE(G153)=55084,VALUE(G153)=55087,VALUE(G153)=55088,VALUE(G153)=55089,VALUE(G153)=55090,VALUE(G153)=55091,VALUE(G153)=55092,VALUE(G153)=55093,VALUE(G153)=55094,VALUE(G153)=55095,VALUE(G153)=55096,VALUE(G153)=55097,VALUE(G153)=55099,VALUE(G153)=55100,VALUE(G153)=71151),"調整",
IF(I153="J-Mups","保管リスト","依頼")),""))</f>
        <v/>
      </c>
    </row>
    <row r="154" spans="2:10" ht="44.25">
      <c r="B154" s="21">
        <f t="shared" si="10"/>
        <v>153</v>
      </c>
      <c r="C154" s="22"/>
      <c r="D154" s="23"/>
      <c r="E154" s="23"/>
      <c r="F154" s="23" t="str">
        <f t="shared" si="11"/>
        <v/>
      </c>
      <c r="G154" s="22" t="str">
        <f t="shared" si="12"/>
        <v/>
      </c>
      <c r="H154" s="79" t="str">
        <f t="shared" si="13"/>
        <v>**</v>
      </c>
      <c r="I154" s="11" t="str">
        <f t="shared" si="14"/>
        <v/>
      </c>
      <c r="J154" s="11" t="str">
        <f>IF(COUNTIF(依頼一覧!F:F,仮入庫!C154),
VLOOKUP(C154,依頼一覧!F:H,2,0),
IF(C154&lt;&gt;"",IF(OR(VALUE(G154)=31091,VALUE(G154)=49681,VALUE(G154)=49743,VALUE(G154)=31081,VALUE(G154)=49665,VALUE(G154)=917,VALUE(G154)=60522,VALUE(G154)=10035,VALUE(G154)=49663,VALUE(G154)=60020,VALUE(G154)=99660,VALUE(G154)=99663,VALUE(G154)=99665,VALUE(G154)=55084,VALUE(G154)=55087,VALUE(G154)=55088,VALUE(G154)=55089,VALUE(G154)=55090,VALUE(G154)=55091,VALUE(G154)=55092,VALUE(G154)=55093,VALUE(G154)=55094,VALUE(G154)=55095,VALUE(G154)=55096,VALUE(G154)=55097,VALUE(G154)=55099,VALUE(G154)=55100,VALUE(G154)=71151),"調整",
IF(I154="J-Mups","保管リスト","依頼")),""))</f>
        <v/>
      </c>
    </row>
    <row r="155" spans="2:10" ht="44.25">
      <c r="B155" s="21">
        <f t="shared" si="10"/>
        <v>154</v>
      </c>
      <c r="C155" s="22"/>
      <c r="D155" s="23"/>
      <c r="E155" s="23"/>
      <c r="F155" s="23" t="str">
        <f t="shared" si="11"/>
        <v/>
      </c>
      <c r="G155" s="22" t="str">
        <f t="shared" si="12"/>
        <v/>
      </c>
      <c r="H155" s="79" t="str">
        <f t="shared" si="13"/>
        <v>**</v>
      </c>
      <c r="I155" s="11" t="str">
        <f t="shared" si="14"/>
        <v/>
      </c>
      <c r="J155" s="11" t="str">
        <f>IF(COUNTIF(依頼一覧!F:F,仮入庫!C155),
VLOOKUP(C155,依頼一覧!F:H,2,0),
IF(C155&lt;&gt;"",IF(OR(VALUE(G155)=31091,VALUE(G155)=49681,VALUE(G155)=49743,VALUE(G155)=31081,VALUE(G155)=49665,VALUE(G155)=917,VALUE(G155)=60522,VALUE(G155)=10035,VALUE(G155)=49663,VALUE(G155)=60020,VALUE(G155)=99660,VALUE(G155)=99663,VALUE(G155)=99665,VALUE(G155)=55084,VALUE(G155)=55087,VALUE(G155)=55088,VALUE(G155)=55089,VALUE(G155)=55090,VALUE(G155)=55091,VALUE(G155)=55092,VALUE(G155)=55093,VALUE(G155)=55094,VALUE(G155)=55095,VALUE(G155)=55096,VALUE(G155)=55097,VALUE(G155)=55099,VALUE(G155)=55100,VALUE(G155)=71151),"調整",
IF(I155="J-Mups","保管リスト","依頼")),""))</f>
        <v/>
      </c>
    </row>
    <row r="156" spans="2:10" ht="44.25">
      <c r="B156" s="21">
        <f t="shared" si="10"/>
        <v>155</v>
      </c>
      <c r="C156" s="22"/>
      <c r="D156" s="23"/>
      <c r="E156" s="23"/>
      <c r="F156" s="23" t="str">
        <f t="shared" si="11"/>
        <v/>
      </c>
      <c r="G156" s="22" t="str">
        <f t="shared" si="12"/>
        <v/>
      </c>
      <c r="H156" s="79" t="str">
        <f t="shared" si="13"/>
        <v>**</v>
      </c>
      <c r="I156" s="11" t="str">
        <f t="shared" si="14"/>
        <v/>
      </c>
      <c r="J156" s="11" t="str">
        <f>IF(COUNTIF(依頼一覧!F:F,仮入庫!C156),
VLOOKUP(C156,依頼一覧!F:H,2,0),
IF(C156&lt;&gt;"",IF(OR(VALUE(G156)=31091,VALUE(G156)=49681,VALUE(G156)=49743,VALUE(G156)=31081,VALUE(G156)=49665,VALUE(G156)=917,VALUE(G156)=60522,VALUE(G156)=10035,VALUE(G156)=49663,VALUE(G156)=60020,VALUE(G156)=99660,VALUE(G156)=99663,VALUE(G156)=99665,VALUE(G156)=55084,VALUE(G156)=55087,VALUE(G156)=55088,VALUE(G156)=55089,VALUE(G156)=55090,VALUE(G156)=55091,VALUE(G156)=55092,VALUE(G156)=55093,VALUE(G156)=55094,VALUE(G156)=55095,VALUE(G156)=55096,VALUE(G156)=55097,VALUE(G156)=55099,VALUE(G156)=55100,VALUE(G156)=71151),"調整",
IF(I156="J-Mups","保管リスト","依頼")),""))</f>
        <v/>
      </c>
    </row>
    <row r="157" spans="2:10" ht="44.25">
      <c r="B157" s="21">
        <f t="shared" si="10"/>
        <v>156</v>
      </c>
      <c r="C157" s="22"/>
      <c r="D157" s="23"/>
      <c r="E157" s="23"/>
      <c r="F157" s="23" t="str">
        <f t="shared" si="11"/>
        <v/>
      </c>
      <c r="G157" s="22" t="str">
        <f t="shared" si="12"/>
        <v/>
      </c>
      <c r="H157" s="79" t="str">
        <f t="shared" si="13"/>
        <v>**</v>
      </c>
      <c r="I157" s="11" t="str">
        <f t="shared" si="14"/>
        <v/>
      </c>
      <c r="J157" s="11" t="str">
        <f>IF(COUNTIF(依頼一覧!F:F,仮入庫!C157),
VLOOKUP(C157,依頼一覧!F:H,2,0),
IF(C157&lt;&gt;"",IF(OR(VALUE(G157)=31091,VALUE(G157)=49681,VALUE(G157)=49743,VALUE(G157)=31081,VALUE(G157)=49665,VALUE(G157)=917,VALUE(G157)=60522,VALUE(G157)=10035,VALUE(G157)=49663,VALUE(G157)=60020,VALUE(G157)=99660,VALUE(G157)=99663,VALUE(G157)=99665,VALUE(G157)=55084,VALUE(G157)=55087,VALUE(G157)=55088,VALUE(G157)=55089,VALUE(G157)=55090,VALUE(G157)=55091,VALUE(G157)=55092,VALUE(G157)=55093,VALUE(G157)=55094,VALUE(G157)=55095,VALUE(G157)=55096,VALUE(G157)=55097,VALUE(G157)=55099,VALUE(G157)=55100,VALUE(G157)=71151),"調整",
IF(I157="J-Mups","保管リスト","依頼")),""))</f>
        <v/>
      </c>
    </row>
    <row r="158" spans="2:10" ht="44.25">
      <c r="B158" s="21">
        <f t="shared" si="10"/>
        <v>157</v>
      </c>
      <c r="C158" s="22"/>
      <c r="D158" s="23"/>
      <c r="E158" s="23"/>
      <c r="F158" s="23" t="str">
        <f t="shared" si="11"/>
        <v/>
      </c>
      <c r="G158" s="22" t="str">
        <f t="shared" si="12"/>
        <v/>
      </c>
      <c r="H158" s="79" t="str">
        <f t="shared" si="13"/>
        <v>**</v>
      </c>
      <c r="I158" s="11" t="str">
        <f t="shared" si="14"/>
        <v/>
      </c>
      <c r="J158" s="11" t="str">
        <f>IF(COUNTIF(依頼一覧!F:F,仮入庫!C158),
VLOOKUP(C158,依頼一覧!F:H,2,0),
IF(C158&lt;&gt;"",IF(OR(VALUE(G158)=31091,VALUE(G158)=49681,VALUE(G158)=49743,VALUE(G158)=31081,VALUE(G158)=49665,VALUE(G158)=917,VALUE(G158)=60522,VALUE(G158)=10035,VALUE(G158)=49663,VALUE(G158)=60020,VALUE(G158)=99660,VALUE(G158)=99663,VALUE(G158)=99665,VALUE(G158)=55084,VALUE(G158)=55087,VALUE(G158)=55088,VALUE(G158)=55089,VALUE(G158)=55090,VALUE(G158)=55091,VALUE(G158)=55092,VALUE(G158)=55093,VALUE(G158)=55094,VALUE(G158)=55095,VALUE(G158)=55096,VALUE(G158)=55097,VALUE(G158)=55099,VALUE(G158)=55100,VALUE(G158)=71151),"調整",
IF(I158="J-Mups","保管リスト","依頼")),""))</f>
        <v/>
      </c>
    </row>
    <row r="159" spans="2:10" ht="44.25">
      <c r="B159" s="21">
        <f t="shared" si="10"/>
        <v>158</v>
      </c>
      <c r="C159" s="22"/>
      <c r="D159" s="23"/>
      <c r="E159" s="23"/>
      <c r="F159" s="23" t="str">
        <f t="shared" si="11"/>
        <v/>
      </c>
      <c r="G159" s="22" t="str">
        <f t="shared" si="12"/>
        <v/>
      </c>
      <c r="H159" s="79" t="str">
        <f t="shared" si="13"/>
        <v>**</v>
      </c>
      <c r="I159" s="11" t="str">
        <f t="shared" si="14"/>
        <v/>
      </c>
      <c r="J159" s="11" t="str">
        <f>IF(COUNTIF(依頼一覧!F:F,仮入庫!C159),
VLOOKUP(C159,依頼一覧!F:H,2,0),
IF(C159&lt;&gt;"",IF(OR(VALUE(G159)=31091,VALUE(G159)=49681,VALUE(G159)=49743,VALUE(G159)=31081,VALUE(G159)=49665,VALUE(G159)=917,VALUE(G159)=60522,VALUE(G159)=10035,VALUE(G159)=49663,VALUE(G159)=60020,VALUE(G159)=99660,VALUE(G159)=99663,VALUE(G159)=99665,VALUE(G159)=55084,VALUE(G159)=55087,VALUE(G159)=55088,VALUE(G159)=55089,VALUE(G159)=55090,VALUE(G159)=55091,VALUE(G159)=55092,VALUE(G159)=55093,VALUE(G159)=55094,VALUE(G159)=55095,VALUE(G159)=55096,VALUE(G159)=55097,VALUE(G159)=55099,VALUE(G159)=55100,VALUE(G159)=71151),"調整",
IF(I159="J-Mups","保管リスト","依頼")),""))</f>
        <v/>
      </c>
    </row>
    <row r="160" spans="2:10" ht="44.25">
      <c r="B160" s="21">
        <f t="shared" si="10"/>
        <v>159</v>
      </c>
      <c r="C160" s="22"/>
      <c r="D160" s="23"/>
      <c r="E160" s="23"/>
      <c r="F160" s="23" t="str">
        <f t="shared" si="11"/>
        <v/>
      </c>
      <c r="G160" s="22" t="str">
        <f t="shared" si="12"/>
        <v/>
      </c>
      <c r="H160" s="79" t="str">
        <f t="shared" si="13"/>
        <v>**</v>
      </c>
      <c r="I160" s="11" t="str">
        <f t="shared" si="14"/>
        <v/>
      </c>
      <c r="J160" s="11" t="str">
        <f>IF(COUNTIF(依頼一覧!F:F,仮入庫!C160),
VLOOKUP(C160,依頼一覧!F:H,2,0),
IF(C160&lt;&gt;"",IF(OR(VALUE(G160)=31091,VALUE(G160)=49681,VALUE(G160)=49743,VALUE(G160)=31081,VALUE(G160)=49665,VALUE(G160)=917,VALUE(G160)=60522,VALUE(G160)=10035,VALUE(G160)=49663,VALUE(G160)=60020,VALUE(G160)=99660,VALUE(G160)=99663,VALUE(G160)=99665,VALUE(G160)=55084,VALUE(G160)=55087,VALUE(G160)=55088,VALUE(G160)=55089,VALUE(G160)=55090,VALUE(G160)=55091,VALUE(G160)=55092,VALUE(G160)=55093,VALUE(G160)=55094,VALUE(G160)=55095,VALUE(G160)=55096,VALUE(G160)=55097,VALUE(G160)=55099,VALUE(G160)=55100,VALUE(G160)=71151),"調整",
IF(I160="J-Mups","保管リスト","依頼")),""))</f>
        <v/>
      </c>
    </row>
    <row r="161" spans="2:10" ht="44.25">
      <c r="B161" s="21">
        <f t="shared" si="10"/>
        <v>160</v>
      </c>
      <c r="C161" s="22"/>
      <c r="D161" s="23"/>
      <c r="E161" s="23"/>
      <c r="F161" s="23" t="str">
        <f t="shared" si="11"/>
        <v/>
      </c>
      <c r="G161" s="22" t="str">
        <f t="shared" si="12"/>
        <v/>
      </c>
      <c r="H161" s="79" t="str">
        <f t="shared" si="13"/>
        <v>**</v>
      </c>
      <c r="I161" s="11" t="str">
        <f t="shared" si="14"/>
        <v/>
      </c>
      <c r="J161" s="11" t="str">
        <f>IF(COUNTIF(依頼一覧!F:F,仮入庫!C161),
VLOOKUP(C161,依頼一覧!F:H,2,0),
IF(C161&lt;&gt;"",IF(OR(VALUE(G161)=31091,VALUE(G161)=49681,VALUE(G161)=49743,VALUE(G161)=31081,VALUE(G161)=49665,VALUE(G161)=917,VALUE(G161)=60522,VALUE(G161)=10035,VALUE(G161)=49663,VALUE(G161)=60020,VALUE(G161)=99660,VALUE(G161)=99663,VALUE(G161)=99665,VALUE(G161)=55084,VALUE(G161)=55087,VALUE(G161)=55088,VALUE(G161)=55089,VALUE(G161)=55090,VALUE(G161)=55091,VALUE(G161)=55092,VALUE(G161)=55093,VALUE(G161)=55094,VALUE(G161)=55095,VALUE(G161)=55096,VALUE(G161)=55097,VALUE(G161)=55099,VALUE(G161)=55100,VALUE(G161)=71151),"調整",
IF(I161="J-Mups","保管リスト","依頼")),""))</f>
        <v/>
      </c>
    </row>
    <row r="162" spans="2:10" ht="44.25">
      <c r="B162" s="21">
        <f t="shared" si="10"/>
        <v>161</v>
      </c>
      <c r="C162" s="22"/>
      <c r="D162" s="23"/>
      <c r="E162" s="23"/>
      <c r="F162" s="23" t="str">
        <f t="shared" si="11"/>
        <v/>
      </c>
      <c r="G162" s="22" t="str">
        <f t="shared" si="12"/>
        <v/>
      </c>
      <c r="H162" s="79" t="str">
        <f t="shared" si="13"/>
        <v>**</v>
      </c>
      <c r="I162" s="11" t="str">
        <f t="shared" si="14"/>
        <v/>
      </c>
      <c r="J162" s="11" t="str">
        <f>IF(COUNTIF(依頼一覧!F:F,仮入庫!C162),
VLOOKUP(C162,依頼一覧!F:H,2,0),
IF(C162&lt;&gt;"",IF(OR(VALUE(G162)=31091,VALUE(G162)=49681,VALUE(G162)=49743,VALUE(G162)=31081,VALUE(G162)=49665,VALUE(G162)=917,VALUE(G162)=60522,VALUE(G162)=10035,VALUE(G162)=49663,VALUE(G162)=60020,VALUE(G162)=99660,VALUE(G162)=99663,VALUE(G162)=99665,VALUE(G162)=55084,VALUE(G162)=55087,VALUE(G162)=55088,VALUE(G162)=55089,VALUE(G162)=55090,VALUE(G162)=55091,VALUE(G162)=55092,VALUE(G162)=55093,VALUE(G162)=55094,VALUE(G162)=55095,VALUE(G162)=55096,VALUE(G162)=55097,VALUE(G162)=55099,VALUE(G162)=55100,VALUE(G162)=71151),"調整",
IF(I162="J-Mups","保管リスト","依頼")),""))</f>
        <v/>
      </c>
    </row>
    <row r="163" spans="2:10" ht="44.25">
      <c r="B163" s="21">
        <f t="shared" si="10"/>
        <v>162</v>
      </c>
      <c r="C163" s="22"/>
      <c r="D163" s="23"/>
      <c r="E163" s="23"/>
      <c r="F163" s="23" t="str">
        <f t="shared" si="11"/>
        <v/>
      </c>
      <c r="G163" s="22" t="str">
        <f t="shared" si="12"/>
        <v/>
      </c>
      <c r="H163" s="79" t="str">
        <f t="shared" si="13"/>
        <v>**</v>
      </c>
      <c r="I163" s="11" t="str">
        <f t="shared" si="14"/>
        <v/>
      </c>
      <c r="J163" s="11" t="str">
        <f>IF(COUNTIF(依頼一覧!F:F,仮入庫!C163),
VLOOKUP(C163,依頼一覧!F:H,2,0),
IF(C163&lt;&gt;"",IF(OR(VALUE(G163)=31091,VALUE(G163)=49681,VALUE(G163)=49743,VALUE(G163)=31081,VALUE(G163)=49665,VALUE(G163)=917,VALUE(G163)=60522,VALUE(G163)=10035,VALUE(G163)=49663,VALUE(G163)=60020,VALUE(G163)=99660,VALUE(G163)=99663,VALUE(G163)=99665,VALUE(G163)=55084,VALUE(G163)=55087,VALUE(G163)=55088,VALUE(G163)=55089,VALUE(G163)=55090,VALUE(G163)=55091,VALUE(G163)=55092,VALUE(G163)=55093,VALUE(G163)=55094,VALUE(G163)=55095,VALUE(G163)=55096,VALUE(G163)=55097,VALUE(G163)=55099,VALUE(G163)=55100,VALUE(G163)=71151),"調整",
IF(I163="J-Mups","保管リスト","依頼")),""))</f>
        <v/>
      </c>
    </row>
    <row r="164" spans="2:10" ht="44.25">
      <c r="B164" s="21">
        <f t="shared" si="10"/>
        <v>163</v>
      </c>
      <c r="C164" s="22"/>
      <c r="D164" s="23"/>
      <c r="E164" s="23"/>
      <c r="F164" s="23" t="str">
        <f t="shared" si="11"/>
        <v/>
      </c>
      <c r="G164" s="22" t="str">
        <f t="shared" si="12"/>
        <v/>
      </c>
      <c r="H164" s="79" t="str">
        <f t="shared" si="13"/>
        <v>**</v>
      </c>
      <c r="I164" s="11" t="str">
        <f t="shared" si="14"/>
        <v/>
      </c>
      <c r="J164" s="11" t="str">
        <f>IF(COUNTIF(依頼一覧!F:F,仮入庫!C164),
VLOOKUP(C164,依頼一覧!F:H,2,0),
IF(C164&lt;&gt;"",IF(OR(VALUE(G164)=31091,VALUE(G164)=49681,VALUE(G164)=49743,VALUE(G164)=31081,VALUE(G164)=49665,VALUE(G164)=917,VALUE(G164)=60522,VALUE(G164)=10035,VALUE(G164)=49663,VALUE(G164)=60020,VALUE(G164)=99660,VALUE(G164)=99663,VALUE(G164)=99665,VALUE(G164)=55084,VALUE(G164)=55087,VALUE(G164)=55088,VALUE(G164)=55089,VALUE(G164)=55090,VALUE(G164)=55091,VALUE(G164)=55092,VALUE(G164)=55093,VALUE(G164)=55094,VALUE(G164)=55095,VALUE(G164)=55096,VALUE(G164)=55097,VALUE(G164)=55099,VALUE(G164)=55100,VALUE(G164)=71151),"調整",
IF(I164="J-Mups","保管リスト","依頼")),""))</f>
        <v/>
      </c>
    </row>
    <row r="165" spans="2:10" ht="44.25">
      <c r="B165" s="21">
        <f t="shared" si="10"/>
        <v>164</v>
      </c>
      <c r="C165" s="22"/>
      <c r="D165" s="23"/>
      <c r="E165" s="23"/>
      <c r="F165" s="23" t="str">
        <f t="shared" si="11"/>
        <v/>
      </c>
      <c r="G165" s="22" t="str">
        <f t="shared" si="12"/>
        <v/>
      </c>
      <c r="H165" s="79" t="str">
        <f t="shared" si="13"/>
        <v>**</v>
      </c>
      <c r="I165" s="11" t="str">
        <f t="shared" si="14"/>
        <v/>
      </c>
      <c r="J165" s="11" t="str">
        <f>IF(COUNTIF(依頼一覧!F:F,仮入庫!C165),
VLOOKUP(C165,依頼一覧!F:H,2,0),
IF(C165&lt;&gt;"",IF(OR(VALUE(G165)=31091,VALUE(G165)=49681,VALUE(G165)=49743,VALUE(G165)=31081,VALUE(G165)=49665,VALUE(G165)=917,VALUE(G165)=60522,VALUE(G165)=10035,VALUE(G165)=49663,VALUE(G165)=60020,VALUE(G165)=99660,VALUE(G165)=99663,VALUE(G165)=99665,VALUE(G165)=55084,VALUE(G165)=55087,VALUE(G165)=55088,VALUE(G165)=55089,VALUE(G165)=55090,VALUE(G165)=55091,VALUE(G165)=55092,VALUE(G165)=55093,VALUE(G165)=55094,VALUE(G165)=55095,VALUE(G165)=55096,VALUE(G165)=55097,VALUE(G165)=55099,VALUE(G165)=55100,VALUE(G165)=71151),"調整",
IF(I165="J-Mups","保管リスト","依頼")),""))</f>
        <v/>
      </c>
    </row>
    <row r="166" spans="2:10" ht="44.25">
      <c r="B166" s="21">
        <f t="shared" si="10"/>
        <v>165</v>
      </c>
      <c r="C166" s="22"/>
      <c r="D166" s="23"/>
      <c r="E166" s="23"/>
      <c r="F166" s="23" t="str">
        <f t="shared" si="11"/>
        <v/>
      </c>
      <c r="G166" s="22" t="str">
        <f t="shared" si="12"/>
        <v/>
      </c>
      <c r="H166" s="79" t="str">
        <f t="shared" si="13"/>
        <v>**</v>
      </c>
      <c r="I166" s="11" t="str">
        <f t="shared" si="14"/>
        <v/>
      </c>
      <c r="J166" s="11" t="str">
        <f>IF(COUNTIF(依頼一覧!F:F,仮入庫!C166),
VLOOKUP(C166,依頼一覧!F:H,2,0),
IF(C166&lt;&gt;"",IF(OR(VALUE(G166)=31091,VALUE(G166)=49681,VALUE(G166)=49743,VALUE(G166)=31081,VALUE(G166)=49665,VALUE(G166)=917,VALUE(G166)=60522,VALUE(G166)=10035,VALUE(G166)=49663,VALUE(G166)=60020,VALUE(G166)=99660,VALUE(G166)=99663,VALUE(G166)=99665,VALUE(G166)=55084,VALUE(G166)=55087,VALUE(G166)=55088,VALUE(G166)=55089,VALUE(G166)=55090,VALUE(G166)=55091,VALUE(G166)=55092,VALUE(G166)=55093,VALUE(G166)=55094,VALUE(G166)=55095,VALUE(G166)=55096,VALUE(G166)=55097,VALUE(G166)=55099,VALUE(G166)=55100,VALUE(G166)=71151),"調整",
IF(I166="J-Mups","保管リスト","依頼")),""))</f>
        <v/>
      </c>
    </row>
    <row r="167" spans="2:10" ht="44.25">
      <c r="B167" s="21">
        <f t="shared" si="10"/>
        <v>166</v>
      </c>
      <c r="C167" s="22"/>
      <c r="D167" s="23"/>
      <c r="E167" s="23"/>
      <c r="F167" s="23" t="str">
        <f t="shared" si="11"/>
        <v/>
      </c>
      <c r="G167" s="22" t="str">
        <f t="shared" si="12"/>
        <v/>
      </c>
      <c r="H167" s="79" t="str">
        <f t="shared" si="13"/>
        <v>**</v>
      </c>
      <c r="I167" s="11" t="str">
        <f t="shared" si="14"/>
        <v/>
      </c>
      <c r="J167" s="11" t="str">
        <f>IF(COUNTIF(依頼一覧!F:F,仮入庫!C167),
VLOOKUP(C167,依頼一覧!F:H,2,0),
IF(C167&lt;&gt;"",IF(OR(VALUE(G167)=31091,VALUE(G167)=49681,VALUE(G167)=49743,VALUE(G167)=31081,VALUE(G167)=49665,VALUE(G167)=917,VALUE(G167)=60522,VALUE(G167)=10035,VALUE(G167)=49663,VALUE(G167)=60020,VALUE(G167)=99660,VALUE(G167)=99663,VALUE(G167)=99665,VALUE(G167)=55084,VALUE(G167)=55087,VALUE(G167)=55088,VALUE(G167)=55089,VALUE(G167)=55090,VALUE(G167)=55091,VALUE(G167)=55092,VALUE(G167)=55093,VALUE(G167)=55094,VALUE(G167)=55095,VALUE(G167)=55096,VALUE(G167)=55097,VALUE(G167)=55099,VALUE(G167)=55100,VALUE(G167)=71151),"調整",
IF(I167="J-Mups","保管リスト","依頼")),""))</f>
        <v/>
      </c>
    </row>
    <row r="168" spans="2:10" ht="44.25">
      <c r="B168" s="21">
        <f t="shared" si="10"/>
        <v>167</v>
      </c>
      <c r="C168" s="22"/>
      <c r="D168" s="23"/>
      <c r="E168" s="23"/>
      <c r="F168" s="23" t="str">
        <f t="shared" si="11"/>
        <v/>
      </c>
      <c r="G168" s="22" t="str">
        <f t="shared" si="12"/>
        <v/>
      </c>
      <c r="H168" s="79" t="str">
        <f t="shared" si="13"/>
        <v>**</v>
      </c>
      <c r="I168" s="11" t="str">
        <f t="shared" si="14"/>
        <v/>
      </c>
      <c r="J168" s="11" t="str">
        <f>IF(COUNTIF(依頼一覧!F:F,仮入庫!C168),
VLOOKUP(C168,依頼一覧!F:H,2,0),
IF(C168&lt;&gt;"",IF(OR(VALUE(G168)=31091,VALUE(G168)=49681,VALUE(G168)=49743,VALUE(G168)=31081,VALUE(G168)=49665,VALUE(G168)=917,VALUE(G168)=60522,VALUE(G168)=10035,VALUE(G168)=49663,VALUE(G168)=60020,VALUE(G168)=99660,VALUE(G168)=99663,VALUE(G168)=99665,VALUE(G168)=55084,VALUE(G168)=55087,VALUE(G168)=55088,VALUE(G168)=55089,VALUE(G168)=55090,VALUE(G168)=55091,VALUE(G168)=55092,VALUE(G168)=55093,VALUE(G168)=55094,VALUE(G168)=55095,VALUE(G168)=55096,VALUE(G168)=55097,VALUE(G168)=55099,VALUE(G168)=55100,VALUE(G168)=71151),"調整",
IF(I168="J-Mups","保管リスト","依頼")),""))</f>
        <v/>
      </c>
    </row>
    <row r="169" spans="2:10" ht="44.25">
      <c r="B169" s="21">
        <f t="shared" si="10"/>
        <v>168</v>
      </c>
      <c r="C169" s="22"/>
      <c r="D169" s="23"/>
      <c r="E169" s="23"/>
      <c r="F169" s="23" t="str">
        <f t="shared" si="11"/>
        <v/>
      </c>
      <c r="G169" s="22" t="str">
        <f t="shared" si="12"/>
        <v/>
      </c>
      <c r="H169" s="79" t="str">
        <f t="shared" si="13"/>
        <v>**</v>
      </c>
      <c r="I169" s="11" t="str">
        <f t="shared" si="14"/>
        <v/>
      </c>
      <c r="J169" s="11" t="str">
        <f>IF(COUNTIF(依頼一覧!F:F,仮入庫!C169),
VLOOKUP(C169,依頼一覧!F:H,2,0),
IF(C169&lt;&gt;"",IF(OR(VALUE(G169)=31091,VALUE(G169)=49681,VALUE(G169)=49743,VALUE(G169)=31081,VALUE(G169)=49665,VALUE(G169)=917,VALUE(G169)=60522,VALUE(G169)=10035,VALUE(G169)=49663,VALUE(G169)=60020,VALUE(G169)=99660,VALUE(G169)=99663,VALUE(G169)=99665,VALUE(G169)=55084,VALUE(G169)=55087,VALUE(G169)=55088,VALUE(G169)=55089,VALUE(G169)=55090,VALUE(G169)=55091,VALUE(G169)=55092,VALUE(G169)=55093,VALUE(G169)=55094,VALUE(G169)=55095,VALUE(G169)=55096,VALUE(G169)=55097,VALUE(G169)=55099,VALUE(G169)=55100,VALUE(G169)=71151),"調整",
IF(I169="J-Mups","保管リスト","依頼")),""))</f>
        <v/>
      </c>
    </row>
    <row r="170" spans="2:10" ht="44.25">
      <c r="B170" s="21">
        <f t="shared" si="10"/>
        <v>169</v>
      </c>
      <c r="C170" s="22"/>
      <c r="D170" s="23"/>
      <c r="E170" s="23"/>
      <c r="F170" s="23" t="str">
        <f t="shared" si="11"/>
        <v/>
      </c>
      <c r="G170" s="22" t="str">
        <f t="shared" si="12"/>
        <v/>
      </c>
      <c r="H170" s="79" t="str">
        <f t="shared" si="13"/>
        <v>**</v>
      </c>
      <c r="I170" s="11" t="str">
        <f t="shared" si="14"/>
        <v/>
      </c>
      <c r="J170" s="11" t="str">
        <f>IF(COUNTIF(依頼一覧!F:F,仮入庫!C170),
VLOOKUP(C170,依頼一覧!F:H,2,0),
IF(C170&lt;&gt;"",IF(OR(VALUE(G170)=31091,VALUE(G170)=49681,VALUE(G170)=49743,VALUE(G170)=31081,VALUE(G170)=49665,VALUE(G170)=917,VALUE(G170)=60522,VALUE(G170)=10035,VALUE(G170)=49663,VALUE(G170)=60020,VALUE(G170)=99660,VALUE(G170)=99663,VALUE(G170)=99665,VALUE(G170)=55084,VALUE(G170)=55087,VALUE(G170)=55088,VALUE(G170)=55089,VALUE(G170)=55090,VALUE(G170)=55091,VALUE(G170)=55092,VALUE(G170)=55093,VALUE(G170)=55094,VALUE(G170)=55095,VALUE(G170)=55096,VALUE(G170)=55097,VALUE(G170)=55099,VALUE(G170)=55100,VALUE(G170)=71151),"調整",
IF(I170="J-Mups","保管リスト","依頼")),""))</f>
        <v/>
      </c>
    </row>
    <row r="171" spans="2:10" ht="44.25">
      <c r="B171" s="21">
        <f t="shared" si="10"/>
        <v>170</v>
      </c>
      <c r="C171" s="22"/>
      <c r="D171" s="23"/>
      <c r="E171" s="23"/>
      <c r="F171" s="23" t="str">
        <f t="shared" si="11"/>
        <v/>
      </c>
      <c r="G171" s="22" t="str">
        <f t="shared" si="12"/>
        <v/>
      </c>
      <c r="H171" s="79" t="str">
        <f t="shared" si="13"/>
        <v>**</v>
      </c>
      <c r="I171" s="11" t="str">
        <f t="shared" si="14"/>
        <v/>
      </c>
      <c r="J171" s="11" t="str">
        <f>IF(COUNTIF(依頼一覧!F:F,仮入庫!C171),
VLOOKUP(C171,依頼一覧!F:H,2,0),
IF(C171&lt;&gt;"",IF(OR(VALUE(G171)=31091,VALUE(G171)=49681,VALUE(G171)=49743,VALUE(G171)=31081,VALUE(G171)=49665,VALUE(G171)=917,VALUE(G171)=60522,VALUE(G171)=10035,VALUE(G171)=49663,VALUE(G171)=60020,VALUE(G171)=99660,VALUE(G171)=99663,VALUE(G171)=99665,VALUE(G171)=55084,VALUE(G171)=55087,VALUE(G171)=55088,VALUE(G171)=55089,VALUE(G171)=55090,VALUE(G171)=55091,VALUE(G171)=55092,VALUE(G171)=55093,VALUE(G171)=55094,VALUE(G171)=55095,VALUE(G171)=55096,VALUE(G171)=55097,VALUE(G171)=55099,VALUE(G171)=55100,VALUE(G171)=71151),"調整",
IF(I171="J-Mups","保管リスト","依頼")),""))</f>
        <v/>
      </c>
    </row>
    <row r="172" spans="2:10" ht="44.25">
      <c r="B172" s="21">
        <f t="shared" si="10"/>
        <v>171</v>
      </c>
      <c r="C172" s="22"/>
      <c r="D172" s="23"/>
      <c r="E172" s="23"/>
      <c r="F172" s="23" t="str">
        <f t="shared" si="11"/>
        <v/>
      </c>
      <c r="G172" s="22" t="str">
        <f t="shared" si="12"/>
        <v/>
      </c>
      <c r="H172" s="79" t="str">
        <f t="shared" si="13"/>
        <v>**</v>
      </c>
      <c r="I172" s="11" t="str">
        <f t="shared" si="14"/>
        <v/>
      </c>
      <c r="J172" s="11" t="str">
        <f>IF(COUNTIF(依頼一覧!F:F,仮入庫!C172),
VLOOKUP(C172,依頼一覧!F:H,2,0),
IF(C172&lt;&gt;"",IF(OR(VALUE(G172)=31091,VALUE(G172)=49681,VALUE(G172)=49743,VALUE(G172)=31081,VALUE(G172)=49665,VALUE(G172)=917,VALUE(G172)=60522,VALUE(G172)=10035,VALUE(G172)=49663,VALUE(G172)=60020,VALUE(G172)=99660,VALUE(G172)=99663,VALUE(G172)=99665,VALUE(G172)=55084,VALUE(G172)=55087,VALUE(G172)=55088,VALUE(G172)=55089,VALUE(G172)=55090,VALUE(G172)=55091,VALUE(G172)=55092,VALUE(G172)=55093,VALUE(G172)=55094,VALUE(G172)=55095,VALUE(G172)=55096,VALUE(G172)=55097,VALUE(G172)=55099,VALUE(G172)=55100,VALUE(G172)=71151),"調整",
IF(I172="J-Mups","保管リスト","依頼")),""))</f>
        <v/>
      </c>
    </row>
    <row r="173" spans="2:10" ht="44.25">
      <c r="B173" s="21">
        <f t="shared" si="10"/>
        <v>172</v>
      </c>
      <c r="C173" s="22"/>
      <c r="D173" s="23"/>
      <c r="E173" s="23"/>
      <c r="F173" s="23" t="str">
        <f t="shared" si="11"/>
        <v/>
      </c>
      <c r="G173" s="22" t="str">
        <f t="shared" si="12"/>
        <v/>
      </c>
      <c r="H173" s="79" t="str">
        <f t="shared" si="13"/>
        <v>**</v>
      </c>
      <c r="I173" s="11" t="str">
        <f t="shared" si="14"/>
        <v/>
      </c>
      <c r="J173" s="11" t="str">
        <f>IF(COUNTIF(依頼一覧!F:F,仮入庫!C173),
VLOOKUP(C173,依頼一覧!F:H,2,0),
IF(C173&lt;&gt;"",IF(OR(VALUE(G173)=31091,VALUE(G173)=49681,VALUE(G173)=49743,VALUE(G173)=31081,VALUE(G173)=49665,VALUE(G173)=917,VALUE(G173)=60522,VALUE(G173)=10035,VALUE(G173)=49663,VALUE(G173)=60020,VALUE(G173)=99660,VALUE(G173)=99663,VALUE(G173)=99665,VALUE(G173)=55084,VALUE(G173)=55087,VALUE(G173)=55088,VALUE(G173)=55089,VALUE(G173)=55090,VALUE(G173)=55091,VALUE(G173)=55092,VALUE(G173)=55093,VALUE(G173)=55094,VALUE(G173)=55095,VALUE(G173)=55096,VALUE(G173)=55097,VALUE(G173)=55099,VALUE(G173)=55100,VALUE(G173)=71151),"調整",
IF(I173="J-Mups","保管リスト","依頼")),""))</f>
        <v/>
      </c>
    </row>
    <row r="174" spans="2:10" ht="44.25">
      <c r="B174" s="21">
        <f t="shared" si="10"/>
        <v>173</v>
      </c>
      <c r="C174" s="22"/>
      <c r="D174" s="23"/>
      <c r="E174" s="23"/>
      <c r="F174" s="23" t="str">
        <f t="shared" si="11"/>
        <v/>
      </c>
      <c r="G174" s="22" t="str">
        <f t="shared" si="12"/>
        <v/>
      </c>
      <c r="H174" s="79" t="str">
        <f t="shared" si="13"/>
        <v>**</v>
      </c>
      <c r="I174" s="11" t="str">
        <f t="shared" si="14"/>
        <v/>
      </c>
      <c r="J174" s="11" t="str">
        <f>IF(COUNTIF(依頼一覧!F:F,仮入庫!C174),
VLOOKUP(C174,依頼一覧!F:H,2,0),
IF(C174&lt;&gt;"",IF(OR(VALUE(G174)=31091,VALUE(G174)=49681,VALUE(G174)=49743,VALUE(G174)=31081,VALUE(G174)=49665,VALUE(G174)=917,VALUE(G174)=60522,VALUE(G174)=10035,VALUE(G174)=49663,VALUE(G174)=60020,VALUE(G174)=99660,VALUE(G174)=99663,VALUE(G174)=99665,VALUE(G174)=55084,VALUE(G174)=55087,VALUE(G174)=55088,VALUE(G174)=55089,VALUE(G174)=55090,VALUE(G174)=55091,VALUE(G174)=55092,VALUE(G174)=55093,VALUE(G174)=55094,VALUE(G174)=55095,VALUE(G174)=55096,VALUE(G174)=55097,VALUE(G174)=55099,VALUE(G174)=55100,VALUE(G174)=71151),"調整",
IF(I174="J-Mups","保管リスト","依頼")),""))</f>
        <v/>
      </c>
    </row>
    <row r="175" spans="2:10" ht="44.25">
      <c r="B175" s="21">
        <f t="shared" si="10"/>
        <v>174</v>
      </c>
      <c r="C175" s="22"/>
      <c r="D175" s="23"/>
      <c r="E175" s="23"/>
      <c r="F175" s="23" t="str">
        <f t="shared" si="11"/>
        <v/>
      </c>
      <c r="G175" s="22" t="str">
        <f t="shared" si="12"/>
        <v/>
      </c>
      <c r="H175" s="79" t="str">
        <f t="shared" si="13"/>
        <v>**</v>
      </c>
      <c r="I175" s="11" t="str">
        <f t="shared" si="14"/>
        <v/>
      </c>
      <c r="J175" s="11" t="str">
        <f>IF(COUNTIF(依頼一覧!F:F,仮入庫!C175),
VLOOKUP(C175,依頼一覧!F:H,2,0),
IF(C175&lt;&gt;"",IF(OR(VALUE(G175)=31091,VALUE(G175)=49681,VALUE(G175)=49743,VALUE(G175)=31081,VALUE(G175)=49665,VALUE(G175)=917,VALUE(G175)=60522,VALUE(G175)=10035,VALUE(G175)=49663,VALUE(G175)=60020,VALUE(G175)=99660,VALUE(G175)=99663,VALUE(G175)=99665,VALUE(G175)=55084,VALUE(G175)=55087,VALUE(G175)=55088,VALUE(G175)=55089,VALUE(G175)=55090,VALUE(G175)=55091,VALUE(G175)=55092,VALUE(G175)=55093,VALUE(G175)=55094,VALUE(G175)=55095,VALUE(G175)=55096,VALUE(G175)=55097,VALUE(G175)=55099,VALUE(G175)=55100,VALUE(G175)=71151),"調整",
IF(I175="J-Mups","保管リスト","依頼")),""))</f>
        <v/>
      </c>
    </row>
    <row r="176" spans="2:10" ht="44.25">
      <c r="B176" s="21">
        <f t="shared" si="10"/>
        <v>175</v>
      </c>
      <c r="C176" s="22"/>
      <c r="D176" s="23"/>
      <c r="E176" s="23"/>
      <c r="F176" s="23" t="str">
        <f t="shared" si="11"/>
        <v/>
      </c>
      <c r="G176" s="22" t="str">
        <f t="shared" si="12"/>
        <v/>
      </c>
      <c r="H176" s="79" t="str">
        <f t="shared" si="13"/>
        <v>**</v>
      </c>
      <c r="I176" s="11" t="str">
        <f t="shared" si="14"/>
        <v/>
      </c>
      <c r="J176" s="11" t="str">
        <f>IF(COUNTIF(依頼一覧!F:F,仮入庫!C176),
VLOOKUP(C176,依頼一覧!F:H,2,0),
IF(C176&lt;&gt;"",IF(OR(VALUE(G176)=31091,VALUE(G176)=49681,VALUE(G176)=49743,VALUE(G176)=31081,VALUE(G176)=49665,VALUE(G176)=917,VALUE(G176)=60522,VALUE(G176)=10035,VALUE(G176)=49663,VALUE(G176)=60020,VALUE(G176)=99660,VALUE(G176)=99663,VALUE(G176)=99665,VALUE(G176)=55084,VALUE(G176)=55087,VALUE(G176)=55088,VALUE(G176)=55089,VALUE(G176)=55090,VALUE(G176)=55091,VALUE(G176)=55092,VALUE(G176)=55093,VALUE(G176)=55094,VALUE(G176)=55095,VALUE(G176)=55096,VALUE(G176)=55097,VALUE(G176)=55099,VALUE(G176)=55100,VALUE(G176)=71151),"調整",
IF(I176="J-Mups","保管リスト","依頼")),""))</f>
        <v/>
      </c>
    </row>
    <row r="177" spans="2:10" ht="44.25">
      <c r="B177" s="21">
        <f t="shared" si="10"/>
        <v>176</v>
      </c>
      <c r="C177" s="22"/>
      <c r="D177" s="23"/>
      <c r="E177" s="23"/>
      <c r="F177" s="23" t="str">
        <f t="shared" si="11"/>
        <v/>
      </c>
      <c r="G177" s="22" t="str">
        <f t="shared" si="12"/>
        <v/>
      </c>
      <c r="H177" s="79" t="str">
        <f t="shared" si="13"/>
        <v>**</v>
      </c>
      <c r="I177" s="11" t="str">
        <f t="shared" si="14"/>
        <v/>
      </c>
      <c r="J177" s="11" t="str">
        <f>IF(COUNTIF(依頼一覧!F:F,仮入庫!C177),
VLOOKUP(C177,依頼一覧!F:H,2,0),
IF(C177&lt;&gt;"",IF(OR(VALUE(G177)=31091,VALUE(G177)=49681,VALUE(G177)=49743,VALUE(G177)=31081,VALUE(G177)=49665,VALUE(G177)=917,VALUE(G177)=60522,VALUE(G177)=10035,VALUE(G177)=49663,VALUE(G177)=60020,VALUE(G177)=99660,VALUE(G177)=99663,VALUE(G177)=99665,VALUE(G177)=55084,VALUE(G177)=55087,VALUE(G177)=55088,VALUE(G177)=55089,VALUE(G177)=55090,VALUE(G177)=55091,VALUE(G177)=55092,VALUE(G177)=55093,VALUE(G177)=55094,VALUE(G177)=55095,VALUE(G177)=55096,VALUE(G177)=55097,VALUE(G177)=55099,VALUE(G177)=55100,VALUE(G177)=71151),"調整",
IF(I177="J-Mups","保管リスト","依頼")),""))</f>
        <v/>
      </c>
    </row>
    <row r="178" spans="2:10" ht="44.25">
      <c r="B178" s="21">
        <f t="shared" si="10"/>
        <v>177</v>
      </c>
      <c r="C178" s="22"/>
      <c r="D178" s="23"/>
      <c r="E178" s="23"/>
      <c r="F178" s="23" t="str">
        <f t="shared" si="11"/>
        <v/>
      </c>
      <c r="G178" s="22" t="str">
        <f t="shared" si="12"/>
        <v/>
      </c>
      <c r="H178" s="79" t="str">
        <f t="shared" si="13"/>
        <v>**</v>
      </c>
      <c r="I178" s="11" t="str">
        <f t="shared" si="14"/>
        <v/>
      </c>
      <c r="J178" s="11" t="str">
        <f>IF(COUNTIF(依頼一覧!F:F,仮入庫!C178),
VLOOKUP(C178,依頼一覧!F:H,2,0),
IF(C178&lt;&gt;"",IF(OR(VALUE(G178)=31091,VALUE(G178)=49681,VALUE(G178)=49743,VALUE(G178)=31081,VALUE(G178)=49665,VALUE(G178)=917,VALUE(G178)=60522,VALUE(G178)=10035,VALUE(G178)=49663,VALUE(G178)=60020,VALUE(G178)=99660,VALUE(G178)=99663,VALUE(G178)=99665,VALUE(G178)=55084,VALUE(G178)=55087,VALUE(G178)=55088,VALUE(G178)=55089,VALUE(G178)=55090,VALUE(G178)=55091,VALUE(G178)=55092,VALUE(G178)=55093,VALUE(G178)=55094,VALUE(G178)=55095,VALUE(G178)=55096,VALUE(G178)=55097,VALUE(G178)=55099,VALUE(G178)=55100,VALUE(G178)=71151),"調整",
IF(I178="J-Mups","保管リスト","依頼")),""))</f>
        <v/>
      </c>
    </row>
    <row r="179" spans="2:10" ht="44.25">
      <c r="B179" s="21">
        <f t="shared" si="10"/>
        <v>178</v>
      </c>
      <c r="C179" s="22"/>
      <c r="D179" s="23"/>
      <c r="E179" s="23"/>
      <c r="F179" s="23" t="str">
        <f t="shared" si="11"/>
        <v/>
      </c>
      <c r="G179" s="22" t="str">
        <f t="shared" si="12"/>
        <v/>
      </c>
      <c r="H179" s="79" t="str">
        <f t="shared" si="13"/>
        <v>**</v>
      </c>
      <c r="I179" s="11" t="str">
        <f t="shared" si="14"/>
        <v/>
      </c>
      <c r="J179" s="11" t="str">
        <f>IF(COUNTIF(依頼一覧!F:F,仮入庫!C179),
VLOOKUP(C179,依頼一覧!F:H,2,0),
IF(C179&lt;&gt;"",IF(OR(VALUE(G179)=31091,VALUE(G179)=49681,VALUE(G179)=49743,VALUE(G179)=31081,VALUE(G179)=49665,VALUE(G179)=917,VALUE(G179)=60522,VALUE(G179)=10035,VALUE(G179)=49663,VALUE(G179)=60020,VALUE(G179)=99660,VALUE(G179)=99663,VALUE(G179)=99665,VALUE(G179)=55084,VALUE(G179)=55087,VALUE(G179)=55088,VALUE(G179)=55089,VALUE(G179)=55090,VALUE(G179)=55091,VALUE(G179)=55092,VALUE(G179)=55093,VALUE(G179)=55094,VALUE(G179)=55095,VALUE(G179)=55096,VALUE(G179)=55097,VALUE(G179)=55099,VALUE(G179)=55100,VALUE(G179)=71151),"調整",
IF(I179="J-Mups","保管リスト","依頼")),""))</f>
        <v/>
      </c>
    </row>
    <row r="180" spans="2:10" ht="44.25">
      <c r="B180" s="21">
        <f t="shared" si="10"/>
        <v>179</v>
      </c>
      <c r="C180" s="22"/>
      <c r="D180" s="23"/>
      <c r="E180" s="23"/>
      <c r="F180" s="23" t="str">
        <f t="shared" si="11"/>
        <v/>
      </c>
      <c r="G180" s="22" t="str">
        <f t="shared" si="12"/>
        <v/>
      </c>
      <c r="H180" s="79" t="str">
        <f t="shared" si="13"/>
        <v>**</v>
      </c>
      <c r="I180" s="11" t="str">
        <f t="shared" si="14"/>
        <v/>
      </c>
      <c r="J180" s="11" t="str">
        <f>IF(COUNTIF(依頼一覧!F:F,仮入庫!C180),
VLOOKUP(C180,依頼一覧!F:H,2,0),
IF(C180&lt;&gt;"",IF(OR(VALUE(G180)=31091,VALUE(G180)=49681,VALUE(G180)=49743,VALUE(G180)=31081,VALUE(G180)=49665,VALUE(G180)=917,VALUE(G180)=60522,VALUE(G180)=10035,VALUE(G180)=49663,VALUE(G180)=60020,VALUE(G180)=99660,VALUE(G180)=99663,VALUE(G180)=99665,VALUE(G180)=55084,VALUE(G180)=55087,VALUE(G180)=55088,VALUE(G180)=55089,VALUE(G180)=55090,VALUE(G180)=55091,VALUE(G180)=55092,VALUE(G180)=55093,VALUE(G180)=55094,VALUE(G180)=55095,VALUE(G180)=55096,VALUE(G180)=55097,VALUE(G180)=55099,VALUE(G180)=55100,VALUE(G180)=71151),"調整",
IF(I180="J-Mups","保管リスト","依頼")),""))</f>
        <v/>
      </c>
    </row>
    <row r="181" spans="2:10" ht="44.25">
      <c r="B181" s="21">
        <f t="shared" si="10"/>
        <v>180</v>
      </c>
      <c r="C181" s="22"/>
      <c r="D181" s="23"/>
      <c r="E181" s="23"/>
      <c r="F181" s="23" t="str">
        <f t="shared" si="11"/>
        <v/>
      </c>
      <c r="G181" s="22" t="str">
        <f t="shared" si="12"/>
        <v/>
      </c>
      <c r="H181" s="79" t="str">
        <f t="shared" si="13"/>
        <v>**</v>
      </c>
      <c r="I181" s="11" t="str">
        <f t="shared" si="14"/>
        <v/>
      </c>
      <c r="J181" s="11" t="str">
        <f>IF(COUNTIF(依頼一覧!F:F,仮入庫!C181),
VLOOKUP(C181,依頼一覧!F:H,2,0),
IF(C181&lt;&gt;"",IF(OR(VALUE(G181)=31091,VALUE(G181)=49681,VALUE(G181)=49743,VALUE(G181)=31081,VALUE(G181)=49665,VALUE(G181)=917,VALUE(G181)=60522,VALUE(G181)=10035,VALUE(G181)=49663,VALUE(G181)=60020,VALUE(G181)=99660,VALUE(G181)=99663,VALUE(G181)=99665,VALUE(G181)=55084,VALUE(G181)=55087,VALUE(G181)=55088,VALUE(G181)=55089,VALUE(G181)=55090,VALUE(G181)=55091,VALUE(G181)=55092,VALUE(G181)=55093,VALUE(G181)=55094,VALUE(G181)=55095,VALUE(G181)=55096,VALUE(G181)=55097,VALUE(G181)=55099,VALUE(G181)=55100,VALUE(G181)=71151),"調整",
IF(I181="J-Mups","保管リスト","依頼")),""))</f>
        <v/>
      </c>
    </row>
    <row r="182" spans="2:10" ht="44.25">
      <c r="B182" s="21">
        <f t="shared" si="10"/>
        <v>181</v>
      </c>
      <c r="C182" s="22"/>
      <c r="D182" s="23"/>
      <c r="E182" s="23"/>
      <c r="F182" s="23" t="str">
        <f t="shared" si="11"/>
        <v/>
      </c>
      <c r="G182" s="22" t="str">
        <f t="shared" si="12"/>
        <v/>
      </c>
      <c r="H182" s="79" t="str">
        <f t="shared" si="13"/>
        <v>**</v>
      </c>
      <c r="I182" s="11" t="str">
        <f t="shared" si="14"/>
        <v/>
      </c>
      <c r="J182" s="11" t="str">
        <f>IF(COUNTIF(依頼一覧!F:F,仮入庫!C182),
VLOOKUP(C182,依頼一覧!F:H,2,0),
IF(C182&lt;&gt;"",IF(OR(VALUE(G182)=31091,VALUE(G182)=49681,VALUE(G182)=49743,VALUE(G182)=31081,VALUE(G182)=49665,VALUE(G182)=917,VALUE(G182)=60522,VALUE(G182)=10035,VALUE(G182)=49663,VALUE(G182)=60020,VALUE(G182)=99660,VALUE(G182)=99663,VALUE(G182)=99665,VALUE(G182)=55084,VALUE(G182)=55087,VALUE(G182)=55088,VALUE(G182)=55089,VALUE(G182)=55090,VALUE(G182)=55091,VALUE(G182)=55092,VALUE(G182)=55093,VALUE(G182)=55094,VALUE(G182)=55095,VALUE(G182)=55096,VALUE(G182)=55097,VALUE(G182)=55099,VALUE(G182)=55100,VALUE(G182)=71151),"調整",
IF(I182="J-Mups","保管リスト","依頼")),""))</f>
        <v/>
      </c>
    </row>
    <row r="183" spans="2:10" ht="44.25">
      <c r="B183" s="21">
        <f t="shared" si="10"/>
        <v>182</v>
      </c>
      <c r="C183" s="22"/>
      <c r="D183" s="23"/>
      <c r="E183" s="23"/>
      <c r="F183" s="23" t="str">
        <f t="shared" si="11"/>
        <v/>
      </c>
      <c r="G183" s="22" t="str">
        <f t="shared" si="12"/>
        <v/>
      </c>
      <c r="H183" s="79" t="str">
        <f t="shared" si="13"/>
        <v>**</v>
      </c>
      <c r="I183" s="11" t="str">
        <f t="shared" si="14"/>
        <v/>
      </c>
      <c r="J183" s="11" t="str">
        <f>IF(COUNTIF(依頼一覧!F:F,仮入庫!C183),
VLOOKUP(C183,依頼一覧!F:H,2,0),
IF(C183&lt;&gt;"",IF(OR(VALUE(G183)=31091,VALUE(G183)=49681,VALUE(G183)=49743,VALUE(G183)=31081,VALUE(G183)=49665,VALUE(G183)=917,VALUE(G183)=60522,VALUE(G183)=10035,VALUE(G183)=49663,VALUE(G183)=60020,VALUE(G183)=99660,VALUE(G183)=99663,VALUE(G183)=99665,VALUE(G183)=55084,VALUE(G183)=55087,VALUE(G183)=55088,VALUE(G183)=55089,VALUE(G183)=55090,VALUE(G183)=55091,VALUE(G183)=55092,VALUE(G183)=55093,VALUE(G183)=55094,VALUE(G183)=55095,VALUE(G183)=55096,VALUE(G183)=55097,VALUE(G183)=55099,VALUE(G183)=55100,VALUE(G183)=71151),"調整",
IF(I183="J-Mups","保管リスト","依頼")),""))</f>
        <v/>
      </c>
    </row>
    <row r="184" spans="2:10" ht="44.25">
      <c r="B184" s="21">
        <f t="shared" si="10"/>
        <v>183</v>
      </c>
      <c r="C184" s="22"/>
      <c r="D184" s="23"/>
      <c r="E184" s="23"/>
      <c r="F184" s="23" t="str">
        <f t="shared" si="11"/>
        <v/>
      </c>
      <c r="G184" s="22" t="str">
        <f t="shared" si="12"/>
        <v/>
      </c>
      <c r="H184" s="79" t="str">
        <f t="shared" si="13"/>
        <v>**</v>
      </c>
      <c r="I184" s="11" t="str">
        <f t="shared" si="14"/>
        <v/>
      </c>
      <c r="J184" s="11" t="str">
        <f>IF(COUNTIF(依頼一覧!F:F,仮入庫!C184),
VLOOKUP(C184,依頼一覧!F:H,2,0),
IF(C184&lt;&gt;"",IF(OR(VALUE(G184)=31091,VALUE(G184)=49681,VALUE(G184)=49743,VALUE(G184)=31081,VALUE(G184)=49665,VALUE(G184)=917,VALUE(G184)=60522,VALUE(G184)=10035,VALUE(G184)=49663,VALUE(G184)=60020,VALUE(G184)=99660,VALUE(G184)=99663,VALUE(G184)=99665,VALUE(G184)=55084,VALUE(G184)=55087,VALUE(G184)=55088,VALUE(G184)=55089,VALUE(G184)=55090,VALUE(G184)=55091,VALUE(G184)=55092,VALUE(G184)=55093,VALUE(G184)=55094,VALUE(G184)=55095,VALUE(G184)=55096,VALUE(G184)=55097,VALUE(G184)=55099,VALUE(G184)=55100,VALUE(G184)=71151),"調整",
IF(I184="J-Mups","保管リスト","依頼")),""))</f>
        <v/>
      </c>
    </row>
    <row r="185" spans="2:10" ht="44.25">
      <c r="B185" s="21">
        <f t="shared" si="10"/>
        <v>184</v>
      </c>
      <c r="C185" s="22"/>
      <c r="D185" s="23"/>
      <c r="E185" s="23"/>
      <c r="F185" s="23" t="str">
        <f t="shared" si="11"/>
        <v/>
      </c>
      <c r="G185" s="22" t="str">
        <f t="shared" si="12"/>
        <v/>
      </c>
      <c r="H185" s="79" t="str">
        <f t="shared" si="13"/>
        <v>**</v>
      </c>
      <c r="I185" s="11" t="str">
        <f t="shared" si="14"/>
        <v/>
      </c>
      <c r="J185" s="11" t="str">
        <f>IF(COUNTIF(依頼一覧!F:F,仮入庫!C185),
VLOOKUP(C185,依頼一覧!F:H,2,0),
IF(C185&lt;&gt;"",IF(OR(VALUE(G185)=31091,VALUE(G185)=49681,VALUE(G185)=49743,VALUE(G185)=31081,VALUE(G185)=49665,VALUE(G185)=917,VALUE(G185)=60522,VALUE(G185)=10035,VALUE(G185)=49663,VALUE(G185)=60020,VALUE(G185)=99660,VALUE(G185)=99663,VALUE(G185)=99665,VALUE(G185)=55084,VALUE(G185)=55087,VALUE(G185)=55088,VALUE(G185)=55089,VALUE(G185)=55090,VALUE(G185)=55091,VALUE(G185)=55092,VALUE(G185)=55093,VALUE(G185)=55094,VALUE(G185)=55095,VALUE(G185)=55096,VALUE(G185)=55097,VALUE(G185)=55099,VALUE(G185)=55100,VALUE(G185)=71151),"調整",
IF(I185="J-Mups","保管リスト","依頼")),""))</f>
        <v/>
      </c>
    </row>
    <row r="186" spans="2:10" ht="44.25">
      <c r="B186" s="21">
        <f t="shared" si="10"/>
        <v>185</v>
      </c>
      <c r="C186" s="22"/>
      <c r="D186" s="23"/>
      <c r="E186" s="23"/>
      <c r="F186" s="23" t="str">
        <f t="shared" si="11"/>
        <v/>
      </c>
      <c r="G186" s="22" t="str">
        <f t="shared" si="12"/>
        <v/>
      </c>
      <c r="H186" s="79" t="str">
        <f t="shared" si="13"/>
        <v>**</v>
      </c>
      <c r="I186" s="11" t="str">
        <f t="shared" si="14"/>
        <v/>
      </c>
      <c r="J186" s="11" t="str">
        <f>IF(COUNTIF(依頼一覧!F:F,仮入庫!C186),
VLOOKUP(C186,依頼一覧!F:H,2,0),
IF(C186&lt;&gt;"",IF(OR(VALUE(G186)=31091,VALUE(G186)=49681,VALUE(G186)=49743,VALUE(G186)=31081,VALUE(G186)=49665,VALUE(G186)=917,VALUE(G186)=60522,VALUE(G186)=10035,VALUE(G186)=49663,VALUE(G186)=60020,VALUE(G186)=99660,VALUE(G186)=99663,VALUE(G186)=99665,VALUE(G186)=55084,VALUE(G186)=55087,VALUE(G186)=55088,VALUE(G186)=55089,VALUE(G186)=55090,VALUE(G186)=55091,VALUE(G186)=55092,VALUE(G186)=55093,VALUE(G186)=55094,VALUE(G186)=55095,VALUE(G186)=55096,VALUE(G186)=55097,VALUE(G186)=55099,VALUE(G186)=55100,VALUE(G186)=71151),"調整",
IF(I186="J-Mups","保管リスト","依頼")),""))</f>
        <v/>
      </c>
    </row>
    <row r="187" spans="2:10" ht="44.25">
      <c r="B187" s="21">
        <f t="shared" si="10"/>
        <v>186</v>
      </c>
      <c r="C187" s="22"/>
      <c r="D187" s="23"/>
      <c r="E187" s="23"/>
      <c r="F187" s="23" t="str">
        <f t="shared" si="11"/>
        <v/>
      </c>
      <c r="G187" s="22" t="str">
        <f t="shared" si="12"/>
        <v/>
      </c>
      <c r="H187" s="79" t="str">
        <f t="shared" si="13"/>
        <v>**</v>
      </c>
      <c r="I187" s="11" t="str">
        <f t="shared" si="14"/>
        <v/>
      </c>
      <c r="J187" s="11" t="str">
        <f>IF(COUNTIF(依頼一覧!F:F,仮入庫!C187),
VLOOKUP(C187,依頼一覧!F:H,2,0),
IF(C187&lt;&gt;"",IF(OR(VALUE(G187)=31091,VALUE(G187)=49681,VALUE(G187)=49743,VALUE(G187)=31081,VALUE(G187)=49665,VALUE(G187)=917,VALUE(G187)=60522,VALUE(G187)=10035,VALUE(G187)=49663,VALUE(G187)=60020,VALUE(G187)=99660,VALUE(G187)=99663,VALUE(G187)=99665,VALUE(G187)=55084,VALUE(G187)=55087,VALUE(G187)=55088,VALUE(G187)=55089,VALUE(G187)=55090,VALUE(G187)=55091,VALUE(G187)=55092,VALUE(G187)=55093,VALUE(G187)=55094,VALUE(G187)=55095,VALUE(G187)=55096,VALUE(G187)=55097,VALUE(G187)=55099,VALUE(G187)=55100,VALUE(G187)=71151),"調整",
IF(I187="J-Mups","保管リスト","依頼")),""))</f>
        <v/>
      </c>
    </row>
    <row r="188" spans="2:10" ht="44.25">
      <c r="B188" s="21">
        <f t="shared" si="10"/>
        <v>187</v>
      </c>
      <c r="C188" s="22"/>
      <c r="D188" s="23"/>
      <c r="E188" s="23"/>
      <c r="F188" s="23" t="str">
        <f t="shared" si="11"/>
        <v/>
      </c>
      <c r="G188" s="22" t="str">
        <f t="shared" si="12"/>
        <v/>
      </c>
      <c r="H188" s="79" t="str">
        <f t="shared" si="13"/>
        <v>**</v>
      </c>
      <c r="I188" s="11" t="str">
        <f t="shared" si="14"/>
        <v/>
      </c>
      <c r="J188" s="11" t="str">
        <f>IF(COUNTIF(依頼一覧!F:F,仮入庫!C188),
VLOOKUP(C188,依頼一覧!F:H,2,0),
IF(C188&lt;&gt;"",IF(OR(VALUE(G188)=31091,VALUE(G188)=49681,VALUE(G188)=49743,VALUE(G188)=31081,VALUE(G188)=49665,VALUE(G188)=917,VALUE(G188)=60522,VALUE(G188)=10035,VALUE(G188)=49663,VALUE(G188)=60020,VALUE(G188)=99660,VALUE(G188)=99663,VALUE(G188)=99665,VALUE(G188)=55084,VALUE(G188)=55087,VALUE(G188)=55088,VALUE(G188)=55089,VALUE(G188)=55090,VALUE(G188)=55091,VALUE(G188)=55092,VALUE(G188)=55093,VALUE(G188)=55094,VALUE(G188)=55095,VALUE(G188)=55096,VALUE(G188)=55097,VALUE(G188)=55099,VALUE(G188)=55100,VALUE(G188)=71151),"調整",
IF(I188="J-Mups","保管リスト","依頼")),""))</f>
        <v/>
      </c>
    </row>
    <row r="189" spans="2:10" ht="44.25">
      <c r="B189" s="21">
        <f t="shared" si="10"/>
        <v>188</v>
      </c>
      <c r="C189" s="22"/>
      <c r="D189" s="23"/>
      <c r="E189" s="23"/>
      <c r="F189" s="23" t="str">
        <f t="shared" si="11"/>
        <v/>
      </c>
      <c r="G189" s="22" t="str">
        <f t="shared" si="12"/>
        <v/>
      </c>
      <c r="H189" s="79" t="str">
        <f t="shared" si="13"/>
        <v>**</v>
      </c>
      <c r="I189" s="11" t="str">
        <f t="shared" si="14"/>
        <v/>
      </c>
      <c r="J189" s="11" t="str">
        <f>IF(COUNTIF(依頼一覧!F:F,仮入庫!C189),
VLOOKUP(C189,依頼一覧!F:H,2,0),
IF(C189&lt;&gt;"",IF(OR(VALUE(G189)=31091,VALUE(G189)=49681,VALUE(G189)=49743,VALUE(G189)=31081,VALUE(G189)=49665,VALUE(G189)=917,VALUE(G189)=60522,VALUE(G189)=10035,VALUE(G189)=49663,VALUE(G189)=60020,VALUE(G189)=99660,VALUE(G189)=99663,VALUE(G189)=99665,VALUE(G189)=55084,VALUE(G189)=55087,VALUE(G189)=55088,VALUE(G189)=55089,VALUE(G189)=55090,VALUE(G189)=55091,VALUE(G189)=55092,VALUE(G189)=55093,VALUE(G189)=55094,VALUE(G189)=55095,VALUE(G189)=55096,VALUE(G189)=55097,VALUE(G189)=55099,VALUE(G189)=55100,VALUE(G189)=71151),"調整",
IF(I189="J-Mups","保管リスト","依頼")),""))</f>
        <v/>
      </c>
    </row>
    <row r="190" spans="2:10" ht="44.25">
      <c r="B190" s="21">
        <f t="shared" si="10"/>
        <v>189</v>
      </c>
      <c r="C190" s="22"/>
      <c r="D190" s="23"/>
      <c r="E190" s="23"/>
      <c r="F190" s="23" t="str">
        <f t="shared" si="11"/>
        <v/>
      </c>
      <c r="G190" s="22" t="str">
        <f t="shared" si="12"/>
        <v/>
      </c>
      <c r="H190" s="79" t="str">
        <f t="shared" si="13"/>
        <v>**</v>
      </c>
      <c r="I190" s="11" t="str">
        <f t="shared" si="14"/>
        <v/>
      </c>
      <c r="J190" s="11" t="str">
        <f>IF(COUNTIF(依頼一覧!F:F,仮入庫!C190),
VLOOKUP(C190,依頼一覧!F:H,2,0),
IF(C190&lt;&gt;"",IF(OR(VALUE(G190)=31091,VALUE(G190)=49681,VALUE(G190)=49743,VALUE(G190)=31081,VALUE(G190)=49665,VALUE(G190)=917,VALUE(G190)=60522,VALUE(G190)=10035,VALUE(G190)=49663,VALUE(G190)=60020,VALUE(G190)=99660,VALUE(G190)=99663,VALUE(G190)=99665,VALUE(G190)=55084,VALUE(G190)=55087,VALUE(G190)=55088,VALUE(G190)=55089,VALUE(G190)=55090,VALUE(G190)=55091,VALUE(G190)=55092,VALUE(G190)=55093,VALUE(G190)=55094,VALUE(G190)=55095,VALUE(G190)=55096,VALUE(G190)=55097,VALUE(G190)=55099,VALUE(G190)=55100,VALUE(G190)=71151),"調整",
IF(I190="J-Mups","保管リスト","依頼")),""))</f>
        <v/>
      </c>
    </row>
    <row r="191" spans="2:10" ht="44.25">
      <c r="B191" s="21">
        <f t="shared" si="10"/>
        <v>190</v>
      </c>
      <c r="C191" s="22"/>
      <c r="D191" s="23"/>
      <c r="E191" s="23"/>
      <c r="F191" s="23" t="str">
        <f t="shared" si="11"/>
        <v/>
      </c>
      <c r="G191" s="22" t="str">
        <f t="shared" si="12"/>
        <v/>
      </c>
      <c r="H191" s="79" t="str">
        <f t="shared" si="13"/>
        <v>**</v>
      </c>
      <c r="I191" s="11" t="str">
        <f t="shared" si="14"/>
        <v/>
      </c>
      <c r="J191" s="11" t="str">
        <f>IF(COUNTIF(依頼一覧!F:F,仮入庫!C191),
VLOOKUP(C191,依頼一覧!F:H,2,0),
IF(C191&lt;&gt;"",IF(OR(VALUE(G191)=31091,VALUE(G191)=49681,VALUE(G191)=49743,VALUE(G191)=31081,VALUE(G191)=49665,VALUE(G191)=917,VALUE(G191)=60522,VALUE(G191)=10035,VALUE(G191)=49663,VALUE(G191)=60020,VALUE(G191)=99660,VALUE(G191)=99663,VALUE(G191)=99665,VALUE(G191)=55084,VALUE(G191)=55087,VALUE(G191)=55088,VALUE(G191)=55089,VALUE(G191)=55090,VALUE(G191)=55091,VALUE(G191)=55092,VALUE(G191)=55093,VALUE(G191)=55094,VALUE(G191)=55095,VALUE(G191)=55096,VALUE(G191)=55097,VALUE(G191)=55099,VALUE(G191)=55100,VALUE(G191)=71151),"調整",
IF(I191="J-Mups","保管リスト","依頼")),""))</f>
        <v/>
      </c>
    </row>
    <row r="192" spans="2:10" ht="44.25">
      <c r="B192" s="21">
        <f t="shared" si="10"/>
        <v>191</v>
      </c>
      <c r="C192" s="22"/>
      <c r="D192" s="23"/>
      <c r="E192" s="23"/>
      <c r="F192" s="23" t="str">
        <f t="shared" si="11"/>
        <v/>
      </c>
      <c r="G192" s="22" t="str">
        <f t="shared" si="12"/>
        <v/>
      </c>
      <c r="H192" s="79" t="str">
        <f t="shared" si="13"/>
        <v>**</v>
      </c>
      <c r="I192" s="11" t="str">
        <f t="shared" si="14"/>
        <v/>
      </c>
      <c r="J192" s="11" t="str">
        <f>IF(COUNTIF(依頼一覧!F:F,仮入庫!C192),
VLOOKUP(C192,依頼一覧!F:H,2,0),
IF(C192&lt;&gt;"",IF(OR(VALUE(G192)=31091,VALUE(G192)=49681,VALUE(G192)=49743,VALUE(G192)=31081,VALUE(G192)=49665,VALUE(G192)=917,VALUE(G192)=60522,VALUE(G192)=10035,VALUE(G192)=49663,VALUE(G192)=60020,VALUE(G192)=99660,VALUE(G192)=99663,VALUE(G192)=99665,VALUE(G192)=55084,VALUE(G192)=55087,VALUE(G192)=55088,VALUE(G192)=55089,VALUE(G192)=55090,VALUE(G192)=55091,VALUE(G192)=55092,VALUE(G192)=55093,VALUE(G192)=55094,VALUE(G192)=55095,VALUE(G192)=55096,VALUE(G192)=55097,VALUE(G192)=55099,VALUE(G192)=55100,VALUE(G192)=71151),"調整",
IF(I192="J-Mups","保管リスト","依頼")),""))</f>
        <v/>
      </c>
    </row>
    <row r="193" spans="2:10" ht="44.25">
      <c r="B193" s="21">
        <f t="shared" si="10"/>
        <v>192</v>
      </c>
      <c r="C193" s="22"/>
      <c r="D193" s="23"/>
      <c r="E193" s="23"/>
      <c r="F193" s="23" t="str">
        <f t="shared" si="11"/>
        <v/>
      </c>
      <c r="G193" s="22" t="str">
        <f t="shared" si="12"/>
        <v/>
      </c>
      <c r="H193" s="79" t="str">
        <f t="shared" si="13"/>
        <v>**</v>
      </c>
      <c r="I193" s="11" t="str">
        <f t="shared" si="14"/>
        <v/>
      </c>
      <c r="J193" s="11" t="str">
        <f>IF(COUNTIF(依頼一覧!F:F,仮入庫!C193),
VLOOKUP(C193,依頼一覧!F:H,2,0),
IF(C193&lt;&gt;"",IF(OR(VALUE(G193)=31091,VALUE(G193)=49681,VALUE(G193)=49743,VALUE(G193)=31081,VALUE(G193)=49665,VALUE(G193)=917,VALUE(G193)=60522,VALUE(G193)=10035,VALUE(G193)=49663,VALUE(G193)=60020,VALUE(G193)=99660,VALUE(G193)=99663,VALUE(G193)=99665,VALUE(G193)=55084,VALUE(G193)=55087,VALUE(G193)=55088,VALUE(G193)=55089,VALUE(G193)=55090,VALUE(G193)=55091,VALUE(G193)=55092,VALUE(G193)=55093,VALUE(G193)=55094,VALUE(G193)=55095,VALUE(G193)=55096,VALUE(G193)=55097,VALUE(G193)=55099,VALUE(G193)=55100,VALUE(G193)=71151),"調整",
IF(I193="J-Mups","保管リスト","依頼")),""))</f>
        <v/>
      </c>
    </row>
    <row r="194" spans="2:10" ht="44.25">
      <c r="B194" s="21">
        <f t="shared" ref="B194:B257" si="15">ROW()-1</f>
        <v>193</v>
      </c>
      <c r="C194" s="22"/>
      <c r="D194" s="23"/>
      <c r="E194" s="23"/>
      <c r="F194" s="23" t="str">
        <f t="shared" ref="F194:F257" si="16">MID(C194,6,3)</f>
        <v/>
      </c>
      <c r="G194" s="22" t="str">
        <f t="shared" ref="G194:G257" si="17">LEFT(C194,5)</f>
        <v/>
      </c>
      <c r="H194" s="79" t="str">
        <f t="shared" ref="H194:H257" si="18">"*"&amp;C194&amp;"*"</f>
        <v>**</v>
      </c>
      <c r="I194" s="11" t="str">
        <f t="shared" ref="I194:I257" si="19">IF(C194&lt;&gt;"",
IF(
OR(VALUE(G194)=31091,VALUE(G194)=49561,VALUE(G194)=49790,VALUE(G194)=48161,VALUE(G194)=49661,VALUE(G194)=49861,VALUE(G194)=48561,VALUE(G194)=49679,VALUE(G194)=60522,VALUE(G194)=49261,VALUE(G194)=49681,VALUE(G194)=71151,VALUE(G194)=49361,VALUE(G194)=49743,VALUE(G194)=77334,VALUE(G194)=49461,VALUE(G194)=49761,VALUE(G194)=99661,VALUE(G194)=917,VALUE(G194)=10035,VALUE(G194)=49663,VALUE(G194)=49665,VALUE(G194)=60020,VALUE(G194)=99660,VALUE(G194)=99663,VALUE(G194)=99665,VALUE(G194)=71151,VALUE(G194)=31081),"JCB",
IF(
C194=0,"J-Mups","MUN"
)
),"")</f>
        <v/>
      </c>
      <c r="J194" s="11" t="str">
        <f>IF(COUNTIF(依頼一覧!F:F,仮入庫!C194),
VLOOKUP(C194,依頼一覧!F:H,2,0),
IF(C194&lt;&gt;"",IF(OR(VALUE(G194)=31091,VALUE(G194)=49681,VALUE(G194)=49743,VALUE(G194)=31081,VALUE(G194)=49665,VALUE(G194)=917,VALUE(G194)=60522,VALUE(G194)=10035,VALUE(G194)=49663,VALUE(G194)=60020,VALUE(G194)=99660,VALUE(G194)=99663,VALUE(G194)=99665,VALUE(G194)=55084,VALUE(G194)=55087,VALUE(G194)=55088,VALUE(G194)=55089,VALUE(G194)=55090,VALUE(G194)=55091,VALUE(G194)=55092,VALUE(G194)=55093,VALUE(G194)=55094,VALUE(G194)=55095,VALUE(G194)=55096,VALUE(G194)=55097,VALUE(G194)=55099,VALUE(G194)=55100,VALUE(G194)=71151),"調整",
IF(I194="J-Mups","保管リスト","依頼")),""))</f>
        <v/>
      </c>
    </row>
    <row r="195" spans="2:10" ht="44.25">
      <c r="B195" s="21">
        <f t="shared" si="15"/>
        <v>194</v>
      </c>
      <c r="C195" s="22"/>
      <c r="D195" s="23"/>
      <c r="E195" s="23"/>
      <c r="F195" s="23" t="str">
        <f t="shared" si="16"/>
        <v/>
      </c>
      <c r="G195" s="22" t="str">
        <f t="shared" si="17"/>
        <v/>
      </c>
      <c r="H195" s="79" t="str">
        <f t="shared" si="18"/>
        <v>**</v>
      </c>
      <c r="I195" s="11" t="str">
        <f t="shared" si="19"/>
        <v/>
      </c>
      <c r="J195" s="11" t="str">
        <f>IF(COUNTIF(依頼一覧!F:F,仮入庫!C195),
VLOOKUP(C195,依頼一覧!F:H,2,0),
IF(C195&lt;&gt;"",IF(OR(VALUE(G195)=31091,VALUE(G195)=49681,VALUE(G195)=49743,VALUE(G195)=31081,VALUE(G195)=49665,VALUE(G195)=917,VALUE(G195)=60522,VALUE(G195)=10035,VALUE(G195)=49663,VALUE(G195)=60020,VALUE(G195)=99660,VALUE(G195)=99663,VALUE(G195)=99665,VALUE(G195)=55084,VALUE(G195)=55087,VALUE(G195)=55088,VALUE(G195)=55089,VALUE(G195)=55090,VALUE(G195)=55091,VALUE(G195)=55092,VALUE(G195)=55093,VALUE(G195)=55094,VALUE(G195)=55095,VALUE(G195)=55096,VALUE(G195)=55097,VALUE(G195)=55099,VALUE(G195)=55100,VALUE(G195)=71151),"調整",
IF(I195="J-Mups","保管リスト","依頼")),""))</f>
        <v/>
      </c>
    </row>
    <row r="196" spans="2:10" ht="44.25">
      <c r="B196" s="21">
        <f t="shared" si="15"/>
        <v>195</v>
      </c>
      <c r="C196" s="22"/>
      <c r="D196" s="23"/>
      <c r="E196" s="23"/>
      <c r="F196" s="23" t="str">
        <f t="shared" si="16"/>
        <v/>
      </c>
      <c r="G196" s="22" t="str">
        <f t="shared" si="17"/>
        <v/>
      </c>
      <c r="H196" s="79" t="str">
        <f t="shared" si="18"/>
        <v>**</v>
      </c>
      <c r="I196" s="11" t="str">
        <f t="shared" si="19"/>
        <v/>
      </c>
      <c r="J196" s="11" t="str">
        <f>IF(COUNTIF(依頼一覧!F:F,仮入庫!C196),
VLOOKUP(C196,依頼一覧!F:H,2,0),
IF(C196&lt;&gt;"",IF(OR(VALUE(G196)=31091,VALUE(G196)=49681,VALUE(G196)=49743,VALUE(G196)=31081,VALUE(G196)=49665,VALUE(G196)=917,VALUE(G196)=60522,VALUE(G196)=10035,VALUE(G196)=49663,VALUE(G196)=60020,VALUE(G196)=99660,VALUE(G196)=99663,VALUE(G196)=99665,VALUE(G196)=55084,VALUE(G196)=55087,VALUE(G196)=55088,VALUE(G196)=55089,VALUE(G196)=55090,VALUE(G196)=55091,VALUE(G196)=55092,VALUE(G196)=55093,VALUE(G196)=55094,VALUE(G196)=55095,VALUE(G196)=55096,VALUE(G196)=55097,VALUE(G196)=55099,VALUE(G196)=55100,VALUE(G196)=71151),"調整",
IF(I196="J-Mups","保管リスト","依頼")),""))</f>
        <v/>
      </c>
    </row>
    <row r="197" spans="2:10" ht="44.25">
      <c r="B197" s="21">
        <f t="shared" si="15"/>
        <v>196</v>
      </c>
      <c r="C197" s="22"/>
      <c r="D197" s="23"/>
      <c r="E197" s="23"/>
      <c r="F197" s="23" t="str">
        <f t="shared" si="16"/>
        <v/>
      </c>
      <c r="G197" s="22" t="str">
        <f t="shared" si="17"/>
        <v/>
      </c>
      <c r="H197" s="79" t="str">
        <f t="shared" si="18"/>
        <v>**</v>
      </c>
      <c r="I197" s="11" t="str">
        <f t="shared" si="19"/>
        <v/>
      </c>
      <c r="J197" s="11" t="str">
        <f>IF(COUNTIF(依頼一覧!F:F,仮入庫!C197),
VLOOKUP(C197,依頼一覧!F:H,2,0),
IF(C197&lt;&gt;"",IF(OR(VALUE(G197)=31091,VALUE(G197)=49681,VALUE(G197)=49743,VALUE(G197)=31081,VALUE(G197)=49665,VALUE(G197)=917,VALUE(G197)=60522,VALUE(G197)=10035,VALUE(G197)=49663,VALUE(G197)=60020,VALUE(G197)=99660,VALUE(G197)=99663,VALUE(G197)=99665,VALUE(G197)=55084,VALUE(G197)=55087,VALUE(G197)=55088,VALUE(G197)=55089,VALUE(G197)=55090,VALUE(G197)=55091,VALUE(G197)=55092,VALUE(G197)=55093,VALUE(G197)=55094,VALUE(G197)=55095,VALUE(G197)=55096,VALUE(G197)=55097,VALUE(G197)=55099,VALUE(G197)=55100,VALUE(G197)=71151),"調整",
IF(I197="J-Mups","保管リスト","依頼")),""))</f>
        <v/>
      </c>
    </row>
    <row r="198" spans="2:10" ht="44.25">
      <c r="B198" s="21">
        <f t="shared" si="15"/>
        <v>197</v>
      </c>
      <c r="C198" s="22"/>
      <c r="D198" s="23"/>
      <c r="E198" s="23"/>
      <c r="F198" s="23" t="str">
        <f t="shared" si="16"/>
        <v/>
      </c>
      <c r="G198" s="22" t="str">
        <f t="shared" si="17"/>
        <v/>
      </c>
      <c r="H198" s="79" t="str">
        <f t="shared" si="18"/>
        <v>**</v>
      </c>
      <c r="I198" s="11" t="str">
        <f t="shared" si="19"/>
        <v/>
      </c>
      <c r="J198" s="11" t="str">
        <f>IF(COUNTIF(依頼一覧!F:F,仮入庫!C198),
VLOOKUP(C198,依頼一覧!F:H,2,0),
IF(C198&lt;&gt;"",IF(OR(VALUE(G198)=31091,VALUE(G198)=49681,VALUE(G198)=49743,VALUE(G198)=31081,VALUE(G198)=49665,VALUE(G198)=917,VALUE(G198)=60522,VALUE(G198)=10035,VALUE(G198)=49663,VALUE(G198)=60020,VALUE(G198)=99660,VALUE(G198)=99663,VALUE(G198)=99665,VALUE(G198)=55084,VALUE(G198)=55087,VALUE(G198)=55088,VALUE(G198)=55089,VALUE(G198)=55090,VALUE(G198)=55091,VALUE(G198)=55092,VALUE(G198)=55093,VALUE(G198)=55094,VALUE(G198)=55095,VALUE(G198)=55096,VALUE(G198)=55097,VALUE(G198)=55099,VALUE(G198)=55100,VALUE(G198)=71151),"調整",
IF(I198="J-Mups","保管リスト","依頼")),""))</f>
        <v/>
      </c>
    </row>
    <row r="199" spans="2:10" ht="44.25">
      <c r="B199" s="21">
        <f t="shared" si="15"/>
        <v>198</v>
      </c>
      <c r="C199" s="22"/>
      <c r="D199" s="23"/>
      <c r="E199" s="23"/>
      <c r="F199" s="23" t="str">
        <f t="shared" si="16"/>
        <v/>
      </c>
      <c r="G199" s="22" t="str">
        <f t="shared" si="17"/>
        <v/>
      </c>
      <c r="H199" s="79" t="str">
        <f t="shared" si="18"/>
        <v>**</v>
      </c>
      <c r="I199" s="11" t="str">
        <f t="shared" si="19"/>
        <v/>
      </c>
      <c r="J199" s="11" t="str">
        <f>IF(COUNTIF(依頼一覧!F:F,仮入庫!C199),
VLOOKUP(C199,依頼一覧!F:H,2,0),
IF(C199&lt;&gt;"",IF(OR(VALUE(G199)=31091,VALUE(G199)=49681,VALUE(G199)=49743,VALUE(G199)=31081,VALUE(G199)=49665,VALUE(G199)=917,VALUE(G199)=60522,VALUE(G199)=10035,VALUE(G199)=49663,VALUE(G199)=60020,VALUE(G199)=99660,VALUE(G199)=99663,VALUE(G199)=99665,VALUE(G199)=55084,VALUE(G199)=55087,VALUE(G199)=55088,VALUE(G199)=55089,VALUE(G199)=55090,VALUE(G199)=55091,VALUE(G199)=55092,VALUE(G199)=55093,VALUE(G199)=55094,VALUE(G199)=55095,VALUE(G199)=55096,VALUE(G199)=55097,VALUE(G199)=55099,VALUE(G199)=55100,VALUE(G199)=71151),"調整",
IF(I199="J-Mups","保管リスト","依頼")),""))</f>
        <v/>
      </c>
    </row>
    <row r="200" spans="2:10" ht="44.25">
      <c r="B200" s="21">
        <f t="shared" si="15"/>
        <v>199</v>
      </c>
      <c r="C200" s="22"/>
      <c r="D200" s="23"/>
      <c r="E200" s="23"/>
      <c r="F200" s="23" t="str">
        <f t="shared" si="16"/>
        <v/>
      </c>
      <c r="G200" s="22" t="str">
        <f t="shared" si="17"/>
        <v/>
      </c>
      <c r="H200" s="79" t="str">
        <f t="shared" si="18"/>
        <v>**</v>
      </c>
      <c r="I200" s="11" t="str">
        <f t="shared" si="19"/>
        <v/>
      </c>
      <c r="J200" s="11" t="str">
        <f>IF(COUNTIF(依頼一覧!F:F,仮入庫!C200),
VLOOKUP(C200,依頼一覧!F:H,2,0),
IF(C200&lt;&gt;"",IF(OR(VALUE(G200)=31091,VALUE(G200)=49681,VALUE(G200)=49743,VALUE(G200)=31081,VALUE(G200)=49665,VALUE(G200)=917,VALUE(G200)=60522,VALUE(G200)=10035,VALUE(G200)=49663,VALUE(G200)=60020,VALUE(G200)=99660,VALUE(G200)=99663,VALUE(G200)=99665,VALUE(G200)=55084,VALUE(G200)=55087,VALUE(G200)=55088,VALUE(G200)=55089,VALUE(G200)=55090,VALUE(G200)=55091,VALUE(G200)=55092,VALUE(G200)=55093,VALUE(G200)=55094,VALUE(G200)=55095,VALUE(G200)=55096,VALUE(G200)=55097,VALUE(G200)=55099,VALUE(G200)=55100,VALUE(G200)=71151),"調整",
IF(I200="J-Mups","保管リスト","依頼")),""))</f>
        <v/>
      </c>
    </row>
    <row r="201" spans="2:10" ht="44.25">
      <c r="B201" s="21">
        <f t="shared" si="15"/>
        <v>200</v>
      </c>
      <c r="C201" s="22"/>
      <c r="D201" s="23"/>
      <c r="E201" s="23"/>
      <c r="F201" s="23" t="str">
        <f t="shared" si="16"/>
        <v/>
      </c>
      <c r="G201" s="22" t="str">
        <f t="shared" si="17"/>
        <v/>
      </c>
      <c r="H201" s="79" t="str">
        <f t="shared" si="18"/>
        <v>**</v>
      </c>
      <c r="I201" s="11" t="str">
        <f t="shared" si="19"/>
        <v/>
      </c>
      <c r="J201" s="11" t="str">
        <f>IF(COUNTIF(依頼一覧!F:F,仮入庫!C201),
VLOOKUP(C201,依頼一覧!F:H,2,0),
IF(C201&lt;&gt;"",IF(OR(VALUE(G201)=31091,VALUE(G201)=49681,VALUE(G201)=49743,VALUE(G201)=31081,VALUE(G201)=49665,VALUE(G201)=917,VALUE(G201)=60522,VALUE(G201)=10035,VALUE(G201)=49663,VALUE(G201)=60020,VALUE(G201)=99660,VALUE(G201)=99663,VALUE(G201)=99665,VALUE(G201)=55084,VALUE(G201)=55087,VALUE(G201)=55088,VALUE(G201)=55089,VALUE(G201)=55090,VALUE(G201)=55091,VALUE(G201)=55092,VALUE(G201)=55093,VALUE(G201)=55094,VALUE(G201)=55095,VALUE(G201)=55096,VALUE(G201)=55097,VALUE(G201)=55099,VALUE(G201)=55100,VALUE(G201)=71151),"調整",
IF(I201="J-Mups","保管リスト","依頼")),""))</f>
        <v/>
      </c>
    </row>
    <row r="202" spans="2:10" ht="44.25">
      <c r="B202" s="21">
        <f t="shared" si="15"/>
        <v>201</v>
      </c>
      <c r="C202" s="22"/>
      <c r="D202" s="23"/>
      <c r="E202" s="23"/>
      <c r="F202" s="23" t="str">
        <f t="shared" si="16"/>
        <v/>
      </c>
      <c r="G202" s="22" t="str">
        <f t="shared" si="17"/>
        <v/>
      </c>
      <c r="H202" s="79" t="str">
        <f t="shared" si="18"/>
        <v>**</v>
      </c>
      <c r="I202" s="11" t="str">
        <f t="shared" si="19"/>
        <v/>
      </c>
      <c r="J202" s="11" t="str">
        <f>IF(COUNTIF(依頼一覧!F:F,仮入庫!C202),
VLOOKUP(C202,依頼一覧!F:H,2,0),
IF(C202&lt;&gt;"",IF(OR(VALUE(G202)=31091,VALUE(G202)=49681,VALUE(G202)=49743,VALUE(G202)=31081,VALUE(G202)=49665,VALUE(G202)=917,VALUE(G202)=60522,VALUE(G202)=10035,VALUE(G202)=49663,VALUE(G202)=60020,VALUE(G202)=99660,VALUE(G202)=99663,VALUE(G202)=99665,VALUE(G202)=55084,VALUE(G202)=55087,VALUE(G202)=55088,VALUE(G202)=55089,VALUE(G202)=55090,VALUE(G202)=55091,VALUE(G202)=55092,VALUE(G202)=55093,VALUE(G202)=55094,VALUE(G202)=55095,VALUE(G202)=55096,VALUE(G202)=55097,VALUE(G202)=55099,VALUE(G202)=55100,VALUE(G202)=71151),"調整",
IF(I202="J-Mups","保管リスト","依頼")),""))</f>
        <v/>
      </c>
    </row>
    <row r="203" spans="2:10" ht="44.25">
      <c r="B203" s="21">
        <f t="shared" si="15"/>
        <v>202</v>
      </c>
      <c r="C203" s="22"/>
      <c r="D203" s="23"/>
      <c r="E203" s="23"/>
      <c r="F203" s="23" t="str">
        <f t="shared" si="16"/>
        <v/>
      </c>
      <c r="G203" s="22" t="str">
        <f t="shared" si="17"/>
        <v/>
      </c>
      <c r="H203" s="79" t="str">
        <f t="shared" si="18"/>
        <v>**</v>
      </c>
      <c r="I203" s="11" t="str">
        <f t="shared" si="19"/>
        <v/>
      </c>
      <c r="J203" s="11" t="str">
        <f>IF(COUNTIF(依頼一覧!F:F,仮入庫!C203),
VLOOKUP(C203,依頼一覧!F:H,2,0),
IF(C203&lt;&gt;"",IF(OR(VALUE(G203)=31091,VALUE(G203)=49681,VALUE(G203)=49743,VALUE(G203)=31081,VALUE(G203)=49665,VALUE(G203)=917,VALUE(G203)=60522,VALUE(G203)=10035,VALUE(G203)=49663,VALUE(G203)=60020,VALUE(G203)=99660,VALUE(G203)=99663,VALUE(G203)=99665,VALUE(G203)=55084,VALUE(G203)=55087,VALUE(G203)=55088,VALUE(G203)=55089,VALUE(G203)=55090,VALUE(G203)=55091,VALUE(G203)=55092,VALUE(G203)=55093,VALUE(G203)=55094,VALUE(G203)=55095,VALUE(G203)=55096,VALUE(G203)=55097,VALUE(G203)=55099,VALUE(G203)=55100,VALUE(G203)=71151),"調整",
IF(I203="J-Mups","保管リスト","依頼")),""))</f>
        <v/>
      </c>
    </row>
    <row r="204" spans="2:10" ht="44.25">
      <c r="B204" s="21">
        <f t="shared" si="15"/>
        <v>203</v>
      </c>
      <c r="C204" s="22"/>
      <c r="D204" s="23"/>
      <c r="E204" s="23"/>
      <c r="F204" s="23" t="str">
        <f t="shared" si="16"/>
        <v/>
      </c>
      <c r="G204" s="22" t="str">
        <f t="shared" si="17"/>
        <v/>
      </c>
      <c r="H204" s="79" t="str">
        <f t="shared" si="18"/>
        <v>**</v>
      </c>
      <c r="I204" s="11" t="str">
        <f t="shared" si="19"/>
        <v/>
      </c>
      <c r="J204" s="11" t="str">
        <f>IF(COUNTIF(依頼一覧!F:F,仮入庫!C204),
VLOOKUP(C204,依頼一覧!F:H,2,0),
IF(C204&lt;&gt;"",IF(OR(VALUE(G204)=31091,VALUE(G204)=49681,VALUE(G204)=49743,VALUE(G204)=31081,VALUE(G204)=49665,VALUE(G204)=917,VALUE(G204)=60522,VALUE(G204)=10035,VALUE(G204)=49663,VALUE(G204)=60020,VALUE(G204)=99660,VALUE(G204)=99663,VALUE(G204)=99665,VALUE(G204)=55084,VALUE(G204)=55087,VALUE(G204)=55088,VALUE(G204)=55089,VALUE(G204)=55090,VALUE(G204)=55091,VALUE(G204)=55092,VALUE(G204)=55093,VALUE(G204)=55094,VALUE(G204)=55095,VALUE(G204)=55096,VALUE(G204)=55097,VALUE(G204)=55099,VALUE(G204)=55100,VALUE(G204)=71151),"調整",
IF(I204="J-Mups","保管リスト","依頼")),""))</f>
        <v/>
      </c>
    </row>
    <row r="205" spans="2:10" ht="44.25">
      <c r="B205" s="21">
        <f t="shared" si="15"/>
        <v>204</v>
      </c>
      <c r="C205" s="22"/>
      <c r="D205" s="23"/>
      <c r="E205" s="23"/>
      <c r="F205" s="23" t="str">
        <f t="shared" si="16"/>
        <v/>
      </c>
      <c r="G205" s="22" t="str">
        <f t="shared" si="17"/>
        <v/>
      </c>
      <c r="H205" s="79" t="str">
        <f t="shared" si="18"/>
        <v>**</v>
      </c>
      <c r="I205" s="11" t="str">
        <f t="shared" si="19"/>
        <v/>
      </c>
      <c r="J205" s="11" t="str">
        <f>IF(COUNTIF(依頼一覧!F:F,仮入庫!C205),
VLOOKUP(C205,依頼一覧!F:H,2,0),
IF(C205&lt;&gt;"",IF(OR(VALUE(G205)=31091,VALUE(G205)=49681,VALUE(G205)=49743,VALUE(G205)=31081,VALUE(G205)=49665,VALUE(G205)=917,VALUE(G205)=60522,VALUE(G205)=10035,VALUE(G205)=49663,VALUE(G205)=60020,VALUE(G205)=99660,VALUE(G205)=99663,VALUE(G205)=99665,VALUE(G205)=55084,VALUE(G205)=55087,VALUE(G205)=55088,VALUE(G205)=55089,VALUE(G205)=55090,VALUE(G205)=55091,VALUE(G205)=55092,VALUE(G205)=55093,VALUE(G205)=55094,VALUE(G205)=55095,VALUE(G205)=55096,VALUE(G205)=55097,VALUE(G205)=55099,VALUE(G205)=55100,VALUE(G205)=71151),"調整",
IF(I205="J-Mups","保管リスト","依頼")),""))</f>
        <v/>
      </c>
    </row>
    <row r="206" spans="2:10" ht="44.25">
      <c r="B206" s="21">
        <f t="shared" si="15"/>
        <v>205</v>
      </c>
      <c r="C206" s="22"/>
      <c r="D206" s="23"/>
      <c r="E206" s="23"/>
      <c r="F206" s="23" t="str">
        <f t="shared" si="16"/>
        <v/>
      </c>
      <c r="G206" s="22" t="str">
        <f t="shared" si="17"/>
        <v/>
      </c>
      <c r="H206" s="79" t="str">
        <f t="shared" si="18"/>
        <v>**</v>
      </c>
      <c r="I206" s="11" t="str">
        <f t="shared" si="19"/>
        <v/>
      </c>
      <c r="J206" s="11" t="str">
        <f>IF(COUNTIF(依頼一覧!F:F,仮入庫!C206),
VLOOKUP(C206,依頼一覧!F:H,2,0),
IF(C206&lt;&gt;"",IF(OR(VALUE(G206)=31091,VALUE(G206)=49681,VALUE(G206)=49743,VALUE(G206)=31081,VALUE(G206)=49665,VALUE(G206)=917,VALUE(G206)=60522,VALUE(G206)=10035,VALUE(G206)=49663,VALUE(G206)=60020,VALUE(G206)=99660,VALUE(G206)=99663,VALUE(G206)=99665,VALUE(G206)=55084,VALUE(G206)=55087,VALUE(G206)=55088,VALUE(G206)=55089,VALUE(G206)=55090,VALUE(G206)=55091,VALUE(G206)=55092,VALUE(G206)=55093,VALUE(G206)=55094,VALUE(G206)=55095,VALUE(G206)=55096,VALUE(G206)=55097,VALUE(G206)=55099,VALUE(G206)=55100,VALUE(G206)=71151),"調整",
IF(I206="J-Mups","保管リスト","依頼")),""))</f>
        <v/>
      </c>
    </row>
    <row r="207" spans="2:10" ht="44.25">
      <c r="B207" s="21">
        <f t="shared" si="15"/>
        <v>206</v>
      </c>
      <c r="C207" s="22"/>
      <c r="D207" s="23"/>
      <c r="E207" s="23"/>
      <c r="F207" s="23" t="str">
        <f t="shared" si="16"/>
        <v/>
      </c>
      <c r="G207" s="22" t="str">
        <f t="shared" si="17"/>
        <v/>
      </c>
      <c r="H207" s="79" t="str">
        <f t="shared" si="18"/>
        <v>**</v>
      </c>
      <c r="I207" s="11" t="str">
        <f t="shared" si="19"/>
        <v/>
      </c>
      <c r="J207" s="11" t="str">
        <f>IF(COUNTIF(依頼一覧!F:F,仮入庫!C207),
VLOOKUP(C207,依頼一覧!F:H,2,0),
IF(C207&lt;&gt;"",IF(OR(VALUE(G207)=31091,VALUE(G207)=49681,VALUE(G207)=49743,VALUE(G207)=31081,VALUE(G207)=49665,VALUE(G207)=917,VALUE(G207)=60522,VALUE(G207)=10035,VALUE(G207)=49663,VALUE(G207)=60020,VALUE(G207)=99660,VALUE(G207)=99663,VALUE(G207)=99665,VALUE(G207)=55084,VALUE(G207)=55087,VALUE(G207)=55088,VALUE(G207)=55089,VALUE(G207)=55090,VALUE(G207)=55091,VALUE(G207)=55092,VALUE(G207)=55093,VALUE(G207)=55094,VALUE(G207)=55095,VALUE(G207)=55096,VALUE(G207)=55097,VALUE(G207)=55099,VALUE(G207)=55100,VALUE(G207)=71151),"調整",
IF(I207="J-Mups","保管リスト","依頼")),""))</f>
        <v/>
      </c>
    </row>
    <row r="208" spans="2:10" ht="44.25">
      <c r="B208" s="21">
        <f t="shared" si="15"/>
        <v>207</v>
      </c>
      <c r="C208" s="22"/>
      <c r="D208" s="23"/>
      <c r="E208" s="23"/>
      <c r="F208" s="23" t="str">
        <f t="shared" si="16"/>
        <v/>
      </c>
      <c r="G208" s="22" t="str">
        <f t="shared" si="17"/>
        <v/>
      </c>
      <c r="H208" s="79" t="str">
        <f t="shared" si="18"/>
        <v>**</v>
      </c>
      <c r="I208" s="11" t="str">
        <f t="shared" si="19"/>
        <v/>
      </c>
      <c r="J208" s="11" t="str">
        <f>IF(COUNTIF(依頼一覧!F:F,仮入庫!C208),
VLOOKUP(C208,依頼一覧!F:H,2,0),
IF(C208&lt;&gt;"",IF(OR(VALUE(G208)=31091,VALUE(G208)=49681,VALUE(G208)=49743,VALUE(G208)=31081,VALUE(G208)=49665,VALUE(G208)=917,VALUE(G208)=60522,VALUE(G208)=10035,VALUE(G208)=49663,VALUE(G208)=60020,VALUE(G208)=99660,VALUE(G208)=99663,VALUE(G208)=99665,VALUE(G208)=55084,VALUE(G208)=55087,VALUE(G208)=55088,VALUE(G208)=55089,VALUE(G208)=55090,VALUE(G208)=55091,VALUE(G208)=55092,VALUE(G208)=55093,VALUE(G208)=55094,VALUE(G208)=55095,VALUE(G208)=55096,VALUE(G208)=55097,VALUE(G208)=55099,VALUE(G208)=55100,VALUE(G208)=71151),"調整",
IF(I208="J-Mups","保管リスト","依頼")),""))</f>
        <v/>
      </c>
    </row>
    <row r="209" spans="2:10" ht="44.25">
      <c r="B209" s="21">
        <f t="shared" si="15"/>
        <v>208</v>
      </c>
      <c r="C209" s="22"/>
      <c r="D209" s="23"/>
      <c r="E209" s="23"/>
      <c r="F209" s="23" t="str">
        <f t="shared" si="16"/>
        <v/>
      </c>
      <c r="G209" s="22" t="str">
        <f t="shared" si="17"/>
        <v/>
      </c>
      <c r="H209" s="79" t="str">
        <f t="shared" si="18"/>
        <v>**</v>
      </c>
      <c r="I209" s="11" t="str">
        <f t="shared" si="19"/>
        <v/>
      </c>
      <c r="J209" s="11" t="str">
        <f>IF(COUNTIF(依頼一覧!F:F,仮入庫!C209),
VLOOKUP(C209,依頼一覧!F:H,2,0),
IF(C209&lt;&gt;"",IF(OR(VALUE(G209)=31091,VALUE(G209)=49681,VALUE(G209)=49743,VALUE(G209)=31081,VALUE(G209)=49665,VALUE(G209)=917,VALUE(G209)=60522,VALUE(G209)=10035,VALUE(G209)=49663,VALUE(G209)=60020,VALUE(G209)=99660,VALUE(G209)=99663,VALUE(G209)=99665,VALUE(G209)=55084,VALUE(G209)=55087,VALUE(G209)=55088,VALUE(G209)=55089,VALUE(G209)=55090,VALUE(G209)=55091,VALUE(G209)=55092,VALUE(G209)=55093,VALUE(G209)=55094,VALUE(G209)=55095,VALUE(G209)=55096,VALUE(G209)=55097,VALUE(G209)=55099,VALUE(G209)=55100,VALUE(G209)=71151),"調整",
IF(I209="J-Mups","保管リスト","依頼")),""))</f>
        <v/>
      </c>
    </row>
    <row r="210" spans="2:10" ht="44.25">
      <c r="B210" s="21">
        <f t="shared" si="15"/>
        <v>209</v>
      </c>
      <c r="C210" s="22"/>
      <c r="D210" s="23"/>
      <c r="E210" s="23"/>
      <c r="F210" s="23" t="str">
        <f t="shared" si="16"/>
        <v/>
      </c>
      <c r="G210" s="22" t="str">
        <f t="shared" si="17"/>
        <v/>
      </c>
      <c r="H210" s="79" t="str">
        <f t="shared" si="18"/>
        <v>**</v>
      </c>
      <c r="I210" s="11" t="str">
        <f t="shared" si="19"/>
        <v/>
      </c>
      <c r="J210" s="11" t="str">
        <f>IF(COUNTIF(依頼一覧!F:F,仮入庫!C210),
VLOOKUP(C210,依頼一覧!F:H,2,0),
IF(C210&lt;&gt;"",IF(OR(VALUE(G210)=31091,VALUE(G210)=49681,VALUE(G210)=49743,VALUE(G210)=31081,VALUE(G210)=49665,VALUE(G210)=917,VALUE(G210)=60522,VALUE(G210)=10035,VALUE(G210)=49663,VALUE(G210)=60020,VALUE(G210)=99660,VALUE(G210)=99663,VALUE(G210)=99665,VALUE(G210)=55084,VALUE(G210)=55087,VALUE(G210)=55088,VALUE(G210)=55089,VALUE(G210)=55090,VALUE(G210)=55091,VALUE(G210)=55092,VALUE(G210)=55093,VALUE(G210)=55094,VALUE(G210)=55095,VALUE(G210)=55096,VALUE(G210)=55097,VALUE(G210)=55099,VALUE(G210)=55100,VALUE(G210)=71151),"調整",
IF(I210="J-Mups","保管リスト","依頼")),""))</f>
        <v/>
      </c>
    </row>
    <row r="211" spans="2:10" ht="44.25">
      <c r="B211" s="21">
        <f t="shared" si="15"/>
        <v>210</v>
      </c>
      <c r="C211" s="22"/>
      <c r="D211" s="23"/>
      <c r="E211" s="23"/>
      <c r="F211" s="23" t="str">
        <f t="shared" si="16"/>
        <v/>
      </c>
      <c r="G211" s="22" t="str">
        <f t="shared" si="17"/>
        <v/>
      </c>
      <c r="H211" s="79" t="str">
        <f t="shared" si="18"/>
        <v>**</v>
      </c>
      <c r="I211" s="11" t="str">
        <f t="shared" si="19"/>
        <v/>
      </c>
      <c r="J211" s="11" t="str">
        <f>IF(COUNTIF(依頼一覧!F:F,仮入庫!C211),
VLOOKUP(C211,依頼一覧!F:H,2,0),
IF(C211&lt;&gt;"",IF(OR(VALUE(G211)=31091,VALUE(G211)=49681,VALUE(G211)=49743,VALUE(G211)=31081,VALUE(G211)=49665,VALUE(G211)=917,VALUE(G211)=60522,VALUE(G211)=10035,VALUE(G211)=49663,VALUE(G211)=60020,VALUE(G211)=99660,VALUE(G211)=99663,VALUE(G211)=99665,VALUE(G211)=55084,VALUE(G211)=55087,VALUE(G211)=55088,VALUE(G211)=55089,VALUE(G211)=55090,VALUE(G211)=55091,VALUE(G211)=55092,VALUE(G211)=55093,VALUE(G211)=55094,VALUE(G211)=55095,VALUE(G211)=55096,VALUE(G211)=55097,VALUE(G211)=55099,VALUE(G211)=55100,VALUE(G211)=71151),"調整",
IF(I211="J-Mups","保管リスト","依頼")),""))</f>
        <v/>
      </c>
    </row>
    <row r="212" spans="2:10" ht="44.25">
      <c r="B212" s="21">
        <f t="shared" si="15"/>
        <v>211</v>
      </c>
      <c r="C212" s="22"/>
      <c r="D212" s="23"/>
      <c r="E212" s="23"/>
      <c r="F212" s="23" t="str">
        <f t="shared" si="16"/>
        <v/>
      </c>
      <c r="G212" s="22" t="str">
        <f t="shared" si="17"/>
        <v/>
      </c>
      <c r="H212" s="79" t="str">
        <f t="shared" si="18"/>
        <v>**</v>
      </c>
      <c r="I212" s="11" t="str">
        <f t="shared" si="19"/>
        <v/>
      </c>
      <c r="J212" s="11" t="str">
        <f>IF(COUNTIF(依頼一覧!F:F,仮入庫!C212),
VLOOKUP(C212,依頼一覧!F:H,2,0),
IF(C212&lt;&gt;"",IF(OR(VALUE(G212)=31091,VALUE(G212)=49681,VALUE(G212)=49743,VALUE(G212)=31081,VALUE(G212)=49665,VALUE(G212)=917,VALUE(G212)=60522,VALUE(G212)=10035,VALUE(G212)=49663,VALUE(G212)=60020,VALUE(G212)=99660,VALUE(G212)=99663,VALUE(G212)=99665,VALUE(G212)=55084,VALUE(G212)=55087,VALUE(G212)=55088,VALUE(G212)=55089,VALUE(G212)=55090,VALUE(G212)=55091,VALUE(G212)=55092,VALUE(G212)=55093,VALUE(G212)=55094,VALUE(G212)=55095,VALUE(G212)=55096,VALUE(G212)=55097,VALUE(G212)=55099,VALUE(G212)=55100,VALUE(G212)=71151),"調整",
IF(I212="J-Mups","保管リスト","依頼")),""))</f>
        <v/>
      </c>
    </row>
    <row r="213" spans="2:10" ht="44.25">
      <c r="B213" s="21">
        <f t="shared" si="15"/>
        <v>212</v>
      </c>
      <c r="C213" s="22"/>
      <c r="D213" s="23"/>
      <c r="E213" s="23"/>
      <c r="F213" s="23" t="str">
        <f t="shared" si="16"/>
        <v/>
      </c>
      <c r="G213" s="22" t="str">
        <f t="shared" si="17"/>
        <v/>
      </c>
      <c r="H213" s="79" t="str">
        <f t="shared" si="18"/>
        <v>**</v>
      </c>
      <c r="I213" s="11" t="str">
        <f t="shared" si="19"/>
        <v/>
      </c>
      <c r="J213" s="11" t="str">
        <f>IF(COUNTIF(依頼一覧!F:F,仮入庫!C213),
VLOOKUP(C213,依頼一覧!F:H,2,0),
IF(C213&lt;&gt;"",IF(OR(VALUE(G213)=31091,VALUE(G213)=49681,VALUE(G213)=49743,VALUE(G213)=31081,VALUE(G213)=49665,VALUE(G213)=917,VALUE(G213)=60522,VALUE(G213)=10035,VALUE(G213)=49663,VALUE(G213)=60020,VALUE(G213)=99660,VALUE(G213)=99663,VALUE(G213)=99665,VALUE(G213)=55084,VALUE(G213)=55087,VALUE(G213)=55088,VALUE(G213)=55089,VALUE(G213)=55090,VALUE(G213)=55091,VALUE(G213)=55092,VALUE(G213)=55093,VALUE(G213)=55094,VALUE(G213)=55095,VALUE(G213)=55096,VALUE(G213)=55097,VALUE(G213)=55099,VALUE(G213)=55100,VALUE(G213)=71151),"調整",
IF(I213="J-Mups","保管リスト","依頼")),""))</f>
        <v/>
      </c>
    </row>
    <row r="214" spans="2:10" ht="44.25">
      <c r="B214" s="21">
        <f t="shared" si="15"/>
        <v>213</v>
      </c>
      <c r="C214" s="22"/>
      <c r="D214" s="23"/>
      <c r="E214" s="23"/>
      <c r="F214" s="23" t="str">
        <f t="shared" si="16"/>
        <v/>
      </c>
      <c r="G214" s="22" t="str">
        <f t="shared" si="17"/>
        <v/>
      </c>
      <c r="H214" s="79" t="str">
        <f t="shared" si="18"/>
        <v>**</v>
      </c>
      <c r="I214" s="11" t="str">
        <f t="shared" si="19"/>
        <v/>
      </c>
      <c r="J214" s="11" t="str">
        <f>IF(COUNTIF(依頼一覧!F:F,仮入庫!C214),
VLOOKUP(C214,依頼一覧!F:H,2,0),
IF(C214&lt;&gt;"",IF(OR(VALUE(G214)=31091,VALUE(G214)=49681,VALUE(G214)=49743,VALUE(G214)=31081,VALUE(G214)=49665,VALUE(G214)=917,VALUE(G214)=60522,VALUE(G214)=10035,VALUE(G214)=49663,VALUE(G214)=60020,VALUE(G214)=99660,VALUE(G214)=99663,VALUE(G214)=99665,VALUE(G214)=55084,VALUE(G214)=55087,VALUE(G214)=55088,VALUE(G214)=55089,VALUE(G214)=55090,VALUE(G214)=55091,VALUE(G214)=55092,VALUE(G214)=55093,VALUE(G214)=55094,VALUE(G214)=55095,VALUE(G214)=55096,VALUE(G214)=55097,VALUE(G214)=55099,VALUE(G214)=55100,VALUE(G214)=71151),"調整",
IF(I214="J-Mups","保管リスト","依頼")),""))</f>
        <v/>
      </c>
    </row>
    <row r="215" spans="2:10" ht="44.25">
      <c r="B215" s="21">
        <f t="shared" si="15"/>
        <v>214</v>
      </c>
      <c r="C215" s="22"/>
      <c r="D215" s="23"/>
      <c r="E215" s="23"/>
      <c r="F215" s="23" t="str">
        <f t="shared" si="16"/>
        <v/>
      </c>
      <c r="G215" s="22" t="str">
        <f t="shared" si="17"/>
        <v/>
      </c>
      <c r="H215" s="79" t="str">
        <f t="shared" si="18"/>
        <v>**</v>
      </c>
      <c r="I215" s="11" t="str">
        <f t="shared" si="19"/>
        <v/>
      </c>
      <c r="J215" s="11" t="str">
        <f>IF(COUNTIF(依頼一覧!F:F,仮入庫!C215),
VLOOKUP(C215,依頼一覧!F:H,2,0),
IF(C215&lt;&gt;"",IF(OR(VALUE(G215)=31091,VALUE(G215)=49681,VALUE(G215)=49743,VALUE(G215)=31081,VALUE(G215)=49665,VALUE(G215)=917,VALUE(G215)=60522,VALUE(G215)=10035,VALUE(G215)=49663,VALUE(G215)=60020,VALUE(G215)=99660,VALUE(G215)=99663,VALUE(G215)=99665,VALUE(G215)=55084,VALUE(G215)=55087,VALUE(G215)=55088,VALUE(G215)=55089,VALUE(G215)=55090,VALUE(G215)=55091,VALUE(G215)=55092,VALUE(G215)=55093,VALUE(G215)=55094,VALUE(G215)=55095,VALUE(G215)=55096,VALUE(G215)=55097,VALUE(G215)=55099,VALUE(G215)=55100,VALUE(G215)=71151),"調整",
IF(I215="J-Mups","保管リスト","依頼")),""))</f>
        <v/>
      </c>
    </row>
    <row r="216" spans="2:10" ht="44.25">
      <c r="B216" s="21">
        <f t="shared" si="15"/>
        <v>215</v>
      </c>
      <c r="C216" s="22"/>
      <c r="D216" s="23"/>
      <c r="E216" s="23"/>
      <c r="F216" s="23" t="str">
        <f t="shared" si="16"/>
        <v/>
      </c>
      <c r="G216" s="22" t="str">
        <f t="shared" si="17"/>
        <v/>
      </c>
      <c r="H216" s="79" t="str">
        <f t="shared" si="18"/>
        <v>**</v>
      </c>
      <c r="I216" s="11" t="str">
        <f t="shared" si="19"/>
        <v/>
      </c>
      <c r="J216" s="11" t="str">
        <f>IF(COUNTIF(依頼一覧!F:F,仮入庫!C216),
VLOOKUP(C216,依頼一覧!F:H,2,0),
IF(C216&lt;&gt;"",IF(OR(VALUE(G216)=31091,VALUE(G216)=49681,VALUE(G216)=49743,VALUE(G216)=31081,VALUE(G216)=49665,VALUE(G216)=917,VALUE(G216)=60522,VALUE(G216)=10035,VALUE(G216)=49663,VALUE(G216)=60020,VALUE(G216)=99660,VALUE(G216)=99663,VALUE(G216)=99665,VALUE(G216)=55084,VALUE(G216)=55087,VALUE(G216)=55088,VALUE(G216)=55089,VALUE(G216)=55090,VALUE(G216)=55091,VALUE(G216)=55092,VALUE(G216)=55093,VALUE(G216)=55094,VALUE(G216)=55095,VALUE(G216)=55096,VALUE(G216)=55097,VALUE(G216)=55099,VALUE(G216)=55100,VALUE(G216)=71151),"調整",
IF(I216="J-Mups","保管リスト","依頼")),""))</f>
        <v/>
      </c>
    </row>
    <row r="217" spans="2:10" ht="44.25">
      <c r="B217" s="21">
        <f t="shared" si="15"/>
        <v>216</v>
      </c>
      <c r="C217" s="22"/>
      <c r="D217" s="23"/>
      <c r="E217" s="23"/>
      <c r="F217" s="23" t="str">
        <f t="shared" si="16"/>
        <v/>
      </c>
      <c r="G217" s="22" t="str">
        <f t="shared" si="17"/>
        <v/>
      </c>
      <c r="H217" s="79" t="str">
        <f t="shared" si="18"/>
        <v>**</v>
      </c>
      <c r="I217" s="11" t="str">
        <f t="shared" si="19"/>
        <v/>
      </c>
      <c r="J217" s="11" t="str">
        <f>IF(COUNTIF(依頼一覧!F:F,仮入庫!C217),
VLOOKUP(C217,依頼一覧!F:H,2,0),
IF(C217&lt;&gt;"",IF(OR(VALUE(G217)=31091,VALUE(G217)=49681,VALUE(G217)=49743,VALUE(G217)=31081,VALUE(G217)=49665,VALUE(G217)=917,VALUE(G217)=60522,VALUE(G217)=10035,VALUE(G217)=49663,VALUE(G217)=60020,VALUE(G217)=99660,VALUE(G217)=99663,VALUE(G217)=99665,VALUE(G217)=55084,VALUE(G217)=55087,VALUE(G217)=55088,VALUE(G217)=55089,VALUE(G217)=55090,VALUE(G217)=55091,VALUE(G217)=55092,VALUE(G217)=55093,VALUE(G217)=55094,VALUE(G217)=55095,VALUE(G217)=55096,VALUE(G217)=55097,VALUE(G217)=55099,VALUE(G217)=55100,VALUE(G217)=71151),"調整",
IF(I217="J-Mups","保管リスト","依頼")),""))</f>
        <v/>
      </c>
    </row>
    <row r="218" spans="2:10" ht="44.25">
      <c r="B218" s="21">
        <f t="shared" si="15"/>
        <v>217</v>
      </c>
      <c r="C218" s="22"/>
      <c r="D218" s="23"/>
      <c r="E218" s="23"/>
      <c r="F218" s="23" t="str">
        <f t="shared" si="16"/>
        <v/>
      </c>
      <c r="G218" s="22" t="str">
        <f t="shared" si="17"/>
        <v/>
      </c>
      <c r="H218" s="79" t="str">
        <f t="shared" si="18"/>
        <v>**</v>
      </c>
      <c r="I218" s="11" t="str">
        <f t="shared" si="19"/>
        <v/>
      </c>
      <c r="J218" s="11" t="str">
        <f>IF(COUNTIF(依頼一覧!F:F,仮入庫!C218),
VLOOKUP(C218,依頼一覧!F:H,2,0),
IF(C218&lt;&gt;"",IF(OR(VALUE(G218)=31091,VALUE(G218)=49681,VALUE(G218)=49743,VALUE(G218)=31081,VALUE(G218)=49665,VALUE(G218)=917,VALUE(G218)=60522,VALUE(G218)=10035,VALUE(G218)=49663,VALUE(G218)=60020,VALUE(G218)=99660,VALUE(G218)=99663,VALUE(G218)=99665,VALUE(G218)=55084,VALUE(G218)=55087,VALUE(G218)=55088,VALUE(G218)=55089,VALUE(G218)=55090,VALUE(G218)=55091,VALUE(G218)=55092,VALUE(G218)=55093,VALUE(G218)=55094,VALUE(G218)=55095,VALUE(G218)=55096,VALUE(G218)=55097,VALUE(G218)=55099,VALUE(G218)=55100,VALUE(G218)=71151),"調整",
IF(I218="J-Mups","保管リスト","依頼")),""))</f>
        <v/>
      </c>
    </row>
    <row r="219" spans="2:10" ht="44.25">
      <c r="B219" s="21">
        <f t="shared" si="15"/>
        <v>218</v>
      </c>
      <c r="C219" s="22"/>
      <c r="D219" s="23"/>
      <c r="E219" s="23"/>
      <c r="F219" s="23" t="str">
        <f t="shared" si="16"/>
        <v/>
      </c>
      <c r="G219" s="22" t="str">
        <f t="shared" si="17"/>
        <v/>
      </c>
      <c r="H219" s="79" t="str">
        <f t="shared" si="18"/>
        <v>**</v>
      </c>
      <c r="I219" s="11" t="str">
        <f t="shared" si="19"/>
        <v/>
      </c>
      <c r="J219" s="11" t="str">
        <f>IF(COUNTIF(依頼一覧!F:F,仮入庫!C219),
VLOOKUP(C219,依頼一覧!F:H,2,0),
IF(C219&lt;&gt;"",IF(OR(VALUE(G219)=31091,VALUE(G219)=49681,VALUE(G219)=49743,VALUE(G219)=31081,VALUE(G219)=49665,VALUE(G219)=917,VALUE(G219)=60522,VALUE(G219)=10035,VALUE(G219)=49663,VALUE(G219)=60020,VALUE(G219)=99660,VALUE(G219)=99663,VALUE(G219)=99665,VALUE(G219)=55084,VALUE(G219)=55087,VALUE(G219)=55088,VALUE(G219)=55089,VALUE(G219)=55090,VALUE(G219)=55091,VALUE(G219)=55092,VALUE(G219)=55093,VALUE(G219)=55094,VALUE(G219)=55095,VALUE(G219)=55096,VALUE(G219)=55097,VALUE(G219)=55099,VALUE(G219)=55100,VALUE(G219)=71151),"調整",
IF(I219="J-Mups","保管リスト","依頼")),""))</f>
        <v/>
      </c>
    </row>
    <row r="220" spans="2:10" ht="44.25">
      <c r="B220" s="21">
        <f t="shared" si="15"/>
        <v>219</v>
      </c>
      <c r="C220" s="22"/>
      <c r="D220" s="23"/>
      <c r="E220" s="23"/>
      <c r="F220" s="23" t="str">
        <f t="shared" si="16"/>
        <v/>
      </c>
      <c r="G220" s="22" t="str">
        <f t="shared" si="17"/>
        <v/>
      </c>
      <c r="H220" s="79" t="str">
        <f t="shared" si="18"/>
        <v>**</v>
      </c>
      <c r="I220" s="11" t="str">
        <f t="shared" si="19"/>
        <v/>
      </c>
      <c r="J220" s="11" t="str">
        <f>IF(COUNTIF(依頼一覧!F:F,仮入庫!C220),
VLOOKUP(C220,依頼一覧!F:H,2,0),
IF(C220&lt;&gt;"",IF(OR(VALUE(G220)=31091,VALUE(G220)=49681,VALUE(G220)=49743,VALUE(G220)=31081,VALUE(G220)=49665,VALUE(G220)=917,VALUE(G220)=60522,VALUE(G220)=10035,VALUE(G220)=49663,VALUE(G220)=60020,VALUE(G220)=99660,VALUE(G220)=99663,VALUE(G220)=99665,VALUE(G220)=55084,VALUE(G220)=55087,VALUE(G220)=55088,VALUE(G220)=55089,VALUE(G220)=55090,VALUE(G220)=55091,VALUE(G220)=55092,VALUE(G220)=55093,VALUE(G220)=55094,VALUE(G220)=55095,VALUE(G220)=55096,VALUE(G220)=55097,VALUE(G220)=55099,VALUE(G220)=55100,VALUE(G220)=71151),"調整",
IF(I220="J-Mups","保管リスト","依頼")),""))</f>
        <v/>
      </c>
    </row>
    <row r="221" spans="2:10" ht="44.25">
      <c r="B221" s="21">
        <f t="shared" si="15"/>
        <v>220</v>
      </c>
      <c r="C221" s="22"/>
      <c r="D221" s="23"/>
      <c r="E221" s="23"/>
      <c r="F221" s="23" t="str">
        <f t="shared" si="16"/>
        <v/>
      </c>
      <c r="G221" s="22" t="str">
        <f t="shared" si="17"/>
        <v/>
      </c>
      <c r="H221" s="79" t="str">
        <f t="shared" si="18"/>
        <v>**</v>
      </c>
      <c r="I221" s="11" t="str">
        <f t="shared" si="19"/>
        <v/>
      </c>
      <c r="J221" s="11" t="str">
        <f>IF(COUNTIF(依頼一覧!F:F,仮入庫!C221),
VLOOKUP(C221,依頼一覧!F:H,2,0),
IF(C221&lt;&gt;"",IF(OR(VALUE(G221)=31091,VALUE(G221)=49681,VALUE(G221)=49743,VALUE(G221)=31081,VALUE(G221)=49665,VALUE(G221)=917,VALUE(G221)=60522,VALUE(G221)=10035,VALUE(G221)=49663,VALUE(G221)=60020,VALUE(G221)=99660,VALUE(G221)=99663,VALUE(G221)=99665,VALUE(G221)=55084,VALUE(G221)=55087,VALUE(G221)=55088,VALUE(G221)=55089,VALUE(G221)=55090,VALUE(G221)=55091,VALUE(G221)=55092,VALUE(G221)=55093,VALUE(G221)=55094,VALUE(G221)=55095,VALUE(G221)=55096,VALUE(G221)=55097,VALUE(G221)=55099,VALUE(G221)=55100,VALUE(G221)=71151),"調整",
IF(I221="J-Mups","保管リスト","依頼")),""))</f>
        <v/>
      </c>
    </row>
    <row r="222" spans="2:10" ht="44.25">
      <c r="B222" s="21">
        <f t="shared" si="15"/>
        <v>221</v>
      </c>
      <c r="C222" s="22"/>
      <c r="D222" s="23"/>
      <c r="E222" s="23"/>
      <c r="F222" s="23" t="str">
        <f t="shared" si="16"/>
        <v/>
      </c>
      <c r="G222" s="22" t="str">
        <f t="shared" si="17"/>
        <v/>
      </c>
      <c r="H222" s="79" t="str">
        <f t="shared" si="18"/>
        <v>**</v>
      </c>
      <c r="I222" s="11" t="str">
        <f t="shared" si="19"/>
        <v/>
      </c>
      <c r="J222" s="11" t="str">
        <f>IF(COUNTIF(依頼一覧!F:F,仮入庫!C222),
VLOOKUP(C222,依頼一覧!F:H,2,0),
IF(C222&lt;&gt;"",IF(OR(VALUE(G222)=31091,VALUE(G222)=49681,VALUE(G222)=49743,VALUE(G222)=31081,VALUE(G222)=49665,VALUE(G222)=917,VALUE(G222)=60522,VALUE(G222)=10035,VALUE(G222)=49663,VALUE(G222)=60020,VALUE(G222)=99660,VALUE(G222)=99663,VALUE(G222)=99665,VALUE(G222)=55084,VALUE(G222)=55087,VALUE(G222)=55088,VALUE(G222)=55089,VALUE(G222)=55090,VALUE(G222)=55091,VALUE(G222)=55092,VALUE(G222)=55093,VALUE(G222)=55094,VALUE(G222)=55095,VALUE(G222)=55096,VALUE(G222)=55097,VALUE(G222)=55099,VALUE(G222)=55100,VALUE(G222)=71151),"調整",
IF(I222="J-Mups","保管リスト","依頼")),""))</f>
        <v/>
      </c>
    </row>
    <row r="223" spans="2:10" ht="44.25">
      <c r="B223" s="21">
        <f t="shared" si="15"/>
        <v>222</v>
      </c>
      <c r="C223" s="22"/>
      <c r="D223" s="23"/>
      <c r="E223" s="23"/>
      <c r="F223" s="23" t="str">
        <f t="shared" si="16"/>
        <v/>
      </c>
      <c r="G223" s="22" t="str">
        <f t="shared" si="17"/>
        <v/>
      </c>
      <c r="H223" s="79" t="str">
        <f t="shared" si="18"/>
        <v>**</v>
      </c>
      <c r="I223" s="11" t="str">
        <f t="shared" si="19"/>
        <v/>
      </c>
      <c r="J223" s="11" t="str">
        <f>IF(COUNTIF(依頼一覧!F:F,仮入庫!C223),
VLOOKUP(C223,依頼一覧!F:H,2,0),
IF(C223&lt;&gt;"",IF(OR(VALUE(G223)=31091,VALUE(G223)=49681,VALUE(G223)=49743,VALUE(G223)=31081,VALUE(G223)=49665,VALUE(G223)=917,VALUE(G223)=60522,VALUE(G223)=10035,VALUE(G223)=49663,VALUE(G223)=60020,VALUE(G223)=99660,VALUE(G223)=99663,VALUE(G223)=99665,VALUE(G223)=55084,VALUE(G223)=55087,VALUE(G223)=55088,VALUE(G223)=55089,VALUE(G223)=55090,VALUE(G223)=55091,VALUE(G223)=55092,VALUE(G223)=55093,VALUE(G223)=55094,VALUE(G223)=55095,VALUE(G223)=55096,VALUE(G223)=55097,VALUE(G223)=55099,VALUE(G223)=55100,VALUE(G223)=71151),"調整",
IF(I223="J-Mups","保管リスト","依頼")),""))</f>
        <v/>
      </c>
    </row>
    <row r="224" spans="2:10" ht="44.25">
      <c r="B224" s="21">
        <f t="shared" si="15"/>
        <v>223</v>
      </c>
      <c r="C224" s="22"/>
      <c r="D224" s="23"/>
      <c r="E224" s="23"/>
      <c r="F224" s="23" t="str">
        <f t="shared" si="16"/>
        <v/>
      </c>
      <c r="G224" s="22" t="str">
        <f t="shared" si="17"/>
        <v/>
      </c>
      <c r="H224" s="79" t="str">
        <f t="shared" si="18"/>
        <v>**</v>
      </c>
      <c r="I224" s="11" t="str">
        <f t="shared" si="19"/>
        <v/>
      </c>
      <c r="J224" s="11" t="str">
        <f>IF(COUNTIF(依頼一覧!F:F,仮入庫!C224),
VLOOKUP(C224,依頼一覧!F:H,2,0),
IF(C224&lt;&gt;"",IF(OR(VALUE(G224)=31091,VALUE(G224)=49681,VALUE(G224)=49743,VALUE(G224)=31081,VALUE(G224)=49665,VALUE(G224)=917,VALUE(G224)=60522,VALUE(G224)=10035,VALUE(G224)=49663,VALUE(G224)=60020,VALUE(G224)=99660,VALUE(G224)=99663,VALUE(G224)=99665,VALUE(G224)=55084,VALUE(G224)=55087,VALUE(G224)=55088,VALUE(G224)=55089,VALUE(G224)=55090,VALUE(G224)=55091,VALUE(G224)=55092,VALUE(G224)=55093,VALUE(G224)=55094,VALUE(G224)=55095,VALUE(G224)=55096,VALUE(G224)=55097,VALUE(G224)=55099,VALUE(G224)=55100,VALUE(G224)=71151),"調整",
IF(I224="J-Mups","保管リスト","依頼")),""))</f>
        <v/>
      </c>
    </row>
    <row r="225" spans="2:10" ht="44.25">
      <c r="B225" s="21">
        <f t="shared" si="15"/>
        <v>224</v>
      </c>
      <c r="C225" s="22"/>
      <c r="D225" s="23"/>
      <c r="E225" s="23"/>
      <c r="F225" s="23" t="str">
        <f t="shared" si="16"/>
        <v/>
      </c>
      <c r="G225" s="22" t="str">
        <f t="shared" si="17"/>
        <v/>
      </c>
      <c r="H225" s="79" t="str">
        <f t="shared" si="18"/>
        <v>**</v>
      </c>
      <c r="I225" s="11" t="str">
        <f t="shared" si="19"/>
        <v/>
      </c>
      <c r="J225" s="11" t="str">
        <f>IF(COUNTIF(依頼一覧!F:F,仮入庫!C225),
VLOOKUP(C225,依頼一覧!F:H,2,0),
IF(C225&lt;&gt;"",IF(OR(VALUE(G225)=31091,VALUE(G225)=49681,VALUE(G225)=49743,VALUE(G225)=31081,VALUE(G225)=49665,VALUE(G225)=917,VALUE(G225)=60522,VALUE(G225)=10035,VALUE(G225)=49663,VALUE(G225)=60020,VALUE(G225)=99660,VALUE(G225)=99663,VALUE(G225)=99665,VALUE(G225)=55084,VALUE(G225)=55087,VALUE(G225)=55088,VALUE(G225)=55089,VALUE(G225)=55090,VALUE(G225)=55091,VALUE(G225)=55092,VALUE(G225)=55093,VALUE(G225)=55094,VALUE(G225)=55095,VALUE(G225)=55096,VALUE(G225)=55097,VALUE(G225)=55099,VALUE(G225)=55100,VALUE(G225)=71151),"調整",
IF(I225="J-Mups","保管リスト","依頼")),""))</f>
        <v/>
      </c>
    </row>
    <row r="226" spans="2:10" ht="44.25">
      <c r="B226" s="21">
        <f t="shared" si="15"/>
        <v>225</v>
      </c>
      <c r="C226" s="22"/>
      <c r="D226" s="23"/>
      <c r="E226" s="23"/>
      <c r="F226" s="23" t="str">
        <f t="shared" si="16"/>
        <v/>
      </c>
      <c r="G226" s="22" t="str">
        <f t="shared" si="17"/>
        <v/>
      </c>
      <c r="H226" s="79" t="str">
        <f t="shared" si="18"/>
        <v>**</v>
      </c>
      <c r="I226" s="11" t="str">
        <f t="shared" si="19"/>
        <v/>
      </c>
      <c r="J226" s="11" t="str">
        <f>IF(COUNTIF(依頼一覧!F:F,仮入庫!C226),
VLOOKUP(C226,依頼一覧!F:H,2,0),
IF(C226&lt;&gt;"",IF(OR(VALUE(G226)=31091,VALUE(G226)=49681,VALUE(G226)=49743,VALUE(G226)=31081,VALUE(G226)=49665,VALUE(G226)=917,VALUE(G226)=60522,VALUE(G226)=10035,VALUE(G226)=49663,VALUE(G226)=60020,VALUE(G226)=99660,VALUE(G226)=99663,VALUE(G226)=99665,VALUE(G226)=55084,VALUE(G226)=55087,VALUE(G226)=55088,VALUE(G226)=55089,VALUE(G226)=55090,VALUE(G226)=55091,VALUE(G226)=55092,VALUE(G226)=55093,VALUE(G226)=55094,VALUE(G226)=55095,VALUE(G226)=55096,VALUE(G226)=55097,VALUE(G226)=55099,VALUE(G226)=55100,VALUE(G226)=71151),"調整",
IF(I226="J-Mups","保管リスト","依頼")),""))</f>
        <v/>
      </c>
    </row>
    <row r="227" spans="2:10" ht="44.25">
      <c r="B227" s="21">
        <f t="shared" si="15"/>
        <v>226</v>
      </c>
      <c r="C227" s="22"/>
      <c r="D227" s="23"/>
      <c r="E227" s="23"/>
      <c r="F227" s="23" t="str">
        <f t="shared" si="16"/>
        <v/>
      </c>
      <c r="G227" s="22" t="str">
        <f t="shared" si="17"/>
        <v/>
      </c>
      <c r="H227" s="79" t="str">
        <f t="shared" si="18"/>
        <v>**</v>
      </c>
      <c r="I227" s="11" t="str">
        <f t="shared" si="19"/>
        <v/>
      </c>
      <c r="J227" s="11" t="str">
        <f>IF(COUNTIF(依頼一覧!F:F,仮入庫!C227),
VLOOKUP(C227,依頼一覧!F:H,2,0),
IF(C227&lt;&gt;"",IF(OR(VALUE(G227)=31091,VALUE(G227)=49681,VALUE(G227)=49743,VALUE(G227)=31081,VALUE(G227)=49665,VALUE(G227)=917,VALUE(G227)=60522,VALUE(G227)=10035,VALUE(G227)=49663,VALUE(G227)=60020,VALUE(G227)=99660,VALUE(G227)=99663,VALUE(G227)=99665,VALUE(G227)=55084,VALUE(G227)=55087,VALUE(G227)=55088,VALUE(G227)=55089,VALUE(G227)=55090,VALUE(G227)=55091,VALUE(G227)=55092,VALUE(G227)=55093,VALUE(G227)=55094,VALUE(G227)=55095,VALUE(G227)=55096,VALUE(G227)=55097,VALUE(G227)=55099,VALUE(G227)=55100,VALUE(G227)=71151),"調整",
IF(I227="J-Mups","保管リスト","依頼")),""))</f>
        <v/>
      </c>
    </row>
    <row r="228" spans="2:10" ht="44.25">
      <c r="B228" s="21">
        <f t="shared" si="15"/>
        <v>227</v>
      </c>
      <c r="C228" s="22"/>
      <c r="D228" s="23"/>
      <c r="E228" s="23"/>
      <c r="F228" s="23" t="str">
        <f t="shared" si="16"/>
        <v/>
      </c>
      <c r="G228" s="22" t="str">
        <f t="shared" si="17"/>
        <v/>
      </c>
      <c r="H228" s="79" t="str">
        <f t="shared" si="18"/>
        <v>**</v>
      </c>
      <c r="I228" s="11" t="str">
        <f t="shared" si="19"/>
        <v/>
      </c>
      <c r="J228" s="11" t="str">
        <f>IF(COUNTIF(依頼一覧!F:F,仮入庫!C228),
VLOOKUP(C228,依頼一覧!F:H,2,0),
IF(C228&lt;&gt;"",IF(OR(VALUE(G228)=31091,VALUE(G228)=49681,VALUE(G228)=49743,VALUE(G228)=31081,VALUE(G228)=49665,VALUE(G228)=917,VALUE(G228)=60522,VALUE(G228)=10035,VALUE(G228)=49663,VALUE(G228)=60020,VALUE(G228)=99660,VALUE(G228)=99663,VALUE(G228)=99665,VALUE(G228)=55084,VALUE(G228)=55087,VALUE(G228)=55088,VALUE(G228)=55089,VALUE(G228)=55090,VALUE(G228)=55091,VALUE(G228)=55092,VALUE(G228)=55093,VALUE(G228)=55094,VALUE(G228)=55095,VALUE(G228)=55096,VALUE(G228)=55097,VALUE(G228)=55099,VALUE(G228)=55100,VALUE(G228)=71151),"調整",
IF(I228="J-Mups","保管リスト","依頼")),""))</f>
        <v/>
      </c>
    </row>
    <row r="229" spans="2:10" ht="44.25">
      <c r="B229" s="21">
        <f t="shared" si="15"/>
        <v>228</v>
      </c>
      <c r="C229" s="22"/>
      <c r="D229" s="23"/>
      <c r="E229" s="23"/>
      <c r="F229" s="23" t="str">
        <f t="shared" si="16"/>
        <v/>
      </c>
      <c r="G229" s="22" t="str">
        <f t="shared" si="17"/>
        <v/>
      </c>
      <c r="H229" s="79" t="str">
        <f t="shared" si="18"/>
        <v>**</v>
      </c>
      <c r="I229" s="11" t="str">
        <f t="shared" si="19"/>
        <v/>
      </c>
      <c r="J229" s="11" t="str">
        <f>IF(COUNTIF(依頼一覧!F:F,仮入庫!C229),
VLOOKUP(C229,依頼一覧!F:H,2,0),
IF(C229&lt;&gt;"",IF(OR(VALUE(G229)=31091,VALUE(G229)=49681,VALUE(G229)=49743,VALUE(G229)=31081,VALUE(G229)=49665,VALUE(G229)=917,VALUE(G229)=60522,VALUE(G229)=10035,VALUE(G229)=49663,VALUE(G229)=60020,VALUE(G229)=99660,VALUE(G229)=99663,VALUE(G229)=99665,VALUE(G229)=55084,VALUE(G229)=55087,VALUE(G229)=55088,VALUE(G229)=55089,VALUE(G229)=55090,VALUE(G229)=55091,VALUE(G229)=55092,VALUE(G229)=55093,VALUE(G229)=55094,VALUE(G229)=55095,VALUE(G229)=55096,VALUE(G229)=55097,VALUE(G229)=55099,VALUE(G229)=55100,VALUE(G229)=71151),"調整",
IF(I229="J-Mups","保管リスト","依頼")),""))</f>
        <v/>
      </c>
    </row>
    <row r="230" spans="2:10" ht="44.25">
      <c r="B230" s="21">
        <f t="shared" si="15"/>
        <v>229</v>
      </c>
      <c r="C230" s="22"/>
      <c r="D230" s="23"/>
      <c r="E230" s="23"/>
      <c r="F230" s="23" t="str">
        <f t="shared" si="16"/>
        <v/>
      </c>
      <c r="G230" s="22" t="str">
        <f t="shared" si="17"/>
        <v/>
      </c>
      <c r="H230" s="79" t="str">
        <f t="shared" si="18"/>
        <v>**</v>
      </c>
      <c r="I230" s="11" t="str">
        <f t="shared" si="19"/>
        <v/>
      </c>
      <c r="J230" s="11" t="str">
        <f>IF(COUNTIF(依頼一覧!F:F,仮入庫!C230),
VLOOKUP(C230,依頼一覧!F:H,2,0),
IF(C230&lt;&gt;"",IF(OR(VALUE(G230)=31091,VALUE(G230)=49681,VALUE(G230)=49743,VALUE(G230)=31081,VALUE(G230)=49665,VALUE(G230)=917,VALUE(G230)=60522,VALUE(G230)=10035,VALUE(G230)=49663,VALUE(G230)=60020,VALUE(G230)=99660,VALUE(G230)=99663,VALUE(G230)=99665,VALUE(G230)=55084,VALUE(G230)=55087,VALUE(G230)=55088,VALUE(G230)=55089,VALUE(G230)=55090,VALUE(G230)=55091,VALUE(G230)=55092,VALUE(G230)=55093,VALUE(G230)=55094,VALUE(G230)=55095,VALUE(G230)=55096,VALUE(G230)=55097,VALUE(G230)=55099,VALUE(G230)=55100,VALUE(G230)=71151),"調整",
IF(I230="J-Mups","保管リスト","依頼")),""))</f>
        <v/>
      </c>
    </row>
    <row r="231" spans="2:10" ht="44.25">
      <c r="B231" s="21">
        <f t="shared" si="15"/>
        <v>230</v>
      </c>
      <c r="C231" s="22"/>
      <c r="D231" s="23"/>
      <c r="E231" s="23"/>
      <c r="F231" s="23" t="str">
        <f t="shared" si="16"/>
        <v/>
      </c>
      <c r="G231" s="22" t="str">
        <f t="shared" si="17"/>
        <v/>
      </c>
      <c r="H231" s="79" t="str">
        <f t="shared" si="18"/>
        <v>**</v>
      </c>
      <c r="I231" s="11" t="str">
        <f t="shared" si="19"/>
        <v/>
      </c>
      <c r="J231" s="11" t="str">
        <f>IF(COUNTIF(依頼一覧!F:F,仮入庫!C231),
VLOOKUP(C231,依頼一覧!F:H,2,0),
IF(C231&lt;&gt;"",IF(OR(VALUE(G231)=31091,VALUE(G231)=49681,VALUE(G231)=49743,VALUE(G231)=31081,VALUE(G231)=49665,VALUE(G231)=917,VALUE(G231)=60522,VALUE(G231)=10035,VALUE(G231)=49663,VALUE(G231)=60020,VALUE(G231)=99660,VALUE(G231)=99663,VALUE(G231)=99665,VALUE(G231)=55084,VALUE(G231)=55087,VALUE(G231)=55088,VALUE(G231)=55089,VALUE(G231)=55090,VALUE(G231)=55091,VALUE(G231)=55092,VALUE(G231)=55093,VALUE(G231)=55094,VALUE(G231)=55095,VALUE(G231)=55096,VALUE(G231)=55097,VALUE(G231)=55099,VALUE(G231)=55100,VALUE(G231)=71151),"調整",
IF(I231="J-Mups","保管リスト","依頼")),""))</f>
        <v/>
      </c>
    </row>
    <row r="232" spans="2:10" ht="44.25">
      <c r="B232" s="21">
        <f t="shared" si="15"/>
        <v>231</v>
      </c>
      <c r="C232" s="22"/>
      <c r="D232" s="23"/>
      <c r="E232" s="23"/>
      <c r="F232" s="23" t="str">
        <f t="shared" si="16"/>
        <v/>
      </c>
      <c r="G232" s="22" t="str">
        <f t="shared" si="17"/>
        <v/>
      </c>
      <c r="H232" s="79" t="str">
        <f t="shared" si="18"/>
        <v>**</v>
      </c>
      <c r="I232" s="11" t="str">
        <f t="shared" si="19"/>
        <v/>
      </c>
      <c r="J232" s="11" t="str">
        <f>IF(COUNTIF(依頼一覧!F:F,仮入庫!C232),
VLOOKUP(C232,依頼一覧!F:H,2,0),
IF(C232&lt;&gt;"",IF(OR(VALUE(G232)=31091,VALUE(G232)=49681,VALUE(G232)=49743,VALUE(G232)=31081,VALUE(G232)=49665,VALUE(G232)=917,VALUE(G232)=60522,VALUE(G232)=10035,VALUE(G232)=49663,VALUE(G232)=60020,VALUE(G232)=99660,VALUE(G232)=99663,VALUE(G232)=99665,VALUE(G232)=55084,VALUE(G232)=55087,VALUE(G232)=55088,VALUE(G232)=55089,VALUE(G232)=55090,VALUE(G232)=55091,VALUE(G232)=55092,VALUE(G232)=55093,VALUE(G232)=55094,VALUE(G232)=55095,VALUE(G232)=55096,VALUE(G232)=55097,VALUE(G232)=55099,VALUE(G232)=55100,VALUE(G232)=71151),"調整",
IF(I232="J-Mups","保管リスト","依頼")),""))</f>
        <v/>
      </c>
    </row>
    <row r="233" spans="2:10" ht="44.25">
      <c r="B233" s="21">
        <f t="shared" si="15"/>
        <v>232</v>
      </c>
      <c r="C233" s="22"/>
      <c r="D233" s="23"/>
      <c r="E233" s="23"/>
      <c r="F233" s="23" t="str">
        <f t="shared" si="16"/>
        <v/>
      </c>
      <c r="G233" s="22" t="str">
        <f t="shared" si="17"/>
        <v/>
      </c>
      <c r="H233" s="79" t="str">
        <f t="shared" si="18"/>
        <v>**</v>
      </c>
      <c r="I233" s="11" t="str">
        <f t="shared" si="19"/>
        <v/>
      </c>
      <c r="J233" s="11" t="str">
        <f>IF(COUNTIF(依頼一覧!F:F,仮入庫!C233),
VLOOKUP(C233,依頼一覧!F:H,2,0),
IF(C233&lt;&gt;"",IF(OR(VALUE(G233)=31091,VALUE(G233)=49681,VALUE(G233)=49743,VALUE(G233)=31081,VALUE(G233)=49665,VALUE(G233)=917,VALUE(G233)=60522,VALUE(G233)=10035,VALUE(G233)=49663,VALUE(G233)=60020,VALUE(G233)=99660,VALUE(G233)=99663,VALUE(G233)=99665,VALUE(G233)=55084,VALUE(G233)=55087,VALUE(G233)=55088,VALUE(G233)=55089,VALUE(G233)=55090,VALUE(G233)=55091,VALUE(G233)=55092,VALUE(G233)=55093,VALUE(G233)=55094,VALUE(G233)=55095,VALUE(G233)=55096,VALUE(G233)=55097,VALUE(G233)=55099,VALUE(G233)=55100,VALUE(G233)=71151),"調整",
IF(I233="J-Mups","保管リスト","依頼")),""))</f>
        <v/>
      </c>
    </row>
    <row r="234" spans="2:10" ht="44.25">
      <c r="B234" s="21">
        <f t="shared" si="15"/>
        <v>233</v>
      </c>
      <c r="C234" s="22"/>
      <c r="D234" s="23"/>
      <c r="E234" s="23"/>
      <c r="F234" s="23" t="str">
        <f t="shared" si="16"/>
        <v/>
      </c>
      <c r="G234" s="22" t="str">
        <f t="shared" si="17"/>
        <v/>
      </c>
      <c r="H234" s="79" t="str">
        <f t="shared" si="18"/>
        <v>**</v>
      </c>
      <c r="I234" s="11" t="str">
        <f t="shared" si="19"/>
        <v/>
      </c>
      <c r="J234" s="11" t="str">
        <f>IF(COUNTIF(依頼一覧!F:F,仮入庫!C234),
VLOOKUP(C234,依頼一覧!F:H,2,0),
IF(C234&lt;&gt;"",IF(OR(VALUE(G234)=31091,VALUE(G234)=49681,VALUE(G234)=49743,VALUE(G234)=31081,VALUE(G234)=49665,VALUE(G234)=917,VALUE(G234)=60522,VALUE(G234)=10035,VALUE(G234)=49663,VALUE(G234)=60020,VALUE(G234)=99660,VALUE(G234)=99663,VALUE(G234)=99665,VALUE(G234)=55084,VALUE(G234)=55087,VALUE(G234)=55088,VALUE(G234)=55089,VALUE(G234)=55090,VALUE(G234)=55091,VALUE(G234)=55092,VALUE(G234)=55093,VALUE(G234)=55094,VALUE(G234)=55095,VALUE(G234)=55096,VALUE(G234)=55097,VALUE(G234)=55099,VALUE(G234)=55100,VALUE(G234)=71151),"調整",
IF(I234="J-Mups","保管リスト","依頼")),""))</f>
        <v/>
      </c>
    </row>
    <row r="235" spans="2:10" ht="44.25">
      <c r="B235" s="21">
        <f t="shared" si="15"/>
        <v>234</v>
      </c>
      <c r="C235" s="22"/>
      <c r="D235" s="23"/>
      <c r="E235" s="23"/>
      <c r="F235" s="23" t="str">
        <f t="shared" si="16"/>
        <v/>
      </c>
      <c r="G235" s="22" t="str">
        <f t="shared" si="17"/>
        <v/>
      </c>
      <c r="H235" s="79" t="str">
        <f t="shared" si="18"/>
        <v>**</v>
      </c>
      <c r="I235" s="11" t="str">
        <f t="shared" si="19"/>
        <v/>
      </c>
      <c r="J235" s="11" t="str">
        <f>IF(COUNTIF(依頼一覧!F:F,仮入庫!C235),
VLOOKUP(C235,依頼一覧!F:H,2,0),
IF(C235&lt;&gt;"",IF(OR(VALUE(G235)=31091,VALUE(G235)=49681,VALUE(G235)=49743,VALUE(G235)=31081,VALUE(G235)=49665,VALUE(G235)=917,VALUE(G235)=60522,VALUE(G235)=10035,VALUE(G235)=49663,VALUE(G235)=60020,VALUE(G235)=99660,VALUE(G235)=99663,VALUE(G235)=99665,VALUE(G235)=55084,VALUE(G235)=55087,VALUE(G235)=55088,VALUE(G235)=55089,VALUE(G235)=55090,VALUE(G235)=55091,VALUE(G235)=55092,VALUE(G235)=55093,VALUE(G235)=55094,VALUE(G235)=55095,VALUE(G235)=55096,VALUE(G235)=55097,VALUE(G235)=55099,VALUE(G235)=55100,VALUE(G235)=71151),"調整",
IF(I235="J-Mups","保管リスト","依頼")),""))</f>
        <v/>
      </c>
    </row>
    <row r="236" spans="2:10" ht="44.25">
      <c r="B236" s="21">
        <f t="shared" si="15"/>
        <v>235</v>
      </c>
      <c r="C236" s="22"/>
      <c r="D236" s="23"/>
      <c r="E236" s="23"/>
      <c r="F236" s="23" t="str">
        <f t="shared" si="16"/>
        <v/>
      </c>
      <c r="G236" s="22" t="str">
        <f t="shared" si="17"/>
        <v/>
      </c>
      <c r="H236" s="79" t="str">
        <f t="shared" si="18"/>
        <v>**</v>
      </c>
      <c r="I236" s="11" t="str">
        <f t="shared" si="19"/>
        <v/>
      </c>
      <c r="J236" s="11" t="str">
        <f>IF(COUNTIF(依頼一覧!F:F,仮入庫!C236),
VLOOKUP(C236,依頼一覧!F:H,2,0),
IF(C236&lt;&gt;"",IF(OR(VALUE(G236)=31091,VALUE(G236)=49681,VALUE(G236)=49743,VALUE(G236)=31081,VALUE(G236)=49665,VALUE(G236)=917,VALUE(G236)=60522,VALUE(G236)=10035,VALUE(G236)=49663,VALUE(G236)=60020,VALUE(G236)=99660,VALUE(G236)=99663,VALUE(G236)=99665,VALUE(G236)=55084,VALUE(G236)=55087,VALUE(G236)=55088,VALUE(G236)=55089,VALUE(G236)=55090,VALUE(G236)=55091,VALUE(G236)=55092,VALUE(G236)=55093,VALUE(G236)=55094,VALUE(G236)=55095,VALUE(G236)=55096,VALUE(G236)=55097,VALUE(G236)=55099,VALUE(G236)=55100,VALUE(G236)=71151),"調整",
IF(I236="J-Mups","保管リスト","依頼")),""))</f>
        <v/>
      </c>
    </row>
    <row r="237" spans="2:10" ht="44.25">
      <c r="B237" s="21">
        <f t="shared" si="15"/>
        <v>236</v>
      </c>
      <c r="C237" s="22"/>
      <c r="D237" s="23"/>
      <c r="E237" s="23"/>
      <c r="F237" s="23" t="str">
        <f t="shared" si="16"/>
        <v/>
      </c>
      <c r="G237" s="22" t="str">
        <f t="shared" si="17"/>
        <v/>
      </c>
      <c r="H237" s="79" t="str">
        <f t="shared" si="18"/>
        <v>**</v>
      </c>
      <c r="I237" s="11" t="str">
        <f t="shared" si="19"/>
        <v/>
      </c>
      <c r="J237" s="11" t="str">
        <f>IF(COUNTIF(依頼一覧!F:F,仮入庫!C237),
VLOOKUP(C237,依頼一覧!F:H,2,0),
IF(C237&lt;&gt;"",IF(OR(VALUE(G237)=31091,VALUE(G237)=49681,VALUE(G237)=49743,VALUE(G237)=31081,VALUE(G237)=49665,VALUE(G237)=917,VALUE(G237)=60522,VALUE(G237)=10035,VALUE(G237)=49663,VALUE(G237)=60020,VALUE(G237)=99660,VALUE(G237)=99663,VALUE(G237)=99665,VALUE(G237)=55084,VALUE(G237)=55087,VALUE(G237)=55088,VALUE(G237)=55089,VALUE(G237)=55090,VALUE(G237)=55091,VALUE(G237)=55092,VALUE(G237)=55093,VALUE(G237)=55094,VALUE(G237)=55095,VALUE(G237)=55096,VALUE(G237)=55097,VALUE(G237)=55099,VALUE(G237)=55100,VALUE(G237)=71151),"調整",
IF(I237="J-Mups","保管リスト","依頼")),""))</f>
        <v/>
      </c>
    </row>
    <row r="238" spans="2:10" ht="44.25">
      <c r="B238" s="21">
        <f t="shared" si="15"/>
        <v>237</v>
      </c>
      <c r="C238" s="22"/>
      <c r="D238" s="23"/>
      <c r="E238" s="23"/>
      <c r="F238" s="23" t="str">
        <f t="shared" si="16"/>
        <v/>
      </c>
      <c r="G238" s="22" t="str">
        <f t="shared" si="17"/>
        <v/>
      </c>
      <c r="H238" s="79" t="str">
        <f t="shared" si="18"/>
        <v>**</v>
      </c>
      <c r="I238" s="11" t="str">
        <f t="shared" si="19"/>
        <v/>
      </c>
      <c r="J238" s="11" t="str">
        <f>IF(COUNTIF(依頼一覧!F:F,仮入庫!C238),
VLOOKUP(C238,依頼一覧!F:H,2,0),
IF(C238&lt;&gt;"",IF(OR(VALUE(G238)=31091,VALUE(G238)=49681,VALUE(G238)=49743,VALUE(G238)=31081,VALUE(G238)=49665,VALUE(G238)=917,VALUE(G238)=60522,VALUE(G238)=10035,VALUE(G238)=49663,VALUE(G238)=60020,VALUE(G238)=99660,VALUE(G238)=99663,VALUE(G238)=99665,VALUE(G238)=55084,VALUE(G238)=55087,VALUE(G238)=55088,VALUE(G238)=55089,VALUE(G238)=55090,VALUE(G238)=55091,VALUE(G238)=55092,VALUE(G238)=55093,VALUE(G238)=55094,VALUE(G238)=55095,VALUE(G238)=55096,VALUE(G238)=55097,VALUE(G238)=55099,VALUE(G238)=55100,VALUE(G238)=71151),"調整",
IF(I238="J-Mups","保管リスト","依頼")),""))</f>
        <v/>
      </c>
    </row>
    <row r="239" spans="2:10" ht="44.25">
      <c r="B239" s="21">
        <f t="shared" si="15"/>
        <v>238</v>
      </c>
      <c r="C239" s="22"/>
      <c r="D239" s="23"/>
      <c r="E239" s="23"/>
      <c r="F239" s="23" t="str">
        <f t="shared" si="16"/>
        <v/>
      </c>
      <c r="G239" s="22" t="str">
        <f t="shared" si="17"/>
        <v/>
      </c>
      <c r="H239" s="79" t="str">
        <f t="shared" si="18"/>
        <v>**</v>
      </c>
      <c r="I239" s="11" t="str">
        <f t="shared" si="19"/>
        <v/>
      </c>
      <c r="J239" s="11" t="str">
        <f>IF(COUNTIF(依頼一覧!F:F,仮入庫!C239),
VLOOKUP(C239,依頼一覧!F:H,2,0),
IF(C239&lt;&gt;"",IF(OR(VALUE(G239)=31091,VALUE(G239)=49681,VALUE(G239)=49743,VALUE(G239)=31081,VALUE(G239)=49665,VALUE(G239)=917,VALUE(G239)=60522,VALUE(G239)=10035,VALUE(G239)=49663,VALUE(G239)=60020,VALUE(G239)=99660,VALUE(G239)=99663,VALUE(G239)=99665,VALUE(G239)=55084,VALUE(G239)=55087,VALUE(G239)=55088,VALUE(G239)=55089,VALUE(G239)=55090,VALUE(G239)=55091,VALUE(G239)=55092,VALUE(G239)=55093,VALUE(G239)=55094,VALUE(G239)=55095,VALUE(G239)=55096,VALUE(G239)=55097,VALUE(G239)=55099,VALUE(G239)=55100,VALUE(G239)=71151),"調整",
IF(I239="J-Mups","保管リスト","依頼")),""))</f>
        <v/>
      </c>
    </row>
    <row r="240" spans="2:10" ht="44.25">
      <c r="B240" s="21">
        <f t="shared" si="15"/>
        <v>239</v>
      </c>
      <c r="C240" s="22"/>
      <c r="D240" s="23"/>
      <c r="E240" s="23"/>
      <c r="F240" s="23" t="str">
        <f t="shared" si="16"/>
        <v/>
      </c>
      <c r="G240" s="22" t="str">
        <f t="shared" si="17"/>
        <v/>
      </c>
      <c r="H240" s="79" t="str">
        <f t="shared" si="18"/>
        <v>**</v>
      </c>
      <c r="I240" s="11" t="str">
        <f t="shared" si="19"/>
        <v/>
      </c>
      <c r="J240" s="11" t="str">
        <f>IF(COUNTIF(依頼一覧!F:F,仮入庫!C240),
VLOOKUP(C240,依頼一覧!F:H,2,0),
IF(C240&lt;&gt;"",IF(OR(VALUE(G240)=31091,VALUE(G240)=49681,VALUE(G240)=49743,VALUE(G240)=31081,VALUE(G240)=49665,VALUE(G240)=917,VALUE(G240)=60522,VALUE(G240)=10035,VALUE(G240)=49663,VALUE(G240)=60020,VALUE(G240)=99660,VALUE(G240)=99663,VALUE(G240)=99665,VALUE(G240)=55084,VALUE(G240)=55087,VALUE(G240)=55088,VALUE(G240)=55089,VALUE(G240)=55090,VALUE(G240)=55091,VALUE(G240)=55092,VALUE(G240)=55093,VALUE(G240)=55094,VALUE(G240)=55095,VALUE(G240)=55096,VALUE(G240)=55097,VALUE(G240)=55099,VALUE(G240)=55100,VALUE(G240)=71151),"調整",
IF(I240="J-Mups","保管リスト","依頼")),""))</f>
        <v/>
      </c>
    </row>
    <row r="241" spans="2:10" ht="44.25">
      <c r="B241" s="21">
        <f t="shared" si="15"/>
        <v>240</v>
      </c>
      <c r="C241" s="22"/>
      <c r="D241" s="23"/>
      <c r="E241" s="23"/>
      <c r="F241" s="23" t="str">
        <f t="shared" si="16"/>
        <v/>
      </c>
      <c r="G241" s="22" t="str">
        <f t="shared" si="17"/>
        <v/>
      </c>
      <c r="H241" s="79" t="str">
        <f t="shared" si="18"/>
        <v>**</v>
      </c>
      <c r="I241" s="11" t="str">
        <f t="shared" si="19"/>
        <v/>
      </c>
      <c r="J241" s="11" t="str">
        <f>IF(COUNTIF(依頼一覧!F:F,仮入庫!C241),
VLOOKUP(C241,依頼一覧!F:H,2,0),
IF(C241&lt;&gt;"",IF(OR(VALUE(G241)=31091,VALUE(G241)=49681,VALUE(G241)=49743,VALUE(G241)=31081,VALUE(G241)=49665,VALUE(G241)=917,VALUE(G241)=60522,VALUE(G241)=10035,VALUE(G241)=49663,VALUE(G241)=60020,VALUE(G241)=99660,VALUE(G241)=99663,VALUE(G241)=99665,VALUE(G241)=55084,VALUE(G241)=55087,VALUE(G241)=55088,VALUE(G241)=55089,VALUE(G241)=55090,VALUE(G241)=55091,VALUE(G241)=55092,VALUE(G241)=55093,VALUE(G241)=55094,VALUE(G241)=55095,VALUE(G241)=55096,VALUE(G241)=55097,VALUE(G241)=55099,VALUE(G241)=55100,VALUE(G241)=71151),"調整",
IF(I241="J-Mups","保管リスト","依頼")),""))</f>
        <v/>
      </c>
    </row>
    <row r="242" spans="2:10" ht="44.25">
      <c r="B242" s="21">
        <f t="shared" si="15"/>
        <v>241</v>
      </c>
      <c r="C242" s="22"/>
      <c r="D242" s="23"/>
      <c r="E242" s="23"/>
      <c r="F242" s="23" t="str">
        <f t="shared" si="16"/>
        <v/>
      </c>
      <c r="G242" s="22" t="str">
        <f t="shared" si="17"/>
        <v/>
      </c>
      <c r="H242" s="79" t="str">
        <f t="shared" si="18"/>
        <v>**</v>
      </c>
      <c r="I242" s="11" t="str">
        <f t="shared" si="19"/>
        <v/>
      </c>
      <c r="J242" s="11" t="str">
        <f>IF(COUNTIF(依頼一覧!F:F,仮入庫!C242),
VLOOKUP(C242,依頼一覧!F:H,2,0),
IF(C242&lt;&gt;"",IF(OR(VALUE(G242)=31091,VALUE(G242)=49681,VALUE(G242)=49743,VALUE(G242)=31081,VALUE(G242)=49665,VALUE(G242)=917,VALUE(G242)=60522,VALUE(G242)=10035,VALUE(G242)=49663,VALUE(G242)=60020,VALUE(G242)=99660,VALUE(G242)=99663,VALUE(G242)=99665,VALUE(G242)=55084,VALUE(G242)=55087,VALUE(G242)=55088,VALUE(G242)=55089,VALUE(G242)=55090,VALUE(G242)=55091,VALUE(G242)=55092,VALUE(G242)=55093,VALUE(G242)=55094,VALUE(G242)=55095,VALUE(G242)=55096,VALUE(G242)=55097,VALUE(G242)=55099,VALUE(G242)=55100,VALUE(G242)=71151),"調整",
IF(I242="J-Mups","保管リスト","依頼")),""))</f>
        <v/>
      </c>
    </row>
    <row r="243" spans="2:10" ht="44.25">
      <c r="B243" s="21">
        <f t="shared" si="15"/>
        <v>242</v>
      </c>
      <c r="C243" s="22"/>
      <c r="D243" s="23"/>
      <c r="E243" s="23"/>
      <c r="F243" s="23" t="str">
        <f t="shared" si="16"/>
        <v/>
      </c>
      <c r="G243" s="22" t="str">
        <f t="shared" si="17"/>
        <v/>
      </c>
      <c r="H243" s="79" t="str">
        <f t="shared" si="18"/>
        <v>**</v>
      </c>
      <c r="I243" s="11" t="str">
        <f t="shared" si="19"/>
        <v/>
      </c>
      <c r="J243" s="11" t="str">
        <f>IF(COUNTIF(依頼一覧!F:F,仮入庫!C243),
VLOOKUP(C243,依頼一覧!F:H,2,0),
IF(C243&lt;&gt;"",IF(OR(VALUE(G243)=31091,VALUE(G243)=49681,VALUE(G243)=49743,VALUE(G243)=31081,VALUE(G243)=49665,VALUE(G243)=917,VALUE(G243)=60522,VALUE(G243)=10035,VALUE(G243)=49663,VALUE(G243)=60020,VALUE(G243)=99660,VALUE(G243)=99663,VALUE(G243)=99665,VALUE(G243)=55084,VALUE(G243)=55087,VALUE(G243)=55088,VALUE(G243)=55089,VALUE(G243)=55090,VALUE(G243)=55091,VALUE(G243)=55092,VALUE(G243)=55093,VALUE(G243)=55094,VALUE(G243)=55095,VALUE(G243)=55096,VALUE(G243)=55097,VALUE(G243)=55099,VALUE(G243)=55100,VALUE(G243)=71151),"調整",
IF(I243="J-Mups","保管リスト","依頼")),""))</f>
        <v/>
      </c>
    </row>
    <row r="244" spans="2:10" ht="44.25">
      <c r="B244" s="21">
        <f t="shared" si="15"/>
        <v>243</v>
      </c>
      <c r="C244" s="22"/>
      <c r="D244" s="23"/>
      <c r="E244" s="23"/>
      <c r="F244" s="23" t="str">
        <f t="shared" si="16"/>
        <v/>
      </c>
      <c r="G244" s="22" t="str">
        <f t="shared" si="17"/>
        <v/>
      </c>
      <c r="H244" s="79" t="str">
        <f t="shared" si="18"/>
        <v>**</v>
      </c>
      <c r="I244" s="11" t="str">
        <f t="shared" si="19"/>
        <v/>
      </c>
      <c r="J244" s="11" t="str">
        <f>IF(COUNTIF(依頼一覧!F:F,仮入庫!C244),
VLOOKUP(C244,依頼一覧!F:H,2,0),
IF(C244&lt;&gt;"",IF(OR(VALUE(G244)=31091,VALUE(G244)=49681,VALUE(G244)=49743,VALUE(G244)=31081,VALUE(G244)=49665,VALUE(G244)=917,VALUE(G244)=60522,VALUE(G244)=10035,VALUE(G244)=49663,VALUE(G244)=60020,VALUE(G244)=99660,VALUE(G244)=99663,VALUE(G244)=99665,VALUE(G244)=55084,VALUE(G244)=55087,VALUE(G244)=55088,VALUE(G244)=55089,VALUE(G244)=55090,VALUE(G244)=55091,VALUE(G244)=55092,VALUE(G244)=55093,VALUE(G244)=55094,VALUE(G244)=55095,VALUE(G244)=55096,VALUE(G244)=55097,VALUE(G244)=55099,VALUE(G244)=55100,VALUE(G244)=71151),"調整",
IF(I244="J-Mups","保管リスト","依頼")),""))</f>
        <v/>
      </c>
    </row>
    <row r="245" spans="2:10" ht="44.25">
      <c r="B245" s="21">
        <f t="shared" si="15"/>
        <v>244</v>
      </c>
      <c r="C245" s="22"/>
      <c r="D245" s="23"/>
      <c r="E245" s="23"/>
      <c r="F245" s="23" t="str">
        <f t="shared" si="16"/>
        <v/>
      </c>
      <c r="G245" s="22" t="str">
        <f t="shared" si="17"/>
        <v/>
      </c>
      <c r="H245" s="79" t="str">
        <f t="shared" si="18"/>
        <v>**</v>
      </c>
      <c r="I245" s="11" t="str">
        <f t="shared" si="19"/>
        <v/>
      </c>
      <c r="J245" s="11" t="str">
        <f>IF(COUNTIF(依頼一覧!F:F,仮入庫!C245),
VLOOKUP(C245,依頼一覧!F:H,2,0),
IF(C245&lt;&gt;"",IF(OR(VALUE(G245)=31091,VALUE(G245)=49681,VALUE(G245)=49743,VALUE(G245)=31081,VALUE(G245)=49665,VALUE(G245)=917,VALUE(G245)=60522,VALUE(G245)=10035,VALUE(G245)=49663,VALUE(G245)=60020,VALUE(G245)=99660,VALUE(G245)=99663,VALUE(G245)=99665,VALUE(G245)=55084,VALUE(G245)=55087,VALUE(G245)=55088,VALUE(G245)=55089,VALUE(G245)=55090,VALUE(G245)=55091,VALUE(G245)=55092,VALUE(G245)=55093,VALUE(G245)=55094,VALUE(G245)=55095,VALUE(G245)=55096,VALUE(G245)=55097,VALUE(G245)=55099,VALUE(G245)=55100,VALUE(G245)=71151),"調整",
IF(I245="J-Mups","保管リスト","依頼")),""))</f>
        <v/>
      </c>
    </row>
    <row r="246" spans="2:10" ht="44.25">
      <c r="B246" s="21">
        <f t="shared" si="15"/>
        <v>245</v>
      </c>
      <c r="C246" s="22"/>
      <c r="D246" s="23"/>
      <c r="E246" s="23"/>
      <c r="F246" s="23" t="str">
        <f t="shared" si="16"/>
        <v/>
      </c>
      <c r="G246" s="22" t="str">
        <f t="shared" si="17"/>
        <v/>
      </c>
      <c r="H246" s="79" t="str">
        <f t="shared" si="18"/>
        <v>**</v>
      </c>
      <c r="I246" s="11" t="str">
        <f t="shared" si="19"/>
        <v/>
      </c>
      <c r="J246" s="11" t="str">
        <f>IF(COUNTIF(依頼一覧!F:F,仮入庫!C246),
VLOOKUP(C246,依頼一覧!F:H,2,0),
IF(C246&lt;&gt;"",IF(OR(VALUE(G246)=31091,VALUE(G246)=49681,VALUE(G246)=49743,VALUE(G246)=31081,VALUE(G246)=49665,VALUE(G246)=917,VALUE(G246)=60522,VALUE(G246)=10035,VALUE(G246)=49663,VALUE(G246)=60020,VALUE(G246)=99660,VALUE(G246)=99663,VALUE(G246)=99665,VALUE(G246)=55084,VALUE(G246)=55087,VALUE(G246)=55088,VALUE(G246)=55089,VALUE(G246)=55090,VALUE(G246)=55091,VALUE(G246)=55092,VALUE(G246)=55093,VALUE(G246)=55094,VALUE(G246)=55095,VALUE(G246)=55096,VALUE(G246)=55097,VALUE(G246)=55099,VALUE(G246)=55100,VALUE(G246)=71151),"調整",
IF(I246="J-Mups","保管リスト","依頼")),""))</f>
        <v/>
      </c>
    </row>
    <row r="247" spans="2:10" ht="44.25">
      <c r="B247" s="21">
        <f t="shared" si="15"/>
        <v>246</v>
      </c>
      <c r="C247" s="22"/>
      <c r="D247" s="23"/>
      <c r="E247" s="23"/>
      <c r="F247" s="23" t="str">
        <f t="shared" si="16"/>
        <v/>
      </c>
      <c r="G247" s="22" t="str">
        <f t="shared" si="17"/>
        <v/>
      </c>
      <c r="H247" s="79" t="str">
        <f t="shared" si="18"/>
        <v>**</v>
      </c>
      <c r="I247" s="11" t="str">
        <f t="shared" si="19"/>
        <v/>
      </c>
      <c r="J247" s="11" t="str">
        <f>IF(COUNTIF(依頼一覧!F:F,仮入庫!C247),
VLOOKUP(C247,依頼一覧!F:H,2,0),
IF(C247&lt;&gt;"",IF(OR(VALUE(G247)=31091,VALUE(G247)=49681,VALUE(G247)=49743,VALUE(G247)=31081,VALUE(G247)=49665,VALUE(G247)=917,VALUE(G247)=60522,VALUE(G247)=10035,VALUE(G247)=49663,VALUE(G247)=60020,VALUE(G247)=99660,VALUE(G247)=99663,VALUE(G247)=99665,VALUE(G247)=55084,VALUE(G247)=55087,VALUE(G247)=55088,VALUE(G247)=55089,VALUE(G247)=55090,VALUE(G247)=55091,VALUE(G247)=55092,VALUE(G247)=55093,VALUE(G247)=55094,VALUE(G247)=55095,VALUE(G247)=55096,VALUE(G247)=55097,VALUE(G247)=55099,VALUE(G247)=55100,VALUE(G247)=71151),"調整",
IF(I247="J-Mups","保管リスト","依頼")),""))</f>
        <v/>
      </c>
    </row>
    <row r="248" spans="2:10" ht="44.25">
      <c r="B248" s="21">
        <f t="shared" si="15"/>
        <v>247</v>
      </c>
      <c r="C248" s="22"/>
      <c r="D248" s="23"/>
      <c r="E248" s="23"/>
      <c r="F248" s="23" t="str">
        <f t="shared" si="16"/>
        <v/>
      </c>
      <c r="G248" s="22" t="str">
        <f t="shared" si="17"/>
        <v/>
      </c>
      <c r="H248" s="79" t="str">
        <f t="shared" si="18"/>
        <v>**</v>
      </c>
      <c r="I248" s="11" t="str">
        <f t="shared" si="19"/>
        <v/>
      </c>
      <c r="J248" s="11" t="str">
        <f>IF(COUNTIF(依頼一覧!F:F,仮入庫!C248),
VLOOKUP(C248,依頼一覧!F:H,2,0),
IF(C248&lt;&gt;"",IF(OR(VALUE(G248)=31091,VALUE(G248)=49681,VALUE(G248)=49743,VALUE(G248)=31081,VALUE(G248)=49665,VALUE(G248)=917,VALUE(G248)=60522,VALUE(G248)=10035,VALUE(G248)=49663,VALUE(G248)=60020,VALUE(G248)=99660,VALUE(G248)=99663,VALUE(G248)=99665,VALUE(G248)=55084,VALUE(G248)=55087,VALUE(G248)=55088,VALUE(G248)=55089,VALUE(G248)=55090,VALUE(G248)=55091,VALUE(G248)=55092,VALUE(G248)=55093,VALUE(G248)=55094,VALUE(G248)=55095,VALUE(G248)=55096,VALUE(G248)=55097,VALUE(G248)=55099,VALUE(G248)=55100,VALUE(G248)=71151),"調整",
IF(I248="J-Mups","保管リスト","依頼")),""))</f>
        <v/>
      </c>
    </row>
    <row r="249" spans="2:10" ht="44.25">
      <c r="B249" s="21">
        <f t="shared" si="15"/>
        <v>248</v>
      </c>
      <c r="C249" s="22"/>
      <c r="D249" s="23"/>
      <c r="E249" s="23"/>
      <c r="F249" s="23" t="str">
        <f t="shared" si="16"/>
        <v/>
      </c>
      <c r="G249" s="22" t="str">
        <f t="shared" si="17"/>
        <v/>
      </c>
      <c r="H249" s="79" t="str">
        <f t="shared" si="18"/>
        <v>**</v>
      </c>
      <c r="I249" s="11" t="str">
        <f t="shared" si="19"/>
        <v/>
      </c>
      <c r="J249" s="11" t="str">
        <f>IF(COUNTIF(依頼一覧!F:F,仮入庫!C249),
VLOOKUP(C249,依頼一覧!F:H,2,0),
IF(C249&lt;&gt;"",IF(OR(VALUE(G249)=31091,VALUE(G249)=49681,VALUE(G249)=49743,VALUE(G249)=31081,VALUE(G249)=49665,VALUE(G249)=917,VALUE(G249)=60522,VALUE(G249)=10035,VALUE(G249)=49663,VALUE(G249)=60020,VALUE(G249)=99660,VALUE(G249)=99663,VALUE(G249)=99665,VALUE(G249)=55084,VALUE(G249)=55087,VALUE(G249)=55088,VALUE(G249)=55089,VALUE(G249)=55090,VALUE(G249)=55091,VALUE(G249)=55092,VALUE(G249)=55093,VALUE(G249)=55094,VALUE(G249)=55095,VALUE(G249)=55096,VALUE(G249)=55097,VALUE(G249)=55099,VALUE(G249)=55100,VALUE(G249)=71151),"調整",
IF(I249="J-Mups","保管リスト","依頼")),""))</f>
        <v/>
      </c>
    </row>
    <row r="250" spans="2:10" ht="44.25">
      <c r="B250" s="21">
        <f t="shared" si="15"/>
        <v>249</v>
      </c>
      <c r="C250" s="22"/>
      <c r="D250" s="23"/>
      <c r="E250" s="23"/>
      <c r="F250" s="23" t="str">
        <f t="shared" si="16"/>
        <v/>
      </c>
      <c r="G250" s="22" t="str">
        <f t="shared" si="17"/>
        <v/>
      </c>
      <c r="H250" s="79" t="str">
        <f t="shared" si="18"/>
        <v>**</v>
      </c>
      <c r="I250" s="11" t="str">
        <f t="shared" si="19"/>
        <v/>
      </c>
      <c r="J250" s="11" t="str">
        <f>IF(COUNTIF(依頼一覧!F:F,仮入庫!C250),
VLOOKUP(C250,依頼一覧!F:H,2,0),
IF(C250&lt;&gt;"",IF(OR(VALUE(G250)=31091,VALUE(G250)=49681,VALUE(G250)=49743,VALUE(G250)=31081,VALUE(G250)=49665,VALUE(G250)=917,VALUE(G250)=60522,VALUE(G250)=10035,VALUE(G250)=49663,VALUE(G250)=60020,VALUE(G250)=99660,VALUE(G250)=99663,VALUE(G250)=99665,VALUE(G250)=55084,VALUE(G250)=55087,VALUE(G250)=55088,VALUE(G250)=55089,VALUE(G250)=55090,VALUE(G250)=55091,VALUE(G250)=55092,VALUE(G250)=55093,VALUE(G250)=55094,VALUE(G250)=55095,VALUE(G250)=55096,VALUE(G250)=55097,VALUE(G250)=55099,VALUE(G250)=55100,VALUE(G250)=71151),"調整",
IF(I250="J-Mups","保管リスト","依頼")),""))</f>
        <v/>
      </c>
    </row>
    <row r="251" spans="2:10" ht="44.25">
      <c r="B251" s="21">
        <f t="shared" si="15"/>
        <v>250</v>
      </c>
      <c r="C251" s="22"/>
      <c r="D251" s="23"/>
      <c r="E251" s="23"/>
      <c r="F251" s="23" t="str">
        <f t="shared" si="16"/>
        <v/>
      </c>
      <c r="G251" s="22" t="str">
        <f t="shared" si="17"/>
        <v/>
      </c>
      <c r="H251" s="79" t="str">
        <f t="shared" si="18"/>
        <v>**</v>
      </c>
      <c r="I251" s="11" t="str">
        <f t="shared" si="19"/>
        <v/>
      </c>
      <c r="J251" s="11" t="str">
        <f>IF(COUNTIF(依頼一覧!F:F,仮入庫!C251),
VLOOKUP(C251,依頼一覧!F:H,2,0),
IF(C251&lt;&gt;"",IF(OR(VALUE(G251)=31091,VALUE(G251)=49681,VALUE(G251)=49743,VALUE(G251)=31081,VALUE(G251)=49665,VALUE(G251)=917,VALUE(G251)=60522,VALUE(G251)=10035,VALUE(G251)=49663,VALUE(G251)=60020,VALUE(G251)=99660,VALUE(G251)=99663,VALUE(G251)=99665,VALUE(G251)=55084,VALUE(G251)=55087,VALUE(G251)=55088,VALUE(G251)=55089,VALUE(G251)=55090,VALUE(G251)=55091,VALUE(G251)=55092,VALUE(G251)=55093,VALUE(G251)=55094,VALUE(G251)=55095,VALUE(G251)=55096,VALUE(G251)=55097,VALUE(G251)=55099,VALUE(G251)=55100,VALUE(G251)=71151),"調整",
IF(I251="J-Mups","保管リスト","依頼")),""))</f>
        <v/>
      </c>
    </row>
    <row r="252" spans="2:10" ht="44.25">
      <c r="B252" s="21">
        <f t="shared" si="15"/>
        <v>251</v>
      </c>
      <c r="C252" s="22"/>
      <c r="D252" s="23"/>
      <c r="E252" s="23"/>
      <c r="F252" s="23" t="str">
        <f t="shared" si="16"/>
        <v/>
      </c>
      <c r="G252" s="22" t="str">
        <f t="shared" si="17"/>
        <v/>
      </c>
      <c r="H252" s="79" t="str">
        <f t="shared" si="18"/>
        <v>**</v>
      </c>
      <c r="I252" s="11" t="str">
        <f t="shared" si="19"/>
        <v/>
      </c>
      <c r="J252" s="11" t="str">
        <f>IF(COUNTIF(依頼一覧!F:F,仮入庫!C252),
VLOOKUP(C252,依頼一覧!F:H,2,0),
IF(C252&lt;&gt;"",IF(OR(VALUE(G252)=31091,VALUE(G252)=49681,VALUE(G252)=49743,VALUE(G252)=31081,VALUE(G252)=49665,VALUE(G252)=917,VALUE(G252)=60522,VALUE(G252)=10035,VALUE(G252)=49663,VALUE(G252)=60020,VALUE(G252)=99660,VALUE(G252)=99663,VALUE(G252)=99665,VALUE(G252)=55084,VALUE(G252)=55087,VALUE(G252)=55088,VALUE(G252)=55089,VALUE(G252)=55090,VALUE(G252)=55091,VALUE(G252)=55092,VALUE(G252)=55093,VALUE(G252)=55094,VALUE(G252)=55095,VALUE(G252)=55096,VALUE(G252)=55097,VALUE(G252)=55099,VALUE(G252)=55100,VALUE(G252)=71151),"調整",
IF(I252="J-Mups","保管リスト","依頼")),""))</f>
        <v/>
      </c>
    </row>
    <row r="253" spans="2:10" ht="44.25">
      <c r="B253" s="21">
        <f t="shared" si="15"/>
        <v>252</v>
      </c>
      <c r="C253" s="22"/>
      <c r="D253" s="23"/>
      <c r="E253" s="23"/>
      <c r="F253" s="23" t="str">
        <f t="shared" si="16"/>
        <v/>
      </c>
      <c r="G253" s="22" t="str">
        <f t="shared" si="17"/>
        <v/>
      </c>
      <c r="H253" s="79" t="str">
        <f t="shared" si="18"/>
        <v>**</v>
      </c>
      <c r="I253" s="11" t="str">
        <f t="shared" si="19"/>
        <v/>
      </c>
      <c r="J253" s="11" t="str">
        <f>IF(COUNTIF(依頼一覧!F:F,仮入庫!C253),
VLOOKUP(C253,依頼一覧!F:H,2,0),
IF(C253&lt;&gt;"",IF(OR(VALUE(G253)=31091,VALUE(G253)=49681,VALUE(G253)=49743,VALUE(G253)=31081,VALUE(G253)=49665,VALUE(G253)=917,VALUE(G253)=60522,VALUE(G253)=10035,VALUE(G253)=49663,VALUE(G253)=60020,VALUE(G253)=99660,VALUE(G253)=99663,VALUE(G253)=99665,VALUE(G253)=55084,VALUE(G253)=55087,VALUE(G253)=55088,VALUE(G253)=55089,VALUE(G253)=55090,VALUE(G253)=55091,VALUE(G253)=55092,VALUE(G253)=55093,VALUE(G253)=55094,VALUE(G253)=55095,VALUE(G253)=55096,VALUE(G253)=55097,VALUE(G253)=55099,VALUE(G253)=55100,VALUE(G253)=71151),"調整",
IF(I253="J-Mups","保管リスト","依頼")),""))</f>
        <v/>
      </c>
    </row>
    <row r="254" spans="2:10" ht="44.25">
      <c r="B254" s="21">
        <f t="shared" si="15"/>
        <v>253</v>
      </c>
      <c r="C254" s="22"/>
      <c r="D254" s="23"/>
      <c r="E254" s="23"/>
      <c r="F254" s="23" t="str">
        <f t="shared" si="16"/>
        <v/>
      </c>
      <c r="G254" s="22" t="str">
        <f t="shared" si="17"/>
        <v/>
      </c>
      <c r="H254" s="79" t="str">
        <f t="shared" si="18"/>
        <v>**</v>
      </c>
      <c r="I254" s="11" t="str">
        <f t="shared" si="19"/>
        <v/>
      </c>
      <c r="J254" s="11" t="str">
        <f>IF(COUNTIF(依頼一覧!F:F,仮入庫!C254),
VLOOKUP(C254,依頼一覧!F:H,2,0),
IF(C254&lt;&gt;"",IF(OR(VALUE(G254)=31091,VALUE(G254)=49681,VALUE(G254)=49743,VALUE(G254)=31081,VALUE(G254)=49665,VALUE(G254)=917,VALUE(G254)=60522,VALUE(G254)=10035,VALUE(G254)=49663,VALUE(G254)=60020,VALUE(G254)=99660,VALUE(G254)=99663,VALUE(G254)=99665,VALUE(G254)=55084,VALUE(G254)=55087,VALUE(G254)=55088,VALUE(G254)=55089,VALUE(G254)=55090,VALUE(G254)=55091,VALUE(G254)=55092,VALUE(G254)=55093,VALUE(G254)=55094,VALUE(G254)=55095,VALUE(G254)=55096,VALUE(G254)=55097,VALUE(G254)=55099,VALUE(G254)=55100,VALUE(G254)=71151),"調整",
IF(I254="J-Mups","保管リスト","依頼")),""))</f>
        <v/>
      </c>
    </row>
    <row r="255" spans="2:10" ht="44.25">
      <c r="B255" s="21">
        <f t="shared" si="15"/>
        <v>254</v>
      </c>
      <c r="C255" s="22"/>
      <c r="D255" s="23"/>
      <c r="E255" s="23"/>
      <c r="F255" s="23" t="str">
        <f t="shared" si="16"/>
        <v/>
      </c>
      <c r="G255" s="22" t="str">
        <f t="shared" si="17"/>
        <v/>
      </c>
      <c r="H255" s="79" t="str">
        <f t="shared" si="18"/>
        <v>**</v>
      </c>
      <c r="I255" s="11" t="str">
        <f t="shared" si="19"/>
        <v/>
      </c>
      <c r="J255" s="11" t="str">
        <f>IF(COUNTIF(依頼一覧!F:F,仮入庫!C255),
VLOOKUP(C255,依頼一覧!F:H,2,0),
IF(C255&lt;&gt;"",IF(OR(VALUE(G255)=31091,VALUE(G255)=49681,VALUE(G255)=49743,VALUE(G255)=31081,VALUE(G255)=49665,VALUE(G255)=917,VALUE(G255)=60522,VALUE(G255)=10035,VALUE(G255)=49663,VALUE(G255)=60020,VALUE(G255)=99660,VALUE(G255)=99663,VALUE(G255)=99665,VALUE(G255)=55084,VALUE(G255)=55087,VALUE(G255)=55088,VALUE(G255)=55089,VALUE(G255)=55090,VALUE(G255)=55091,VALUE(G255)=55092,VALUE(G255)=55093,VALUE(G255)=55094,VALUE(G255)=55095,VALUE(G255)=55096,VALUE(G255)=55097,VALUE(G255)=55099,VALUE(G255)=55100,VALUE(G255)=71151),"調整",
IF(I255="J-Mups","保管リスト","依頼")),""))</f>
        <v/>
      </c>
    </row>
    <row r="256" spans="2:10" ht="44.25">
      <c r="B256" s="21">
        <f t="shared" si="15"/>
        <v>255</v>
      </c>
      <c r="C256" s="22"/>
      <c r="D256" s="23"/>
      <c r="E256" s="23"/>
      <c r="F256" s="23" t="str">
        <f t="shared" si="16"/>
        <v/>
      </c>
      <c r="G256" s="22" t="str">
        <f t="shared" si="17"/>
        <v/>
      </c>
      <c r="H256" s="79" t="str">
        <f t="shared" si="18"/>
        <v>**</v>
      </c>
      <c r="I256" s="11" t="str">
        <f t="shared" si="19"/>
        <v/>
      </c>
      <c r="J256" s="11" t="str">
        <f>IF(COUNTIF(依頼一覧!F:F,仮入庫!C256),
VLOOKUP(C256,依頼一覧!F:H,2,0),
IF(C256&lt;&gt;"",IF(OR(VALUE(G256)=31091,VALUE(G256)=49681,VALUE(G256)=49743,VALUE(G256)=31081,VALUE(G256)=49665,VALUE(G256)=917,VALUE(G256)=60522,VALUE(G256)=10035,VALUE(G256)=49663,VALUE(G256)=60020,VALUE(G256)=99660,VALUE(G256)=99663,VALUE(G256)=99665,VALUE(G256)=55084,VALUE(G256)=55087,VALUE(G256)=55088,VALUE(G256)=55089,VALUE(G256)=55090,VALUE(G256)=55091,VALUE(G256)=55092,VALUE(G256)=55093,VALUE(G256)=55094,VALUE(G256)=55095,VALUE(G256)=55096,VALUE(G256)=55097,VALUE(G256)=55099,VALUE(G256)=55100,VALUE(G256)=71151),"調整",
IF(I256="J-Mups","保管リスト","依頼")),""))</f>
        <v/>
      </c>
    </row>
    <row r="257" spans="2:10" ht="44.25">
      <c r="B257" s="21">
        <f t="shared" si="15"/>
        <v>256</v>
      </c>
      <c r="C257" s="22"/>
      <c r="D257" s="23"/>
      <c r="E257" s="23"/>
      <c r="F257" s="23" t="str">
        <f t="shared" si="16"/>
        <v/>
      </c>
      <c r="G257" s="22" t="str">
        <f t="shared" si="17"/>
        <v/>
      </c>
      <c r="H257" s="79" t="str">
        <f t="shared" si="18"/>
        <v>**</v>
      </c>
      <c r="I257" s="11" t="str">
        <f t="shared" si="19"/>
        <v/>
      </c>
      <c r="J257" s="11" t="str">
        <f>IF(COUNTIF(依頼一覧!F:F,仮入庫!C257),
VLOOKUP(C257,依頼一覧!F:H,2,0),
IF(C257&lt;&gt;"",IF(OR(VALUE(G257)=31091,VALUE(G257)=49681,VALUE(G257)=49743,VALUE(G257)=31081,VALUE(G257)=49665,VALUE(G257)=917,VALUE(G257)=60522,VALUE(G257)=10035,VALUE(G257)=49663,VALUE(G257)=60020,VALUE(G257)=99660,VALUE(G257)=99663,VALUE(G257)=99665,VALUE(G257)=55084,VALUE(G257)=55087,VALUE(G257)=55088,VALUE(G257)=55089,VALUE(G257)=55090,VALUE(G257)=55091,VALUE(G257)=55092,VALUE(G257)=55093,VALUE(G257)=55094,VALUE(G257)=55095,VALUE(G257)=55096,VALUE(G257)=55097,VALUE(G257)=55099,VALUE(G257)=55100,VALUE(G257)=71151),"調整",
IF(I257="J-Mups","保管リスト","依頼")),""))</f>
        <v/>
      </c>
    </row>
    <row r="258" spans="2:10" ht="44.25">
      <c r="B258" s="21">
        <f t="shared" ref="B258:B301" si="20">ROW()-1</f>
        <v>257</v>
      </c>
      <c r="C258" s="22"/>
      <c r="D258" s="23"/>
      <c r="E258" s="23"/>
      <c r="F258" s="23" t="str">
        <f t="shared" ref="F258:F301" si="21">MID(C258,6,3)</f>
        <v/>
      </c>
      <c r="G258" s="22" t="str">
        <f t="shared" ref="G258:G301" si="22">LEFT(C258,5)</f>
        <v/>
      </c>
      <c r="H258" s="79" t="str">
        <f t="shared" ref="H258:H301" si="23">"*"&amp;C258&amp;"*"</f>
        <v>**</v>
      </c>
      <c r="I258" s="11" t="str">
        <f t="shared" ref="I258:I301" si="24">IF(C258&lt;&gt;"",
IF(
OR(VALUE(G258)=31091,VALUE(G258)=49561,VALUE(G258)=49790,VALUE(G258)=48161,VALUE(G258)=49661,VALUE(G258)=49861,VALUE(G258)=48561,VALUE(G258)=49679,VALUE(G258)=60522,VALUE(G258)=49261,VALUE(G258)=49681,VALUE(G258)=71151,VALUE(G258)=49361,VALUE(G258)=49743,VALUE(G258)=77334,VALUE(G258)=49461,VALUE(G258)=49761,VALUE(G258)=99661,VALUE(G258)=917,VALUE(G258)=10035,VALUE(G258)=49663,VALUE(G258)=49665,VALUE(G258)=60020,VALUE(G258)=99660,VALUE(G258)=99663,VALUE(G258)=99665,VALUE(G258)=71151,VALUE(G258)=31081),"JCB",
IF(
C258=0,"J-Mups","MUN"
)
),"")</f>
        <v/>
      </c>
      <c r="J258" s="11" t="str">
        <f>IF(COUNTIF(依頼一覧!F:F,仮入庫!C258),
VLOOKUP(C258,依頼一覧!F:H,2,0),
IF(C258&lt;&gt;"",IF(OR(VALUE(G258)=31091,VALUE(G258)=49681,VALUE(G258)=49743,VALUE(G258)=31081,VALUE(G258)=49665,VALUE(G258)=917,VALUE(G258)=60522,VALUE(G258)=10035,VALUE(G258)=49663,VALUE(G258)=60020,VALUE(G258)=99660,VALUE(G258)=99663,VALUE(G258)=99665,VALUE(G258)=55084,VALUE(G258)=55087,VALUE(G258)=55088,VALUE(G258)=55089,VALUE(G258)=55090,VALUE(G258)=55091,VALUE(G258)=55092,VALUE(G258)=55093,VALUE(G258)=55094,VALUE(G258)=55095,VALUE(G258)=55096,VALUE(G258)=55097,VALUE(G258)=55099,VALUE(G258)=55100,VALUE(G258)=71151),"調整",
IF(I258="J-Mups","保管リスト","依頼")),""))</f>
        <v/>
      </c>
    </row>
    <row r="259" spans="2:10" ht="44.25">
      <c r="B259" s="21">
        <f t="shared" si="20"/>
        <v>258</v>
      </c>
      <c r="C259" s="22"/>
      <c r="D259" s="23"/>
      <c r="E259" s="23"/>
      <c r="F259" s="23" t="str">
        <f t="shared" si="21"/>
        <v/>
      </c>
      <c r="G259" s="22" t="str">
        <f t="shared" si="22"/>
        <v/>
      </c>
      <c r="H259" s="79" t="str">
        <f t="shared" si="23"/>
        <v>**</v>
      </c>
      <c r="I259" s="11" t="str">
        <f t="shared" si="24"/>
        <v/>
      </c>
      <c r="J259" s="11" t="str">
        <f>IF(COUNTIF(依頼一覧!F:F,仮入庫!C259),
VLOOKUP(C259,依頼一覧!F:H,2,0),
IF(C259&lt;&gt;"",IF(OR(VALUE(G259)=31091,VALUE(G259)=49681,VALUE(G259)=49743,VALUE(G259)=31081,VALUE(G259)=49665,VALUE(G259)=917,VALUE(G259)=60522,VALUE(G259)=10035,VALUE(G259)=49663,VALUE(G259)=60020,VALUE(G259)=99660,VALUE(G259)=99663,VALUE(G259)=99665,VALUE(G259)=55084,VALUE(G259)=55087,VALUE(G259)=55088,VALUE(G259)=55089,VALUE(G259)=55090,VALUE(G259)=55091,VALUE(G259)=55092,VALUE(G259)=55093,VALUE(G259)=55094,VALUE(G259)=55095,VALUE(G259)=55096,VALUE(G259)=55097,VALUE(G259)=55099,VALUE(G259)=55100,VALUE(G259)=71151),"調整",
IF(I259="J-Mups","保管リスト","依頼")),""))</f>
        <v/>
      </c>
    </row>
    <row r="260" spans="2:10" ht="44.25">
      <c r="B260" s="21">
        <f t="shared" si="20"/>
        <v>259</v>
      </c>
      <c r="C260" s="22"/>
      <c r="D260" s="23"/>
      <c r="E260" s="23"/>
      <c r="F260" s="23" t="str">
        <f t="shared" si="21"/>
        <v/>
      </c>
      <c r="G260" s="22" t="str">
        <f t="shared" si="22"/>
        <v/>
      </c>
      <c r="H260" s="79" t="str">
        <f t="shared" si="23"/>
        <v>**</v>
      </c>
      <c r="I260" s="11" t="str">
        <f t="shared" si="24"/>
        <v/>
      </c>
      <c r="J260" s="11" t="str">
        <f>IF(COUNTIF(依頼一覧!F:F,仮入庫!C260),
VLOOKUP(C260,依頼一覧!F:H,2,0),
IF(C260&lt;&gt;"",IF(OR(VALUE(G260)=31091,VALUE(G260)=49681,VALUE(G260)=49743,VALUE(G260)=31081,VALUE(G260)=49665,VALUE(G260)=917,VALUE(G260)=60522,VALUE(G260)=10035,VALUE(G260)=49663,VALUE(G260)=60020,VALUE(G260)=99660,VALUE(G260)=99663,VALUE(G260)=99665,VALUE(G260)=55084,VALUE(G260)=55087,VALUE(G260)=55088,VALUE(G260)=55089,VALUE(G260)=55090,VALUE(G260)=55091,VALUE(G260)=55092,VALUE(G260)=55093,VALUE(G260)=55094,VALUE(G260)=55095,VALUE(G260)=55096,VALUE(G260)=55097,VALUE(G260)=55099,VALUE(G260)=55100,VALUE(G260)=71151),"調整",
IF(I260="J-Mups","保管リスト","依頼")),""))</f>
        <v/>
      </c>
    </row>
    <row r="261" spans="2:10" ht="44.25">
      <c r="B261" s="21">
        <f t="shared" si="20"/>
        <v>260</v>
      </c>
      <c r="C261" s="22"/>
      <c r="D261" s="23"/>
      <c r="E261" s="23"/>
      <c r="F261" s="23" t="str">
        <f t="shared" si="21"/>
        <v/>
      </c>
      <c r="G261" s="22" t="str">
        <f t="shared" si="22"/>
        <v/>
      </c>
      <c r="H261" s="79" t="str">
        <f t="shared" si="23"/>
        <v>**</v>
      </c>
      <c r="I261" s="11" t="str">
        <f t="shared" si="24"/>
        <v/>
      </c>
      <c r="J261" s="11" t="str">
        <f>IF(COUNTIF(依頼一覧!F:F,仮入庫!C261),
VLOOKUP(C261,依頼一覧!F:H,2,0),
IF(C261&lt;&gt;"",IF(OR(VALUE(G261)=31091,VALUE(G261)=49681,VALUE(G261)=49743,VALUE(G261)=31081,VALUE(G261)=49665,VALUE(G261)=917,VALUE(G261)=60522,VALUE(G261)=10035,VALUE(G261)=49663,VALUE(G261)=60020,VALUE(G261)=99660,VALUE(G261)=99663,VALUE(G261)=99665,VALUE(G261)=55084,VALUE(G261)=55087,VALUE(G261)=55088,VALUE(G261)=55089,VALUE(G261)=55090,VALUE(G261)=55091,VALUE(G261)=55092,VALUE(G261)=55093,VALUE(G261)=55094,VALUE(G261)=55095,VALUE(G261)=55096,VALUE(G261)=55097,VALUE(G261)=55099,VALUE(G261)=55100,VALUE(G261)=71151),"調整",
IF(I261="J-Mups","保管リスト","依頼")),""))</f>
        <v/>
      </c>
    </row>
    <row r="262" spans="2:10" ht="44.25">
      <c r="B262" s="21">
        <f t="shared" si="20"/>
        <v>261</v>
      </c>
      <c r="C262" s="22"/>
      <c r="D262" s="23"/>
      <c r="E262" s="23"/>
      <c r="F262" s="23" t="str">
        <f t="shared" si="21"/>
        <v/>
      </c>
      <c r="G262" s="22" t="str">
        <f t="shared" si="22"/>
        <v/>
      </c>
      <c r="H262" s="79" t="str">
        <f t="shared" si="23"/>
        <v>**</v>
      </c>
      <c r="I262" s="11" t="str">
        <f t="shared" si="24"/>
        <v/>
      </c>
      <c r="J262" s="11" t="str">
        <f>IF(COUNTIF(依頼一覧!F:F,仮入庫!C262),
VLOOKUP(C262,依頼一覧!F:H,2,0),
IF(C262&lt;&gt;"",IF(OR(VALUE(G262)=31091,VALUE(G262)=49681,VALUE(G262)=49743,VALUE(G262)=31081,VALUE(G262)=49665,VALUE(G262)=917,VALUE(G262)=60522,VALUE(G262)=10035,VALUE(G262)=49663,VALUE(G262)=60020,VALUE(G262)=99660,VALUE(G262)=99663,VALUE(G262)=99665,VALUE(G262)=55084,VALUE(G262)=55087,VALUE(G262)=55088,VALUE(G262)=55089,VALUE(G262)=55090,VALUE(G262)=55091,VALUE(G262)=55092,VALUE(G262)=55093,VALUE(G262)=55094,VALUE(G262)=55095,VALUE(G262)=55096,VALUE(G262)=55097,VALUE(G262)=55099,VALUE(G262)=55100,VALUE(G262)=71151),"調整",
IF(I262="J-Mups","保管リスト","依頼")),""))</f>
        <v/>
      </c>
    </row>
    <row r="263" spans="2:10" ht="44.25">
      <c r="B263" s="21">
        <f t="shared" si="20"/>
        <v>262</v>
      </c>
      <c r="C263" s="22"/>
      <c r="D263" s="23"/>
      <c r="E263" s="23"/>
      <c r="F263" s="23" t="str">
        <f t="shared" si="21"/>
        <v/>
      </c>
      <c r="G263" s="22" t="str">
        <f t="shared" si="22"/>
        <v/>
      </c>
      <c r="H263" s="79" t="str">
        <f t="shared" si="23"/>
        <v>**</v>
      </c>
      <c r="I263" s="11" t="str">
        <f t="shared" si="24"/>
        <v/>
      </c>
      <c r="J263" s="11" t="str">
        <f>IF(COUNTIF(依頼一覧!F:F,仮入庫!C263),
VLOOKUP(C263,依頼一覧!F:H,2,0),
IF(C263&lt;&gt;"",IF(OR(VALUE(G263)=31091,VALUE(G263)=49681,VALUE(G263)=49743,VALUE(G263)=31081,VALUE(G263)=49665,VALUE(G263)=917,VALUE(G263)=60522,VALUE(G263)=10035,VALUE(G263)=49663,VALUE(G263)=60020,VALUE(G263)=99660,VALUE(G263)=99663,VALUE(G263)=99665,VALUE(G263)=55084,VALUE(G263)=55087,VALUE(G263)=55088,VALUE(G263)=55089,VALUE(G263)=55090,VALUE(G263)=55091,VALUE(G263)=55092,VALUE(G263)=55093,VALUE(G263)=55094,VALUE(G263)=55095,VALUE(G263)=55096,VALUE(G263)=55097,VALUE(G263)=55099,VALUE(G263)=55100,VALUE(G263)=71151),"調整",
IF(I263="J-Mups","保管リスト","依頼")),""))</f>
        <v/>
      </c>
    </row>
    <row r="264" spans="2:10" ht="44.25">
      <c r="B264" s="21">
        <f t="shared" si="20"/>
        <v>263</v>
      </c>
      <c r="C264" s="22"/>
      <c r="D264" s="23"/>
      <c r="E264" s="23"/>
      <c r="F264" s="23" t="str">
        <f t="shared" si="21"/>
        <v/>
      </c>
      <c r="G264" s="22" t="str">
        <f t="shared" si="22"/>
        <v/>
      </c>
      <c r="H264" s="79" t="str">
        <f t="shared" si="23"/>
        <v>**</v>
      </c>
      <c r="I264" s="11" t="str">
        <f t="shared" si="24"/>
        <v/>
      </c>
      <c r="J264" s="11" t="str">
        <f>IF(COUNTIF(依頼一覧!F:F,仮入庫!C264),
VLOOKUP(C264,依頼一覧!F:H,2,0),
IF(C264&lt;&gt;"",IF(OR(VALUE(G264)=31091,VALUE(G264)=49681,VALUE(G264)=49743,VALUE(G264)=31081,VALUE(G264)=49665,VALUE(G264)=917,VALUE(G264)=60522,VALUE(G264)=10035,VALUE(G264)=49663,VALUE(G264)=60020,VALUE(G264)=99660,VALUE(G264)=99663,VALUE(G264)=99665,VALUE(G264)=55084,VALUE(G264)=55087,VALUE(G264)=55088,VALUE(G264)=55089,VALUE(G264)=55090,VALUE(G264)=55091,VALUE(G264)=55092,VALUE(G264)=55093,VALUE(G264)=55094,VALUE(G264)=55095,VALUE(G264)=55096,VALUE(G264)=55097,VALUE(G264)=55099,VALUE(G264)=55100,VALUE(G264)=71151),"調整",
IF(I264="J-Mups","保管リスト","依頼")),""))</f>
        <v/>
      </c>
    </row>
    <row r="265" spans="2:10" ht="44.25">
      <c r="B265" s="21">
        <f t="shared" si="20"/>
        <v>264</v>
      </c>
      <c r="C265" s="22"/>
      <c r="D265" s="23"/>
      <c r="E265" s="23"/>
      <c r="F265" s="23" t="str">
        <f t="shared" si="21"/>
        <v/>
      </c>
      <c r="G265" s="22" t="str">
        <f t="shared" si="22"/>
        <v/>
      </c>
      <c r="H265" s="79" t="str">
        <f t="shared" si="23"/>
        <v>**</v>
      </c>
      <c r="I265" s="11" t="str">
        <f t="shared" si="24"/>
        <v/>
      </c>
      <c r="J265" s="11" t="str">
        <f>IF(COUNTIF(依頼一覧!F:F,仮入庫!C265),
VLOOKUP(C265,依頼一覧!F:H,2,0),
IF(C265&lt;&gt;"",IF(OR(VALUE(G265)=31091,VALUE(G265)=49681,VALUE(G265)=49743,VALUE(G265)=31081,VALUE(G265)=49665,VALUE(G265)=917,VALUE(G265)=60522,VALUE(G265)=10035,VALUE(G265)=49663,VALUE(G265)=60020,VALUE(G265)=99660,VALUE(G265)=99663,VALUE(G265)=99665,VALUE(G265)=55084,VALUE(G265)=55087,VALUE(G265)=55088,VALUE(G265)=55089,VALUE(G265)=55090,VALUE(G265)=55091,VALUE(G265)=55092,VALUE(G265)=55093,VALUE(G265)=55094,VALUE(G265)=55095,VALUE(G265)=55096,VALUE(G265)=55097,VALUE(G265)=55099,VALUE(G265)=55100,VALUE(G265)=71151),"調整",
IF(I265="J-Mups","保管リスト","依頼")),""))</f>
        <v/>
      </c>
    </row>
    <row r="266" spans="2:10" ht="44.25">
      <c r="B266" s="21">
        <f t="shared" si="20"/>
        <v>265</v>
      </c>
      <c r="C266" s="22"/>
      <c r="D266" s="23"/>
      <c r="E266" s="23"/>
      <c r="F266" s="23" t="str">
        <f t="shared" si="21"/>
        <v/>
      </c>
      <c r="G266" s="22" t="str">
        <f t="shared" si="22"/>
        <v/>
      </c>
      <c r="H266" s="79" t="str">
        <f t="shared" si="23"/>
        <v>**</v>
      </c>
      <c r="I266" s="11" t="str">
        <f t="shared" si="24"/>
        <v/>
      </c>
      <c r="J266" s="11" t="str">
        <f>IF(COUNTIF(依頼一覧!F:F,仮入庫!C266),
VLOOKUP(C266,依頼一覧!F:H,2,0),
IF(C266&lt;&gt;"",IF(OR(VALUE(G266)=31091,VALUE(G266)=49681,VALUE(G266)=49743,VALUE(G266)=31081,VALUE(G266)=49665,VALUE(G266)=917,VALUE(G266)=60522,VALUE(G266)=10035,VALUE(G266)=49663,VALUE(G266)=60020,VALUE(G266)=99660,VALUE(G266)=99663,VALUE(G266)=99665,VALUE(G266)=55084,VALUE(G266)=55087,VALUE(G266)=55088,VALUE(G266)=55089,VALUE(G266)=55090,VALUE(G266)=55091,VALUE(G266)=55092,VALUE(G266)=55093,VALUE(G266)=55094,VALUE(G266)=55095,VALUE(G266)=55096,VALUE(G266)=55097,VALUE(G266)=55099,VALUE(G266)=55100,VALUE(G266)=71151),"調整",
IF(I266="J-Mups","保管リスト","依頼")),""))</f>
        <v/>
      </c>
    </row>
    <row r="267" spans="2:10" ht="44.25">
      <c r="B267" s="21">
        <f t="shared" si="20"/>
        <v>266</v>
      </c>
      <c r="C267" s="22"/>
      <c r="D267" s="23"/>
      <c r="E267" s="23"/>
      <c r="F267" s="23" t="str">
        <f t="shared" si="21"/>
        <v/>
      </c>
      <c r="G267" s="22" t="str">
        <f t="shared" si="22"/>
        <v/>
      </c>
      <c r="H267" s="79" t="str">
        <f t="shared" si="23"/>
        <v>**</v>
      </c>
      <c r="I267" s="11" t="str">
        <f t="shared" si="24"/>
        <v/>
      </c>
      <c r="J267" s="11" t="str">
        <f>IF(COUNTIF(依頼一覧!F:F,仮入庫!C267),
VLOOKUP(C267,依頼一覧!F:H,2,0),
IF(C267&lt;&gt;"",IF(OR(VALUE(G267)=31091,VALUE(G267)=49681,VALUE(G267)=49743,VALUE(G267)=31081,VALUE(G267)=49665,VALUE(G267)=917,VALUE(G267)=60522,VALUE(G267)=10035,VALUE(G267)=49663,VALUE(G267)=60020,VALUE(G267)=99660,VALUE(G267)=99663,VALUE(G267)=99665,VALUE(G267)=55084,VALUE(G267)=55087,VALUE(G267)=55088,VALUE(G267)=55089,VALUE(G267)=55090,VALUE(G267)=55091,VALUE(G267)=55092,VALUE(G267)=55093,VALUE(G267)=55094,VALUE(G267)=55095,VALUE(G267)=55096,VALUE(G267)=55097,VALUE(G267)=55099,VALUE(G267)=55100,VALUE(G267)=71151),"調整",
IF(I267="J-Mups","保管リスト","依頼")),""))</f>
        <v/>
      </c>
    </row>
    <row r="268" spans="2:10" ht="44.25">
      <c r="B268" s="21">
        <f t="shared" si="20"/>
        <v>267</v>
      </c>
      <c r="C268" s="22"/>
      <c r="D268" s="23"/>
      <c r="E268" s="23"/>
      <c r="F268" s="23" t="str">
        <f t="shared" si="21"/>
        <v/>
      </c>
      <c r="G268" s="22" t="str">
        <f t="shared" si="22"/>
        <v/>
      </c>
      <c r="H268" s="79" t="str">
        <f t="shared" si="23"/>
        <v>**</v>
      </c>
      <c r="I268" s="11" t="str">
        <f t="shared" si="24"/>
        <v/>
      </c>
      <c r="J268" s="11" t="str">
        <f>IF(COUNTIF(依頼一覧!F:F,仮入庫!C268),
VLOOKUP(C268,依頼一覧!F:H,2,0),
IF(C268&lt;&gt;"",IF(OR(VALUE(G268)=31091,VALUE(G268)=49681,VALUE(G268)=49743,VALUE(G268)=31081,VALUE(G268)=49665,VALUE(G268)=917,VALUE(G268)=60522,VALUE(G268)=10035,VALUE(G268)=49663,VALUE(G268)=60020,VALUE(G268)=99660,VALUE(G268)=99663,VALUE(G268)=99665,VALUE(G268)=55084,VALUE(G268)=55087,VALUE(G268)=55088,VALUE(G268)=55089,VALUE(G268)=55090,VALUE(G268)=55091,VALUE(G268)=55092,VALUE(G268)=55093,VALUE(G268)=55094,VALUE(G268)=55095,VALUE(G268)=55096,VALUE(G268)=55097,VALUE(G268)=55099,VALUE(G268)=55100,VALUE(G268)=71151),"調整",
IF(I268="J-Mups","保管リスト","依頼")),""))</f>
        <v/>
      </c>
    </row>
    <row r="269" spans="2:10" ht="44.25">
      <c r="B269" s="21">
        <f t="shared" si="20"/>
        <v>268</v>
      </c>
      <c r="C269" s="22"/>
      <c r="D269" s="23"/>
      <c r="E269" s="23"/>
      <c r="F269" s="23" t="str">
        <f t="shared" si="21"/>
        <v/>
      </c>
      <c r="G269" s="22" t="str">
        <f t="shared" si="22"/>
        <v/>
      </c>
      <c r="H269" s="79" t="str">
        <f t="shared" si="23"/>
        <v>**</v>
      </c>
      <c r="I269" s="11" t="str">
        <f t="shared" si="24"/>
        <v/>
      </c>
      <c r="J269" s="11" t="str">
        <f>IF(COUNTIF(依頼一覧!F:F,仮入庫!C269),
VLOOKUP(C269,依頼一覧!F:H,2,0),
IF(C269&lt;&gt;"",IF(OR(VALUE(G269)=31091,VALUE(G269)=49681,VALUE(G269)=49743,VALUE(G269)=31081,VALUE(G269)=49665,VALUE(G269)=917,VALUE(G269)=60522,VALUE(G269)=10035,VALUE(G269)=49663,VALUE(G269)=60020,VALUE(G269)=99660,VALUE(G269)=99663,VALUE(G269)=99665,VALUE(G269)=55084,VALUE(G269)=55087,VALUE(G269)=55088,VALUE(G269)=55089,VALUE(G269)=55090,VALUE(G269)=55091,VALUE(G269)=55092,VALUE(G269)=55093,VALUE(G269)=55094,VALUE(G269)=55095,VALUE(G269)=55096,VALUE(G269)=55097,VALUE(G269)=55099,VALUE(G269)=55100,VALUE(G269)=71151),"調整",
IF(I269="J-Mups","保管リスト","依頼")),""))</f>
        <v/>
      </c>
    </row>
    <row r="270" spans="2:10" ht="44.25">
      <c r="B270" s="21">
        <f t="shared" si="20"/>
        <v>269</v>
      </c>
      <c r="C270" s="22"/>
      <c r="D270" s="23"/>
      <c r="E270" s="23"/>
      <c r="F270" s="23" t="str">
        <f t="shared" si="21"/>
        <v/>
      </c>
      <c r="G270" s="22" t="str">
        <f t="shared" si="22"/>
        <v/>
      </c>
      <c r="H270" s="79" t="str">
        <f t="shared" si="23"/>
        <v>**</v>
      </c>
      <c r="I270" s="11" t="str">
        <f t="shared" si="24"/>
        <v/>
      </c>
      <c r="J270" s="11" t="str">
        <f>IF(COUNTIF(依頼一覧!F:F,仮入庫!C270),
VLOOKUP(C270,依頼一覧!F:H,2,0),
IF(C270&lt;&gt;"",IF(OR(VALUE(G270)=31091,VALUE(G270)=49681,VALUE(G270)=49743,VALUE(G270)=31081,VALUE(G270)=49665,VALUE(G270)=917,VALUE(G270)=60522,VALUE(G270)=10035,VALUE(G270)=49663,VALUE(G270)=60020,VALUE(G270)=99660,VALUE(G270)=99663,VALUE(G270)=99665,VALUE(G270)=55084,VALUE(G270)=55087,VALUE(G270)=55088,VALUE(G270)=55089,VALUE(G270)=55090,VALUE(G270)=55091,VALUE(G270)=55092,VALUE(G270)=55093,VALUE(G270)=55094,VALUE(G270)=55095,VALUE(G270)=55096,VALUE(G270)=55097,VALUE(G270)=55099,VALUE(G270)=55100,VALUE(G270)=71151),"調整",
IF(I270="J-Mups","保管リスト","依頼")),""))</f>
        <v/>
      </c>
    </row>
    <row r="271" spans="2:10" ht="44.25">
      <c r="B271" s="21">
        <f t="shared" si="20"/>
        <v>270</v>
      </c>
      <c r="C271" s="22"/>
      <c r="D271" s="23"/>
      <c r="E271" s="23"/>
      <c r="F271" s="23" t="str">
        <f t="shared" si="21"/>
        <v/>
      </c>
      <c r="G271" s="22" t="str">
        <f t="shared" si="22"/>
        <v/>
      </c>
      <c r="H271" s="79" t="str">
        <f t="shared" si="23"/>
        <v>**</v>
      </c>
      <c r="I271" s="11" t="str">
        <f t="shared" si="24"/>
        <v/>
      </c>
      <c r="J271" s="11" t="str">
        <f>IF(COUNTIF(依頼一覧!F:F,仮入庫!C271),
VLOOKUP(C271,依頼一覧!F:H,2,0),
IF(C271&lt;&gt;"",IF(OR(VALUE(G271)=31091,VALUE(G271)=49681,VALUE(G271)=49743,VALUE(G271)=31081,VALUE(G271)=49665,VALUE(G271)=917,VALUE(G271)=60522,VALUE(G271)=10035,VALUE(G271)=49663,VALUE(G271)=60020,VALUE(G271)=99660,VALUE(G271)=99663,VALUE(G271)=99665,VALUE(G271)=55084,VALUE(G271)=55087,VALUE(G271)=55088,VALUE(G271)=55089,VALUE(G271)=55090,VALUE(G271)=55091,VALUE(G271)=55092,VALUE(G271)=55093,VALUE(G271)=55094,VALUE(G271)=55095,VALUE(G271)=55096,VALUE(G271)=55097,VALUE(G271)=55099,VALUE(G271)=55100,VALUE(G271)=71151),"調整",
IF(I271="J-Mups","保管リスト","依頼")),""))</f>
        <v/>
      </c>
    </row>
    <row r="272" spans="2:10" ht="44.25">
      <c r="B272" s="21">
        <f t="shared" si="20"/>
        <v>271</v>
      </c>
      <c r="C272" s="22"/>
      <c r="D272" s="23"/>
      <c r="E272" s="23"/>
      <c r="F272" s="23" t="str">
        <f t="shared" si="21"/>
        <v/>
      </c>
      <c r="G272" s="22" t="str">
        <f t="shared" si="22"/>
        <v/>
      </c>
      <c r="H272" s="79" t="str">
        <f t="shared" si="23"/>
        <v>**</v>
      </c>
      <c r="I272" s="11" t="str">
        <f t="shared" si="24"/>
        <v/>
      </c>
      <c r="J272" s="11" t="str">
        <f>IF(COUNTIF(依頼一覧!F:F,仮入庫!C272),
VLOOKUP(C272,依頼一覧!F:H,2,0),
IF(C272&lt;&gt;"",IF(OR(VALUE(G272)=31091,VALUE(G272)=49681,VALUE(G272)=49743,VALUE(G272)=31081,VALUE(G272)=49665,VALUE(G272)=917,VALUE(G272)=60522,VALUE(G272)=10035,VALUE(G272)=49663,VALUE(G272)=60020,VALUE(G272)=99660,VALUE(G272)=99663,VALUE(G272)=99665,VALUE(G272)=55084,VALUE(G272)=55087,VALUE(G272)=55088,VALUE(G272)=55089,VALUE(G272)=55090,VALUE(G272)=55091,VALUE(G272)=55092,VALUE(G272)=55093,VALUE(G272)=55094,VALUE(G272)=55095,VALUE(G272)=55096,VALUE(G272)=55097,VALUE(G272)=55099,VALUE(G272)=55100,VALUE(G272)=71151),"調整",
IF(I272="J-Mups","保管リスト","依頼")),""))</f>
        <v/>
      </c>
    </row>
    <row r="273" spans="2:10" ht="44.25">
      <c r="B273" s="21">
        <f t="shared" si="20"/>
        <v>272</v>
      </c>
      <c r="C273" s="22"/>
      <c r="D273" s="23"/>
      <c r="E273" s="23"/>
      <c r="F273" s="23" t="str">
        <f t="shared" si="21"/>
        <v/>
      </c>
      <c r="G273" s="22" t="str">
        <f t="shared" si="22"/>
        <v/>
      </c>
      <c r="H273" s="79" t="str">
        <f t="shared" si="23"/>
        <v>**</v>
      </c>
      <c r="I273" s="11" t="str">
        <f t="shared" si="24"/>
        <v/>
      </c>
      <c r="J273" s="11" t="str">
        <f>IF(COUNTIF(依頼一覧!F:F,仮入庫!C273),
VLOOKUP(C273,依頼一覧!F:H,2,0),
IF(C273&lt;&gt;"",IF(OR(VALUE(G273)=31091,VALUE(G273)=49681,VALUE(G273)=49743,VALUE(G273)=31081,VALUE(G273)=49665,VALUE(G273)=917,VALUE(G273)=60522,VALUE(G273)=10035,VALUE(G273)=49663,VALUE(G273)=60020,VALUE(G273)=99660,VALUE(G273)=99663,VALUE(G273)=99665,VALUE(G273)=55084,VALUE(G273)=55087,VALUE(G273)=55088,VALUE(G273)=55089,VALUE(G273)=55090,VALUE(G273)=55091,VALUE(G273)=55092,VALUE(G273)=55093,VALUE(G273)=55094,VALUE(G273)=55095,VALUE(G273)=55096,VALUE(G273)=55097,VALUE(G273)=55099,VALUE(G273)=55100,VALUE(G273)=71151),"調整",
IF(I273="J-Mups","保管リスト","依頼")),""))</f>
        <v/>
      </c>
    </row>
    <row r="274" spans="2:10" ht="44.25">
      <c r="B274" s="21">
        <f t="shared" si="20"/>
        <v>273</v>
      </c>
      <c r="C274" s="22"/>
      <c r="D274" s="23"/>
      <c r="E274" s="23"/>
      <c r="F274" s="23" t="str">
        <f t="shared" si="21"/>
        <v/>
      </c>
      <c r="G274" s="22" t="str">
        <f t="shared" si="22"/>
        <v/>
      </c>
      <c r="H274" s="79" t="str">
        <f t="shared" si="23"/>
        <v>**</v>
      </c>
      <c r="I274" s="11" t="str">
        <f t="shared" si="24"/>
        <v/>
      </c>
      <c r="J274" s="11" t="str">
        <f>IF(COUNTIF(依頼一覧!F:F,仮入庫!C274),
VLOOKUP(C274,依頼一覧!F:H,2,0),
IF(C274&lt;&gt;"",IF(OR(VALUE(G274)=31091,VALUE(G274)=49681,VALUE(G274)=49743,VALUE(G274)=31081,VALUE(G274)=49665,VALUE(G274)=917,VALUE(G274)=60522,VALUE(G274)=10035,VALUE(G274)=49663,VALUE(G274)=60020,VALUE(G274)=99660,VALUE(G274)=99663,VALUE(G274)=99665,VALUE(G274)=55084,VALUE(G274)=55087,VALUE(G274)=55088,VALUE(G274)=55089,VALUE(G274)=55090,VALUE(G274)=55091,VALUE(G274)=55092,VALUE(G274)=55093,VALUE(G274)=55094,VALUE(G274)=55095,VALUE(G274)=55096,VALUE(G274)=55097,VALUE(G274)=55099,VALUE(G274)=55100,VALUE(G274)=71151),"調整",
IF(I274="J-Mups","保管リスト","依頼")),""))</f>
        <v/>
      </c>
    </row>
    <row r="275" spans="2:10" ht="44.25">
      <c r="B275" s="21">
        <f t="shared" si="20"/>
        <v>274</v>
      </c>
      <c r="C275" s="22"/>
      <c r="D275" s="23"/>
      <c r="E275" s="23"/>
      <c r="F275" s="23" t="str">
        <f t="shared" si="21"/>
        <v/>
      </c>
      <c r="G275" s="22" t="str">
        <f t="shared" si="22"/>
        <v/>
      </c>
      <c r="H275" s="79" t="str">
        <f t="shared" si="23"/>
        <v>**</v>
      </c>
      <c r="I275" s="11" t="str">
        <f t="shared" si="24"/>
        <v/>
      </c>
      <c r="J275" s="11" t="str">
        <f>IF(COUNTIF(依頼一覧!F:F,仮入庫!C275),
VLOOKUP(C275,依頼一覧!F:H,2,0),
IF(C275&lt;&gt;"",IF(OR(VALUE(G275)=31091,VALUE(G275)=49681,VALUE(G275)=49743,VALUE(G275)=31081,VALUE(G275)=49665,VALUE(G275)=917,VALUE(G275)=60522,VALUE(G275)=10035,VALUE(G275)=49663,VALUE(G275)=60020,VALUE(G275)=99660,VALUE(G275)=99663,VALUE(G275)=99665,VALUE(G275)=55084,VALUE(G275)=55087,VALUE(G275)=55088,VALUE(G275)=55089,VALUE(G275)=55090,VALUE(G275)=55091,VALUE(G275)=55092,VALUE(G275)=55093,VALUE(G275)=55094,VALUE(G275)=55095,VALUE(G275)=55096,VALUE(G275)=55097,VALUE(G275)=55099,VALUE(G275)=55100,VALUE(G275)=71151),"調整",
IF(I275="J-Mups","保管リスト","依頼")),""))</f>
        <v/>
      </c>
    </row>
    <row r="276" spans="2:10" ht="44.25">
      <c r="B276" s="21">
        <f t="shared" si="20"/>
        <v>275</v>
      </c>
      <c r="C276" s="22"/>
      <c r="D276" s="23"/>
      <c r="E276" s="23"/>
      <c r="F276" s="23" t="str">
        <f t="shared" si="21"/>
        <v/>
      </c>
      <c r="G276" s="22" t="str">
        <f t="shared" si="22"/>
        <v/>
      </c>
      <c r="H276" s="79" t="str">
        <f t="shared" si="23"/>
        <v>**</v>
      </c>
      <c r="I276" s="11" t="str">
        <f t="shared" si="24"/>
        <v/>
      </c>
      <c r="J276" s="11" t="str">
        <f>IF(COUNTIF(依頼一覧!F:F,仮入庫!C276),
VLOOKUP(C276,依頼一覧!F:H,2,0),
IF(C276&lt;&gt;"",IF(OR(VALUE(G276)=31091,VALUE(G276)=49681,VALUE(G276)=49743,VALUE(G276)=31081,VALUE(G276)=49665,VALUE(G276)=917,VALUE(G276)=60522,VALUE(G276)=10035,VALUE(G276)=49663,VALUE(G276)=60020,VALUE(G276)=99660,VALUE(G276)=99663,VALUE(G276)=99665,VALUE(G276)=55084,VALUE(G276)=55087,VALUE(G276)=55088,VALUE(G276)=55089,VALUE(G276)=55090,VALUE(G276)=55091,VALUE(G276)=55092,VALUE(G276)=55093,VALUE(G276)=55094,VALUE(G276)=55095,VALUE(G276)=55096,VALUE(G276)=55097,VALUE(G276)=55099,VALUE(G276)=55100,VALUE(G276)=71151),"調整",
IF(I276="J-Mups","保管リスト","依頼")),""))</f>
        <v/>
      </c>
    </row>
    <row r="277" spans="2:10" ht="44.25">
      <c r="B277" s="21">
        <f t="shared" si="20"/>
        <v>276</v>
      </c>
      <c r="C277" s="22"/>
      <c r="D277" s="23"/>
      <c r="E277" s="23"/>
      <c r="F277" s="23" t="str">
        <f t="shared" si="21"/>
        <v/>
      </c>
      <c r="G277" s="22" t="str">
        <f t="shared" si="22"/>
        <v/>
      </c>
      <c r="H277" s="79" t="str">
        <f t="shared" si="23"/>
        <v>**</v>
      </c>
      <c r="I277" s="11" t="str">
        <f t="shared" si="24"/>
        <v/>
      </c>
      <c r="J277" s="11" t="str">
        <f>IF(COUNTIF(依頼一覧!F:F,仮入庫!C277),
VLOOKUP(C277,依頼一覧!F:H,2,0),
IF(C277&lt;&gt;"",IF(OR(VALUE(G277)=31091,VALUE(G277)=49681,VALUE(G277)=49743,VALUE(G277)=31081,VALUE(G277)=49665,VALUE(G277)=917,VALUE(G277)=60522,VALUE(G277)=10035,VALUE(G277)=49663,VALUE(G277)=60020,VALUE(G277)=99660,VALUE(G277)=99663,VALUE(G277)=99665,VALUE(G277)=55084,VALUE(G277)=55087,VALUE(G277)=55088,VALUE(G277)=55089,VALUE(G277)=55090,VALUE(G277)=55091,VALUE(G277)=55092,VALUE(G277)=55093,VALUE(G277)=55094,VALUE(G277)=55095,VALUE(G277)=55096,VALUE(G277)=55097,VALUE(G277)=55099,VALUE(G277)=55100,VALUE(G277)=71151),"調整",
IF(I277="J-Mups","保管リスト","依頼")),""))</f>
        <v/>
      </c>
    </row>
    <row r="278" spans="2:10" ht="44.25">
      <c r="B278" s="21">
        <f t="shared" si="20"/>
        <v>277</v>
      </c>
      <c r="C278" s="22"/>
      <c r="D278" s="23"/>
      <c r="E278" s="23"/>
      <c r="F278" s="23" t="str">
        <f t="shared" si="21"/>
        <v/>
      </c>
      <c r="G278" s="22" t="str">
        <f t="shared" si="22"/>
        <v/>
      </c>
      <c r="H278" s="79" t="str">
        <f t="shared" si="23"/>
        <v>**</v>
      </c>
      <c r="I278" s="11" t="str">
        <f t="shared" si="24"/>
        <v/>
      </c>
      <c r="J278" s="11" t="str">
        <f>IF(COUNTIF(依頼一覧!F:F,仮入庫!C278),
VLOOKUP(C278,依頼一覧!F:H,2,0),
IF(C278&lt;&gt;"",IF(OR(VALUE(G278)=31091,VALUE(G278)=49681,VALUE(G278)=49743,VALUE(G278)=31081,VALUE(G278)=49665,VALUE(G278)=917,VALUE(G278)=60522,VALUE(G278)=10035,VALUE(G278)=49663,VALUE(G278)=60020,VALUE(G278)=99660,VALUE(G278)=99663,VALUE(G278)=99665,VALUE(G278)=55084,VALUE(G278)=55087,VALUE(G278)=55088,VALUE(G278)=55089,VALUE(G278)=55090,VALUE(G278)=55091,VALUE(G278)=55092,VALUE(G278)=55093,VALUE(G278)=55094,VALUE(G278)=55095,VALUE(G278)=55096,VALUE(G278)=55097,VALUE(G278)=55099,VALUE(G278)=55100,VALUE(G278)=71151),"調整",
IF(I278="J-Mups","保管リスト","依頼")),""))</f>
        <v/>
      </c>
    </row>
    <row r="279" spans="2:10" ht="44.25">
      <c r="B279" s="21">
        <f t="shared" si="20"/>
        <v>278</v>
      </c>
      <c r="C279" s="22"/>
      <c r="D279" s="23"/>
      <c r="E279" s="23"/>
      <c r="F279" s="23" t="str">
        <f t="shared" si="21"/>
        <v/>
      </c>
      <c r="G279" s="22" t="str">
        <f t="shared" si="22"/>
        <v/>
      </c>
      <c r="H279" s="79" t="str">
        <f t="shared" si="23"/>
        <v>**</v>
      </c>
      <c r="I279" s="11" t="str">
        <f t="shared" si="24"/>
        <v/>
      </c>
      <c r="J279" s="11" t="str">
        <f>IF(COUNTIF(依頼一覧!F:F,仮入庫!C279),
VLOOKUP(C279,依頼一覧!F:H,2,0),
IF(C279&lt;&gt;"",IF(OR(VALUE(G279)=31091,VALUE(G279)=49681,VALUE(G279)=49743,VALUE(G279)=31081,VALUE(G279)=49665,VALUE(G279)=917,VALUE(G279)=60522,VALUE(G279)=10035,VALUE(G279)=49663,VALUE(G279)=60020,VALUE(G279)=99660,VALUE(G279)=99663,VALUE(G279)=99665,VALUE(G279)=55084,VALUE(G279)=55087,VALUE(G279)=55088,VALUE(G279)=55089,VALUE(G279)=55090,VALUE(G279)=55091,VALUE(G279)=55092,VALUE(G279)=55093,VALUE(G279)=55094,VALUE(G279)=55095,VALUE(G279)=55096,VALUE(G279)=55097,VALUE(G279)=55099,VALUE(G279)=55100,VALUE(G279)=71151),"調整",
IF(I279="J-Mups","保管リスト","依頼")),""))</f>
        <v/>
      </c>
    </row>
    <row r="280" spans="2:10" ht="44.25">
      <c r="B280" s="21">
        <f t="shared" si="20"/>
        <v>279</v>
      </c>
      <c r="C280" s="22"/>
      <c r="D280" s="23"/>
      <c r="E280" s="23"/>
      <c r="F280" s="23" t="str">
        <f t="shared" si="21"/>
        <v/>
      </c>
      <c r="G280" s="22" t="str">
        <f t="shared" si="22"/>
        <v/>
      </c>
      <c r="H280" s="79" t="str">
        <f t="shared" si="23"/>
        <v>**</v>
      </c>
      <c r="I280" s="11" t="str">
        <f t="shared" si="24"/>
        <v/>
      </c>
      <c r="J280" s="11" t="str">
        <f>IF(COUNTIF(依頼一覧!F:F,仮入庫!C280),
VLOOKUP(C280,依頼一覧!F:H,2,0),
IF(C280&lt;&gt;"",IF(OR(VALUE(G280)=31091,VALUE(G280)=49681,VALUE(G280)=49743,VALUE(G280)=31081,VALUE(G280)=49665,VALUE(G280)=917,VALUE(G280)=60522,VALUE(G280)=10035,VALUE(G280)=49663,VALUE(G280)=60020,VALUE(G280)=99660,VALUE(G280)=99663,VALUE(G280)=99665,VALUE(G280)=55084,VALUE(G280)=55087,VALUE(G280)=55088,VALUE(G280)=55089,VALUE(G280)=55090,VALUE(G280)=55091,VALUE(G280)=55092,VALUE(G280)=55093,VALUE(G280)=55094,VALUE(G280)=55095,VALUE(G280)=55096,VALUE(G280)=55097,VALUE(G280)=55099,VALUE(G280)=55100,VALUE(G280)=71151),"調整",
IF(I280="J-Mups","保管リスト","依頼")),""))</f>
        <v/>
      </c>
    </row>
    <row r="281" spans="2:10" ht="44.25">
      <c r="B281" s="21">
        <f t="shared" si="20"/>
        <v>280</v>
      </c>
      <c r="C281" s="22"/>
      <c r="D281" s="23"/>
      <c r="E281" s="23"/>
      <c r="F281" s="23" t="str">
        <f t="shared" si="21"/>
        <v/>
      </c>
      <c r="G281" s="22" t="str">
        <f t="shared" si="22"/>
        <v/>
      </c>
      <c r="H281" s="79" t="str">
        <f t="shared" si="23"/>
        <v>**</v>
      </c>
      <c r="I281" s="11" t="str">
        <f t="shared" si="24"/>
        <v/>
      </c>
      <c r="J281" s="11" t="str">
        <f>IF(COUNTIF(依頼一覧!F:F,仮入庫!C281),
VLOOKUP(C281,依頼一覧!F:H,2,0),
IF(C281&lt;&gt;"",IF(OR(VALUE(G281)=31091,VALUE(G281)=49681,VALUE(G281)=49743,VALUE(G281)=31081,VALUE(G281)=49665,VALUE(G281)=917,VALUE(G281)=60522,VALUE(G281)=10035,VALUE(G281)=49663,VALUE(G281)=60020,VALUE(G281)=99660,VALUE(G281)=99663,VALUE(G281)=99665,VALUE(G281)=55084,VALUE(G281)=55087,VALUE(G281)=55088,VALUE(G281)=55089,VALUE(G281)=55090,VALUE(G281)=55091,VALUE(G281)=55092,VALUE(G281)=55093,VALUE(G281)=55094,VALUE(G281)=55095,VALUE(G281)=55096,VALUE(G281)=55097,VALUE(G281)=55099,VALUE(G281)=55100,VALUE(G281)=71151),"調整",
IF(I281="J-Mups","保管リスト","依頼")),""))</f>
        <v/>
      </c>
    </row>
    <row r="282" spans="2:10" ht="44.25">
      <c r="B282" s="21">
        <f t="shared" si="20"/>
        <v>281</v>
      </c>
      <c r="C282" s="22"/>
      <c r="D282" s="23"/>
      <c r="E282" s="23"/>
      <c r="F282" s="23" t="str">
        <f t="shared" si="21"/>
        <v/>
      </c>
      <c r="G282" s="22" t="str">
        <f t="shared" si="22"/>
        <v/>
      </c>
      <c r="H282" s="79" t="str">
        <f t="shared" si="23"/>
        <v>**</v>
      </c>
      <c r="I282" s="11" t="str">
        <f t="shared" si="24"/>
        <v/>
      </c>
      <c r="J282" s="11" t="str">
        <f>IF(COUNTIF(依頼一覧!F:F,仮入庫!C282),
VLOOKUP(C282,依頼一覧!F:H,2,0),
IF(C282&lt;&gt;"",IF(OR(VALUE(G282)=31091,VALUE(G282)=49681,VALUE(G282)=49743,VALUE(G282)=31081,VALUE(G282)=49665,VALUE(G282)=917,VALUE(G282)=60522,VALUE(G282)=10035,VALUE(G282)=49663,VALUE(G282)=60020,VALUE(G282)=99660,VALUE(G282)=99663,VALUE(G282)=99665,VALUE(G282)=55084,VALUE(G282)=55087,VALUE(G282)=55088,VALUE(G282)=55089,VALUE(G282)=55090,VALUE(G282)=55091,VALUE(G282)=55092,VALUE(G282)=55093,VALUE(G282)=55094,VALUE(G282)=55095,VALUE(G282)=55096,VALUE(G282)=55097,VALUE(G282)=55099,VALUE(G282)=55100,VALUE(G282)=71151),"調整",
IF(I282="J-Mups","保管リスト","依頼")),""))</f>
        <v/>
      </c>
    </row>
    <row r="283" spans="2:10" ht="44.25">
      <c r="B283" s="21">
        <f t="shared" si="20"/>
        <v>282</v>
      </c>
      <c r="C283" s="22"/>
      <c r="D283" s="23"/>
      <c r="E283" s="23"/>
      <c r="F283" s="23" t="str">
        <f t="shared" si="21"/>
        <v/>
      </c>
      <c r="G283" s="22" t="str">
        <f t="shared" si="22"/>
        <v/>
      </c>
      <c r="H283" s="79" t="str">
        <f t="shared" si="23"/>
        <v>**</v>
      </c>
      <c r="I283" s="11" t="str">
        <f t="shared" si="24"/>
        <v/>
      </c>
      <c r="J283" s="11" t="str">
        <f>IF(COUNTIF(依頼一覧!F:F,仮入庫!C283),
VLOOKUP(C283,依頼一覧!F:H,2,0),
IF(C283&lt;&gt;"",IF(OR(VALUE(G283)=31091,VALUE(G283)=49681,VALUE(G283)=49743,VALUE(G283)=31081,VALUE(G283)=49665,VALUE(G283)=917,VALUE(G283)=60522,VALUE(G283)=10035,VALUE(G283)=49663,VALUE(G283)=60020,VALUE(G283)=99660,VALUE(G283)=99663,VALUE(G283)=99665,VALUE(G283)=55084,VALUE(G283)=55087,VALUE(G283)=55088,VALUE(G283)=55089,VALUE(G283)=55090,VALUE(G283)=55091,VALUE(G283)=55092,VALUE(G283)=55093,VALUE(G283)=55094,VALUE(G283)=55095,VALUE(G283)=55096,VALUE(G283)=55097,VALUE(G283)=55099,VALUE(G283)=55100,VALUE(G283)=71151),"調整",
IF(I283="J-Mups","保管リスト","依頼")),""))</f>
        <v/>
      </c>
    </row>
    <row r="284" spans="2:10" ht="44.25">
      <c r="B284" s="21">
        <f t="shared" si="20"/>
        <v>283</v>
      </c>
      <c r="C284" s="22"/>
      <c r="D284" s="23"/>
      <c r="E284" s="23"/>
      <c r="F284" s="23" t="str">
        <f t="shared" si="21"/>
        <v/>
      </c>
      <c r="G284" s="22" t="str">
        <f t="shared" si="22"/>
        <v/>
      </c>
      <c r="H284" s="79" t="str">
        <f t="shared" si="23"/>
        <v>**</v>
      </c>
      <c r="I284" s="11" t="str">
        <f t="shared" si="24"/>
        <v/>
      </c>
      <c r="J284" s="11" t="str">
        <f>IF(COUNTIF(依頼一覧!F:F,仮入庫!C284),
VLOOKUP(C284,依頼一覧!F:H,2,0),
IF(C284&lt;&gt;"",IF(OR(VALUE(G284)=31091,VALUE(G284)=49681,VALUE(G284)=49743,VALUE(G284)=31081,VALUE(G284)=49665,VALUE(G284)=917,VALUE(G284)=60522,VALUE(G284)=10035,VALUE(G284)=49663,VALUE(G284)=60020,VALUE(G284)=99660,VALUE(G284)=99663,VALUE(G284)=99665,VALUE(G284)=55084,VALUE(G284)=55087,VALUE(G284)=55088,VALUE(G284)=55089,VALUE(G284)=55090,VALUE(G284)=55091,VALUE(G284)=55092,VALUE(G284)=55093,VALUE(G284)=55094,VALUE(G284)=55095,VALUE(G284)=55096,VALUE(G284)=55097,VALUE(G284)=55099,VALUE(G284)=55100,VALUE(G284)=71151),"調整",
IF(I284="J-Mups","保管リスト","依頼")),""))</f>
        <v/>
      </c>
    </row>
    <row r="285" spans="2:10" ht="44.25">
      <c r="B285" s="21">
        <f t="shared" si="20"/>
        <v>284</v>
      </c>
      <c r="C285" s="22"/>
      <c r="D285" s="23"/>
      <c r="E285" s="23"/>
      <c r="F285" s="23" t="str">
        <f t="shared" si="21"/>
        <v/>
      </c>
      <c r="G285" s="22" t="str">
        <f t="shared" si="22"/>
        <v/>
      </c>
      <c r="H285" s="79" t="str">
        <f t="shared" si="23"/>
        <v>**</v>
      </c>
      <c r="I285" s="11" t="str">
        <f t="shared" si="24"/>
        <v/>
      </c>
      <c r="J285" s="11" t="str">
        <f>IF(COUNTIF(依頼一覧!F:F,仮入庫!C285),
VLOOKUP(C285,依頼一覧!F:H,2,0),
IF(C285&lt;&gt;"",IF(OR(VALUE(G285)=31091,VALUE(G285)=49681,VALUE(G285)=49743,VALUE(G285)=31081,VALUE(G285)=49665,VALUE(G285)=917,VALUE(G285)=60522,VALUE(G285)=10035,VALUE(G285)=49663,VALUE(G285)=60020,VALUE(G285)=99660,VALUE(G285)=99663,VALUE(G285)=99665,VALUE(G285)=55084,VALUE(G285)=55087,VALUE(G285)=55088,VALUE(G285)=55089,VALUE(G285)=55090,VALUE(G285)=55091,VALUE(G285)=55092,VALUE(G285)=55093,VALUE(G285)=55094,VALUE(G285)=55095,VALUE(G285)=55096,VALUE(G285)=55097,VALUE(G285)=55099,VALUE(G285)=55100,VALUE(G285)=71151),"調整",
IF(I285="J-Mups","保管リスト","依頼")),""))</f>
        <v/>
      </c>
    </row>
    <row r="286" spans="2:10" ht="44.25">
      <c r="B286" s="21">
        <f t="shared" si="20"/>
        <v>285</v>
      </c>
      <c r="C286" s="22"/>
      <c r="D286" s="23"/>
      <c r="E286" s="23"/>
      <c r="F286" s="23" t="str">
        <f t="shared" si="21"/>
        <v/>
      </c>
      <c r="G286" s="22" t="str">
        <f t="shared" si="22"/>
        <v/>
      </c>
      <c r="H286" s="79" t="str">
        <f t="shared" si="23"/>
        <v>**</v>
      </c>
      <c r="I286" s="11" t="str">
        <f t="shared" si="24"/>
        <v/>
      </c>
      <c r="J286" s="11" t="str">
        <f>IF(COUNTIF(依頼一覧!F:F,仮入庫!C286),
VLOOKUP(C286,依頼一覧!F:H,2,0),
IF(C286&lt;&gt;"",IF(OR(VALUE(G286)=31091,VALUE(G286)=49681,VALUE(G286)=49743,VALUE(G286)=31081,VALUE(G286)=49665,VALUE(G286)=917,VALUE(G286)=60522,VALUE(G286)=10035,VALUE(G286)=49663,VALUE(G286)=60020,VALUE(G286)=99660,VALUE(G286)=99663,VALUE(G286)=99665,VALUE(G286)=55084,VALUE(G286)=55087,VALUE(G286)=55088,VALUE(G286)=55089,VALUE(G286)=55090,VALUE(G286)=55091,VALUE(G286)=55092,VALUE(G286)=55093,VALUE(G286)=55094,VALUE(G286)=55095,VALUE(G286)=55096,VALUE(G286)=55097,VALUE(G286)=55099,VALUE(G286)=55100,VALUE(G286)=71151),"調整",
IF(I286="J-Mups","保管リスト","依頼")),""))</f>
        <v/>
      </c>
    </row>
    <row r="287" spans="2:10" ht="44.25">
      <c r="B287" s="21">
        <f t="shared" si="20"/>
        <v>286</v>
      </c>
      <c r="C287" s="22"/>
      <c r="D287" s="23"/>
      <c r="E287" s="23"/>
      <c r="F287" s="23" t="str">
        <f t="shared" si="21"/>
        <v/>
      </c>
      <c r="G287" s="22" t="str">
        <f t="shared" si="22"/>
        <v/>
      </c>
      <c r="H287" s="79" t="str">
        <f t="shared" si="23"/>
        <v>**</v>
      </c>
      <c r="I287" s="11" t="str">
        <f t="shared" si="24"/>
        <v/>
      </c>
      <c r="J287" s="11" t="str">
        <f>IF(COUNTIF(依頼一覧!F:F,仮入庫!C287),
VLOOKUP(C287,依頼一覧!F:H,2,0),
IF(C287&lt;&gt;"",IF(OR(VALUE(G287)=31091,VALUE(G287)=49681,VALUE(G287)=49743,VALUE(G287)=31081,VALUE(G287)=49665,VALUE(G287)=917,VALUE(G287)=60522,VALUE(G287)=10035,VALUE(G287)=49663,VALUE(G287)=60020,VALUE(G287)=99660,VALUE(G287)=99663,VALUE(G287)=99665,VALUE(G287)=55084,VALUE(G287)=55087,VALUE(G287)=55088,VALUE(G287)=55089,VALUE(G287)=55090,VALUE(G287)=55091,VALUE(G287)=55092,VALUE(G287)=55093,VALUE(G287)=55094,VALUE(G287)=55095,VALUE(G287)=55096,VALUE(G287)=55097,VALUE(G287)=55099,VALUE(G287)=55100,VALUE(G287)=71151),"調整",
IF(I287="J-Mups","保管リスト","依頼")),""))</f>
        <v/>
      </c>
    </row>
    <row r="288" spans="2:10" ht="44.25">
      <c r="B288" s="21">
        <f t="shared" si="20"/>
        <v>287</v>
      </c>
      <c r="C288" s="22"/>
      <c r="D288" s="23"/>
      <c r="E288" s="23"/>
      <c r="F288" s="23" t="str">
        <f t="shared" si="21"/>
        <v/>
      </c>
      <c r="G288" s="22" t="str">
        <f t="shared" si="22"/>
        <v/>
      </c>
      <c r="H288" s="79" t="str">
        <f t="shared" si="23"/>
        <v>**</v>
      </c>
      <c r="I288" s="11" t="str">
        <f t="shared" si="24"/>
        <v/>
      </c>
      <c r="J288" s="11" t="str">
        <f>IF(COUNTIF(依頼一覧!F:F,仮入庫!C288),
VLOOKUP(C288,依頼一覧!F:H,2,0),
IF(C288&lt;&gt;"",IF(OR(VALUE(G288)=31091,VALUE(G288)=49681,VALUE(G288)=49743,VALUE(G288)=31081,VALUE(G288)=49665,VALUE(G288)=917,VALUE(G288)=60522,VALUE(G288)=10035,VALUE(G288)=49663,VALUE(G288)=60020,VALUE(G288)=99660,VALUE(G288)=99663,VALUE(G288)=99665,VALUE(G288)=55084,VALUE(G288)=55087,VALUE(G288)=55088,VALUE(G288)=55089,VALUE(G288)=55090,VALUE(G288)=55091,VALUE(G288)=55092,VALUE(G288)=55093,VALUE(G288)=55094,VALUE(G288)=55095,VALUE(G288)=55096,VALUE(G288)=55097,VALUE(G288)=55099,VALUE(G288)=55100,VALUE(G288)=71151),"調整",
IF(I288="J-Mups","保管リスト","依頼")),""))</f>
        <v/>
      </c>
    </row>
    <row r="289" spans="2:10" ht="44.25">
      <c r="B289" s="21">
        <f t="shared" si="20"/>
        <v>288</v>
      </c>
      <c r="C289" s="22"/>
      <c r="D289" s="23"/>
      <c r="E289" s="23"/>
      <c r="F289" s="23" t="str">
        <f t="shared" si="21"/>
        <v/>
      </c>
      <c r="G289" s="22" t="str">
        <f t="shared" si="22"/>
        <v/>
      </c>
      <c r="H289" s="79" t="str">
        <f t="shared" si="23"/>
        <v>**</v>
      </c>
      <c r="I289" s="11" t="str">
        <f t="shared" si="24"/>
        <v/>
      </c>
      <c r="J289" s="11" t="str">
        <f>IF(COUNTIF(依頼一覧!F:F,仮入庫!C289),
VLOOKUP(C289,依頼一覧!F:H,2,0),
IF(C289&lt;&gt;"",IF(OR(VALUE(G289)=31091,VALUE(G289)=49681,VALUE(G289)=49743,VALUE(G289)=31081,VALUE(G289)=49665,VALUE(G289)=917,VALUE(G289)=60522,VALUE(G289)=10035,VALUE(G289)=49663,VALUE(G289)=60020,VALUE(G289)=99660,VALUE(G289)=99663,VALUE(G289)=99665,VALUE(G289)=55084,VALUE(G289)=55087,VALUE(G289)=55088,VALUE(G289)=55089,VALUE(G289)=55090,VALUE(G289)=55091,VALUE(G289)=55092,VALUE(G289)=55093,VALUE(G289)=55094,VALUE(G289)=55095,VALUE(G289)=55096,VALUE(G289)=55097,VALUE(G289)=55099,VALUE(G289)=55100,VALUE(G289)=71151),"調整",
IF(I289="J-Mups","保管リスト","依頼")),""))</f>
        <v/>
      </c>
    </row>
    <row r="290" spans="2:10" ht="44.25">
      <c r="B290" s="21">
        <f t="shared" si="20"/>
        <v>289</v>
      </c>
      <c r="C290" s="22"/>
      <c r="D290" s="23"/>
      <c r="E290" s="23"/>
      <c r="F290" s="23" t="str">
        <f t="shared" si="21"/>
        <v/>
      </c>
      <c r="G290" s="22" t="str">
        <f t="shared" si="22"/>
        <v/>
      </c>
      <c r="H290" s="79" t="str">
        <f t="shared" si="23"/>
        <v>**</v>
      </c>
      <c r="I290" s="11" t="str">
        <f t="shared" si="24"/>
        <v/>
      </c>
      <c r="J290" s="11" t="str">
        <f>IF(COUNTIF(依頼一覧!F:F,仮入庫!C290),
VLOOKUP(C290,依頼一覧!F:H,2,0),
IF(C290&lt;&gt;"",IF(OR(VALUE(G290)=31091,VALUE(G290)=49681,VALUE(G290)=49743,VALUE(G290)=31081,VALUE(G290)=49665,VALUE(G290)=917,VALUE(G290)=60522,VALUE(G290)=10035,VALUE(G290)=49663,VALUE(G290)=60020,VALUE(G290)=99660,VALUE(G290)=99663,VALUE(G290)=99665,VALUE(G290)=55084,VALUE(G290)=55087,VALUE(G290)=55088,VALUE(G290)=55089,VALUE(G290)=55090,VALUE(G290)=55091,VALUE(G290)=55092,VALUE(G290)=55093,VALUE(G290)=55094,VALUE(G290)=55095,VALUE(G290)=55096,VALUE(G290)=55097,VALUE(G290)=55099,VALUE(G290)=55100,VALUE(G290)=71151),"調整",
IF(I290="J-Mups","保管リスト","依頼")),""))</f>
        <v/>
      </c>
    </row>
    <row r="291" spans="2:10" ht="44.25">
      <c r="B291" s="21">
        <f t="shared" si="20"/>
        <v>290</v>
      </c>
      <c r="C291" s="22"/>
      <c r="D291" s="23"/>
      <c r="E291" s="23"/>
      <c r="F291" s="23" t="str">
        <f t="shared" si="21"/>
        <v/>
      </c>
      <c r="G291" s="22" t="str">
        <f t="shared" si="22"/>
        <v/>
      </c>
      <c r="H291" s="79" t="str">
        <f t="shared" si="23"/>
        <v>**</v>
      </c>
      <c r="I291" s="11" t="str">
        <f t="shared" si="24"/>
        <v/>
      </c>
      <c r="J291" s="11" t="str">
        <f>IF(COUNTIF(依頼一覧!F:F,仮入庫!C291),
VLOOKUP(C291,依頼一覧!F:H,2,0),
IF(C291&lt;&gt;"",IF(OR(VALUE(G291)=31091,VALUE(G291)=49681,VALUE(G291)=49743,VALUE(G291)=31081,VALUE(G291)=49665,VALUE(G291)=917,VALUE(G291)=60522,VALUE(G291)=10035,VALUE(G291)=49663,VALUE(G291)=60020,VALUE(G291)=99660,VALUE(G291)=99663,VALUE(G291)=99665,VALUE(G291)=55084,VALUE(G291)=55087,VALUE(G291)=55088,VALUE(G291)=55089,VALUE(G291)=55090,VALUE(G291)=55091,VALUE(G291)=55092,VALUE(G291)=55093,VALUE(G291)=55094,VALUE(G291)=55095,VALUE(G291)=55096,VALUE(G291)=55097,VALUE(G291)=55099,VALUE(G291)=55100,VALUE(G291)=71151),"調整",
IF(I291="J-Mups","保管リスト","依頼")),""))</f>
        <v/>
      </c>
    </row>
    <row r="292" spans="2:10" ht="44.25">
      <c r="B292" s="21">
        <f t="shared" si="20"/>
        <v>291</v>
      </c>
      <c r="C292" s="22"/>
      <c r="D292" s="23"/>
      <c r="E292" s="23"/>
      <c r="F292" s="23" t="str">
        <f t="shared" si="21"/>
        <v/>
      </c>
      <c r="G292" s="22" t="str">
        <f t="shared" si="22"/>
        <v/>
      </c>
      <c r="H292" s="79" t="str">
        <f t="shared" si="23"/>
        <v>**</v>
      </c>
      <c r="I292" s="11" t="str">
        <f t="shared" si="24"/>
        <v/>
      </c>
      <c r="J292" s="11" t="str">
        <f>IF(COUNTIF(依頼一覧!F:F,仮入庫!C292),
VLOOKUP(C292,依頼一覧!F:H,2,0),
IF(C292&lt;&gt;"",IF(OR(VALUE(G292)=31091,VALUE(G292)=49681,VALUE(G292)=49743,VALUE(G292)=31081,VALUE(G292)=49665,VALUE(G292)=917,VALUE(G292)=60522,VALUE(G292)=10035,VALUE(G292)=49663,VALUE(G292)=60020,VALUE(G292)=99660,VALUE(G292)=99663,VALUE(G292)=99665,VALUE(G292)=55084,VALUE(G292)=55087,VALUE(G292)=55088,VALUE(G292)=55089,VALUE(G292)=55090,VALUE(G292)=55091,VALUE(G292)=55092,VALUE(G292)=55093,VALUE(G292)=55094,VALUE(G292)=55095,VALUE(G292)=55096,VALUE(G292)=55097,VALUE(G292)=55099,VALUE(G292)=55100,VALUE(G292)=71151),"調整",
IF(I292="J-Mups","保管リスト","依頼")),""))</f>
        <v/>
      </c>
    </row>
    <row r="293" spans="2:10" ht="44.25">
      <c r="B293" s="21">
        <f t="shared" si="20"/>
        <v>292</v>
      </c>
      <c r="C293" s="22"/>
      <c r="D293" s="23"/>
      <c r="E293" s="23"/>
      <c r="F293" s="23" t="str">
        <f t="shared" si="21"/>
        <v/>
      </c>
      <c r="G293" s="22" t="str">
        <f t="shared" si="22"/>
        <v/>
      </c>
      <c r="H293" s="79" t="str">
        <f t="shared" si="23"/>
        <v>**</v>
      </c>
      <c r="I293" s="11" t="str">
        <f t="shared" si="24"/>
        <v/>
      </c>
      <c r="J293" s="11" t="str">
        <f>IF(COUNTIF(依頼一覧!F:F,仮入庫!C293),
VLOOKUP(C293,依頼一覧!F:H,2,0),
IF(C293&lt;&gt;"",IF(OR(VALUE(G293)=31091,VALUE(G293)=49681,VALUE(G293)=49743,VALUE(G293)=31081,VALUE(G293)=49665,VALUE(G293)=917,VALUE(G293)=60522,VALUE(G293)=10035,VALUE(G293)=49663,VALUE(G293)=60020,VALUE(G293)=99660,VALUE(G293)=99663,VALUE(G293)=99665,VALUE(G293)=55084,VALUE(G293)=55087,VALUE(G293)=55088,VALUE(G293)=55089,VALUE(G293)=55090,VALUE(G293)=55091,VALUE(G293)=55092,VALUE(G293)=55093,VALUE(G293)=55094,VALUE(G293)=55095,VALUE(G293)=55096,VALUE(G293)=55097,VALUE(G293)=55099,VALUE(G293)=55100,VALUE(G293)=71151),"調整",
IF(I293="J-Mups","保管リスト","依頼")),""))</f>
        <v/>
      </c>
    </row>
    <row r="294" spans="2:10" ht="44.25">
      <c r="B294" s="21">
        <f t="shared" si="20"/>
        <v>293</v>
      </c>
      <c r="C294" s="22"/>
      <c r="D294" s="23"/>
      <c r="E294" s="23"/>
      <c r="F294" s="23" t="str">
        <f t="shared" si="21"/>
        <v/>
      </c>
      <c r="G294" s="22" t="str">
        <f t="shared" si="22"/>
        <v/>
      </c>
      <c r="H294" s="79" t="str">
        <f t="shared" si="23"/>
        <v>**</v>
      </c>
      <c r="I294" s="11" t="str">
        <f t="shared" si="24"/>
        <v/>
      </c>
      <c r="J294" s="11" t="str">
        <f>IF(COUNTIF(依頼一覧!F:F,仮入庫!C294),
VLOOKUP(C294,依頼一覧!F:H,2,0),
IF(C294&lt;&gt;"",IF(OR(VALUE(G294)=31091,VALUE(G294)=49681,VALUE(G294)=49743,VALUE(G294)=31081,VALUE(G294)=49665,VALUE(G294)=917,VALUE(G294)=60522,VALUE(G294)=10035,VALUE(G294)=49663,VALUE(G294)=60020,VALUE(G294)=99660,VALUE(G294)=99663,VALUE(G294)=99665,VALUE(G294)=55084,VALUE(G294)=55087,VALUE(G294)=55088,VALUE(G294)=55089,VALUE(G294)=55090,VALUE(G294)=55091,VALUE(G294)=55092,VALUE(G294)=55093,VALUE(G294)=55094,VALUE(G294)=55095,VALUE(G294)=55096,VALUE(G294)=55097,VALUE(G294)=55099,VALUE(G294)=55100,VALUE(G294)=71151),"調整",
IF(I294="J-Mups","保管リスト","依頼")),""))</f>
        <v/>
      </c>
    </row>
    <row r="295" spans="2:10" ht="44.25">
      <c r="B295" s="21">
        <f t="shared" si="20"/>
        <v>294</v>
      </c>
      <c r="C295" s="22"/>
      <c r="D295" s="23"/>
      <c r="E295" s="23"/>
      <c r="F295" s="23" t="str">
        <f t="shared" si="21"/>
        <v/>
      </c>
      <c r="G295" s="22" t="str">
        <f t="shared" si="22"/>
        <v/>
      </c>
      <c r="H295" s="79" t="str">
        <f t="shared" si="23"/>
        <v>**</v>
      </c>
      <c r="I295" s="11" t="str">
        <f t="shared" si="24"/>
        <v/>
      </c>
      <c r="J295" s="11" t="str">
        <f>IF(COUNTIF(依頼一覧!F:F,仮入庫!C295),
VLOOKUP(C295,依頼一覧!F:H,2,0),
IF(C295&lt;&gt;"",IF(OR(VALUE(G295)=31091,VALUE(G295)=49681,VALUE(G295)=49743,VALUE(G295)=31081,VALUE(G295)=49665,VALUE(G295)=917,VALUE(G295)=60522,VALUE(G295)=10035,VALUE(G295)=49663,VALUE(G295)=60020,VALUE(G295)=99660,VALUE(G295)=99663,VALUE(G295)=99665,VALUE(G295)=55084,VALUE(G295)=55087,VALUE(G295)=55088,VALUE(G295)=55089,VALUE(G295)=55090,VALUE(G295)=55091,VALUE(G295)=55092,VALUE(G295)=55093,VALUE(G295)=55094,VALUE(G295)=55095,VALUE(G295)=55096,VALUE(G295)=55097,VALUE(G295)=55099,VALUE(G295)=55100,VALUE(G295)=71151),"調整",
IF(I295="J-Mups","保管リスト","依頼")),""))</f>
        <v/>
      </c>
    </row>
    <row r="296" spans="2:10" ht="44.25">
      <c r="B296" s="21">
        <f t="shared" si="20"/>
        <v>295</v>
      </c>
      <c r="C296" s="22"/>
      <c r="D296" s="23"/>
      <c r="E296" s="23"/>
      <c r="F296" s="23" t="str">
        <f t="shared" si="21"/>
        <v/>
      </c>
      <c r="G296" s="22" t="str">
        <f t="shared" si="22"/>
        <v/>
      </c>
      <c r="H296" s="79" t="str">
        <f t="shared" si="23"/>
        <v>**</v>
      </c>
      <c r="I296" s="11" t="str">
        <f t="shared" si="24"/>
        <v/>
      </c>
      <c r="J296" s="11" t="str">
        <f>IF(COUNTIF(依頼一覧!F:F,仮入庫!C296),
VLOOKUP(C296,依頼一覧!F:H,2,0),
IF(C296&lt;&gt;"",IF(OR(VALUE(G296)=31091,VALUE(G296)=49681,VALUE(G296)=49743,VALUE(G296)=31081,VALUE(G296)=49665,VALUE(G296)=917,VALUE(G296)=60522,VALUE(G296)=10035,VALUE(G296)=49663,VALUE(G296)=60020,VALUE(G296)=99660,VALUE(G296)=99663,VALUE(G296)=99665,VALUE(G296)=55084,VALUE(G296)=55087,VALUE(G296)=55088,VALUE(G296)=55089,VALUE(G296)=55090,VALUE(G296)=55091,VALUE(G296)=55092,VALUE(G296)=55093,VALUE(G296)=55094,VALUE(G296)=55095,VALUE(G296)=55096,VALUE(G296)=55097,VALUE(G296)=55099,VALUE(G296)=55100,VALUE(G296)=71151),"調整",
IF(I296="J-Mups","保管リスト","依頼")),""))</f>
        <v/>
      </c>
    </row>
    <row r="297" spans="2:10" ht="44.25">
      <c r="B297" s="21">
        <f t="shared" si="20"/>
        <v>296</v>
      </c>
      <c r="C297" s="22"/>
      <c r="D297" s="23"/>
      <c r="E297" s="23"/>
      <c r="F297" s="23" t="str">
        <f t="shared" si="21"/>
        <v/>
      </c>
      <c r="G297" s="22" t="str">
        <f t="shared" si="22"/>
        <v/>
      </c>
      <c r="H297" s="79" t="str">
        <f t="shared" si="23"/>
        <v>**</v>
      </c>
      <c r="I297" s="11" t="str">
        <f t="shared" si="24"/>
        <v/>
      </c>
      <c r="J297" s="11" t="str">
        <f>IF(COUNTIF(依頼一覧!F:F,仮入庫!C297),
VLOOKUP(C297,依頼一覧!F:H,2,0),
IF(C297&lt;&gt;"",IF(OR(VALUE(G297)=31091,VALUE(G297)=49681,VALUE(G297)=49743,VALUE(G297)=31081,VALUE(G297)=49665,VALUE(G297)=917,VALUE(G297)=60522,VALUE(G297)=10035,VALUE(G297)=49663,VALUE(G297)=60020,VALUE(G297)=99660,VALUE(G297)=99663,VALUE(G297)=99665,VALUE(G297)=55084,VALUE(G297)=55087,VALUE(G297)=55088,VALUE(G297)=55089,VALUE(G297)=55090,VALUE(G297)=55091,VALUE(G297)=55092,VALUE(G297)=55093,VALUE(G297)=55094,VALUE(G297)=55095,VALUE(G297)=55096,VALUE(G297)=55097,VALUE(G297)=55099,VALUE(G297)=55100,VALUE(G297)=71151),"調整",
IF(I297="J-Mups","保管リスト","依頼")),""))</f>
        <v/>
      </c>
    </row>
    <row r="298" spans="2:10" ht="44.25">
      <c r="B298" s="21">
        <f t="shared" si="20"/>
        <v>297</v>
      </c>
      <c r="C298" s="22"/>
      <c r="D298" s="23"/>
      <c r="E298" s="23"/>
      <c r="F298" s="23" t="str">
        <f t="shared" si="21"/>
        <v/>
      </c>
      <c r="G298" s="22" t="str">
        <f t="shared" si="22"/>
        <v/>
      </c>
      <c r="H298" s="79" t="str">
        <f t="shared" si="23"/>
        <v>**</v>
      </c>
      <c r="I298" s="11" t="str">
        <f t="shared" si="24"/>
        <v/>
      </c>
      <c r="J298" s="11" t="str">
        <f>IF(COUNTIF(依頼一覧!F:F,仮入庫!C298),
VLOOKUP(C298,依頼一覧!F:H,2,0),
IF(C298&lt;&gt;"",IF(OR(VALUE(G298)=31091,VALUE(G298)=49681,VALUE(G298)=49743,VALUE(G298)=31081,VALUE(G298)=49665,VALUE(G298)=917,VALUE(G298)=60522,VALUE(G298)=10035,VALUE(G298)=49663,VALUE(G298)=60020,VALUE(G298)=99660,VALUE(G298)=99663,VALUE(G298)=99665,VALUE(G298)=55084,VALUE(G298)=55087,VALUE(G298)=55088,VALUE(G298)=55089,VALUE(G298)=55090,VALUE(G298)=55091,VALUE(G298)=55092,VALUE(G298)=55093,VALUE(G298)=55094,VALUE(G298)=55095,VALUE(G298)=55096,VALUE(G298)=55097,VALUE(G298)=55099,VALUE(G298)=55100,VALUE(G298)=71151),"調整",
IF(I298="J-Mups","保管リスト","依頼")),""))</f>
        <v/>
      </c>
    </row>
    <row r="299" spans="2:10" ht="44.25">
      <c r="B299" s="21">
        <f t="shared" si="20"/>
        <v>298</v>
      </c>
      <c r="C299" s="22"/>
      <c r="D299" s="23"/>
      <c r="E299" s="23"/>
      <c r="F299" s="23" t="str">
        <f t="shared" si="21"/>
        <v/>
      </c>
      <c r="G299" s="22" t="str">
        <f t="shared" si="22"/>
        <v/>
      </c>
      <c r="H299" s="79" t="str">
        <f t="shared" si="23"/>
        <v>**</v>
      </c>
      <c r="I299" s="11" t="str">
        <f t="shared" si="24"/>
        <v/>
      </c>
      <c r="J299" s="11" t="str">
        <f>IF(COUNTIF(依頼一覧!F:F,仮入庫!C299),
VLOOKUP(C299,依頼一覧!F:H,2,0),
IF(C299&lt;&gt;"",IF(OR(VALUE(G299)=31091,VALUE(G299)=49681,VALUE(G299)=49743,VALUE(G299)=31081,VALUE(G299)=49665,VALUE(G299)=917,VALUE(G299)=60522,VALUE(G299)=10035,VALUE(G299)=49663,VALUE(G299)=60020,VALUE(G299)=99660,VALUE(G299)=99663,VALUE(G299)=99665,VALUE(G299)=55084,VALUE(G299)=55087,VALUE(G299)=55088,VALUE(G299)=55089,VALUE(G299)=55090,VALUE(G299)=55091,VALUE(G299)=55092,VALUE(G299)=55093,VALUE(G299)=55094,VALUE(G299)=55095,VALUE(G299)=55096,VALUE(G299)=55097,VALUE(G299)=55099,VALUE(G299)=55100,VALUE(G299)=71151),"調整",
IF(I299="J-Mups","保管リスト","依頼")),""))</f>
        <v/>
      </c>
    </row>
    <row r="300" spans="2:10" ht="44.25">
      <c r="B300" s="21">
        <f t="shared" si="20"/>
        <v>299</v>
      </c>
      <c r="C300" s="22"/>
      <c r="D300" s="23"/>
      <c r="E300" s="23"/>
      <c r="F300" s="23" t="str">
        <f t="shared" si="21"/>
        <v/>
      </c>
      <c r="G300" s="22" t="str">
        <f t="shared" si="22"/>
        <v/>
      </c>
      <c r="H300" s="79" t="str">
        <f t="shared" si="23"/>
        <v>**</v>
      </c>
      <c r="I300" s="11" t="str">
        <f t="shared" si="24"/>
        <v/>
      </c>
      <c r="J300" s="11" t="str">
        <f>IF(COUNTIF(依頼一覧!F:F,仮入庫!C300),
VLOOKUP(C300,依頼一覧!F:H,2,0),
IF(C300&lt;&gt;"",IF(OR(VALUE(G300)=31091,VALUE(G300)=49681,VALUE(G300)=49743,VALUE(G300)=31081,VALUE(G300)=49665,VALUE(G300)=917,VALUE(G300)=60522,VALUE(G300)=10035,VALUE(G300)=49663,VALUE(G300)=60020,VALUE(G300)=99660,VALUE(G300)=99663,VALUE(G300)=99665,VALUE(G300)=55084,VALUE(G300)=55087,VALUE(G300)=55088,VALUE(G300)=55089,VALUE(G300)=55090,VALUE(G300)=55091,VALUE(G300)=55092,VALUE(G300)=55093,VALUE(G300)=55094,VALUE(G300)=55095,VALUE(G300)=55096,VALUE(G300)=55097,VALUE(G300)=55099,VALUE(G300)=55100,VALUE(G300)=71151),"調整",
IF(I300="J-Mups","保管リスト","依頼")),""))</f>
        <v/>
      </c>
    </row>
    <row r="301" spans="2:10" ht="44.25">
      <c r="B301" s="21">
        <f t="shared" si="20"/>
        <v>300</v>
      </c>
      <c r="C301" s="22"/>
      <c r="D301" s="23"/>
      <c r="E301" s="23"/>
      <c r="F301" s="23" t="str">
        <f t="shared" si="21"/>
        <v/>
      </c>
      <c r="G301" s="22" t="str">
        <f t="shared" si="22"/>
        <v/>
      </c>
      <c r="H301" s="79" t="str">
        <f t="shared" si="23"/>
        <v>**</v>
      </c>
      <c r="I301" s="11" t="str">
        <f t="shared" si="24"/>
        <v/>
      </c>
      <c r="J301" s="11" t="str">
        <f>IF(COUNTIF(依頼一覧!F:F,仮入庫!C301),
VLOOKUP(C301,依頼一覧!F:H,2,0),
IF(C301&lt;&gt;"",IF(OR(VALUE(G301)=31091,VALUE(G301)=49681,VALUE(G301)=49743,VALUE(G301)=31081,VALUE(G301)=49665,VALUE(G301)=917,VALUE(G301)=60522,VALUE(G301)=10035,VALUE(G301)=49663,VALUE(G301)=60020,VALUE(G301)=99660,VALUE(G301)=99663,VALUE(G301)=99665,VALUE(G301)=55084,VALUE(G301)=55087,VALUE(G301)=55088,VALUE(G301)=55089,VALUE(G301)=55090,VALUE(G301)=55091,VALUE(G301)=55092,VALUE(G301)=55093,VALUE(G301)=55094,VALUE(G301)=55095,VALUE(G301)=55096,VALUE(G301)=55097,VALUE(G301)=55099,VALUE(G301)=55100,VALUE(G301)=71151),"調整",
IF(I301="J-Mups","保管リスト","依頼")),""))</f>
        <v/>
      </c>
    </row>
  </sheetData>
  <autoFilter ref="B1:J301" xr:uid="{00000000-0009-0000-0000-000002000000}">
    <sortState xmlns:xlrd2="http://schemas.microsoft.com/office/spreadsheetml/2017/richdata2" ref="B2:J301">
      <sortCondition ref="C1:C301"/>
    </sortState>
  </autoFilter>
  <phoneticPr fontId="4"/>
  <pageMargins left="0.23622047244094491" right="0.23622047244094491" top="0.74803149606299213" bottom="0.74803149606299213" header="0.31496062992125984" footer="0.31496062992125984"/>
  <pageSetup paperSize="9" scale="94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/>
  <dimension ref="A1:L13249"/>
  <sheetViews>
    <sheetView topLeftCell="B13136" workbookViewId="0">
      <selection activeCell="F13253" sqref="F13253"/>
    </sheetView>
  </sheetViews>
  <sheetFormatPr defaultRowHeight="18.75"/>
  <cols>
    <col min="1" max="2" width="15.625" customWidth="1"/>
    <col min="3" max="3" width="24.625" customWidth="1"/>
    <col min="4" max="4" width="22.625" customWidth="1"/>
    <col min="5" max="9" width="15.625" customWidth="1"/>
    <col min="10" max="10" width="66.625" customWidth="1"/>
    <col min="11" max="11" width="30.625" customWidth="1"/>
    <col min="12" max="12" width="36.625" customWidth="1"/>
  </cols>
  <sheetData>
    <row r="1" spans="1:12">
      <c r="A1" s="70" t="s">
        <v>877</v>
      </c>
      <c r="B1" s="69" t="s">
        <v>876</v>
      </c>
      <c r="C1" s="69" t="s">
        <v>875</v>
      </c>
      <c r="D1" s="69" t="s">
        <v>874</v>
      </c>
      <c r="E1" s="69" t="s">
        <v>873</v>
      </c>
      <c r="F1" s="69" t="s">
        <v>872</v>
      </c>
      <c r="G1" s="69"/>
      <c r="H1" s="69" t="s">
        <v>871</v>
      </c>
      <c r="I1" s="69" t="s">
        <v>870</v>
      </c>
      <c r="J1" s="69" t="s">
        <v>869</v>
      </c>
      <c r="K1" s="69" t="s">
        <v>868</v>
      </c>
      <c r="L1" s="68" t="s">
        <v>867</v>
      </c>
    </row>
    <row r="2" spans="1:12">
      <c r="A2" s="67" t="s">
        <v>91</v>
      </c>
      <c r="B2" s="66" t="s">
        <v>90</v>
      </c>
      <c r="C2" s="66" t="s">
        <v>89</v>
      </c>
      <c r="D2" s="66" t="s">
        <v>88</v>
      </c>
      <c r="E2" s="66" t="s">
        <v>812</v>
      </c>
      <c r="F2" s="71">
        <v>4974351011371</v>
      </c>
      <c r="G2" s="71" t="s">
        <v>878</v>
      </c>
      <c r="H2" s="66" t="s">
        <v>866</v>
      </c>
      <c r="I2" s="66" t="s">
        <v>251</v>
      </c>
      <c r="J2" s="66" t="s">
        <v>250</v>
      </c>
      <c r="K2" s="66" t="s">
        <v>709</v>
      </c>
      <c r="L2" s="65" t="s">
        <v>249</v>
      </c>
    </row>
    <row r="3" spans="1:12">
      <c r="A3" s="67" t="s">
        <v>91</v>
      </c>
      <c r="B3" s="66" t="s">
        <v>90</v>
      </c>
      <c r="C3" s="66" t="s">
        <v>89</v>
      </c>
      <c r="D3" s="66" t="s">
        <v>88</v>
      </c>
      <c r="E3" s="66" t="s">
        <v>812</v>
      </c>
      <c r="F3" s="71">
        <v>4974351014313</v>
      </c>
      <c r="G3" s="71" t="s">
        <v>878</v>
      </c>
      <c r="H3" s="66" t="s">
        <v>865</v>
      </c>
      <c r="I3" s="66" t="s">
        <v>864</v>
      </c>
      <c r="J3" s="66" t="s">
        <v>863</v>
      </c>
      <c r="K3" s="66" t="s">
        <v>124</v>
      </c>
      <c r="L3" s="65" t="s">
        <v>862</v>
      </c>
    </row>
    <row r="4" spans="1:12">
      <c r="A4" s="67" t="s">
        <v>91</v>
      </c>
      <c r="B4" s="66" t="s">
        <v>90</v>
      </c>
      <c r="C4" s="66" t="s">
        <v>89</v>
      </c>
      <c r="D4" s="66" t="s">
        <v>88</v>
      </c>
      <c r="E4" s="66" t="s">
        <v>812</v>
      </c>
      <c r="F4" s="71">
        <v>4974351032438</v>
      </c>
      <c r="G4" s="71" t="s">
        <v>878</v>
      </c>
      <c r="H4" s="66" t="s">
        <v>859</v>
      </c>
      <c r="I4" s="66" t="s">
        <v>861</v>
      </c>
      <c r="J4" s="66" t="s">
        <v>857</v>
      </c>
      <c r="K4" s="66" t="s">
        <v>856</v>
      </c>
      <c r="L4" s="65" t="s">
        <v>860</v>
      </c>
    </row>
    <row r="5" spans="1:12">
      <c r="A5" s="67" t="s">
        <v>91</v>
      </c>
      <c r="B5" s="66" t="s">
        <v>90</v>
      </c>
      <c r="C5" s="66" t="s">
        <v>89</v>
      </c>
      <c r="D5" s="66" t="s">
        <v>88</v>
      </c>
      <c r="E5" s="66" t="s">
        <v>812</v>
      </c>
      <c r="F5" s="71">
        <v>4974351032466</v>
      </c>
      <c r="G5" s="71" t="s">
        <v>878</v>
      </c>
      <c r="H5" s="66" t="s">
        <v>859</v>
      </c>
      <c r="I5" s="66" t="s">
        <v>861</v>
      </c>
      <c r="J5" s="66" t="s">
        <v>857</v>
      </c>
      <c r="K5" s="66" t="s">
        <v>856</v>
      </c>
      <c r="L5" s="65" t="s">
        <v>855</v>
      </c>
    </row>
    <row r="6" spans="1:12">
      <c r="A6" s="67" t="s">
        <v>91</v>
      </c>
      <c r="B6" s="66" t="s">
        <v>90</v>
      </c>
      <c r="C6" s="66" t="s">
        <v>89</v>
      </c>
      <c r="D6" s="66" t="s">
        <v>88</v>
      </c>
      <c r="E6" s="66" t="s">
        <v>812</v>
      </c>
      <c r="F6" s="71">
        <v>4974351032468</v>
      </c>
      <c r="G6" s="71" t="s">
        <v>878</v>
      </c>
      <c r="H6" s="66" t="s">
        <v>859</v>
      </c>
      <c r="I6" s="66" t="s">
        <v>858</v>
      </c>
      <c r="J6" s="66" t="s">
        <v>857</v>
      </c>
      <c r="K6" s="66" t="s">
        <v>856</v>
      </c>
      <c r="L6" s="65" t="s">
        <v>855</v>
      </c>
    </row>
    <row r="7" spans="1:12">
      <c r="A7" s="67" t="s">
        <v>91</v>
      </c>
      <c r="B7" s="66" t="s">
        <v>90</v>
      </c>
      <c r="C7" s="66" t="s">
        <v>89</v>
      </c>
      <c r="D7" s="66" t="s">
        <v>88</v>
      </c>
      <c r="E7" s="66" t="s">
        <v>812</v>
      </c>
      <c r="F7" s="71">
        <v>4974351032522</v>
      </c>
      <c r="G7" s="71" t="s">
        <v>878</v>
      </c>
      <c r="H7" s="66" t="s">
        <v>859</v>
      </c>
      <c r="I7" s="66" t="s">
        <v>861</v>
      </c>
      <c r="J7" s="66" t="s">
        <v>857</v>
      </c>
      <c r="K7" s="66" t="s">
        <v>856</v>
      </c>
      <c r="L7" s="65" t="s">
        <v>855</v>
      </c>
    </row>
    <row r="8" spans="1:12">
      <c r="A8" s="67" t="s">
        <v>91</v>
      </c>
      <c r="B8" s="66" t="s">
        <v>90</v>
      </c>
      <c r="C8" s="66" t="s">
        <v>89</v>
      </c>
      <c r="D8" s="66" t="s">
        <v>88</v>
      </c>
      <c r="E8" s="66" t="s">
        <v>812</v>
      </c>
      <c r="F8" s="71">
        <v>4974351032526</v>
      </c>
      <c r="G8" s="71" t="s">
        <v>878</v>
      </c>
      <c r="H8" s="66" t="s">
        <v>859</v>
      </c>
      <c r="I8" s="66" t="s">
        <v>861</v>
      </c>
      <c r="J8" s="66" t="s">
        <v>857</v>
      </c>
      <c r="K8" s="66" t="s">
        <v>856</v>
      </c>
      <c r="L8" s="65" t="s">
        <v>860</v>
      </c>
    </row>
    <row r="9" spans="1:12">
      <c r="A9" s="67" t="s">
        <v>91</v>
      </c>
      <c r="B9" s="66" t="s">
        <v>90</v>
      </c>
      <c r="C9" s="66" t="s">
        <v>89</v>
      </c>
      <c r="D9" s="66" t="s">
        <v>88</v>
      </c>
      <c r="E9" s="66" t="s">
        <v>812</v>
      </c>
      <c r="F9" s="71">
        <v>4974351032579</v>
      </c>
      <c r="G9" s="71" t="s">
        <v>878</v>
      </c>
      <c r="H9" s="66" t="s">
        <v>859</v>
      </c>
      <c r="I9" s="66" t="s">
        <v>858</v>
      </c>
      <c r="J9" s="66" t="s">
        <v>857</v>
      </c>
      <c r="K9" s="66" t="s">
        <v>856</v>
      </c>
      <c r="L9" s="65" t="s">
        <v>855</v>
      </c>
    </row>
    <row r="10" spans="1:12">
      <c r="A10" s="67" t="s">
        <v>91</v>
      </c>
      <c r="B10" s="66" t="s">
        <v>90</v>
      </c>
      <c r="C10" s="66" t="s">
        <v>89</v>
      </c>
      <c r="D10" s="66" t="s">
        <v>88</v>
      </c>
      <c r="E10" s="66" t="s">
        <v>812</v>
      </c>
      <c r="F10" s="71">
        <v>4974351040501</v>
      </c>
      <c r="G10" s="71" t="s">
        <v>878</v>
      </c>
      <c r="H10" s="66" t="s">
        <v>854</v>
      </c>
      <c r="I10" s="66" t="s">
        <v>853</v>
      </c>
      <c r="J10" s="66" t="s">
        <v>606</v>
      </c>
      <c r="K10" s="66" t="s">
        <v>852</v>
      </c>
      <c r="L10" s="65" t="s">
        <v>604</v>
      </c>
    </row>
    <row r="11" spans="1:12">
      <c r="A11" s="67" t="s">
        <v>91</v>
      </c>
      <c r="B11" s="66" t="s">
        <v>90</v>
      </c>
      <c r="C11" s="66" t="s">
        <v>89</v>
      </c>
      <c r="D11" s="66" t="s">
        <v>88</v>
      </c>
      <c r="E11" s="66" t="s">
        <v>812</v>
      </c>
      <c r="F11" s="71">
        <v>4974351040502</v>
      </c>
      <c r="G11" s="71" t="s">
        <v>878</v>
      </c>
      <c r="H11" s="66" t="s">
        <v>854</v>
      </c>
      <c r="I11" s="66" t="s">
        <v>853</v>
      </c>
      <c r="J11" s="66" t="s">
        <v>606</v>
      </c>
      <c r="K11" s="66" t="s">
        <v>852</v>
      </c>
      <c r="L11" s="65" t="s">
        <v>608</v>
      </c>
    </row>
    <row r="12" spans="1:12">
      <c r="A12" s="67" t="s">
        <v>91</v>
      </c>
      <c r="B12" s="66" t="s">
        <v>90</v>
      </c>
      <c r="C12" s="66" t="s">
        <v>89</v>
      </c>
      <c r="D12" s="66" t="s">
        <v>88</v>
      </c>
      <c r="E12" s="66" t="s">
        <v>812</v>
      </c>
      <c r="F12" s="71">
        <v>4974351040503</v>
      </c>
      <c r="G12" s="71" t="s">
        <v>878</v>
      </c>
      <c r="H12" s="66" t="s">
        <v>854</v>
      </c>
      <c r="I12" s="66" t="s">
        <v>853</v>
      </c>
      <c r="J12" s="66" t="s">
        <v>606</v>
      </c>
      <c r="K12" s="66" t="s">
        <v>852</v>
      </c>
      <c r="L12" s="65" t="s">
        <v>609</v>
      </c>
    </row>
    <row r="13" spans="1:12">
      <c r="A13" s="67" t="s">
        <v>91</v>
      </c>
      <c r="B13" s="66" t="s">
        <v>90</v>
      </c>
      <c r="C13" s="66" t="s">
        <v>89</v>
      </c>
      <c r="D13" s="66" t="s">
        <v>88</v>
      </c>
      <c r="E13" s="66" t="s">
        <v>812</v>
      </c>
      <c r="F13" s="71">
        <v>4974351040505</v>
      </c>
      <c r="G13" s="71" t="s">
        <v>878</v>
      </c>
      <c r="H13" s="66" t="s">
        <v>854</v>
      </c>
      <c r="I13" s="66" t="s">
        <v>853</v>
      </c>
      <c r="J13" s="66" t="s">
        <v>606</v>
      </c>
      <c r="K13" s="66" t="s">
        <v>852</v>
      </c>
      <c r="L13" s="65" t="s">
        <v>851</v>
      </c>
    </row>
    <row r="14" spans="1:12">
      <c r="A14" s="67" t="s">
        <v>91</v>
      </c>
      <c r="B14" s="66" t="s">
        <v>90</v>
      </c>
      <c r="C14" s="66" t="s">
        <v>89</v>
      </c>
      <c r="D14" s="66" t="s">
        <v>88</v>
      </c>
      <c r="E14" s="66" t="s">
        <v>812</v>
      </c>
      <c r="F14" s="71">
        <v>4974351040506</v>
      </c>
      <c r="G14" s="71" t="s">
        <v>878</v>
      </c>
      <c r="H14" s="66" t="s">
        <v>854</v>
      </c>
      <c r="I14" s="66" t="s">
        <v>853</v>
      </c>
      <c r="J14" s="66" t="s">
        <v>606</v>
      </c>
      <c r="K14" s="66" t="s">
        <v>852</v>
      </c>
      <c r="L14" s="65" t="s">
        <v>851</v>
      </c>
    </row>
    <row r="15" spans="1:12">
      <c r="A15" s="67" t="s">
        <v>91</v>
      </c>
      <c r="B15" s="66" t="s">
        <v>90</v>
      </c>
      <c r="C15" s="66" t="s">
        <v>89</v>
      </c>
      <c r="D15" s="66" t="s">
        <v>88</v>
      </c>
      <c r="E15" s="66" t="s">
        <v>812</v>
      </c>
      <c r="F15" s="71">
        <v>4974351045112</v>
      </c>
      <c r="G15" s="71" t="s">
        <v>878</v>
      </c>
      <c r="H15" s="66" t="s">
        <v>850</v>
      </c>
      <c r="I15" s="66" t="s">
        <v>849</v>
      </c>
      <c r="J15" s="66" t="s">
        <v>848</v>
      </c>
      <c r="K15" s="66" t="s">
        <v>847</v>
      </c>
      <c r="L15" s="65" t="s">
        <v>846</v>
      </c>
    </row>
    <row r="16" spans="1:12">
      <c r="A16" s="67" t="s">
        <v>91</v>
      </c>
      <c r="B16" s="66" t="s">
        <v>90</v>
      </c>
      <c r="C16" s="66" t="s">
        <v>89</v>
      </c>
      <c r="D16" s="66" t="s">
        <v>88</v>
      </c>
      <c r="E16" s="66" t="s">
        <v>812</v>
      </c>
      <c r="F16" s="71">
        <v>4974351050703</v>
      </c>
      <c r="G16" s="71" t="s">
        <v>878</v>
      </c>
      <c r="H16" s="66" t="s">
        <v>845</v>
      </c>
      <c r="I16" s="66" t="s">
        <v>779</v>
      </c>
      <c r="J16" s="66" t="s">
        <v>778</v>
      </c>
      <c r="K16" s="66" t="s">
        <v>709</v>
      </c>
      <c r="L16" s="65" t="s">
        <v>777</v>
      </c>
    </row>
    <row r="17" spans="1:12">
      <c r="A17" s="67" t="s">
        <v>91</v>
      </c>
      <c r="B17" s="66" t="s">
        <v>90</v>
      </c>
      <c r="C17" s="66" t="s">
        <v>89</v>
      </c>
      <c r="D17" s="66" t="s">
        <v>88</v>
      </c>
      <c r="E17" s="66" t="s">
        <v>812</v>
      </c>
      <c r="F17" s="71">
        <v>4974351052107</v>
      </c>
      <c r="G17" s="71" t="s">
        <v>878</v>
      </c>
      <c r="H17" s="66" t="s">
        <v>844</v>
      </c>
      <c r="I17" s="66" t="s">
        <v>843</v>
      </c>
      <c r="J17" s="66" t="s">
        <v>842</v>
      </c>
      <c r="K17" s="66" t="s">
        <v>709</v>
      </c>
      <c r="L17" s="65" t="s">
        <v>841</v>
      </c>
    </row>
    <row r="18" spans="1:12">
      <c r="A18" s="67" t="s">
        <v>91</v>
      </c>
      <c r="B18" s="66" t="s">
        <v>90</v>
      </c>
      <c r="C18" s="66" t="s">
        <v>89</v>
      </c>
      <c r="D18" s="66" t="s">
        <v>88</v>
      </c>
      <c r="E18" s="66" t="s">
        <v>812</v>
      </c>
      <c r="F18" s="71">
        <v>4974351052253</v>
      </c>
      <c r="G18" s="71" t="s">
        <v>878</v>
      </c>
      <c r="H18" s="66" t="s">
        <v>840</v>
      </c>
      <c r="I18" s="66" t="s">
        <v>839</v>
      </c>
      <c r="J18" s="66" t="s">
        <v>838</v>
      </c>
      <c r="K18" s="66" t="s">
        <v>124</v>
      </c>
      <c r="L18" s="65" t="s">
        <v>837</v>
      </c>
    </row>
    <row r="19" spans="1:12">
      <c r="A19" s="67" t="s">
        <v>91</v>
      </c>
      <c r="B19" s="66" t="s">
        <v>90</v>
      </c>
      <c r="C19" s="66" t="s">
        <v>89</v>
      </c>
      <c r="D19" s="66" t="s">
        <v>88</v>
      </c>
      <c r="E19" s="66" t="s">
        <v>812</v>
      </c>
      <c r="F19" s="71">
        <v>4974351052599</v>
      </c>
      <c r="G19" s="71" t="s">
        <v>878</v>
      </c>
      <c r="H19" s="66" t="s">
        <v>836</v>
      </c>
      <c r="I19" s="66" t="s">
        <v>835</v>
      </c>
      <c r="J19" s="66" t="s">
        <v>834</v>
      </c>
      <c r="K19" s="66" t="s">
        <v>709</v>
      </c>
      <c r="L19" s="65" t="s">
        <v>833</v>
      </c>
    </row>
    <row r="20" spans="1:12">
      <c r="A20" s="67" t="s">
        <v>91</v>
      </c>
      <c r="B20" s="66" t="s">
        <v>90</v>
      </c>
      <c r="C20" s="66" t="s">
        <v>89</v>
      </c>
      <c r="D20" s="66" t="s">
        <v>88</v>
      </c>
      <c r="E20" s="66" t="s">
        <v>812</v>
      </c>
      <c r="F20" s="71">
        <v>4974351062224</v>
      </c>
      <c r="G20" s="71" t="s">
        <v>878</v>
      </c>
      <c r="H20" s="66" t="s">
        <v>832</v>
      </c>
      <c r="I20" s="66" t="s">
        <v>831</v>
      </c>
      <c r="J20" s="66" t="s">
        <v>830</v>
      </c>
      <c r="K20" s="66" t="s">
        <v>124</v>
      </c>
      <c r="L20" s="65" t="s">
        <v>829</v>
      </c>
    </row>
    <row r="21" spans="1:12">
      <c r="A21" s="67" t="s">
        <v>91</v>
      </c>
      <c r="B21" s="66" t="s">
        <v>90</v>
      </c>
      <c r="C21" s="66" t="s">
        <v>89</v>
      </c>
      <c r="D21" s="66" t="s">
        <v>88</v>
      </c>
      <c r="E21" s="66" t="s">
        <v>812</v>
      </c>
      <c r="F21" s="71">
        <v>4974351074034</v>
      </c>
      <c r="G21" s="71" t="s">
        <v>878</v>
      </c>
      <c r="H21" s="66" t="s">
        <v>828</v>
      </c>
      <c r="I21" s="66" t="s">
        <v>827</v>
      </c>
      <c r="J21" s="66" t="s">
        <v>826</v>
      </c>
      <c r="K21" s="66" t="s">
        <v>825</v>
      </c>
      <c r="L21" s="65" t="s">
        <v>824</v>
      </c>
    </row>
    <row r="22" spans="1:12">
      <c r="A22" s="67" t="s">
        <v>91</v>
      </c>
      <c r="B22" s="66" t="s">
        <v>90</v>
      </c>
      <c r="C22" s="66" t="s">
        <v>89</v>
      </c>
      <c r="D22" s="66" t="s">
        <v>88</v>
      </c>
      <c r="E22" s="66" t="s">
        <v>812</v>
      </c>
      <c r="F22" s="71">
        <v>4974351079751</v>
      </c>
      <c r="G22" s="71" t="s">
        <v>878</v>
      </c>
      <c r="H22" s="66" t="s">
        <v>823</v>
      </c>
      <c r="I22" s="66" t="s">
        <v>822</v>
      </c>
      <c r="J22" s="66" t="s">
        <v>821</v>
      </c>
      <c r="K22" s="66" t="s">
        <v>820</v>
      </c>
      <c r="L22" s="65" t="s">
        <v>819</v>
      </c>
    </row>
    <row r="23" spans="1:12">
      <c r="A23" s="67" t="s">
        <v>91</v>
      </c>
      <c r="B23" s="66" t="s">
        <v>90</v>
      </c>
      <c r="C23" s="66" t="s">
        <v>89</v>
      </c>
      <c r="D23" s="66" t="s">
        <v>88</v>
      </c>
      <c r="E23" s="66" t="s">
        <v>812</v>
      </c>
      <c r="F23" s="71">
        <v>4974351079889</v>
      </c>
      <c r="G23" s="71" t="s">
        <v>878</v>
      </c>
      <c r="H23" s="66" t="s">
        <v>823</v>
      </c>
      <c r="I23" s="66" t="s">
        <v>822</v>
      </c>
      <c r="J23" s="66" t="s">
        <v>821</v>
      </c>
      <c r="K23" s="66" t="s">
        <v>820</v>
      </c>
      <c r="L23" s="65" t="s">
        <v>819</v>
      </c>
    </row>
    <row r="24" spans="1:12">
      <c r="A24" s="67" t="s">
        <v>91</v>
      </c>
      <c r="B24" s="66" t="s">
        <v>90</v>
      </c>
      <c r="C24" s="66" t="s">
        <v>89</v>
      </c>
      <c r="D24" s="66" t="s">
        <v>88</v>
      </c>
      <c r="E24" s="66" t="s">
        <v>812</v>
      </c>
      <c r="F24" s="71">
        <v>4974351087776</v>
      </c>
      <c r="G24" s="71" t="s">
        <v>878</v>
      </c>
      <c r="H24" s="66" t="s">
        <v>818</v>
      </c>
      <c r="I24" s="66" t="s">
        <v>251</v>
      </c>
      <c r="J24" s="66" t="s">
        <v>250</v>
      </c>
      <c r="K24" s="66" t="s">
        <v>124</v>
      </c>
      <c r="L24" s="65" t="s">
        <v>249</v>
      </c>
    </row>
    <row r="25" spans="1:12">
      <c r="A25" s="67" t="s">
        <v>91</v>
      </c>
      <c r="B25" s="66" t="s">
        <v>90</v>
      </c>
      <c r="C25" s="66" t="s">
        <v>89</v>
      </c>
      <c r="D25" s="66" t="s">
        <v>88</v>
      </c>
      <c r="E25" s="66" t="s">
        <v>812</v>
      </c>
      <c r="F25" s="71">
        <v>4974351088247</v>
      </c>
      <c r="G25" s="71" t="s">
        <v>878</v>
      </c>
      <c r="H25" s="66" t="s">
        <v>817</v>
      </c>
      <c r="I25" s="66" t="s">
        <v>816</v>
      </c>
      <c r="J25" s="66" t="s">
        <v>815</v>
      </c>
      <c r="K25" s="66" t="s">
        <v>124</v>
      </c>
      <c r="L25" s="65" t="s">
        <v>814</v>
      </c>
    </row>
    <row r="26" spans="1:12">
      <c r="A26" s="67" t="s">
        <v>91</v>
      </c>
      <c r="B26" s="66" t="s">
        <v>90</v>
      </c>
      <c r="C26" s="66" t="s">
        <v>89</v>
      </c>
      <c r="D26" s="66" t="s">
        <v>88</v>
      </c>
      <c r="E26" s="66" t="s">
        <v>812</v>
      </c>
      <c r="F26" s="71">
        <v>4974351088447</v>
      </c>
      <c r="G26" s="71" t="s">
        <v>878</v>
      </c>
      <c r="H26" s="66" t="s">
        <v>813</v>
      </c>
      <c r="I26" s="66" t="s">
        <v>775</v>
      </c>
      <c r="J26" s="66" t="s">
        <v>774</v>
      </c>
      <c r="K26" s="66" t="s">
        <v>124</v>
      </c>
      <c r="L26" s="65" t="s">
        <v>773</v>
      </c>
    </row>
    <row r="27" spans="1:12" ht="19.5" thickBot="1">
      <c r="A27" s="64" t="s">
        <v>91</v>
      </c>
      <c r="B27" s="63" t="s">
        <v>90</v>
      </c>
      <c r="C27" s="63" t="s">
        <v>89</v>
      </c>
      <c r="D27" s="63" t="s">
        <v>88</v>
      </c>
      <c r="E27" s="63" t="s">
        <v>812</v>
      </c>
      <c r="F27" s="72">
        <v>4974351090744</v>
      </c>
      <c r="G27" s="71" t="s">
        <v>878</v>
      </c>
      <c r="H27" s="63" t="s">
        <v>811</v>
      </c>
      <c r="I27" s="63" t="s">
        <v>810</v>
      </c>
      <c r="J27" s="63" t="s">
        <v>809</v>
      </c>
      <c r="K27" s="63" t="s">
        <v>124</v>
      </c>
      <c r="L27" s="62" t="s">
        <v>808</v>
      </c>
    </row>
    <row r="28" spans="1:12">
      <c r="A28" s="67" t="s">
        <v>91</v>
      </c>
      <c r="B28" s="66" t="s">
        <v>90</v>
      </c>
      <c r="C28" s="66" t="s">
        <v>89</v>
      </c>
      <c r="D28" s="66" t="s">
        <v>88</v>
      </c>
      <c r="E28" s="66" t="s">
        <v>719</v>
      </c>
      <c r="F28" s="71">
        <v>3109151020490</v>
      </c>
      <c r="G28" s="71" t="s">
        <v>878</v>
      </c>
      <c r="H28" s="66" t="s">
        <v>807</v>
      </c>
      <c r="I28" s="66" t="s">
        <v>251</v>
      </c>
      <c r="J28" s="66" t="s">
        <v>250</v>
      </c>
      <c r="K28" s="66" t="s">
        <v>709</v>
      </c>
      <c r="L28" s="65" t="s">
        <v>249</v>
      </c>
    </row>
    <row r="29" spans="1:12">
      <c r="A29" s="67" t="s">
        <v>91</v>
      </c>
      <c r="B29" s="66" t="s">
        <v>90</v>
      </c>
      <c r="C29" s="66" t="s">
        <v>89</v>
      </c>
      <c r="D29" s="66" t="s">
        <v>88</v>
      </c>
      <c r="E29" s="66" t="s">
        <v>719</v>
      </c>
      <c r="F29" s="71">
        <v>3109151023332</v>
      </c>
      <c r="G29" s="71" t="s">
        <v>878</v>
      </c>
      <c r="H29" s="66" t="s">
        <v>806</v>
      </c>
      <c r="I29" s="66" t="s">
        <v>805</v>
      </c>
      <c r="J29" s="66" t="s">
        <v>804</v>
      </c>
      <c r="K29" s="66" t="s">
        <v>124</v>
      </c>
      <c r="L29" s="65" t="s">
        <v>803</v>
      </c>
    </row>
    <row r="30" spans="1:12">
      <c r="A30" s="67" t="s">
        <v>91</v>
      </c>
      <c r="B30" s="66" t="s">
        <v>90</v>
      </c>
      <c r="C30" s="66" t="s">
        <v>89</v>
      </c>
      <c r="D30" s="66" t="s">
        <v>88</v>
      </c>
      <c r="E30" s="66" t="s">
        <v>719</v>
      </c>
      <c r="F30" s="71">
        <v>3109151028469</v>
      </c>
      <c r="G30" s="71" t="s">
        <v>878</v>
      </c>
      <c r="H30" s="66" t="s">
        <v>802</v>
      </c>
      <c r="I30" s="66" t="s">
        <v>801</v>
      </c>
      <c r="J30" s="66" t="s">
        <v>800</v>
      </c>
      <c r="K30" s="66" t="s">
        <v>709</v>
      </c>
      <c r="L30" s="65" t="s">
        <v>799</v>
      </c>
    </row>
    <row r="31" spans="1:12">
      <c r="A31" s="67" t="s">
        <v>91</v>
      </c>
      <c r="B31" s="66" t="s">
        <v>90</v>
      </c>
      <c r="C31" s="66" t="s">
        <v>89</v>
      </c>
      <c r="D31" s="66" t="s">
        <v>88</v>
      </c>
      <c r="E31" s="66" t="s">
        <v>719</v>
      </c>
      <c r="F31" s="71">
        <v>3109151029577</v>
      </c>
      <c r="G31" s="71" t="s">
        <v>878</v>
      </c>
      <c r="H31" s="66" t="s">
        <v>798</v>
      </c>
      <c r="I31" s="66" t="s">
        <v>797</v>
      </c>
      <c r="J31" s="66" t="s">
        <v>796</v>
      </c>
      <c r="K31" s="66" t="s">
        <v>709</v>
      </c>
      <c r="L31" s="65" t="s">
        <v>795</v>
      </c>
    </row>
    <row r="32" spans="1:12">
      <c r="A32" s="67" t="s">
        <v>91</v>
      </c>
      <c r="B32" s="66" t="s">
        <v>90</v>
      </c>
      <c r="C32" s="66" t="s">
        <v>89</v>
      </c>
      <c r="D32" s="66" t="s">
        <v>88</v>
      </c>
      <c r="E32" s="66" t="s">
        <v>719</v>
      </c>
      <c r="F32" s="71">
        <v>3109151032200</v>
      </c>
      <c r="G32" s="71" t="s">
        <v>878</v>
      </c>
      <c r="H32" s="66" t="s">
        <v>790</v>
      </c>
      <c r="I32" s="66" t="s">
        <v>794</v>
      </c>
      <c r="J32" s="66" t="s">
        <v>793</v>
      </c>
      <c r="K32" s="66" t="s">
        <v>792</v>
      </c>
      <c r="L32" s="65" t="s">
        <v>791</v>
      </c>
    </row>
    <row r="33" spans="1:12">
      <c r="A33" s="67" t="s">
        <v>91</v>
      </c>
      <c r="B33" s="66" t="s">
        <v>90</v>
      </c>
      <c r="C33" s="66" t="s">
        <v>89</v>
      </c>
      <c r="D33" s="66" t="s">
        <v>88</v>
      </c>
      <c r="E33" s="66" t="s">
        <v>719</v>
      </c>
      <c r="F33" s="71">
        <v>3109151032222</v>
      </c>
      <c r="G33" s="71" t="s">
        <v>878</v>
      </c>
      <c r="H33" s="66" t="s">
        <v>790</v>
      </c>
      <c r="I33" s="66" t="s">
        <v>789</v>
      </c>
      <c r="J33" s="66" t="s">
        <v>788</v>
      </c>
      <c r="K33" s="66" t="s">
        <v>787</v>
      </c>
      <c r="L33" s="65" t="s">
        <v>786</v>
      </c>
    </row>
    <row r="34" spans="1:12">
      <c r="A34" s="67" t="s">
        <v>91</v>
      </c>
      <c r="B34" s="66" t="s">
        <v>90</v>
      </c>
      <c r="C34" s="66" t="s">
        <v>89</v>
      </c>
      <c r="D34" s="66" t="s">
        <v>88</v>
      </c>
      <c r="E34" s="66" t="s">
        <v>719</v>
      </c>
      <c r="F34" s="71">
        <v>3109151032535</v>
      </c>
      <c r="G34" s="71" t="s">
        <v>878</v>
      </c>
      <c r="H34" s="66" t="s">
        <v>785</v>
      </c>
      <c r="I34" s="66" t="s">
        <v>784</v>
      </c>
      <c r="J34" s="66" t="s">
        <v>783</v>
      </c>
      <c r="K34" s="66" t="s">
        <v>782</v>
      </c>
      <c r="L34" s="65" t="s">
        <v>781</v>
      </c>
    </row>
    <row r="35" spans="1:12">
      <c r="A35" s="67" t="s">
        <v>91</v>
      </c>
      <c r="B35" s="66" t="s">
        <v>90</v>
      </c>
      <c r="C35" s="66" t="s">
        <v>89</v>
      </c>
      <c r="D35" s="66" t="s">
        <v>88</v>
      </c>
      <c r="E35" s="66" t="s">
        <v>719</v>
      </c>
      <c r="F35" s="71">
        <v>3109151046962</v>
      </c>
      <c r="G35" s="71" t="s">
        <v>878</v>
      </c>
      <c r="H35" s="66" t="s">
        <v>780</v>
      </c>
      <c r="I35" s="66" t="s">
        <v>779</v>
      </c>
      <c r="J35" s="66" t="s">
        <v>778</v>
      </c>
      <c r="K35" s="66" t="s">
        <v>709</v>
      </c>
      <c r="L35" s="65" t="s">
        <v>777</v>
      </c>
    </row>
    <row r="36" spans="1:12">
      <c r="A36" s="67" t="s">
        <v>91</v>
      </c>
      <c r="B36" s="66" t="s">
        <v>90</v>
      </c>
      <c r="C36" s="66" t="s">
        <v>89</v>
      </c>
      <c r="D36" s="66" t="s">
        <v>88</v>
      </c>
      <c r="E36" s="66" t="s">
        <v>719</v>
      </c>
      <c r="F36" s="71">
        <v>3109151049674</v>
      </c>
      <c r="G36" s="71" t="s">
        <v>878</v>
      </c>
      <c r="H36" s="66" t="s">
        <v>776</v>
      </c>
      <c r="I36" s="66" t="s">
        <v>775</v>
      </c>
      <c r="J36" s="66" t="s">
        <v>774</v>
      </c>
      <c r="K36" s="66" t="s">
        <v>709</v>
      </c>
      <c r="L36" s="65" t="s">
        <v>773</v>
      </c>
    </row>
    <row r="37" spans="1:12">
      <c r="A37" s="67" t="s">
        <v>91</v>
      </c>
      <c r="B37" s="66" t="s">
        <v>90</v>
      </c>
      <c r="C37" s="66" t="s">
        <v>89</v>
      </c>
      <c r="D37" s="66" t="s">
        <v>88</v>
      </c>
      <c r="E37" s="66" t="s">
        <v>719</v>
      </c>
      <c r="F37" s="71">
        <v>3109151049847</v>
      </c>
      <c r="G37" s="71" t="s">
        <v>878</v>
      </c>
      <c r="H37" s="66" t="s">
        <v>760</v>
      </c>
      <c r="I37" s="66" t="s">
        <v>772</v>
      </c>
      <c r="J37" s="66" t="s">
        <v>771</v>
      </c>
      <c r="K37" s="66" t="s">
        <v>709</v>
      </c>
      <c r="L37" s="65" t="s">
        <v>770</v>
      </c>
    </row>
    <row r="38" spans="1:12">
      <c r="A38" s="67" t="s">
        <v>91</v>
      </c>
      <c r="B38" s="66" t="s">
        <v>90</v>
      </c>
      <c r="C38" s="66" t="s">
        <v>89</v>
      </c>
      <c r="D38" s="66" t="s">
        <v>88</v>
      </c>
      <c r="E38" s="66" t="s">
        <v>719</v>
      </c>
      <c r="F38" s="71">
        <v>3109151049849</v>
      </c>
      <c r="G38" s="71" t="s">
        <v>878</v>
      </c>
      <c r="H38" s="66" t="s">
        <v>760</v>
      </c>
      <c r="I38" s="66" t="s">
        <v>769</v>
      </c>
      <c r="J38" s="66" t="s">
        <v>768</v>
      </c>
      <c r="K38" s="66" t="s">
        <v>709</v>
      </c>
      <c r="L38" s="65" t="s">
        <v>767</v>
      </c>
    </row>
    <row r="39" spans="1:12">
      <c r="A39" s="67" t="s">
        <v>91</v>
      </c>
      <c r="B39" s="66" t="s">
        <v>90</v>
      </c>
      <c r="C39" s="66" t="s">
        <v>89</v>
      </c>
      <c r="D39" s="66" t="s">
        <v>88</v>
      </c>
      <c r="E39" s="66" t="s">
        <v>719</v>
      </c>
      <c r="F39" s="71">
        <v>3109151049878</v>
      </c>
      <c r="G39" s="71" t="s">
        <v>878</v>
      </c>
      <c r="H39" s="66" t="s">
        <v>760</v>
      </c>
      <c r="I39" s="66" t="s">
        <v>766</v>
      </c>
      <c r="J39" s="66" t="s">
        <v>765</v>
      </c>
      <c r="K39" s="66" t="s">
        <v>709</v>
      </c>
      <c r="L39" s="65" t="s">
        <v>764</v>
      </c>
    </row>
    <row r="40" spans="1:12">
      <c r="A40" s="67" t="s">
        <v>91</v>
      </c>
      <c r="B40" s="66" t="s">
        <v>90</v>
      </c>
      <c r="C40" s="66" t="s">
        <v>89</v>
      </c>
      <c r="D40" s="66" t="s">
        <v>88</v>
      </c>
      <c r="E40" s="66" t="s">
        <v>719</v>
      </c>
      <c r="F40" s="71">
        <v>3109151049882</v>
      </c>
      <c r="G40" s="71" t="s">
        <v>878</v>
      </c>
      <c r="H40" s="66" t="s">
        <v>760</v>
      </c>
      <c r="I40" s="66" t="s">
        <v>763</v>
      </c>
      <c r="J40" s="66" t="s">
        <v>762</v>
      </c>
      <c r="K40" s="66" t="s">
        <v>709</v>
      </c>
      <c r="L40" s="65" t="s">
        <v>761</v>
      </c>
    </row>
    <row r="41" spans="1:12">
      <c r="A41" s="67" t="s">
        <v>91</v>
      </c>
      <c r="B41" s="66" t="s">
        <v>90</v>
      </c>
      <c r="C41" s="66" t="s">
        <v>89</v>
      </c>
      <c r="D41" s="66" t="s">
        <v>88</v>
      </c>
      <c r="E41" s="66" t="s">
        <v>719</v>
      </c>
      <c r="F41" s="71">
        <v>3109151049896</v>
      </c>
      <c r="G41" s="71" t="s">
        <v>878</v>
      </c>
      <c r="H41" s="66" t="s">
        <v>760</v>
      </c>
      <c r="I41" s="66" t="s">
        <v>759</v>
      </c>
      <c r="J41" s="66" t="s">
        <v>758</v>
      </c>
      <c r="K41" s="66" t="s">
        <v>709</v>
      </c>
      <c r="L41" s="65" t="s">
        <v>757</v>
      </c>
    </row>
    <row r="42" spans="1:12">
      <c r="A42" s="67" t="s">
        <v>91</v>
      </c>
      <c r="B42" s="66" t="s">
        <v>90</v>
      </c>
      <c r="C42" s="66" t="s">
        <v>89</v>
      </c>
      <c r="D42" s="66" t="s">
        <v>88</v>
      </c>
      <c r="E42" s="66" t="s">
        <v>719</v>
      </c>
      <c r="F42" s="71">
        <v>3109151049909</v>
      </c>
      <c r="G42" s="71" t="s">
        <v>878</v>
      </c>
      <c r="H42" s="66" t="s">
        <v>756</v>
      </c>
      <c r="I42" s="66" t="s">
        <v>755</v>
      </c>
      <c r="J42" s="66" t="s">
        <v>754</v>
      </c>
      <c r="K42" s="66" t="s">
        <v>709</v>
      </c>
      <c r="L42" s="65" t="s">
        <v>753</v>
      </c>
    </row>
    <row r="43" spans="1:12">
      <c r="A43" s="67" t="s">
        <v>91</v>
      </c>
      <c r="B43" s="66" t="s">
        <v>90</v>
      </c>
      <c r="C43" s="66" t="s">
        <v>89</v>
      </c>
      <c r="D43" s="66" t="s">
        <v>88</v>
      </c>
      <c r="E43" s="66" t="s">
        <v>719</v>
      </c>
      <c r="F43" s="71">
        <v>3109151051988</v>
      </c>
      <c r="G43" s="71" t="s">
        <v>878</v>
      </c>
      <c r="H43" s="66" t="s">
        <v>752</v>
      </c>
      <c r="I43" s="66" t="s">
        <v>751</v>
      </c>
      <c r="J43" s="66" t="s">
        <v>750</v>
      </c>
      <c r="K43" s="66" t="s">
        <v>709</v>
      </c>
      <c r="L43" s="65" t="s">
        <v>749</v>
      </c>
    </row>
    <row r="44" spans="1:12">
      <c r="A44" s="67" t="s">
        <v>91</v>
      </c>
      <c r="B44" s="66" t="s">
        <v>90</v>
      </c>
      <c r="C44" s="66" t="s">
        <v>89</v>
      </c>
      <c r="D44" s="66" t="s">
        <v>88</v>
      </c>
      <c r="E44" s="66" t="s">
        <v>719</v>
      </c>
      <c r="F44" s="71">
        <v>3109151057245</v>
      </c>
      <c r="G44" s="71" t="s">
        <v>878</v>
      </c>
      <c r="H44" s="66" t="s">
        <v>745</v>
      </c>
      <c r="I44" s="66" t="s">
        <v>748</v>
      </c>
      <c r="J44" s="66" t="s">
        <v>747</v>
      </c>
      <c r="K44" s="66" t="s">
        <v>709</v>
      </c>
      <c r="L44" s="65" t="s">
        <v>746</v>
      </c>
    </row>
    <row r="45" spans="1:12">
      <c r="A45" s="67" t="s">
        <v>91</v>
      </c>
      <c r="B45" s="66" t="s">
        <v>90</v>
      </c>
      <c r="C45" s="66" t="s">
        <v>89</v>
      </c>
      <c r="D45" s="66" t="s">
        <v>88</v>
      </c>
      <c r="E45" s="66" t="s">
        <v>719</v>
      </c>
      <c r="F45" s="71">
        <v>3109151057247</v>
      </c>
      <c r="G45" s="71" t="s">
        <v>878</v>
      </c>
      <c r="H45" s="66" t="s">
        <v>745</v>
      </c>
      <c r="I45" s="66" t="s">
        <v>744</v>
      </c>
      <c r="J45" s="66" t="s">
        <v>743</v>
      </c>
      <c r="K45" s="66" t="s">
        <v>709</v>
      </c>
      <c r="L45" s="65" t="s">
        <v>742</v>
      </c>
    </row>
    <row r="46" spans="1:12">
      <c r="A46" s="67" t="s">
        <v>91</v>
      </c>
      <c r="B46" s="66" t="s">
        <v>90</v>
      </c>
      <c r="C46" s="66" t="s">
        <v>89</v>
      </c>
      <c r="D46" s="66" t="s">
        <v>88</v>
      </c>
      <c r="E46" s="66" t="s">
        <v>719</v>
      </c>
      <c r="F46" s="71">
        <v>3109151060877</v>
      </c>
      <c r="G46" s="71" t="s">
        <v>878</v>
      </c>
      <c r="H46" s="66" t="s">
        <v>741</v>
      </c>
      <c r="I46" s="66" t="s">
        <v>740</v>
      </c>
      <c r="J46" s="66" t="s">
        <v>739</v>
      </c>
      <c r="K46" s="66" t="s">
        <v>709</v>
      </c>
      <c r="L46" s="65" t="s">
        <v>738</v>
      </c>
    </row>
    <row r="47" spans="1:12">
      <c r="A47" s="67" t="s">
        <v>91</v>
      </c>
      <c r="B47" s="66" t="s">
        <v>90</v>
      </c>
      <c r="C47" s="66" t="s">
        <v>89</v>
      </c>
      <c r="D47" s="66" t="s">
        <v>88</v>
      </c>
      <c r="E47" s="66" t="s">
        <v>719</v>
      </c>
      <c r="F47" s="71">
        <v>3109151063425</v>
      </c>
      <c r="G47" s="71" t="s">
        <v>878</v>
      </c>
      <c r="H47" s="66" t="s">
        <v>737</v>
      </c>
      <c r="I47" s="66" t="s">
        <v>220</v>
      </c>
      <c r="J47" s="66" t="s">
        <v>736</v>
      </c>
      <c r="K47" s="66" t="s">
        <v>709</v>
      </c>
      <c r="L47" s="65" t="s">
        <v>735</v>
      </c>
    </row>
    <row r="48" spans="1:12">
      <c r="A48" s="67" t="s">
        <v>91</v>
      </c>
      <c r="B48" s="66" t="s">
        <v>90</v>
      </c>
      <c r="C48" s="66" t="s">
        <v>89</v>
      </c>
      <c r="D48" s="66" t="s">
        <v>88</v>
      </c>
      <c r="E48" s="66" t="s">
        <v>719</v>
      </c>
      <c r="F48" s="71">
        <v>3109151072192</v>
      </c>
      <c r="G48" s="71" t="s">
        <v>878</v>
      </c>
      <c r="H48" s="66" t="s">
        <v>734</v>
      </c>
      <c r="I48" s="66" t="s">
        <v>733</v>
      </c>
      <c r="J48" s="66" t="s">
        <v>732</v>
      </c>
      <c r="K48" s="66" t="s">
        <v>731</v>
      </c>
      <c r="L48" s="65" t="s">
        <v>730</v>
      </c>
    </row>
    <row r="49" spans="1:12">
      <c r="A49" s="67" t="s">
        <v>91</v>
      </c>
      <c r="B49" s="66" t="s">
        <v>90</v>
      </c>
      <c r="C49" s="66" t="s">
        <v>89</v>
      </c>
      <c r="D49" s="66" t="s">
        <v>88</v>
      </c>
      <c r="E49" s="66" t="s">
        <v>719</v>
      </c>
      <c r="F49" s="71">
        <v>3109151073618</v>
      </c>
      <c r="G49" s="71" t="s">
        <v>878</v>
      </c>
      <c r="H49" s="66" t="s">
        <v>729</v>
      </c>
      <c r="I49" s="66" t="s">
        <v>728</v>
      </c>
      <c r="J49" s="66" t="s">
        <v>727</v>
      </c>
      <c r="K49" s="66" t="s">
        <v>726</v>
      </c>
      <c r="L49" s="65" t="s">
        <v>725</v>
      </c>
    </row>
    <row r="50" spans="1:12">
      <c r="A50" s="67" t="s">
        <v>91</v>
      </c>
      <c r="B50" s="66" t="s">
        <v>90</v>
      </c>
      <c r="C50" s="66" t="s">
        <v>89</v>
      </c>
      <c r="D50" s="66" t="s">
        <v>88</v>
      </c>
      <c r="E50" s="66" t="s">
        <v>719</v>
      </c>
      <c r="F50" s="71">
        <v>3109151073619</v>
      </c>
      <c r="G50" s="71" t="s">
        <v>878</v>
      </c>
      <c r="H50" s="66" t="s">
        <v>729</v>
      </c>
      <c r="I50" s="66" t="s">
        <v>728</v>
      </c>
      <c r="J50" s="66" t="s">
        <v>727</v>
      </c>
      <c r="K50" s="66" t="s">
        <v>726</v>
      </c>
      <c r="L50" s="65" t="s">
        <v>725</v>
      </c>
    </row>
    <row r="51" spans="1:12">
      <c r="A51" s="67" t="s">
        <v>91</v>
      </c>
      <c r="B51" s="66" t="s">
        <v>90</v>
      </c>
      <c r="C51" s="66" t="s">
        <v>89</v>
      </c>
      <c r="D51" s="66" t="s">
        <v>88</v>
      </c>
      <c r="E51" s="66" t="s">
        <v>719</v>
      </c>
      <c r="F51" s="71">
        <v>3109151081267</v>
      </c>
      <c r="G51" s="71" t="s">
        <v>878</v>
      </c>
      <c r="H51" s="66" t="s">
        <v>724</v>
      </c>
      <c r="I51" s="66" t="s">
        <v>723</v>
      </c>
      <c r="J51" s="66" t="s">
        <v>722</v>
      </c>
      <c r="K51" s="66" t="s">
        <v>721</v>
      </c>
      <c r="L51" s="65" t="s">
        <v>720</v>
      </c>
    </row>
    <row r="52" spans="1:12">
      <c r="A52" s="67" t="s">
        <v>91</v>
      </c>
      <c r="B52" s="66" t="s">
        <v>90</v>
      </c>
      <c r="C52" s="66" t="s">
        <v>89</v>
      </c>
      <c r="D52" s="66" t="s">
        <v>88</v>
      </c>
      <c r="E52" s="66" t="s">
        <v>719</v>
      </c>
      <c r="F52" s="71">
        <v>3109151093423</v>
      </c>
      <c r="G52" s="71" t="s">
        <v>878</v>
      </c>
      <c r="H52" s="66" t="s">
        <v>718</v>
      </c>
      <c r="I52" s="66" t="s">
        <v>700</v>
      </c>
      <c r="J52" s="66" t="s">
        <v>717</v>
      </c>
      <c r="K52" s="66" t="s">
        <v>698</v>
      </c>
      <c r="L52" s="65" t="s">
        <v>697</v>
      </c>
    </row>
    <row r="53" spans="1:12" ht="19.5" thickBot="1">
      <c r="A53" s="64" t="s">
        <v>91</v>
      </c>
      <c r="B53" s="63" t="s">
        <v>90</v>
      </c>
      <c r="C53" s="63" t="s">
        <v>89</v>
      </c>
      <c r="D53" s="63" t="s">
        <v>88</v>
      </c>
      <c r="E53" s="63" t="s">
        <v>719</v>
      </c>
      <c r="F53" s="72">
        <v>3109151093424</v>
      </c>
      <c r="G53" s="71" t="s">
        <v>878</v>
      </c>
      <c r="H53" s="63" t="s">
        <v>718</v>
      </c>
      <c r="I53" s="63" t="s">
        <v>700</v>
      </c>
      <c r="J53" s="63" t="s">
        <v>717</v>
      </c>
      <c r="K53" s="63" t="s">
        <v>698</v>
      </c>
      <c r="L53" s="62" t="s">
        <v>697</v>
      </c>
    </row>
    <row r="54" spans="1:12">
      <c r="A54" s="67" t="s">
        <v>91</v>
      </c>
      <c r="B54" s="66" t="s">
        <v>90</v>
      </c>
      <c r="C54" s="66" t="s">
        <v>89</v>
      </c>
      <c r="D54" s="66" t="s">
        <v>88</v>
      </c>
      <c r="E54" s="66" t="s">
        <v>702</v>
      </c>
      <c r="F54" s="71">
        <v>4968151048499</v>
      </c>
      <c r="G54" s="71" t="s">
        <v>878</v>
      </c>
      <c r="H54" s="66" t="s">
        <v>716</v>
      </c>
      <c r="I54" s="66" t="s">
        <v>715</v>
      </c>
      <c r="J54" s="66" t="s">
        <v>714</v>
      </c>
      <c r="K54" s="66" t="s">
        <v>709</v>
      </c>
      <c r="L54" s="65" t="s">
        <v>713</v>
      </c>
    </row>
    <row r="55" spans="1:12">
      <c r="A55" s="67" t="s">
        <v>91</v>
      </c>
      <c r="B55" s="66" t="s">
        <v>90</v>
      </c>
      <c r="C55" s="66" t="s">
        <v>89</v>
      </c>
      <c r="D55" s="66" t="s">
        <v>88</v>
      </c>
      <c r="E55" s="66" t="s">
        <v>702</v>
      </c>
      <c r="F55" s="71">
        <v>4968151059166</v>
      </c>
      <c r="G55" s="71" t="s">
        <v>878</v>
      </c>
      <c r="H55" s="66" t="s">
        <v>712</v>
      </c>
      <c r="I55" s="66" t="s">
        <v>711</v>
      </c>
      <c r="J55" s="66" t="s">
        <v>710</v>
      </c>
      <c r="K55" s="66" t="s">
        <v>709</v>
      </c>
      <c r="L55" s="65" t="s">
        <v>708</v>
      </c>
    </row>
    <row r="56" spans="1:12">
      <c r="A56" s="67" t="s">
        <v>91</v>
      </c>
      <c r="B56" s="66" t="s">
        <v>90</v>
      </c>
      <c r="C56" s="66" t="s">
        <v>89</v>
      </c>
      <c r="D56" s="66" t="s">
        <v>88</v>
      </c>
      <c r="E56" s="66" t="s">
        <v>702</v>
      </c>
      <c r="F56" s="71">
        <v>4968151079986</v>
      </c>
      <c r="G56" s="71" t="s">
        <v>878</v>
      </c>
      <c r="H56" s="66" t="s">
        <v>707</v>
      </c>
      <c r="I56" s="66" t="s">
        <v>706</v>
      </c>
      <c r="J56" s="66" t="s">
        <v>705</v>
      </c>
      <c r="K56" s="66" t="s">
        <v>704</v>
      </c>
      <c r="L56" s="65" t="s">
        <v>703</v>
      </c>
    </row>
    <row r="57" spans="1:12">
      <c r="A57" s="67" t="s">
        <v>91</v>
      </c>
      <c r="B57" s="66" t="s">
        <v>90</v>
      </c>
      <c r="C57" s="66" t="s">
        <v>89</v>
      </c>
      <c r="D57" s="66" t="s">
        <v>88</v>
      </c>
      <c r="E57" s="66" t="s">
        <v>702</v>
      </c>
      <c r="F57" s="71">
        <v>4968151079987</v>
      </c>
      <c r="G57" s="71" t="s">
        <v>878</v>
      </c>
      <c r="H57" s="66" t="s">
        <v>707</v>
      </c>
      <c r="I57" s="66" t="s">
        <v>706</v>
      </c>
      <c r="J57" s="66" t="s">
        <v>705</v>
      </c>
      <c r="K57" s="66" t="s">
        <v>704</v>
      </c>
      <c r="L57" s="65" t="s">
        <v>703</v>
      </c>
    </row>
    <row r="58" spans="1:12">
      <c r="A58" s="67" t="s">
        <v>91</v>
      </c>
      <c r="B58" s="66" t="s">
        <v>90</v>
      </c>
      <c r="C58" s="66" t="s">
        <v>89</v>
      </c>
      <c r="D58" s="66" t="s">
        <v>88</v>
      </c>
      <c r="E58" s="66" t="s">
        <v>702</v>
      </c>
      <c r="F58" s="71">
        <v>4968151099323</v>
      </c>
      <c r="G58" s="71" t="s">
        <v>878</v>
      </c>
      <c r="H58" s="66" t="s">
        <v>701</v>
      </c>
      <c r="I58" s="66" t="s">
        <v>700</v>
      </c>
      <c r="J58" s="66" t="s">
        <v>699</v>
      </c>
      <c r="K58" s="66" t="s">
        <v>698</v>
      </c>
      <c r="L58" s="65" t="s">
        <v>697</v>
      </c>
    </row>
    <row r="59" spans="1:12">
      <c r="A59" s="67" t="s">
        <v>91</v>
      </c>
      <c r="B59" s="66" t="s">
        <v>90</v>
      </c>
      <c r="C59" s="66" t="s">
        <v>89</v>
      </c>
      <c r="D59" s="66" t="s">
        <v>88</v>
      </c>
      <c r="E59" s="66" t="s">
        <v>702</v>
      </c>
      <c r="F59" s="71">
        <v>4968151099324</v>
      </c>
      <c r="G59" s="71" t="s">
        <v>878</v>
      </c>
      <c r="H59" s="66" t="s">
        <v>701</v>
      </c>
      <c r="I59" s="66" t="s">
        <v>700</v>
      </c>
      <c r="J59" s="66" t="s">
        <v>699</v>
      </c>
      <c r="K59" s="66" t="s">
        <v>698</v>
      </c>
      <c r="L59" s="65" t="s">
        <v>697</v>
      </c>
    </row>
    <row r="60" spans="1:12" ht="19.5" thickBot="1">
      <c r="A60" s="64" t="s">
        <v>91</v>
      </c>
      <c r="B60" s="63" t="s">
        <v>90</v>
      </c>
      <c r="C60" s="63" t="s">
        <v>89</v>
      </c>
      <c r="D60" s="63" t="s">
        <v>88</v>
      </c>
      <c r="E60" s="63" t="s">
        <v>702</v>
      </c>
      <c r="F60" s="72">
        <v>4968151099329</v>
      </c>
      <c r="G60" s="71" t="s">
        <v>878</v>
      </c>
      <c r="H60" s="63" t="s">
        <v>701</v>
      </c>
      <c r="I60" s="63" t="s">
        <v>700</v>
      </c>
      <c r="J60" s="63" t="s">
        <v>699</v>
      </c>
      <c r="K60" s="63" t="s">
        <v>698</v>
      </c>
      <c r="L60" s="62" t="s">
        <v>697</v>
      </c>
    </row>
    <row r="61" spans="1:12">
      <c r="A61" s="67" t="s">
        <v>91</v>
      </c>
      <c r="B61" s="66" t="s">
        <v>90</v>
      </c>
      <c r="C61" s="66" t="s">
        <v>89</v>
      </c>
      <c r="D61" s="66" t="s">
        <v>88</v>
      </c>
      <c r="E61" s="66" t="s">
        <v>87</v>
      </c>
      <c r="F61" s="71">
        <v>6052251021284</v>
      </c>
      <c r="G61" s="71" t="s">
        <v>878</v>
      </c>
      <c r="H61" s="66" t="s">
        <v>96</v>
      </c>
      <c r="I61" s="66" t="s">
        <v>696</v>
      </c>
      <c r="J61" s="66" t="s">
        <v>695</v>
      </c>
      <c r="K61" s="66" t="s">
        <v>93</v>
      </c>
      <c r="L61" s="65" t="s">
        <v>694</v>
      </c>
    </row>
    <row r="62" spans="1:12">
      <c r="A62" s="67" t="s">
        <v>91</v>
      </c>
      <c r="B62" s="66" t="s">
        <v>90</v>
      </c>
      <c r="C62" s="66" t="s">
        <v>89</v>
      </c>
      <c r="D62" s="66" t="s">
        <v>88</v>
      </c>
      <c r="E62" s="66" t="s">
        <v>87</v>
      </c>
      <c r="F62" s="71">
        <v>6052251021285</v>
      </c>
      <c r="G62" s="71" t="s">
        <v>878</v>
      </c>
      <c r="H62" s="66" t="s">
        <v>96</v>
      </c>
      <c r="I62" s="66" t="s">
        <v>693</v>
      </c>
      <c r="J62" s="66" t="s">
        <v>692</v>
      </c>
      <c r="K62" s="66" t="s">
        <v>93</v>
      </c>
      <c r="L62" s="65" t="s">
        <v>691</v>
      </c>
    </row>
    <row r="63" spans="1:12">
      <c r="A63" s="67" t="s">
        <v>91</v>
      </c>
      <c r="B63" s="66" t="s">
        <v>90</v>
      </c>
      <c r="C63" s="66" t="s">
        <v>89</v>
      </c>
      <c r="D63" s="66" t="s">
        <v>88</v>
      </c>
      <c r="E63" s="66" t="s">
        <v>87</v>
      </c>
      <c r="F63" s="71">
        <v>6052251021286</v>
      </c>
      <c r="G63" s="71" t="s">
        <v>878</v>
      </c>
      <c r="H63" s="66" t="s">
        <v>96</v>
      </c>
      <c r="I63" s="66" t="s">
        <v>686</v>
      </c>
      <c r="J63" s="66" t="s">
        <v>685</v>
      </c>
      <c r="K63" s="66" t="s">
        <v>93</v>
      </c>
      <c r="L63" s="65" t="s">
        <v>690</v>
      </c>
    </row>
    <row r="64" spans="1:12">
      <c r="A64" s="67" t="s">
        <v>91</v>
      </c>
      <c r="B64" s="66" t="s">
        <v>90</v>
      </c>
      <c r="C64" s="66" t="s">
        <v>89</v>
      </c>
      <c r="D64" s="66" t="s">
        <v>88</v>
      </c>
      <c r="E64" s="66" t="s">
        <v>87</v>
      </c>
      <c r="F64" s="71">
        <v>6052251021287</v>
      </c>
      <c r="G64" s="71" t="s">
        <v>878</v>
      </c>
      <c r="H64" s="66" t="s">
        <v>96</v>
      </c>
      <c r="I64" s="66" t="s">
        <v>689</v>
      </c>
      <c r="J64" s="66" t="s">
        <v>688</v>
      </c>
      <c r="K64" s="66" t="s">
        <v>93</v>
      </c>
      <c r="L64" s="65" t="s">
        <v>687</v>
      </c>
    </row>
    <row r="65" spans="1:12">
      <c r="A65" s="67" t="s">
        <v>91</v>
      </c>
      <c r="B65" s="66" t="s">
        <v>90</v>
      </c>
      <c r="C65" s="66" t="s">
        <v>89</v>
      </c>
      <c r="D65" s="66" t="s">
        <v>88</v>
      </c>
      <c r="E65" s="66" t="s">
        <v>87</v>
      </c>
      <c r="F65" s="71">
        <v>6052251021288</v>
      </c>
      <c r="G65" s="71" t="s">
        <v>878</v>
      </c>
      <c r="H65" s="66" t="s">
        <v>96</v>
      </c>
      <c r="I65" s="66" t="s">
        <v>686</v>
      </c>
      <c r="J65" s="66" t="s">
        <v>685</v>
      </c>
      <c r="K65" s="66" t="s">
        <v>93</v>
      </c>
      <c r="L65" s="65" t="s">
        <v>684</v>
      </c>
    </row>
    <row r="66" spans="1:12">
      <c r="A66" s="67" t="s">
        <v>91</v>
      </c>
      <c r="B66" s="66" t="s">
        <v>90</v>
      </c>
      <c r="C66" s="66" t="s">
        <v>89</v>
      </c>
      <c r="D66" s="66" t="s">
        <v>88</v>
      </c>
      <c r="E66" s="66" t="s">
        <v>87</v>
      </c>
      <c r="F66" s="71">
        <v>6052251027651</v>
      </c>
      <c r="G66" s="71" t="s">
        <v>878</v>
      </c>
      <c r="H66" s="66" t="s">
        <v>683</v>
      </c>
      <c r="I66" s="66" t="s">
        <v>682</v>
      </c>
      <c r="J66" s="66" t="s">
        <v>681</v>
      </c>
      <c r="K66" s="66" t="s">
        <v>680</v>
      </c>
      <c r="L66" s="65" t="s">
        <v>679</v>
      </c>
    </row>
    <row r="67" spans="1:12">
      <c r="A67" s="67" t="s">
        <v>91</v>
      </c>
      <c r="B67" s="66" t="s">
        <v>90</v>
      </c>
      <c r="C67" s="66" t="s">
        <v>89</v>
      </c>
      <c r="D67" s="66" t="s">
        <v>88</v>
      </c>
      <c r="E67" s="66" t="s">
        <v>87</v>
      </c>
      <c r="F67" s="71">
        <v>6052251030306</v>
      </c>
      <c r="G67" s="71" t="s">
        <v>878</v>
      </c>
      <c r="H67" s="66" t="s">
        <v>678</v>
      </c>
      <c r="I67" s="66" t="s">
        <v>677</v>
      </c>
      <c r="J67" s="66" t="s">
        <v>676</v>
      </c>
      <c r="K67" s="66" t="s">
        <v>83</v>
      </c>
      <c r="L67" s="65" t="s">
        <v>675</v>
      </c>
    </row>
    <row r="68" spans="1:12">
      <c r="A68" s="67" t="s">
        <v>91</v>
      </c>
      <c r="B68" s="66" t="s">
        <v>90</v>
      </c>
      <c r="C68" s="66" t="s">
        <v>89</v>
      </c>
      <c r="D68" s="66" t="s">
        <v>88</v>
      </c>
      <c r="E68" s="66" t="s">
        <v>87</v>
      </c>
      <c r="F68" s="71">
        <v>6052251030719</v>
      </c>
      <c r="G68" s="71" t="s">
        <v>878</v>
      </c>
      <c r="H68" s="66" t="s">
        <v>672</v>
      </c>
      <c r="I68" s="66" t="s">
        <v>642</v>
      </c>
      <c r="J68" s="66" t="s">
        <v>641</v>
      </c>
      <c r="K68" s="66" t="s">
        <v>640</v>
      </c>
      <c r="L68" s="65" t="s">
        <v>674</v>
      </c>
    </row>
    <row r="69" spans="1:12">
      <c r="A69" s="67" t="s">
        <v>91</v>
      </c>
      <c r="B69" s="66" t="s">
        <v>90</v>
      </c>
      <c r="C69" s="66" t="s">
        <v>89</v>
      </c>
      <c r="D69" s="66" t="s">
        <v>88</v>
      </c>
      <c r="E69" s="66" t="s">
        <v>87</v>
      </c>
      <c r="F69" s="71">
        <v>6052251030720</v>
      </c>
      <c r="G69" s="71" t="s">
        <v>878</v>
      </c>
      <c r="H69" s="66" t="s">
        <v>672</v>
      </c>
      <c r="I69" s="66" t="s">
        <v>642</v>
      </c>
      <c r="J69" s="66" t="s">
        <v>641</v>
      </c>
      <c r="K69" s="66" t="s">
        <v>640</v>
      </c>
      <c r="L69" s="65" t="s">
        <v>674</v>
      </c>
    </row>
    <row r="70" spans="1:12">
      <c r="A70" s="67" t="s">
        <v>91</v>
      </c>
      <c r="B70" s="66" t="s">
        <v>90</v>
      </c>
      <c r="C70" s="66" t="s">
        <v>89</v>
      </c>
      <c r="D70" s="66" t="s">
        <v>88</v>
      </c>
      <c r="E70" s="66" t="s">
        <v>87</v>
      </c>
      <c r="F70" s="71">
        <v>6052251030721</v>
      </c>
      <c r="G70" s="71" t="s">
        <v>878</v>
      </c>
      <c r="H70" s="66" t="s">
        <v>672</v>
      </c>
      <c r="I70" s="66" t="s">
        <v>642</v>
      </c>
      <c r="J70" s="66" t="s">
        <v>641</v>
      </c>
      <c r="K70" s="66" t="s">
        <v>640</v>
      </c>
      <c r="L70" s="65" t="s">
        <v>674</v>
      </c>
    </row>
    <row r="71" spans="1:12">
      <c r="A71" s="67" t="s">
        <v>91</v>
      </c>
      <c r="B71" s="66" t="s">
        <v>90</v>
      </c>
      <c r="C71" s="66" t="s">
        <v>89</v>
      </c>
      <c r="D71" s="66" t="s">
        <v>88</v>
      </c>
      <c r="E71" s="66" t="s">
        <v>87</v>
      </c>
      <c r="F71" s="71">
        <v>6052251030722</v>
      </c>
      <c r="G71" s="71" t="s">
        <v>878</v>
      </c>
      <c r="H71" s="66" t="s">
        <v>672</v>
      </c>
      <c r="I71" s="66" t="s">
        <v>642</v>
      </c>
      <c r="J71" s="66" t="s">
        <v>641</v>
      </c>
      <c r="K71" s="66" t="s">
        <v>640</v>
      </c>
      <c r="L71" s="65" t="s">
        <v>673</v>
      </c>
    </row>
    <row r="72" spans="1:12">
      <c r="A72" s="67" t="s">
        <v>91</v>
      </c>
      <c r="B72" s="66" t="s">
        <v>90</v>
      </c>
      <c r="C72" s="66" t="s">
        <v>89</v>
      </c>
      <c r="D72" s="66" t="s">
        <v>88</v>
      </c>
      <c r="E72" s="66" t="s">
        <v>87</v>
      </c>
      <c r="F72" s="71">
        <v>6052251030723</v>
      </c>
      <c r="G72" s="71" t="s">
        <v>878</v>
      </c>
      <c r="H72" s="66" t="s">
        <v>672</v>
      </c>
      <c r="I72" s="66" t="s">
        <v>642</v>
      </c>
      <c r="J72" s="66" t="s">
        <v>641</v>
      </c>
      <c r="K72" s="66" t="s">
        <v>640</v>
      </c>
      <c r="L72" s="65" t="s">
        <v>671</v>
      </c>
    </row>
    <row r="73" spans="1:12">
      <c r="A73" s="67" t="s">
        <v>91</v>
      </c>
      <c r="B73" s="66" t="s">
        <v>90</v>
      </c>
      <c r="C73" s="66" t="s">
        <v>89</v>
      </c>
      <c r="D73" s="66" t="s">
        <v>88</v>
      </c>
      <c r="E73" s="66" t="s">
        <v>87</v>
      </c>
      <c r="F73" s="71">
        <v>6052251030724</v>
      </c>
      <c r="G73" s="71" t="s">
        <v>878</v>
      </c>
      <c r="H73" s="66" t="s">
        <v>672</v>
      </c>
      <c r="I73" s="66" t="s">
        <v>642</v>
      </c>
      <c r="J73" s="66" t="s">
        <v>641</v>
      </c>
      <c r="K73" s="66" t="s">
        <v>640</v>
      </c>
      <c r="L73" s="65" t="s">
        <v>671</v>
      </c>
    </row>
    <row r="74" spans="1:12">
      <c r="A74" s="67" t="s">
        <v>91</v>
      </c>
      <c r="B74" s="66" t="s">
        <v>90</v>
      </c>
      <c r="C74" s="66" t="s">
        <v>89</v>
      </c>
      <c r="D74" s="66" t="s">
        <v>88</v>
      </c>
      <c r="E74" s="66" t="s">
        <v>87</v>
      </c>
      <c r="F74" s="71">
        <v>6052251033880</v>
      </c>
      <c r="G74" s="71" t="s">
        <v>878</v>
      </c>
      <c r="H74" s="66" t="s">
        <v>670</v>
      </c>
      <c r="I74" s="66" t="s">
        <v>669</v>
      </c>
      <c r="J74" s="66" t="s">
        <v>668</v>
      </c>
      <c r="K74" s="66" t="s">
        <v>83</v>
      </c>
      <c r="L74" s="65" t="s">
        <v>667</v>
      </c>
    </row>
    <row r="75" spans="1:12">
      <c r="A75" s="67" t="s">
        <v>91</v>
      </c>
      <c r="B75" s="66" t="s">
        <v>90</v>
      </c>
      <c r="C75" s="66" t="s">
        <v>89</v>
      </c>
      <c r="D75" s="66" t="s">
        <v>88</v>
      </c>
      <c r="E75" s="66" t="s">
        <v>87</v>
      </c>
      <c r="F75" s="71">
        <v>6052251042387</v>
      </c>
      <c r="G75" s="71" t="s">
        <v>878</v>
      </c>
      <c r="H75" s="66" t="s">
        <v>666</v>
      </c>
      <c r="I75" s="66" t="s">
        <v>665</v>
      </c>
      <c r="J75" s="66" t="s">
        <v>664</v>
      </c>
      <c r="K75" s="66" t="s">
        <v>663</v>
      </c>
      <c r="L75" s="65" t="s">
        <v>662</v>
      </c>
    </row>
    <row r="76" spans="1:12">
      <c r="A76" s="67" t="s">
        <v>91</v>
      </c>
      <c r="B76" s="66" t="s">
        <v>90</v>
      </c>
      <c r="C76" s="66" t="s">
        <v>89</v>
      </c>
      <c r="D76" s="66" t="s">
        <v>88</v>
      </c>
      <c r="E76" s="66" t="s">
        <v>87</v>
      </c>
      <c r="F76" s="71">
        <v>6052251050940</v>
      </c>
      <c r="G76" s="71" t="s">
        <v>878</v>
      </c>
      <c r="H76" s="66" t="s">
        <v>661</v>
      </c>
      <c r="I76" s="66" t="s">
        <v>660</v>
      </c>
      <c r="J76" s="66" t="s">
        <v>659</v>
      </c>
      <c r="K76" s="66" t="s">
        <v>612</v>
      </c>
      <c r="L76" s="65" t="s">
        <v>658</v>
      </c>
    </row>
    <row r="77" spans="1:12">
      <c r="A77" s="67" t="s">
        <v>91</v>
      </c>
      <c r="B77" s="66" t="s">
        <v>90</v>
      </c>
      <c r="C77" s="66" t="s">
        <v>89</v>
      </c>
      <c r="D77" s="66" t="s">
        <v>88</v>
      </c>
      <c r="E77" s="66" t="s">
        <v>87</v>
      </c>
      <c r="F77" s="71">
        <v>6052251050941</v>
      </c>
      <c r="G77" s="71" t="s">
        <v>878</v>
      </c>
      <c r="H77" s="66" t="s">
        <v>661</v>
      </c>
      <c r="I77" s="66" t="s">
        <v>660</v>
      </c>
      <c r="J77" s="66" t="s">
        <v>659</v>
      </c>
      <c r="K77" s="66" t="s">
        <v>612</v>
      </c>
      <c r="L77" s="65" t="s">
        <v>658</v>
      </c>
    </row>
    <row r="78" spans="1:12">
      <c r="A78" s="67" t="s">
        <v>91</v>
      </c>
      <c r="B78" s="66" t="s">
        <v>90</v>
      </c>
      <c r="C78" s="66" t="s">
        <v>89</v>
      </c>
      <c r="D78" s="66" t="s">
        <v>88</v>
      </c>
      <c r="E78" s="66" t="s">
        <v>87</v>
      </c>
      <c r="F78" s="71">
        <v>6052251052231</v>
      </c>
      <c r="G78" s="71" t="s">
        <v>878</v>
      </c>
      <c r="H78" s="66" t="s">
        <v>657</v>
      </c>
      <c r="I78" s="66" t="s">
        <v>656</v>
      </c>
      <c r="J78" s="66" t="s">
        <v>655</v>
      </c>
      <c r="K78" s="66" t="s">
        <v>654</v>
      </c>
      <c r="L78" s="65" t="s">
        <v>653</v>
      </c>
    </row>
    <row r="79" spans="1:12">
      <c r="A79" s="67" t="s">
        <v>91</v>
      </c>
      <c r="B79" s="66" t="s">
        <v>90</v>
      </c>
      <c r="C79" s="66" t="s">
        <v>89</v>
      </c>
      <c r="D79" s="66" t="s">
        <v>88</v>
      </c>
      <c r="E79" s="66" t="s">
        <v>87</v>
      </c>
      <c r="F79" s="71">
        <v>6052251053108</v>
      </c>
      <c r="G79" s="71" t="s">
        <v>878</v>
      </c>
      <c r="H79" s="66" t="s">
        <v>652</v>
      </c>
      <c r="I79" s="66" t="s">
        <v>651</v>
      </c>
      <c r="J79" s="66" t="s">
        <v>650</v>
      </c>
      <c r="K79" s="66" t="s">
        <v>649</v>
      </c>
      <c r="L79" s="65" t="s">
        <v>648</v>
      </c>
    </row>
    <row r="80" spans="1:12">
      <c r="A80" s="67" t="s">
        <v>91</v>
      </c>
      <c r="B80" s="66" t="s">
        <v>90</v>
      </c>
      <c r="C80" s="66" t="s">
        <v>89</v>
      </c>
      <c r="D80" s="66" t="s">
        <v>88</v>
      </c>
      <c r="E80" s="66" t="s">
        <v>87</v>
      </c>
      <c r="F80" s="71">
        <v>6052251054990</v>
      </c>
      <c r="G80" s="71" t="s">
        <v>878</v>
      </c>
      <c r="H80" s="66" t="s">
        <v>647</v>
      </c>
      <c r="I80" s="66" t="s">
        <v>646</v>
      </c>
      <c r="J80" s="66" t="s">
        <v>645</v>
      </c>
      <c r="K80" s="66" t="s">
        <v>644</v>
      </c>
      <c r="L80" s="65" t="s">
        <v>643</v>
      </c>
    </row>
    <row r="81" spans="1:12">
      <c r="A81" s="67" t="s">
        <v>91</v>
      </c>
      <c r="B81" s="66" t="s">
        <v>90</v>
      </c>
      <c r="C81" s="66" t="s">
        <v>89</v>
      </c>
      <c r="D81" s="66" t="s">
        <v>88</v>
      </c>
      <c r="E81" s="66" t="s">
        <v>87</v>
      </c>
      <c r="F81" s="71">
        <v>6052251056900</v>
      </c>
      <c r="G81" s="71" t="s">
        <v>878</v>
      </c>
      <c r="H81" s="66" t="s">
        <v>86</v>
      </c>
      <c r="I81" s="66" t="s">
        <v>642</v>
      </c>
      <c r="J81" s="66" t="s">
        <v>641</v>
      </c>
      <c r="K81" s="66" t="s">
        <v>640</v>
      </c>
      <c r="L81" s="65" t="s">
        <v>639</v>
      </c>
    </row>
    <row r="82" spans="1:12">
      <c r="A82" s="67" t="s">
        <v>91</v>
      </c>
      <c r="B82" s="66" t="s">
        <v>90</v>
      </c>
      <c r="C82" s="66" t="s">
        <v>89</v>
      </c>
      <c r="D82" s="66" t="s">
        <v>88</v>
      </c>
      <c r="E82" s="66" t="s">
        <v>87</v>
      </c>
      <c r="F82" s="71">
        <v>6052251056901</v>
      </c>
      <c r="G82" s="71" t="s">
        <v>878</v>
      </c>
      <c r="H82" s="66" t="s">
        <v>86</v>
      </c>
      <c r="I82" s="66" t="s">
        <v>642</v>
      </c>
      <c r="J82" s="66" t="s">
        <v>641</v>
      </c>
      <c r="K82" s="66" t="s">
        <v>640</v>
      </c>
      <c r="L82" s="65" t="s">
        <v>639</v>
      </c>
    </row>
    <row r="83" spans="1:12">
      <c r="A83" s="67" t="s">
        <v>91</v>
      </c>
      <c r="B83" s="66" t="s">
        <v>90</v>
      </c>
      <c r="C83" s="66" t="s">
        <v>89</v>
      </c>
      <c r="D83" s="66" t="s">
        <v>88</v>
      </c>
      <c r="E83" s="66" t="s">
        <v>87</v>
      </c>
      <c r="F83" s="71">
        <v>6052251056902</v>
      </c>
      <c r="G83" s="71" t="s">
        <v>878</v>
      </c>
      <c r="H83" s="66" t="s">
        <v>86</v>
      </c>
      <c r="I83" s="66" t="s">
        <v>642</v>
      </c>
      <c r="J83" s="66" t="s">
        <v>641</v>
      </c>
      <c r="K83" s="66" t="s">
        <v>640</v>
      </c>
      <c r="L83" s="65" t="s">
        <v>639</v>
      </c>
    </row>
    <row r="84" spans="1:12">
      <c r="A84" s="67" t="s">
        <v>91</v>
      </c>
      <c r="B84" s="66" t="s">
        <v>90</v>
      </c>
      <c r="C84" s="66" t="s">
        <v>89</v>
      </c>
      <c r="D84" s="66" t="s">
        <v>88</v>
      </c>
      <c r="E84" s="66" t="s">
        <v>87</v>
      </c>
      <c r="F84" s="71">
        <v>6052251057555</v>
      </c>
      <c r="G84" s="71" t="s">
        <v>878</v>
      </c>
      <c r="H84" s="66" t="s">
        <v>114</v>
      </c>
      <c r="I84" s="66" t="s">
        <v>638</v>
      </c>
      <c r="J84" s="66" t="s">
        <v>637</v>
      </c>
      <c r="K84" s="66" t="s">
        <v>636</v>
      </c>
      <c r="L84" s="65" t="s">
        <v>635</v>
      </c>
    </row>
    <row r="85" spans="1:12">
      <c r="A85" s="67" t="s">
        <v>91</v>
      </c>
      <c r="B85" s="66" t="s">
        <v>90</v>
      </c>
      <c r="C85" s="66" t="s">
        <v>89</v>
      </c>
      <c r="D85" s="66" t="s">
        <v>88</v>
      </c>
      <c r="E85" s="66" t="s">
        <v>87</v>
      </c>
      <c r="F85" s="71">
        <v>6052251057588</v>
      </c>
      <c r="G85" s="71" t="s">
        <v>878</v>
      </c>
      <c r="H85" s="66" t="s">
        <v>634</v>
      </c>
      <c r="I85" s="66" t="s">
        <v>627</v>
      </c>
      <c r="J85" s="66" t="s">
        <v>633</v>
      </c>
      <c r="K85" s="66" t="s">
        <v>612</v>
      </c>
      <c r="L85" s="65" t="s">
        <v>632</v>
      </c>
    </row>
    <row r="86" spans="1:12">
      <c r="A86" s="67" t="s">
        <v>91</v>
      </c>
      <c r="B86" s="66" t="s">
        <v>90</v>
      </c>
      <c r="C86" s="66" t="s">
        <v>89</v>
      </c>
      <c r="D86" s="66" t="s">
        <v>88</v>
      </c>
      <c r="E86" s="66" t="s">
        <v>87</v>
      </c>
      <c r="F86" s="71">
        <v>6052251057733</v>
      </c>
      <c r="G86" s="71" t="s">
        <v>878</v>
      </c>
      <c r="H86" s="66" t="s">
        <v>631</v>
      </c>
      <c r="I86" s="66" t="s">
        <v>630</v>
      </c>
      <c r="J86" s="66" t="s">
        <v>629</v>
      </c>
      <c r="K86" s="66" t="s">
        <v>612</v>
      </c>
      <c r="L86" s="65" t="s">
        <v>628</v>
      </c>
    </row>
    <row r="87" spans="1:12">
      <c r="A87" s="67" t="s">
        <v>91</v>
      </c>
      <c r="B87" s="66" t="s">
        <v>90</v>
      </c>
      <c r="C87" s="66" t="s">
        <v>89</v>
      </c>
      <c r="D87" s="66" t="s">
        <v>88</v>
      </c>
      <c r="E87" s="66" t="s">
        <v>87</v>
      </c>
      <c r="F87" s="71">
        <v>6052251057754</v>
      </c>
      <c r="G87" s="71" t="s">
        <v>878</v>
      </c>
      <c r="H87" s="66" t="s">
        <v>252</v>
      </c>
      <c r="I87" s="66" t="s">
        <v>627</v>
      </c>
      <c r="J87" s="66" t="s">
        <v>626</v>
      </c>
      <c r="K87" s="66" t="s">
        <v>612</v>
      </c>
      <c r="L87" s="65" t="s">
        <v>625</v>
      </c>
    </row>
    <row r="88" spans="1:12">
      <c r="A88" s="67" t="s">
        <v>91</v>
      </c>
      <c r="B88" s="66" t="s">
        <v>90</v>
      </c>
      <c r="C88" s="66" t="s">
        <v>89</v>
      </c>
      <c r="D88" s="66" t="s">
        <v>88</v>
      </c>
      <c r="E88" s="66" t="s">
        <v>87</v>
      </c>
      <c r="F88" s="71">
        <v>6052251057756</v>
      </c>
      <c r="G88" s="71" t="s">
        <v>878</v>
      </c>
      <c r="H88" s="66" t="s">
        <v>252</v>
      </c>
      <c r="I88" s="66" t="s">
        <v>624</v>
      </c>
      <c r="J88" s="66" t="s">
        <v>623</v>
      </c>
      <c r="K88" s="66" t="s">
        <v>612</v>
      </c>
      <c r="L88" s="65" t="s">
        <v>622</v>
      </c>
    </row>
    <row r="89" spans="1:12">
      <c r="A89" s="67" t="s">
        <v>91</v>
      </c>
      <c r="B89" s="66" t="s">
        <v>90</v>
      </c>
      <c r="C89" s="66" t="s">
        <v>89</v>
      </c>
      <c r="D89" s="66" t="s">
        <v>88</v>
      </c>
      <c r="E89" s="66" t="s">
        <v>87</v>
      </c>
      <c r="F89" s="71">
        <v>6052251057822</v>
      </c>
      <c r="G89" s="71" t="s">
        <v>878</v>
      </c>
      <c r="H89" s="66" t="s">
        <v>615</v>
      </c>
      <c r="I89" s="66" t="s">
        <v>621</v>
      </c>
      <c r="J89" s="66" t="s">
        <v>620</v>
      </c>
      <c r="K89" s="66" t="s">
        <v>612</v>
      </c>
      <c r="L89" s="65" t="s">
        <v>619</v>
      </c>
    </row>
    <row r="90" spans="1:12">
      <c r="A90" s="67" t="s">
        <v>91</v>
      </c>
      <c r="B90" s="66" t="s">
        <v>90</v>
      </c>
      <c r="C90" s="66" t="s">
        <v>89</v>
      </c>
      <c r="D90" s="66" t="s">
        <v>88</v>
      </c>
      <c r="E90" s="66" t="s">
        <v>87</v>
      </c>
      <c r="F90" s="71">
        <v>6052251057823</v>
      </c>
      <c r="G90" s="71" t="s">
        <v>878</v>
      </c>
      <c r="H90" s="66" t="s">
        <v>615</v>
      </c>
      <c r="I90" s="66" t="s">
        <v>618</v>
      </c>
      <c r="J90" s="66" t="s">
        <v>617</v>
      </c>
      <c r="K90" s="66" t="s">
        <v>612</v>
      </c>
      <c r="L90" s="65" t="s">
        <v>616</v>
      </c>
    </row>
    <row r="91" spans="1:12">
      <c r="A91" s="67" t="s">
        <v>91</v>
      </c>
      <c r="B91" s="66" t="s">
        <v>90</v>
      </c>
      <c r="C91" s="66" t="s">
        <v>89</v>
      </c>
      <c r="D91" s="66" t="s">
        <v>88</v>
      </c>
      <c r="E91" s="66" t="s">
        <v>87</v>
      </c>
      <c r="F91" s="71">
        <v>6052251057824</v>
      </c>
      <c r="G91" s="71" t="s">
        <v>878</v>
      </c>
      <c r="H91" s="66" t="s">
        <v>615</v>
      </c>
      <c r="I91" s="66" t="s">
        <v>614</v>
      </c>
      <c r="J91" s="66" t="s">
        <v>613</v>
      </c>
      <c r="K91" s="66" t="s">
        <v>612</v>
      </c>
      <c r="L91" s="65" t="s">
        <v>611</v>
      </c>
    </row>
    <row r="92" spans="1:12">
      <c r="A92" s="67" t="s">
        <v>91</v>
      </c>
      <c r="B92" s="66" t="s">
        <v>90</v>
      </c>
      <c r="C92" s="66" t="s">
        <v>89</v>
      </c>
      <c r="D92" s="66" t="s">
        <v>88</v>
      </c>
      <c r="E92" s="66" t="s">
        <v>87</v>
      </c>
      <c r="F92" s="71">
        <v>6052251057852</v>
      </c>
      <c r="G92" s="71" t="s">
        <v>878</v>
      </c>
      <c r="H92" s="66" t="s">
        <v>603</v>
      </c>
      <c r="I92" s="66" t="s">
        <v>607</v>
      </c>
      <c r="J92" s="66" t="s">
        <v>606</v>
      </c>
      <c r="K92" s="66" t="s">
        <v>605</v>
      </c>
      <c r="L92" s="65" t="s">
        <v>610</v>
      </c>
    </row>
    <row r="93" spans="1:12">
      <c r="A93" s="67" t="s">
        <v>91</v>
      </c>
      <c r="B93" s="66" t="s">
        <v>90</v>
      </c>
      <c r="C93" s="66" t="s">
        <v>89</v>
      </c>
      <c r="D93" s="66" t="s">
        <v>88</v>
      </c>
      <c r="E93" s="66" t="s">
        <v>87</v>
      </c>
      <c r="F93" s="71">
        <v>6052251057853</v>
      </c>
      <c r="G93" s="71" t="s">
        <v>878</v>
      </c>
      <c r="H93" s="66" t="s">
        <v>603</v>
      </c>
      <c r="I93" s="66" t="s">
        <v>607</v>
      </c>
      <c r="J93" s="66" t="s">
        <v>606</v>
      </c>
      <c r="K93" s="66" t="s">
        <v>605</v>
      </c>
      <c r="L93" s="65" t="s">
        <v>610</v>
      </c>
    </row>
    <row r="94" spans="1:12">
      <c r="A94" s="67" t="s">
        <v>91</v>
      </c>
      <c r="B94" s="66" t="s">
        <v>90</v>
      </c>
      <c r="C94" s="66" t="s">
        <v>89</v>
      </c>
      <c r="D94" s="66" t="s">
        <v>88</v>
      </c>
      <c r="E94" s="66" t="s">
        <v>87</v>
      </c>
      <c r="F94" s="71">
        <v>6052251057854</v>
      </c>
      <c r="G94" s="71" t="s">
        <v>878</v>
      </c>
      <c r="H94" s="66" t="s">
        <v>603</v>
      </c>
      <c r="I94" s="66" t="s">
        <v>607</v>
      </c>
      <c r="J94" s="66" t="s">
        <v>606</v>
      </c>
      <c r="K94" s="66" t="s">
        <v>605</v>
      </c>
      <c r="L94" s="65" t="s">
        <v>609</v>
      </c>
    </row>
    <row r="95" spans="1:12">
      <c r="A95" s="67" t="s">
        <v>91</v>
      </c>
      <c r="B95" s="66" t="s">
        <v>90</v>
      </c>
      <c r="C95" s="66" t="s">
        <v>89</v>
      </c>
      <c r="D95" s="66" t="s">
        <v>88</v>
      </c>
      <c r="E95" s="66" t="s">
        <v>87</v>
      </c>
      <c r="F95" s="71">
        <v>6052251057855</v>
      </c>
      <c r="G95" s="71" t="s">
        <v>878</v>
      </c>
      <c r="H95" s="66" t="s">
        <v>603</v>
      </c>
      <c r="I95" s="66" t="s">
        <v>607</v>
      </c>
      <c r="J95" s="66" t="s">
        <v>606</v>
      </c>
      <c r="K95" s="66" t="s">
        <v>605</v>
      </c>
      <c r="L95" s="65" t="s">
        <v>608</v>
      </c>
    </row>
    <row r="96" spans="1:12">
      <c r="A96" s="67" t="s">
        <v>91</v>
      </c>
      <c r="B96" s="66" t="s">
        <v>90</v>
      </c>
      <c r="C96" s="66" t="s">
        <v>89</v>
      </c>
      <c r="D96" s="66" t="s">
        <v>88</v>
      </c>
      <c r="E96" s="66" t="s">
        <v>87</v>
      </c>
      <c r="F96" s="71">
        <v>6052251057856</v>
      </c>
      <c r="G96" s="71" t="s">
        <v>878</v>
      </c>
      <c r="H96" s="66" t="s">
        <v>603</v>
      </c>
      <c r="I96" s="66" t="s">
        <v>607</v>
      </c>
      <c r="J96" s="66" t="s">
        <v>606</v>
      </c>
      <c r="K96" s="66" t="s">
        <v>605</v>
      </c>
      <c r="L96" s="65" t="s">
        <v>604</v>
      </c>
    </row>
    <row r="97" spans="1:12">
      <c r="A97" s="67" t="s">
        <v>91</v>
      </c>
      <c r="B97" s="66" t="s">
        <v>90</v>
      </c>
      <c r="C97" s="66" t="s">
        <v>89</v>
      </c>
      <c r="D97" s="66" t="s">
        <v>88</v>
      </c>
      <c r="E97" s="66" t="s">
        <v>87</v>
      </c>
      <c r="F97" s="71">
        <v>6052251057879</v>
      </c>
      <c r="G97" s="71" t="s">
        <v>878</v>
      </c>
      <c r="H97" s="66" t="s">
        <v>603</v>
      </c>
      <c r="I97" s="66" t="s">
        <v>602</v>
      </c>
      <c r="J97" s="66" t="s">
        <v>601</v>
      </c>
      <c r="K97" s="66" t="s">
        <v>600</v>
      </c>
      <c r="L97" s="65" t="s">
        <v>599</v>
      </c>
    </row>
    <row r="98" spans="1:12">
      <c r="A98" s="67" t="s">
        <v>91</v>
      </c>
      <c r="B98" s="66" t="s">
        <v>90</v>
      </c>
      <c r="C98" s="66" t="s">
        <v>89</v>
      </c>
      <c r="D98" s="66" t="s">
        <v>88</v>
      </c>
      <c r="E98" s="66" t="s">
        <v>87</v>
      </c>
      <c r="F98" s="71">
        <v>6052251057880</v>
      </c>
      <c r="G98" s="71" t="s">
        <v>878</v>
      </c>
      <c r="H98" s="66" t="s">
        <v>603</v>
      </c>
      <c r="I98" s="66" t="s">
        <v>602</v>
      </c>
      <c r="J98" s="66" t="s">
        <v>601</v>
      </c>
      <c r="K98" s="66" t="s">
        <v>600</v>
      </c>
      <c r="L98" s="65" t="s">
        <v>599</v>
      </c>
    </row>
    <row r="99" spans="1:12">
      <c r="A99" s="67" t="s">
        <v>91</v>
      </c>
      <c r="B99" s="66" t="s">
        <v>90</v>
      </c>
      <c r="C99" s="66" t="s">
        <v>89</v>
      </c>
      <c r="D99" s="66" t="s">
        <v>88</v>
      </c>
      <c r="E99" s="66" t="s">
        <v>87</v>
      </c>
      <c r="F99" s="71">
        <v>6052251057881</v>
      </c>
      <c r="G99" s="71" t="s">
        <v>878</v>
      </c>
      <c r="H99" s="66" t="s">
        <v>603</v>
      </c>
      <c r="I99" s="66" t="s">
        <v>602</v>
      </c>
      <c r="J99" s="66" t="s">
        <v>601</v>
      </c>
      <c r="K99" s="66" t="s">
        <v>600</v>
      </c>
      <c r="L99" s="65" t="s">
        <v>599</v>
      </c>
    </row>
    <row r="100" spans="1:12">
      <c r="A100" s="67" t="s">
        <v>91</v>
      </c>
      <c r="B100" s="66" t="s">
        <v>90</v>
      </c>
      <c r="C100" s="66" t="s">
        <v>89</v>
      </c>
      <c r="D100" s="66" t="s">
        <v>88</v>
      </c>
      <c r="E100" s="66" t="s">
        <v>87</v>
      </c>
      <c r="F100" s="71">
        <v>6052251064117</v>
      </c>
      <c r="G100" s="71" t="s">
        <v>878</v>
      </c>
      <c r="H100" s="66" t="s">
        <v>598</v>
      </c>
      <c r="I100" s="66" t="s">
        <v>597</v>
      </c>
      <c r="J100" s="66" t="s">
        <v>596</v>
      </c>
      <c r="K100" s="66" t="s">
        <v>595</v>
      </c>
      <c r="L100" s="65" t="s">
        <v>594</v>
      </c>
    </row>
    <row r="101" spans="1:12">
      <c r="A101" s="67" t="s">
        <v>91</v>
      </c>
      <c r="B101" s="66" t="s">
        <v>90</v>
      </c>
      <c r="C101" s="66" t="s">
        <v>89</v>
      </c>
      <c r="D101" s="66" t="s">
        <v>88</v>
      </c>
      <c r="E101" s="66" t="s">
        <v>87</v>
      </c>
      <c r="F101" s="71">
        <v>6052251064813</v>
      </c>
      <c r="G101" s="71" t="s">
        <v>878</v>
      </c>
      <c r="H101" s="66" t="s">
        <v>593</v>
      </c>
      <c r="I101" s="66" t="s">
        <v>592</v>
      </c>
      <c r="J101" s="66" t="s">
        <v>591</v>
      </c>
      <c r="K101" s="66" t="s">
        <v>590</v>
      </c>
      <c r="L101" s="65" t="s">
        <v>589</v>
      </c>
    </row>
    <row r="102" spans="1:12">
      <c r="A102" s="67" t="s">
        <v>91</v>
      </c>
      <c r="B102" s="66" t="s">
        <v>90</v>
      </c>
      <c r="C102" s="66" t="s">
        <v>89</v>
      </c>
      <c r="D102" s="66" t="s">
        <v>88</v>
      </c>
      <c r="E102" s="66" t="s">
        <v>87</v>
      </c>
      <c r="F102" s="71">
        <v>6052251065447</v>
      </c>
      <c r="G102" s="71" t="s">
        <v>878</v>
      </c>
      <c r="H102" s="66" t="s">
        <v>588</v>
      </c>
      <c r="I102" s="66" t="s">
        <v>587</v>
      </c>
      <c r="J102" s="66" t="s">
        <v>586</v>
      </c>
      <c r="K102" s="66" t="s">
        <v>585</v>
      </c>
      <c r="L102" s="65" t="s">
        <v>584</v>
      </c>
    </row>
    <row r="103" spans="1:12">
      <c r="A103" s="67" t="s">
        <v>91</v>
      </c>
      <c r="B103" s="66" t="s">
        <v>90</v>
      </c>
      <c r="C103" s="66" t="s">
        <v>89</v>
      </c>
      <c r="D103" s="66" t="s">
        <v>88</v>
      </c>
      <c r="E103" s="66" t="s">
        <v>87</v>
      </c>
      <c r="F103" s="71">
        <v>6052251066350</v>
      </c>
      <c r="G103" s="71" t="s">
        <v>878</v>
      </c>
      <c r="H103" s="66" t="s">
        <v>582</v>
      </c>
      <c r="I103" s="66" t="s">
        <v>581</v>
      </c>
      <c r="J103" s="66" t="s">
        <v>580</v>
      </c>
      <c r="K103" s="66" t="s">
        <v>579</v>
      </c>
      <c r="L103" s="65" t="s">
        <v>583</v>
      </c>
    </row>
    <row r="104" spans="1:12">
      <c r="A104" s="67" t="s">
        <v>91</v>
      </c>
      <c r="B104" s="66" t="s">
        <v>90</v>
      </c>
      <c r="C104" s="66" t="s">
        <v>89</v>
      </c>
      <c r="D104" s="66" t="s">
        <v>88</v>
      </c>
      <c r="E104" s="66" t="s">
        <v>87</v>
      </c>
      <c r="F104" s="71">
        <v>6052251066351</v>
      </c>
      <c r="G104" s="71" t="s">
        <v>878</v>
      </c>
      <c r="H104" s="66" t="s">
        <v>582</v>
      </c>
      <c r="I104" s="66" t="s">
        <v>581</v>
      </c>
      <c r="J104" s="66" t="s">
        <v>580</v>
      </c>
      <c r="K104" s="66" t="s">
        <v>579</v>
      </c>
      <c r="L104" s="65" t="s">
        <v>578</v>
      </c>
    </row>
    <row r="105" spans="1:12">
      <c r="A105" s="67" t="s">
        <v>91</v>
      </c>
      <c r="B105" s="66" t="s">
        <v>90</v>
      </c>
      <c r="C105" s="66" t="s">
        <v>89</v>
      </c>
      <c r="D105" s="66" t="s">
        <v>88</v>
      </c>
      <c r="E105" s="66" t="s">
        <v>87</v>
      </c>
      <c r="F105" s="71">
        <v>6052251070855</v>
      </c>
      <c r="G105" s="71" t="s">
        <v>878</v>
      </c>
      <c r="H105" s="66" t="s">
        <v>574</v>
      </c>
      <c r="I105" s="66" t="s">
        <v>577</v>
      </c>
      <c r="J105" s="66" t="s">
        <v>576</v>
      </c>
      <c r="K105" s="66" t="s">
        <v>571</v>
      </c>
      <c r="L105" s="65" t="s">
        <v>575</v>
      </c>
    </row>
    <row r="106" spans="1:12">
      <c r="A106" s="67" t="s">
        <v>91</v>
      </c>
      <c r="B106" s="66" t="s">
        <v>90</v>
      </c>
      <c r="C106" s="66" t="s">
        <v>89</v>
      </c>
      <c r="D106" s="66" t="s">
        <v>88</v>
      </c>
      <c r="E106" s="66" t="s">
        <v>87</v>
      </c>
      <c r="F106" s="71">
        <v>6052251070871</v>
      </c>
      <c r="G106" s="71" t="s">
        <v>878</v>
      </c>
      <c r="H106" s="66" t="s">
        <v>574</v>
      </c>
      <c r="I106" s="66" t="s">
        <v>573</v>
      </c>
      <c r="J106" s="66" t="s">
        <v>572</v>
      </c>
      <c r="K106" s="66" t="s">
        <v>571</v>
      </c>
      <c r="L106" s="65" t="s">
        <v>570</v>
      </c>
    </row>
    <row r="107" spans="1:12">
      <c r="A107" s="67" t="s">
        <v>91</v>
      </c>
      <c r="B107" s="66" t="s">
        <v>90</v>
      </c>
      <c r="C107" s="66" t="s">
        <v>89</v>
      </c>
      <c r="D107" s="66" t="s">
        <v>88</v>
      </c>
      <c r="E107" s="66" t="s">
        <v>87</v>
      </c>
      <c r="F107" s="71">
        <v>6052251071147</v>
      </c>
      <c r="G107" s="71" t="s">
        <v>878</v>
      </c>
      <c r="H107" s="66" t="s">
        <v>568</v>
      </c>
      <c r="I107" s="66" t="s">
        <v>567</v>
      </c>
      <c r="J107" s="66" t="s">
        <v>566</v>
      </c>
      <c r="K107" s="66" t="s">
        <v>565</v>
      </c>
      <c r="L107" s="65" t="s">
        <v>569</v>
      </c>
    </row>
    <row r="108" spans="1:12">
      <c r="A108" s="67" t="s">
        <v>91</v>
      </c>
      <c r="B108" s="66" t="s">
        <v>90</v>
      </c>
      <c r="C108" s="66" t="s">
        <v>89</v>
      </c>
      <c r="D108" s="66" t="s">
        <v>88</v>
      </c>
      <c r="E108" s="66" t="s">
        <v>87</v>
      </c>
      <c r="F108" s="71">
        <v>6052251071148</v>
      </c>
      <c r="G108" s="71" t="s">
        <v>878</v>
      </c>
      <c r="H108" s="66" t="s">
        <v>568</v>
      </c>
      <c r="I108" s="66" t="s">
        <v>567</v>
      </c>
      <c r="J108" s="66" t="s">
        <v>566</v>
      </c>
      <c r="K108" s="66" t="s">
        <v>565</v>
      </c>
      <c r="L108" s="65" t="s">
        <v>564</v>
      </c>
    </row>
    <row r="109" spans="1:12">
      <c r="A109" s="67" t="s">
        <v>91</v>
      </c>
      <c r="B109" s="66" t="s">
        <v>90</v>
      </c>
      <c r="C109" s="66" t="s">
        <v>89</v>
      </c>
      <c r="D109" s="66" t="s">
        <v>88</v>
      </c>
      <c r="E109" s="66" t="s">
        <v>87</v>
      </c>
      <c r="F109" s="71">
        <v>6052251072028</v>
      </c>
      <c r="G109" s="71" t="s">
        <v>878</v>
      </c>
      <c r="H109" s="66" t="s">
        <v>96</v>
      </c>
      <c r="I109" s="66" t="s">
        <v>563</v>
      </c>
      <c r="J109" s="66" t="s">
        <v>562</v>
      </c>
      <c r="K109" s="66" t="s">
        <v>493</v>
      </c>
      <c r="L109" s="65" t="s">
        <v>561</v>
      </c>
    </row>
    <row r="110" spans="1:12">
      <c r="A110" s="67" t="s">
        <v>91</v>
      </c>
      <c r="B110" s="66" t="s">
        <v>90</v>
      </c>
      <c r="C110" s="66" t="s">
        <v>89</v>
      </c>
      <c r="D110" s="66" t="s">
        <v>88</v>
      </c>
      <c r="E110" s="66" t="s">
        <v>87</v>
      </c>
      <c r="F110" s="71">
        <v>6052251072029</v>
      </c>
      <c r="G110" s="71" t="s">
        <v>878</v>
      </c>
      <c r="H110" s="66" t="s">
        <v>96</v>
      </c>
      <c r="I110" s="66" t="s">
        <v>560</v>
      </c>
      <c r="J110" s="66" t="s">
        <v>559</v>
      </c>
      <c r="K110" s="66" t="s">
        <v>493</v>
      </c>
      <c r="L110" s="65" t="s">
        <v>558</v>
      </c>
    </row>
    <row r="111" spans="1:12">
      <c r="A111" s="67" t="s">
        <v>91</v>
      </c>
      <c r="B111" s="66" t="s">
        <v>90</v>
      </c>
      <c r="C111" s="66" t="s">
        <v>89</v>
      </c>
      <c r="D111" s="66" t="s">
        <v>88</v>
      </c>
      <c r="E111" s="66" t="s">
        <v>87</v>
      </c>
      <c r="F111" s="71">
        <v>6052251072030</v>
      </c>
      <c r="G111" s="71" t="s">
        <v>878</v>
      </c>
      <c r="H111" s="66" t="s">
        <v>96</v>
      </c>
      <c r="I111" s="66" t="s">
        <v>557</v>
      </c>
      <c r="J111" s="66" t="s">
        <v>556</v>
      </c>
      <c r="K111" s="66" t="s">
        <v>493</v>
      </c>
      <c r="L111" s="65" t="s">
        <v>555</v>
      </c>
    </row>
    <row r="112" spans="1:12">
      <c r="A112" s="67" t="s">
        <v>91</v>
      </c>
      <c r="B112" s="66" t="s">
        <v>90</v>
      </c>
      <c r="C112" s="66" t="s">
        <v>89</v>
      </c>
      <c r="D112" s="66" t="s">
        <v>88</v>
      </c>
      <c r="E112" s="66" t="s">
        <v>87</v>
      </c>
      <c r="F112" s="71">
        <v>6052251072031</v>
      </c>
      <c r="G112" s="71" t="s">
        <v>878</v>
      </c>
      <c r="H112" s="66" t="s">
        <v>96</v>
      </c>
      <c r="I112" s="66" t="s">
        <v>504</v>
      </c>
      <c r="J112" s="66" t="s">
        <v>554</v>
      </c>
      <c r="K112" s="66" t="s">
        <v>493</v>
      </c>
      <c r="L112" s="65" t="s">
        <v>553</v>
      </c>
    </row>
    <row r="113" spans="1:12">
      <c r="A113" s="67" t="s">
        <v>91</v>
      </c>
      <c r="B113" s="66" t="s">
        <v>90</v>
      </c>
      <c r="C113" s="66" t="s">
        <v>89</v>
      </c>
      <c r="D113" s="66" t="s">
        <v>88</v>
      </c>
      <c r="E113" s="66" t="s">
        <v>87</v>
      </c>
      <c r="F113" s="71">
        <v>6052251072032</v>
      </c>
      <c r="G113" s="71" t="s">
        <v>878</v>
      </c>
      <c r="H113" s="66" t="s">
        <v>96</v>
      </c>
      <c r="I113" s="66" t="s">
        <v>552</v>
      </c>
      <c r="J113" s="66" t="s">
        <v>551</v>
      </c>
      <c r="K113" s="66" t="s">
        <v>493</v>
      </c>
      <c r="L113" s="65" t="s">
        <v>550</v>
      </c>
    </row>
    <row r="114" spans="1:12">
      <c r="A114" s="67" t="s">
        <v>91</v>
      </c>
      <c r="B114" s="66" t="s">
        <v>90</v>
      </c>
      <c r="C114" s="66" t="s">
        <v>89</v>
      </c>
      <c r="D114" s="66" t="s">
        <v>88</v>
      </c>
      <c r="E114" s="66" t="s">
        <v>87</v>
      </c>
      <c r="F114" s="71">
        <v>6052251072033</v>
      </c>
      <c r="G114" s="71" t="s">
        <v>878</v>
      </c>
      <c r="H114" s="66" t="s">
        <v>96</v>
      </c>
      <c r="I114" s="66" t="s">
        <v>549</v>
      </c>
      <c r="J114" s="66" t="s">
        <v>548</v>
      </c>
      <c r="K114" s="66" t="s">
        <v>493</v>
      </c>
      <c r="L114" s="65" t="s">
        <v>547</v>
      </c>
    </row>
    <row r="115" spans="1:12">
      <c r="A115" s="67" t="s">
        <v>91</v>
      </c>
      <c r="B115" s="66" t="s">
        <v>90</v>
      </c>
      <c r="C115" s="66" t="s">
        <v>89</v>
      </c>
      <c r="D115" s="66" t="s">
        <v>88</v>
      </c>
      <c r="E115" s="66" t="s">
        <v>87</v>
      </c>
      <c r="F115" s="71">
        <v>6052251072034</v>
      </c>
      <c r="G115" s="71" t="s">
        <v>878</v>
      </c>
      <c r="H115" s="66" t="s">
        <v>96</v>
      </c>
      <c r="I115" s="66" t="s">
        <v>504</v>
      </c>
      <c r="J115" s="66" t="s">
        <v>546</v>
      </c>
      <c r="K115" s="66" t="s">
        <v>493</v>
      </c>
      <c r="L115" s="65" t="s">
        <v>545</v>
      </c>
    </row>
    <row r="116" spans="1:12">
      <c r="A116" s="67" t="s">
        <v>91</v>
      </c>
      <c r="B116" s="66" t="s">
        <v>90</v>
      </c>
      <c r="C116" s="66" t="s">
        <v>89</v>
      </c>
      <c r="D116" s="66" t="s">
        <v>88</v>
      </c>
      <c r="E116" s="66" t="s">
        <v>87</v>
      </c>
      <c r="F116" s="71">
        <v>6052251072035</v>
      </c>
      <c r="G116" s="71" t="s">
        <v>878</v>
      </c>
      <c r="H116" s="66" t="s">
        <v>96</v>
      </c>
      <c r="I116" s="66" t="s">
        <v>544</v>
      </c>
      <c r="J116" s="66" t="s">
        <v>543</v>
      </c>
      <c r="K116" s="66" t="s">
        <v>493</v>
      </c>
      <c r="L116" s="65" t="s">
        <v>542</v>
      </c>
    </row>
    <row r="117" spans="1:12">
      <c r="A117" s="67" t="s">
        <v>91</v>
      </c>
      <c r="B117" s="66" t="s">
        <v>90</v>
      </c>
      <c r="C117" s="66" t="s">
        <v>89</v>
      </c>
      <c r="D117" s="66" t="s">
        <v>88</v>
      </c>
      <c r="E117" s="66" t="s">
        <v>87</v>
      </c>
      <c r="F117" s="71">
        <v>6052251072036</v>
      </c>
      <c r="G117" s="71" t="s">
        <v>878</v>
      </c>
      <c r="H117" s="66" t="s">
        <v>96</v>
      </c>
      <c r="I117" s="66" t="s">
        <v>541</v>
      </c>
      <c r="J117" s="66" t="s">
        <v>540</v>
      </c>
      <c r="K117" s="66" t="s">
        <v>493</v>
      </c>
      <c r="L117" s="65" t="s">
        <v>539</v>
      </c>
    </row>
    <row r="118" spans="1:12">
      <c r="A118" s="67" t="s">
        <v>91</v>
      </c>
      <c r="B118" s="66" t="s">
        <v>90</v>
      </c>
      <c r="C118" s="66" t="s">
        <v>89</v>
      </c>
      <c r="D118" s="66" t="s">
        <v>88</v>
      </c>
      <c r="E118" s="66" t="s">
        <v>87</v>
      </c>
      <c r="F118" s="71">
        <v>6052251072037</v>
      </c>
      <c r="G118" s="71" t="s">
        <v>878</v>
      </c>
      <c r="H118" s="66" t="s">
        <v>96</v>
      </c>
      <c r="I118" s="66" t="s">
        <v>538</v>
      </c>
      <c r="J118" s="66" t="s">
        <v>537</v>
      </c>
      <c r="K118" s="66" t="s">
        <v>493</v>
      </c>
      <c r="L118" s="65" t="s">
        <v>536</v>
      </c>
    </row>
    <row r="119" spans="1:12">
      <c r="A119" s="67" t="s">
        <v>91</v>
      </c>
      <c r="B119" s="66" t="s">
        <v>90</v>
      </c>
      <c r="C119" s="66" t="s">
        <v>89</v>
      </c>
      <c r="D119" s="66" t="s">
        <v>88</v>
      </c>
      <c r="E119" s="66" t="s">
        <v>87</v>
      </c>
      <c r="F119" s="71">
        <v>6052251072038</v>
      </c>
      <c r="G119" s="71" t="s">
        <v>878</v>
      </c>
      <c r="H119" s="66" t="s">
        <v>96</v>
      </c>
      <c r="I119" s="66" t="s">
        <v>535</v>
      </c>
      <c r="J119" s="66" t="s">
        <v>534</v>
      </c>
      <c r="K119" s="66" t="s">
        <v>493</v>
      </c>
      <c r="L119" s="65" t="s">
        <v>533</v>
      </c>
    </row>
    <row r="120" spans="1:12">
      <c r="A120" s="67" t="s">
        <v>91</v>
      </c>
      <c r="B120" s="66" t="s">
        <v>90</v>
      </c>
      <c r="C120" s="66" t="s">
        <v>89</v>
      </c>
      <c r="D120" s="66" t="s">
        <v>88</v>
      </c>
      <c r="E120" s="66" t="s">
        <v>87</v>
      </c>
      <c r="F120" s="71">
        <v>6052251072039</v>
      </c>
      <c r="G120" s="71" t="s">
        <v>878</v>
      </c>
      <c r="H120" s="66" t="s">
        <v>96</v>
      </c>
      <c r="I120" s="66" t="s">
        <v>532</v>
      </c>
      <c r="J120" s="66" t="s">
        <v>531</v>
      </c>
      <c r="K120" s="66" t="s">
        <v>493</v>
      </c>
      <c r="L120" s="65" t="s">
        <v>530</v>
      </c>
    </row>
    <row r="121" spans="1:12">
      <c r="A121" s="67" t="s">
        <v>91</v>
      </c>
      <c r="B121" s="66" t="s">
        <v>90</v>
      </c>
      <c r="C121" s="66" t="s">
        <v>89</v>
      </c>
      <c r="D121" s="66" t="s">
        <v>88</v>
      </c>
      <c r="E121" s="66" t="s">
        <v>87</v>
      </c>
      <c r="F121" s="71">
        <v>6052251072040</v>
      </c>
      <c r="G121" s="71" t="s">
        <v>878</v>
      </c>
      <c r="H121" s="66" t="s">
        <v>96</v>
      </c>
      <c r="I121" s="66" t="s">
        <v>507</v>
      </c>
      <c r="J121" s="66" t="s">
        <v>529</v>
      </c>
      <c r="K121" s="66" t="s">
        <v>493</v>
      </c>
      <c r="L121" s="65" t="s">
        <v>528</v>
      </c>
    </row>
    <row r="122" spans="1:12">
      <c r="A122" s="67" t="s">
        <v>91</v>
      </c>
      <c r="B122" s="66" t="s">
        <v>90</v>
      </c>
      <c r="C122" s="66" t="s">
        <v>89</v>
      </c>
      <c r="D122" s="66" t="s">
        <v>88</v>
      </c>
      <c r="E122" s="66" t="s">
        <v>87</v>
      </c>
      <c r="F122" s="71">
        <v>6052251072041</v>
      </c>
      <c r="G122" s="71" t="s">
        <v>878</v>
      </c>
      <c r="H122" s="66" t="s">
        <v>96</v>
      </c>
      <c r="I122" s="66" t="s">
        <v>501</v>
      </c>
      <c r="J122" s="66" t="s">
        <v>527</v>
      </c>
      <c r="K122" s="66" t="s">
        <v>493</v>
      </c>
      <c r="L122" s="65" t="s">
        <v>526</v>
      </c>
    </row>
    <row r="123" spans="1:12">
      <c r="A123" s="67" t="s">
        <v>91</v>
      </c>
      <c r="B123" s="66" t="s">
        <v>90</v>
      </c>
      <c r="C123" s="66" t="s">
        <v>89</v>
      </c>
      <c r="D123" s="66" t="s">
        <v>88</v>
      </c>
      <c r="E123" s="66" t="s">
        <v>87</v>
      </c>
      <c r="F123" s="71">
        <v>6052251072042</v>
      </c>
      <c r="G123" s="71" t="s">
        <v>878</v>
      </c>
      <c r="H123" s="66" t="s">
        <v>96</v>
      </c>
      <c r="I123" s="66" t="s">
        <v>525</v>
      </c>
      <c r="J123" s="66" t="s">
        <v>524</v>
      </c>
      <c r="K123" s="66" t="s">
        <v>493</v>
      </c>
      <c r="L123" s="65" t="s">
        <v>523</v>
      </c>
    </row>
    <row r="124" spans="1:12">
      <c r="A124" s="67" t="s">
        <v>91</v>
      </c>
      <c r="B124" s="66" t="s">
        <v>90</v>
      </c>
      <c r="C124" s="66" t="s">
        <v>89</v>
      </c>
      <c r="D124" s="66" t="s">
        <v>88</v>
      </c>
      <c r="E124" s="66" t="s">
        <v>87</v>
      </c>
      <c r="F124" s="71">
        <v>6052251072043</v>
      </c>
      <c r="G124" s="71" t="s">
        <v>878</v>
      </c>
      <c r="H124" s="66" t="s">
        <v>96</v>
      </c>
      <c r="I124" s="66" t="s">
        <v>522</v>
      </c>
      <c r="J124" s="66" t="s">
        <v>521</v>
      </c>
      <c r="K124" s="66" t="s">
        <v>493</v>
      </c>
      <c r="L124" s="65" t="s">
        <v>520</v>
      </c>
    </row>
    <row r="125" spans="1:12">
      <c r="A125" s="67" t="s">
        <v>91</v>
      </c>
      <c r="B125" s="66" t="s">
        <v>90</v>
      </c>
      <c r="C125" s="66" t="s">
        <v>89</v>
      </c>
      <c r="D125" s="66" t="s">
        <v>88</v>
      </c>
      <c r="E125" s="66" t="s">
        <v>87</v>
      </c>
      <c r="F125" s="71">
        <v>6052251072044</v>
      </c>
      <c r="G125" s="71" t="s">
        <v>878</v>
      </c>
      <c r="H125" s="66" t="s">
        <v>96</v>
      </c>
      <c r="I125" s="66" t="s">
        <v>519</v>
      </c>
      <c r="J125" s="66" t="s">
        <v>518</v>
      </c>
      <c r="K125" s="66" t="s">
        <v>493</v>
      </c>
      <c r="L125" s="65" t="s">
        <v>517</v>
      </c>
    </row>
    <row r="126" spans="1:12">
      <c r="A126" s="67" t="s">
        <v>91</v>
      </c>
      <c r="B126" s="66" t="s">
        <v>90</v>
      </c>
      <c r="C126" s="66" t="s">
        <v>89</v>
      </c>
      <c r="D126" s="66" t="s">
        <v>88</v>
      </c>
      <c r="E126" s="66" t="s">
        <v>87</v>
      </c>
      <c r="F126" s="71">
        <v>6052251072045</v>
      </c>
      <c r="G126" s="71" t="s">
        <v>878</v>
      </c>
      <c r="H126" s="66" t="s">
        <v>96</v>
      </c>
      <c r="I126" s="66" t="s">
        <v>516</v>
      </c>
      <c r="J126" s="66" t="s">
        <v>515</v>
      </c>
      <c r="K126" s="66" t="s">
        <v>493</v>
      </c>
      <c r="L126" s="65" t="s">
        <v>514</v>
      </c>
    </row>
    <row r="127" spans="1:12">
      <c r="A127" s="67" t="s">
        <v>91</v>
      </c>
      <c r="B127" s="66" t="s">
        <v>90</v>
      </c>
      <c r="C127" s="66" t="s">
        <v>89</v>
      </c>
      <c r="D127" s="66" t="s">
        <v>88</v>
      </c>
      <c r="E127" s="66" t="s">
        <v>87</v>
      </c>
      <c r="F127" s="71">
        <v>6052251072046</v>
      </c>
      <c r="G127" s="71" t="s">
        <v>878</v>
      </c>
      <c r="H127" s="66" t="s">
        <v>96</v>
      </c>
      <c r="I127" s="66" t="s">
        <v>513</v>
      </c>
      <c r="J127" s="66" t="s">
        <v>512</v>
      </c>
      <c r="K127" s="66" t="s">
        <v>493</v>
      </c>
      <c r="L127" s="65" t="s">
        <v>511</v>
      </c>
    </row>
    <row r="128" spans="1:12">
      <c r="A128" s="67" t="s">
        <v>91</v>
      </c>
      <c r="B128" s="66" t="s">
        <v>90</v>
      </c>
      <c r="C128" s="66" t="s">
        <v>89</v>
      </c>
      <c r="D128" s="66" t="s">
        <v>88</v>
      </c>
      <c r="E128" s="66" t="s">
        <v>87</v>
      </c>
      <c r="F128" s="71">
        <v>6052251072047</v>
      </c>
      <c r="G128" s="71" t="s">
        <v>878</v>
      </c>
      <c r="H128" s="66" t="s">
        <v>96</v>
      </c>
      <c r="I128" s="66" t="s">
        <v>510</v>
      </c>
      <c r="J128" s="66" t="s">
        <v>509</v>
      </c>
      <c r="K128" s="66" t="s">
        <v>493</v>
      </c>
      <c r="L128" s="65" t="s">
        <v>508</v>
      </c>
    </row>
    <row r="129" spans="1:12">
      <c r="A129" s="67" t="s">
        <v>91</v>
      </c>
      <c r="B129" s="66" t="s">
        <v>90</v>
      </c>
      <c r="C129" s="66" t="s">
        <v>89</v>
      </c>
      <c r="D129" s="66" t="s">
        <v>88</v>
      </c>
      <c r="E129" s="66" t="s">
        <v>87</v>
      </c>
      <c r="F129" s="71">
        <v>6052251072048</v>
      </c>
      <c r="G129" s="71" t="s">
        <v>878</v>
      </c>
      <c r="H129" s="66" t="s">
        <v>96</v>
      </c>
      <c r="I129" s="66" t="s">
        <v>507</v>
      </c>
      <c r="J129" s="66" t="s">
        <v>506</v>
      </c>
      <c r="K129" s="66" t="s">
        <v>493</v>
      </c>
      <c r="L129" s="65" t="s">
        <v>505</v>
      </c>
    </row>
    <row r="130" spans="1:12">
      <c r="A130" s="67" t="s">
        <v>91</v>
      </c>
      <c r="B130" s="66" t="s">
        <v>90</v>
      </c>
      <c r="C130" s="66" t="s">
        <v>89</v>
      </c>
      <c r="D130" s="66" t="s">
        <v>88</v>
      </c>
      <c r="E130" s="66" t="s">
        <v>87</v>
      </c>
      <c r="F130" s="71">
        <v>6052251072049</v>
      </c>
      <c r="G130" s="71" t="s">
        <v>878</v>
      </c>
      <c r="H130" s="66" t="s">
        <v>96</v>
      </c>
      <c r="I130" s="66" t="s">
        <v>504</v>
      </c>
      <c r="J130" s="66" t="s">
        <v>503</v>
      </c>
      <c r="K130" s="66" t="s">
        <v>493</v>
      </c>
      <c r="L130" s="65" t="s">
        <v>502</v>
      </c>
    </row>
    <row r="131" spans="1:12">
      <c r="A131" s="67" t="s">
        <v>91</v>
      </c>
      <c r="B131" s="66" t="s">
        <v>90</v>
      </c>
      <c r="C131" s="66" t="s">
        <v>89</v>
      </c>
      <c r="D131" s="66" t="s">
        <v>88</v>
      </c>
      <c r="E131" s="66" t="s">
        <v>87</v>
      </c>
      <c r="F131" s="71">
        <v>6052251072050</v>
      </c>
      <c r="G131" s="71" t="s">
        <v>878</v>
      </c>
      <c r="H131" s="66" t="s">
        <v>96</v>
      </c>
      <c r="I131" s="66" t="s">
        <v>501</v>
      </c>
      <c r="J131" s="66" t="s">
        <v>500</v>
      </c>
      <c r="K131" s="66" t="s">
        <v>493</v>
      </c>
      <c r="L131" s="65" t="s">
        <v>499</v>
      </c>
    </row>
    <row r="132" spans="1:12">
      <c r="A132" s="67" t="s">
        <v>91</v>
      </c>
      <c r="B132" s="66" t="s">
        <v>90</v>
      </c>
      <c r="C132" s="66" t="s">
        <v>89</v>
      </c>
      <c r="D132" s="66" t="s">
        <v>88</v>
      </c>
      <c r="E132" s="66" t="s">
        <v>87</v>
      </c>
      <c r="F132" s="71">
        <v>6052251072051</v>
      </c>
      <c r="G132" s="71" t="s">
        <v>878</v>
      </c>
      <c r="H132" s="66" t="s">
        <v>96</v>
      </c>
      <c r="I132" s="66" t="s">
        <v>498</v>
      </c>
      <c r="J132" s="66" t="s">
        <v>497</v>
      </c>
      <c r="K132" s="66" t="s">
        <v>493</v>
      </c>
      <c r="L132" s="65" t="s">
        <v>496</v>
      </c>
    </row>
    <row r="133" spans="1:12">
      <c r="A133" s="67" t="s">
        <v>91</v>
      </c>
      <c r="B133" s="66" t="s">
        <v>90</v>
      </c>
      <c r="C133" s="66" t="s">
        <v>89</v>
      </c>
      <c r="D133" s="66" t="s">
        <v>88</v>
      </c>
      <c r="E133" s="66" t="s">
        <v>87</v>
      </c>
      <c r="F133" s="71">
        <v>6052251072052</v>
      </c>
      <c r="G133" s="71" t="s">
        <v>878</v>
      </c>
      <c r="H133" s="66" t="s">
        <v>96</v>
      </c>
      <c r="I133" s="66" t="s">
        <v>495</v>
      </c>
      <c r="J133" s="66" t="s">
        <v>494</v>
      </c>
      <c r="K133" s="66" t="s">
        <v>493</v>
      </c>
      <c r="L133" s="65" t="s">
        <v>492</v>
      </c>
    </row>
    <row r="134" spans="1:12">
      <c r="A134" s="67" t="s">
        <v>91</v>
      </c>
      <c r="B134" s="66" t="s">
        <v>90</v>
      </c>
      <c r="C134" s="66" t="s">
        <v>89</v>
      </c>
      <c r="D134" s="66" t="s">
        <v>88</v>
      </c>
      <c r="E134" s="66" t="s">
        <v>87</v>
      </c>
      <c r="F134" s="71">
        <v>6052251072053</v>
      </c>
      <c r="G134" s="71" t="s">
        <v>878</v>
      </c>
      <c r="H134" s="66" t="s">
        <v>96</v>
      </c>
      <c r="I134" s="66" t="s">
        <v>426</v>
      </c>
      <c r="J134" s="66" t="s">
        <v>425</v>
      </c>
      <c r="K134" s="66" t="s">
        <v>424</v>
      </c>
      <c r="L134" s="65" t="s">
        <v>429</v>
      </c>
    </row>
    <row r="135" spans="1:12">
      <c r="A135" s="67" t="s">
        <v>91</v>
      </c>
      <c r="B135" s="66" t="s">
        <v>90</v>
      </c>
      <c r="C135" s="66" t="s">
        <v>89</v>
      </c>
      <c r="D135" s="66" t="s">
        <v>88</v>
      </c>
      <c r="E135" s="66" t="s">
        <v>87</v>
      </c>
      <c r="F135" s="71">
        <v>6052251072054</v>
      </c>
      <c r="G135" s="71" t="s">
        <v>878</v>
      </c>
      <c r="H135" s="66" t="s">
        <v>96</v>
      </c>
      <c r="I135" s="66" t="s">
        <v>426</v>
      </c>
      <c r="J135" s="66" t="s">
        <v>425</v>
      </c>
      <c r="K135" s="66" t="s">
        <v>424</v>
      </c>
      <c r="L135" s="65" t="s">
        <v>429</v>
      </c>
    </row>
    <row r="136" spans="1:12">
      <c r="A136" s="67" t="s">
        <v>91</v>
      </c>
      <c r="B136" s="66" t="s">
        <v>90</v>
      </c>
      <c r="C136" s="66" t="s">
        <v>89</v>
      </c>
      <c r="D136" s="66" t="s">
        <v>88</v>
      </c>
      <c r="E136" s="66" t="s">
        <v>87</v>
      </c>
      <c r="F136" s="71">
        <v>6052251072055</v>
      </c>
      <c r="G136" s="71" t="s">
        <v>878</v>
      </c>
      <c r="H136" s="66" t="s">
        <v>96</v>
      </c>
      <c r="I136" s="66" t="s">
        <v>426</v>
      </c>
      <c r="J136" s="66" t="s">
        <v>425</v>
      </c>
      <c r="K136" s="66" t="s">
        <v>424</v>
      </c>
      <c r="L136" s="65" t="s">
        <v>491</v>
      </c>
    </row>
    <row r="137" spans="1:12">
      <c r="A137" s="67" t="s">
        <v>91</v>
      </c>
      <c r="B137" s="66" t="s">
        <v>90</v>
      </c>
      <c r="C137" s="66" t="s">
        <v>89</v>
      </c>
      <c r="D137" s="66" t="s">
        <v>88</v>
      </c>
      <c r="E137" s="66" t="s">
        <v>87</v>
      </c>
      <c r="F137" s="71">
        <v>6052251072056</v>
      </c>
      <c r="G137" s="71" t="s">
        <v>878</v>
      </c>
      <c r="H137" s="66" t="s">
        <v>96</v>
      </c>
      <c r="I137" s="66" t="s">
        <v>426</v>
      </c>
      <c r="J137" s="66" t="s">
        <v>425</v>
      </c>
      <c r="K137" s="66" t="s">
        <v>424</v>
      </c>
      <c r="L137" s="65" t="s">
        <v>490</v>
      </c>
    </row>
    <row r="138" spans="1:12">
      <c r="A138" s="67" t="s">
        <v>91</v>
      </c>
      <c r="B138" s="66" t="s">
        <v>90</v>
      </c>
      <c r="C138" s="66" t="s">
        <v>89</v>
      </c>
      <c r="D138" s="66" t="s">
        <v>88</v>
      </c>
      <c r="E138" s="66" t="s">
        <v>87</v>
      </c>
      <c r="F138" s="71">
        <v>6052251072057</v>
      </c>
      <c r="G138" s="71" t="s">
        <v>878</v>
      </c>
      <c r="H138" s="66" t="s">
        <v>96</v>
      </c>
      <c r="I138" s="66" t="s">
        <v>426</v>
      </c>
      <c r="J138" s="66" t="s">
        <v>425</v>
      </c>
      <c r="K138" s="66" t="s">
        <v>424</v>
      </c>
      <c r="L138" s="65" t="s">
        <v>490</v>
      </c>
    </row>
    <row r="139" spans="1:12">
      <c r="A139" s="67" t="s">
        <v>91</v>
      </c>
      <c r="B139" s="66" t="s">
        <v>90</v>
      </c>
      <c r="C139" s="66" t="s">
        <v>89</v>
      </c>
      <c r="D139" s="66" t="s">
        <v>88</v>
      </c>
      <c r="E139" s="66" t="s">
        <v>87</v>
      </c>
      <c r="F139" s="71">
        <v>6052251072058</v>
      </c>
      <c r="G139" s="71" t="s">
        <v>878</v>
      </c>
      <c r="H139" s="66" t="s">
        <v>96</v>
      </c>
      <c r="I139" s="66" t="s">
        <v>426</v>
      </c>
      <c r="J139" s="66" t="s">
        <v>425</v>
      </c>
      <c r="K139" s="66" t="s">
        <v>424</v>
      </c>
      <c r="L139" s="65" t="s">
        <v>489</v>
      </c>
    </row>
    <row r="140" spans="1:12">
      <c r="A140" s="67" t="s">
        <v>91</v>
      </c>
      <c r="B140" s="66" t="s">
        <v>90</v>
      </c>
      <c r="C140" s="66" t="s">
        <v>89</v>
      </c>
      <c r="D140" s="66" t="s">
        <v>88</v>
      </c>
      <c r="E140" s="66" t="s">
        <v>87</v>
      </c>
      <c r="F140" s="71">
        <v>6052251072059</v>
      </c>
      <c r="G140" s="71" t="s">
        <v>878</v>
      </c>
      <c r="H140" s="66" t="s">
        <v>96</v>
      </c>
      <c r="I140" s="66" t="s">
        <v>426</v>
      </c>
      <c r="J140" s="66" t="s">
        <v>425</v>
      </c>
      <c r="K140" s="66" t="s">
        <v>424</v>
      </c>
      <c r="L140" s="65" t="s">
        <v>429</v>
      </c>
    </row>
    <row r="141" spans="1:12">
      <c r="A141" s="67" t="s">
        <v>91</v>
      </c>
      <c r="B141" s="66" t="s">
        <v>90</v>
      </c>
      <c r="C141" s="66" t="s">
        <v>89</v>
      </c>
      <c r="D141" s="66" t="s">
        <v>88</v>
      </c>
      <c r="E141" s="66" t="s">
        <v>87</v>
      </c>
      <c r="F141" s="71">
        <v>6052251072060</v>
      </c>
      <c r="G141" s="71" t="s">
        <v>878</v>
      </c>
      <c r="H141" s="66" t="s">
        <v>96</v>
      </c>
      <c r="I141" s="66" t="s">
        <v>426</v>
      </c>
      <c r="J141" s="66" t="s">
        <v>425</v>
      </c>
      <c r="K141" s="66" t="s">
        <v>424</v>
      </c>
      <c r="L141" s="65" t="s">
        <v>429</v>
      </c>
    </row>
    <row r="142" spans="1:12">
      <c r="A142" s="67" t="s">
        <v>91</v>
      </c>
      <c r="B142" s="66" t="s">
        <v>90</v>
      </c>
      <c r="C142" s="66" t="s">
        <v>89</v>
      </c>
      <c r="D142" s="66" t="s">
        <v>88</v>
      </c>
      <c r="E142" s="66" t="s">
        <v>87</v>
      </c>
      <c r="F142" s="71">
        <v>6052251072061</v>
      </c>
      <c r="G142" s="71" t="s">
        <v>878</v>
      </c>
      <c r="H142" s="66" t="s">
        <v>96</v>
      </c>
      <c r="I142" s="66" t="s">
        <v>426</v>
      </c>
      <c r="J142" s="66" t="s">
        <v>425</v>
      </c>
      <c r="K142" s="66" t="s">
        <v>424</v>
      </c>
      <c r="L142" s="65" t="s">
        <v>488</v>
      </c>
    </row>
    <row r="143" spans="1:12">
      <c r="A143" s="67" t="s">
        <v>91</v>
      </c>
      <c r="B143" s="66" t="s">
        <v>90</v>
      </c>
      <c r="C143" s="66" t="s">
        <v>89</v>
      </c>
      <c r="D143" s="66" t="s">
        <v>88</v>
      </c>
      <c r="E143" s="66" t="s">
        <v>87</v>
      </c>
      <c r="F143" s="71">
        <v>6052251072062</v>
      </c>
      <c r="G143" s="71" t="s">
        <v>878</v>
      </c>
      <c r="H143" s="66" t="s">
        <v>96</v>
      </c>
      <c r="I143" s="66" t="s">
        <v>426</v>
      </c>
      <c r="J143" s="66" t="s">
        <v>425</v>
      </c>
      <c r="K143" s="66" t="s">
        <v>424</v>
      </c>
      <c r="L143" s="65" t="s">
        <v>429</v>
      </c>
    </row>
    <row r="144" spans="1:12">
      <c r="A144" s="67" t="s">
        <v>91</v>
      </c>
      <c r="B144" s="66" t="s">
        <v>90</v>
      </c>
      <c r="C144" s="66" t="s">
        <v>89</v>
      </c>
      <c r="D144" s="66" t="s">
        <v>88</v>
      </c>
      <c r="E144" s="66" t="s">
        <v>87</v>
      </c>
      <c r="F144" s="71">
        <v>6052251072063</v>
      </c>
      <c r="G144" s="71" t="s">
        <v>878</v>
      </c>
      <c r="H144" s="66" t="s">
        <v>96</v>
      </c>
      <c r="I144" s="66" t="s">
        <v>426</v>
      </c>
      <c r="J144" s="66" t="s">
        <v>425</v>
      </c>
      <c r="K144" s="66" t="s">
        <v>424</v>
      </c>
      <c r="L144" s="65" t="s">
        <v>487</v>
      </c>
    </row>
    <row r="145" spans="1:12">
      <c r="A145" s="67" t="s">
        <v>91</v>
      </c>
      <c r="B145" s="66" t="s">
        <v>90</v>
      </c>
      <c r="C145" s="66" t="s">
        <v>89</v>
      </c>
      <c r="D145" s="66" t="s">
        <v>88</v>
      </c>
      <c r="E145" s="66" t="s">
        <v>87</v>
      </c>
      <c r="F145" s="71">
        <v>6052251072064</v>
      </c>
      <c r="G145" s="71" t="s">
        <v>878</v>
      </c>
      <c r="H145" s="66" t="s">
        <v>96</v>
      </c>
      <c r="I145" s="66" t="s">
        <v>426</v>
      </c>
      <c r="J145" s="66" t="s">
        <v>425</v>
      </c>
      <c r="K145" s="66" t="s">
        <v>424</v>
      </c>
      <c r="L145" s="65" t="s">
        <v>429</v>
      </c>
    </row>
    <row r="146" spans="1:12">
      <c r="A146" s="67" t="s">
        <v>91</v>
      </c>
      <c r="B146" s="66" t="s">
        <v>90</v>
      </c>
      <c r="C146" s="66" t="s">
        <v>89</v>
      </c>
      <c r="D146" s="66" t="s">
        <v>88</v>
      </c>
      <c r="E146" s="66" t="s">
        <v>87</v>
      </c>
      <c r="F146" s="71">
        <v>6052251072065</v>
      </c>
      <c r="G146" s="71" t="s">
        <v>878</v>
      </c>
      <c r="H146" s="66" t="s">
        <v>96</v>
      </c>
      <c r="I146" s="66" t="s">
        <v>426</v>
      </c>
      <c r="J146" s="66" t="s">
        <v>425</v>
      </c>
      <c r="K146" s="66" t="s">
        <v>424</v>
      </c>
      <c r="L146" s="65" t="s">
        <v>486</v>
      </c>
    </row>
    <row r="147" spans="1:12">
      <c r="A147" s="67" t="s">
        <v>91</v>
      </c>
      <c r="B147" s="66" t="s">
        <v>90</v>
      </c>
      <c r="C147" s="66" t="s">
        <v>89</v>
      </c>
      <c r="D147" s="66" t="s">
        <v>88</v>
      </c>
      <c r="E147" s="66" t="s">
        <v>87</v>
      </c>
      <c r="F147" s="71">
        <v>6052251072066</v>
      </c>
      <c r="G147" s="71" t="s">
        <v>878</v>
      </c>
      <c r="H147" s="66" t="s">
        <v>96</v>
      </c>
      <c r="I147" s="66" t="s">
        <v>426</v>
      </c>
      <c r="J147" s="66" t="s">
        <v>425</v>
      </c>
      <c r="K147" s="66" t="s">
        <v>424</v>
      </c>
      <c r="L147" s="65" t="s">
        <v>429</v>
      </c>
    </row>
    <row r="148" spans="1:12">
      <c r="A148" s="67" t="s">
        <v>91</v>
      </c>
      <c r="B148" s="66" t="s">
        <v>90</v>
      </c>
      <c r="C148" s="66" t="s">
        <v>89</v>
      </c>
      <c r="D148" s="66" t="s">
        <v>88</v>
      </c>
      <c r="E148" s="66" t="s">
        <v>87</v>
      </c>
      <c r="F148" s="71">
        <v>6052251072067</v>
      </c>
      <c r="G148" s="71" t="s">
        <v>878</v>
      </c>
      <c r="H148" s="66" t="s">
        <v>96</v>
      </c>
      <c r="I148" s="66" t="s">
        <v>426</v>
      </c>
      <c r="J148" s="66" t="s">
        <v>425</v>
      </c>
      <c r="K148" s="66" t="s">
        <v>424</v>
      </c>
      <c r="L148" s="65" t="s">
        <v>485</v>
      </c>
    </row>
    <row r="149" spans="1:12">
      <c r="A149" s="67" t="s">
        <v>91</v>
      </c>
      <c r="B149" s="66" t="s">
        <v>90</v>
      </c>
      <c r="C149" s="66" t="s">
        <v>89</v>
      </c>
      <c r="D149" s="66" t="s">
        <v>88</v>
      </c>
      <c r="E149" s="66" t="s">
        <v>87</v>
      </c>
      <c r="F149" s="71">
        <v>6052251072068</v>
      </c>
      <c r="G149" s="71" t="s">
        <v>878</v>
      </c>
      <c r="H149" s="66" t="s">
        <v>96</v>
      </c>
      <c r="I149" s="66" t="s">
        <v>426</v>
      </c>
      <c r="J149" s="66" t="s">
        <v>425</v>
      </c>
      <c r="K149" s="66" t="s">
        <v>424</v>
      </c>
      <c r="L149" s="65" t="s">
        <v>484</v>
      </c>
    </row>
    <row r="150" spans="1:12">
      <c r="A150" s="67" t="s">
        <v>91</v>
      </c>
      <c r="B150" s="66" t="s">
        <v>90</v>
      </c>
      <c r="C150" s="66" t="s">
        <v>89</v>
      </c>
      <c r="D150" s="66" t="s">
        <v>88</v>
      </c>
      <c r="E150" s="66" t="s">
        <v>87</v>
      </c>
      <c r="F150" s="71">
        <v>6052251072069</v>
      </c>
      <c r="G150" s="71" t="s">
        <v>878</v>
      </c>
      <c r="H150" s="66" t="s">
        <v>96</v>
      </c>
      <c r="I150" s="66" t="s">
        <v>426</v>
      </c>
      <c r="J150" s="66" t="s">
        <v>425</v>
      </c>
      <c r="K150" s="66" t="s">
        <v>424</v>
      </c>
      <c r="L150" s="65" t="s">
        <v>483</v>
      </c>
    </row>
    <row r="151" spans="1:12">
      <c r="A151" s="67" t="s">
        <v>91</v>
      </c>
      <c r="B151" s="66" t="s">
        <v>90</v>
      </c>
      <c r="C151" s="66" t="s">
        <v>89</v>
      </c>
      <c r="D151" s="66" t="s">
        <v>88</v>
      </c>
      <c r="E151" s="66" t="s">
        <v>87</v>
      </c>
      <c r="F151" s="71">
        <v>6052251072070</v>
      </c>
      <c r="G151" s="71" t="s">
        <v>878</v>
      </c>
      <c r="H151" s="66" t="s">
        <v>96</v>
      </c>
      <c r="I151" s="66" t="s">
        <v>426</v>
      </c>
      <c r="J151" s="66" t="s">
        <v>425</v>
      </c>
      <c r="K151" s="66" t="s">
        <v>424</v>
      </c>
      <c r="L151" s="65" t="s">
        <v>429</v>
      </c>
    </row>
    <row r="152" spans="1:12">
      <c r="A152" s="67" t="s">
        <v>91</v>
      </c>
      <c r="B152" s="66" t="s">
        <v>90</v>
      </c>
      <c r="C152" s="66" t="s">
        <v>89</v>
      </c>
      <c r="D152" s="66" t="s">
        <v>88</v>
      </c>
      <c r="E152" s="66" t="s">
        <v>87</v>
      </c>
      <c r="F152" s="71">
        <v>6052251072071</v>
      </c>
      <c r="G152" s="71" t="s">
        <v>878</v>
      </c>
      <c r="H152" s="66" t="s">
        <v>96</v>
      </c>
      <c r="I152" s="66" t="s">
        <v>426</v>
      </c>
      <c r="J152" s="66" t="s">
        <v>425</v>
      </c>
      <c r="K152" s="66" t="s">
        <v>424</v>
      </c>
      <c r="L152" s="65" t="s">
        <v>482</v>
      </c>
    </row>
    <row r="153" spans="1:12">
      <c r="A153" s="67" t="s">
        <v>91</v>
      </c>
      <c r="B153" s="66" t="s">
        <v>90</v>
      </c>
      <c r="C153" s="66" t="s">
        <v>89</v>
      </c>
      <c r="D153" s="66" t="s">
        <v>88</v>
      </c>
      <c r="E153" s="66" t="s">
        <v>87</v>
      </c>
      <c r="F153" s="71">
        <v>6052251072072</v>
      </c>
      <c r="G153" s="71" t="s">
        <v>878</v>
      </c>
      <c r="H153" s="66" t="s">
        <v>96</v>
      </c>
      <c r="I153" s="66" t="s">
        <v>426</v>
      </c>
      <c r="J153" s="66" t="s">
        <v>425</v>
      </c>
      <c r="K153" s="66" t="s">
        <v>424</v>
      </c>
      <c r="L153" s="65" t="s">
        <v>481</v>
      </c>
    </row>
    <row r="154" spans="1:12">
      <c r="A154" s="67" t="s">
        <v>91</v>
      </c>
      <c r="B154" s="66" t="s">
        <v>90</v>
      </c>
      <c r="C154" s="66" t="s">
        <v>89</v>
      </c>
      <c r="D154" s="66" t="s">
        <v>88</v>
      </c>
      <c r="E154" s="66" t="s">
        <v>87</v>
      </c>
      <c r="F154" s="71">
        <v>6052251072073</v>
      </c>
      <c r="G154" s="71" t="s">
        <v>878</v>
      </c>
      <c r="H154" s="66" t="s">
        <v>96</v>
      </c>
      <c r="I154" s="66" t="s">
        <v>426</v>
      </c>
      <c r="J154" s="66" t="s">
        <v>425</v>
      </c>
      <c r="K154" s="66" t="s">
        <v>424</v>
      </c>
      <c r="L154" s="65" t="s">
        <v>429</v>
      </c>
    </row>
    <row r="155" spans="1:12">
      <c r="A155" s="67" t="s">
        <v>91</v>
      </c>
      <c r="B155" s="66" t="s">
        <v>90</v>
      </c>
      <c r="C155" s="66" t="s">
        <v>89</v>
      </c>
      <c r="D155" s="66" t="s">
        <v>88</v>
      </c>
      <c r="E155" s="66" t="s">
        <v>87</v>
      </c>
      <c r="F155" s="71">
        <v>6052251072074</v>
      </c>
      <c r="G155" s="71" t="s">
        <v>878</v>
      </c>
      <c r="H155" s="66" t="s">
        <v>96</v>
      </c>
      <c r="I155" s="66" t="s">
        <v>426</v>
      </c>
      <c r="J155" s="66" t="s">
        <v>425</v>
      </c>
      <c r="K155" s="66" t="s">
        <v>424</v>
      </c>
      <c r="L155" s="65" t="s">
        <v>429</v>
      </c>
    </row>
    <row r="156" spans="1:12">
      <c r="A156" s="67" t="s">
        <v>91</v>
      </c>
      <c r="B156" s="66" t="s">
        <v>90</v>
      </c>
      <c r="C156" s="66" t="s">
        <v>89</v>
      </c>
      <c r="D156" s="66" t="s">
        <v>88</v>
      </c>
      <c r="E156" s="66" t="s">
        <v>87</v>
      </c>
      <c r="F156" s="71">
        <v>6052251072075</v>
      </c>
      <c r="G156" s="71" t="s">
        <v>878</v>
      </c>
      <c r="H156" s="66" t="s">
        <v>96</v>
      </c>
      <c r="I156" s="66" t="s">
        <v>426</v>
      </c>
      <c r="J156" s="66" t="s">
        <v>425</v>
      </c>
      <c r="K156" s="66" t="s">
        <v>424</v>
      </c>
      <c r="L156" s="65" t="s">
        <v>429</v>
      </c>
    </row>
    <row r="157" spans="1:12">
      <c r="A157" s="67" t="s">
        <v>91</v>
      </c>
      <c r="B157" s="66" t="s">
        <v>90</v>
      </c>
      <c r="C157" s="66" t="s">
        <v>89</v>
      </c>
      <c r="D157" s="66" t="s">
        <v>88</v>
      </c>
      <c r="E157" s="66" t="s">
        <v>87</v>
      </c>
      <c r="F157" s="71">
        <v>6052251072076</v>
      </c>
      <c r="G157" s="71" t="s">
        <v>878</v>
      </c>
      <c r="H157" s="66" t="s">
        <v>96</v>
      </c>
      <c r="I157" s="66" t="s">
        <v>426</v>
      </c>
      <c r="J157" s="66" t="s">
        <v>425</v>
      </c>
      <c r="K157" s="66" t="s">
        <v>424</v>
      </c>
      <c r="L157" s="65" t="s">
        <v>429</v>
      </c>
    </row>
    <row r="158" spans="1:12">
      <c r="A158" s="67" t="s">
        <v>91</v>
      </c>
      <c r="B158" s="66" t="s">
        <v>90</v>
      </c>
      <c r="C158" s="66" t="s">
        <v>89</v>
      </c>
      <c r="D158" s="66" t="s">
        <v>88</v>
      </c>
      <c r="E158" s="66" t="s">
        <v>87</v>
      </c>
      <c r="F158" s="71">
        <v>6052251072077</v>
      </c>
      <c r="G158" s="71" t="s">
        <v>878</v>
      </c>
      <c r="H158" s="66" t="s">
        <v>96</v>
      </c>
      <c r="I158" s="66" t="s">
        <v>426</v>
      </c>
      <c r="J158" s="66" t="s">
        <v>425</v>
      </c>
      <c r="K158" s="66" t="s">
        <v>424</v>
      </c>
      <c r="L158" s="65" t="s">
        <v>429</v>
      </c>
    </row>
    <row r="159" spans="1:12">
      <c r="A159" s="67" t="s">
        <v>91</v>
      </c>
      <c r="B159" s="66" t="s">
        <v>90</v>
      </c>
      <c r="C159" s="66" t="s">
        <v>89</v>
      </c>
      <c r="D159" s="66" t="s">
        <v>88</v>
      </c>
      <c r="E159" s="66" t="s">
        <v>87</v>
      </c>
      <c r="F159" s="71">
        <v>6052251072078</v>
      </c>
      <c r="G159" s="71" t="s">
        <v>878</v>
      </c>
      <c r="H159" s="66" t="s">
        <v>96</v>
      </c>
      <c r="I159" s="66" t="s">
        <v>426</v>
      </c>
      <c r="J159" s="66" t="s">
        <v>425</v>
      </c>
      <c r="K159" s="66" t="s">
        <v>424</v>
      </c>
      <c r="L159" s="65" t="s">
        <v>480</v>
      </c>
    </row>
    <row r="160" spans="1:12">
      <c r="A160" s="67" t="s">
        <v>91</v>
      </c>
      <c r="B160" s="66" t="s">
        <v>90</v>
      </c>
      <c r="C160" s="66" t="s">
        <v>89</v>
      </c>
      <c r="D160" s="66" t="s">
        <v>88</v>
      </c>
      <c r="E160" s="66" t="s">
        <v>87</v>
      </c>
      <c r="F160" s="71">
        <v>6052251072079</v>
      </c>
      <c r="G160" s="71" t="s">
        <v>878</v>
      </c>
      <c r="H160" s="66" t="s">
        <v>96</v>
      </c>
      <c r="I160" s="66" t="s">
        <v>426</v>
      </c>
      <c r="J160" s="66" t="s">
        <v>425</v>
      </c>
      <c r="K160" s="66" t="s">
        <v>424</v>
      </c>
      <c r="L160" s="65" t="s">
        <v>479</v>
      </c>
    </row>
    <row r="161" spans="1:12">
      <c r="A161" s="67" t="s">
        <v>91</v>
      </c>
      <c r="B161" s="66" t="s">
        <v>90</v>
      </c>
      <c r="C161" s="66" t="s">
        <v>89</v>
      </c>
      <c r="D161" s="66" t="s">
        <v>88</v>
      </c>
      <c r="E161" s="66" t="s">
        <v>87</v>
      </c>
      <c r="F161" s="71">
        <v>6052251072080</v>
      </c>
      <c r="G161" s="71" t="s">
        <v>878</v>
      </c>
      <c r="H161" s="66" t="s">
        <v>96</v>
      </c>
      <c r="I161" s="66" t="s">
        <v>426</v>
      </c>
      <c r="J161" s="66" t="s">
        <v>425</v>
      </c>
      <c r="K161" s="66" t="s">
        <v>424</v>
      </c>
      <c r="L161" s="65" t="s">
        <v>479</v>
      </c>
    </row>
    <row r="162" spans="1:12">
      <c r="A162" s="67" t="s">
        <v>91</v>
      </c>
      <c r="B162" s="66" t="s">
        <v>90</v>
      </c>
      <c r="C162" s="66" t="s">
        <v>89</v>
      </c>
      <c r="D162" s="66" t="s">
        <v>88</v>
      </c>
      <c r="E162" s="66" t="s">
        <v>87</v>
      </c>
      <c r="F162" s="71">
        <v>6052251072081</v>
      </c>
      <c r="G162" s="71" t="s">
        <v>878</v>
      </c>
      <c r="H162" s="66" t="s">
        <v>96</v>
      </c>
      <c r="I162" s="66" t="s">
        <v>426</v>
      </c>
      <c r="J162" s="66" t="s">
        <v>425</v>
      </c>
      <c r="K162" s="66" t="s">
        <v>424</v>
      </c>
      <c r="L162" s="65" t="s">
        <v>478</v>
      </c>
    </row>
    <row r="163" spans="1:12">
      <c r="A163" s="67" t="s">
        <v>91</v>
      </c>
      <c r="B163" s="66" t="s">
        <v>90</v>
      </c>
      <c r="C163" s="66" t="s">
        <v>89</v>
      </c>
      <c r="D163" s="66" t="s">
        <v>88</v>
      </c>
      <c r="E163" s="66" t="s">
        <v>87</v>
      </c>
      <c r="F163" s="71">
        <v>6052251072082</v>
      </c>
      <c r="G163" s="71" t="s">
        <v>878</v>
      </c>
      <c r="H163" s="66" t="s">
        <v>96</v>
      </c>
      <c r="I163" s="66" t="s">
        <v>426</v>
      </c>
      <c r="J163" s="66" t="s">
        <v>425</v>
      </c>
      <c r="K163" s="66" t="s">
        <v>424</v>
      </c>
      <c r="L163" s="65" t="s">
        <v>477</v>
      </c>
    </row>
    <row r="164" spans="1:12">
      <c r="A164" s="67" t="s">
        <v>91</v>
      </c>
      <c r="B164" s="66" t="s">
        <v>90</v>
      </c>
      <c r="C164" s="66" t="s">
        <v>89</v>
      </c>
      <c r="D164" s="66" t="s">
        <v>88</v>
      </c>
      <c r="E164" s="66" t="s">
        <v>87</v>
      </c>
      <c r="F164" s="71">
        <v>6052251072083</v>
      </c>
      <c r="G164" s="71" t="s">
        <v>878</v>
      </c>
      <c r="H164" s="66" t="s">
        <v>96</v>
      </c>
      <c r="I164" s="66" t="s">
        <v>426</v>
      </c>
      <c r="J164" s="66" t="s">
        <v>425</v>
      </c>
      <c r="K164" s="66" t="s">
        <v>424</v>
      </c>
      <c r="L164" s="65" t="s">
        <v>476</v>
      </c>
    </row>
    <row r="165" spans="1:12">
      <c r="A165" s="67" t="s">
        <v>91</v>
      </c>
      <c r="B165" s="66" t="s">
        <v>90</v>
      </c>
      <c r="C165" s="66" t="s">
        <v>89</v>
      </c>
      <c r="D165" s="66" t="s">
        <v>88</v>
      </c>
      <c r="E165" s="66" t="s">
        <v>87</v>
      </c>
      <c r="F165" s="71">
        <v>6052251072084</v>
      </c>
      <c r="G165" s="71" t="s">
        <v>878</v>
      </c>
      <c r="H165" s="66" t="s">
        <v>96</v>
      </c>
      <c r="I165" s="66" t="s">
        <v>426</v>
      </c>
      <c r="J165" s="66" t="s">
        <v>425</v>
      </c>
      <c r="K165" s="66" t="s">
        <v>424</v>
      </c>
      <c r="L165" s="65" t="s">
        <v>476</v>
      </c>
    </row>
    <row r="166" spans="1:12">
      <c r="A166" s="67" t="s">
        <v>91</v>
      </c>
      <c r="B166" s="66" t="s">
        <v>90</v>
      </c>
      <c r="C166" s="66" t="s">
        <v>89</v>
      </c>
      <c r="D166" s="66" t="s">
        <v>88</v>
      </c>
      <c r="E166" s="66" t="s">
        <v>87</v>
      </c>
      <c r="F166" s="71">
        <v>6052251072085</v>
      </c>
      <c r="G166" s="71" t="s">
        <v>878</v>
      </c>
      <c r="H166" s="66" t="s">
        <v>96</v>
      </c>
      <c r="I166" s="66" t="s">
        <v>426</v>
      </c>
      <c r="J166" s="66" t="s">
        <v>425</v>
      </c>
      <c r="K166" s="66" t="s">
        <v>424</v>
      </c>
      <c r="L166" s="65" t="s">
        <v>476</v>
      </c>
    </row>
    <row r="167" spans="1:12">
      <c r="A167" s="67" t="s">
        <v>91</v>
      </c>
      <c r="B167" s="66" t="s">
        <v>90</v>
      </c>
      <c r="C167" s="66" t="s">
        <v>89</v>
      </c>
      <c r="D167" s="66" t="s">
        <v>88</v>
      </c>
      <c r="E167" s="66" t="s">
        <v>87</v>
      </c>
      <c r="F167" s="71">
        <v>6052251072086</v>
      </c>
      <c r="G167" s="71" t="s">
        <v>878</v>
      </c>
      <c r="H167" s="66" t="s">
        <v>96</v>
      </c>
      <c r="I167" s="66" t="s">
        <v>426</v>
      </c>
      <c r="J167" s="66" t="s">
        <v>425</v>
      </c>
      <c r="K167" s="66" t="s">
        <v>424</v>
      </c>
      <c r="L167" s="65" t="s">
        <v>475</v>
      </c>
    </row>
    <row r="168" spans="1:12">
      <c r="A168" s="67" t="s">
        <v>91</v>
      </c>
      <c r="B168" s="66" t="s">
        <v>90</v>
      </c>
      <c r="C168" s="66" t="s">
        <v>89</v>
      </c>
      <c r="D168" s="66" t="s">
        <v>88</v>
      </c>
      <c r="E168" s="66" t="s">
        <v>87</v>
      </c>
      <c r="F168" s="71">
        <v>6052251072087</v>
      </c>
      <c r="G168" s="71" t="s">
        <v>878</v>
      </c>
      <c r="H168" s="66" t="s">
        <v>96</v>
      </c>
      <c r="I168" s="66" t="s">
        <v>426</v>
      </c>
      <c r="J168" s="66" t="s">
        <v>425</v>
      </c>
      <c r="K168" s="66" t="s">
        <v>424</v>
      </c>
      <c r="L168" s="65" t="s">
        <v>474</v>
      </c>
    </row>
    <row r="169" spans="1:12">
      <c r="A169" s="67" t="s">
        <v>91</v>
      </c>
      <c r="B169" s="66" t="s">
        <v>90</v>
      </c>
      <c r="C169" s="66" t="s">
        <v>89</v>
      </c>
      <c r="D169" s="66" t="s">
        <v>88</v>
      </c>
      <c r="E169" s="66" t="s">
        <v>87</v>
      </c>
      <c r="F169" s="71">
        <v>6052251072088</v>
      </c>
      <c r="G169" s="71" t="s">
        <v>878</v>
      </c>
      <c r="H169" s="66" t="s">
        <v>96</v>
      </c>
      <c r="I169" s="66" t="s">
        <v>426</v>
      </c>
      <c r="J169" s="66" t="s">
        <v>425</v>
      </c>
      <c r="K169" s="66" t="s">
        <v>424</v>
      </c>
      <c r="L169" s="65" t="s">
        <v>474</v>
      </c>
    </row>
    <row r="170" spans="1:12">
      <c r="A170" s="67" t="s">
        <v>91</v>
      </c>
      <c r="B170" s="66" t="s">
        <v>90</v>
      </c>
      <c r="C170" s="66" t="s">
        <v>89</v>
      </c>
      <c r="D170" s="66" t="s">
        <v>88</v>
      </c>
      <c r="E170" s="66" t="s">
        <v>87</v>
      </c>
      <c r="F170" s="71">
        <v>6052251072089</v>
      </c>
      <c r="G170" s="71" t="s">
        <v>878</v>
      </c>
      <c r="H170" s="66" t="s">
        <v>96</v>
      </c>
      <c r="I170" s="66" t="s">
        <v>426</v>
      </c>
      <c r="J170" s="66" t="s">
        <v>425</v>
      </c>
      <c r="K170" s="66" t="s">
        <v>424</v>
      </c>
      <c r="L170" s="65" t="s">
        <v>473</v>
      </c>
    </row>
    <row r="171" spans="1:12">
      <c r="A171" s="67" t="s">
        <v>91</v>
      </c>
      <c r="B171" s="66" t="s">
        <v>90</v>
      </c>
      <c r="C171" s="66" t="s">
        <v>89</v>
      </c>
      <c r="D171" s="66" t="s">
        <v>88</v>
      </c>
      <c r="E171" s="66" t="s">
        <v>87</v>
      </c>
      <c r="F171" s="71">
        <v>6052251072090</v>
      </c>
      <c r="G171" s="71" t="s">
        <v>878</v>
      </c>
      <c r="H171" s="66" t="s">
        <v>96</v>
      </c>
      <c r="I171" s="66" t="s">
        <v>426</v>
      </c>
      <c r="J171" s="66" t="s">
        <v>425</v>
      </c>
      <c r="K171" s="66" t="s">
        <v>424</v>
      </c>
      <c r="L171" s="65" t="s">
        <v>472</v>
      </c>
    </row>
    <row r="172" spans="1:12">
      <c r="A172" s="67" t="s">
        <v>91</v>
      </c>
      <c r="B172" s="66" t="s">
        <v>90</v>
      </c>
      <c r="C172" s="66" t="s">
        <v>89</v>
      </c>
      <c r="D172" s="66" t="s">
        <v>88</v>
      </c>
      <c r="E172" s="66" t="s">
        <v>87</v>
      </c>
      <c r="F172" s="71">
        <v>6052251072091</v>
      </c>
      <c r="G172" s="71" t="s">
        <v>878</v>
      </c>
      <c r="H172" s="66" t="s">
        <v>96</v>
      </c>
      <c r="I172" s="66" t="s">
        <v>426</v>
      </c>
      <c r="J172" s="66" t="s">
        <v>425</v>
      </c>
      <c r="K172" s="66" t="s">
        <v>424</v>
      </c>
      <c r="L172" s="65" t="s">
        <v>471</v>
      </c>
    </row>
    <row r="173" spans="1:12">
      <c r="A173" s="67" t="s">
        <v>91</v>
      </c>
      <c r="B173" s="66" t="s">
        <v>90</v>
      </c>
      <c r="C173" s="66" t="s">
        <v>89</v>
      </c>
      <c r="D173" s="66" t="s">
        <v>88</v>
      </c>
      <c r="E173" s="66" t="s">
        <v>87</v>
      </c>
      <c r="F173" s="71">
        <v>6052251072092</v>
      </c>
      <c r="G173" s="71" t="s">
        <v>878</v>
      </c>
      <c r="H173" s="66" t="s">
        <v>96</v>
      </c>
      <c r="I173" s="66" t="s">
        <v>426</v>
      </c>
      <c r="J173" s="66" t="s">
        <v>425</v>
      </c>
      <c r="K173" s="66" t="s">
        <v>424</v>
      </c>
      <c r="L173" s="65" t="s">
        <v>429</v>
      </c>
    </row>
    <row r="174" spans="1:12">
      <c r="A174" s="67" t="s">
        <v>91</v>
      </c>
      <c r="B174" s="66" t="s">
        <v>90</v>
      </c>
      <c r="C174" s="66" t="s">
        <v>89</v>
      </c>
      <c r="D174" s="66" t="s">
        <v>88</v>
      </c>
      <c r="E174" s="66" t="s">
        <v>87</v>
      </c>
      <c r="F174" s="71">
        <v>6052251072093</v>
      </c>
      <c r="G174" s="71" t="s">
        <v>878</v>
      </c>
      <c r="H174" s="66" t="s">
        <v>96</v>
      </c>
      <c r="I174" s="66" t="s">
        <v>426</v>
      </c>
      <c r="J174" s="66" t="s">
        <v>425</v>
      </c>
      <c r="K174" s="66" t="s">
        <v>424</v>
      </c>
      <c r="L174" s="65" t="s">
        <v>429</v>
      </c>
    </row>
    <row r="175" spans="1:12">
      <c r="A175" s="67" t="s">
        <v>91</v>
      </c>
      <c r="B175" s="66" t="s">
        <v>90</v>
      </c>
      <c r="C175" s="66" t="s">
        <v>89</v>
      </c>
      <c r="D175" s="66" t="s">
        <v>88</v>
      </c>
      <c r="E175" s="66" t="s">
        <v>87</v>
      </c>
      <c r="F175" s="71">
        <v>6052251072094</v>
      </c>
      <c r="G175" s="71" t="s">
        <v>878</v>
      </c>
      <c r="H175" s="66" t="s">
        <v>96</v>
      </c>
      <c r="I175" s="66" t="s">
        <v>426</v>
      </c>
      <c r="J175" s="66" t="s">
        <v>425</v>
      </c>
      <c r="K175" s="66" t="s">
        <v>424</v>
      </c>
      <c r="L175" s="65" t="s">
        <v>429</v>
      </c>
    </row>
    <row r="176" spans="1:12">
      <c r="A176" s="67" t="s">
        <v>91</v>
      </c>
      <c r="B176" s="66" t="s">
        <v>90</v>
      </c>
      <c r="C176" s="66" t="s">
        <v>89</v>
      </c>
      <c r="D176" s="66" t="s">
        <v>88</v>
      </c>
      <c r="E176" s="66" t="s">
        <v>87</v>
      </c>
      <c r="F176" s="71">
        <v>6052251072095</v>
      </c>
      <c r="G176" s="71" t="s">
        <v>878</v>
      </c>
      <c r="H176" s="66" t="s">
        <v>96</v>
      </c>
      <c r="I176" s="66" t="s">
        <v>426</v>
      </c>
      <c r="J176" s="66" t="s">
        <v>425</v>
      </c>
      <c r="K176" s="66" t="s">
        <v>424</v>
      </c>
      <c r="L176" s="65" t="s">
        <v>470</v>
      </c>
    </row>
    <row r="177" spans="1:12">
      <c r="A177" s="67" t="s">
        <v>91</v>
      </c>
      <c r="B177" s="66" t="s">
        <v>90</v>
      </c>
      <c r="C177" s="66" t="s">
        <v>89</v>
      </c>
      <c r="D177" s="66" t="s">
        <v>88</v>
      </c>
      <c r="E177" s="66" t="s">
        <v>87</v>
      </c>
      <c r="F177" s="71">
        <v>6052251072096</v>
      </c>
      <c r="G177" s="71" t="s">
        <v>878</v>
      </c>
      <c r="H177" s="66" t="s">
        <v>96</v>
      </c>
      <c r="I177" s="66" t="s">
        <v>426</v>
      </c>
      <c r="J177" s="66" t="s">
        <v>425</v>
      </c>
      <c r="K177" s="66" t="s">
        <v>424</v>
      </c>
      <c r="L177" s="65" t="s">
        <v>469</v>
      </c>
    </row>
    <row r="178" spans="1:12">
      <c r="A178" s="67" t="s">
        <v>91</v>
      </c>
      <c r="B178" s="66" t="s">
        <v>90</v>
      </c>
      <c r="C178" s="66" t="s">
        <v>89</v>
      </c>
      <c r="D178" s="66" t="s">
        <v>88</v>
      </c>
      <c r="E178" s="66" t="s">
        <v>87</v>
      </c>
      <c r="F178" s="71">
        <v>6052251072097</v>
      </c>
      <c r="G178" s="71" t="s">
        <v>878</v>
      </c>
      <c r="H178" s="66" t="s">
        <v>96</v>
      </c>
      <c r="I178" s="66" t="s">
        <v>426</v>
      </c>
      <c r="J178" s="66" t="s">
        <v>425</v>
      </c>
      <c r="K178" s="66" t="s">
        <v>424</v>
      </c>
      <c r="L178" s="65" t="s">
        <v>468</v>
      </c>
    </row>
    <row r="179" spans="1:12">
      <c r="A179" s="67" t="s">
        <v>91</v>
      </c>
      <c r="B179" s="66" t="s">
        <v>90</v>
      </c>
      <c r="C179" s="66" t="s">
        <v>89</v>
      </c>
      <c r="D179" s="66" t="s">
        <v>88</v>
      </c>
      <c r="E179" s="66" t="s">
        <v>87</v>
      </c>
      <c r="F179" s="71">
        <v>6052251072098</v>
      </c>
      <c r="G179" s="71" t="s">
        <v>878</v>
      </c>
      <c r="H179" s="66" t="s">
        <v>96</v>
      </c>
      <c r="I179" s="66" t="s">
        <v>426</v>
      </c>
      <c r="J179" s="66" t="s">
        <v>425</v>
      </c>
      <c r="K179" s="66" t="s">
        <v>424</v>
      </c>
      <c r="L179" s="65" t="s">
        <v>467</v>
      </c>
    </row>
    <row r="180" spans="1:12">
      <c r="A180" s="67" t="s">
        <v>91</v>
      </c>
      <c r="B180" s="66" t="s">
        <v>90</v>
      </c>
      <c r="C180" s="66" t="s">
        <v>89</v>
      </c>
      <c r="D180" s="66" t="s">
        <v>88</v>
      </c>
      <c r="E180" s="66" t="s">
        <v>87</v>
      </c>
      <c r="F180" s="71">
        <v>6052251072099</v>
      </c>
      <c r="G180" s="71" t="s">
        <v>878</v>
      </c>
      <c r="H180" s="66" t="s">
        <v>96</v>
      </c>
      <c r="I180" s="66" t="s">
        <v>426</v>
      </c>
      <c r="J180" s="66" t="s">
        <v>425</v>
      </c>
      <c r="K180" s="66" t="s">
        <v>424</v>
      </c>
      <c r="L180" s="65" t="s">
        <v>429</v>
      </c>
    </row>
    <row r="181" spans="1:12">
      <c r="A181" s="67" t="s">
        <v>91</v>
      </c>
      <c r="B181" s="66" t="s">
        <v>90</v>
      </c>
      <c r="C181" s="66" t="s">
        <v>89</v>
      </c>
      <c r="D181" s="66" t="s">
        <v>88</v>
      </c>
      <c r="E181" s="66" t="s">
        <v>87</v>
      </c>
      <c r="F181" s="71">
        <v>6052251072100</v>
      </c>
      <c r="G181" s="71" t="s">
        <v>878</v>
      </c>
      <c r="H181" s="66" t="s">
        <v>96</v>
      </c>
      <c r="I181" s="66" t="s">
        <v>426</v>
      </c>
      <c r="J181" s="66" t="s">
        <v>425</v>
      </c>
      <c r="K181" s="66" t="s">
        <v>424</v>
      </c>
      <c r="L181" s="65" t="s">
        <v>429</v>
      </c>
    </row>
    <row r="182" spans="1:12">
      <c r="A182" s="67" t="s">
        <v>91</v>
      </c>
      <c r="B182" s="66" t="s">
        <v>90</v>
      </c>
      <c r="C182" s="66" t="s">
        <v>89</v>
      </c>
      <c r="D182" s="66" t="s">
        <v>88</v>
      </c>
      <c r="E182" s="66" t="s">
        <v>87</v>
      </c>
      <c r="F182" s="71">
        <v>6052251072101</v>
      </c>
      <c r="G182" s="71" t="s">
        <v>878</v>
      </c>
      <c r="H182" s="66" t="s">
        <v>96</v>
      </c>
      <c r="I182" s="66" t="s">
        <v>426</v>
      </c>
      <c r="J182" s="66" t="s">
        <v>425</v>
      </c>
      <c r="K182" s="66" t="s">
        <v>424</v>
      </c>
      <c r="L182" s="65" t="s">
        <v>429</v>
      </c>
    </row>
    <row r="183" spans="1:12">
      <c r="A183" s="67" t="s">
        <v>91</v>
      </c>
      <c r="B183" s="66" t="s">
        <v>90</v>
      </c>
      <c r="C183" s="66" t="s">
        <v>89</v>
      </c>
      <c r="D183" s="66" t="s">
        <v>88</v>
      </c>
      <c r="E183" s="66" t="s">
        <v>87</v>
      </c>
      <c r="F183" s="71">
        <v>6052251072102</v>
      </c>
      <c r="G183" s="71" t="s">
        <v>878</v>
      </c>
      <c r="H183" s="66" t="s">
        <v>96</v>
      </c>
      <c r="I183" s="66" t="s">
        <v>426</v>
      </c>
      <c r="J183" s="66" t="s">
        <v>425</v>
      </c>
      <c r="K183" s="66" t="s">
        <v>424</v>
      </c>
      <c r="L183" s="65" t="s">
        <v>429</v>
      </c>
    </row>
    <row r="184" spans="1:12">
      <c r="A184" s="67" t="s">
        <v>91</v>
      </c>
      <c r="B184" s="66" t="s">
        <v>90</v>
      </c>
      <c r="C184" s="66" t="s">
        <v>89</v>
      </c>
      <c r="D184" s="66" t="s">
        <v>88</v>
      </c>
      <c r="E184" s="66" t="s">
        <v>87</v>
      </c>
      <c r="F184" s="71">
        <v>6052251072103</v>
      </c>
      <c r="G184" s="71" t="s">
        <v>878</v>
      </c>
      <c r="H184" s="66" t="s">
        <v>96</v>
      </c>
      <c r="I184" s="66" t="s">
        <v>426</v>
      </c>
      <c r="J184" s="66" t="s">
        <v>425</v>
      </c>
      <c r="K184" s="66" t="s">
        <v>424</v>
      </c>
      <c r="L184" s="65" t="s">
        <v>462</v>
      </c>
    </row>
    <row r="185" spans="1:12">
      <c r="A185" s="67" t="s">
        <v>91</v>
      </c>
      <c r="B185" s="66" t="s">
        <v>90</v>
      </c>
      <c r="C185" s="66" t="s">
        <v>89</v>
      </c>
      <c r="D185" s="66" t="s">
        <v>88</v>
      </c>
      <c r="E185" s="66" t="s">
        <v>87</v>
      </c>
      <c r="F185" s="71">
        <v>6052251072104</v>
      </c>
      <c r="G185" s="71" t="s">
        <v>878</v>
      </c>
      <c r="H185" s="66" t="s">
        <v>96</v>
      </c>
      <c r="I185" s="66" t="s">
        <v>426</v>
      </c>
      <c r="J185" s="66" t="s">
        <v>425</v>
      </c>
      <c r="K185" s="66" t="s">
        <v>424</v>
      </c>
      <c r="L185" s="65" t="s">
        <v>462</v>
      </c>
    </row>
    <row r="186" spans="1:12">
      <c r="A186" s="67" t="s">
        <v>91</v>
      </c>
      <c r="B186" s="66" t="s">
        <v>90</v>
      </c>
      <c r="C186" s="66" t="s">
        <v>89</v>
      </c>
      <c r="D186" s="66" t="s">
        <v>88</v>
      </c>
      <c r="E186" s="66" t="s">
        <v>87</v>
      </c>
      <c r="F186" s="71">
        <v>6052251072105</v>
      </c>
      <c r="G186" s="71" t="s">
        <v>878</v>
      </c>
      <c r="H186" s="66" t="s">
        <v>96</v>
      </c>
      <c r="I186" s="66" t="s">
        <v>426</v>
      </c>
      <c r="J186" s="66" t="s">
        <v>425</v>
      </c>
      <c r="K186" s="66" t="s">
        <v>424</v>
      </c>
      <c r="L186" s="65" t="s">
        <v>466</v>
      </c>
    </row>
    <row r="187" spans="1:12">
      <c r="A187" s="67" t="s">
        <v>91</v>
      </c>
      <c r="B187" s="66" t="s">
        <v>90</v>
      </c>
      <c r="C187" s="66" t="s">
        <v>89</v>
      </c>
      <c r="D187" s="66" t="s">
        <v>88</v>
      </c>
      <c r="E187" s="66" t="s">
        <v>87</v>
      </c>
      <c r="F187" s="71">
        <v>6052251072106</v>
      </c>
      <c r="G187" s="71" t="s">
        <v>878</v>
      </c>
      <c r="H187" s="66" t="s">
        <v>96</v>
      </c>
      <c r="I187" s="66" t="s">
        <v>426</v>
      </c>
      <c r="J187" s="66" t="s">
        <v>425</v>
      </c>
      <c r="K187" s="66" t="s">
        <v>424</v>
      </c>
      <c r="L187" s="65" t="s">
        <v>465</v>
      </c>
    </row>
    <row r="188" spans="1:12">
      <c r="A188" s="67" t="s">
        <v>91</v>
      </c>
      <c r="B188" s="66" t="s">
        <v>90</v>
      </c>
      <c r="C188" s="66" t="s">
        <v>89</v>
      </c>
      <c r="D188" s="66" t="s">
        <v>88</v>
      </c>
      <c r="E188" s="66" t="s">
        <v>87</v>
      </c>
      <c r="F188" s="71">
        <v>6052251072107</v>
      </c>
      <c r="G188" s="71" t="s">
        <v>878</v>
      </c>
      <c r="H188" s="66" t="s">
        <v>96</v>
      </c>
      <c r="I188" s="66" t="s">
        <v>426</v>
      </c>
      <c r="J188" s="66" t="s">
        <v>425</v>
      </c>
      <c r="K188" s="66" t="s">
        <v>424</v>
      </c>
      <c r="L188" s="65" t="s">
        <v>464</v>
      </c>
    </row>
    <row r="189" spans="1:12">
      <c r="A189" s="67" t="s">
        <v>91</v>
      </c>
      <c r="B189" s="66" t="s">
        <v>90</v>
      </c>
      <c r="C189" s="66" t="s">
        <v>89</v>
      </c>
      <c r="D189" s="66" t="s">
        <v>88</v>
      </c>
      <c r="E189" s="66" t="s">
        <v>87</v>
      </c>
      <c r="F189" s="71">
        <v>6052251072108</v>
      </c>
      <c r="G189" s="71" t="s">
        <v>878</v>
      </c>
      <c r="H189" s="66" t="s">
        <v>96</v>
      </c>
      <c r="I189" s="66" t="s">
        <v>426</v>
      </c>
      <c r="J189" s="66" t="s">
        <v>425</v>
      </c>
      <c r="K189" s="66" t="s">
        <v>424</v>
      </c>
      <c r="L189" s="65" t="s">
        <v>463</v>
      </c>
    </row>
    <row r="190" spans="1:12">
      <c r="A190" s="67" t="s">
        <v>91</v>
      </c>
      <c r="B190" s="66" t="s">
        <v>90</v>
      </c>
      <c r="C190" s="66" t="s">
        <v>89</v>
      </c>
      <c r="D190" s="66" t="s">
        <v>88</v>
      </c>
      <c r="E190" s="66" t="s">
        <v>87</v>
      </c>
      <c r="F190" s="71">
        <v>6052251072109</v>
      </c>
      <c r="G190" s="71" t="s">
        <v>878</v>
      </c>
      <c r="H190" s="66" t="s">
        <v>96</v>
      </c>
      <c r="I190" s="66" t="s">
        <v>426</v>
      </c>
      <c r="J190" s="66" t="s">
        <v>425</v>
      </c>
      <c r="K190" s="66" t="s">
        <v>424</v>
      </c>
      <c r="L190" s="65" t="s">
        <v>463</v>
      </c>
    </row>
    <row r="191" spans="1:12">
      <c r="A191" s="67" t="s">
        <v>91</v>
      </c>
      <c r="B191" s="66" t="s">
        <v>90</v>
      </c>
      <c r="C191" s="66" t="s">
        <v>89</v>
      </c>
      <c r="D191" s="66" t="s">
        <v>88</v>
      </c>
      <c r="E191" s="66" t="s">
        <v>87</v>
      </c>
      <c r="F191" s="71">
        <v>6052251072110</v>
      </c>
      <c r="G191" s="71" t="s">
        <v>878</v>
      </c>
      <c r="H191" s="66" t="s">
        <v>96</v>
      </c>
      <c r="I191" s="66" t="s">
        <v>426</v>
      </c>
      <c r="J191" s="66" t="s">
        <v>425</v>
      </c>
      <c r="K191" s="66" t="s">
        <v>424</v>
      </c>
      <c r="L191" s="65" t="s">
        <v>463</v>
      </c>
    </row>
    <row r="192" spans="1:12">
      <c r="A192" s="67" t="s">
        <v>91</v>
      </c>
      <c r="B192" s="66" t="s">
        <v>90</v>
      </c>
      <c r="C192" s="66" t="s">
        <v>89</v>
      </c>
      <c r="D192" s="66" t="s">
        <v>88</v>
      </c>
      <c r="E192" s="66" t="s">
        <v>87</v>
      </c>
      <c r="F192" s="71">
        <v>6052251072111</v>
      </c>
      <c r="G192" s="71" t="s">
        <v>878</v>
      </c>
      <c r="H192" s="66" t="s">
        <v>96</v>
      </c>
      <c r="I192" s="66" t="s">
        <v>426</v>
      </c>
      <c r="J192" s="66" t="s">
        <v>425</v>
      </c>
      <c r="K192" s="66" t="s">
        <v>424</v>
      </c>
      <c r="L192" s="65" t="s">
        <v>463</v>
      </c>
    </row>
    <row r="193" spans="1:12">
      <c r="A193" s="67" t="s">
        <v>91</v>
      </c>
      <c r="B193" s="66" t="s">
        <v>90</v>
      </c>
      <c r="C193" s="66" t="s">
        <v>89</v>
      </c>
      <c r="D193" s="66" t="s">
        <v>88</v>
      </c>
      <c r="E193" s="66" t="s">
        <v>87</v>
      </c>
      <c r="F193" s="71">
        <v>6052251072112</v>
      </c>
      <c r="G193" s="71" t="s">
        <v>878</v>
      </c>
      <c r="H193" s="66" t="s">
        <v>96</v>
      </c>
      <c r="I193" s="66" t="s">
        <v>426</v>
      </c>
      <c r="J193" s="66" t="s">
        <v>425</v>
      </c>
      <c r="K193" s="66" t="s">
        <v>424</v>
      </c>
      <c r="L193" s="65" t="s">
        <v>429</v>
      </c>
    </row>
    <row r="194" spans="1:12">
      <c r="A194" s="67" t="s">
        <v>91</v>
      </c>
      <c r="B194" s="66" t="s">
        <v>90</v>
      </c>
      <c r="C194" s="66" t="s">
        <v>89</v>
      </c>
      <c r="D194" s="66" t="s">
        <v>88</v>
      </c>
      <c r="E194" s="66" t="s">
        <v>87</v>
      </c>
      <c r="F194" s="71">
        <v>6052251072113</v>
      </c>
      <c r="G194" s="71" t="s">
        <v>878</v>
      </c>
      <c r="H194" s="66" t="s">
        <v>96</v>
      </c>
      <c r="I194" s="66" t="s">
        <v>426</v>
      </c>
      <c r="J194" s="66" t="s">
        <v>425</v>
      </c>
      <c r="K194" s="66" t="s">
        <v>424</v>
      </c>
      <c r="L194" s="65" t="s">
        <v>429</v>
      </c>
    </row>
    <row r="195" spans="1:12">
      <c r="A195" s="67" t="s">
        <v>91</v>
      </c>
      <c r="B195" s="66" t="s">
        <v>90</v>
      </c>
      <c r="C195" s="66" t="s">
        <v>89</v>
      </c>
      <c r="D195" s="66" t="s">
        <v>88</v>
      </c>
      <c r="E195" s="66" t="s">
        <v>87</v>
      </c>
      <c r="F195" s="71">
        <v>6052251072114</v>
      </c>
      <c r="G195" s="71" t="s">
        <v>878</v>
      </c>
      <c r="H195" s="66" t="s">
        <v>96</v>
      </c>
      <c r="I195" s="66" t="s">
        <v>426</v>
      </c>
      <c r="J195" s="66" t="s">
        <v>425</v>
      </c>
      <c r="K195" s="66" t="s">
        <v>424</v>
      </c>
      <c r="L195" s="65" t="s">
        <v>463</v>
      </c>
    </row>
    <row r="196" spans="1:12">
      <c r="A196" s="67" t="s">
        <v>91</v>
      </c>
      <c r="B196" s="66" t="s">
        <v>90</v>
      </c>
      <c r="C196" s="66" t="s">
        <v>89</v>
      </c>
      <c r="D196" s="66" t="s">
        <v>88</v>
      </c>
      <c r="E196" s="66" t="s">
        <v>87</v>
      </c>
      <c r="F196" s="71">
        <v>6052251072115</v>
      </c>
      <c r="G196" s="71" t="s">
        <v>878</v>
      </c>
      <c r="H196" s="66" t="s">
        <v>96</v>
      </c>
      <c r="I196" s="66" t="s">
        <v>426</v>
      </c>
      <c r="J196" s="66" t="s">
        <v>425</v>
      </c>
      <c r="K196" s="66" t="s">
        <v>424</v>
      </c>
      <c r="L196" s="65" t="s">
        <v>429</v>
      </c>
    </row>
    <row r="197" spans="1:12">
      <c r="A197" s="67" t="s">
        <v>91</v>
      </c>
      <c r="B197" s="66" t="s">
        <v>90</v>
      </c>
      <c r="C197" s="66" t="s">
        <v>89</v>
      </c>
      <c r="D197" s="66" t="s">
        <v>88</v>
      </c>
      <c r="E197" s="66" t="s">
        <v>87</v>
      </c>
      <c r="F197" s="71">
        <v>6052251072116</v>
      </c>
      <c r="G197" s="71" t="s">
        <v>878</v>
      </c>
      <c r="H197" s="66" t="s">
        <v>96</v>
      </c>
      <c r="I197" s="66" t="s">
        <v>426</v>
      </c>
      <c r="J197" s="66" t="s">
        <v>425</v>
      </c>
      <c r="K197" s="66" t="s">
        <v>424</v>
      </c>
      <c r="L197" s="65" t="s">
        <v>429</v>
      </c>
    </row>
    <row r="198" spans="1:12">
      <c r="A198" s="67" t="s">
        <v>91</v>
      </c>
      <c r="B198" s="66" t="s">
        <v>90</v>
      </c>
      <c r="C198" s="66" t="s">
        <v>89</v>
      </c>
      <c r="D198" s="66" t="s">
        <v>88</v>
      </c>
      <c r="E198" s="66" t="s">
        <v>87</v>
      </c>
      <c r="F198" s="71">
        <v>6052251072117</v>
      </c>
      <c r="G198" s="71" t="s">
        <v>878</v>
      </c>
      <c r="H198" s="66" t="s">
        <v>96</v>
      </c>
      <c r="I198" s="66" t="s">
        <v>426</v>
      </c>
      <c r="J198" s="66" t="s">
        <v>425</v>
      </c>
      <c r="K198" s="66" t="s">
        <v>424</v>
      </c>
      <c r="L198" s="65" t="s">
        <v>462</v>
      </c>
    </row>
    <row r="199" spans="1:12">
      <c r="A199" s="67" t="s">
        <v>91</v>
      </c>
      <c r="B199" s="66" t="s">
        <v>90</v>
      </c>
      <c r="C199" s="66" t="s">
        <v>89</v>
      </c>
      <c r="D199" s="66" t="s">
        <v>88</v>
      </c>
      <c r="E199" s="66" t="s">
        <v>87</v>
      </c>
      <c r="F199" s="71">
        <v>6052251072118</v>
      </c>
      <c r="G199" s="71" t="s">
        <v>878</v>
      </c>
      <c r="H199" s="66" t="s">
        <v>96</v>
      </c>
      <c r="I199" s="66" t="s">
        <v>426</v>
      </c>
      <c r="J199" s="66" t="s">
        <v>425</v>
      </c>
      <c r="K199" s="66" t="s">
        <v>424</v>
      </c>
      <c r="L199" s="65" t="s">
        <v>462</v>
      </c>
    </row>
    <row r="200" spans="1:12">
      <c r="A200" s="67" t="s">
        <v>91</v>
      </c>
      <c r="B200" s="66" t="s">
        <v>90</v>
      </c>
      <c r="C200" s="66" t="s">
        <v>89</v>
      </c>
      <c r="D200" s="66" t="s">
        <v>88</v>
      </c>
      <c r="E200" s="66" t="s">
        <v>87</v>
      </c>
      <c r="F200" s="71">
        <v>6052251072119</v>
      </c>
      <c r="G200" s="71" t="s">
        <v>878</v>
      </c>
      <c r="H200" s="66" t="s">
        <v>96</v>
      </c>
      <c r="I200" s="66" t="s">
        <v>426</v>
      </c>
      <c r="J200" s="66" t="s">
        <v>425</v>
      </c>
      <c r="K200" s="66" t="s">
        <v>424</v>
      </c>
      <c r="L200" s="65" t="s">
        <v>461</v>
      </c>
    </row>
    <row r="201" spans="1:12">
      <c r="A201" s="67" t="s">
        <v>91</v>
      </c>
      <c r="B201" s="66" t="s">
        <v>90</v>
      </c>
      <c r="C201" s="66" t="s">
        <v>89</v>
      </c>
      <c r="D201" s="66" t="s">
        <v>88</v>
      </c>
      <c r="E201" s="66" t="s">
        <v>87</v>
      </c>
      <c r="F201" s="71">
        <v>6052251072120</v>
      </c>
      <c r="G201" s="71" t="s">
        <v>878</v>
      </c>
      <c r="H201" s="66" t="s">
        <v>96</v>
      </c>
      <c r="I201" s="66" t="s">
        <v>426</v>
      </c>
      <c r="J201" s="66" t="s">
        <v>425</v>
      </c>
      <c r="K201" s="66" t="s">
        <v>424</v>
      </c>
      <c r="L201" s="65" t="s">
        <v>429</v>
      </c>
    </row>
    <row r="202" spans="1:12">
      <c r="A202" s="67" t="s">
        <v>91</v>
      </c>
      <c r="B202" s="66" t="s">
        <v>90</v>
      </c>
      <c r="C202" s="66" t="s">
        <v>89</v>
      </c>
      <c r="D202" s="66" t="s">
        <v>88</v>
      </c>
      <c r="E202" s="66" t="s">
        <v>87</v>
      </c>
      <c r="F202" s="71">
        <v>6052251072121</v>
      </c>
      <c r="G202" s="71" t="s">
        <v>878</v>
      </c>
      <c r="H202" s="66" t="s">
        <v>96</v>
      </c>
      <c r="I202" s="66" t="s">
        <v>426</v>
      </c>
      <c r="J202" s="66" t="s">
        <v>425</v>
      </c>
      <c r="K202" s="66" t="s">
        <v>424</v>
      </c>
      <c r="L202" s="65" t="s">
        <v>429</v>
      </c>
    </row>
    <row r="203" spans="1:12">
      <c r="A203" s="67" t="s">
        <v>91</v>
      </c>
      <c r="B203" s="66" t="s">
        <v>90</v>
      </c>
      <c r="C203" s="66" t="s">
        <v>89</v>
      </c>
      <c r="D203" s="66" t="s">
        <v>88</v>
      </c>
      <c r="E203" s="66" t="s">
        <v>87</v>
      </c>
      <c r="F203" s="71">
        <v>6052251072122</v>
      </c>
      <c r="G203" s="71" t="s">
        <v>878</v>
      </c>
      <c r="H203" s="66" t="s">
        <v>96</v>
      </c>
      <c r="I203" s="66" t="s">
        <v>426</v>
      </c>
      <c r="J203" s="66" t="s">
        <v>425</v>
      </c>
      <c r="K203" s="66" t="s">
        <v>424</v>
      </c>
      <c r="L203" s="65" t="s">
        <v>429</v>
      </c>
    </row>
    <row r="204" spans="1:12">
      <c r="A204" s="67" t="s">
        <v>91</v>
      </c>
      <c r="B204" s="66" t="s">
        <v>90</v>
      </c>
      <c r="C204" s="66" t="s">
        <v>89</v>
      </c>
      <c r="D204" s="66" t="s">
        <v>88</v>
      </c>
      <c r="E204" s="66" t="s">
        <v>87</v>
      </c>
      <c r="F204" s="71">
        <v>6052251072123</v>
      </c>
      <c r="G204" s="71" t="s">
        <v>878</v>
      </c>
      <c r="H204" s="66" t="s">
        <v>96</v>
      </c>
      <c r="I204" s="66" t="s">
        <v>426</v>
      </c>
      <c r="J204" s="66" t="s">
        <v>425</v>
      </c>
      <c r="K204" s="66" t="s">
        <v>424</v>
      </c>
      <c r="L204" s="65" t="s">
        <v>429</v>
      </c>
    </row>
    <row r="205" spans="1:12">
      <c r="A205" s="67" t="s">
        <v>91</v>
      </c>
      <c r="B205" s="66" t="s">
        <v>90</v>
      </c>
      <c r="C205" s="66" t="s">
        <v>89</v>
      </c>
      <c r="D205" s="66" t="s">
        <v>88</v>
      </c>
      <c r="E205" s="66" t="s">
        <v>87</v>
      </c>
      <c r="F205" s="71">
        <v>6052251072124</v>
      </c>
      <c r="G205" s="71" t="s">
        <v>878</v>
      </c>
      <c r="H205" s="66" t="s">
        <v>96</v>
      </c>
      <c r="I205" s="66" t="s">
        <v>426</v>
      </c>
      <c r="J205" s="66" t="s">
        <v>425</v>
      </c>
      <c r="K205" s="66" t="s">
        <v>424</v>
      </c>
      <c r="L205" s="65" t="s">
        <v>460</v>
      </c>
    </row>
    <row r="206" spans="1:12">
      <c r="A206" s="67" t="s">
        <v>91</v>
      </c>
      <c r="B206" s="66" t="s">
        <v>90</v>
      </c>
      <c r="C206" s="66" t="s">
        <v>89</v>
      </c>
      <c r="D206" s="66" t="s">
        <v>88</v>
      </c>
      <c r="E206" s="66" t="s">
        <v>87</v>
      </c>
      <c r="F206" s="71">
        <v>6052251072125</v>
      </c>
      <c r="G206" s="71" t="s">
        <v>878</v>
      </c>
      <c r="H206" s="66" t="s">
        <v>96</v>
      </c>
      <c r="I206" s="66" t="s">
        <v>426</v>
      </c>
      <c r="J206" s="66" t="s">
        <v>425</v>
      </c>
      <c r="K206" s="66" t="s">
        <v>424</v>
      </c>
      <c r="L206" s="65" t="s">
        <v>429</v>
      </c>
    </row>
    <row r="207" spans="1:12">
      <c r="A207" s="67" t="s">
        <v>91</v>
      </c>
      <c r="B207" s="66" t="s">
        <v>90</v>
      </c>
      <c r="C207" s="66" t="s">
        <v>89</v>
      </c>
      <c r="D207" s="66" t="s">
        <v>88</v>
      </c>
      <c r="E207" s="66" t="s">
        <v>87</v>
      </c>
      <c r="F207" s="71">
        <v>6052251072126</v>
      </c>
      <c r="G207" s="71" t="s">
        <v>878</v>
      </c>
      <c r="H207" s="66" t="s">
        <v>96</v>
      </c>
      <c r="I207" s="66" t="s">
        <v>426</v>
      </c>
      <c r="J207" s="66" t="s">
        <v>425</v>
      </c>
      <c r="K207" s="66" t="s">
        <v>424</v>
      </c>
      <c r="L207" s="65" t="s">
        <v>429</v>
      </c>
    </row>
    <row r="208" spans="1:12">
      <c r="A208" s="67" t="s">
        <v>91</v>
      </c>
      <c r="B208" s="66" t="s">
        <v>90</v>
      </c>
      <c r="C208" s="66" t="s">
        <v>89</v>
      </c>
      <c r="D208" s="66" t="s">
        <v>88</v>
      </c>
      <c r="E208" s="66" t="s">
        <v>87</v>
      </c>
      <c r="F208" s="71">
        <v>6052251072127</v>
      </c>
      <c r="G208" s="71" t="s">
        <v>878</v>
      </c>
      <c r="H208" s="66" t="s">
        <v>96</v>
      </c>
      <c r="I208" s="66" t="s">
        <v>426</v>
      </c>
      <c r="J208" s="66" t="s">
        <v>425</v>
      </c>
      <c r="K208" s="66" t="s">
        <v>424</v>
      </c>
      <c r="L208" s="65" t="s">
        <v>429</v>
      </c>
    </row>
    <row r="209" spans="1:12">
      <c r="A209" s="67" t="s">
        <v>91</v>
      </c>
      <c r="B209" s="66" t="s">
        <v>90</v>
      </c>
      <c r="C209" s="66" t="s">
        <v>89</v>
      </c>
      <c r="D209" s="66" t="s">
        <v>88</v>
      </c>
      <c r="E209" s="66" t="s">
        <v>87</v>
      </c>
      <c r="F209" s="71">
        <v>6052251072128</v>
      </c>
      <c r="G209" s="71" t="s">
        <v>878</v>
      </c>
      <c r="H209" s="66" t="s">
        <v>96</v>
      </c>
      <c r="I209" s="66" t="s">
        <v>426</v>
      </c>
      <c r="J209" s="66" t="s">
        <v>425</v>
      </c>
      <c r="K209" s="66" t="s">
        <v>424</v>
      </c>
      <c r="L209" s="65" t="s">
        <v>459</v>
      </c>
    </row>
    <row r="210" spans="1:12">
      <c r="A210" s="67" t="s">
        <v>91</v>
      </c>
      <c r="B210" s="66" t="s">
        <v>90</v>
      </c>
      <c r="C210" s="66" t="s">
        <v>89</v>
      </c>
      <c r="D210" s="66" t="s">
        <v>88</v>
      </c>
      <c r="E210" s="66" t="s">
        <v>87</v>
      </c>
      <c r="F210" s="71">
        <v>6052251072129</v>
      </c>
      <c r="G210" s="71" t="s">
        <v>878</v>
      </c>
      <c r="H210" s="66" t="s">
        <v>96</v>
      </c>
      <c r="I210" s="66" t="s">
        <v>426</v>
      </c>
      <c r="J210" s="66" t="s">
        <v>425</v>
      </c>
      <c r="K210" s="66" t="s">
        <v>424</v>
      </c>
      <c r="L210" s="65" t="s">
        <v>458</v>
      </c>
    </row>
    <row r="211" spans="1:12">
      <c r="A211" s="67" t="s">
        <v>91</v>
      </c>
      <c r="B211" s="66" t="s">
        <v>90</v>
      </c>
      <c r="C211" s="66" t="s">
        <v>89</v>
      </c>
      <c r="D211" s="66" t="s">
        <v>88</v>
      </c>
      <c r="E211" s="66" t="s">
        <v>87</v>
      </c>
      <c r="F211" s="71">
        <v>6052251072130</v>
      </c>
      <c r="G211" s="71" t="s">
        <v>878</v>
      </c>
      <c r="H211" s="66" t="s">
        <v>96</v>
      </c>
      <c r="I211" s="66" t="s">
        <v>426</v>
      </c>
      <c r="J211" s="66" t="s">
        <v>425</v>
      </c>
      <c r="K211" s="66" t="s">
        <v>424</v>
      </c>
      <c r="L211" s="65" t="s">
        <v>457</v>
      </c>
    </row>
    <row r="212" spans="1:12">
      <c r="A212" s="67" t="s">
        <v>91</v>
      </c>
      <c r="B212" s="66" t="s">
        <v>90</v>
      </c>
      <c r="C212" s="66" t="s">
        <v>89</v>
      </c>
      <c r="D212" s="66" t="s">
        <v>88</v>
      </c>
      <c r="E212" s="66" t="s">
        <v>87</v>
      </c>
      <c r="F212" s="71">
        <v>6052251072131</v>
      </c>
      <c r="G212" s="71" t="s">
        <v>878</v>
      </c>
      <c r="H212" s="66" t="s">
        <v>96</v>
      </c>
      <c r="I212" s="66" t="s">
        <v>426</v>
      </c>
      <c r="J212" s="66" t="s">
        <v>425</v>
      </c>
      <c r="K212" s="66" t="s">
        <v>424</v>
      </c>
      <c r="L212" s="65" t="s">
        <v>456</v>
      </c>
    </row>
    <row r="213" spans="1:12">
      <c r="A213" s="67" t="s">
        <v>91</v>
      </c>
      <c r="B213" s="66" t="s">
        <v>90</v>
      </c>
      <c r="C213" s="66" t="s">
        <v>89</v>
      </c>
      <c r="D213" s="66" t="s">
        <v>88</v>
      </c>
      <c r="E213" s="66" t="s">
        <v>87</v>
      </c>
      <c r="F213" s="71">
        <v>6052251072132</v>
      </c>
      <c r="G213" s="71" t="s">
        <v>878</v>
      </c>
      <c r="H213" s="66" t="s">
        <v>96</v>
      </c>
      <c r="I213" s="66" t="s">
        <v>426</v>
      </c>
      <c r="J213" s="66" t="s">
        <v>425</v>
      </c>
      <c r="K213" s="66" t="s">
        <v>424</v>
      </c>
      <c r="L213" s="65" t="s">
        <v>429</v>
      </c>
    </row>
    <row r="214" spans="1:12">
      <c r="A214" s="67" t="s">
        <v>91</v>
      </c>
      <c r="B214" s="66" t="s">
        <v>90</v>
      </c>
      <c r="C214" s="66" t="s">
        <v>89</v>
      </c>
      <c r="D214" s="66" t="s">
        <v>88</v>
      </c>
      <c r="E214" s="66" t="s">
        <v>87</v>
      </c>
      <c r="F214" s="71">
        <v>6052251072133</v>
      </c>
      <c r="G214" s="71" t="s">
        <v>878</v>
      </c>
      <c r="H214" s="66" t="s">
        <v>96</v>
      </c>
      <c r="I214" s="66" t="s">
        <v>426</v>
      </c>
      <c r="J214" s="66" t="s">
        <v>425</v>
      </c>
      <c r="K214" s="66" t="s">
        <v>424</v>
      </c>
      <c r="L214" s="65" t="s">
        <v>455</v>
      </c>
    </row>
    <row r="215" spans="1:12">
      <c r="A215" s="67" t="s">
        <v>91</v>
      </c>
      <c r="B215" s="66" t="s">
        <v>90</v>
      </c>
      <c r="C215" s="66" t="s">
        <v>89</v>
      </c>
      <c r="D215" s="66" t="s">
        <v>88</v>
      </c>
      <c r="E215" s="66" t="s">
        <v>87</v>
      </c>
      <c r="F215" s="71">
        <v>6052251072134</v>
      </c>
      <c r="G215" s="71" t="s">
        <v>878</v>
      </c>
      <c r="H215" s="66" t="s">
        <v>96</v>
      </c>
      <c r="I215" s="66" t="s">
        <v>426</v>
      </c>
      <c r="J215" s="66" t="s">
        <v>425</v>
      </c>
      <c r="K215" s="66" t="s">
        <v>424</v>
      </c>
      <c r="L215" s="65" t="s">
        <v>454</v>
      </c>
    </row>
    <row r="216" spans="1:12">
      <c r="A216" s="67" t="s">
        <v>91</v>
      </c>
      <c r="B216" s="66" t="s">
        <v>90</v>
      </c>
      <c r="C216" s="66" t="s">
        <v>89</v>
      </c>
      <c r="D216" s="66" t="s">
        <v>88</v>
      </c>
      <c r="E216" s="66" t="s">
        <v>87</v>
      </c>
      <c r="F216" s="71">
        <v>6052251072135</v>
      </c>
      <c r="G216" s="71" t="s">
        <v>878</v>
      </c>
      <c r="H216" s="66" t="s">
        <v>96</v>
      </c>
      <c r="I216" s="66" t="s">
        <v>426</v>
      </c>
      <c r="J216" s="66" t="s">
        <v>425</v>
      </c>
      <c r="K216" s="66" t="s">
        <v>424</v>
      </c>
      <c r="L216" s="65" t="s">
        <v>453</v>
      </c>
    </row>
    <row r="217" spans="1:12">
      <c r="A217" s="67" t="s">
        <v>91</v>
      </c>
      <c r="B217" s="66" t="s">
        <v>90</v>
      </c>
      <c r="C217" s="66" t="s">
        <v>89</v>
      </c>
      <c r="D217" s="66" t="s">
        <v>88</v>
      </c>
      <c r="E217" s="66" t="s">
        <v>87</v>
      </c>
      <c r="F217" s="71">
        <v>6052251072136</v>
      </c>
      <c r="G217" s="71" t="s">
        <v>878</v>
      </c>
      <c r="H217" s="66" t="s">
        <v>96</v>
      </c>
      <c r="I217" s="66" t="s">
        <v>426</v>
      </c>
      <c r="J217" s="66" t="s">
        <v>425</v>
      </c>
      <c r="K217" s="66" t="s">
        <v>424</v>
      </c>
      <c r="L217" s="65" t="s">
        <v>452</v>
      </c>
    </row>
    <row r="218" spans="1:12">
      <c r="A218" s="67" t="s">
        <v>91</v>
      </c>
      <c r="B218" s="66" t="s">
        <v>90</v>
      </c>
      <c r="C218" s="66" t="s">
        <v>89</v>
      </c>
      <c r="D218" s="66" t="s">
        <v>88</v>
      </c>
      <c r="E218" s="66" t="s">
        <v>87</v>
      </c>
      <c r="F218" s="71">
        <v>6052251072137</v>
      </c>
      <c r="G218" s="71" t="s">
        <v>878</v>
      </c>
      <c r="H218" s="66" t="s">
        <v>96</v>
      </c>
      <c r="I218" s="66" t="s">
        <v>426</v>
      </c>
      <c r="J218" s="66" t="s">
        <v>425</v>
      </c>
      <c r="K218" s="66" t="s">
        <v>424</v>
      </c>
      <c r="L218" s="65" t="s">
        <v>429</v>
      </c>
    </row>
    <row r="219" spans="1:12">
      <c r="A219" s="67" t="s">
        <v>91</v>
      </c>
      <c r="B219" s="66" t="s">
        <v>90</v>
      </c>
      <c r="C219" s="66" t="s">
        <v>89</v>
      </c>
      <c r="D219" s="66" t="s">
        <v>88</v>
      </c>
      <c r="E219" s="66" t="s">
        <v>87</v>
      </c>
      <c r="F219" s="71">
        <v>6052251072138</v>
      </c>
      <c r="G219" s="71" t="s">
        <v>878</v>
      </c>
      <c r="H219" s="66" t="s">
        <v>96</v>
      </c>
      <c r="I219" s="66" t="s">
        <v>426</v>
      </c>
      <c r="J219" s="66" t="s">
        <v>425</v>
      </c>
      <c r="K219" s="66" t="s">
        <v>424</v>
      </c>
      <c r="L219" s="65" t="s">
        <v>429</v>
      </c>
    </row>
    <row r="220" spans="1:12">
      <c r="A220" s="67" t="s">
        <v>91</v>
      </c>
      <c r="B220" s="66" t="s">
        <v>90</v>
      </c>
      <c r="C220" s="66" t="s">
        <v>89</v>
      </c>
      <c r="D220" s="66" t="s">
        <v>88</v>
      </c>
      <c r="E220" s="66" t="s">
        <v>87</v>
      </c>
      <c r="F220" s="71">
        <v>6052251072139</v>
      </c>
      <c r="G220" s="71" t="s">
        <v>878</v>
      </c>
      <c r="H220" s="66" t="s">
        <v>96</v>
      </c>
      <c r="I220" s="66" t="s">
        <v>426</v>
      </c>
      <c r="J220" s="66" t="s">
        <v>425</v>
      </c>
      <c r="K220" s="66" t="s">
        <v>424</v>
      </c>
      <c r="L220" s="65" t="s">
        <v>451</v>
      </c>
    </row>
    <row r="221" spans="1:12">
      <c r="A221" s="67" t="s">
        <v>91</v>
      </c>
      <c r="B221" s="66" t="s">
        <v>90</v>
      </c>
      <c r="C221" s="66" t="s">
        <v>89</v>
      </c>
      <c r="D221" s="66" t="s">
        <v>88</v>
      </c>
      <c r="E221" s="66" t="s">
        <v>87</v>
      </c>
      <c r="F221" s="71">
        <v>6052251072140</v>
      </c>
      <c r="G221" s="71" t="s">
        <v>878</v>
      </c>
      <c r="H221" s="66" t="s">
        <v>96</v>
      </c>
      <c r="I221" s="66" t="s">
        <v>426</v>
      </c>
      <c r="J221" s="66" t="s">
        <v>425</v>
      </c>
      <c r="K221" s="66" t="s">
        <v>424</v>
      </c>
      <c r="L221" s="65" t="s">
        <v>429</v>
      </c>
    </row>
    <row r="222" spans="1:12">
      <c r="A222" s="67" t="s">
        <v>91</v>
      </c>
      <c r="B222" s="66" t="s">
        <v>90</v>
      </c>
      <c r="C222" s="66" t="s">
        <v>89</v>
      </c>
      <c r="D222" s="66" t="s">
        <v>88</v>
      </c>
      <c r="E222" s="66" t="s">
        <v>87</v>
      </c>
      <c r="F222" s="71">
        <v>6052251072141</v>
      </c>
      <c r="G222" s="71" t="s">
        <v>878</v>
      </c>
      <c r="H222" s="66" t="s">
        <v>96</v>
      </c>
      <c r="I222" s="66" t="s">
        <v>426</v>
      </c>
      <c r="J222" s="66" t="s">
        <v>425</v>
      </c>
      <c r="K222" s="66" t="s">
        <v>424</v>
      </c>
      <c r="L222" s="65" t="s">
        <v>429</v>
      </c>
    </row>
    <row r="223" spans="1:12">
      <c r="A223" s="67" t="s">
        <v>91</v>
      </c>
      <c r="B223" s="66" t="s">
        <v>90</v>
      </c>
      <c r="C223" s="66" t="s">
        <v>89</v>
      </c>
      <c r="D223" s="66" t="s">
        <v>88</v>
      </c>
      <c r="E223" s="66" t="s">
        <v>87</v>
      </c>
      <c r="F223" s="71">
        <v>6052251072142</v>
      </c>
      <c r="G223" s="71" t="s">
        <v>878</v>
      </c>
      <c r="H223" s="66" t="s">
        <v>96</v>
      </c>
      <c r="I223" s="66" t="s">
        <v>426</v>
      </c>
      <c r="J223" s="66" t="s">
        <v>425</v>
      </c>
      <c r="K223" s="66" t="s">
        <v>424</v>
      </c>
      <c r="L223" s="65" t="s">
        <v>450</v>
      </c>
    </row>
    <row r="224" spans="1:12">
      <c r="A224" s="67" t="s">
        <v>91</v>
      </c>
      <c r="B224" s="66" t="s">
        <v>90</v>
      </c>
      <c r="C224" s="66" t="s">
        <v>89</v>
      </c>
      <c r="D224" s="66" t="s">
        <v>88</v>
      </c>
      <c r="E224" s="66" t="s">
        <v>87</v>
      </c>
      <c r="F224" s="71">
        <v>6052251072143</v>
      </c>
      <c r="G224" s="71" t="s">
        <v>878</v>
      </c>
      <c r="H224" s="66" t="s">
        <v>96</v>
      </c>
      <c r="I224" s="66" t="s">
        <v>426</v>
      </c>
      <c r="J224" s="66" t="s">
        <v>425</v>
      </c>
      <c r="K224" s="66" t="s">
        <v>424</v>
      </c>
      <c r="L224" s="65" t="s">
        <v>449</v>
      </c>
    </row>
    <row r="225" spans="1:12">
      <c r="A225" s="67" t="s">
        <v>91</v>
      </c>
      <c r="B225" s="66" t="s">
        <v>90</v>
      </c>
      <c r="C225" s="66" t="s">
        <v>89</v>
      </c>
      <c r="D225" s="66" t="s">
        <v>88</v>
      </c>
      <c r="E225" s="66" t="s">
        <v>87</v>
      </c>
      <c r="F225" s="71">
        <v>6052251072144</v>
      </c>
      <c r="G225" s="71" t="s">
        <v>878</v>
      </c>
      <c r="H225" s="66" t="s">
        <v>96</v>
      </c>
      <c r="I225" s="66" t="s">
        <v>426</v>
      </c>
      <c r="J225" s="66" t="s">
        <v>425</v>
      </c>
      <c r="K225" s="66" t="s">
        <v>424</v>
      </c>
      <c r="L225" s="65" t="s">
        <v>429</v>
      </c>
    </row>
    <row r="226" spans="1:12">
      <c r="A226" s="67" t="s">
        <v>91</v>
      </c>
      <c r="B226" s="66" t="s">
        <v>90</v>
      </c>
      <c r="C226" s="66" t="s">
        <v>89</v>
      </c>
      <c r="D226" s="66" t="s">
        <v>88</v>
      </c>
      <c r="E226" s="66" t="s">
        <v>87</v>
      </c>
      <c r="F226" s="71">
        <v>6052251072145</v>
      </c>
      <c r="G226" s="71" t="s">
        <v>878</v>
      </c>
      <c r="H226" s="66" t="s">
        <v>96</v>
      </c>
      <c r="I226" s="66" t="s">
        <v>426</v>
      </c>
      <c r="J226" s="66" t="s">
        <v>425</v>
      </c>
      <c r="K226" s="66" t="s">
        <v>424</v>
      </c>
      <c r="L226" s="65" t="s">
        <v>441</v>
      </c>
    </row>
    <row r="227" spans="1:12">
      <c r="A227" s="67" t="s">
        <v>91</v>
      </c>
      <c r="B227" s="66" t="s">
        <v>90</v>
      </c>
      <c r="C227" s="66" t="s">
        <v>89</v>
      </c>
      <c r="D227" s="66" t="s">
        <v>88</v>
      </c>
      <c r="E227" s="66" t="s">
        <v>87</v>
      </c>
      <c r="F227" s="71">
        <v>6052251072146</v>
      </c>
      <c r="G227" s="71" t="s">
        <v>878</v>
      </c>
      <c r="H227" s="66" t="s">
        <v>96</v>
      </c>
      <c r="I227" s="66" t="s">
        <v>426</v>
      </c>
      <c r="J227" s="66" t="s">
        <v>425</v>
      </c>
      <c r="K227" s="66" t="s">
        <v>424</v>
      </c>
      <c r="L227" s="65" t="s">
        <v>448</v>
      </c>
    </row>
    <row r="228" spans="1:12">
      <c r="A228" s="67" t="s">
        <v>91</v>
      </c>
      <c r="B228" s="66" t="s">
        <v>90</v>
      </c>
      <c r="C228" s="66" t="s">
        <v>89</v>
      </c>
      <c r="D228" s="66" t="s">
        <v>88</v>
      </c>
      <c r="E228" s="66" t="s">
        <v>87</v>
      </c>
      <c r="F228" s="71">
        <v>6052251072147</v>
      </c>
      <c r="G228" s="71" t="s">
        <v>878</v>
      </c>
      <c r="H228" s="66" t="s">
        <v>96</v>
      </c>
      <c r="I228" s="66" t="s">
        <v>426</v>
      </c>
      <c r="J228" s="66" t="s">
        <v>425</v>
      </c>
      <c r="K228" s="66" t="s">
        <v>424</v>
      </c>
      <c r="L228" s="65" t="s">
        <v>447</v>
      </c>
    </row>
    <row r="229" spans="1:12">
      <c r="A229" s="67" t="s">
        <v>91</v>
      </c>
      <c r="B229" s="66" t="s">
        <v>90</v>
      </c>
      <c r="C229" s="66" t="s">
        <v>89</v>
      </c>
      <c r="D229" s="66" t="s">
        <v>88</v>
      </c>
      <c r="E229" s="66" t="s">
        <v>87</v>
      </c>
      <c r="F229" s="71">
        <v>6052251072148</v>
      </c>
      <c r="G229" s="71" t="s">
        <v>878</v>
      </c>
      <c r="H229" s="66" t="s">
        <v>96</v>
      </c>
      <c r="I229" s="66" t="s">
        <v>426</v>
      </c>
      <c r="J229" s="66" t="s">
        <v>425</v>
      </c>
      <c r="K229" s="66" t="s">
        <v>424</v>
      </c>
      <c r="L229" s="65" t="s">
        <v>446</v>
      </c>
    </row>
    <row r="230" spans="1:12">
      <c r="A230" s="67" t="s">
        <v>91</v>
      </c>
      <c r="B230" s="66" t="s">
        <v>90</v>
      </c>
      <c r="C230" s="66" t="s">
        <v>89</v>
      </c>
      <c r="D230" s="66" t="s">
        <v>88</v>
      </c>
      <c r="E230" s="66" t="s">
        <v>87</v>
      </c>
      <c r="F230" s="71">
        <v>6052251072149</v>
      </c>
      <c r="G230" s="71" t="s">
        <v>878</v>
      </c>
      <c r="H230" s="66" t="s">
        <v>96</v>
      </c>
      <c r="I230" s="66" t="s">
        <v>426</v>
      </c>
      <c r="J230" s="66" t="s">
        <v>425</v>
      </c>
      <c r="K230" s="66" t="s">
        <v>424</v>
      </c>
      <c r="L230" s="65" t="s">
        <v>446</v>
      </c>
    </row>
    <row r="231" spans="1:12">
      <c r="A231" s="67" t="s">
        <v>91</v>
      </c>
      <c r="B231" s="66" t="s">
        <v>90</v>
      </c>
      <c r="C231" s="66" t="s">
        <v>89</v>
      </c>
      <c r="D231" s="66" t="s">
        <v>88</v>
      </c>
      <c r="E231" s="66" t="s">
        <v>87</v>
      </c>
      <c r="F231" s="71">
        <v>6052251072150</v>
      </c>
      <c r="G231" s="71" t="s">
        <v>878</v>
      </c>
      <c r="H231" s="66" t="s">
        <v>96</v>
      </c>
      <c r="I231" s="66" t="s">
        <v>426</v>
      </c>
      <c r="J231" s="66" t="s">
        <v>425</v>
      </c>
      <c r="K231" s="66" t="s">
        <v>424</v>
      </c>
      <c r="L231" s="65" t="s">
        <v>445</v>
      </c>
    </row>
    <row r="232" spans="1:12">
      <c r="A232" s="67" t="s">
        <v>91</v>
      </c>
      <c r="B232" s="66" t="s">
        <v>90</v>
      </c>
      <c r="C232" s="66" t="s">
        <v>89</v>
      </c>
      <c r="D232" s="66" t="s">
        <v>88</v>
      </c>
      <c r="E232" s="66" t="s">
        <v>87</v>
      </c>
      <c r="F232" s="71">
        <v>6052251072151</v>
      </c>
      <c r="G232" s="71" t="s">
        <v>878</v>
      </c>
      <c r="H232" s="66" t="s">
        <v>96</v>
      </c>
      <c r="I232" s="66" t="s">
        <v>426</v>
      </c>
      <c r="J232" s="66" t="s">
        <v>425</v>
      </c>
      <c r="K232" s="66" t="s">
        <v>424</v>
      </c>
      <c r="L232" s="65" t="s">
        <v>444</v>
      </c>
    </row>
    <row r="233" spans="1:12">
      <c r="A233" s="67" t="s">
        <v>91</v>
      </c>
      <c r="B233" s="66" t="s">
        <v>90</v>
      </c>
      <c r="C233" s="66" t="s">
        <v>89</v>
      </c>
      <c r="D233" s="66" t="s">
        <v>88</v>
      </c>
      <c r="E233" s="66" t="s">
        <v>87</v>
      </c>
      <c r="F233" s="71">
        <v>6052251072152</v>
      </c>
      <c r="G233" s="71" t="s">
        <v>878</v>
      </c>
      <c r="H233" s="66" t="s">
        <v>96</v>
      </c>
      <c r="I233" s="66" t="s">
        <v>426</v>
      </c>
      <c r="J233" s="66" t="s">
        <v>425</v>
      </c>
      <c r="K233" s="66" t="s">
        <v>424</v>
      </c>
      <c r="L233" s="65" t="s">
        <v>443</v>
      </c>
    </row>
    <row r="234" spans="1:12">
      <c r="A234" s="67" t="s">
        <v>91</v>
      </c>
      <c r="B234" s="66" t="s">
        <v>90</v>
      </c>
      <c r="C234" s="66" t="s">
        <v>89</v>
      </c>
      <c r="D234" s="66" t="s">
        <v>88</v>
      </c>
      <c r="E234" s="66" t="s">
        <v>87</v>
      </c>
      <c r="F234" s="71">
        <v>6052251072153</v>
      </c>
      <c r="G234" s="71" t="s">
        <v>878</v>
      </c>
      <c r="H234" s="66" t="s">
        <v>96</v>
      </c>
      <c r="I234" s="66" t="s">
        <v>426</v>
      </c>
      <c r="J234" s="66" t="s">
        <v>425</v>
      </c>
      <c r="K234" s="66" t="s">
        <v>424</v>
      </c>
      <c r="L234" s="65" t="s">
        <v>442</v>
      </c>
    </row>
    <row r="235" spans="1:12">
      <c r="A235" s="67" t="s">
        <v>91</v>
      </c>
      <c r="B235" s="66" t="s">
        <v>90</v>
      </c>
      <c r="C235" s="66" t="s">
        <v>89</v>
      </c>
      <c r="D235" s="66" t="s">
        <v>88</v>
      </c>
      <c r="E235" s="66" t="s">
        <v>87</v>
      </c>
      <c r="F235" s="71">
        <v>6052251072154</v>
      </c>
      <c r="G235" s="71" t="s">
        <v>878</v>
      </c>
      <c r="H235" s="66" t="s">
        <v>96</v>
      </c>
      <c r="I235" s="66" t="s">
        <v>426</v>
      </c>
      <c r="J235" s="66" t="s">
        <v>425</v>
      </c>
      <c r="K235" s="66" t="s">
        <v>424</v>
      </c>
      <c r="L235" s="65" t="s">
        <v>429</v>
      </c>
    </row>
    <row r="236" spans="1:12">
      <c r="A236" s="67" t="s">
        <v>91</v>
      </c>
      <c r="B236" s="66" t="s">
        <v>90</v>
      </c>
      <c r="C236" s="66" t="s">
        <v>89</v>
      </c>
      <c r="D236" s="66" t="s">
        <v>88</v>
      </c>
      <c r="E236" s="66" t="s">
        <v>87</v>
      </c>
      <c r="F236" s="71">
        <v>6052251072155</v>
      </c>
      <c r="G236" s="71" t="s">
        <v>878</v>
      </c>
      <c r="H236" s="66" t="s">
        <v>96</v>
      </c>
      <c r="I236" s="66" t="s">
        <v>426</v>
      </c>
      <c r="J236" s="66" t="s">
        <v>425</v>
      </c>
      <c r="K236" s="66" t="s">
        <v>424</v>
      </c>
      <c r="L236" s="65" t="s">
        <v>441</v>
      </c>
    </row>
    <row r="237" spans="1:12">
      <c r="A237" s="67" t="s">
        <v>91</v>
      </c>
      <c r="B237" s="66" t="s">
        <v>90</v>
      </c>
      <c r="C237" s="66" t="s">
        <v>89</v>
      </c>
      <c r="D237" s="66" t="s">
        <v>88</v>
      </c>
      <c r="E237" s="66" t="s">
        <v>87</v>
      </c>
      <c r="F237" s="71">
        <v>6052251072156</v>
      </c>
      <c r="G237" s="71" t="s">
        <v>878</v>
      </c>
      <c r="H237" s="66" t="s">
        <v>96</v>
      </c>
      <c r="I237" s="66" t="s">
        <v>426</v>
      </c>
      <c r="J237" s="66" t="s">
        <v>425</v>
      </c>
      <c r="K237" s="66" t="s">
        <v>424</v>
      </c>
      <c r="L237" s="65" t="s">
        <v>440</v>
      </c>
    </row>
    <row r="238" spans="1:12">
      <c r="A238" s="67" t="s">
        <v>91</v>
      </c>
      <c r="B238" s="66" t="s">
        <v>90</v>
      </c>
      <c r="C238" s="66" t="s">
        <v>89</v>
      </c>
      <c r="D238" s="66" t="s">
        <v>88</v>
      </c>
      <c r="E238" s="66" t="s">
        <v>87</v>
      </c>
      <c r="F238" s="71">
        <v>6052251072157</v>
      </c>
      <c r="G238" s="71" t="s">
        <v>878</v>
      </c>
      <c r="H238" s="66" t="s">
        <v>96</v>
      </c>
      <c r="I238" s="66" t="s">
        <v>426</v>
      </c>
      <c r="J238" s="66" t="s">
        <v>425</v>
      </c>
      <c r="K238" s="66" t="s">
        <v>424</v>
      </c>
      <c r="L238" s="65" t="s">
        <v>439</v>
      </c>
    </row>
    <row r="239" spans="1:12">
      <c r="A239" s="67" t="s">
        <v>91</v>
      </c>
      <c r="B239" s="66" t="s">
        <v>90</v>
      </c>
      <c r="C239" s="66" t="s">
        <v>89</v>
      </c>
      <c r="D239" s="66" t="s">
        <v>88</v>
      </c>
      <c r="E239" s="66" t="s">
        <v>87</v>
      </c>
      <c r="F239" s="71">
        <v>6052251072158</v>
      </c>
      <c r="G239" s="71" t="s">
        <v>878</v>
      </c>
      <c r="H239" s="66" t="s">
        <v>96</v>
      </c>
      <c r="I239" s="66" t="s">
        <v>426</v>
      </c>
      <c r="J239" s="66" t="s">
        <v>425</v>
      </c>
      <c r="K239" s="66" t="s">
        <v>424</v>
      </c>
      <c r="L239" s="65" t="s">
        <v>438</v>
      </c>
    </row>
    <row r="240" spans="1:12">
      <c r="A240" s="67" t="s">
        <v>91</v>
      </c>
      <c r="B240" s="66" t="s">
        <v>90</v>
      </c>
      <c r="C240" s="66" t="s">
        <v>89</v>
      </c>
      <c r="D240" s="66" t="s">
        <v>88</v>
      </c>
      <c r="E240" s="66" t="s">
        <v>87</v>
      </c>
      <c r="F240" s="71">
        <v>6052251072159</v>
      </c>
      <c r="G240" s="71" t="s">
        <v>878</v>
      </c>
      <c r="H240" s="66" t="s">
        <v>96</v>
      </c>
      <c r="I240" s="66" t="s">
        <v>426</v>
      </c>
      <c r="J240" s="66" t="s">
        <v>425</v>
      </c>
      <c r="K240" s="66" t="s">
        <v>424</v>
      </c>
      <c r="L240" s="65" t="s">
        <v>437</v>
      </c>
    </row>
    <row r="241" spans="1:12">
      <c r="A241" s="67" t="s">
        <v>91</v>
      </c>
      <c r="B241" s="66" t="s">
        <v>90</v>
      </c>
      <c r="C241" s="66" t="s">
        <v>89</v>
      </c>
      <c r="D241" s="66" t="s">
        <v>88</v>
      </c>
      <c r="E241" s="66" t="s">
        <v>87</v>
      </c>
      <c r="F241" s="71">
        <v>6052251072160</v>
      </c>
      <c r="G241" s="71" t="s">
        <v>878</v>
      </c>
      <c r="H241" s="66" t="s">
        <v>96</v>
      </c>
      <c r="I241" s="66" t="s">
        <v>426</v>
      </c>
      <c r="J241" s="66" t="s">
        <v>425</v>
      </c>
      <c r="K241" s="66" t="s">
        <v>424</v>
      </c>
      <c r="L241" s="65" t="s">
        <v>437</v>
      </c>
    </row>
    <row r="242" spans="1:12">
      <c r="A242" s="67" t="s">
        <v>91</v>
      </c>
      <c r="B242" s="66" t="s">
        <v>90</v>
      </c>
      <c r="C242" s="66" t="s">
        <v>89</v>
      </c>
      <c r="D242" s="66" t="s">
        <v>88</v>
      </c>
      <c r="E242" s="66" t="s">
        <v>87</v>
      </c>
      <c r="F242" s="71">
        <v>6052251072161</v>
      </c>
      <c r="G242" s="71" t="s">
        <v>878</v>
      </c>
      <c r="H242" s="66" t="s">
        <v>96</v>
      </c>
      <c r="I242" s="66" t="s">
        <v>426</v>
      </c>
      <c r="J242" s="66" t="s">
        <v>425</v>
      </c>
      <c r="K242" s="66" t="s">
        <v>424</v>
      </c>
      <c r="L242" s="65" t="s">
        <v>436</v>
      </c>
    </row>
    <row r="243" spans="1:12">
      <c r="A243" s="67" t="s">
        <v>91</v>
      </c>
      <c r="B243" s="66" t="s">
        <v>90</v>
      </c>
      <c r="C243" s="66" t="s">
        <v>89</v>
      </c>
      <c r="D243" s="66" t="s">
        <v>88</v>
      </c>
      <c r="E243" s="66" t="s">
        <v>87</v>
      </c>
      <c r="F243" s="71">
        <v>6052251072162</v>
      </c>
      <c r="G243" s="71" t="s">
        <v>878</v>
      </c>
      <c r="H243" s="66" t="s">
        <v>96</v>
      </c>
      <c r="I243" s="66" t="s">
        <v>426</v>
      </c>
      <c r="J243" s="66" t="s">
        <v>425</v>
      </c>
      <c r="K243" s="66" t="s">
        <v>424</v>
      </c>
      <c r="L243" s="65" t="s">
        <v>429</v>
      </c>
    </row>
    <row r="244" spans="1:12">
      <c r="A244" s="67" t="s">
        <v>91</v>
      </c>
      <c r="B244" s="66" t="s">
        <v>90</v>
      </c>
      <c r="C244" s="66" t="s">
        <v>89</v>
      </c>
      <c r="D244" s="66" t="s">
        <v>88</v>
      </c>
      <c r="E244" s="66" t="s">
        <v>87</v>
      </c>
      <c r="F244" s="71">
        <v>6052251072163</v>
      </c>
      <c r="G244" s="71" t="s">
        <v>878</v>
      </c>
      <c r="H244" s="66" t="s">
        <v>96</v>
      </c>
      <c r="I244" s="66" t="s">
        <v>426</v>
      </c>
      <c r="J244" s="66" t="s">
        <v>425</v>
      </c>
      <c r="K244" s="66" t="s">
        <v>424</v>
      </c>
      <c r="L244" s="65" t="s">
        <v>429</v>
      </c>
    </row>
    <row r="245" spans="1:12">
      <c r="A245" s="67" t="s">
        <v>91</v>
      </c>
      <c r="B245" s="66" t="s">
        <v>90</v>
      </c>
      <c r="C245" s="66" t="s">
        <v>89</v>
      </c>
      <c r="D245" s="66" t="s">
        <v>88</v>
      </c>
      <c r="E245" s="66" t="s">
        <v>87</v>
      </c>
      <c r="F245" s="71">
        <v>6052251072164</v>
      </c>
      <c r="G245" s="71" t="s">
        <v>878</v>
      </c>
      <c r="H245" s="66" t="s">
        <v>96</v>
      </c>
      <c r="I245" s="66" t="s">
        <v>426</v>
      </c>
      <c r="J245" s="66" t="s">
        <v>425</v>
      </c>
      <c r="K245" s="66" t="s">
        <v>424</v>
      </c>
      <c r="L245" s="65" t="s">
        <v>429</v>
      </c>
    </row>
    <row r="246" spans="1:12">
      <c r="A246" s="67" t="s">
        <v>91</v>
      </c>
      <c r="B246" s="66" t="s">
        <v>90</v>
      </c>
      <c r="C246" s="66" t="s">
        <v>89</v>
      </c>
      <c r="D246" s="66" t="s">
        <v>88</v>
      </c>
      <c r="E246" s="66" t="s">
        <v>87</v>
      </c>
      <c r="F246" s="71">
        <v>6052251072165</v>
      </c>
      <c r="G246" s="71" t="s">
        <v>878</v>
      </c>
      <c r="H246" s="66" t="s">
        <v>96</v>
      </c>
      <c r="I246" s="66" t="s">
        <v>426</v>
      </c>
      <c r="J246" s="66" t="s">
        <v>425</v>
      </c>
      <c r="K246" s="66" t="s">
        <v>424</v>
      </c>
      <c r="L246" s="65" t="s">
        <v>435</v>
      </c>
    </row>
    <row r="247" spans="1:12">
      <c r="A247" s="67" t="s">
        <v>91</v>
      </c>
      <c r="B247" s="66" t="s">
        <v>90</v>
      </c>
      <c r="C247" s="66" t="s">
        <v>89</v>
      </c>
      <c r="D247" s="66" t="s">
        <v>88</v>
      </c>
      <c r="E247" s="66" t="s">
        <v>87</v>
      </c>
      <c r="F247" s="71">
        <v>6052251072166</v>
      </c>
      <c r="G247" s="71" t="s">
        <v>878</v>
      </c>
      <c r="H247" s="66" t="s">
        <v>96</v>
      </c>
      <c r="I247" s="66" t="s">
        <v>426</v>
      </c>
      <c r="J247" s="66" t="s">
        <v>425</v>
      </c>
      <c r="K247" s="66" t="s">
        <v>424</v>
      </c>
      <c r="L247" s="65" t="s">
        <v>429</v>
      </c>
    </row>
    <row r="248" spans="1:12">
      <c r="A248" s="67" t="s">
        <v>91</v>
      </c>
      <c r="B248" s="66" t="s">
        <v>90</v>
      </c>
      <c r="C248" s="66" t="s">
        <v>89</v>
      </c>
      <c r="D248" s="66" t="s">
        <v>88</v>
      </c>
      <c r="E248" s="66" t="s">
        <v>87</v>
      </c>
      <c r="F248" s="71">
        <v>6052251072167</v>
      </c>
      <c r="G248" s="71" t="s">
        <v>878</v>
      </c>
      <c r="H248" s="66" t="s">
        <v>96</v>
      </c>
      <c r="I248" s="66" t="s">
        <v>426</v>
      </c>
      <c r="J248" s="66" t="s">
        <v>425</v>
      </c>
      <c r="K248" s="66" t="s">
        <v>424</v>
      </c>
      <c r="L248" s="65" t="s">
        <v>434</v>
      </c>
    </row>
    <row r="249" spans="1:12">
      <c r="A249" s="67" t="s">
        <v>91</v>
      </c>
      <c r="B249" s="66" t="s">
        <v>90</v>
      </c>
      <c r="C249" s="66" t="s">
        <v>89</v>
      </c>
      <c r="D249" s="66" t="s">
        <v>88</v>
      </c>
      <c r="E249" s="66" t="s">
        <v>87</v>
      </c>
      <c r="F249" s="71">
        <v>6052251072168</v>
      </c>
      <c r="G249" s="71" t="s">
        <v>878</v>
      </c>
      <c r="H249" s="66" t="s">
        <v>96</v>
      </c>
      <c r="I249" s="66" t="s">
        <v>426</v>
      </c>
      <c r="J249" s="66" t="s">
        <v>425</v>
      </c>
      <c r="K249" s="66" t="s">
        <v>424</v>
      </c>
      <c r="L249" s="65" t="s">
        <v>433</v>
      </c>
    </row>
    <row r="250" spans="1:12">
      <c r="A250" s="67" t="s">
        <v>91</v>
      </c>
      <c r="B250" s="66" t="s">
        <v>90</v>
      </c>
      <c r="C250" s="66" t="s">
        <v>89</v>
      </c>
      <c r="D250" s="66" t="s">
        <v>88</v>
      </c>
      <c r="E250" s="66" t="s">
        <v>87</v>
      </c>
      <c r="F250" s="71">
        <v>6052251072169</v>
      </c>
      <c r="G250" s="71" t="s">
        <v>878</v>
      </c>
      <c r="H250" s="66" t="s">
        <v>96</v>
      </c>
      <c r="I250" s="66" t="s">
        <v>426</v>
      </c>
      <c r="J250" s="66" t="s">
        <v>425</v>
      </c>
      <c r="K250" s="66" t="s">
        <v>424</v>
      </c>
      <c r="L250" s="65" t="s">
        <v>432</v>
      </c>
    </row>
    <row r="251" spans="1:12">
      <c r="A251" s="67" t="s">
        <v>91</v>
      </c>
      <c r="B251" s="66" t="s">
        <v>90</v>
      </c>
      <c r="C251" s="66" t="s">
        <v>89</v>
      </c>
      <c r="D251" s="66" t="s">
        <v>88</v>
      </c>
      <c r="E251" s="66" t="s">
        <v>87</v>
      </c>
      <c r="F251" s="71">
        <v>6052251072170</v>
      </c>
      <c r="G251" s="71" t="s">
        <v>878</v>
      </c>
      <c r="H251" s="66" t="s">
        <v>96</v>
      </c>
      <c r="I251" s="66" t="s">
        <v>426</v>
      </c>
      <c r="J251" s="66" t="s">
        <v>425</v>
      </c>
      <c r="K251" s="66" t="s">
        <v>424</v>
      </c>
      <c r="L251" s="65" t="s">
        <v>431</v>
      </c>
    </row>
    <row r="252" spans="1:12">
      <c r="A252" s="67" t="s">
        <v>91</v>
      </c>
      <c r="B252" s="66" t="s">
        <v>90</v>
      </c>
      <c r="C252" s="66" t="s">
        <v>89</v>
      </c>
      <c r="D252" s="66" t="s">
        <v>88</v>
      </c>
      <c r="E252" s="66" t="s">
        <v>87</v>
      </c>
      <c r="F252" s="71">
        <v>6052251072171</v>
      </c>
      <c r="G252" s="71" t="s">
        <v>878</v>
      </c>
      <c r="H252" s="66" t="s">
        <v>96</v>
      </c>
      <c r="I252" s="66" t="s">
        <v>426</v>
      </c>
      <c r="J252" s="66" t="s">
        <v>425</v>
      </c>
      <c r="K252" s="66" t="s">
        <v>424</v>
      </c>
      <c r="L252" s="65" t="s">
        <v>429</v>
      </c>
    </row>
    <row r="253" spans="1:12">
      <c r="A253" s="67" t="s">
        <v>91</v>
      </c>
      <c r="B253" s="66" t="s">
        <v>90</v>
      </c>
      <c r="C253" s="66" t="s">
        <v>89</v>
      </c>
      <c r="D253" s="66" t="s">
        <v>88</v>
      </c>
      <c r="E253" s="66" t="s">
        <v>87</v>
      </c>
      <c r="F253" s="71">
        <v>6052251072172</v>
      </c>
      <c r="G253" s="71" t="s">
        <v>878</v>
      </c>
      <c r="H253" s="66" t="s">
        <v>96</v>
      </c>
      <c r="I253" s="66" t="s">
        <v>426</v>
      </c>
      <c r="J253" s="66" t="s">
        <v>425</v>
      </c>
      <c r="K253" s="66" t="s">
        <v>424</v>
      </c>
      <c r="L253" s="65" t="s">
        <v>430</v>
      </c>
    </row>
    <row r="254" spans="1:12">
      <c r="A254" s="67" t="s">
        <v>91</v>
      </c>
      <c r="B254" s="66" t="s">
        <v>90</v>
      </c>
      <c r="C254" s="66" t="s">
        <v>89</v>
      </c>
      <c r="D254" s="66" t="s">
        <v>88</v>
      </c>
      <c r="E254" s="66" t="s">
        <v>87</v>
      </c>
      <c r="F254" s="71">
        <v>6052251072173</v>
      </c>
      <c r="G254" s="71" t="s">
        <v>878</v>
      </c>
      <c r="H254" s="66" t="s">
        <v>96</v>
      </c>
      <c r="I254" s="66" t="s">
        <v>426</v>
      </c>
      <c r="J254" s="66" t="s">
        <v>425</v>
      </c>
      <c r="K254" s="66" t="s">
        <v>424</v>
      </c>
      <c r="L254" s="65" t="s">
        <v>429</v>
      </c>
    </row>
    <row r="255" spans="1:12">
      <c r="A255" s="67" t="s">
        <v>91</v>
      </c>
      <c r="B255" s="66" t="s">
        <v>90</v>
      </c>
      <c r="C255" s="66" t="s">
        <v>89</v>
      </c>
      <c r="D255" s="66" t="s">
        <v>88</v>
      </c>
      <c r="E255" s="66" t="s">
        <v>87</v>
      </c>
      <c r="F255" s="71">
        <v>6052251072174</v>
      </c>
      <c r="G255" s="71" t="s">
        <v>878</v>
      </c>
      <c r="H255" s="66" t="s">
        <v>96</v>
      </c>
      <c r="I255" s="66" t="s">
        <v>426</v>
      </c>
      <c r="J255" s="66" t="s">
        <v>425</v>
      </c>
      <c r="K255" s="66" t="s">
        <v>424</v>
      </c>
      <c r="L255" s="65" t="s">
        <v>429</v>
      </c>
    </row>
    <row r="256" spans="1:12">
      <c r="A256" s="67" t="s">
        <v>91</v>
      </c>
      <c r="B256" s="66" t="s">
        <v>90</v>
      </c>
      <c r="C256" s="66" t="s">
        <v>89</v>
      </c>
      <c r="D256" s="66" t="s">
        <v>88</v>
      </c>
      <c r="E256" s="66" t="s">
        <v>87</v>
      </c>
      <c r="F256" s="71">
        <v>6052251072175</v>
      </c>
      <c r="G256" s="71" t="s">
        <v>878</v>
      </c>
      <c r="H256" s="66" t="s">
        <v>96</v>
      </c>
      <c r="I256" s="66" t="s">
        <v>426</v>
      </c>
      <c r="J256" s="66" t="s">
        <v>425</v>
      </c>
      <c r="K256" s="66" t="s">
        <v>424</v>
      </c>
      <c r="L256" s="65" t="s">
        <v>428</v>
      </c>
    </row>
    <row r="257" spans="1:12">
      <c r="A257" s="67" t="s">
        <v>91</v>
      </c>
      <c r="B257" s="66" t="s">
        <v>90</v>
      </c>
      <c r="C257" s="66" t="s">
        <v>89</v>
      </c>
      <c r="D257" s="66" t="s">
        <v>88</v>
      </c>
      <c r="E257" s="66" t="s">
        <v>87</v>
      </c>
      <c r="F257" s="71">
        <v>6052251072176</v>
      </c>
      <c r="G257" s="71" t="s">
        <v>878</v>
      </c>
      <c r="H257" s="66" t="s">
        <v>96</v>
      </c>
      <c r="I257" s="66" t="s">
        <v>426</v>
      </c>
      <c r="J257" s="66" t="s">
        <v>425</v>
      </c>
      <c r="K257" s="66" t="s">
        <v>424</v>
      </c>
      <c r="L257" s="65" t="s">
        <v>427</v>
      </c>
    </row>
    <row r="258" spans="1:12">
      <c r="A258" s="67" t="s">
        <v>91</v>
      </c>
      <c r="B258" s="66" t="s">
        <v>90</v>
      </c>
      <c r="C258" s="66" t="s">
        <v>89</v>
      </c>
      <c r="D258" s="66" t="s">
        <v>88</v>
      </c>
      <c r="E258" s="66" t="s">
        <v>87</v>
      </c>
      <c r="F258" s="71">
        <v>6052251072177</v>
      </c>
      <c r="G258" s="71" t="s">
        <v>878</v>
      </c>
      <c r="H258" s="66" t="s">
        <v>96</v>
      </c>
      <c r="I258" s="66" t="s">
        <v>426</v>
      </c>
      <c r="J258" s="66" t="s">
        <v>425</v>
      </c>
      <c r="K258" s="66" t="s">
        <v>424</v>
      </c>
      <c r="L258" s="65" t="s">
        <v>423</v>
      </c>
    </row>
    <row r="259" spans="1:12">
      <c r="A259" s="67" t="s">
        <v>91</v>
      </c>
      <c r="B259" s="66" t="s">
        <v>90</v>
      </c>
      <c r="C259" s="66" t="s">
        <v>89</v>
      </c>
      <c r="D259" s="66" t="s">
        <v>88</v>
      </c>
      <c r="E259" s="66" t="s">
        <v>87</v>
      </c>
      <c r="F259" s="71">
        <v>6052251072178</v>
      </c>
      <c r="G259" s="71" t="s">
        <v>878</v>
      </c>
      <c r="H259" s="66" t="s">
        <v>96</v>
      </c>
      <c r="I259" s="66" t="s">
        <v>417</v>
      </c>
      <c r="J259" s="66" t="s">
        <v>416</v>
      </c>
      <c r="K259" s="66" t="s">
        <v>415</v>
      </c>
      <c r="L259" s="65" t="s">
        <v>422</v>
      </c>
    </row>
    <row r="260" spans="1:12">
      <c r="A260" s="67" t="s">
        <v>91</v>
      </c>
      <c r="B260" s="66" t="s">
        <v>90</v>
      </c>
      <c r="C260" s="66" t="s">
        <v>89</v>
      </c>
      <c r="D260" s="66" t="s">
        <v>88</v>
      </c>
      <c r="E260" s="66" t="s">
        <v>87</v>
      </c>
      <c r="F260" s="71">
        <v>6052251072179</v>
      </c>
      <c r="G260" s="71" t="s">
        <v>878</v>
      </c>
      <c r="H260" s="66" t="s">
        <v>96</v>
      </c>
      <c r="I260" s="66" t="s">
        <v>417</v>
      </c>
      <c r="J260" s="66" t="s">
        <v>416</v>
      </c>
      <c r="K260" s="66" t="s">
        <v>415</v>
      </c>
      <c r="L260" s="65" t="s">
        <v>422</v>
      </c>
    </row>
    <row r="261" spans="1:12">
      <c r="A261" s="67" t="s">
        <v>91</v>
      </c>
      <c r="B261" s="66" t="s">
        <v>90</v>
      </c>
      <c r="C261" s="66" t="s">
        <v>89</v>
      </c>
      <c r="D261" s="66" t="s">
        <v>88</v>
      </c>
      <c r="E261" s="66" t="s">
        <v>87</v>
      </c>
      <c r="F261" s="71">
        <v>6052251072180</v>
      </c>
      <c r="G261" s="71" t="s">
        <v>878</v>
      </c>
      <c r="H261" s="66" t="s">
        <v>96</v>
      </c>
      <c r="I261" s="66" t="s">
        <v>417</v>
      </c>
      <c r="J261" s="66" t="s">
        <v>416</v>
      </c>
      <c r="K261" s="66" t="s">
        <v>415</v>
      </c>
      <c r="L261" s="65" t="s">
        <v>422</v>
      </c>
    </row>
    <row r="262" spans="1:12">
      <c r="A262" s="67" t="s">
        <v>91</v>
      </c>
      <c r="B262" s="66" t="s">
        <v>90</v>
      </c>
      <c r="C262" s="66" t="s">
        <v>89</v>
      </c>
      <c r="D262" s="66" t="s">
        <v>88</v>
      </c>
      <c r="E262" s="66" t="s">
        <v>87</v>
      </c>
      <c r="F262" s="71">
        <v>6052251072181</v>
      </c>
      <c r="G262" s="71" t="s">
        <v>878</v>
      </c>
      <c r="H262" s="66" t="s">
        <v>96</v>
      </c>
      <c r="I262" s="66" t="s">
        <v>417</v>
      </c>
      <c r="J262" s="66" t="s">
        <v>416</v>
      </c>
      <c r="K262" s="66" t="s">
        <v>415</v>
      </c>
      <c r="L262" s="65" t="s">
        <v>422</v>
      </c>
    </row>
    <row r="263" spans="1:12">
      <c r="A263" s="67" t="s">
        <v>91</v>
      </c>
      <c r="B263" s="66" t="s">
        <v>90</v>
      </c>
      <c r="C263" s="66" t="s">
        <v>89</v>
      </c>
      <c r="D263" s="66" t="s">
        <v>88</v>
      </c>
      <c r="E263" s="66" t="s">
        <v>87</v>
      </c>
      <c r="F263" s="71">
        <v>6052251072182</v>
      </c>
      <c r="G263" s="71" t="s">
        <v>878</v>
      </c>
      <c r="H263" s="66" t="s">
        <v>96</v>
      </c>
      <c r="I263" s="66" t="s">
        <v>417</v>
      </c>
      <c r="J263" s="66" t="s">
        <v>416</v>
      </c>
      <c r="K263" s="66" t="s">
        <v>415</v>
      </c>
      <c r="L263" s="65" t="s">
        <v>422</v>
      </c>
    </row>
    <row r="264" spans="1:12">
      <c r="A264" s="67" t="s">
        <v>91</v>
      </c>
      <c r="B264" s="66" t="s">
        <v>90</v>
      </c>
      <c r="C264" s="66" t="s">
        <v>89</v>
      </c>
      <c r="D264" s="66" t="s">
        <v>88</v>
      </c>
      <c r="E264" s="66" t="s">
        <v>87</v>
      </c>
      <c r="F264" s="71">
        <v>6052251072183</v>
      </c>
      <c r="G264" s="71" t="s">
        <v>878</v>
      </c>
      <c r="H264" s="66" t="s">
        <v>96</v>
      </c>
      <c r="I264" s="66" t="s">
        <v>417</v>
      </c>
      <c r="J264" s="66" t="s">
        <v>416</v>
      </c>
      <c r="K264" s="66" t="s">
        <v>415</v>
      </c>
      <c r="L264" s="65" t="s">
        <v>422</v>
      </c>
    </row>
    <row r="265" spans="1:12">
      <c r="A265" s="67" t="s">
        <v>91</v>
      </c>
      <c r="B265" s="66" t="s">
        <v>90</v>
      </c>
      <c r="C265" s="66" t="s">
        <v>89</v>
      </c>
      <c r="D265" s="66" t="s">
        <v>88</v>
      </c>
      <c r="E265" s="66" t="s">
        <v>87</v>
      </c>
      <c r="F265" s="71">
        <v>6052251072184</v>
      </c>
      <c r="G265" s="71" t="s">
        <v>878</v>
      </c>
      <c r="H265" s="66" t="s">
        <v>96</v>
      </c>
      <c r="I265" s="66" t="s">
        <v>417</v>
      </c>
      <c r="J265" s="66" t="s">
        <v>416</v>
      </c>
      <c r="K265" s="66" t="s">
        <v>415</v>
      </c>
      <c r="L265" s="65" t="s">
        <v>421</v>
      </c>
    </row>
    <row r="266" spans="1:12">
      <c r="A266" s="67" t="s">
        <v>91</v>
      </c>
      <c r="B266" s="66" t="s">
        <v>90</v>
      </c>
      <c r="C266" s="66" t="s">
        <v>89</v>
      </c>
      <c r="D266" s="66" t="s">
        <v>88</v>
      </c>
      <c r="E266" s="66" t="s">
        <v>87</v>
      </c>
      <c r="F266" s="71">
        <v>6052251072185</v>
      </c>
      <c r="G266" s="71" t="s">
        <v>878</v>
      </c>
      <c r="H266" s="66" t="s">
        <v>96</v>
      </c>
      <c r="I266" s="66" t="s">
        <v>417</v>
      </c>
      <c r="J266" s="66" t="s">
        <v>416</v>
      </c>
      <c r="K266" s="66" t="s">
        <v>415</v>
      </c>
      <c r="L266" s="65" t="s">
        <v>421</v>
      </c>
    </row>
    <row r="267" spans="1:12">
      <c r="A267" s="67" t="s">
        <v>91</v>
      </c>
      <c r="B267" s="66" t="s">
        <v>90</v>
      </c>
      <c r="C267" s="66" t="s">
        <v>89</v>
      </c>
      <c r="D267" s="66" t="s">
        <v>88</v>
      </c>
      <c r="E267" s="66" t="s">
        <v>87</v>
      </c>
      <c r="F267" s="71">
        <v>6052251072186</v>
      </c>
      <c r="G267" s="71" t="s">
        <v>878</v>
      </c>
      <c r="H267" s="66" t="s">
        <v>96</v>
      </c>
      <c r="I267" s="66" t="s">
        <v>417</v>
      </c>
      <c r="J267" s="66" t="s">
        <v>416</v>
      </c>
      <c r="K267" s="66" t="s">
        <v>415</v>
      </c>
      <c r="L267" s="65" t="s">
        <v>421</v>
      </c>
    </row>
    <row r="268" spans="1:12">
      <c r="A268" s="67" t="s">
        <v>91</v>
      </c>
      <c r="B268" s="66" t="s">
        <v>90</v>
      </c>
      <c r="C268" s="66" t="s">
        <v>89</v>
      </c>
      <c r="D268" s="66" t="s">
        <v>88</v>
      </c>
      <c r="E268" s="66" t="s">
        <v>87</v>
      </c>
      <c r="F268" s="71">
        <v>6052251072187</v>
      </c>
      <c r="G268" s="71" t="s">
        <v>878</v>
      </c>
      <c r="H268" s="66" t="s">
        <v>96</v>
      </c>
      <c r="I268" s="66" t="s">
        <v>417</v>
      </c>
      <c r="J268" s="66" t="s">
        <v>416</v>
      </c>
      <c r="K268" s="66" t="s">
        <v>415</v>
      </c>
      <c r="L268" s="65" t="s">
        <v>421</v>
      </c>
    </row>
    <row r="269" spans="1:12">
      <c r="A269" s="67" t="s">
        <v>91</v>
      </c>
      <c r="B269" s="66" t="s">
        <v>90</v>
      </c>
      <c r="C269" s="66" t="s">
        <v>89</v>
      </c>
      <c r="D269" s="66" t="s">
        <v>88</v>
      </c>
      <c r="E269" s="66" t="s">
        <v>87</v>
      </c>
      <c r="F269" s="71">
        <v>6052251072188</v>
      </c>
      <c r="G269" s="71" t="s">
        <v>878</v>
      </c>
      <c r="H269" s="66" t="s">
        <v>96</v>
      </c>
      <c r="I269" s="66" t="s">
        <v>417</v>
      </c>
      <c r="J269" s="66" t="s">
        <v>416</v>
      </c>
      <c r="K269" s="66" t="s">
        <v>415</v>
      </c>
      <c r="L269" s="65" t="s">
        <v>420</v>
      </c>
    </row>
    <row r="270" spans="1:12">
      <c r="A270" s="67" t="s">
        <v>91</v>
      </c>
      <c r="B270" s="66" t="s">
        <v>90</v>
      </c>
      <c r="C270" s="66" t="s">
        <v>89</v>
      </c>
      <c r="D270" s="66" t="s">
        <v>88</v>
      </c>
      <c r="E270" s="66" t="s">
        <v>87</v>
      </c>
      <c r="F270" s="71">
        <v>6052251072189</v>
      </c>
      <c r="G270" s="71" t="s">
        <v>878</v>
      </c>
      <c r="H270" s="66" t="s">
        <v>96</v>
      </c>
      <c r="I270" s="66" t="s">
        <v>417</v>
      </c>
      <c r="J270" s="66" t="s">
        <v>416</v>
      </c>
      <c r="K270" s="66" t="s">
        <v>415</v>
      </c>
      <c r="L270" s="65" t="s">
        <v>419</v>
      </c>
    </row>
    <row r="271" spans="1:12">
      <c r="A271" s="67" t="s">
        <v>91</v>
      </c>
      <c r="B271" s="66" t="s">
        <v>90</v>
      </c>
      <c r="C271" s="66" t="s">
        <v>89</v>
      </c>
      <c r="D271" s="66" t="s">
        <v>88</v>
      </c>
      <c r="E271" s="66" t="s">
        <v>87</v>
      </c>
      <c r="F271" s="71">
        <v>6052251072190</v>
      </c>
      <c r="G271" s="71" t="s">
        <v>878</v>
      </c>
      <c r="H271" s="66" t="s">
        <v>96</v>
      </c>
      <c r="I271" s="66" t="s">
        <v>417</v>
      </c>
      <c r="J271" s="66" t="s">
        <v>416</v>
      </c>
      <c r="K271" s="66" t="s">
        <v>415</v>
      </c>
      <c r="L271" s="65" t="s">
        <v>418</v>
      </c>
    </row>
    <row r="272" spans="1:12">
      <c r="A272" s="67" t="s">
        <v>91</v>
      </c>
      <c r="B272" s="66" t="s">
        <v>90</v>
      </c>
      <c r="C272" s="66" t="s">
        <v>89</v>
      </c>
      <c r="D272" s="66" t="s">
        <v>88</v>
      </c>
      <c r="E272" s="66" t="s">
        <v>87</v>
      </c>
      <c r="F272" s="71">
        <v>6052251072191</v>
      </c>
      <c r="G272" s="71" t="s">
        <v>878</v>
      </c>
      <c r="H272" s="66" t="s">
        <v>96</v>
      </c>
      <c r="I272" s="66" t="s">
        <v>417</v>
      </c>
      <c r="J272" s="66" t="s">
        <v>416</v>
      </c>
      <c r="K272" s="66" t="s">
        <v>415</v>
      </c>
      <c r="L272" s="65" t="s">
        <v>414</v>
      </c>
    </row>
    <row r="273" spans="1:12">
      <c r="A273" s="67" t="s">
        <v>91</v>
      </c>
      <c r="B273" s="66" t="s">
        <v>90</v>
      </c>
      <c r="C273" s="66" t="s">
        <v>89</v>
      </c>
      <c r="D273" s="66" t="s">
        <v>88</v>
      </c>
      <c r="E273" s="66" t="s">
        <v>87</v>
      </c>
      <c r="F273" s="71">
        <v>6052251072192</v>
      </c>
      <c r="G273" s="71" t="s">
        <v>878</v>
      </c>
      <c r="H273" s="66" t="s">
        <v>96</v>
      </c>
      <c r="I273" s="66" t="s">
        <v>417</v>
      </c>
      <c r="J273" s="66" t="s">
        <v>416</v>
      </c>
      <c r="K273" s="66" t="s">
        <v>415</v>
      </c>
      <c r="L273" s="65" t="s">
        <v>414</v>
      </c>
    </row>
    <row r="274" spans="1:12">
      <c r="A274" s="67" t="s">
        <v>91</v>
      </c>
      <c r="B274" s="66" t="s">
        <v>90</v>
      </c>
      <c r="C274" s="66" t="s">
        <v>89</v>
      </c>
      <c r="D274" s="66" t="s">
        <v>88</v>
      </c>
      <c r="E274" s="66" t="s">
        <v>87</v>
      </c>
      <c r="F274" s="71">
        <v>6052251072193</v>
      </c>
      <c r="G274" s="71" t="s">
        <v>878</v>
      </c>
      <c r="H274" s="66" t="s">
        <v>96</v>
      </c>
      <c r="I274" s="66" t="s">
        <v>413</v>
      </c>
      <c r="J274" s="66" t="s">
        <v>412</v>
      </c>
      <c r="K274" s="66" t="s">
        <v>411</v>
      </c>
      <c r="L274" s="65" t="s">
        <v>410</v>
      </c>
    </row>
    <row r="275" spans="1:12">
      <c r="A275" s="67" t="s">
        <v>91</v>
      </c>
      <c r="B275" s="66" t="s">
        <v>90</v>
      </c>
      <c r="C275" s="66" t="s">
        <v>89</v>
      </c>
      <c r="D275" s="66" t="s">
        <v>88</v>
      </c>
      <c r="E275" s="66" t="s">
        <v>87</v>
      </c>
      <c r="F275" s="71">
        <v>6052251073550</v>
      </c>
      <c r="G275" s="71" t="s">
        <v>878</v>
      </c>
      <c r="H275" s="66" t="s">
        <v>403</v>
      </c>
      <c r="I275" s="66" t="s">
        <v>409</v>
      </c>
      <c r="J275" s="66" t="s">
        <v>408</v>
      </c>
      <c r="K275" s="66" t="s">
        <v>400</v>
      </c>
      <c r="L275" s="65" t="s">
        <v>407</v>
      </c>
    </row>
    <row r="276" spans="1:12">
      <c r="A276" s="67" t="s">
        <v>91</v>
      </c>
      <c r="B276" s="66" t="s">
        <v>90</v>
      </c>
      <c r="C276" s="66" t="s">
        <v>89</v>
      </c>
      <c r="D276" s="66" t="s">
        <v>88</v>
      </c>
      <c r="E276" s="66" t="s">
        <v>87</v>
      </c>
      <c r="F276" s="71">
        <v>6052251073551</v>
      </c>
      <c r="G276" s="71" t="s">
        <v>878</v>
      </c>
      <c r="H276" s="66" t="s">
        <v>403</v>
      </c>
      <c r="I276" s="66" t="s">
        <v>409</v>
      </c>
      <c r="J276" s="66" t="s">
        <v>408</v>
      </c>
      <c r="K276" s="66" t="s">
        <v>400</v>
      </c>
      <c r="L276" s="65" t="s">
        <v>407</v>
      </c>
    </row>
    <row r="277" spans="1:12">
      <c r="A277" s="67" t="s">
        <v>91</v>
      </c>
      <c r="B277" s="66" t="s">
        <v>90</v>
      </c>
      <c r="C277" s="66" t="s">
        <v>89</v>
      </c>
      <c r="D277" s="66" t="s">
        <v>88</v>
      </c>
      <c r="E277" s="66" t="s">
        <v>87</v>
      </c>
      <c r="F277" s="71">
        <v>6052251073552</v>
      </c>
      <c r="G277" s="71" t="s">
        <v>878</v>
      </c>
      <c r="H277" s="66" t="s">
        <v>403</v>
      </c>
      <c r="I277" s="66" t="s">
        <v>409</v>
      </c>
      <c r="J277" s="66" t="s">
        <v>408</v>
      </c>
      <c r="K277" s="66" t="s">
        <v>400</v>
      </c>
      <c r="L277" s="65" t="s">
        <v>407</v>
      </c>
    </row>
    <row r="278" spans="1:12">
      <c r="A278" s="67" t="s">
        <v>91</v>
      </c>
      <c r="B278" s="66" t="s">
        <v>90</v>
      </c>
      <c r="C278" s="66" t="s">
        <v>89</v>
      </c>
      <c r="D278" s="66" t="s">
        <v>88</v>
      </c>
      <c r="E278" s="66" t="s">
        <v>87</v>
      </c>
      <c r="F278" s="71">
        <v>6052251073553</v>
      </c>
      <c r="G278" s="71" t="s">
        <v>878</v>
      </c>
      <c r="H278" s="66" t="s">
        <v>403</v>
      </c>
      <c r="I278" s="66" t="s">
        <v>409</v>
      </c>
      <c r="J278" s="66" t="s">
        <v>408</v>
      </c>
      <c r="K278" s="66" t="s">
        <v>400</v>
      </c>
      <c r="L278" s="65" t="s">
        <v>407</v>
      </c>
    </row>
    <row r="279" spans="1:12">
      <c r="A279" s="67" t="s">
        <v>91</v>
      </c>
      <c r="B279" s="66" t="s">
        <v>90</v>
      </c>
      <c r="C279" s="66" t="s">
        <v>89</v>
      </c>
      <c r="D279" s="66" t="s">
        <v>88</v>
      </c>
      <c r="E279" s="66" t="s">
        <v>87</v>
      </c>
      <c r="F279" s="71">
        <v>6052251073554</v>
      </c>
      <c r="G279" s="71" t="s">
        <v>878</v>
      </c>
      <c r="H279" s="66" t="s">
        <v>403</v>
      </c>
      <c r="I279" s="66" t="s">
        <v>406</v>
      </c>
      <c r="J279" s="66" t="s">
        <v>405</v>
      </c>
      <c r="K279" s="66" t="s">
        <v>400</v>
      </c>
      <c r="L279" s="65" t="s">
        <v>404</v>
      </c>
    </row>
    <row r="280" spans="1:12">
      <c r="A280" s="67" t="s">
        <v>91</v>
      </c>
      <c r="B280" s="66" t="s">
        <v>90</v>
      </c>
      <c r="C280" s="66" t="s">
        <v>89</v>
      </c>
      <c r="D280" s="66" t="s">
        <v>88</v>
      </c>
      <c r="E280" s="66" t="s">
        <v>87</v>
      </c>
      <c r="F280" s="71">
        <v>6052251074020</v>
      </c>
      <c r="G280" s="71" t="s">
        <v>878</v>
      </c>
      <c r="H280" s="66" t="s">
        <v>403</v>
      </c>
      <c r="I280" s="66" t="s">
        <v>402</v>
      </c>
      <c r="J280" s="66" t="s">
        <v>401</v>
      </c>
      <c r="K280" s="66" t="s">
        <v>400</v>
      </c>
      <c r="L280" s="65" t="s">
        <v>399</v>
      </c>
    </row>
    <row r="281" spans="1:12">
      <c r="A281" s="67" t="s">
        <v>91</v>
      </c>
      <c r="B281" s="66" t="s">
        <v>90</v>
      </c>
      <c r="C281" s="66" t="s">
        <v>89</v>
      </c>
      <c r="D281" s="66" t="s">
        <v>88</v>
      </c>
      <c r="E281" s="66" t="s">
        <v>87</v>
      </c>
      <c r="F281" s="71">
        <v>6052251074021</v>
      </c>
      <c r="G281" s="71" t="s">
        <v>878</v>
      </c>
      <c r="H281" s="66" t="s">
        <v>403</v>
      </c>
      <c r="I281" s="66" t="s">
        <v>402</v>
      </c>
      <c r="J281" s="66" t="s">
        <v>401</v>
      </c>
      <c r="K281" s="66" t="s">
        <v>400</v>
      </c>
      <c r="L281" s="65" t="s">
        <v>399</v>
      </c>
    </row>
    <row r="282" spans="1:12">
      <c r="A282" s="67" t="s">
        <v>91</v>
      </c>
      <c r="B282" s="66" t="s">
        <v>90</v>
      </c>
      <c r="C282" s="66" t="s">
        <v>89</v>
      </c>
      <c r="D282" s="66" t="s">
        <v>88</v>
      </c>
      <c r="E282" s="66" t="s">
        <v>87</v>
      </c>
      <c r="F282" s="71">
        <v>6052251074022</v>
      </c>
      <c r="G282" s="71" t="s">
        <v>878</v>
      </c>
      <c r="H282" s="66" t="s">
        <v>403</v>
      </c>
      <c r="I282" s="66" t="s">
        <v>402</v>
      </c>
      <c r="J282" s="66" t="s">
        <v>401</v>
      </c>
      <c r="K282" s="66" t="s">
        <v>400</v>
      </c>
      <c r="L282" s="65" t="s">
        <v>399</v>
      </c>
    </row>
    <row r="283" spans="1:12">
      <c r="A283" s="67" t="s">
        <v>91</v>
      </c>
      <c r="B283" s="66" t="s">
        <v>90</v>
      </c>
      <c r="C283" s="66" t="s">
        <v>89</v>
      </c>
      <c r="D283" s="66" t="s">
        <v>88</v>
      </c>
      <c r="E283" s="66" t="s">
        <v>87</v>
      </c>
      <c r="F283" s="71">
        <v>6052251074023</v>
      </c>
      <c r="G283" s="71" t="s">
        <v>878</v>
      </c>
      <c r="H283" s="66" t="s">
        <v>403</v>
      </c>
      <c r="I283" s="66" t="s">
        <v>402</v>
      </c>
      <c r="J283" s="66" t="s">
        <v>401</v>
      </c>
      <c r="K283" s="66" t="s">
        <v>400</v>
      </c>
      <c r="L283" s="65" t="s">
        <v>399</v>
      </c>
    </row>
    <row r="284" spans="1:12">
      <c r="A284" s="67" t="s">
        <v>91</v>
      </c>
      <c r="B284" s="66" t="s">
        <v>90</v>
      </c>
      <c r="C284" s="66" t="s">
        <v>89</v>
      </c>
      <c r="D284" s="66" t="s">
        <v>88</v>
      </c>
      <c r="E284" s="66" t="s">
        <v>87</v>
      </c>
      <c r="F284" s="71">
        <v>6052251074024</v>
      </c>
      <c r="G284" s="71" t="s">
        <v>878</v>
      </c>
      <c r="H284" s="66" t="s">
        <v>403</v>
      </c>
      <c r="I284" s="66" t="s">
        <v>402</v>
      </c>
      <c r="J284" s="66" t="s">
        <v>401</v>
      </c>
      <c r="K284" s="66" t="s">
        <v>400</v>
      </c>
      <c r="L284" s="65" t="s">
        <v>399</v>
      </c>
    </row>
    <row r="285" spans="1:12">
      <c r="A285" s="67" t="s">
        <v>91</v>
      </c>
      <c r="B285" s="66" t="s">
        <v>90</v>
      </c>
      <c r="C285" s="66" t="s">
        <v>89</v>
      </c>
      <c r="D285" s="66" t="s">
        <v>88</v>
      </c>
      <c r="E285" s="66" t="s">
        <v>87</v>
      </c>
      <c r="F285" s="71">
        <v>6052251074025</v>
      </c>
      <c r="G285" s="71" t="s">
        <v>878</v>
      </c>
      <c r="H285" s="66" t="s">
        <v>403</v>
      </c>
      <c r="I285" s="66" t="s">
        <v>402</v>
      </c>
      <c r="J285" s="66" t="s">
        <v>401</v>
      </c>
      <c r="K285" s="66" t="s">
        <v>400</v>
      </c>
      <c r="L285" s="65" t="s">
        <v>399</v>
      </c>
    </row>
    <row r="286" spans="1:12">
      <c r="A286" s="67" t="s">
        <v>91</v>
      </c>
      <c r="B286" s="66" t="s">
        <v>90</v>
      </c>
      <c r="C286" s="66" t="s">
        <v>89</v>
      </c>
      <c r="D286" s="66" t="s">
        <v>88</v>
      </c>
      <c r="E286" s="66" t="s">
        <v>87</v>
      </c>
      <c r="F286" s="71">
        <v>6052251074026</v>
      </c>
      <c r="G286" s="71" t="s">
        <v>878</v>
      </c>
      <c r="H286" s="66" t="s">
        <v>403</v>
      </c>
      <c r="I286" s="66" t="s">
        <v>402</v>
      </c>
      <c r="J286" s="66" t="s">
        <v>401</v>
      </c>
      <c r="K286" s="66" t="s">
        <v>400</v>
      </c>
      <c r="L286" s="65" t="s">
        <v>399</v>
      </c>
    </row>
    <row r="287" spans="1:12">
      <c r="A287" s="67" t="s">
        <v>91</v>
      </c>
      <c r="B287" s="66" t="s">
        <v>90</v>
      </c>
      <c r="C287" s="66" t="s">
        <v>89</v>
      </c>
      <c r="D287" s="66" t="s">
        <v>88</v>
      </c>
      <c r="E287" s="66" t="s">
        <v>87</v>
      </c>
      <c r="F287" s="71">
        <v>6052251074027</v>
      </c>
      <c r="G287" s="71" t="s">
        <v>878</v>
      </c>
      <c r="H287" s="66" t="s">
        <v>403</v>
      </c>
      <c r="I287" s="66" t="s">
        <v>402</v>
      </c>
      <c r="J287" s="66" t="s">
        <v>401</v>
      </c>
      <c r="K287" s="66" t="s">
        <v>400</v>
      </c>
      <c r="L287" s="65" t="s">
        <v>399</v>
      </c>
    </row>
    <row r="288" spans="1:12">
      <c r="A288" s="67" t="s">
        <v>91</v>
      </c>
      <c r="B288" s="66" t="s">
        <v>90</v>
      </c>
      <c r="C288" s="66" t="s">
        <v>89</v>
      </c>
      <c r="D288" s="66" t="s">
        <v>88</v>
      </c>
      <c r="E288" s="66" t="s">
        <v>87</v>
      </c>
      <c r="F288" s="71">
        <v>6052251074028</v>
      </c>
      <c r="G288" s="71" t="s">
        <v>878</v>
      </c>
      <c r="H288" s="66" t="s">
        <v>403</v>
      </c>
      <c r="I288" s="66" t="s">
        <v>402</v>
      </c>
      <c r="J288" s="66" t="s">
        <v>401</v>
      </c>
      <c r="K288" s="66" t="s">
        <v>400</v>
      </c>
      <c r="L288" s="65" t="s">
        <v>399</v>
      </c>
    </row>
    <row r="289" spans="1:12">
      <c r="A289" s="67" t="s">
        <v>91</v>
      </c>
      <c r="B289" s="66" t="s">
        <v>90</v>
      </c>
      <c r="C289" s="66" t="s">
        <v>89</v>
      </c>
      <c r="D289" s="66" t="s">
        <v>88</v>
      </c>
      <c r="E289" s="66" t="s">
        <v>87</v>
      </c>
      <c r="F289" s="71">
        <v>6052251084221</v>
      </c>
      <c r="G289" s="71" t="s">
        <v>878</v>
      </c>
      <c r="H289" s="66" t="s">
        <v>396</v>
      </c>
      <c r="I289" s="66" t="s">
        <v>395</v>
      </c>
      <c r="J289" s="66" t="s">
        <v>398</v>
      </c>
      <c r="K289" s="66" t="s">
        <v>393</v>
      </c>
      <c r="L289" s="65" t="s">
        <v>397</v>
      </c>
    </row>
    <row r="290" spans="1:12">
      <c r="A290" s="67" t="s">
        <v>91</v>
      </c>
      <c r="B290" s="66" t="s">
        <v>90</v>
      </c>
      <c r="C290" s="66" t="s">
        <v>89</v>
      </c>
      <c r="D290" s="66" t="s">
        <v>88</v>
      </c>
      <c r="E290" s="66" t="s">
        <v>87</v>
      </c>
      <c r="F290" s="71">
        <v>6052251084332</v>
      </c>
      <c r="G290" s="71" t="s">
        <v>878</v>
      </c>
      <c r="H290" s="66" t="s">
        <v>396</v>
      </c>
      <c r="I290" s="66" t="s">
        <v>395</v>
      </c>
      <c r="J290" s="66" t="s">
        <v>394</v>
      </c>
      <c r="K290" s="66" t="s">
        <v>393</v>
      </c>
      <c r="L290" s="65" t="s">
        <v>392</v>
      </c>
    </row>
    <row r="291" spans="1:12">
      <c r="A291" s="67" t="s">
        <v>91</v>
      </c>
      <c r="B291" s="66" t="s">
        <v>90</v>
      </c>
      <c r="C291" s="66" t="s">
        <v>89</v>
      </c>
      <c r="D291" s="66" t="s">
        <v>88</v>
      </c>
      <c r="E291" s="66" t="s">
        <v>87</v>
      </c>
      <c r="F291" s="71">
        <v>6052251087151</v>
      </c>
      <c r="G291" s="71" t="s">
        <v>878</v>
      </c>
      <c r="H291" s="66" t="s">
        <v>96</v>
      </c>
      <c r="I291" s="66" t="s">
        <v>391</v>
      </c>
      <c r="J291" s="66" t="s">
        <v>390</v>
      </c>
      <c r="K291" s="66" t="s">
        <v>389</v>
      </c>
      <c r="L291" s="65" t="s">
        <v>388</v>
      </c>
    </row>
    <row r="292" spans="1:12">
      <c r="A292" s="67" t="s">
        <v>91</v>
      </c>
      <c r="B292" s="66" t="s">
        <v>90</v>
      </c>
      <c r="C292" s="66" t="s">
        <v>89</v>
      </c>
      <c r="D292" s="66" t="s">
        <v>88</v>
      </c>
      <c r="E292" s="66" t="s">
        <v>87</v>
      </c>
      <c r="F292" s="71">
        <v>6052251087353</v>
      </c>
      <c r="G292" s="71" t="s">
        <v>878</v>
      </c>
      <c r="H292" s="66" t="s">
        <v>368</v>
      </c>
      <c r="I292" s="66" t="s">
        <v>387</v>
      </c>
      <c r="J292" s="66" t="s">
        <v>386</v>
      </c>
      <c r="K292" s="66" t="s">
        <v>385</v>
      </c>
      <c r="L292" s="65" t="s">
        <v>384</v>
      </c>
    </row>
    <row r="293" spans="1:12">
      <c r="A293" s="67" t="s">
        <v>91</v>
      </c>
      <c r="B293" s="66" t="s">
        <v>90</v>
      </c>
      <c r="C293" s="66" t="s">
        <v>89</v>
      </c>
      <c r="D293" s="66" t="s">
        <v>88</v>
      </c>
      <c r="E293" s="66" t="s">
        <v>87</v>
      </c>
      <c r="F293" s="71">
        <v>6052251087470</v>
      </c>
      <c r="G293" s="71" t="s">
        <v>878</v>
      </c>
      <c r="H293" s="66" t="s">
        <v>368</v>
      </c>
      <c r="I293" s="66" t="s">
        <v>383</v>
      </c>
      <c r="J293" s="66" t="s">
        <v>382</v>
      </c>
      <c r="K293" s="66" t="s">
        <v>365</v>
      </c>
      <c r="L293" s="65" t="s">
        <v>381</v>
      </c>
    </row>
    <row r="294" spans="1:12">
      <c r="A294" s="67" t="s">
        <v>91</v>
      </c>
      <c r="B294" s="66" t="s">
        <v>90</v>
      </c>
      <c r="C294" s="66" t="s">
        <v>89</v>
      </c>
      <c r="D294" s="66" t="s">
        <v>88</v>
      </c>
      <c r="E294" s="66" t="s">
        <v>87</v>
      </c>
      <c r="F294" s="71">
        <v>6052251087471</v>
      </c>
      <c r="G294" s="71" t="s">
        <v>878</v>
      </c>
      <c r="H294" s="66" t="s">
        <v>368</v>
      </c>
      <c r="I294" s="66" t="s">
        <v>383</v>
      </c>
      <c r="J294" s="66" t="s">
        <v>382</v>
      </c>
      <c r="K294" s="66" t="s">
        <v>365</v>
      </c>
      <c r="L294" s="65" t="s">
        <v>381</v>
      </c>
    </row>
    <row r="295" spans="1:12">
      <c r="A295" s="67" t="s">
        <v>91</v>
      </c>
      <c r="B295" s="66" t="s">
        <v>90</v>
      </c>
      <c r="C295" s="66" t="s">
        <v>89</v>
      </c>
      <c r="D295" s="66" t="s">
        <v>88</v>
      </c>
      <c r="E295" s="66" t="s">
        <v>87</v>
      </c>
      <c r="F295" s="71">
        <v>6052251087520</v>
      </c>
      <c r="G295" s="71" t="s">
        <v>878</v>
      </c>
      <c r="H295" s="66" t="s">
        <v>368</v>
      </c>
      <c r="I295" s="66" t="s">
        <v>380</v>
      </c>
      <c r="J295" s="66" t="s">
        <v>379</v>
      </c>
      <c r="K295" s="66" t="s">
        <v>365</v>
      </c>
      <c r="L295" s="65" t="s">
        <v>378</v>
      </c>
    </row>
    <row r="296" spans="1:12">
      <c r="A296" s="67" t="s">
        <v>91</v>
      </c>
      <c r="B296" s="66" t="s">
        <v>90</v>
      </c>
      <c r="C296" s="66" t="s">
        <v>89</v>
      </c>
      <c r="D296" s="66" t="s">
        <v>88</v>
      </c>
      <c r="E296" s="66" t="s">
        <v>87</v>
      </c>
      <c r="F296" s="71">
        <v>6052251087521</v>
      </c>
      <c r="G296" s="71" t="s">
        <v>878</v>
      </c>
      <c r="H296" s="66" t="s">
        <v>368</v>
      </c>
      <c r="I296" s="66" t="s">
        <v>380</v>
      </c>
      <c r="J296" s="66" t="s">
        <v>379</v>
      </c>
      <c r="K296" s="66" t="s">
        <v>365</v>
      </c>
      <c r="L296" s="65" t="s">
        <v>378</v>
      </c>
    </row>
    <row r="297" spans="1:12">
      <c r="A297" s="67" t="s">
        <v>91</v>
      </c>
      <c r="B297" s="66" t="s">
        <v>90</v>
      </c>
      <c r="C297" s="66" t="s">
        <v>89</v>
      </c>
      <c r="D297" s="66" t="s">
        <v>88</v>
      </c>
      <c r="E297" s="66" t="s">
        <v>87</v>
      </c>
      <c r="F297" s="71">
        <v>6052251087544</v>
      </c>
      <c r="G297" s="71" t="s">
        <v>878</v>
      </c>
      <c r="H297" s="66" t="s">
        <v>368</v>
      </c>
      <c r="I297" s="66" t="s">
        <v>377</v>
      </c>
      <c r="J297" s="66" t="s">
        <v>376</v>
      </c>
      <c r="K297" s="66" t="s">
        <v>365</v>
      </c>
      <c r="L297" s="65" t="s">
        <v>375</v>
      </c>
    </row>
    <row r="298" spans="1:12">
      <c r="A298" s="67" t="s">
        <v>91</v>
      </c>
      <c r="B298" s="66" t="s">
        <v>90</v>
      </c>
      <c r="C298" s="66" t="s">
        <v>89</v>
      </c>
      <c r="D298" s="66" t="s">
        <v>88</v>
      </c>
      <c r="E298" s="66" t="s">
        <v>87</v>
      </c>
      <c r="F298" s="71">
        <v>6052251087545</v>
      </c>
      <c r="G298" s="71" t="s">
        <v>878</v>
      </c>
      <c r="H298" s="66" t="s">
        <v>368</v>
      </c>
      <c r="I298" s="66" t="s">
        <v>377</v>
      </c>
      <c r="J298" s="66" t="s">
        <v>376</v>
      </c>
      <c r="K298" s="66" t="s">
        <v>365</v>
      </c>
      <c r="L298" s="65" t="s">
        <v>375</v>
      </c>
    </row>
    <row r="299" spans="1:12">
      <c r="A299" s="67" t="s">
        <v>91</v>
      </c>
      <c r="B299" s="66" t="s">
        <v>90</v>
      </c>
      <c r="C299" s="66" t="s">
        <v>89</v>
      </c>
      <c r="D299" s="66" t="s">
        <v>88</v>
      </c>
      <c r="E299" s="66" t="s">
        <v>87</v>
      </c>
      <c r="F299" s="71">
        <v>6052251087665</v>
      </c>
      <c r="G299" s="71" t="s">
        <v>878</v>
      </c>
      <c r="H299" s="66" t="s">
        <v>368</v>
      </c>
      <c r="I299" s="66" t="s">
        <v>374</v>
      </c>
      <c r="J299" s="66" t="s">
        <v>373</v>
      </c>
      <c r="K299" s="66" t="s">
        <v>365</v>
      </c>
      <c r="L299" s="65" t="s">
        <v>372</v>
      </c>
    </row>
    <row r="300" spans="1:12">
      <c r="A300" s="67" t="s">
        <v>91</v>
      </c>
      <c r="B300" s="66" t="s">
        <v>90</v>
      </c>
      <c r="C300" s="66" t="s">
        <v>89</v>
      </c>
      <c r="D300" s="66" t="s">
        <v>88</v>
      </c>
      <c r="E300" s="66" t="s">
        <v>87</v>
      </c>
      <c r="F300" s="71">
        <v>6052251087666</v>
      </c>
      <c r="G300" s="71" t="s">
        <v>878</v>
      </c>
      <c r="H300" s="66" t="s">
        <v>368</v>
      </c>
      <c r="I300" s="66" t="s">
        <v>374</v>
      </c>
      <c r="J300" s="66" t="s">
        <v>373</v>
      </c>
      <c r="K300" s="66" t="s">
        <v>365</v>
      </c>
      <c r="L300" s="65" t="s">
        <v>372</v>
      </c>
    </row>
    <row r="301" spans="1:12">
      <c r="A301" s="67" t="s">
        <v>91</v>
      </c>
      <c r="B301" s="66" t="s">
        <v>90</v>
      </c>
      <c r="C301" s="66" t="s">
        <v>89</v>
      </c>
      <c r="D301" s="66" t="s">
        <v>88</v>
      </c>
      <c r="E301" s="66" t="s">
        <v>87</v>
      </c>
      <c r="F301" s="71">
        <v>6052251087736</v>
      </c>
      <c r="G301" s="71" t="s">
        <v>878</v>
      </c>
      <c r="H301" s="66" t="s">
        <v>368</v>
      </c>
      <c r="I301" s="66" t="s">
        <v>371</v>
      </c>
      <c r="J301" s="66" t="s">
        <v>370</v>
      </c>
      <c r="K301" s="66" t="s">
        <v>365</v>
      </c>
      <c r="L301" s="65" t="s">
        <v>369</v>
      </c>
    </row>
    <row r="302" spans="1:12">
      <c r="A302" s="67" t="s">
        <v>91</v>
      </c>
      <c r="B302" s="66" t="s">
        <v>90</v>
      </c>
      <c r="C302" s="66" t="s">
        <v>89</v>
      </c>
      <c r="D302" s="66" t="s">
        <v>88</v>
      </c>
      <c r="E302" s="66" t="s">
        <v>87</v>
      </c>
      <c r="F302" s="71">
        <v>6052251087737</v>
      </c>
      <c r="G302" s="71" t="s">
        <v>878</v>
      </c>
      <c r="H302" s="66" t="s">
        <v>368</v>
      </c>
      <c r="I302" s="66" t="s">
        <v>371</v>
      </c>
      <c r="J302" s="66" t="s">
        <v>370</v>
      </c>
      <c r="K302" s="66" t="s">
        <v>365</v>
      </c>
      <c r="L302" s="65" t="s">
        <v>369</v>
      </c>
    </row>
    <row r="303" spans="1:12">
      <c r="A303" s="67" t="s">
        <v>91</v>
      </c>
      <c r="B303" s="66" t="s">
        <v>90</v>
      </c>
      <c r="C303" s="66" t="s">
        <v>89</v>
      </c>
      <c r="D303" s="66" t="s">
        <v>88</v>
      </c>
      <c r="E303" s="66" t="s">
        <v>87</v>
      </c>
      <c r="F303" s="71">
        <v>6052251087789</v>
      </c>
      <c r="G303" s="71" t="s">
        <v>878</v>
      </c>
      <c r="H303" s="66" t="s">
        <v>368</v>
      </c>
      <c r="I303" s="66" t="s">
        <v>367</v>
      </c>
      <c r="J303" s="66" t="s">
        <v>366</v>
      </c>
      <c r="K303" s="66" t="s">
        <v>365</v>
      </c>
      <c r="L303" s="65" t="s">
        <v>364</v>
      </c>
    </row>
    <row r="304" spans="1:12">
      <c r="A304" s="67" t="s">
        <v>91</v>
      </c>
      <c r="B304" s="66" t="s">
        <v>90</v>
      </c>
      <c r="C304" s="66" t="s">
        <v>89</v>
      </c>
      <c r="D304" s="66" t="s">
        <v>88</v>
      </c>
      <c r="E304" s="66" t="s">
        <v>87</v>
      </c>
      <c r="F304" s="71">
        <v>6052251087790</v>
      </c>
      <c r="G304" s="71" t="s">
        <v>878</v>
      </c>
      <c r="H304" s="66" t="s">
        <v>368</v>
      </c>
      <c r="I304" s="66" t="s">
        <v>367</v>
      </c>
      <c r="J304" s="66" t="s">
        <v>366</v>
      </c>
      <c r="K304" s="66" t="s">
        <v>365</v>
      </c>
      <c r="L304" s="65" t="s">
        <v>364</v>
      </c>
    </row>
    <row r="305" spans="1:12">
      <c r="A305" s="67" t="s">
        <v>91</v>
      </c>
      <c r="B305" s="66" t="s">
        <v>90</v>
      </c>
      <c r="C305" s="66" t="s">
        <v>89</v>
      </c>
      <c r="D305" s="66" t="s">
        <v>88</v>
      </c>
      <c r="E305" s="66" t="s">
        <v>87</v>
      </c>
      <c r="F305" s="71">
        <v>6052251087904</v>
      </c>
      <c r="G305" s="71" t="s">
        <v>878</v>
      </c>
      <c r="H305" s="66" t="s">
        <v>256</v>
      </c>
      <c r="I305" s="66" t="s">
        <v>363</v>
      </c>
      <c r="J305" s="66" t="s">
        <v>362</v>
      </c>
      <c r="K305" s="66" t="s">
        <v>361</v>
      </c>
      <c r="L305" s="65" t="s">
        <v>360</v>
      </c>
    </row>
    <row r="306" spans="1:12">
      <c r="A306" s="67" t="s">
        <v>91</v>
      </c>
      <c r="B306" s="66" t="s">
        <v>90</v>
      </c>
      <c r="C306" s="66" t="s">
        <v>89</v>
      </c>
      <c r="D306" s="66" t="s">
        <v>88</v>
      </c>
      <c r="E306" s="66" t="s">
        <v>87</v>
      </c>
      <c r="F306" s="71">
        <v>6052251088100</v>
      </c>
      <c r="G306" s="71" t="s">
        <v>878</v>
      </c>
      <c r="H306" s="66" t="s">
        <v>351</v>
      </c>
      <c r="I306" s="66" t="s">
        <v>350</v>
      </c>
      <c r="J306" s="66" t="s">
        <v>359</v>
      </c>
      <c r="K306" s="66" t="s">
        <v>348</v>
      </c>
      <c r="L306" s="65" t="s">
        <v>358</v>
      </c>
    </row>
    <row r="307" spans="1:12">
      <c r="A307" s="67" t="s">
        <v>91</v>
      </c>
      <c r="B307" s="66" t="s">
        <v>90</v>
      </c>
      <c r="C307" s="66" t="s">
        <v>89</v>
      </c>
      <c r="D307" s="66" t="s">
        <v>88</v>
      </c>
      <c r="E307" s="66" t="s">
        <v>87</v>
      </c>
      <c r="F307" s="71">
        <v>6052251088101</v>
      </c>
      <c r="G307" s="71" t="s">
        <v>878</v>
      </c>
      <c r="H307" s="66" t="s">
        <v>351</v>
      </c>
      <c r="I307" s="66" t="s">
        <v>350</v>
      </c>
      <c r="J307" s="66" t="s">
        <v>359</v>
      </c>
      <c r="K307" s="66" t="s">
        <v>348</v>
      </c>
      <c r="L307" s="65" t="s">
        <v>358</v>
      </c>
    </row>
    <row r="308" spans="1:12">
      <c r="A308" s="67" t="s">
        <v>91</v>
      </c>
      <c r="B308" s="66" t="s">
        <v>90</v>
      </c>
      <c r="C308" s="66" t="s">
        <v>89</v>
      </c>
      <c r="D308" s="66" t="s">
        <v>88</v>
      </c>
      <c r="E308" s="66" t="s">
        <v>87</v>
      </c>
      <c r="F308" s="71">
        <v>6052251088102</v>
      </c>
      <c r="G308" s="71" t="s">
        <v>878</v>
      </c>
      <c r="H308" s="66" t="s">
        <v>351</v>
      </c>
      <c r="I308" s="66" t="s">
        <v>350</v>
      </c>
      <c r="J308" s="66" t="s">
        <v>357</v>
      </c>
      <c r="K308" s="66" t="s">
        <v>348</v>
      </c>
      <c r="L308" s="65" t="s">
        <v>356</v>
      </c>
    </row>
    <row r="309" spans="1:12">
      <c r="A309" s="67" t="s">
        <v>91</v>
      </c>
      <c r="B309" s="66" t="s">
        <v>90</v>
      </c>
      <c r="C309" s="66" t="s">
        <v>89</v>
      </c>
      <c r="D309" s="66" t="s">
        <v>88</v>
      </c>
      <c r="E309" s="66" t="s">
        <v>87</v>
      </c>
      <c r="F309" s="71">
        <v>6052251088103</v>
      </c>
      <c r="G309" s="71" t="s">
        <v>878</v>
      </c>
      <c r="H309" s="66" t="s">
        <v>351</v>
      </c>
      <c r="I309" s="66" t="s">
        <v>350</v>
      </c>
      <c r="J309" s="66" t="s">
        <v>357</v>
      </c>
      <c r="K309" s="66" t="s">
        <v>348</v>
      </c>
      <c r="L309" s="65" t="s">
        <v>356</v>
      </c>
    </row>
    <row r="310" spans="1:12">
      <c r="A310" s="67" t="s">
        <v>91</v>
      </c>
      <c r="B310" s="66" t="s">
        <v>90</v>
      </c>
      <c r="C310" s="66" t="s">
        <v>89</v>
      </c>
      <c r="D310" s="66" t="s">
        <v>88</v>
      </c>
      <c r="E310" s="66" t="s">
        <v>87</v>
      </c>
      <c r="F310" s="71">
        <v>6052251088104</v>
      </c>
      <c r="G310" s="71" t="s">
        <v>878</v>
      </c>
      <c r="H310" s="66" t="s">
        <v>351</v>
      </c>
      <c r="I310" s="66" t="s">
        <v>350</v>
      </c>
      <c r="J310" s="66" t="s">
        <v>355</v>
      </c>
      <c r="K310" s="66" t="s">
        <v>348</v>
      </c>
      <c r="L310" s="65" t="s">
        <v>354</v>
      </c>
    </row>
    <row r="311" spans="1:12">
      <c r="A311" s="67" t="s">
        <v>91</v>
      </c>
      <c r="B311" s="66" t="s">
        <v>90</v>
      </c>
      <c r="C311" s="66" t="s">
        <v>89</v>
      </c>
      <c r="D311" s="66" t="s">
        <v>88</v>
      </c>
      <c r="E311" s="66" t="s">
        <v>87</v>
      </c>
      <c r="F311" s="71">
        <v>6052251088105</v>
      </c>
      <c r="G311" s="71" t="s">
        <v>878</v>
      </c>
      <c r="H311" s="66" t="s">
        <v>351</v>
      </c>
      <c r="I311" s="66" t="s">
        <v>350</v>
      </c>
      <c r="J311" s="66" t="s">
        <v>353</v>
      </c>
      <c r="K311" s="66" t="s">
        <v>348</v>
      </c>
      <c r="L311" s="65" t="s">
        <v>352</v>
      </c>
    </row>
    <row r="312" spans="1:12">
      <c r="A312" s="67" t="s">
        <v>91</v>
      </c>
      <c r="B312" s="66" t="s">
        <v>90</v>
      </c>
      <c r="C312" s="66" t="s">
        <v>89</v>
      </c>
      <c r="D312" s="66" t="s">
        <v>88</v>
      </c>
      <c r="E312" s="66" t="s">
        <v>87</v>
      </c>
      <c r="F312" s="71">
        <v>6052251088106</v>
      </c>
      <c r="G312" s="71" t="s">
        <v>878</v>
      </c>
      <c r="H312" s="66" t="s">
        <v>351</v>
      </c>
      <c r="I312" s="66" t="s">
        <v>350</v>
      </c>
      <c r="J312" s="66" t="s">
        <v>349</v>
      </c>
      <c r="K312" s="66" t="s">
        <v>348</v>
      </c>
      <c r="L312" s="65" t="s">
        <v>347</v>
      </c>
    </row>
    <row r="313" spans="1:12">
      <c r="A313" s="67" t="s">
        <v>91</v>
      </c>
      <c r="B313" s="66" t="s">
        <v>90</v>
      </c>
      <c r="C313" s="66" t="s">
        <v>89</v>
      </c>
      <c r="D313" s="66" t="s">
        <v>88</v>
      </c>
      <c r="E313" s="66" t="s">
        <v>87</v>
      </c>
      <c r="F313" s="71">
        <v>6052251088465</v>
      </c>
      <c r="G313" s="71" t="s">
        <v>878</v>
      </c>
      <c r="H313" s="66" t="s">
        <v>96</v>
      </c>
      <c r="I313" s="66" t="s">
        <v>346</v>
      </c>
      <c r="J313" s="66" t="s">
        <v>345</v>
      </c>
      <c r="K313" s="66" t="s">
        <v>338</v>
      </c>
      <c r="L313" s="65" t="s">
        <v>344</v>
      </c>
    </row>
    <row r="314" spans="1:12">
      <c r="A314" s="67" t="s">
        <v>91</v>
      </c>
      <c r="B314" s="66" t="s">
        <v>90</v>
      </c>
      <c r="C314" s="66" t="s">
        <v>89</v>
      </c>
      <c r="D314" s="66" t="s">
        <v>88</v>
      </c>
      <c r="E314" s="66" t="s">
        <v>87</v>
      </c>
      <c r="F314" s="71">
        <v>6052251088466</v>
      </c>
      <c r="G314" s="71" t="s">
        <v>878</v>
      </c>
      <c r="H314" s="66" t="s">
        <v>96</v>
      </c>
      <c r="I314" s="66" t="s">
        <v>346</v>
      </c>
      <c r="J314" s="66" t="s">
        <v>345</v>
      </c>
      <c r="K314" s="66" t="s">
        <v>338</v>
      </c>
      <c r="L314" s="65" t="s">
        <v>344</v>
      </c>
    </row>
    <row r="315" spans="1:12">
      <c r="A315" s="67" t="s">
        <v>91</v>
      </c>
      <c r="B315" s="66" t="s">
        <v>90</v>
      </c>
      <c r="C315" s="66" t="s">
        <v>89</v>
      </c>
      <c r="D315" s="66" t="s">
        <v>88</v>
      </c>
      <c r="E315" s="66" t="s">
        <v>87</v>
      </c>
      <c r="F315" s="71">
        <v>6052251088467</v>
      </c>
      <c r="G315" s="71" t="s">
        <v>878</v>
      </c>
      <c r="H315" s="66" t="s">
        <v>96</v>
      </c>
      <c r="I315" s="66" t="s">
        <v>346</v>
      </c>
      <c r="J315" s="66" t="s">
        <v>345</v>
      </c>
      <c r="K315" s="66" t="s">
        <v>338</v>
      </c>
      <c r="L315" s="65" t="s">
        <v>344</v>
      </c>
    </row>
    <row r="316" spans="1:12">
      <c r="A316" s="67" t="s">
        <v>91</v>
      </c>
      <c r="B316" s="66" t="s">
        <v>90</v>
      </c>
      <c r="C316" s="66" t="s">
        <v>89</v>
      </c>
      <c r="D316" s="66" t="s">
        <v>88</v>
      </c>
      <c r="E316" s="66" t="s">
        <v>87</v>
      </c>
      <c r="F316" s="71">
        <v>6052251088468</v>
      </c>
      <c r="G316" s="71" t="s">
        <v>878</v>
      </c>
      <c r="H316" s="66" t="s">
        <v>96</v>
      </c>
      <c r="I316" s="66" t="s">
        <v>346</v>
      </c>
      <c r="J316" s="66" t="s">
        <v>345</v>
      </c>
      <c r="K316" s="66" t="s">
        <v>338</v>
      </c>
      <c r="L316" s="65" t="s">
        <v>344</v>
      </c>
    </row>
    <row r="317" spans="1:12">
      <c r="A317" s="67" t="s">
        <v>91</v>
      </c>
      <c r="B317" s="66" t="s">
        <v>90</v>
      </c>
      <c r="C317" s="66" t="s">
        <v>89</v>
      </c>
      <c r="D317" s="66" t="s">
        <v>88</v>
      </c>
      <c r="E317" s="66" t="s">
        <v>87</v>
      </c>
      <c r="F317" s="71">
        <v>6052251088469</v>
      </c>
      <c r="G317" s="71" t="s">
        <v>878</v>
      </c>
      <c r="H317" s="66" t="s">
        <v>96</v>
      </c>
      <c r="I317" s="66" t="s">
        <v>346</v>
      </c>
      <c r="J317" s="66" t="s">
        <v>345</v>
      </c>
      <c r="K317" s="66" t="s">
        <v>338</v>
      </c>
      <c r="L317" s="65" t="s">
        <v>344</v>
      </c>
    </row>
    <row r="318" spans="1:12">
      <c r="A318" s="67" t="s">
        <v>91</v>
      </c>
      <c r="B318" s="66" t="s">
        <v>90</v>
      </c>
      <c r="C318" s="66" t="s">
        <v>89</v>
      </c>
      <c r="D318" s="66" t="s">
        <v>88</v>
      </c>
      <c r="E318" s="66" t="s">
        <v>87</v>
      </c>
      <c r="F318" s="71">
        <v>6052251088470</v>
      </c>
      <c r="G318" s="71" t="s">
        <v>878</v>
      </c>
      <c r="H318" s="66" t="s">
        <v>96</v>
      </c>
      <c r="I318" s="66" t="s">
        <v>346</v>
      </c>
      <c r="J318" s="66" t="s">
        <v>345</v>
      </c>
      <c r="K318" s="66" t="s">
        <v>338</v>
      </c>
      <c r="L318" s="65" t="s">
        <v>344</v>
      </c>
    </row>
    <row r="319" spans="1:12">
      <c r="A319" s="67" t="s">
        <v>91</v>
      </c>
      <c r="B319" s="66" t="s">
        <v>90</v>
      </c>
      <c r="C319" s="66" t="s">
        <v>89</v>
      </c>
      <c r="D319" s="66" t="s">
        <v>88</v>
      </c>
      <c r="E319" s="66" t="s">
        <v>87</v>
      </c>
      <c r="F319" s="71">
        <v>6052251088471</v>
      </c>
      <c r="G319" s="71" t="s">
        <v>878</v>
      </c>
      <c r="H319" s="66" t="s">
        <v>96</v>
      </c>
      <c r="I319" s="66" t="s">
        <v>346</v>
      </c>
      <c r="J319" s="66" t="s">
        <v>345</v>
      </c>
      <c r="K319" s="66" t="s">
        <v>338</v>
      </c>
      <c r="L319" s="65" t="s">
        <v>344</v>
      </c>
    </row>
    <row r="320" spans="1:12">
      <c r="A320" s="67" t="s">
        <v>91</v>
      </c>
      <c r="B320" s="66" t="s">
        <v>90</v>
      </c>
      <c r="C320" s="66" t="s">
        <v>89</v>
      </c>
      <c r="D320" s="66" t="s">
        <v>88</v>
      </c>
      <c r="E320" s="66" t="s">
        <v>87</v>
      </c>
      <c r="F320" s="71">
        <v>6052251088472</v>
      </c>
      <c r="G320" s="71" t="s">
        <v>878</v>
      </c>
      <c r="H320" s="66" t="s">
        <v>96</v>
      </c>
      <c r="I320" s="66" t="s">
        <v>346</v>
      </c>
      <c r="J320" s="66" t="s">
        <v>345</v>
      </c>
      <c r="K320" s="66" t="s">
        <v>338</v>
      </c>
      <c r="L320" s="65" t="s">
        <v>344</v>
      </c>
    </row>
    <row r="321" spans="1:12">
      <c r="A321" s="67" t="s">
        <v>91</v>
      </c>
      <c r="B321" s="66" t="s">
        <v>90</v>
      </c>
      <c r="C321" s="66" t="s">
        <v>89</v>
      </c>
      <c r="D321" s="66" t="s">
        <v>88</v>
      </c>
      <c r="E321" s="66" t="s">
        <v>87</v>
      </c>
      <c r="F321" s="71">
        <v>6052251088473</v>
      </c>
      <c r="G321" s="71" t="s">
        <v>878</v>
      </c>
      <c r="H321" s="66" t="s">
        <v>96</v>
      </c>
      <c r="I321" s="66" t="s">
        <v>346</v>
      </c>
      <c r="J321" s="66" t="s">
        <v>345</v>
      </c>
      <c r="K321" s="66" t="s">
        <v>338</v>
      </c>
      <c r="L321" s="65" t="s">
        <v>344</v>
      </c>
    </row>
    <row r="322" spans="1:12">
      <c r="A322" s="67" t="s">
        <v>91</v>
      </c>
      <c r="B322" s="66" t="s">
        <v>90</v>
      </c>
      <c r="C322" s="66" t="s">
        <v>89</v>
      </c>
      <c r="D322" s="66" t="s">
        <v>88</v>
      </c>
      <c r="E322" s="66" t="s">
        <v>87</v>
      </c>
      <c r="F322" s="71">
        <v>6052251088474</v>
      </c>
      <c r="G322" s="71" t="s">
        <v>878</v>
      </c>
      <c r="H322" s="66" t="s">
        <v>96</v>
      </c>
      <c r="I322" s="66" t="s">
        <v>346</v>
      </c>
      <c r="J322" s="66" t="s">
        <v>345</v>
      </c>
      <c r="K322" s="66" t="s">
        <v>338</v>
      </c>
      <c r="L322" s="65" t="s">
        <v>344</v>
      </c>
    </row>
    <row r="323" spans="1:12">
      <c r="A323" s="67" t="s">
        <v>91</v>
      </c>
      <c r="B323" s="66" t="s">
        <v>90</v>
      </c>
      <c r="C323" s="66" t="s">
        <v>89</v>
      </c>
      <c r="D323" s="66" t="s">
        <v>88</v>
      </c>
      <c r="E323" s="66" t="s">
        <v>87</v>
      </c>
      <c r="F323" s="71">
        <v>6052251088475</v>
      </c>
      <c r="G323" s="71" t="s">
        <v>878</v>
      </c>
      <c r="H323" s="66" t="s">
        <v>96</v>
      </c>
      <c r="I323" s="66" t="s">
        <v>346</v>
      </c>
      <c r="J323" s="66" t="s">
        <v>345</v>
      </c>
      <c r="K323" s="66" t="s">
        <v>338</v>
      </c>
      <c r="L323" s="65" t="s">
        <v>344</v>
      </c>
    </row>
    <row r="324" spans="1:12">
      <c r="A324" s="67" t="s">
        <v>91</v>
      </c>
      <c r="B324" s="66" t="s">
        <v>90</v>
      </c>
      <c r="C324" s="66" t="s">
        <v>89</v>
      </c>
      <c r="D324" s="66" t="s">
        <v>88</v>
      </c>
      <c r="E324" s="66" t="s">
        <v>87</v>
      </c>
      <c r="F324" s="71">
        <v>6052251088476</v>
      </c>
      <c r="G324" s="71" t="s">
        <v>878</v>
      </c>
      <c r="H324" s="66" t="s">
        <v>96</v>
      </c>
      <c r="I324" s="66" t="s">
        <v>346</v>
      </c>
      <c r="J324" s="66" t="s">
        <v>345</v>
      </c>
      <c r="K324" s="66" t="s">
        <v>338</v>
      </c>
      <c r="L324" s="65" t="s">
        <v>344</v>
      </c>
    </row>
    <row r="325" spans="1:12">
      <c r="A325" s="67" t="s">
        <v>91</v>
      </c>
      <c r="B325" s="66" t="s">
        <v>90</v>
      </c>
      <c r="C325" s="66" t="s">
        <v>89</v>
      </c>
      <c r="D325" s="66" t="s">
        <v>88</v>
      </c>
      <c r="E325" s="66" t="s">
        <v>87</v>
      </c>
      <c r="F325" s="71">
        <v>6052251088477</v>
      </c>
      <c r="G325" s="71" t="s">
        <v>878</v>
      </c>
      <c r="H325" s="66" t="s">
        <v>96</v>
      </c>
      <c r="I325" s="66" t="s">
        <v>346</v>
      </c>
      <c r="J325" s="66" t="s">
        <v>345</v>
      </c>
      <c r="K325" s="66" t="s">
        <v>338</v>
      </c>
      <c r="L325" s="65" t="s">
        <v>344</v>
      </c>
    </row>
    <row r="326" spans="1:12">
      <c r="A326" s="67" t="s">
        <v>91</v>
      </c>
      <c r="B326" s="66" t="s">
        <v>90</v>
      </c>
      <c r="C326" s="66" t="s">
        <v>89</v>
      </c>
      <c r="D326" s="66" t="s">
        <v>88</v>
      </c>
      <c r="E326" s="66" t="s">
        <v>87</v>
      </c>
      <c r="F326" s="71">
        <v>6052251088478</v>
      </c>
      <c r="G326" s="71" t="s">
        <v>878</v>
      </c>
      <c r="H326" s="66" t="s">
        <v>96</v>
      </c>
      <c r="I326" s="66" t="s">
        <v>343</v>
      </c>
      <c r="J326" s="66" t="s">
        <v>342</v>
      </c>
      <c r="K326" s="66" t="s">
        <v>338</v>
      </c>
      <c r="L326" s="65" t="s">
        <v>341</v>
      </c>
    </row>
    <row r="327" spans="1:12">
      <c r="A327" s="67" t="s">
        <v>91</v>
      </c>
      <c r="B327" s="66" t="s">
        <v>90</v>
      </c>
      <c r="C327" s="66" t="s">
        <v>89</v>
      </c>
      <c r="D327" s="66" t="s">
        <v>88</v>
      </c>
      <c r="E327" s="66" t="s">
        <v>87</v>
      </c>
      <c r="F327" s="71">
        <v>6052251088479</v>
      </c>
      <c r="G327" s="71" t="s">
        <v>878</v>
      </c>
      <c r="H327" s="66" t="s">
        <v>96</v>
      </c>
      <c r="I327" s="66" t="s">
        <v>343</v>
      </c>
      <c r="J327" s="66" t="s">
        <v>342</v>
      </c>
      <c r="K327" s="66" t="s">
        <v>338</v>
      </c>
      <c r="L327" s="65" t="s">
        <v>341</v>
      </c>
    </row>
    <row r="328" spans="1:12">
      <c r="A328" s="67" t="s">
        <v>91</v>
      </c>
      <c r="B328" s="66" t="s">
        <v>90</v>
      </c>
      <c r="C328" s="66" t="s">
        <v>89</v>
      </c>
      <c r="D328" s="66" t="s">
        <v>88</v>
      </c>
      <c r="E328" s="66" t="s">
        <v>87</v>
      </c>
      <c r="F328" s="71">
        <v>6052251088480</v>
      </c>
      <c r="G328" s="71" t="s">
        <v>878</v>
      </c>
      <c r="H328" s="66" t="s">
        <v>96</v>
      </c>
      <c r="I328" s="66" t="s">
        <v>343</v>
      </c>
      <c r="J328" s="66" t="s">
        <v>342</v>
      </c>
      <c r="K328" s="66" t="s">
        <v>338</v>
      </c>
      <c r="L328" s="65" t="s">
        <v>341</v>
      </c>
    </row>
    <row r="329" spans="1:12">
      <c r="A329" s="67" t="s">
        <v>91</v>
      </c>
      <c r="B329" s="66" t="s">
        <v>90</v>
      </c>
      <c r="C329" s="66" t="s">
        <v>89</v>
      </c>
      <c r="D329" s="66" t="s">
        <v>88</v>
      </c>
      <c r="E329" s="66" t="s">
        <v>87</v>
      </c>
      <c r="F329" s="71">
        <v>6052251088481</v>
      </c>
      <c r="G329" s="71" t="s">
        <v>878</v>
      </c>
      <c r="H329" s="66" t="s">
        <v>96</v>
      </c>
      <c r="I329" s="66" t="s">
        <v>343</v>
      </c>
      <c r="J329" s="66" t="s">
        <v>342</v>
      </c>
      <c r="K329" s="66" t="s">
        <v>338</v>
      </c>
      <c r="L329" s="65" t="s">
        <v>341</v>
      </c>
    </row>
    <row r="330" spans="1:12">
      <c r="A330" s="67" t="s">
        <v>91</v>
      </c>
      <c r="B330" s="66" t="s">
        <v>90</v>
      </c>
      <c r="C330" s="66" t="s">
        <v>89</v>
      </c>
      <c r="D330" s="66" t="s">
        <v>88</v>
      </c>
      <c r="E330" s="66" t="s">
        <v>87</v>
      </c>
      <c r="F330" s="71">
        <v>6052251088482</v>
      </c>
      <c r="G330" s="71" t="s">
        <v>878</v>
      </c>
      <c r="H330" s="66" t="s">
        <v>96</v>
      </c>
      <c r="I330" s="66" t="s">
        <v>343</v>
      </c>
      <c r="J330" s="66" t="s">
        <v>342</v>
      </c>
      <c r="K330" s="66" t="s">
        <v>338</v>
      </c>
      <c r="L330" s="65" t="s">
        <v>341</v>
      </c>
    </row>
    <row r="331" spans="1:12">
      <c r="A331" s="67" t="s">
        <v>91</v>
      </c>
      <c r="B331" s="66" t="s">
        <v>90</v>
      </c>
      <c r="C331" s="66" t="s">
        <v>89</v>
      </c>
      <c r="D331" s="66" t="s">
        <v>88</v>
      </c>
      <c r="E331" s="66" t="s">
        <v>87</v>
      </c>
      <c r="F331" s="71">
        <v>6052251088483</v>
      </c>
      <c r="G331" s="71" t="s">
        <v>878</v>
      </c>
      <c r="H331" s="66" t="s">
        <v>96</v>
      </c>
      <c r="I331" s="66" t="s">
        <v>343</v>
      </c>
      <c r="J331" s="66" t="s">
        <v>342</v>
      </c>
      <c r="K331" s="66" t="s">
        <v>338</v>
      </c>
      <c r="L331" s="65" t="s">
        <v>341</v>
      </c>
    </row>
    <row r="332" spans="1:12">
      <c r="A332" s="67" t="s">
        <v>91</v>
      </c>
      <c r="B332" s="66" t="s">
        <v>90</v>
      </c>
      <c r="C332" s="66" t="s">
        <v>89</v>
      </c>
      <c r="D332" s="66" t="s">
        <v>88</v>
      </c>
      <c r="E332" s="66" t="s">
        <v>87</v>
      </c>
      <c r="F332" s="71">
        <v>6052251088484</v>
      </c>
      <c r="G332" s="71" t="s">
        <v>878</v>
      </c>
      <c r="H332" s="66" t="s">
        <v>96</v>
      </c>
      <c r="I332" s="66" t="s">
        <v>343</v>
      </c>
      <c r="J332" s="66" t="s">
        <v>342</v>
      </c>
      <c r="K332" s="66" t="s">
        <v>338</v>
      </c>
      <c r="L332" s="65" t="s">
        <v>341</v>
      </c>
    </row>
    <row r="333" spans="1:12">
      <c r="A333" s="67" t="s">
        <v>91</v>
      </c>
      <c r="B333" s="66" t="s">
        <v>90</v>
      </c>
      <c r="C333" s="66" t="s">
        <v>89</v>
      </c>
      <c r="D333" s="66" t="s">
        <v>88</v>
      </c>
      <c r="E333" s="66" t="s">
        <v>87</v>
      </c>
      <c r="F333" s="71">
        <v>6052251088485</v>
      </c>
      <c r="G333" s="71" t="s">
        <v>878</v>
      </c>
      <c r="H333" s="66" t="s">
        <v>96</v>
      </c>
      <c r="I333" s="66" t="s">
        <v>343</v>
      </c>
      <c r="J333" s="66" t="s">
        <v>342</v>
      </c>
      <c r="K333" s="66" t="s">
        <v>338</v>
      </c>
      <c r="L333" s="65" t="s">
        <v>341</v>
      </c>
    </row>
    <row r="334" spans="1:12">
      <c r="A334" s="67" t="s">
        <v>91</v>
      </c>
      <c r="B334" s="66" t="s">
        <v>90</v>
      </c>
      <c r="C334" s="66" t="s">
        <v>89</v>
      </c>
      <c r="D334" s="66" t="s">
        <v>88</v>
      </c>
      <c r="E334" s="66" t="s">
        <v>87</v>
      </c>
      <c r="F334" s="71">
        <v>6052251088486</v>
      </c>
      <c r="G334" s="71" t="s">
        <v>878</v>
      </c>
      <c r="H334" s="66" t="s">
        <v>96</v>
      </c>
      <c r="I334" s="66" t="s">
        <v>343</v>
      </c>
      <c r="J334" s="66" t="s">
        <v>342</v>
      </c>
      <c r="K334" s="66" t="s">
        <v>338</v>
      </c>
      <c r="L334" s="65" t="s">
        <v>341</v>
      </c>
    </row>
    <row r="335" spans="1:12">
      <c r="A335" s="67" t="s">
        <v>91</v>
      </c>
      <c r="B335" s="66" t="s">
        <v>90</v>
      </c>
      <c r="C335" s="66" t="s">
        <v>89</v>
      </c>
      <c r="D335" s="66" t="s">
        <v>88</v>
      </c>
      <c r="E335" s="66" t="s">
        <v>87</v>
      </c>
      <c r="F335" s="71">
        <v>6052251088487</v>
      </c>
      <c r="G335" s="71" t="s">
        <v>878</v>
      </c>
      <c r="H335" s="66" t="s">
        <v>96</v>
      </c>
      <c r="I335" s="66" t="s">
        <v>343</v>
      </c>
      <c r="J335" s="66" t="s">
        <v>342</v>
      </c>
      <c r="K335" s="66" t="s">
        <v>338</v>
      </c>
      <c r="L335" s="65" t="s">
        <v>341</v>
      </c>
    </row>
    <row r="336" spans="1:12">
      <c r="A336" s="67" t="s">
        <v>91</v>
      </c>
      <c r="B336" s="66" t="s">
        <v>90</v>
      </c>
      <c r="C336" s="66" t="s">
        <v>89</v>
      </c>
      <c r="D336" s="66" t="s">
        <v>88</v>
      </c>
      <c r="E336" s="66" t="s">
        <v>87</v>
      </c>
      <c r="F336" s="71">
        <v>6052251088488</v>
      </c>
      <c r="G336" s="71" t="s">
        <v>878</v>
      </c>
      <c r="H336" s="66" t="s">
        <v>96</v>
      </c>
      <c r="I336" s="66" t="s">
        <v>343</v>
      </c>
      <c r="J336" s="66" t="s">
        <v>342</v>
      </c>
      <c r="K336" s="66" t="s">
        <v>338</v>
      </c>
      <c r="L336" s="65" t="s">
        <v>341</v>
      </c>
    </row>
    <row r="337" spans="1:12">
      <c r="A337" s="67" t="s">
        <v>91</v>
      </c>
      <c r="B337" s="66" t="s">
        <v>90</v>
      </c>
      <c r="C337" s="66" t="s">
        <v>89</v>
      </c>
      <c r="D337" s="66" t="s">
        <v>88</v>
      </c>
      <c r="E337" s="66" t="s">
        <v>87</v>
      </c>
      <c r="F337" s="71">
        <v>6052251088489</v>
      </c>
      <c r="G337" s="71" t="s">
        <v>878</v>
      </c>
      <c r="H337" s="66" t="s">
        <v>96</v>
      </c>
      <c r="I337" s="66" t="s">
        <v>343</v>
      </c>
      <c r="J337" s="66" t="s">
        <v>342</v>
      </c>
      <c r="K337" s="66" t="s">
        <v>338</v>
      </c>
      <c r="L337" s="65" t="s">
        <v>341</v>
      </c>
    </row>
    <row r="338" spans="1:12">
      <c r="A338" s="67" t="s">
        <v>91</v>
      </c>
      <c r="B338" s="66" t="s">
        <v>90</v>
      </c>
      <c r="C338" s="66" t="s">
        <v>89</v>
      </c>
      <c r="D338" s="66" t="s">
        <v>88</v>
      </c>
      <c r="E338" s="66" t="s">
        <v>87</v>
      </c>
      <c r="F338" s="71">
        <v>6052251088490</v>
      </c>
      <c r="G338" s="71" t="s">
        <v>878</v>
      </c>
      <c r="H338" s="66" t="s">
        <v>96</v>
      </c>
      <c r="I338" s="66" t="s">
        <v>343</v>
      </c>
      <c r="J338" s="66" t="s">
        <v>342</v>
      </c>
      <c r="K338" s="66" t="s">
        <v>338</v>
      </c>
      <c r="L338" s="65" t="s">
        <v>341</v>
      </c>
    </row>
    <row r="339" spans="1:12">
      <c r="A339" s="67" t="s">
        <v>91</v>
      </c>
      <c r="B339" s="66" t="s">
        <v>90</v>
      </c>
      <c r="C339" s="66" t="s">
        <v>89</v>
      </c>
      <c r="D339" s="66" t="s">
        <v>88</v>
      </c>
      <c r="E339" s="66" t="s">
        <v>87</v>
      </c>
      <c r="F339" s="71">
        <v>6052251088491</v>
      </c>
      <c r="G339" s="71" t="s">
        <v>878</v>
      </c>
      <c r="H339" s="66" t="s">
        <v>96</v>
      </c>
      <c r="I339" s="66" t="s">
        <v>343</v>
      </c>
      <c r="J339" s="66" t="s">
        <v>342</v>
      </c>
      <c r="K339" s="66" t="s">
        <v>338</v>
      </c>
      <c r="L339" s="65" t="s">
        <v>341</v>
      </c>
    </row>
    <row r="340" spans="1:12">
      <c r="A340" s="67" t="s">
        <v>91</v>
      </c>
      <c r="B340" s="66" t="s">
        <v>90</v>
      </c>
      <c r="C340" s="66" t="s">
        <v>89</v>
      </c>
      <c r="D340" s="66" t="s">
        <v>88</v>
      </c>
      <c r="E340" s="66" t="s">
        <v>87</v>
      </c>
      <c r="F340" s="71">
        <v>6052251088492</v>
      </c>
      <c r="G340" s="71" t="s">
        <v>878</v>
      </c>
      <c r="H340" s="66" t="s">
        <v>96</v>
      </c>
      <c r="I340" s="66" t="s">
        <v>343</v>
      </c>
      <c r="J340" s="66" t="s">
        <v>342</v>
      </c>
      <c r="K340" s="66" t="s">
        <v>338</v>
      </c>
      <c r="L340" s="65" t="s">
        <v>341</v>
      </c>
    </row>
    <row r="341" spans="1:12">
      <c r="A341" s="67" t="s">
        <v>91</v>
      </c>
      <c r="B341" s="66" t="s">
        <v>90</v>
      </c>
      <c r="C341" s="66" t="s">
        <v>89</v>
      </c>
      <c r="D341" s="66" t="s">
        <v>88</v>
      </c>
      <c r="E341" s="66" t="s">
        <v>87</v>
      </c>
      <c r="F341" s="71">
        <v>6052251088493</v>
      </c>
      <c r="G341" s="71" t="s">
        <v>878</v>
      </c>
      <c r="H341" s="66" t="s">
        <v>96</v>
      </c>
      <c r="I341" s="66" t="s">
        <v>343</v>
      </c>
      <c r="J341" s="66" t="s">
        <v>342</v>
      </c>
      <c r="K341" s="66" t="s">
        <v>338</v>
      </c>
      <c r="L341" s="65" t="s">
        <v>341</v>
      </c>
    </row>
    <row r="342" spans="1:12">
      <c r="A342" s="67" t="s">
        <v>91</v>
      </c>
      <c r="B342" s="66" t="s">
        <v>90</v>
      </c>
      <c r="C342" s="66" t="s">
        <v>89</v>
      </c>
      <c r="D342" s="66" t="s">
        <v>88</v>
      </c>
      <c r="E342" s="66" t="s">
        <v>87</v>
      </c>
      <c r="F342" s="71">
        <v>6052251088494</v>
      </c>
      <c r="G342" s="71" t="s">
        <v>878</v>
      </c>
      <c r="H342" s="66" t="s">
        <v>96</v>
      </c>
      <c r="I342" s="66" t="s">
        <v>343</v>
      </c>
      <c r="J342" s="66" t="s">
        <v>342</v>
      </c>
      <c r="K342" s="66" t="s">
        <v>338</v>
      </c>
      <c r="L342" s="65" t="s">
        <v>341</v>
      </c>
    </row>
    <row r="343" spans="1:12">
      <c r="A343" s="67" t="s">
        <v>91</v>
      </c>
      <c r="B343" s="66" t="s">
        <v>90</v>
      </c>
      <c r="C343" s="66" t="s">
        <v>89</v>
      </c>
      <c r="D343" s="66" t="s">
        <v>88</v>
      </c>
      <c r="E343" s="66" t="s">
        <v>87</v>
      </c>
      <c r="F343" s="71">
        <v>6052251088495</v>
      </c>
      <c r="G343" s="71" t="s">
        <v>878</v>
      </c>
      <c r="H343" s="66" t="s">
        <v>96</v>
      </c>
      <c r="I343" s="66" t="s">
        <v>343</v>
      </c>
      <c r="J343" s="66" t="s">
        <v>342</v>
      </c>
      <c r="K343" s="66" t="s">
        <v>338</v>
      </c>
      <c r="L343" s="65" t="s">
        <v>341</v>
      </c>
    </row>
    <row r="344" spans="1:12">
      <c r="A344" s="67" t="s">
        <v>91</v>
      </c>
      <c r="B344" s="66" t="s">
        <v>90</v>
      </c>
      <c r="C344" s="66" t="s">
        <v>89</v>
      </c>
      <c r="D344" s="66" t="s">
        <v>88</v>
      </c>
      <c r="E344" s="66" t="s">
        <v>87</v>
      </c>
      <c r="F344" s="71">
        <v>6052251088496</v>
      </c>
      <c r="G344" s="71" t="s">
        <v>878</v>
      </c>
      <c r="H344" s="66" t="s">
        <v>96</v>
      </c>
      <c r="I344" s="66" t="s">
        <v>343</v>
      </c>
      <c r="J344" s="66" t="s">
        <v>342</v>
      </c>
      <c r="K344" s="66" t="s">
        <v>338</v>
      </c>
      <c r="L344" s="65" t="s">
        <v>341</v>
      </c>
    </row>
    <row r="345" spans="1:12">
      <c r="A345" s="67" t="s">
        <v>91</v>
      </c>
      <c r="B345" s="66" t="s">
        <v>90</v>
      </c>
      <c r="C345" s="66" t="s">
        <v>89</v>
      </c>
      <c r="D345" s="66" t="s">
        <v>88</v>
      </c>
      <c r="E345" s="66" t="s">
        <v>87</v>
      </c>
      <c r="F345" s="71">
        <v>6052251088497</v>
      </c>
      <c r="G345" s="71" t="s">
        <v>878</v>
      </c>
      <c r="H345" s="66" t="s">
        <v>96</v>
      </c>
      <c r="I345" s="66" t="s">
        <v>343</v>
      </c>
      <c r="J345" s="66" t="s">
        <v>342</v>
      </c>
      <c r="K345" s="66" t="s">
        <v>338</v>
      </c>
      <c r="L345" s="65" t="s">
        <v>341</v>
      </c>
    </row>
    <row r="346" spans="1:12">
      <c r="A346" s="67" t="s">
        <v>91</v>
      </c>
      <c r="B346" s="66" t="s">
        <v>90</v>
      </c>
      <c r="C346" s="66" t="s">
        <v>89</v>
      </c>
      <c r="D346" s="66" t="s">
        <v>88</v>
      </c>
      <c r="E346" s="66" t="s">
        <v>87</v>
      </c>
      <c r="F346" s="71">
        <v>6052251088498</v>
      </c>
      <c r="G346" s="71" t="s">
        <v>878</v>
      </c>
      <c r="H346" s="66" t="s">
        <v>96</v>
      </c>
      <c r="I346" s="66" t="s">
        <v>343</v>
      </c>
      <c r="J346" s="66" t="s">
        <v>342</v>
      </c>
      <c r="K346" s="66" t="s">
        <v>338</v>
      </c>
      <c r="L346" s="65" t="s">
        <v>341</v>
      </c>
    </row>
    <row r="347" spans="1:12">
      <c r="A347" s="67" t="s">
        <v>91</v>
      </c>
      <c r="B347" s="66" t="s">
        <v>90</v>
      </c>
      <c r="C347" s="66" t="s">
        <v>89</v>
      </c>
      <c r="D347" s="66" t="s">
        <v>88</v>
      </c>
      <c r="E347" s="66" t="s">
        <v>87</v>
      </c>
      <c r="F347" s="71">
        <v>6052251088499</v>
      </c>
      <c r="G347" s="71" t="s">
        <v>878</v>
      </c>
      <c r="H347" s="66" t="s">
        <v>96</v>
      </c>
      <c r="I347" s="66" t="s">
        <v>343</v>
      </c>
      <c r="J347" s="66" t="s">
        <v>342</v>
      </c>
      <c r="K347" s="66" t="s">
        <v>338</v>
      </c>
      <c r="L347" s="65" t="s">
        <v>341</v>
      </c>
    </row>
    <row r="348" spans="1:12">
      <c r="A348" s="67" t="s">
        <v>91</v>
      </c>
      <c r="B348" s="66" t="s">
        <v>90</v>
      </c>
      <c r="C348" s="66" t="s">
        <v>89</v>
      </c>
      <c r="D348" s="66" t="s">
        <v>88</v>
      </c>
      <c r="E348" s="66" t="s">
        <v>87</v>
      </c>
      <c r="F348" s="71">
        <v>6052251088500</v>
      </c>
      <c r="G348" s="71" t="s">
        <v>878</v>
      </c>
      <c r="H348" s="66" t="s">
        <v>96</v>
      </c>
      <c r="I348" s="66" t="s">
        <v>343</v>
      </c>
      <c r="J348" s="66" t="s">
        <v>342</v>
      </c>
      <c r="K348" s="66" t="s">
        <v>338</v>
      </c>
      <c r="L348" s="65" t="s">
        <v>341</v>
      </c>
    </row>
    <row r="349" spans="1:12">
      <c r="A349" s="67" t="s">
        <v>91</v>
      </c>
      <c r="B349" s="66" t="s">
        <v>90</v>
      </c>
      <c r="C349" s="66" t="s">
        <v>89</v>
      </c>
      <c r="D349" s="66" t="s">
        <v>88</v>
      </c>
      <c r="E349" s="66" t="s">
        <v>87</v>
      </c>
      <c r="F349" s="71">
        <v>6052251088501</v>
      </c>
      <c r="G349" s="71" t="s">
        <v>878</v>
      </c>
      <c r="H349" s="66" t="s">
        <v>96</v>
      </c>
      <c r="I349" s="66" t="s">
        <v>343</v>
      </c>
      <c r="J349" s="66" t="s">
        <v>342</v>
      </c>
      <c r="K349" s="66" t="s">
        <v>338</v>
      </c>
      <c r="L349" s="65" t="s">
        <v>341</v>
      </c>
    </row>
    <row r="350" spans="1:12">
      <c r="A350" s="67" t="s">
        <v>91</v>
      </c>
      <c r="B350" s="66" t="s">
        <v>90</v>
      </c>
      <c r="C350" s="66" t="s">
        <v>89</v>
      </c>
      <c r="D350" s="66" t="s">
        <v>88</v>
      </c>
      <c r="E350" s="66" t="s">
        <v>87</v>
      </c>
      <c r="F350" s="71">
        <v>6052251088502</v>
      </c>
      <c r="G350" s="71" t="s">
        <v>878</v>
      </c>
      <c r="H350" s="66" t="s">
        <v>96</v>
      </c>
      <c r="I350" s="66" t="s">
        <v>343</v>
      </c>
      <c r="J350" s="66" t="s">
        <v>342</v>
      </c>
      <c r="K350" s="66" t="s">
        <v>338</v>
      </c>
      <c r="L350" s="65" t="s">
        <v>341</v>
      </c>
    </row>
    <row r="351" spans="1:12">
      <c r="A351" s="67" t="s">
        <v>91</v>
      </c>
      <c r="B351" s="66" t="s">
        <v>90</v>
      </c>
      <c r="C351" s="66" t="s">
        <v>89</v>
      </c>
      <c r="D351" s="66" t="s">
        <v>88</v>
      </c>
      <c r="E351" s="66" t="s">
        <v>87</v>
      </c>
      <c r="F351" s="71">
        <v>6052251088503</v>
      </c>
      <c r="G351" s="71" t="s">
        <v>878</v>
      </c>
      <c r="H351" s="66" t="s">
        <v>96</v>
      </c>
      <c r="I351" s="66" t="s">
        <v>343</v>
      </c>
      <c r="J351" s="66" t="s">
        <v>342</v>
      </c>
      <c r="K351" s="66" t="s">
        <v>338</v>
      </c>
      <c r="L351" s="65" t="s">
        <v>341</v>
      </c>
    </row>
    <row r="352" spans="1:12">
      <c r="A352" s="67" t="s">
        <v>91</v>
      </c>
      <c r="B352" s="66" t="s">
        <v>90</v>
      </c>
      <c r="C352" s="66" t="s">
        <v>89</v>
      </c>
      <c r="D352" s="66" t="s">
        <v>88</v>
      </c>
      <c r="E352" s="66" t="s">
        <v>87</v>
      </c>
      <c r="F352" s="71">
        <v>6052251088504</v>
      </c>
      <c r="G352" s="71" t="s">
        <v>878</v>
      </c>
      <c r="H352" s="66" t="s">
        <v>96</v>
      </c>
      <c r="I352" s="66" t="s">
        <v>343</v>
      </c>
      <c r="J352" s="66" t="s">
        <v>342</v>
      </c>
      <c r="K352" s="66" t="s">
        <v>338</v>
      </c>
      <c r="L352" s="65" t="s">
        <v>341</v>
      </c>
    </row>
    <row r="353" spans="1:12">
      <c r="A353" s="67" t="s">
        <v>91</v>
      </c>
      <c r="B353" s="66" t="s">
        <v>90</v>
      </c>
      <c r="C353" s="66" t="s">
        <v>89</v>
      </c>
      <c r="D353" s="66" t="s">
        <v>88</v>
      </c>
      <c r="E353" s="66" t="s">
        <v>87</v>
      </c>
      <c r="F353" s="71">
        <v>6052251088505</v>
      </c>
      <c r="G353" s="71" t="s">
        <v>878</v>
      </c>
      <c r="H353" s="66" t="s">
        <v>96</v>
      </c>
      <c r="I353" s="66" t="s">
        <v>343</v>
      </c>
      <c r="J353" s="66" t="s">
        <v>342</v>
      </c>
      <c r="K353" s="66" t="s">
        <v>338</v>
      </c>
      <c r="L353" s="65" t="s">
        <v>341</v>
      </c>
    </row>
    <row r="354" spans="1:12">
      <c r="A354" s="67" t="s">
        <v>91</v>
      </c>
      <c r="B354" s="66" t="s">
        <v>90</v>
      </c>
      <c r="C354" s="66" t="s">
        <v>89</v>
      </c>
      <c r="D354" s="66" t="s">
        <v>88</v>
      </c>
      <c r="E354" s="66" t="s">
        <v>87</v>
      </c>
      <c r="F354" s="71">
        <v>6052251088506</v>
      </c>
      <c r="G354" s="71" t="s">
        <v>878</v>
      </c>
      <c r="H354" s="66" t="s">
        <v>96</v>
      </c>
      <c r="I354" s="66" t="s">
        <v>343</v>
      </c>
      <c r="J354" s="66" t="s">
        <v>342</v>
      </c>
      <c r="K354" s="66" t="s">
        <v>338</v>
      </c>
      <c r="L354" s="65" t="s">
        <v>341</v>
      </c>
    </row>
    <row r="355" spans="1:12">
      <c r="A355" s="67" t="s">
        <v>91</v>
      </c>
      <c r="B355" s="66" t="s">
        <v>90</v>
      </c>
      <c r="C355" s="66" t="s">
        <v>89</v>
      </c>
      <c r="D355" s="66" t="s">
        <v>88</v>
      </c>
      <c r="E355" s="66" t="s">
        <v>87</v>
      </c>
      <c r="F355" s="71">
        <v>6052251088507</v>
      </c>
      <c r="G355" s="71" t="s">
        <v>878</v>
      </c>
      <c r="H355" s="66" t="s">
        <v>96</v>
      </c>
      <c r="I355" s="66" t="s">
        <v>343</v>
      </c>
      <c r="J355" s="66" t="s">
        <v>342</v>
      </c>
      <c r="K355" s="66" t="s">
        <v>338</v>
      </c>
      <c r="L355" s="65" t="s">
        <v>341</v>
      </c>
    </row>
    <row r="356" spans="1:12">
      <c r="A356" s="67" t="s">
        <v>91</v>
      </c>
      <c r="B356" s="66" t="s">
        <v>90</v>
      </c>
      <c r="C356" s="66" t="s">
        <v>89</v>
      </c>
      <c r="D356" s="66" t="s">
        <v>88</v>
      </c>
      <c r="E356" s="66" t="s">
        <v>87</v>
      </c>
      <c r="F356" s="71">
        <v>6052251088508</v>
      </c>
      <c r="G356" s="71" t="s">
        <v>878</v>
      </c>
      <c r="H356" s="66" t="s">
        <v>96</v>
      </c>
      <c r="I356" s="66" t="s">
        <v>343</v>
      </c>
      <c r="J356" s="66" t="s">
        <v>342</v>
      </c>
      <c r="K356" s="66" t="s">
        <v>338</v>
      </c>
      <c r="L356" s="65" t="s">
        <v>341</v>
      </c>
    </row>
    <row r="357" spans="1:12">
      <c r="A357" s="67" t="s">
        <v>91</v>
      </c>
      <c r="B357" s="66" t="s">
        <v>90</v>
      </c>
      <c r="C357" s="66" t="s">
        <v>89</v>
      </c>
      <c r="D357" s="66" t="s">
        <v>88</v>
      </c>
      <c r="E357" s="66" t="s">
        <v>87</v>
      </c>
      <c r="F357" s="71">
        <v>6052251088509</v>
      </c>
      <c r="G357" s="71" t="s">
        <v>878</v>
      </c>
      <c r="H357" s="66" t="s">
        <v>96</v>
      </c>
      <c r="I357" s="66" t="s">
        <v>343</v>
      </c>
      <c r="J357" s="66" t="s">
        <v>342</v>
      </c>
      <c r="K357" s="66" t="s">
        <v>338</v>
      </c>
      <c r="L357" s="65" t="s">
        <v>341</v>
      </c>
    </row>
    <row r="358" spans="1:12">
      <c r="A358" s="67" t="s">
        <v>91</v>
      </c>
      <c r="B358" s="66" t="s">
        <v>90</v>
      </c>
      <c r="C358" s="66" t="s">
        <v>89</v>
      </c>
      <c r="D358" s="66" t="s">
        <v>88</v>
      </c>
      <c r="E358" s="66" t="s">
        <v>87</v>
      </c>
      <c r="F358" s="71">
        <v>6052251088510</v>
      </c>
      <c r="G358" s="71" t="s">
        <v>878</v>
      </c>
      <c r="H358" s="66" t="s">
        <v>96</v>
      </c>
      <c r="I358" s="66" t="s">
        <v>343</v>
      </c>
      <c r="J358" s="66" t="s">
        <v>342</v>
      </c>
      <c r="K358" s="66" t="s">
        <v>338</v>
      </c>
      <c r="L358" s="65" t="s">
        <v>341</v>
      </c>
    </row>
    <row r="359" spans="1:12">
      <c r="A359" s="67" t="s">
        <v>91</v>
      </c>
      <c r="B359" s="66" t="s">
        <v>90</v>
      </c>
      <c r="C359" s="66" t="s">
        <v>89</v>
      </c>
      <c r="D359" s="66" t="s">
        <v>88</v>
      </c>
      <c r="E359" s="66" t="s">
        <v>87</v>
      </c>
      <c r="F359" s="71">
        <v>6052251088511</v>
      </c>
      <c r="G359" s="71" t="s">
        <v>878</v>
      </c>
      <c r="H359" s="66" t="s">
        <v>96</v>
      </c>
      <c r="I359" s="66" t="s">
        <v>343</v>
      </c>
      <c r="J359" s="66" t="s">
        <v>342</v>
      </c>
      <c r="K359" s="66" t="s">
        <v>338</v>
      </c>
      <c r="L359" s="65" t="s">
        <v>341</v>
      </c>
    </row>
    <row r="360" spans="1:12">
      <c r="A360" s="67" t="s">
        <v>91</v>
      </c>
      <c r="B360" s="66" t="s">
        <v>90</v>
      </c>
      <c r="C360" s="66" t="s">
        <v>89</v>
      </c>
      <c r="D360" s="66" t="s">
        <v>88</v>
      </c>
      <c r="E360" s="66" t="s">
        <v>87</v>
      </c>
      <c r="F360" s="71">
        <v>6052251088512</v>
      </c>
      <c r="G360" s="71" t="s">
        <v>878</v>
      </c>
      <c r="H360" s="66" t="s">
        <v>96</v>
      </c>
      <c r="I360" s="66" t="s">
        <v>343</v>
      </c>
      <c r="J360" s="66" t="s">
        <v>342</v>
      </c>
      <c r="K360" s="66" t="s">
        <v>338</v>
      </c>
      <c r="L360" s="65" t="s">
        <v>341</v>
      </c>
    </row>
    <row r="361" spans="1:12">
      <c r="A361" s="67" t="s">
        <v>91</v>
      </c>
      <c r="B361" s="66" t="s">
        <v>90</v>
      </c>
      <c r="C361" s="66" t="s">
        <v>89</v>
      </c>
      <c r="D361" s="66" t="s">
        <v>88</v>
      </c>
      <c r="E361" s="66" t="s">
        <v>87</v>
      </c>
      <c r="F361" s="71">
        <v>6052251088513</v>
      </c>
      <c r="G361" s="71" t="s">
        <v>878</v>
      </c>
      <c r="H361" s="66" t="s">
        <v>96</v>
      </c>
      <c r="I361" s="66" t="s">
        <v>343</v>
      </c>
      <c r="J361" s="66" t="s">
        <v>342</v>
      </c>
      <c r="K361" s="66" t="s">
        <v>338</v>
      </c>
      <c r="L361" s="65" t="s">
        <v>341</v>
      </c>
    </row>
    <row r="362" spans="1:12">
      <c r="A362" s="67" t="s">
        <v>91</v>
      </c>
      <c r="B362" s="66" t="s">
        <v>90</v>
      </c>
      <c r="C362" s="66" t="s">
        <v>89</v>
      </c>
      <c r="D362" s="66" t="s">
        <v>88</v>
      </c>
      <c r="E362" s="66" t="s">
        <v>87</v>
      </c>
      <c r="F362" s="71">
        <v>6052251088514</v>
      </c>
      <c r="G362" s="71" t="s">
        <v>878</v>
      </c>
      <c r="H362" s="66" t="s">
        <v>96</v>
      </c>
      <c r="I362" s="66" t="s">
        <v>343</v>
      </c>
      <c r="J362" s="66" t="s">
        <v>342</v>
      </c>
      <c r="K362" s="66" t="s">
        <v>338</v>
      </c>
      <c r="L362" s="65" t="s">
        <v>341</v>
      </c>
    </row>
    <row r="363" spans="1:12">
      <c r="A363" s="67" t="s">
        <v>91</v>
      </c>
      <c r="B363" s="66" t="s">
        <v>90</v>
      </c>
      <c r="C363" s="66" t="s">
        <v>89</v>
      </c>
      <c r="D363" s="66" t="s">
        <v>88</v>
      </c>
      <c r="E363" s="66" t="s">
        <v>87</v>
      </c>
      <c r="F363" s="71">
        <v>6052251088515</v>
      </c>
      <c r="G363" s="71" t="s">
        <v>878</v>
      </c>
      <c r="H363" s="66" t="s">
        <v>96</v>
      </c>
      <c r="I363" s="66" t="s">
        <v>343</v>
      </c>
      <c r="J363" s="66" t="s">
        <v>342</v>
      </c>
      <c r="K363" s="66" t="s">
        <v>338</v>
      </c>
      <c r="L363" s="65" t="s">
        <v>341</v>
      </c>
    </row>
    <row r="364" spans="1:12">
      <c r="A364" s="67" t="s">
        <v>91</v>
      </c>
      <c r="B364" s="66" t="s">
        <v>90</v>
      </c>
      <c r="C364" s="66" t="s">
        <v>89</v>
      </c>
      <c r="D364" s="66" t="s">
        <v>88</v>
      </c>
      <c r="E364" s="66" t="s">
        <v>87</v>
      </c>
      <c r="F364" s="71">
        <v>6052251088516</v>
      </c>
      <c r="G364" s="71" t="s">
        <v>878</v>
      </c>
      <c r="H364" s="66" t="s">
        <v>96</v>
      </c>
      <c r="I364" s="66" t="s">
        <v>343</v>
      </c>
      <c r="J364" s="66" t="s">
        <v>342</v>
      </c>
      <c r="K364" s="66" t="s">
        <v>338</v>
      </c>
      <c r="L364" s="65" t="s">
        <v>341</v>
      </c>
    </row>
    <row r="365" spans="1:12">
      <c r="A365" s="67" t="s">
        <v>91</v>
      </c>
      <c r="B365" s="66" t="s">
        <v>90</v>
      </c>
      <c r="C365" s="66" t="s">
        <v>89</v>
      </c>
      <c r="D365" s="66" t="s">
        <v>88</v>
      </c>
      <c r="E365" s="66" t="s">
        <v>87</v>
      </c>
      <c r="F365" s="71">
        <v>6052251088517</v>
      </c>
      <c r="G365" s="71" t="s">
        <v>878</v>
      </c>
      <c r="H365" s="66" t="s">
        <v>96</v>
      </c>
      <c r="I365" s="66" t="s">
        <v>343</v>
      </c>
      <c r="J365" s="66" t="s">
        <v>342</v>
      </c>
      <c r="K365" s="66" t="s">
        <v>338</v>
      </c>
      <c r="L365" s="65" t="s">
        <v>341</v>
      </c>
    </row>
    <row r="366" spans="1:12">
      <c r="A366" s="67" t="s">
        <v>91</v>
      </c>
      <c r="B366" s="66" t="s">
        <v>90</v>
      </c>
      <c r="C366" s="66" t="s">
        <v>89</v>
      </c>
      <c r="D366" s="66" t="s">
        <v>88</v>
      </c>
      <c r="E366" s="66" t="s">
        <v>87</v>
      </c>
      <c r="F366" s="71">
        <v>6052251088518</v>
      </c>
      <c r="G366" s="71" t="s">
        <v>878</v>
      </c>
      <c r="H366" s="66" t="s">
        <v>96</v>
      </c>
      <c r="I366" s="66" t="s">
        <v>343</v>
      </c>
      <c r="J366" s="66" t="s">
        <v>342</v>
      </c>
      <c r="K366" s="66" t="s">
        <v>338</v>
      </c>
      <c r="L366" s="65" t="s">
        <v>341</v>
      </c>
    </row>
    <row r="367" spans="1:12">
      <c r="A367" s="67" t="s">
        <v>91</v>
      </c>
      <c r="B367" s="66" t="s">
        <v>90</v>
      </c>
      <c r="C367" s="66" t="s">
        <v>89</v>
      </c>
      <c r="D367" s="66" t="s">
        <v>88</v>
      </c>
      <c r="E367" s="66" t="s">
        <v>87</v>
      </c>
      <c r="F367" s="71">
        <v>6052251088519</v>
      </c>
      <c r="G367" s="71" t="s">
        <v>878</v>
      </c>
      <c r="H367" s="66" t="s">
        <v>96</v>
      </c>
      <c r="I367" s="66" t="s">
        <v>343</v>
      </c>
      <c r="J367" s="66" t="s">
        <v>342</v>
      </c>
      <c r="K367" s="66" t="s">
        <v>338</v>
      </c>
      <c r="L367" s="65" t="s">
        <v>341</v>
      </c>
    </row>
    <row r="368" spans="1:12">
      <c r="A368" s="67" t="s">
        <v>91</v>
      </c>
      <c r="B368" s="66" t="s">
        <v>90</v>
      </c>
      <c r="C368" s="66" t="s">
        <v>89</v>
      </c>
      <c r="D368" s="66" t="s">
        <v>88</v>
      </c>
      <c r="E368" s="66" t="s">
        <v>87</v>
      </c>
      <c r="F368" s="71">
        <v>6052251088520</v>
      </c>
      <c r="G368" s="71" t="s">
        <v>878</v>
      </c>
      <c r="H368" s="66" t="s">
        <v>96</v>
      </c>
      <c r="I368" s="66" t="s">
        <v>343</v>
      </c>
      <c r="J368" s="66" t="s">
        <v>342</v>
      </c>
      <c r="K368" s="66" t="s">
        <v>338</v>
      </c>
      <c r="L368" s="65" t="s">
        <v>341</v>
      </c>
    </row>
    <row r="369" spans="1:12">
      <c r="A369" s="67" t="s">
        <v>91</v>
      </c>
      <c r="B369" s="66" t="s">
        <v>90</v>
      </c>
      <c r="C369" s="66" t="s">
        <v>89</v>
      </c>
      <c r="D369" s="66" t="s">
        <v>88</v>
      </c>
      <c r="E369" s="66" t="s">
        <v>87</v>
      </c>
      <c r="F369" s="71">
        <v>6052251088521</v>
      </c>
      <c r="G369" s="71" t="s">
        <v>878</v>
      </c>
      <c r="H369" s="66" t="s">
        <v>96</v>
      </c>
      <c r="I369" s="66" t="s">
        <v>343</v>
      </c>
      <c r="J369" s="66" t="s">
        <v>342</v>
      </c>
      <c r="K369" s="66" t="s">
        <v>338</v>
      </c>
      <c r="L369" s="65" t="s">
        <v>341</v>
      </c>
    </row>
    <row r="370" spans="1:12">
      <c r="A370" s="67" t="s">
        <v>91</v>
      </c>
      <c r="B370" s="66" t="s">
        <v>90</v>
      </c>
      <c r="C370" s="66" t="s">
        <v>89</v>
      </c>
      <c r="D370" s="66" t="s">
        <v>88</v>
      </c>
      <c r="E370" s="66" t="s">
        <v>87</v>
      </c>
      <c r="F370" s="71">
        <v>6052251088522</v>
      </c>
      <c r="G370" s="71" t="s">
        <v>878</v>
      </c>
      <c r="H370" s="66" t="s">
        <v>96</v>
      </c>
      <c r="I370" s="66" t="s">
        <v>343</v>
      </c>
      <c r="J370" s="66" t="s">
        <v>342</v>
      </c>
      <c r="K370" s="66" t="s">
        <v>338</v>
      </c>
      <c r="L370" s="65" t="s">
        <v>341</v>
      </c>
    </row>
    <row r="371" spans="1:12">
      <c r="A371" s="67" t="s">
        <v>91</v>
      </c>
      <c r="B371" s="66" t="s">
        <v>90</v>
      </c>
      <c r="C371" s="66" t="s">
        <v>89</v>
      </c>
      <c r="D371" s="66" t="s">
        <v>88</v>
      </c>
      <c r="E371" s="66" t="s">
        <v>87</v>
      </c>
      <c r="F371" s="71">
        <v>6052251088523</v>
      </c>
      <c r="G371" s="71" t="s">
        <v>878</v>
      </c>
      <c r="H371" s="66" t="s">
        <v>96</v>
      </c>
      <c r="I371" s="66" t="s">
        <v>343</v>
      </c>
      <c r="J371" s="66" t="s">
        <v>342</v>
      </c>
      <c r="K371" s="66" t="s">
        <v>338</v>
      </c>
      <c r="L371" s="65" t="s">
        <v>341</v>
      </c>
    </row>
    <row r="372" spans="1:12">
      <c r="A372" s="67" t="s">
        <v>91</v>
      </c>
      <c r="B372" s="66" t="s">
        <v>90</v>
      </c>
      <c r="C372" s="66" t="s">
        <v>89</v>
      </c>
      <c r="D372" s="66" t="s">
        <v>88</v>
      </c>
      <c r="E372" s="66" t="s">
        <v>87</v>
      </c>
      <c r="F372" s="71">
        <v>6052251088524</v>
      </c>
      <c r="G372" s="71" t="s">
        <v>878</v>
      </c>
      <c r="H372" s="66" t="s">
        <v>96</v>
      </c>
      <c r="I372" s="66" t="s">
        <v>343</v>
      </c>
      <c r="J372" s="66" t="s">
        <v>342</v>
      </c>
      <c r="K372" s="66" t="s">
        <v>338</v>
      </c>
      <c r="L372" s="65" t="s">
        <v>341</v>
      </c>
    </row>
    <row r="373" spans="1:12">
      <c r="A373" s="67" t="s">
        <v>91</v>
      </c>
      <c r="B373" s="66" t="s">
        <v>90</v>
      </c>
      <c r="C373" s="66" t="s">
        <v>89</v>
      </c>
      <c r="D373" s="66" t="s">
        <v>88</v>
      </c>
      <c r="E373" s="66" t="s">
        <v>87</v>
      </c>
      <c r="F373" s="71">
        <v>6052251088525</v>
      </c>
      <c r="G373" s="71" t="s">
        <v>878</v>
      </c>
      <c r="H373" s="66" t="s">
        <v>96</v>
      </c>
      <c r="I373" s="66" t="s">
        <v>343</v>
      </c>
      <c r="J373" s="66" t="s">
        <v>342</v>
      </c>
      <c r="K373" s="66" t="s">
        <v>338</v>
      </c>
      <c r="L373" s="65" t="s">
        <v>341</v>
      </c>
    </row>
    <row r="374" spans="1:12">
      <c r="A374" s="67" t="s">
        <v>91</v>
      </c>
      <c r="B374" s="66" t="s">
        <v>90</v>
      </c>
      <c r="C374" s="66" t="s">
        <v>89</v>
      </c>
      <c r="D374" s="66" t="s">
        <v>88</v>
      </c>
      <c r="E374" s="66" t="s">
        <v>87</v>
      </c>
      <c r="F374" s="71">
        <v>6052251088526</v>
      </c>
      <c r="G374" s="71" t="s">
        <v>878</v>
      </c>
      <c r="H374" s="66" t="s">
        <v>96</v>
      </c>
      <c r="I374" s="66" t="s">
        <v>343</v>
      </c>
      <c r="J374" s="66" t="s">
        <v>342</v>
      </c>
      <c r="K374" s="66" t="s">
        <v>338</v>
      </c>
      <c r="L374" s="65" t="s">
        <v>341</v>
      </c>
    </row>
    <row r="375" spans="1:12">
      <c r="A375" s="67" t="s">
        <v>91</v>
      </c>
      <c r="B375" s="66" t="s">
        <v>90</v>
      </c>
      <c r="C375" s="66" t="s">
        <v>89</v>
      </c>
      <c r="D375" s="66" t="s">
        <v>88</v>
      </c>
      <c r="E375" s="66" t="s">
        <v>87</v>
      </c>
      <c r="F375" s="71">
        <v>6052251088527</v>
      </c>
      <c r="G375" s="71" t="s">
        <v>878</v>
      </c>
      <c r="H375" s="66" t="s">
        <v>96</v>
      </c>
      <c r="I375" s="66" t="s">
        <v>343</v>
      </c>
      <c r="J375" s="66" t="s">
        <v>342</v>
      </c>
      <c r="K375" s="66" t="s">
        <v>338</v>
      </c>
      <c r="L375" s="65" t="s">
        <v>341</v>
      </c>
    </row>
    <row r="376" spans="1:12">
      <c r="A376" s="67" t="s">
        <v>91</v>
      </c>
      <c r="B376" s="66" t="s">
        <v>90</v>
      </c>
      <c r="C376" s="66" t="s">
        <v>89</v>
      </c>
      <c r="D376" s="66" t="s">
        <v>88</v>
      </c>
      <c r="E376" s="66" t="s">
        <v>87</v>
      </c>
      <c r="F376" s="71">
        <v>6052251088528</v>
      </c>
      <c r="G376" s="71" t="s">
        <v>878</v>
      </c>
      <c r="H376" s="66" t="s">
        <v>96</v>
      </c>
      <c r="I376" s="66" t="s">
        <v>343</v>
      </c>
      <c r="J376" s="66" t="s">
        <v>342</v>
      </c>
      <c r="K376" s="66" t="s">
        <v>338</v>
      </c>
      <c r="L376" s="65" t="s">
        <v>341</v>
      </c>
    </row>
    <row r="377" spans="1:12">
      <c r="A377" s="67" t="s">
        <v>91</v>
      </c>
      <c r="B377" s="66" t="s">
        <v>90</v>
      </c>
      <c r="C377" s="66" t="s">
        <v>89</v>
      </c>
      <c r="D377" s="66" t="s">
        <v>88</v>
      </c>
      <c r="E377" s="66" t="s">
        <v>87</v>
      </c>
      <c r="F377" s="71">
        <v>6052251088529</v>
      </c>
      <c r="G377" s="71" t="s">
        <v>878</v>
      </c>
      <c r="H377" s="66" t="s">
        <v>96</v>
      </c>
      <c r="I377" s="66" t="s">
        <v>343</v>
      </c>
      <c r="J377" s="66" t="s">
        <v>342</v>
      </c>
      <c r="K377" s="66" t="s">
        <v>338</v>
      </c>
      <c r="L377" s="65" t="s">
        <v>341</v>
      </c>
    </row>
    <row r="378" spans="1:12">
      <c r="A378" s="67" t="s">
        <v>91</v>
      </c>
      <c r="B378" s="66" t="s">
        <v>90</v>
      </c>
      <c r="C378" s="66" t="s">
        <v>89</v>
      </c>
      <c r="D378" s="66" t="s">
        <v>88</v>
      </c>
      <c r="E378" s="66" t="s">
        <v>87</v>
      </c>
      <c r="F378" s="71">
        <v>6052251088530</v>
      </c>
      <c r="G378" s="71" t="s">
        <v>878</v>
      </c>
      <c r="H378" s="66" t="s">
        <v>96</v>
      </c>
      <c r="I378" s="66" t="s">
        <v>343</v>
      </c>
      <c r="J378" s="66" t="s">
        <v>342</v>
      </c>
      <c r="K378" s="66" t="s">
        <v>338</v>
      </c>
      <c r="L378" s="65" t="s">
        <v>341</v>
      </c>
    </row>
    <row r="379" spans="1:12">
      <c r="A379" s="67" t="s">
        <v>91</v>
      </c>
      <c r="B379" s="66" t="s">
        <v>90</v>
      </c>
      <c r="C379" s="66" t="s">
        <v>89</v>
      </c>
      <c r="D379" s="66" t="s">
        <v>88</v>
      </c>
      <c r="E379" s="66" t="s">
        <v>87</v>
      </c>
      <c r="F379" s="71">
        <v>6052251088531</v>
      </c>
      <c r="G379" s="71" t="s">
        <v>878</v>
      </c>
      <c r="H379" s="66" t="s">
        <v>96</v>
      </c>
      <c r="I379" s="66" t="s">
        <v>343</v>
      </c>
      <c r="J379" s="66" t="s">
        <v>342</v>
      </c>
      <c r="K379" s="66" t="s">
        <v>338</v>
      </c>
      <c r="L379" s="65" t="s">
        <v>341</v>
      </c>
    </row>
    <row r="380" spans="1:12">
      <c r="A380" s="67" t="s">
        <v>91</v>
      </c>
      <c r="B380" s="66" t="s">
        <v>90</v>
      </c>
      <c r="C380" s="66" t="s">
        <v>89</v>
      </c>
      <c r="D380" s="66" t="s">
        <v>88</v>
      </c>
      <c r="E380" s="66" t="s">
        <v>87</v>
      </c>
      <c r="F380" s="71">
        <v>6052251088532</v>
      </c>
      <c r="G380" s="71" t="s">
        <v>878</v>
      </c>
      <c r="H380" s="66" t="s">
        <v>96</v>
      </c>
      <c r="I380" s="66" t="s">
        <v>343</v>
      </c>
      <c r="J380" s="66" t="s">
        <v>342</v>
      </c>
      <c r="K380" s="66" t="s">
        <v>338</v>
      </c>
      <c r="L380" s="65" t="s">
        <v>341</v>
      </c>
    </row>
    <row r="381" spans="1:12">
      <c r="A381" s="67" t="s">
        <v>91</v>
      </c>
      <c r="B381" s="66" t="s">
        <v>90</v>
      </c>
      <c r="C381" s="66" t="s">
        <v>89</v>
      </c>
      <c r="D381" s="66" t="s">
        <v>88</v>
      </c>
      <c r="E381" s="66" t="s">
        <v>87</v>
      </c>
      <c r="F381" s="71">
        <v>6052251088533</v>
      </c>
      <c r="G381" s="71" t="s">
        <v>878</v>
      </c>
      <c r="H381" s="66" t="s">
        <v>96</v>
      </c>
      <c r="I381" s="66" t="s">
        <v>343</v>
      </c>
      <c r="J381" s="66" t="s">
        <v>342</v>
      </c>
      <c r="K381" s="66" t="s">
        <v>338</v>
      </c>
      <c r="L381" s="65" t="s">
        <v>341</v>
      </c>
    </row>
    <row r="382" spans="1:12">
      <c r="A382" s="67" t="s">
        <v>91</v>
      </c>
      <c r="B382" s="66" t="s">
        <v>90</v>
      </c>
      <c r="C382" s="66" t="s">
        <v>89</v>
      </c>
      <c r="D382" s="66" t="s">
        <v>88</v>
      </c>
      <c r="E382" s="66" t="s">
        <v>87</v>
      </c>
      <c r="F382" s="71">
        <v>6052251088534</v>
      </c>
      <c r="G382" s="71" t="s">
        <v>878</v>
      </c>
      <c r="H382" s="66" t="s">
        <v>96</v>
      </c>
      <c r="I382" s="66" t="s">
        <v>343</v>
      </c>
      <c r="J382" s="66" t="s">
        <v>342</v>
      </c>
      <c r="K382" s="66" t="s">
        <v>338</v>
      </c>
      <c r="L382" s="65" t="s">
        <v>341</v>
      </c>
    </row>
    <row r="383" spans="1:12">
      <c r="A383" s="67" t="s">
        <v>91</v>
      </c>
      <c r="B383" s="66" t="s">
        <v>90</v>
      </c>
      <c r="C383" s="66" t="s">
        <v>89</v>
      </c>
      <c r="D383" s="66" t="s">
        <v>88</v>
      </c>
      <c r="E383" s="66" t="s">
        <v>87</v>
      </c>
      <c r="F383" s="71">
        <v>6052251088535</v>
      </c>
      <c r="G383" s="71" t="s">
        <v>878</v>
      </c>
      <c r="H383" s="66" t="s">
        <v>96</v>
      </c>
      <c r="I383" s="66" t="s">
        <v>343</v>
      </c>
      <c r="J383" s="66" t="s">
        <v>342</v>
      </c>
      <c r="K383" s="66" t="s">
        <v>338</v>
      </c>
      <c r="L383" s="65" t="s">
        <v>341</v>
      </c>
    </row>
    <row r="384" spans="1:12">
      <c r="A384" s="67" t="s">
        <v>91</v>
      </c>
      <c r="B384" s="66" t="s">
        <v>90</v>
      </c>
      <c r="C384" s="66" t="s">
        <v>89</v>
      </c>
      <c r="D384" s="66" t="s">
        <v>88</v>
      </c>
      <c r="E384" s="66" t="s">
        <v>87</v>
      </c>
      <c r="F384" s="71">
        <v>6052251088536</v>
      </c>
      <c r="G384" s="71" t="s">
        <v>878</v>
      </c>
      <c r="H384" s="66" t="s">
        <v>96</v>
      </c>
      <c r="I384" s="66" t="s">
        <v>343</v>
      </c>
      <c r="J384" s="66" t="s">
        <v>342</v>
      </c>
      <c r="K384" s="66" t="s">
        <v>338</v>
      </c>
      <c r="L384" s="65" t="s">
        <v>341</v>
      </c>
    </row>
    <row r="385" spans="1:12">
      <c r="A385" s="67" t="s">
        <v>91</v>
      </c>
      <c r="B385" s="66" t="s">
        <v>90</v>
      </c>
      <c r="C385" s="66" t="s">
        <v>89</v>
      </c>
      <c r="D385" s="66" t="s">
        <v>88</v>
      </c>
      <c r="E385" s="66" t="s">
        <v>87</v>
      </c>
      <c r="F385" s="71">
        <v>6052251088537</v>
      </c>
      <c r="G385" s="71" t="s">
        <v>878</v>
      </c>
      <c r="H385" s="66" t="s">
        <v>96</v>
      </c>
      <c r="I385" s="66" t="s">
        <v>343</v>
      </c>
      <c r="J385" s="66" t="s">
        <v>342</v>
      </c>
      <c r="K385" s="66" t="s">
        <v>338</v>
      </c>
      <c r="L385" s="65" t="s">
        <v>341</v>
      </c>
    </row>
    <row r="386" spans="1:12">
      <c r="A386" s="67" t="s">
        <v>91</v>
      </c>
      <c r="B386" s="66" t="s">
        <v>90</v>
      </c>
      <c r="C386" s="66" t="s">
        <v>89</v>
      </c>
      <c r="D386" s="66" t="s">
        <v>88</v>
      </c>
      <c r="E386" s="66" t="s">
        <v>87</v>
      </c>
      <c r="F386" s="71">
        <v>6052251088538</v>
      </c>
      <c r="G386" s="71" t="s">
        <v>878</v>
      </c>
      <c r="H386" s="66" t="s">
        <v>96</v>
      </c>
      <c r="I386" s="66" t="s">
        <v>343</v>
      </c>
      <c r="J386" s="66" t="s">
        <v>342</v>
      </c>
      <c r="K386" s="66" t="s">
        <v>338</v>
      </c>
      <c r="L386" s="65" t="s">
        <v>341</v>
      </c>
    </row>
    <row r="387" spans="1:12">
      <c r="A387" s="67" t="s">
        <v>91</v>
      </c>
      <c r="B387" s="66" t="s">
        <v>90</v>
      </c>
      <c r="C387" s="66" t="s">
        <v>89</v>
      </c>
      <c r="D387" s="66" t="s">
        <v>88</v>
      </c>
      <c r="E387" s="66" t="s">
        <v>87</v>
      </c>
      <c r="F387" s="71">
        <v>6052251088539</v>
      </c>
      <c r="G387" s="71" t="s">
        <v>878</v>
      </c>
      <c r="H387" s="66" t="s">
        <v>96</v>
      </c>
      <c r="I387" s="66" t="s">
        <v>343</v>
      </c>
      <c r="J387" s="66" t="s">
        <v>342</v>
      </c>
      <c r="K387" s="66" t="s">
        <v>338</v>
      </c>
      <c r="L387" s="65" t="s">
        <v>341</v>
      </c>
    </row>
    <row r="388" spans="1:12">
      <c r="A388" s="67" t="s">
        <v>91</v>
      </c>
      <c r="B388" s="66" t="s">
        <v>90</v>
      </c>
      <c r="C388" s="66" t="s">
        <v>89</v>
      </c>
      <c r="D388" s="66" t="s">
        <v>88</v>
      </c>
      <c r="E388" s="66" t="s">
        <v>87</v>
      </c>
      <c r="F388" s="71">
        <v>6052251088540</v>
      </c>
      <c r="G388" s="71" t="s">
        <v>878</v>
      </c>
      <c r="H388" s="66" t="s">
        <v>96</v>
      </c>
      <c r="I388" s="66" t="s">
        <v>343</v>
      </c>
      <c r="J388" s="66" t="s">
        <v>342</v>
      </c>
      <c r="K388" s="66" t="s">
        <v>338</v>
      </c>
      <c r="L388" s="65" t="s">
        <v>341</v>
      </c>
    </row>
    <row r="389" spans="1:12">
      <c r="A389" s="67" t="s">
        <v>91</v>
      </c>
      <c r="B389" s="66" t="s">
        <v>90</v>
      </c>
      <c r="C389" s="66" t="s">
        <v>89</v>
      </c>
      <c r="D389" s="66" t="s">
        <v>88</v>
      </c>
      <c r="E389" s="66" t="s">
        <v>87</v>
      </c>
      <c r="F389" s="71">
        <v>6052251088541</v>
      </c>
      <c r="G389" s="71" t="s">
        <v>878</v>
      </c>
      <c r="H389" s="66" t="s">
        <v>96</v>
      </c>
      <c r="I389" s="66" t="s">
        <v>343</v>
      </c>
      <c r="J389" s="66" t="s">
        <v>342</v>
      </c>
      <c r="K389" s="66" t="s">
        <v>338</v>
      </c>
      <c r="L389" s="65" t="s">
        <v>341</v>
      </c>
    </row>
    <row r="390" spans="1:12">
      <c r="A390" s="67" t="s">
        <v>91</v>
      </c>
      <c r="B390" s="66" t="s">
        <v>90</v>
      </c>
      <c r="C390" s="66" t="s">
        <v>89</v>
      </c>
      <c r="D390" s="66" t="s">
        <v>88</v>
      </c>
      <c r="E390" s="66" t="s">
        <v>87</v>
      </c>
      <c r="F390" s="71">
        <v>6052251088542</v>
      </c>
      <c r="G390" s="71" t="s">
        <v>878</v>
      </c>
      <c r="H390" s="66" t="s">
        <v>96</v>
      </c>
      <c r="I390" s="66" t="s">
        <v>343</v>
      </c>
      <c r="J390" s="66" t="s">
        <v>342</v>
      </c>
      <c r="K390" s="66" t="s">
        <v>338</v>
      </c>
      <c r="L390" s="65" t="s">
        <v>341</v>
      </c>
    </row>
    <row r="391" spans="1:12">
      <c r="A391" s="67" t="s">
        <v>91</v>
      </c>
      <c r="B391" s="66" t="s">
        <v>90</v>
      </c>
      <c r="C391" s="66" t="s">
        <v>89</v>
      </c>
      <c r="D391" s="66" t="s">
        <v>88</v>
      </c>
      <c r="E391" s="66" t="s">
        <v>87</v>
      </c>
      <c r="F391" s="71">
        <v>6052251088543</v>
      </c>
      <c r="G391" s="71" t="s">
        <v>878</v>
      </c>
      <c r="H391" s="66" t="s">
        <v>96</v>
      </c>
      <c r="I391" s="66" t="s">
        <v>343</v>
      </c>
      <c r="J391" s="66" t="s">
        <v>342</v>
      </c>
      <c r="K391" s="66" t="s">
        <v>338</v>
      </c>
      <c r="L391" s="65" t="s">
        <v>341</v>
      </c>
    </row>
    <row r="392" spans="1:12">
      <c r="A392" s="67" t="s">
        <v>91</v>
      </c>
      <c r="B392" s="66" t="s">
        <v>90</v>
      </c>
      <c r="C392" s="66" t="s">
        <v>89</v>
      </c>
      <c r="D392" s="66" t="s">
        <v>88</v>
      </c>
      <c r="E392" s="66" t="s">
        <v>87</v>
      </c>
      <c r="F392" s="71">
        <v>6052251088544</v>
      </c>
      <c r="G392" s="71" t="s">
        <v>878</v>
      </c>
      <c r="H392" s="66" t="s">
        <v>96</v>
      </c>
      <c r="I392" s="66" t="s">
        <v>343</v>
      </c>
      <c r="J392" s="66" t="s">
        <v>342</v>
      </c>
      <c r="K392" s="66" t="s">
        <v>338</v>
      </c>
      <c r="L392" s="65" t="s">
        <v>341</v>
      </c>
    </row>
    <row r="393" spans="1:12">
      <c r="A393" s="67" t="s">
        <v>91</v>
      </c>
      <c r="B393" s="66" t="s">
        <v>90</v>
      </c>
      <c r="C393" s="66" t="s">
        <v>89</v>
      </c>
      <c r="D393" s="66" t="s">
        <v>88</v>
      </c>
      <c r="E393" s="66" t="s">
        <v>87</v>
      </c>
      <c r="F393" s="71">
        <v>6052251088545</v>
      </c>
      <c r="G393" s="71" t="s">
        <v>878</v>
      </c>
      <c r="H393" s="66" t="s">
        <v>96</v>
      </c>
      <c r="I393" s="66" t="s">
        <v>343</v>
      </c>
      <c r="J393" s="66" t="s">
        <v>342</v>
      </c>
      <c r="K393" s="66" t="s">
        <v>338</v>
      </c>
      <c r="L393" s="65" t="s">
        <v>341</v>
      </c>
    </row>
    <row r="394" spans="1:12">
      <c r="A394" s="67" t="s">
        <v>91</v>
      </c>
      <c r="B394" s="66" t="s">
        <v>90</v>
      </c>
      <c r="C394" s="66" t="s">
        <v>89</v>
      </c>
      <c r="D394" s="66" t="s">
        <v>88</v>
      </c>
      <c r="E394" s="66" t="s">
        <v>87</v>
      </c>
      <c r="F394" s="71">
        <v>6052251088546</v>
      </c>
      <c r="G394" s="71" t="s">
        <v>878</v>
      </c>
      <c r="H394" s="66" t="s">
        <v>96</v>
      </c>
      <c r="I394" s="66" t="s">
        <v>343</v>
      </c>
      <c r="J394" s="66" t="s">
        <v>342</v>
      </c>
      <c r="K394" s="66" t="s">
        <v>338</v>
      </c>
      <c r="L394" s="65" t="s">
        <v>341</v>
      </c>
    </row>
    <row r="395" spans="1:12">
      <c r="A395" s="67" t="s">
        <v>91</v>
      </c>
      <c r="B395" s="66" t="s">
        <v>90</v>
      </c>
      <c r="C395" s="66" t="s">
        <v>89</v>
      </c>
      <c r="D395" s="66" t="s">
        <v>88</v>
      </c>
      <c r="E395" s="66" t="s">
        <v>87</v>
      </c>
      <c r="F395" s="71">
        <v>6052251088547</v>
      </c>
      <c r="G395" s="71" t="s">
        <v>878</v>
      </c>
      <c r="H395" s="66" t="s">
        <v>96</v>
      </c>
      <c r="I395" s="66" t="s">
        <v>343</v>
      </c>
      <c r="J395" s="66" t="s">
        <v>342</v>
      </c>
      <c r="K395" s="66" t="s">
        <v>338</v>
      </c>
      <c r="L395" s="65" t="s">
        <v>341</v>
      </c>
    </row>
    <row r="396" spans="1:12">
      <c r="A396" s="67" t="s">
        <v>91</v>
      </c>
      <c r="B396" s="66" t="s">
        <v>90</v>
      </c>
      <c r="C396" s="66" t="s">
        <v>89</v>
      </c>
      <c r="D396" s="66" t="s">
        <v>88</v>
      </c>
      <c r="E396" s="66" t="s">
        <v>87</v>
      </c>
      <c r="F396" s="71">
        <v>6052251088548</v>
      </c>
      <c r="G396" s="71" t="s">
        <v>878</v>
      </c>
      <c r="H396" s="66" t="s">
        <v>96</v>
      </c>
      <c r="I396" s="66" t="s">
        <v>340</v>
      </c>
      <c r="J396" s="66" t="s">
        <v>339</v>
      </c>
      <c r="K396" s="66" t="s">
        <v>338</v>
      </c>
      <c r="L396" s="65" t="s">
        <v>337</v>
      </c>
    </row>
    <row r="397" spans="1:12">
      <c r="A397" s="67" t="s">
        <v>91</v>
      </c>
      <c r="B397" s="66" t="s">
        <v>90</v>
      </c>
      <c r="C397" s="66" t="s">
        <v>89</v>
      </c>
      <c r="D397" s="66" t="s">
        <v>88</v>
      </c>
      <c r="E397" s="66" t="s">
        <v>87</v>
      </c>
      <c r="F397" s="71">
        <v>6052251088549</v>
      </c>
      <c r="G397" s="71" t="s">
        <v>878</v>
      </c>
      <c r="H397" s="66" t="s">
        <v>96</v>
      </c>
      <c r="I397" s="66" t="s">
        <v>340</v>
      </c>
      <c r="J397" s="66" t="s">
        <v>339</v>
      </c>
      <c r="K397" s="66" t="s">
        <v>338</v>
      </c>
      <c r="L397" s="65" t="s">
        <v>337</v>
      </c>
    </row>
    <row r="398" spans="1:12">
      <c r="A398" s="67" t="s">
        <v>91</v>
      </c>
      <c r="B398" s="66" t="s">
        <v>90</v>
      </c>
      <c r="C398" s="66" t="s">
        <v>89</v>
      </c>
      <c r="D398" s="66" t="s">
        <v>88</v>
      </c>
      <c r="E398" s="66" t="s">
        <v>87</v>
      </c>
      <c r="F398" s="71">
        <v>6052251088550</v>
      </c>
      <c r="G398" s="71" t="s">
        <v>878</v>
      </c>
      <c r="H398" s="66" t="s">
        <v>96</v>
      </c>
      <c r="I398" s="66" t="s">
        <v>340</v>
      </c>
      <c r="J398" s="66" t="s">
        <v>339</v>
      </c>
      <c r="K398" s="66" t="s">
        <v>338</v>
      </c>
      <c r="L398" s="65" t="s">
        <v>337</v>
      </c>
    </row>
    <row r="399" spans="1:12">
      <c r="A399" s="67" t="s">
        <v>91</v>
      </c>
      <c r="B399" s="66" t="s">
        <v>90</v>
      </c>
      <c r="C399" s="66" t="s">
        <v>89</v>
      </c>
      <c r="D399" s="66" t="s">
        <v>88</v>
      </c>
      <c r="E399" s="66" t="s">
        <v>87</v>
      </c>
      <c r="F399" s="71">
        <v>6052251088551</v>
      </c>
      <c r="G399" s="71" t="s">
        <v>878</v>
      </c>
      <c r="H399" s="66" t="s">
        <v>96</v>
      </c>
      <c r="I399" s="66" t="s">
        <v>340</v>
      </c>
      <c r="J399" s="66" t="s">
        <v>339</v>
      </c>
      <c r="K399" s="66" t="s">
        <v>338</v>
      </c>
      <c r="L399" s="65" t="s">
        <v>337</v>
      </c>
    </row>
    <row r="400" spans="1:12">
      <c r="A400" s="67" t="s">
        <v>91</v>
      </c>
      <c r="B400" s="66" t="s">
        <v>90</v>
      </c>
      <c r="C400" s="66" t="s">
        <v>89</v>
      </c>
      <c r="D400" s="66" t="s">
        <v>88</v>
      </c>
      <c r="E400" s="66" t="s">
        <v>87</v>
      </c>
      <c r="F400" s="71">
        <v>6052251088552</v>
      </c>
      <c r="G400" s="71" t="s">
        <v>878</v>
      </c>
      <c r="H400" s="66" t="s">
        <v>96</v>
      </c>
      <c r="I400" s="66" t="s">
        <v>340</v>
      </c>
      <c r="J400" s="66" t="s">
        <v>339</v>
      </c>
      <c r="K400" s="66" t="s">
        <v>338</v>
      </c>
      <c r="L400" s="65" t="s">
        <v>337</v>
      </c>
    </row>
    <row r="401" spans="1:12">
      <c r="A401" s="67" t="s">
        <v>91</v>
      </c>
      <c r="B401" s="66" t="s">
        <v>90</v>
      </c>
      <c r="C401" s="66" t="s">
        <v>89</v>
      </c>
      <c r="D401" s="66" t="s">
        <v>88</v>
      </c>
      <c r="E401" s="66" t="s">
        <v>87</v>
      </c>
      <c r="F401" s="71">
        <v>6052251088553</v>
      </c>
      <c r="G401" s="71" t="s">
        <v>878</v>
      </c>
      <c r="H401" s="66" t="s">
        <v>96</v>
      </c>
      <c r="I401" s="66" t="s">
        <v>340</v>
      </c>
      <c r="J401" s="66" t="s">
        <v>339</v>
      </c>
      <c r="K401" s="66" t="s">
        <v>338</v>
      </c>
      <c r="L401" s="65" t="s">
        <v>337</v>
      </c>
    </row>
    <row r="402" spans="1:12">
      <c r="A402" s="67" t="s">
        <v>91</v>
      </c>
      <c r="B402" s="66" t="s">
        <v>90</v>
      </c>
      <c r="C402" s="66" t="s">
        <v>89</v>
      </c>
      <c r="D402" s="66" t="s">
        <v>88</v>
      </c>
      <c r="E402" s="66" t="s">
        <v>87</v>
      </c>
      <c r="F402" s="71">
        <v>6052251088554</v>
      </c>
      <c r="G402" s="71" t="s">
        <v>878</v>
      </c>
      <c r="H402" s="66" t="s">
        <v>96</v>
      </c>
      <c r="I402" s="66" t="s">
        <v>340</v>
      </c>
      <c r="J402" s="66" t="s">
        <v>339</v>
      </c>
      <c r="K402" s="66" t="s">
        <v>338</v>
      </c>
      <c r="L402" s="65" t="s">
        <v>337</v>
      </c>
    </row>
    <row r="403" spans="1:12">
      <c r="A403" s="67" t="s">
        <v>91</v>
      </c>
      <c r="B403" s="66" t="s">
        <v>90</v>
      </c>
      <c r="C403" s="66" t="s">
        <v>89</v>
      </c>
      <c r="D403" s="66" t="s">
        <v>88</v>
      </c>
      <c r="E403" s="66" t="s">
        <v>87</v>
      </c>
      <c r="F403" s="71">
        <v>6052251088555</v>
      </c>
      <c r="G403" s="71" t="s">
        <v>878</v>
      </c>
      <c r="H403" s="66" t="s">
        <v>96</v>
      </c>
      <c r="I403" s="66" t="s">
        <v>340</v>
      </c>
      <c r="J403" s="66" t="s">
        <v>339</v>
      </c>
      <c r="K403" s="66" t="s">
        <v>338</v>
      </c>
      <c r="L403" s="65" t="s">
        <v>337</v>
      </c>
    </row>
    <row r="404" spans="1:12">
      <c r="A404" s="67" t="s">
        <v>91</v>
      </c>
      <c r="B404" s="66" t="s">
        <v>90</v>
      </c>
      <c r="C404" s="66" t="s">
        <v>89</v>
      </c>
      <c r="D404" s="66" t="s">
        <v>88</v>
      </c>
      <c r="E404" s="66" t="s">
        <v>87</v>
      </c>
      <c r="F404" s="71">
        <v>6052251088556</v>
      </c>
      <c r="G404" s="71" t="s">
        <v>878</v>
      </c>
      <c r="H404" s="66" t="s">
        <v>96</v>
      </c>
      <c r="I404" s="66" t="s">
        <v>340</v>
      </c>
      <c r="J404" s="66" t="s">
        <v>339</v>
      </c>
      <c r="K404" s="66" t="s">
        <v>338</v>
      </c>
      <c r="L404" s="65" t="s">
        <v>337</v>
      </c>
    </row>
    <row r="405" spans="1:12">
      <c r="A405" s="67" t="s">
        <v>91</v>
      </c>
      <c r="B405" s="66" t="s">
        <v>90</v>
      </c>
      <c r="C405" s="66" t="s">
        <v>89</v>
      </c>
      <c r="D405" s="66" t="s">
        <v>88</v>
      </c>
      <c r="E405" s="66" t="s">
        <v>87</v>
      </c>
      <c r="F405" s="71">
        <v>6052251088557</v>
      </c>
      <c r="G405" s="71" t="s">
        <v>878</v>
      </c>
      <c r="H405" s="66" t="s">
        <v>96</v>
      </c>
      <c r="I405" s="66" t="s">
        <v>340</v>
      </c>
      <c r="J405" s="66" t="s">
        <v>339</v>
      </c>
      <c r="K405" s="66" t="s">
        <v>338</v>
      </c>
      <c r="L405" s="65" t="s">
        <v>337</v>
      </c>
    </row>
    <row r="406" spans="1:12">
      <c r="A406" s="67" t="s">
        <v>91</v>
      </c>
      <c r="B406" s="66" t="s">
        <v>90</v>
      </c>
      <c r="C406" s="66" t="s">
        <v>89</v>
      </c>
      <c r="D406" s="66" t="s">
        <v>88</v>
      </c>
      <c r="E406" s="66" t="s">
        <v>87</v>
      </c>
      <c r="F406" s="71">
        <v>6052251088558</v>
      </c>
      <c r="G406" s="71" t="s">
        <v>878</v>
      </c>
      <c r="H406" s="66" t="s">
        <v>96</v>
      </c>
      <c r="I406" s="66" t="s">
        <v>340</v>
      </c>
      <c r="J406" s="66" t="s">
        <v>339</v>
      </c>
      <c r="K406" s="66" t="s">
        <v>338</v>
      </c>
      <c r="L406" s="65" t="s">
        <v>337</v>
      </c>
    </row>
    <row r="407" spans="1:12">
      <c r="A407" s="67" t="s">
        <v>91</v>
      </c>
      <c r="B407" s="66" t="s">
        <v>90</v>
      </c>
      <c r="C407" s="66" t="s">
        <v>89</v>
      </c>
      <c r="D407" s="66" t="s">
        <v>88</v>
      </c>
      <c r="E407" s="66" t="s">
        <v>87</v>
      </c>
      <c r="F407" s="71">
        <v>6052251088559</v>
      </c>
      <c r="G407" s="71" t="s">
        <v>878</v>
      </c>
      <c r="H407" s="66" t="s">
        <v>96</v>
      </c>
      <c r="I407" s="66" t="s">
        <v>340</v>
      </c>
      <c r="J407" s="66" t="s">
        <v>339</v>
      </c>
      <c r="K407" s="66" t="s">
        <v>338</v>
      </c>
      <c r="L407" s="65" t="s">
        <v>337</v>
      </c>
    </row>
    <row r="408" spans="1:12">
      <c r="A408" s="67" t="s">
        <v>91</v>
      </c>
      <c r="B408" s="66" t="s">
        <v>90</v>
      </c>
      <c r="C408" s="66" t="s">
        <v>89</v>
      </c>
      <c r="D408" s="66" t="s">
        <v>88</v>
      </c>
      <c r="E408" s="66" t="s">
        <v>87</v>
      </c>
      <c r="F408" s="71">
        <v>6052251088560</v>
      </c>
      <c r="G408" s="71" t="s">
        <v>878</v>
      </c>
      <c r="H408" s="66" t="s">
        <v>96</v>
      </c>
      <c r="I408" s="66" t="s">
        <v>340</v>
      </c>
      <c r="J408" s="66" t="s">
        <v>339</v>
      </c>
      <c r="K408" s="66" t="s">
        <v>338</v>
      </c>
      <c r="L408" s="65" t="s">
        <v>337</v>
      </c>
    </row>
    <row r="409" spans="1:12">
      <c r="A409" s="67" t="s">
        <v>91</v>
      </c>
      <c r="B409" s="66" t="s">
        <v>90</v>
      </c>
      <c r="C409" s="66" t="s">
        <v>89</v>
      </c>
      <c r="D409" s="66" t="s">
        <v>88</v>
      </c>
      <c r="E409" s="66" t="s">
        <v>87</v>
      </c>
      <c r="F409" s="71">
        <v>6052251088561</v>
      </c>
      <c r="G409" s="71" t="s">
        <v>878</v>
      </c>
      <c r="H409" s="66" t="s">
        <v>96</v>
      </c>
      <c r="I409" s="66" t="s">
        <v>340</v>
      </c>
      <c r="J409" s="66" t="s">
        <v>339</v>
      </c>
      <c r="K409" s="66" t="s">
        <v>338</v>
      </c>
      <c r="L409" s="65" t="s">
        <v>337</v>
      </c>
    </row>
    <row r="410" spans="1:12">
      <c r="A410" s="67" t="s">
        <v>91</v>
      </c>
      <c r="B410" s="66" t="s">
        <v>90</v>
      </c>
      <c r="C410" s="66" t="s">
        <v>89</v>
      </c>
      <c r="D410" s="66" t="s">
        <v>88</v>
      </c>
      <c r="E410" s="66" t="s">
        <v>87</v>
      </c>
      <c r="F410" s="71">
        <v>6052251088562</v>
      </c>
      <c r="G410" s="71" t="s">
        <v>878</v>
      </c>
      <c r="H410" s="66" t="s">
        <v>96</v>
      </c>
      <c r="I410" s="66" t="s">
        <v>340</v>
      </c>
      <c r="J410" s="66" t="s">
        <v>339</v>
      </c>
      <c r="K410" s="66" t="s">
        <v>338</v>
      </c>
      <c r="L410" s="65" t="s">
        <v>337</v>
      </c>
    </row>
    <row r="411" spans="1:12">
      <c r="A411" s="67" t="s">
        <v>91</v>
      </c>
      <c r="B411" s="66" t="s">
        <v>90</v>
      </c>
      <c r="C411" s="66" t="s">
        <v>89</v>
      </c>
      <c r="D411" s="66" t="s">
        <v>88</v>
      </c>
      <c r="E411" s="66" t="s">
        <v>87</v>
      </c>
      <c r="F411" s="71">
        <v>6052251088563</v>
      </c>
      <c r="G411" s="71" t="s">
        <v>878</v>
      </c>
      <c r="H411" s="66" t="s">
        <v>96</v>
      </c>
      <c r="I411" s="66" t="s">
        <v>340</v>
      </c>
      <c r="J411" s="66" t="s">
        <v>339</v>
      </c>
      <c r="K411" s="66" t="s">
        <v>338</v>
      </c>
      <c r="L411" s="65" t="s">
        <v>337</v>
      </c>
    </row>
    <row r="412" spans="1:12">
      <c r="A412" s="67" t="s">
        <v>91</v>
      </c>
      <c r="B412" s="66" t="s">
        <v>90</v>
      </c>
      <c r="C412" s="66" t="s">
        <v>89</v>
      </c>
      <c r="D412" s="66" t="s">
        <v>88</v>
      </c>
      <c r="E412" s="66" t="s">
        <v>87</v>
      </c>
      <c r="F412" s="71">
        <v>6052251088564</v>
      </c>
      <c r="G412" s="71" t="s">
        <v>878</v>
      </c>
      <c r="H412" s="66" t="s">
        <v>96</v>
      </c>
      <c r="I412" s="66" t="s">
        <v>340</v>
      </c>
      <c r="J412" s="66" t="s">
        <v>339</v>
      </c>
      <c r="K412" s="66" t="s">
        <v>338</v>
      </c>
      <c r="L412" s="65" t="s">
        <v>337</v>
      </c>
    </row>
    <row r="413" spans="1:12">
      <c r="A413" s="67" t="s">
        <v>91</v>
      </c>
      <c r="B413" s="66" t="s">
        <v>90</v>
      </c>
      <c r="C413" s="66" t="s">
        <v>89</v>
      </c>
      <c r="D413" s="66" t="s">
        <v>88</v>
      </c>
      <c r="E413" s="66" t="s">
        <v>87</v>
      </c>
      <c r="F413" s="71">
        <v>6052251088565</v>
      </c>
      <c r="G413" s="71" t="s">
        <v>878</v>
      </c>
      <c r="H413" s="66" t="s">
        <v>96</v>
      </c>
      <c r="I413" s="66" t="s">
        <v>340</v>
      </c>
      <c r="J413" s="66" t="s">
        <v>339</v>
      </c>
      <c r="K413" s="66" t="s">
        <v>338</v>
      </c>
      <c r="L413" s="65" t="s">
        <v>337</v>
      </c>
    </row>
    <row r="414" spans="1:12">
      <c r="A414" s="67" t="s">
        <v>91</v>
      </c>
      <c r="B414" s="66" t="s">
        <v>90</v>
      </c>
      <c r="C414" s="66" t="s">
        <v>89</v>
      </c>
      <c r="D414" s="66" t="s">
        <v>88</v>
      </c>
      <c r="E414" s="66" t="s">
        <v>87</v>
      </c>
      <c r="F414" s="71">
        <v>6052251088566</v>
      </c>
      <c r="G414" s="71" t="s">
        <v>878</v>
      </c>
      <c r="H414" s="66" t="s">
        <v>96</v>
      </c>
      <c r="I414" s="66" t="s">
        <v>340</v>
      </c>
      <c r="J414" s="66" t="s">
        <v>339</v>
      </c>
      <c r="K414" s="66" t="s">
        <v>338</v>
      </c>
      <c r="L414" s="65" t="s">
        <v>337</v>
      </c>
    </row>
    <row r="415" spans="1:12">
      <c r="A415" s="67" t="s">
        <v>91</v>
      </c>
      <c r="B415" s="66" t="s">
        <v>90</v>
      </c>
      <c r="C415" s="66" t="s">
        <v>89</v>
      </c>
      <c r="D415" s="66" t="s">
        <v>88</v>
      </c>
      <c r="E415" s="66" t="s">
        <v>87</v>
      </c>
      <c r="F415" s="71">
        <v>6052251088567</v>
      </c>
      <c r="G415" s="71" t="s">
        <v>878</v>
      </c>
      <c r="H415" s="66" t="s">
        <v>96</v>
      </c>
      <c r="I415" s="66" t="s">
        <v>340</v>
      </c>
      <c r="J415" s="66" t="s">
        <v>339</v>
      </c>
      <c r="K415" s="66" t="s">
        <v>338</v>
      </c>
      <c r="L415" s="65" t="s">
        <v>337</v>
      </c>
    </row>
    <row r="416" spans="1:12">
      <c r="A416" s="67" t="s">
        <v>91</v>
      </c>
      <c r="B416" s="66" t="s">
        <v>90</v>
      </c>
      <c r="C416" s="66" t="s">
        <v>89</v>
      </c>
      <c r="D416" s="66" t="s">
        <v>88</v>
      </c>
      <c r="E416" s="66" t="s">
        <v>87</v>
      </c>
      <c r="F416" s="71">
        <v>6052251088568</v>
      </c>
      <c r="G416" s="71" t="s">
        <v>878</v>
      </c>
      <c r="H416" s="66" t="s">
        <v>96</v>
      </c>
      <c r="I416" s="66" t="s">
        <v>340</v>
      </c>
      <c r="J416" s="66" t="s">
        <v>339</v>
      </c>
      <c r="K416" s="66" t="s">
        <v>338</v>
      </c>
      <c r="L416" s="65" t="s">
        <v>337</v>
      </c>
    </row>
    <row r="417" spans="1:12">
      <c r="A417" s="67" t="s">
        <v>91</v>
      </c>
      <c r="B417" s="66" t="s">
        <v>90</v>
      </c>
      <c r="C417" s="66" t="s">
        <v>89</v>
      </c>
      <c r="D417" s="66" t="s">
        <v>88</v>
      </c>
      <c r="E417" s="66" t="s">
        <v>87</v>
      </c>
      <c r="F417" s="71">
        <v>6052251088569</v>
      </c>
      <c r="G417" s="71" t="s">
        <v>878</v>
      </c>
      <c r="H417" s="66" t="s">
        <v>96</v>
      </c>
      <c r="I417" s="66" t="s">
        <v>340</v>
      </c>
      <c r="J417" s="66" t="s">
        <v>339</v>
      </c>
      <c r="K417" s="66" t="s">
        <v>338</v>
      </c>
      <c r="L417" s="65" t="s">
        <v>337</v>
      </c>
    </row>
    <row r="418" spans="1:12">
      <c r="A418" s="67" t="s">
        <v>91</v>
      </c>
      <c r="B418" s="66" t="s">
        <v>90</v>
      </c>
      <c r="C418" s="66" t="s">
        <v>89</v>
      </c>
      <c r="D418" s="66" t="s">
        <v>88</v>
      </c>
      <c r="E418" s="66" t="s">
        <v>87</v>
      </c>
      <c r="F418" s="71">
        <v>6052251088570</v>
      </c>
      <c r="G418" s="71" t="s">
        <v>878</v>
      </c>
      <c r="H418" s="66" t="s">
        <v>96</v>
      </c>
      <c r="I418" s="66" t="s">
        <v>340</v>
      </c>
      <c r="J418" s="66" t="s">
        <v>339</v>
      </c>
      <c r="K418" s="66" t="s">
        <v>338</v>
      </c>
      <c r="L418" s="65" t="s">
        <v>337</v>
      </c>
    </row>
    <row r="419" spans="1:12">
      <c r="A419" s="67" t="s">
        <v>91</v>
      </c>
      <c r="B419" s="66" t="s">
        <v>90</v>
      </c>
      <c r="C419" s="66" t="s">
        <v>89</v>
      </c>
      <c r="D419" s="66" t="s">
        <v>88</v>
      </c>
      <c r="E419" s="66" t="s">
        <v>87</v>
      </c>
      <c r="F419" s="71">
        <v>6052251088571</v>
      </c>
      <c r="G419" s="71" t="s">
        <v>878</v>
      </c>
      <c r="H419" s="66" t="s">
        <v>96</v>
      </c>
      <c r="I419" s="66" t="s">
        <v>340</v>
      </c>
      <c r="J419" s="66" t="s">
        <v>339</v>
      </c>
      <c r="K419" s="66" t="s">
        <v>338</v>
      </c>
      <c r="L419" s="65" t="s">
        <v>337</v>
      </c>
    </row>
    <row r="420" spans="1:12">
      <c r="A420" s="67" t="s">
        <v>91</v>
      </c>
      <c r="B420" s="66" t="s">
        <v>90</v>
      </c>
      <c r="C420" s="66" t="s">
        <v>89</v>
      </c>
      <c r="D420" s="66" t="s">
        <v>88</v>
      </c>
      <c r="E420" s="66" t="s">
        <v>87</v>
      </c>
      <c r="F420" s="71">
        <v>6052251088572</v>
      </c>
      <c r="G420" s="71" t="s">
        <v>878</v>
      </c>
      <c r="H420" s="66" t="s">
        <v>96</v>
      </c>
      <c r="I420" s="66" t="s">
        <v>340</v>
      </c>
      <c r="J420" s="66" t="s">
        <v>339</v>
      </c>
      <c r="K420" s="66" t="s">
        <v>338</v>
      </c>
      <c r="L420" s="65" t="s">
        <v>337</v>
      </c>
    </row>
    <row r="421" spans="1:12">
      <c r="A421" s="67" t="s">
        <v>91</v>
      </c>
      <c r="B421" s="66" t="s">
        <v>90</v>
      </c>
      <c r="C421" s="66" t="s">
        <v>89</v>
      </c>
      <c r="D421" s="66" t="s">
        <v>88</v>
      </c>
      <c r="E421" s="66" t="s">
        <v>87</v>
      </c>
      <c r="F421" s="71">
        <v>6052251088573</v>
      </c>
      <c r="G421" s="71" t="s">
        <v>878</v>
      </c>
      <c r="H421" s="66" t="s">
        <v>96</v>
      </c>
      <c r="I421" s="66" t="s">
        <v>340</v>
      </c>
      <c r="J421" s="66" t="s">
        <v>339</v>
      </c>
      <c r="K421" s="66" t="s">
        <v>338</v>
      </c>
      <c r="L421" s="65" t="s">
        <v>337</v>
      </c>
    </row>
    <row r="422" spans="1:12">
      <c r="A422" s="67" t="s">
        <v>91</v>
      </c>
      <c r="B422" s="66" t="s">
        <v>90</v>
      </c>
      <c r="C422" s="66" t="s">
        <v>89</v>
      </c>
      <c r="D422" s="66" t="s">
        <v>88</v>
      </c>
      <c r="E422" s="66" t="s">
        <v>87</v>
      </c>
      <c r="F422" s="71">
        <v>6052251088574</v>
      </c>
      <c r="G422" s="71" t="s">
        <v>878</v>
      </c>
      <c r="H422" s="66" t="s">
        <v>96</v>
      </c>
      <c r="I422" s="66" t="s">
        <v>340</v>
      </c>
      <c r="J422" s="66" t="s">
        <v>339</v>
      </c>
      <c r="K422" s="66" t="s">
        <v>338</v>
      </c>
      <c r="L422" s="65" t="s">
        <v>337</v>
      </c>
    </row>
    <row r="423" spans="1:12">
      <c r="A423" s="67" t="s">
        <v>91</v>
      </c>
      <c r="B423" s="66" t="s">
        <v>90</v>
      </c>
      <c r="C423" s="66" t="s">
        <v>89</v>
      </c>
      <c r="D423" s="66" t="s">
        <v>88</v>
      </c>
      <c r="E423" s="66" t="s">
        <v>87</v>
      </c>
      <c r="F423" s="71">
        <v>6052251088575</v>
      </c>
      <c r="G423" s="71" t="s">
        <v>878</v>
      </c>
      <c r="H423" s="66" t="s">
        <v>96</v>
      </c>
      <c r="I423" s="66" t="s">
        <v>340</v>
      </c>
      <c r="J423" s="66" t="s">
        <v>339</v>
      </c>
      <c r="K423" s="66" t="s">
        <v>338</v>
      </c>
      <c r="L423" s="65" t="s">
        <v>337</v>
      </c>
    </row>
    <row r="424" spans="1:12">
      <c r="A424" s="67" t="s">
        <v>91</v>
      </c>
      <c r="B424" s="66" t="s">
        <v>90</v>
      </c>
      <c r="C424" s="66" t="s">
        <v>89</v>
      </c>
      <c r="D424" s="66" t="s">
        <v>88</v>
      </c>
      <c r="E424" s="66" t="s">
        <v>87</v>
      </c>
      <c r="F424" s="71">
        <v>6052251088576</v>
      </c>
      <c r="G424" s="71" t="s">
        <v>878</v>
      </c>
      <c r="H424" s="66" t="s">
        <v>96</v>
      </c>
      <c r="I424" s="66" t="s">
        <v>340</v>
      </c>
      <c r="J424" s="66" t="s">
        <v>339</v>
      </c>
      <c r="K424" s="66" t="s">
        <v>338</v>
      </c>
      <c r="L424" s="65" t="s">
        <v>337</v>
      </c>
    </row>
    <row r="425" spans="1:12">
      <c r="A425" s="67" t="s">
        <v>91</v>
      </c>
      <c r="B425" s="66" t="s">
        <v>90</v>
      </c>
      <c r="C425" s="66" t="s">
        <v>89</v>
      </c>
      <c r="D425" s="66" t="s">
        <v>88</v>
      </c>
      <c r="E425" s="66" t="s">
        <v>87</v>
      </c>
      <c r="F425" s="71">
        <v>6052251088577</v>
      </c>
      <c r="G425" s="71" t="s">
        <v>878</v>
      </c>
      <c r="H425" s="66" t="s">
        <v>96</v>
      </c>
      <c r="I425" s="66" t="s">
        <v>340</v>
      </c>
      <c r="J425" s="66" t="s">
        <v>339</v>
      </c>
      <c r="K425" s="66" t="s">
        <v>338</v>
      </c>
      <c r="L425" s="65" t="s">
        <v>337</v>
      </c>
    </row>
    <row r="426" spans="1:12">
      <c r="A426" s="67" t="s">
        <v>91</v>
      </c>
      <c r="B426" s="66" t="s">
        <v>90</v>
      </c>
      <c r="C426" s="66" t="s">
        <v>89</v>
      </c>
      <c r="D426" s="66" t="s">
        <v>88</v>
      </c>
      <c r="E426" s="66" t="s">
        <v>87</v>
      </c>
      <c r="F426" s="71">
        <v>6052251088578</v>
      </c>
      <c r="G426" s="71" t="s">
        <v>878</v>
      </c>
      <c r="H426" s="66" t="s">
        <v>96</v>
      </c>
      <c r="I426" s="66" t="s">
        <v>340</v>
      </c>
      <c r="J426" s="66" t="s">
        <v>339</v>
      </c>
      <c r="K426" s="66" t="s">
        <v>338</v>
      </c>
      <c r="L426" s="65" t="s">
        <v>337</v>
      </c>
    </row>
    <row r="427" spans="1:12">
      <c r="A427" s="67" t="s">
        <v>91</v>
      </c>
      <c r="B427" s="66" t="s">
        <v>90</v>
      </c>
      <c r="C427" s="66" t="s">
        <v>89</v>
      </c>
      <c r="D427" s="66" t="s">
        <v>88</v>
      </c>
      <c r="E427" s="66" t="s">
        <v>87</v>
      </c>
      <c r="F427" s="71">
        <v>6052251088579</v>
      </c>
      <c r="G427" s="71" t="s">
        <v>878</v>
      </c>
      <c r="H427" s="66" t="s">
        <v>96</v>
      </c>
      <c r="I427" s="66" t="s">
        <v>340</v>
      </c>
      <c r="J427" s="66" t="s">
        <v>339</v>
      </c>
      <c r="K427" s="66" t="s">
        <v>338</v>
      </c>
      <c r="L427" s="65" t="s">
        <v>337</v>
      </c>
    </row>
    <row r="428" spans="1:12">
      <c r="A428" s="67" t="s">
        <v>91</v>
      </c>
      <c r="B428" s="66" t="s">
        <v>90</v>
      </c>
      <c r="C428" s="66" t="s">
        <v>89</v>
      </c>
      <c r="D428" s="66" t="s">
        <v>88</v>
      </c>
      <c r="E428" s="66" t="s">
        <v>87</v>
      </c>
      <c r="F428" s="71">
        <v>6052251088580</v>
      </c>
      <c r="G428" s="71" t="s">
        <v>878</v>
      </c>
      <c r="H428" s="66" t="s">
        <v>96</v>
      </c>
      <c r="I428" s="66" t="s">
        <v>340</v>
      </c>
      <c r="J428" s="66" t="s">
        <v>339</v>
      </c>
      <c r="K428" s="66" t="s">
        <v>338</v>
      </c>
      <c r="L428" s="65" t="s">
        <v>337</v>
      </c>
    </row>
    <row r="429" spans="1:12">
      <c r="A429" s="67" t="s">
        <v>91</v>
      </c>
      <c r="B429" s="66" t="s">
        <v>90</v>
      </c>
      <c r="C429" s="66" t="s">
        <v>89</v>
      </c>
      <c r="D429" s="66" t="s">
        <v>88</v>
      </c>
      <c r="E429" s="66" t="s">
        <v>87</v>
      </c>
      <c r="F429" s="71">
        <v>6052251088581</v>
      </c>
      <c r="G429" s="71" t="s">
        <v>878</v>
      </c>
      <c r="H429" s="66" t="s">
        <v>96</v>
      </c>
      <c r="I429" s="66" t="s">
        <v>340</v>
      </c>
      <c r="J429" s="66" t="s">
        <v>339</v>
      </c>
      <c r="K429" s="66" t="s">
        <v>338</v>
      </c>
      <c r="L429" s="65" t="s">
        <v>337</v>
      </c>
    </row>
    <row r="430" spans="1:12">
      <c r="A430" s="67" t="s">
        <v>91</v>
      </c>
      <c r="B430" s="66" t="s">
        <v>90</v>
      </c>
      <c r="C430" s="66" t="s">
        <v>89</v>
      </c>
      <c r="D430" s="66" t="s">
        <v>88</v>
      </c>
      <c r="E430" s="66" t="s">
        <v>87</v>
      </c>
      <c r="F430" s="71">
        <v>6052251088582</v>
      </c>
      <c r="G430" s="71" t="s">
        <v>878</v>
      </c>
      <c r="H430" s="66" t="s">
        <v>96</v>
      </c>
      <c r="I430" s="66" t="s">
        <v>340</v>
      </c>
      <c r="J430" s="66" t="s">
        <v>339</v>
      </c>
      <c r="K430" s="66" t="s">
        <v>338</v>
      </c>
      <c r="L430" s="65" t="s">
        <v>337</v>
      </c>
    </row>
    <row r="431" spans="1:12">
      <c r="A431" s="67" t="s">
        <v>91</v>
      </c>
      <c r="B431" s="66" t="s">
        <v>90</v>
      </c>
      <c r="C431" s="66" t="s">
        <v>89</v>
      </c>
      <c r="D431" s="66" t="s">
        <v>88</v>
      </c>
      <c r="E431" s="66" t="s">
        <v>87</v>
      </c>
      <c r="F431" s="71">
        <v>6052251088583</v>
      </c>
      <c r="G431" s="71" t="s">
        <v>878</v>
      </c>
      <c r="H431" s="66" t="s">
        <v>96</v>
      </c>
      <c r="I431" s="66" t="s">
        <v>340</v>
      </c>
      <c r="J431" s="66" t="s">
        <v>339</v>
      </c>
      <c r="K431" s="66" t="s">
        <v>338</v>
      </c>
      <c r="L431" s="65" t="s">
        <v>337</v>
      </c>
    </row>
    <row r="432" spans="1:12">
      <c r="A432" s="67" t="s">
        <v>91</v>
      </c>
      <c r="B432" s="66" t="s">
        <v>90</v>
      </c>
      <c r="C432" s="66" t="s">
        <v>89</v>
      </c>
      <c r="D432" s="66" t="s">
        <v>88</v>
      </c>
      <c r="E432" s="66" t="s">
        <v>87</v>
      </c>
      <c r="F432" s="71">
        <v>6052251088584</v>
      </c>
      <c r="G432" s="71" t="s">
        <v>878</v>
      </c>
      <c r="H432" s="66" t="s">
        <v>96</v>
      </c>
      <c r="I432" s="66" t="s">
        <v>340</v>
      </c>
      <c r="J432" s="66" t="s">
        <v>339</v>
      </c>
      <c r="K432" s="66" t="s">
        <v>338</v>
      </c>
      <c r="L432" s="65" t="s">
        <v>337</v>
      </c>
    </row>
    <row r="433" spans="1:12">
      <c r="A433" s="67" t="s">
        <v>91</v>
      </c>
      <c r="B433" s="66" t="s">
        <v>90</v>
      </c>
      <c r="C433" s="66" t="s">
        <v>89</v>
      </c>
      <c r="D433" s="66" t="s">
        <v>88</v>
      </c>
      <c r="E433" s="66" t="s">
        <v>87</v>
      </c>
      <c r="F433" s="71">
        <v>6052251088585</v>
      </c>
      <c r="G433" s="71" t="s">
        <v>878</v>
      </c>
      <c r="H433" s="66" t="s">
        <v>96</v>
      </c>
      <c r="I433" s="66" t="s">
        <v>340</v>
      </c>
      <c r="J433" s="66" t="s">
        <v>339</v>
      </c>
      <c r="K433" s="66" t="s">
        <v>338</v>
      </c>
      <c r="L433" s="65" t="s">
        <v>337</v>
      </c>
    </row>
    <row r="434" spans="1:12">
      <c r="A434" s="67" t="s">
        <v>91</v>
      </c>
      <c r="B434" s="66" t="s">
        <v>90</v>
      </c>
      <c r="C434" s="66" t="s">
        <v>89</v>
      </c>
      <c r="D434" s="66" t="s">
        <v>88</v>
      </c>
      <c r="E434" s="66" t="s">
        <v>87</v>
      </c>
      <c r="F434" s="71">
        <v>6052251088586</v>
      </c>
      <c r="G434" s="71" t="s">
        <v>878</v>
      </c>
      <c r="H434" s="66" t="s">
        <v>96</v>
      </c>
      <c r="I434" s="66" t="s">
        <v>340</v>
      </c>
      <c r="J434" s="66" t="s">
        <v>339</v>
      </c>
      <c r="K434" s="66" t="s">
        <v>338</v>
      </c>
      <c r="L434" s="65" t="s">
        <v>337</v>
      </c>
    </row>
    <row r="435" spans="1:12">
      <c r="A435" s="67" t="s">
        <v>91</v>
      </c>
      <c r="B435" s="66" t="s">
        <v>90</v>
      </c>
      <c r="C435" s="66" t="s">
        <v>89</v>
      </c>
      <c r="D435" s="66" t="s">
        <v>88</v>
      </c>
      <c r="E435" s="66" t="s">
        <v>87</v>
      </c>
      <c r="F435" s="71">
        <v>6052251088587</v>
      </c>
      <c r="G435" s="71" t="s">
        <v>878</v>
      </c>
      <c r="H435" s="66" t="s">
        <v>96</v>
      </c>
      <c r="I435" s="66" t="s">
        <v>340</v>
      </c>
      <c r="J435" s="66" t="s">
        <v>339</v>
      </c>
      <c r="K435" s="66" t="s">
        <v>338</v>
      </c>
      <c r="L435" s="65" t="s">
        <v>337</v>
      </c>
    </row>
    <row r="436" spans="1:12">
      <c r="A436" s="67" t="s">
        <v>91</v>
      </c>
      <c r="B436" s="66" t="s">
        <v>90</v>
      </c>
      <c r="C436" s="66" t="s">
        <v>89</v>
      </c>
      <c r="D436" s="66" t="s">
        <v>88</v>
      </c>
      <c r="E436" s="66" t="s">
        <v>87</v>
      </c>
      <c r="F436" s="71">
        <v>6052251088588</v>
      </c>
      <c r="G436" s="71" t="s">
        <v>878</v>
      </c>
      <c r="H436" s="66" t="s">
        <v>96</v>
      </c>
      <c r="I436" s="66" t="s">
        <v>340</v>
      </c>
      <c r="J436" s="66" t="s">
        <v>339</v>
      </c>
      <c r="K436" s="66" t="s">
        <v>338</v>
      </c>
      <c r="L436" s="65" t="s">
        <v>337</v>
      </c>
    </row>
    <row r="437" spans="1:12">
      <c r="A437" s="67" t="s">
        <v>91</v>
      </c>
      <c r="B437" s="66" t="s">
        <v>90</v>
      </c>
      <c r="C437" s="66" t="s">
        <v>89</v>
      </c>
      <c r="D437" s="66" t="s">
        <v>88</v>
      </c>
      <c r="E437" s="66" t="s">
        <v>87</v>
      </c>
      <c r="F437" s="71">
        <v>6052251088589</v>
      </c>
      <c r="G437" s="71" t="s">
        <v>878</v>
      </c>
      <c r="H437" s="66" t="s">
        <v>96</v>
      </c>
      <c r="I437" s="66" t="s">
        <v>340</v>
      </c>
      <c r="J437" s="66" t="s">
        <v>339</v>
      </c>
      <c r="K437" s="66" t="s">
        <v>338</v>
      </c>
      <c r="L437" s="65" t="s">
        <v>337</v>
      </c>
    </row>
    <row r="438" spans="1:12">
      <c r="A438" s="67" t="s">
        <v>91</v>
      </c>
      <c r="B438" s="66" t="s">
        <v>90</v>
      </c>
      <c r="C438" s="66" t="s">
        <v>89</v>
      </c>
      <c r="D438" s="66" t="s">
        <v>88</v>
      </c>
      <c r="E438" s="66" t="s">
        <v>87</v>
      </c>
      <c r="F438" s="71">
        <v>6052251088590</v>
      </c>
      <c r="G438" s="71" t="s">
        <v>878</v>
      </c>
      <c r="H438" s="66" t="s">
        <v>96</v>
      </c>
      <c r="I438" s="66" t="s">
        <v>340</v>
      </c>
      <c r="J438" s="66" t="s">
        <v>339</v>
      </c>
      <c r="K438" s="66" t="s">
        <v>338</v>
      </c>
      <c r="L438" s="65" t="s">
        <v>337</v>
      </c>
    </row>
    <row r="439" spans="1:12">
      <c r="A439" s="67" t="s">
        <v>91</v>
      </c>
      <c r="B439" s="66" t="s">
        <v>90</v>
      </c>
      <c r="C439" s="66" t="s">
        <v>89</v>
      </c>
      <c r="D439" s="66" t="s">
        <v>88</v>
      </c>
      <c r="E439" s="66" t="s">
        <v>87</v>
      </c>
      <c r="F439" s="71">
        <v>6052251088591</v>
      </c>
      <c r="G439" s="71" t="s">
        <v>878</v>
      </c>
      <c r="H439" s="66" t="s">
        <v>96</v>
      </c>
      <c r="I439" s="66" t="s">
        <v>340</v>
      </c>
      <c r="J439" s="66" t="s">
        <v>339</v>
      </c>
      <c r="K439" s="66" t="s">
        <v>338</v>
      </c>
      <c r="L439" s="65" t="s">
        <v>337</v>
      </c>
    </row>
    <row r="440" spans="1:12">
      <c r="A440" s="67" t="s">
        <v>91</v>
      </c>
      <c r="B440" s="66" t="s">
        <v>90</v>
      </c>
      <c r="C440" s="66" t="s">
        <v>89</v>
      </c>
      <c r="D440" s="66" t="s">
        <v>88</v>
      </c>
      <c r="E440" s="66" t="s">
        <v>87</v>
      </c>
      <c r="F440" s="71">
        <v>6052251088592</v>
      </c>
      <c r="G440" s="71" t="s">
        <v>878</v>
      </c>
      <c r="H440" s="66" t="s">
        <v>96</v>
      </c>
      <c r="I440" s="66" t="s">
        <v>340</v>
      </c>
      <c r="J440" s="66" t="s">
        <v>339</v>
      </c>
      <c r="K440" s="66" t="s">
        <v>338</v>
      </c>
      <c r="L440" s="65" t="s">
        <v>337</v>
      </c>
    </row>
    <row r="441" spans="1:12">
      <c r="A441" s="67" t="s">
        <v>91</v>
      </c>
      <c r="B441" s="66" t="s">
        <v>90</v>
      </c>
      <c r="C441" s="66" t="s">
        <v>89</v>
      </c>
      <c r="D441" s="66" t="s">
        <v>88</v>
      </c>
      <c r="E441" s="66" t="s">
        <v>87</v>
      </c>
      <c r="F441" s="71">
        <v>6052251088593</v>
      </c>
      <c r="G441" s="71" t="s">
        <v>878</v>
      </c>
      <c r="H441" s="66" t="s">
        <v>96</v>
      </c>
      <c r="I441" s="66" t="s">
        <v>340</v>
      </c>
      <c r="J441" s="66" t="s">
        <v>339</v>
      </c>
      <c r="K441" s="66" t="s">
        <v>338</v>
      </c>
      <c r="L441" s="65" t="s">
        <v>337</v>
      </c>
    </row>
    <row r="442" spans="1:12">
      <c r="A442" s="67" t="s">
        <v>91</v>
      </c>
      <c r="B442" s="66" t="s">
        <v>90</v>
      </c>
      <c r="C442" s="66" t="s">
        <v>89</v>
      </c>
      <c r="D442" s="66" t="s">
        <v>88</v>
      </c>
      <c r="E442" s="66" t="s">
        <v>87</v>
      </c>
      <c r="F442" s="71">
        <v>6052251088594</v>
      </c>
      <c r="G442" s="71" t="s">
        <v>878</v>
      </c>
      <c r="H442" s="66" t="s">
        <v>96</v>
      </c>
      <c r="I442" s="66" t="s">
        <v>340</v>
      </c>
      <c r="J442" s="66" t="s">
        <v>339</v>
      </c>
      <c r="K442" s="66" t="s">
        <v>338</v>
      </c>
      <c r="L442" s="65" t="s">
        <v>337</v>
      </c>
    </row>
    <row r="443" spans="1:12">
      <c r="A443" s="67" t="s">
        <v>91</v>
      </c>
      <c r="B443" s="66" t="s">
        <v>90</v>
      </c>
      <c r="C443" s="66" t="s">
        <v>89</v>
      </c>
      <c r="D443" s="66" t="s">
        <v>88</v>
      </c>
      <c r="E443" s="66" t="s">
        <v>87</v>
      </c>
      <c r="F443" s="71">
        <v>6052251088595</v>
      </c>
      <c r="G443" s="71" t="s">
        <v>878</v>
      </c>
      <c r="H443" s="66" t="s">
        <v>96</v>
      </c>
      <c r="I443" s="66" t="s">
        <v>340</v>
      </c>
      <c r="J443" s="66" t="s">
        <v>339</v>
      </c>
      <c r="K443" s="66" t="s">
        <v>338</v>
      </c>
      <c r="L443" s="65" t="s">
        <v>337</v>
      </c>
    </row>
    <row r="444" spans="1:12">
      <c r="A444" s="67" t="s">
        <v>91</v>
      </c>
      <c r="B444" s="66" t="s">
        <v>90</v>
      </c>
      <c r="C444" s="66" t="s">
        <v>89</v>
      </c>
      <c r="D444" s="66" t="s">
        <v>88</v>
      </c>
      <c r="E444" s="66" t="s">
        <v>87</v>
      </c>
      <c r="F444" s="71">
        <v>6052251088596</v>
      </c>
      <c r="G444" s="71" t="s">
        <v>878</v>
      </c>
      <c r="H444" s="66" t="s">
        <v>96</v>
      </c>
      <c r="I444" s="66" t="s">
        <v>340</v>
      </c>
      <c r="J444" s="66" t="s">
        <v>339</v>
      </c>
      <c r="K444" s="66" t="s">
        <v>338</v>
      </c>
      <c r="L444" s="65" t="s">
        <v>337</v>
      </c>
    </row>
    <row r="445" spans="1:12">
      <c r="A445" s="67" t="s">
        <v>91</v>
      </c>
      <c r="B445" s="66" t="s">
        <v>90</v>
      </c>
      <c r="C445" s="66" t="s">
        <v>89</v>
      </c>
      <c r="D445" s="66" t="s">
        <v>88</v>
      </c>
      <c r="E445" s="66" t="s">
        <v>87</v>
      </c>
      <c r="F445" s="71">
        <v>6052251088597</v>
      </c>
      <c r="G445" s="71" t="s">
        <v>878</v>
      </c>
      <c r="H445" s="66" t="s">
        <v>96</v>
      </c>
      <c r="I445" s="66" t="s">
        <v>340</v>
      </c>
      <c r="J445" s="66" t="s">
        <v>339</v>
      </c>
      <c r="K445" s="66" t="s">
        <v>338</v>
      </c>
      <c r="L445" s="65" t="s">
        <v>337</v>
      </c>
    </row>
    <row r="446" spans="1:12">
      <c r="A446" s="67" t="s">
        <v>91</v>
      </c>
      <c r="B446" s="66" t="s">
        <v>90</v>
      </c>
      <c r="C446" s="66" t="s">
        <v>89</v>
      </c>
      <c r="D446" s="66" t="s">
        <v>88</v>
      </c>
      <c r="E446" s="66" t="s">
        <v>87</v>
      </c>
      <c r="F446" s="71">
        <v>6052251088598</v>
      </c>
      <c r="G446" s="71" t="s">
        <v>878</v>
      </c>
      <c r="H446" s="66" t="s">
        <v>96</v>
      </c>
      <c r="I446" s="66" t="s">
        <v>340</v>
      </c>
      <c r="J446" s="66" t="s">
        <v>339</v>
      </c>
      <c r="K446" s="66" t="s">
        <v>338</v>
      </c>
      <c r="L446" s="65" t="s">
        <v>337</v>
      </c>
    </row>
    <row r="447" spans="1:12">
      <c r="A447" s="67" t="s">
        <v>91</v>
      </c>
      <c r="B447" s="66" t="s">
        <v>90</v>
      </c>
      <c r="C447" s="66" t="s">
        <v>89</v>
      </c>
      <c r="D447" s="66" t="s">
        <v>88</v>
      </c>
      <c r="E447" s="66" t="s">
        <v>87</v>
      </c>
      <c r="F447" s="71">
        <v>6052251088599</v>
      </c>
      <c r="G447" s="71" t="s">
        <v>878</v>
      </c>
      <c r="H447" s="66" t="s">
        <v>96</v>
      </c>
      <c r="I447" s="66" t="s">
        <v>340</v>
      </c>
      <c r="J447" s="66" t="s">
        <v>339</v>
      </c>
      <c r="K447" s="66" t="s">
        <v>338</v>
      </c>
      <c r="L447" s="65" t="s">
        <v>337</v>
      </c>
    </row>
    <row r="448" spans="1:12">
      <c r="A448" s="67" t="s">
        <v>91</v>
      </c>
      <c r="B448" s="66" t="s">
        <v>90</v>
      </c>
      <c r="C448" s="66" t="s">
        <v>89</v>
      </c>
      <c r="D448" s="66" t="s">
        <v>88</v>
      </c>
      <c r="E448" s="66" t="s">
        <v>87</v>
      </c>
      <c r="F448" s="71">
        <v>6052251088600</v>
      </c>
      <c r="G448" s="71" t="s">
        <v>878</v>
      </c>
      <c r="H448" s="66" t="s">
        <v>96</v>
      </c>
      <c r="I448" s="66" t="s">
        <v>340</v>
      </c>
      <c r="J448" s="66" t="s">
        <v>339</v>
      </c>
      <c r="K448" s="66" t="s">
        <v>338</v>
      </c>
      <c r="L448" s="65" t="s">
        <v>337</v>
      </c>
    </row>
    <row r="449" spans="1:12">
      <c r="A449" s="67" t="s">
        <v>91</v>
      </c>
      <c r="B449" s="66" t="s">
        <v>90</v>
      </c>
      <c r="C449" s="66" t="s">
        <v>89</v>
      </c>
      <c r="D449" s="66" t="s">
        <v>88</v>
      </c>
      <c r="E449" s="66" t="s">
        <v>87</v>
      </c>
      <c r="F449" s="71">
        <v>6052251088601</v>
      </c>
      <c r="G449" s="71" t="s">
        <v>878</v>
      </c>
      <c r="H449" s="66" t="s">
        <v>96</v>
      </c>
      <c r="I449" s="66" t="s">
        <v>340</v>
      </c>
      <c r="J449" s="66" t="s">
        <v>339</v>
      </c>
      <c r="K449" s="66" t="s">
        <v>338</v>
      </c>
      <c r="L449" s="65" t="s">
        <v>337</v>
      </c>
    </row>
    <row r="450" spans="1:12">
      <c r="A450" s="67" t="s">
        <v>91</v>
      </c>
      <c r="B450" s="66" t="s">
        <v>90</v>
      </c>
      <c r="C450" s="66" t="s">
        <v>89</v>
      </c>
      <c r="D450" s="66" t="s">
        <v>88</v>
      </c>
      <c r="E450" s="66" t="s">
        <v>87</v>
      </c>
      <c r="F450" s="71">
        <v>6052251088602</v>
      </c>
      <c r="G450" s="71" t="s">
        <v>878</v>
      </c>
      <c r="H450" s="66" t="s">
        <v>96</v>
      </c>
      <c r="I450" s="66" t="s">
        <v>340</v>
      </c>
      <c r="J450" s="66" t="s">
        <v>339</v>
      </c>
      <c r="K450" s="66" t="s">
        <v>338</v>
      </c>
      <c r="L450" s="65" t="s">
        <v>337</v>
      </c>
    </row>
    <row r="451" spans="1:12">
      <c r="A451" s="67" t="s">
        <v>91</v>
      </c>
      <c r="B451" s="66" t="s">
        <v>90</v>
      </c>
      <c r="C451" s="66" t="s">
        <v>89</v>
      </c>
      <c r="D451" s="66" t="s">
        <v>88</v>
      </c>
      <c r="E451" s="66" t="s">
        <v>87</v>
      </c>
      <c r="F451" s="71">
        <v>6052251088603</v>
      </c>
      <c r="G451" s="71" t="s">
        <v>878</v>
      </c>
      <c r="H451" s="66" t="s">
        <v>96</v>
      </c>
      <c r="I451" s="66" t="s">
        <v>340</v>
      </c>
      <c r="J451" s="66" t="s">
        <v>339</v>
      </c>
      <c r="K451" s="66" t="s">
        <v>338</v>
      </c>
      <c r="L451" s="65" t="s">
        <v>337</v>
      </c>
    </row>
    <row r="452" spans="1:12">
      <c r="A452" s="67" t="s">
        <v>91</v>
      </c>
      <c r="B452" s="66" t="s">
        <v>90</v>
      </c>
      <c r="C452" s="66" t="s">
        <v>89</v>
      </c>
      <c r="D452" s="66" t="s">
        <v>88</v>
      </c>
      <c r="E452" s="66" t="s">
        <v>87</v>
      </c>
      <c r="F452" s="71">
        <v>6052251088604</v>
      </c>
      <c r="G452" s="71" t="s">
        <v>878</v>
      </c>
      <c r="H452" s="66" t="s">
        <v>96</v>
      </c>
      <c r="I452" s="66" t="s">
        <v>340</v>
      </c>
      <c r="J452" s="66" t="s">
        <v>339</v>
      </c>
      <c r="K452" s="66" t="s">
        <v>338</v>
      </c>
      <c r="L452" s="65" t="s">
        <v>337</v>
      </c>
    </row>
    <row r="453" spans="1:12">
      <c r="A453" s="67" t="s">
        <v>91</v>
      </c>
      <c r="B453" s="66" t="s">
        <v>90</v>
      </c>
      <c r="C453" s="66" t="s">
        <v>89</v>
      </c>
      <c r="D453" s="66" t="s">
        <v>88</v>
      </c>
      <c r="E453" s="66" t="s">
        <v>87</v>
      </c>
      <c r="F453" s="71">
        <v>6052251088605</v>
      </c>
      <c r="G453" s="71" t="s">
        <v>878</v>
      </c>
      <c r="H453" s="66" t="s">
        <v>96</v>
      </c>
      <c r="I453" s="66" t="s">
        <v>340</v>
      </c>
      <c r="J453" s="66" t="s">
        <v>339</v>
      </c>
      <c r="K453" s="66" t="s">
        <v>338</v>
      </c>
      <c r="L453" s="65" t="s">
        <v>337</v>
      </c>
    </row>
    <row r="454" spans="1:12">
      <c r="A454" s="67" t="s">
        <v>91</v>
      </c>
      <c r="B454" s="66" t="s">
        <v>90</v>
      </c>
      <c r="C454" s="66" t="s">
        <v>89</v>
      </c>
      <c r="D454" s="66" t="s">
        <v>88</v>
      </c>
      <c r="E454" s="66" t="s">
        <v>87</v>
      </c>
      <c r="F454" s="71">
        <v>6052251088606</v>
      </c>
      <c r="G454" s="71" t="s">
        <v>878</v>
      </c>
      <c r="H454" s="66" t="s">
        <v>96</v>
      </c>
      <c r="I454" s="66" t="s">
        <v>340</v>
      </c>
      <c r="J454" s="66" t="s">
        <v>339</v>
      </c>
      <c r="K454" s="66" t="s">
        <v>338</v>
      </c>
      <c r="L454" s="65" t="s">
        <v>337</v>
      </c>
    </row>
    <row r="455" spans="1:12">
      <c r="A455" s="67" t="s">
        <v>91</v>
      </c>
      <c r="B455" s="66" t="s">
        <v>90</v>
      </c>
      <c r="C455" s="66" t="s">
        <v>89</v>
      </c>
      <c r="D455" s="66" t="s">
        <v>88</v>
      </c>
      <c r="E455" s="66" t="s">
        <v>87</v>
      </c>
      <c r="F455" s="71">
        <v>6052251088607</v>
      </c>
      <c r="G455" s="71" t="s">
        <v>878</v>
      </c>
      <c r="H455" s="66" t="s">
        <v>96</v>
      </c>
      <c r="I455" s="66" t="s">
        <v>340</v>
      </c>
      <c r="J455" s="66" t="s">
        <v>339</v>
      </c>
      <c r="K455" s="66" t="s">
        <v>338</v>
      </c>
      <c r="L455" s="65" t="s">
        <v>337</v>
      </c>
    </row>
    <row r="456" spans="1:12">
      <c r="A456" s="67" t="s">
        <v>91</v>
      </c>
      <c r="B456" s="66" t="s">
        <v>90</v>
      </c>
      <c r="C456" s="66" t="s">
        <v>89</v>
      </c>
      <c r="D456" s="66" t="s">
        <v>88</v>
      </c>
      <c r="E456" s="66" t="s">
        <v>87</v>
      </c>
      <c r="F456" s="71">
        <v>6052251088608</v>
      </c>
      <c r="G456" s="71" t="s">
        <v>878</v>
      </c>
      <c r="H456" s="66" t="s">
        <v>96</v>
      </c>
      <c r="I456" s="66" t="s">
        <v>340</v>
      </c>
      <c r="J456" s="66" t="s">
        <v>339</v>
      </c>
      <c r="K456" s="66" t="s">
        <v>338</v>
      </c>
      <c r="L456" s="65" t="s">
        <v>337</v>
      </c>
    </row>
    <row r="457" spans="1:12">
      <c r="A457" s="67" t="s">
        <v>91</v>
      </c>
      <c r="B457" s="66" t="s">
        <v>90</v>
      </c>
      <c r="C457" s="66" t="s">
        <v>89</v>
      </c>
      <c r="D457" s="66" t="s">
        <v>88</v>
      </c>
      <c r="E457" s="66" t="s">
        <v>87</v>
      </c>
      <c r="F457" s="71">
        <v>6052251088609</v>
      </c>
      <c r="G457" s="71" t="s">
        <v>878</v>
      </c>
      <c r="H457" s="66" t="s">
        <v>96</v>
      </c>
      <c r="I457" s="66" t="s">
        <v>340</v>
      </c>
      <c r="J457" s="66" t="s">
        <v>339</v>
      </c>
      <c r="K457" s="66" t="s">
        <v>338</v>
      </c>
      <c r="L457" s="65" t="s">
        <v>337</v>
      </c>
    </row>
    <row r="458" spans="1:12">
      <c r="A458" s="67" t="s">
        <v>91</v>
      </c>
      <c r="B458" s="66" t="s">
        <v>90</v>
      </c>
      <c r="C458" s="66" t="s">
        <v>89</v>
      </c>
      <c r="D458" s="66" t="s">
        <v>88</v>
      </c>
      <c r="E458" s="66" t="s">
        <v>87</v>
      </c>
      <c r="F458" s="71">
        <v>6052251088610</v>
      </c>
      <c r="G458" s="71" t="s">
        <v>878</v>
      </c>
      <c r="H458" s="66" t="s">
        <v>96</v>
      </c>
      <c r="I458" s="66" t="s">
        <v>340</v>
      </c>
      <c r="J458" s="66" t="s">
        <v>339</v>
      </c>
      <c r="K458" s="66" t="s">
        <v>338</v>
      </c>
      <c r="L458" s="65" t="s">
        <v>337</v>
      </c>
    </row>
    <row r="459" spans="1:12">
      <c r="A459" s="67" t="s">
        <v>91</v>
      </c>
      <c r="B459" s="66" t="s">
        <v>90</v>
      </c>
      <c r="C459" s="66" t="s">
        <v>89</v>
      </c>
      <c r="D459" s="66" t="s">
        <v>88</v>
      </c>
      <c r="E459" s="66" t="s">
        <v>87</v>
      </c>
      <c r="F459" s="71">
        <v>6052251088611</v>
      </c>
      <c r="G459" s="71" t="s">
        <v>878</v>
      </c>
      <c r="H459" s="66" t="s">
        <v>96</v>
      </c>
      <c r="I459" s="66" t="s">
        <v>340</v>
      </c>
      <c r="J459" s="66" t="s">
        <v>339</v>
      </c>
      <c r="K459" s="66" t="s">
        <v>338</v>
      </c>
      <c r="L459" s="65" t="s">
        <v>337</v>
      </c>
    </row>
    <row r="460" spans="1:12">
      <c r="A460" s="67" t="s">
        <v>91</v>
      </c>
      <c r="B460" s="66" t="s">
        <v>90</v>
      </c>
      <c r="C460" s="66" t="s">
        <v>89</v>
      </c>
      <c r="D460" s="66" t="s">
        <v>88</v>
      </c>
      <c r="E460" s="66" t="s">
        <v>87</v>
      </c>
      <c r="F460" s="71">
        <v>6052251088612</v>
      </c>
      <c r="G460" s="71" t="s">
        <v>878</v>
      </c>
      <c r="H460" s="66" t="s">
        <v>96</v>
      </c>
      <c r="I460" s="66" t="s">
        <v>340</v>
      </c>
      <c r="J460" s="66" t="s">
        <v>339</v>
      </c>
      <c r="K460" s="66" t="s">
        <v>338</v>
      </c>
      <c r="L460" s="65" t="s">
        <v>337</v>
      </c>
    </row>
    <row r="461" spans="1:12">
      <c r="A461" s="67" t="s">
        <v>91</v>
      </c>
      <c r="B461" s="66" t="s">
        <v>90</v>
      </c>
      <c r="C461" s="66" t="s">
        <v>89</v>
      </c>
      <c r="D461" s="66" t="s">
        <v>88</v>
      </c>
      <c r="E461" s="66" t="s">
        <v>87</v>
      </c>
      <c r="F461" s="71">
        <v>6052251088613</v>
      </c>
      <c r="G461" s="71" t="s">
        <v>878</v>
      </c>
      <c r="H461" s="66" t="s">
        <v>96</v>
      </c>
      <c r="I461" s="66" t="s">
        <v>340</v>
      </c>
      <c r="J461" s="66" t="s">
        <v>339</v>
      </c>
      <c r="K461" s="66" t="s">
        <v>338</v>
      </c>
      <c r="L461" s="65" t="s">
        <v>337</v>
      </c>
    </row>
    <row r="462" spans="1:12">
      <c r="A462" s="67" t="s">
        <v>91</v>
      </c>
      <c r="B462" s="66" t="s">
        <v>90</v>
      </c>
      <c r="C462" s="66" t="s">
        <v>89</v>
      </c>
      <c r="D462" s="66" t="s">
        <v>88</v>
      </c>
      <c r="E462" s="66" t="s">
        <v>87</v>
      </c>
      <c r="F462" s="71">
        <v>6052251088614</v>
      </c>
      <c r="G462" s="71" t="s">
        <v>878</v>
      </c>
      <c r="H462" s="66" t="s">
        <v>96</v>
      </c>
      <c r="I462" s="66" t="s">
        <v>340</v>
      </c>
      <c r="J462" s="66" t="s">
        <v>339</v>
      </c>
      <c r="K462" s="66" t="s">
        <v>338</v>
      </c>
      <c r="L462" s="65" t="s">
        <v>337</v>
      </c>
    </row>
    <row r="463" spans="1:12">
      <c r="A463" s="67" t="s">
        <v>91</v>
      </c>
      <c r="B463" s="66" t="s">
        <v>90</v>
      </c>
      <c r="C463" s="66" t="s">
        <v>89</v>
      </c>
      <c r="D463" s="66" t="s">
        <v>88</v>
      </c>
      <c r="E463" s="66" t="s">
        <v>87</v>
      </c>
      <c r="F463" s="71">
        <v>6052251088615</v>
      </c>
      <c r="G463" s="71" t="s">
        <v>878</v>
      </c>
      <c r="H463" s="66" t="s">
        <v>96</v>
      </c>
      <c r="I463" s="66" t="s">
        <v>340</v>
      </c>
      <c r="J463" s="66" t="s">
        <v>339</v>
      </c>
      <c r="K463" s="66" t="s">
        <v>338</v>
      </c>
      <c r="L463" s="65" t="s">
        <v>337</v>
      </c>
    </row>
    <row r="464" spans="1:12">
      <c r="A464" s="67" t="s">
        <v>91</v>
      </c>
      <c r="B464" s="66" t="s">
        <v>90</v>
      </c>
      <c r="C464" s="66" t="s">
        <v>89</v>
      </c>
      <c r="D464" s="66" t="s">
        <v>88</v>
      </c>
      <c r="E464" s="66" t="s">
        <v>87</v>
      </c>
      <c r="F464" s="71">
        <v>6052251088616</v>
      </c>
      <c r="G464" s="71" t="s">
        <v>878</v>
      </c>
      <c r="H464" s="66" t="s">
        <v>96</v>
      </c>
      <c r="I464" s="66" t="s">
        <v>340</v>
      </c>
      <c r="J464" s="66" t="s">
        <v>339</v>
      </c>
      <c r="K464" s="66" t="s">
        <v>338</v>
      </c>
      <c r="L464" s="65" t="s">
        <v>337</v>
      </c>
    </row>
    <row r="465" spans="1:12">
      <c r="A465" s="67" t="s">
        <v>91</v>
      </c>
      <c r="B465" s="66" t="s">
        <v>90</v>
      </c>
      <c r="C465" s="66" t="s">
        <v>89</v>
      </c>
      <c r="D465" s="66" t="s">
        <v>88</v>
      </c>
      <c r="E465" s="66" t="s">
        <v>87</v>
      </c>
      <c r="F465" s="71">
        <v>6052251088617</v>
      </c>
      <c r="G465" s="71" t="s">
        <v>878</v>
      </c>
      <c r="H465" s="66" t="s">
        <v>96</v>
      </c>
      <c r="I465" s="66" t="s">
        <v>340</v>
      </c>
      <c r="J465" s="66" t="s">
        <v>339</v>
      </c>
      <c r="K465" s="66" t="s">
        <v>338</v>
      </c>
      <c r="L465" s="65" t="s">
        <v>337</v>
      </c>
    </row>
    <row r="466" spans="1:12">
      <c r="A466" s="67" t="s">
        <v>91</v>
      </c>
      <c r="B466" s="66" t="s">
        <v>90</v>
      </c>
      <c r="C466" s="66" t="s">
        <v>89</v>
      </c>
      <c r="D466" s="66" t="s">
        <v>88</v>
      </c>
      <c r="E466" s="66" t="s">
        <v>87</v>
      </c>
      <c r="F466" s="71">
        <v>6052251088618</v>
      </c>
      <c r="G466" s="71" t="s">
        <v>878</v>
      </c>
      <c r="H466" s="66" t="s">
        <v>96</v>
      </c>
      <c r="I466" s="66" t="s">
        <v>336</v>
      </c>
      <c r="J466" s="66" t="s">
        <v>335</v>
      </c>
      <c r="K466" s="66" t="s">
        <v>334</v>
      </c>
      <c r="L466" s="65" t="s">
        <v>333</v>
      </c>
    </row>
    <row r="467" spans="1:12">
      <c r="A467" s="67" t="s">
        <v>91</v>
      </c>
      <c r="B467" s="66" t="s">
        <v>90</v>
      </c>
      <c r="C467" s="66" t="s">
        <v>89</v>
      </c>
      <c r="D467" s="66" t="s">
        <v>88</v>
      </c>
      <c r="E467" s="66" t="s">
        <v>87</v>
      </c>
      <c r="F467" s="71">
        <v>6052251088619</v>
      </c>
      <c r="G467" s="71" t="s">
        <v>878</v>
      </c>
      <c r="H467" s="66" t="s">
        <v>96</v>
      </c>
      <c r="I467" s="66" t="s">
        <v>332</v>
      </c>
      <c r="J467" s="66" t="s">
        <v>331</v>
      </c>
      <c r="K467" s="66" t="s">
        <v>330</v>
      </c>
      <c r="L467" s="65" t="s">
        <v>329</v>
      </c>
    </row>
    <row r="468" spans="1:12">
      <c r="A468" s="67" t="s">
        <v>91</v>
      </c>
      <c r="B468" s="66" t="s">
        <v>90</v>
      </c>
      <c r="C468" s="66" t="s">
        <v>89</v>
      </c>
      <c r="D468" s="66" t="s">
        <v>88</v>
      </c>
      <c r="E468" s="66" t="s">
        <v>87</v>
      </c>
      <c r="F468" s="71">
        <v>6052251088620</v>
      </c>
      <c r="G468" s="71" t="s">
        <v>878</v>
      </c>
      <c r="H468" s="66" t="s">
        <v>96</v>
      </c>
      <c r="I468" s="66" t="s">
        <v>328</v>
      </c>
      <c r="J468" s="66" t="s">
        <v>327</v>
      </c>
      <c r="K468" s="66" t="s">
        <v>326</v>
      </c>
      <c r="L468" s="65" t="s">
        <v>325</v>
      </c>
    </row>
    <row r="469" spans="1:12">
      <c r="A469" s="67" t="s">
        <v>91</v>
      </c>
      <c r="B469" s="66" t="s">
        <v>90</v>
      </c>
      <c r="C469" s="66" t="s">
        <v>89</v>
      </c>
      <c r="D469" s="66" t="s">
        <v>88</v>
      </c>
      <c r="E469" s="66" t="s">
        <v>87</v>
      </c>
      <c r="F469" s="71">
        <v>6052251089119</v>
      </c>
      <c r="G469" s="71" t="s">
        <v>878</v>
      </c>
      <c r="H469" s="66" t="s">
        <v>321</v>
      </c>
      <c r="I469" s="66" t="s">
        <v>324</v>
      </c>
      <c r="J469" s="66" t="s">
        <v>323</v>
      </c>
      <c r="K469" s="66" t="s">
        <v>318</v>
      </c>
      <c r="L469" s="65" t="s">
        <v>322</v>
      </c>
    </row>
    <row r="470" spans="1:12">
      <c r="A470" s="67" t="s">
        <v>91</v>
      </c>
      <c r="B470" s="66" t="s">
        <v>90</v>
      </c>
      <c r="C470" s="66" t="s">
        <v>89</v>
      </c>
      <c r="D470" s="66" t="s">
        <v>88</v>
      </c>
      <c r="E470" s="66" t="s">
        <v>87</v>
      </c>
      <c r="F470" s="71">
        <v>6052251089120</v>
      </c>
      <c r="G470" s="71" t="s">
        <v>878</v>
      </c>
      <c r="H470" s="66" t="s">
        <v>321</v>
      </c>
      <c r="I470" s="66" t="s">
        <v>320</v>
      </c>
      <c r="J470" s="66" t="s">
        <v>319</v>
      </c>
      <c r="K470" s="66" t="s">
        <v>318</v>
      </c>
      <c r="L470" s="65" t="s">
        <v>317</v>
      </c>
    </row>
    <row r="471" spans="1:12">
      <c r="A471" s="67" t="s">
        <v>91</v>
      </c>
      <c r="B471" s="66" t="s">
        <v>90</v>
      </c>
      <c r="C471" s="66" t="s">
        <v>89</v>
      </c>
      <c r="D471" s="66" t="s">
        <v>88</v>
      </c>
      <c r="E471" s="66" t="s">
        <v>87</v>
      </c>
      <c r="F471" s="71">
        <v>6052251089121</v>
      </c>
      <c r="G471" s="71" t="s">
        <v>878</v>
      </c>
      <c r="H471" s="66" t="s">
        <v>321</v>
      </c>
      <c r="I471" s="66" t="s">
        <v>320</v>
      </c>
      <c r="J471" s="66" t="s">
        <v>319</v>
      </c>
      <c r="K471" s="66" t="s">
        <v>318</v>
      </c>
      <c r="L471" s="65" t="s">
        <v>317</v>
      </c>
    </row>
    <row r="472" spans="1:12">
      <c r="A472" s="67" t="s">
        <v>91</v>
      </c>
      <c r="B472" s="66" t="s">
        <v>90</v>
      </c>
      <c r="C472" s="66" t="s">
        <v>89</v>
      </c>
      <c r="D472" s="66" t="s">
        <v>88</v>
      </c>
      <c r="E472" s="66" t="s">
        <v>87</v>
      </c>
      <c r="F472" s="71">
        <v>6052251089155</v>
      </c>
      <c r="G472" s="71" t="s">
        <v>878</v>
      </c>
      <c r="H472" s="66" t="s">
        <v>96</v>
      </c>
      <c r="I472" s="66" t="s">
        <v>305</v>
      </c>
      <c r="J472" s="66" t="s">
        <v>316</v>
      </c>
      <c r="K472" s="66" t="s">
        <v>315</v>
      </c>
      <c r="L472" s="65" t="s">
        <v>314</v>
      </c>
    </row>
    <row r="473" spans="1:12">
      <c r="A473" s="67" t="s">
        <v>91</v>
      </c>
      <c r="B473" s="66" t="s">
        <v>90</v>
      </c>
      <c r="C473" s="66" t="s">
        <v>89</v>
      </c>
      <c r="D473" s="66" t="s">
        <v>88</v>
      </c>
      <c r="E473" s="66" t="s">
        <v>87</v>
      </c>
      <c r="F473" s="71">
        <v>6052251089156</v>
      </c>
      <c r="G473" s="71" t="s">
        <v>878</v>
      </c>
      <c r="H473" s="66" t="s">
        <v>96</v>
      </c>
      <c r="I473" s="66" t="s">
        <v>305</v>
      </c>
      <c r="J473" s="66" t="s">
        <v>316</v>
      </c>
      <c r="K473" s="66" t="s">
        <v>315</v>
      </c>
      <c r="L473" s="65" t="s">
        <v>314</v>
      </c>
    </row>
    <row r="474" spans="1:12">
      <c r="A474" s="67" t="s">
        <v>91</v>
      </c>
      <c r="B474" s="66" t="s">
        <v>90</v>
      </c>
      <c r="C474" s="66" t="s">
        <v>89</v>
      </c>
      <c r="D474" s="66" t="s">
        <v>88</v>
      </c>
      <c r="E474" s="66" t="s">
        <v>87</v>
      </c>
      <c r="F474" s="71">
        <v>6052251089157</v>
      </c>
      <c r="G474" s="71" t="s">
        <v>878</v>
      </c>
      <c r="H474" s="66" t="s">
        <v>96</v>
      </c>
      <c r="I474" s="66" t="s">
        <v>305</v>
      </c>
      <c r="J474" s="66" t="s">
        <v>316</v>
      </c>
      <c r="K474" s="66" t="s">
        <v>315</v>
      </c>
      <c r="L474" s="65" t="s">
        <v>314</v>
      </c>
    </row>
    <row r="475" spans="1:12">
      <c r="A475" s="67" t="s">
        <v>91</v>
      </c>
      <c r="B475" s="66" t="s">
        <v>90</v>
      </c>
      <c r="C475" s="66" t="s">
        <v>89</v>
      </c>
      <c r="D475" s="66" t="s">
        <v>88</v>
      </c>
      <c r="E475" s="66" t="s">
        <v>87</v>
      </c>
      <c r="F475" s="71">
        <v>6052251089158</v>
      </c>
      <c r="G475" s="71" t="s">
        <v>878</v>
      </c>
      <c r="H475" s="66" t="s">
        <v>96</v>
      </c>
      <c r="I475" s="66" t="s">
        <v>305</v>
      </c>
      <c r="J475" s="66" t="s">
        <v>304</v>
      </c>
      <c r="K475" s="66" t="s">
        <v>258</v>
      </c>
      <c r="L475" s="65" t="s">
        <v>313</v>
      </c>
    </row>
    <row r="476" spans="1:12">
      <c r="A476" s="67" t="s">
        <v>91</v>
      </c>
      <c r="B476" s="66" t="s">
        <v>90</v>
      </c>
      <c r="C476" s="66" t="s">
        <v>89</v>
      </c>
      <c r="D476" s="66" t="s">
        <v>88</v>
      </c>
      <c r="E476" s="66" t="s">
        <v>87</v>
      </c>
      <c r="F476" s="71">
        <v>6052251089159</v>
      </c>
      <c r="G476" s="71" t="s">
        <v>878</v>
      </c>
      <c r="H476" s="66" t="s">
        <v>96</v>
      </c>
      <c r="I476" s="66" t="s">
        <v>305</v>
      </c>
      <c r="J476" s="66" t="s">
        <v>304</v>
      </c>
      <c r="K476" s="66" t="s">
        <v>258</v>
      </c>
      <c r="L476" s="65" t="s">
        <v>312</v>
      </c>
    </row>
    <row r="477" spans="1:12">
      <c r="A477" s="67" t="s">
        <v>91</v>
      </c>
      <c r="B477" s="66" t="s">
        <v>90</v>
      </c>
      <c r="C477" s="66" t="s">
        <v>89</v>
      </c>
      <c r="D477" s="66" t="s">
        <v>88</v>
      </c>
      <c r="E477" s="66" t="s">
        <v>87</v>
      </c>
      <c r="F477" s="71">
        <v>6052251089160</v>
      </c>
      <c r="G477" s="71" t="s">
        <v>878</v>
      </c>
      <c r="H477" s="66" t="s">
        <v>96</v>
      </c>
      <c r="I477" s="66" t="s">
        <v>305</v>
      </c>
      <c r="J477" s="66" t="s">
        <v>304</v>
      </c>
      <c r="K477" s="66" t="s">
        <v>258</v>
      </c>
      <c r="L477" s="65" t="s">
        <v>311</v>
      </c>
    </row>
    <row r="478" spans="1:12">
      <c r="A478" s="67" t="s">
        <v>91</v>
      </c>
      <c r="B478" s="66" t="s">
        <v>90</v>
      </c>
      <c r="C478" s="66" t="s">
        <v>89</v>
      </c>
      <c r="D478" s="66" t="s">
        <v>88</v>
      </c>
      <c r="E478" s="66" t="s">
        <v>87</v>
      </c>
      <c r="F478" s="71">
        <v>6052251089161</v>
      </c>
      <c r="G478" s="71" t="s">
        <v>878</v>
      </c>
      <c r="H478" s="66" t="s">
        <v>96</v>
      </c>
      <c r="I478" s="66" t="s">
        <v>305</v>
      </c>
      <c r="J478" s="66" t="s">
        <v>304</v>
      </c>
      <c r="K478" s="66" t="s">
        <v>258</v>
      </c>
      <c r="L478" s="65" t="s">
        <v>310</v>
      </c>
    </row>
    <row r="479" spans="1:12">
      <c r="A479" s="67" t="s">
        <v>91</v>
      </c>
      <c r="B479" s="66" t="s">
        <v>90</v>
      </c>
      <c r="C479" s="66" t="s">
        <v>89</v>
      </c>
      <c r="D479" s="66" t="s">
        <v>88</v>
      </c>
      <c r="E479" s="66" t="s">
        <v>87</v>
      </c>
      <c r="F479" s="71">
        <v>6052251089162</v>
      </c>
      <c r="G479" s="71" t="s">
        <v>878</v>
      </c>
      <c r="H479" s="66" t="s">
        <v>96</v>
      </c>
      <c r="I479" s="66" t="s">
        <v>305</v>
      </c>
      <c r="J479" s="66" t="s">
        <v>304</v>
      </c>
      <c r="K479" s="66" t="s">
        <v>258</v>
      </c>
      <c r="L479" s="65" t="s">
        <v>309</v>
      </c>
    </row>
    <row r="480" spans="1:12">
      <c r="A480" s="67" t="s">
        <v>91</v>
      </c>
      <c r="B480" s="66" t="s">
        <v>90</v>
      </c>
      <c r="C480" s="66" t="s">
        <v>89</v>
      </c>
      <c r="D480" s="66" t="s">
        <v>88</v>
      </c>
      <c r="E480" s="66" t="s">
        <v>87</v>
      </c>
      <c r="F480" s="71">
        <v>6052251089163</v>
      </c>
      <c r="G480" s="71" t="s">
        <v>878</v>
      </c>
      <c r="H480" s="66" t="s">
        <v>96</v>
      </c>
      <c r="I480" s="66" t="s">
        <v>305</v>
      </c>
      <c r="J480" s="66" t="s">
        <v>304</v>
      </c>
      <c r="K480" s="66" t="s">
        <v>258</v>
      </c>
      <c r="L480" s="65" t="s">
        <v>308</v>
      </c>
    </row>
    <row r="481" spans="1:12">
      <c r="A481" s="67" t="s">
        <v>91</v>
      </c>
      <c r="B481" s="66" t="s">
        <v>90</v>
      </c>
      <c r="C481" s="66" t="s">
        <v>89</v>
      </c>
      <c r="D481" s="66" t="s">
        <v>88</v>
      </c>
      <c r="E481" s="66" t="s">
        <v>87</v>
      </c>
      <c r="F481" s="71">
        <v>6052251089164</v>
      </c>
      <c r="G481" s="71" t="s">
        <v>878</v>
      </c>
      <c r="H481" s="66" t="s">
        <v>96</v>
      </c>
      <c r="I481" s="66" t="s">
        <v>305</v>
      </c>
      <c r="J481" s="66" t="s">
        <v>304</v>
      </c>
      <c r="K481" s="66" t="s">
        <v>258</v>
      </c>
      <c r="L481" s="65" t="s">
        <v>307</v>
      </c>
    </row>
    <row r="482" spans="1:12">
      <c r="A482" s="67" t="s">
        <v>91</v>
      </c>
      <c r="B482" s="66" t="s">
        <v>90</v>
      </c>
      <c r="C482" s="66" t="s">
        <v>89</v>
      </c>
      <c r="D482" s="66" t="s">
        <v>88</v>
      </c>
      <c r="E482" s="66" t="s">
        <v>87</v>
      </c>
      <c r="F482" s="71">
        <v>6052251089165</v>
      </c>
      <c r="G482" s="71" t="s">
        <v>878</v>
      </c>
      <c r="H482" s="66" t="s">
        <v>96</v>
      </c>
      <c r="I482" s="66" t="s">
        <v>305</v>
      </c>
      <c r="J482" s="66" t="s">
        <v>304</v>
      </c>
      <c r="K482" s="66" t="s">
        <v>258</v>
      </c>
      <c r="L482" s="65" t="s">
        <v>306</v>
      </c>
    </row>
    <row r="483" spans="1:12">
      <c r="A483" s="67" t="s">
        <v>91</v>
      </c>
      <c r="B483" s="66" t="s">
        <v>90</v>
      </c>
      <c r="C483" s="66" t="s">
        <v>89</v>
      </c>
      <c r="D483" s="66" t="s">
        <v>88</v>
      </c>
      <c r="E483" s="66" t="s">
        <v>87</v>
      </c>
      <c r="F483" s="71">
        <v>6052251089166</v>
      </c>
      <c r="G483" s="71" t="s">
        <v>878</v>
      </c>
      <c r="H483" s="66" t="s">
        <v>96</v>
      </c>
      <c r="I483" s="66" t="s">
        <v>305</v>
      </c>
      <c r="J483" s="66" t="s">
        <v>304</v>
      </c>
      <c r="K483" s="66" t="s">
        <v>258</v>
      </c>
      <c r="L483" s="65" t="s">
        <v>303</v>
      </c>
    </row>
    <row r="484" spans="1:12">
      <c r="A484" s="67" t="s">
        <v>91</v>
      </c>
      <c r="B484" s="66" t="s">
        <v>90</v>
      </c>
      <c r="C484" s="66" t="s">
        <v>89</v>
      </c>
      <c r="D484" s="66" t="s">
        <v>88</v>
      </c>
      <c r="E484" s="66" t="s">
        <v>87</v>
      </c>
      <c r="F484" s="71">
        <v>6052251089167</v>
      </c>
      <c r="G484" s="71" t="s">
        <v>878</v>
      </c>
      <c r="H484" s="66" t="s">
        <v>96</v>
      </c>
      <c r="I484" s="66" t="s">
        <v>282</v>
      </c>
      <c r="J484" s="66" t="s">
        <v>298</v>
      </c>
      <c r="K484" s="66" t="s">
        <v>258</v>
      </c>
      <c r="L484" s="65" t="s">
        <v>269</v>
      </c>
    </row>
    <row r="485" spans="1:12">
      <c r="A485" s="67" t="s">
        <v>91</v>
      </c>
      <c r="B485" s="66" t="s">
        <v>90</v>
      </c>
      <c r="C485" s="66" t="s">
        <v>89</v>
      </c>
      <c r="D485" s="66" t="s">
        <v>88</v>
      </c>
      <c r="E485" s="66" t="s">
        <v>87</v>
      </c>
      <c r="F485" s="71">
        <v>6052251089168</v>
      </c>
      <c r="G485" s="71" t="s">
        <v>878</v>
      </c>
      <c r="H485" s="66" t="s">
        <v>96</v>
      </c>
      <c r="I485" s="66" t="s">
        <v>282</v>
      </c>
      <c r="J485" s="66" t="s">
        <v>302</v>
      </c>
      <c r="K485" s="66" t="s">
        <v>258</v>
      </c>
      <c r="L485" s="65" t="s">
        <v>301</v>
      </c>
    </row>
    <row r="486" spans="1:12">
      <c r="A486" s="67" t="s">
        <v>91</v>
      </c>
      <c r="B486" s="66" t="s">
        <v>90</v>
      </c>
      <c r="C486" s="66" t="s">
        <v>89</v>
      </c>
      <c r="D486" s="66" t="s">
        <v>88</v>
      </c>
      <c r="E486" s="66" t="s">
        <v>87</v>
      </c>
      <c r="F486" s="71">
        <v>6052251089169</v>
      </c>
      <c r="G486" s="71" t="s">
        <v>878</v>
      </c>
      <c r="H486" s="66" t="s">
        <v>96</v>
      </c>
      <c r="I486" s="66" t="s">
        <v>282</v>
      </c>
      <c r="J486" s="66" t="s">
        <v>300</v>
      </c>
      <c r="K486" s="66" t="s">
        <v>258</v>
      </c>
      <c r="L486" s="65" t="s">
        <v>299</v>
      </c>
    </row>
    <row r="487" spans="1:12">
      <c r="A487" s="67" t="s">
        <v>91</v>
      </c>
      <c r="B487" s="66" t="s">
        <v>90</v>
      </c>
      <c r="C487" s="66" t="s">
        <v>89</v>
      </c>
      <c r="D487" s="66" t="s">
        <v>88</v>
      </c>
      <c r="E487" s="66" t="s">
        <v>87</v>
      </c>
      <c r="F487" s="71">
        <v>6052251089170</v>
      </c>
      <c r="G487" s="71" t="s">
        <v>878</v>
      </c>
      <c r="H487" s="66" t="s">
        <v>96</v>
      </c>
      <c r="I487" s="66" t="s">
        <v>282</v>
      </c>
      <c r="J487" s="66" t="s">
        <v>298</v>
      </c>
      <c r="K487" s="66" t="s">
        <v>258</v>
      </c>
      <c r="L487" s="65" t="s">
        <v>297</v>
      </c>
    </row>
    <row r="488" spans="1:12">
      <c r="A488" s="67" t="s">
        <v>91</v>
      </c>
      <c r="B488" s="66" t="s">
        <v>90</v>
      </c>
      <c r="C488" s="66" t="s">
        <v>89</v>
      </c>
      <c r="D488" s="66" t="s">
        <v>88</v>
      </c>
      <c r="E488" s="66" t="s">
        <v>87</v>
      </c>
      <c r="F488" s="71">
        <v>6052251089171</v>
      </c>
      <c r="G488" s="71" t="s">
        <v>878</v>
      </c>
      <c r="H488" s="66" t="s">
        <v>96</v>
      </c>
      <c r="I488" s="66" t="s">
        <v>260</v>
      </c>
      <c r="J488" s="66" t="s">
        <v>296</v>
      </c>
      <c r="K488" s="66" t="s">
        <v>258</v>
      </c>
      <c r="L488" s="65" t="s">
        <v>295</v>
      </c>
    </row>
    <row r="489" spans="1:12">
      <c r="A489" s="67" t="s">
        <v>91</v>
      </c>
      <c r="B489" s="66" t="s">
        <v>90</v>
      </c>
      <c r="C489" s="66" t="s">
        <v>89</v>
      </c>
      <c r="D489" s="66" t="s">
        <v>88</v>
      </c>
      <c r="E489" s="66" t="s">
        <v>87</v>
      </c>
      <c r="F489" s="71">
        <v>6052251089172</v>
      </c>
      <c r="G489" s="71" t="s">
        <v>878</v>
      </c>
      <c r="H489" s="66" t="s">
        <v>96</v>
      </c>
      <c r="I489" s="66" t="s">
        <v>282</v>
      </c>
      <c r="J489" s="66" t="s">
        <v>294</v>
      </c>
      <c r="K489" s="66" t="s">
        <v>258</v>
      </c>
      <c r="L489" s="65" t="s">
        <v>293</v>
      </c>
    </row>
    <row r="490" spans="1:12">
      <c r="A490" s="67" t="s">
        <v>91</v>
      </c>
      <c r="B490" s="66" t="s">
        <v>90</v>
      </c>
      <c r="C490" s="66" t="s">
        <v>89</v>
      </c>
      <c r="D490" s="66" t="s">
        <v>88</v>
      </c>
      <c r="E490" s="66" t="s">
        <v>87</v>
      </c>
      <c r="F490" s="71">
        <v>6052251089173</v>
      </c>
      <c r="G490" s="71" t="s">
        <v>878</v>
      </c>
      <c r="H490" s="66" t="s">
        <v>96</v>
      </c>
      <c r="I490" s="66" t="s">
        <v>260</v>
      </c>
      <c r="J490" s="66" t="s">
        <v>292</v>
      </c>
      <c r="K490" s="66" t="s">
        <v>258</v>
      </c>
      <c r="L490" s="65" t="s">
        <v>291</v>
      </c>
    </row>
    <row r="491" spans="1:12">
      <c r="A491" s="67" t="s">
        <v>91</v>
      </c>
      <c r="B491" s="66" t="s">
        <v>90</v>
      </c>
      <c r="C491" s="66" t="s">
        <v>89</v>
      </c>
      <c r="D491" s="66" t="s">
        <v>88</v>
      </c>
      <c r="E491" s="66" t="s">
        <v>87</v>
      </c>
      <c r="F491" s="71">
        <v>6052251089174</v>
      </c>
      <c r="G491" s="71" t="s">
        <v>878</v>
      </c>
      <c r="H491" s="66" t="s">
        <v>96</v>
      </c>
      <c r="I491" s="66" t="s">
        <v>260</v>
      </c>
      <c r="J491" s="66" t="s">
        <v>290</v>
      </c>
      <c r="K491" s="66" t="s">
        <v>258</v>
      </c>
      <c r="L491" s="65" t="s">
        <v>289</v>
      </c>
    </row>
    <row r="492" spans="1:12">
      <c r="A492" s="67" t="s">
        <v>91</v>
      </c>
      <c r="B492" s="66" t="s">
        <v>90</v>
      </c>
      <c r="C492" s="66" t="s">
        <v>89</v>
      </c>
      <c r="D492" s="66" t="s">
        <v>88</v>
      </c>
      <c r="E492" s="66" t="s">
        <v>87</v>
      </c>
      <c r="F492" s="71">
        <v>6052251089175</v>
      </c>
      <c r="G492" s="71" t="s">
        <v>878</v>
      </c>
      <c r="H492" s="66" t="s">
        <v>96</v>
      </c>
      <c r="I492" s="66" t="s">
        <v>282</v>
      </c>
      <c r="J492" s="66" t="s">
        <v>288</v>
      </c>
      <c r="K492" s="66" t="s">
        <v>258</v>
      </c>
      <c r="L492" s="65" t="s">
        <v>287</v>
      </c>
    </row>
    <row r="493" spans="1:12">
      <c r="A493" s="67" t="s">
        <v>91</v>
      </c>
      <c r="B493" s="66" t="s">
        <v>90</v>
      </c>
      <c r="C493" s="66" t="s">
        <v>89</v>
      </c>
      <c r="D493" s="66" t="s">
        <v>88</v>
      </c>
      <c r="E493" s="66" t="s">
        <v>87</v>
      </c>
      <c r="F493" s="71">
        <v>6052251089176</v>
      </c>
      <c r="G493" s="71" t="s">
        <v>878</v>
      </c>
      <c r="H493" s="66" t="s">
        <v>96</v>
      </c>
      <c r="I493" s="66" t="s">
        <v>260</v>
      </c>
      <c r="J493" s="66" t="s">
        <v>286</v>
      </c>
      <c r="K493" s="66" t="s">
        <v>258</v>
      </c>
      <c r="L493" s="65" t="s">
        <v>285</v>
      </c>
    </row>
    <row r="494" spans="1:12">
      <c r="A494" s="67" t="s">
        <v>91</v>
      </c>
      <c r="B494" s="66" t="s">
        <v>90</v>
      </c>
      <c r="C494" s="66" t="s">
        <v>89</v>
      </c>
      <c r="D494" s="66" t="s">
        <v>88</v>
      </c>
      <c r="E494" s="66" t="s">
        <v>87</v>
      </c>
      <c r="F494" s="71">
        <v>6052251089177</v>
      </c>
      <c r="G494" s="71" t="s">
        <v>878</v>
      </c>
      <c r="H494" s="66" t="s">
        <v>96</v>
      </c>
      <c r="I494" s="66" t="s">
        <v>260</v>
      </c>
      <c r="J494" s="66" t="s">
        <v>284</v>
      </c>
      <c r="K494" s="66" t="s">
        <v>258</v>
      </c>
      <c r="L494" s="65" t="s">
        <v>283</v>
      </c>
    </row>
    <row r="495" spans="1:12">
      <c r="A495" s="67" t="s">
        <v>91</v>
      </c>
      <c r="B495" s="66" t="s">
        <v>90</v>
      </c>
      <c r="C495" s="66" t="s">
        <v>89</v>
      </c>
      <c r="D495" s="66" t="s">
        <v>88</v>
      </c>
      <c r="E495" s="66" t="s">
        <v>87</v>
      </c>
      <c r="F495" s="71">
        <v>6052251089178</v>
      </c>
      <c r="G495" s="71" t="s">
        <v>878</v>
      </c>
      <c r="H495" s="66" t="s">
        <v>96</v>
      </c>
      <c r="I495" s="66" t="s">
        <v>282</v>
      </c>
      <c r="J495" s="66" t="s">
        <v>281</v>
      </c>
      <c r="K495" s="66" t="s">
        <v>258</v>
      </c>
      <c r="L495" s="65" t="s">
        <v>280</v>
      </c>
    </row>
    <row r="496" spans="1:12">
      <c r="A496" s="67" t="s">
        <v>91</v>
      </c>
      <c r="B496" s="66" t="s">
        <v>90</v>
      </c>
      <c r="C496" s="66" t="s">
        <v>89</v>
      </c>
      <c r="D496" s="66" t="s">
        <v>88</v>
      </c>
      <c r="E496" s="66" t="s">
        <v>87</v>
      </c>
      <c r="F496" s="71">
        <v>6052251089179</v>
      </c>
      <c r="G496" s="71" t="s">
        <v>878</v>
      </c>
      <c r="H496" s="66" t="s">
        <v>96</v>
      </c>
      <c r="I496" s="66" t="s">
        <v>260</v>
      </c>
      <c r="J496" s="66" t="s">
        <v>279</v>
      </c>
      <c r="K496" s="66" t="s">
        <v>258</v>
      </c>
      <c r="L496" s="65" t="s">
        <v>278</v>
      </c>
    </row>
    <row r="497" spans="1:12">
      <c r="A497" s="67" t="s">
        <v>91</v>
      </c>
      <c r="B497" s="66" t="s">
        <v>90</v>
      </c>
      <c r="C497" s="66" t="s">
        <v>89</v>
      </c>
      <c r="D497" s="66" t="s">
        <v>88</v>
      </c>
      <c r="E497" s="66" t="s">
        <v>87</v>
      </c>
      <c r="F497" s="71">
        <v>6052251089180</v>
      </c>
      <c r="G497" s="71" t="s">
        <v>878</v>
      </c>
      <c r="H497" s="66" t="s">
        <v>96</v>
      </c>
      <c r="I497" s="66" t="s">
        <v>260</v>
      </c>
      <c r="J497" s="66" t="s">
        <v>262</v>
      </c>
      <c r="K497" s="66" t="s">
        <v>258</v>
      </c>
      <c r="L497" s="65" t="s">
        <v>277</v>
      </c>
    </row>
    <row r="498" spans="1:12">
      <c r="A498" s="67" t="s">
        <v>91</v>
      </c>
      <c r="B498" s="66" t="s">
        <v>90</v>
      </c>
      <c r="C498" s="66" t="s">
        <v>89</v>
      </c>
      <c r="D498" s="66" t="s">
        <v>88</v>
      </c>
      <c r="E498" s="66" t="s">
        <v>87</v>
      </c>
      <c r="F498" s="71">
        <v>6052251089181</v>
      </c>
      <c r="G498" s="71" t="s">
        <v>878</v>
      </c>
      <c r="H498" s="66" t="s">
        <v>96</v>
      </c>
      <c r="I498" s="66" t="s">
        <v>266</v>
      </c>
      <c r="J498" s="66" t="s">
        <v>276</v>
      </c>
      <c r="K498" s="66" t="s">
        <v>258</v>
      </c>
      <c r="L498" s="65" t="s">
        <v>275</v>
      </c>
    </row>
    <row r="499" spans="1:12">
      <c r="A499" s="67" t="s">
        <v>91</v>
      </c>
      <c r="B499" s="66" t="s">
        <v>90</v>
      </c>
      <c r="C499" s="66" t="s">
        <v>89</v>
      </c>
      <c r="D499" s="66" t="s">
        <v>88</v>
      </c>
      <c r="E499" s="66" t="s">
        <v>87</v>
      </c>
      <c r="F499" s="71">
        <v>6052251089182</v>
      </c>
      <c r="G499" s="71" t="s">
        <v>878</v>
      </c>
      <c r="H499" s="66" t="s">
        <v>96</v>
      </c>
      <c r="I499" s="66" t="s">
        <v>266</v>
      </c>
      <c r="J499" s="66" t="s">
        <v>274</v>
      </c>
      <c r="K499" s="66" t="s">
        <v>258</v>
      </c>
      <c r="L499" s="65" t="s">
        <v>273</v>
      </c>
    </row>
    <row r="500" spans="1:12">
      <c r="A500" s="67" t="s">
        <v>91</v>
      </c>
      <c r="B500" s="66" t="s">
        <v>90</v>
      </c>
      <c r="C500" s="66" t="s">
        <v>89</v>
      </c>
      <c r="D500" s="66" t="s">
        <v>88</v>
      </c>
      <c r="E500" s="66" t="s">
        <v>87</v>
      </c>
      <c r="F500" s="71">
        <v>6052251089183</v>
      </c>
      <c r="G500" s="71" t="s">
        <v>878</v>
      </c>
      <c r="H500" s="66" t="s">
        <v>96</v>
      </c>
      <c r="I500" s="66" t="s">
        <v>266</v>
      </c>
      <c r="J500" s="66" t="s">
        <v>265</v>
      </c>
      <c r="K500" s="66" t="s">
        <v>258</v>
      </c>
      <c r="L500" s="65" t="s">
        <v>272</v>
      </c>
    </row>
    <row r="501" spans="1:12">
      <c r="A501" s="67" t="s">
        <v>91</v>
      </c>
      <c r="B501" s="66" t="s">
        <v>90</v>
      </c>
      <c r="C501" s="66" t="s">
        <v>89</v>
      </c>
      <c r="D501" s="66" t="s">
        <v>88</v>
      </c>
      <c r="E501" s="66" t="s">
        <v>87</v>
      </c>
      <c r="F501" s="71">
        <v>6052251089184</v>
      </c>
      <c r="G501" s="71" t="s">
        <v>878</v>
      </c>
      <c r="H501" s="66" t="s">
        <v>96</v>
      </c>
      <c r="I501" s="66" t="s">
        <v>271</v>
      </c>
      <c r="J501" s="66" t="s">
        <v>270</v>
      </c>
      <c r="K501" s="66" t="s">
        <v>258</v>
      </c>
      <c r="L501" s="65" t="s">
        <v>269</v>
      </c>
    </row>
    <row r="502" spans="1:12">
      <c r="A502" s="67" t="s">
        <v>91</v>
      </c>
      <c r="B502" s="66" t="s">
        <v>90</v>
      </c>
      <c r="C502" s="66" t="s">
        <v>89</v>
      </c>
      <c r="D502" s="66" t="s">
        <v>88</v>
      </c>
      <c r="E502" s="66" t="s">
        <v>87</v>
      </c>
      <c r="F502" s="71">
        <v>6052251089185</v>
      </c>
      <c r="G502" s="71" t="s">
        <v>878</v>
      </c>
      <c r="H502" s="66" t="s">
        <v>96</v>
      </c>
      <c r="I502" s="66" t="s">
        <v>266</v>
      </c>
      <c r="J502" s="66" t="s">
        <v>268</v>
      </c>
      <c r="K502" s="66" t="s">
        <v>258</v>
      </c>
      <c r="L502" s="65" t="s">
        <v>267</v>
      </c>
    </row>
    <row r="503" spans="1:12">
      <c r="A503" s="67" t="s">
        <v>91</v>
      </c>
      <c r="B503" s="66" t="s">
        <v>90</v>
      </c>
      <c r="C503" s="66" t="s">
        <v>89</v>
      </c>
      <c r="D503" s="66" t="s">
        <v>88</v>
      </c>
      <c r="E503" s="66" t="s">
        <v>87</v>
      </c>
      <c r="F503" s="71">
        <v>6052251089186</v>
      </c>
      <c r="G503" s="71" t="s">
        <v>878</v>
      </c>
      <c r="H503" s="66" t="s">
        <v>96</v>
      </c>
      <c r="I503" s="66" t="s">
        <v>266</v>
      </c>
      <c r="J503" s="66" t="s">
        <v>265</v>
      </c>
      <c r="K503" s="66" t="s">
        <v>258</v>
      </c>
      <c r="L503" s="65" t="s">
        <v>264</v>
      </c>
    </row>
    <row r="504" spans="1:12">
      <c r="A504" s="67" t="s">
        <v>91</v>
      </c>
      <c r="B504" s="66" t="s">
        <v>90</v>
      </c>
      <c r="C504" s="66" t="s">
        <v>89</v>
      </c>
      <c r="D504" s="66" t="s">
        <v>88</v>
      </c>
      <c r="E504" s="66" t="s">
        <v>87</v>
      </c>
      <c r="F504" s="71">
        <v>6052251089187</v>
      </c>
      <c r="G504" s="71" t="s">
        <v>878</v>
      </c>
      <c r="H504" s="66" t="s">
        <v>96</v>
      </c>
      <c r="I504" s="66" t="s">
        <v>260</v>
      </c>
      <c r="J504" s="66" t="s">
        <v>262</v>
      </c>
      <c r="K504" s="66" t="s">
        <v>258</v>
      </c>
      <c r="L504" s="65" t="s">
        <v>263</v>
      </c>
    </row>
    <row r="505" spans="1:12">
      <c r="A505" s="67" t="s">
        <v>91</v>
      </c>
      <c r="B505" s="66" t="s">
        <v>90</v>
      </c>
      <c r="C505" s="66" t="s">
        <v>89</v>
      </c>
      <c r="D505" s="66" t="s">
        <v>88</v>
      </c>
      <c r="E505" s="66" t="s">
        <v>87</v>
      </c>
      <c r="F505" s="71">
        <v>6052251089188</v>
      </c>
      <c r="G505" s="71" t="s">
        <v>878</v>
      </c>
      <c r="H505" s="66" t="s">
        <v>96</v>
      </c>
      <c r="I505" s="66" t="s">
        <v>260</v>
      </c>
      <c r="J505" s="66" t="s">
        <v>262</v>
      </c>
      <c r="K505" s="66" t="s">
        <v>258</v>
      </c>
      <c r="L505" s="65" t="s">
        <v>261</v>
      </c>
    </row>
    <row r="506" spans="1:12">
      <c r="A506" s="67" t="s">
        <v>91</v>
      </c>
      <c r="B506" s="66" t="s">
        <v>90</v>
      </c>
      <c r="C506" s="66" t="s">
        <v>89</v>
      </c>
      <c r="D506" s="66" t="s">
        <v>88</v>
      </c>
      <c r="E506" s="66" t="s">
        <v>87</v>
      </c>
      <c r="F506" s="71">
        <v>6052251089189</v>
      </c>
      <c r="G506" s="71" t="s">
        <v>878</v>
      </c>
      <c r="H506" s="66" t="s">
        <v>96</v>
      </c>
      <c r="I506" s="66" t="s">
        <v>260</v>
      </c>
      <c r="J506" s="66" t="s">
        <v>259</v>
      </c>
      <c r="K506" s="66" t="s">
        <v>258</v>
      </c>
      <c r="L506" s="65" t="s">
        <v>257</v>
      </c>
    </row>
    <row r="507" spans="1:12">
      <c r="A507" s="67" t="s">
        <v>91</v>
      </c>
      <c r="B507" s="66" t="s">
        <v>90</v>
      </c>
      <c r="C507" s="66" t="s">
        <v>89</v>
      </c>
      <c r="D507" s="66" t="s">
        <v>88</v>
      </c>
      <c r="E507" s="66" t="s">
        <v>87</v>
      </c>
      <c r="F507" s="71">
        <v>6052251089190</v>
      </c>
      <c r="G507" s="71" t="s">
        <v>878</v>
      </c>
      <c r="H507" s="66" t="s">
        <v>96</v>
      </c>
      <c r="I507" s="66" t="s">
        <v>260</v>
      </c>
      <c r="J507" s="66" t="s">
        <v>259</v>
      </c>
      <c r="K507" s="66" t="s">
        <v>258</v>
      </c>
      <c r="L507" s="65" t="s">
        <v>257</v>
      </c>
    </row>
    <row r="508" spans="1:12">
      <c r="A508" s="67" t="s">
        <v>91</v>
      </c>
      <c r="B508" s="66" t="s">
        <v>90</v>
      </c>
      <c r="C508" s="66" t="s">
        <v>89</v>
      </c>
      <c r="D508" s="66" t="s">
        <v>88</v>
      </c>
      <c r="E508" s="66" t="s">
        <v>87</v>
      </c>
      <c r="F508" s="71">
        <v>6052251096284</v>
      </c>
      <c r="G508" s="71" t="s">
        <v>878</v>
      </c>
      <c r="H508" s="66" t="s">
        <v>256</v>
      </c>
      <c r="I508" s="66" t="s">
        <v>255</v>
      </c>
      <c r="J508" s="66" t="s">
        <v>254</v>
      </c>
      <c r="K508" s="66" t="s">
        <v>124</v>
      </c>
      <c r="L508" s="65" t="s">
        <v>253</v>
      </c>
    </row>
    <row r="509" spans="1:12">
      <c r="A509" s="67" t="s">
        <v>91</v>
      </c>
      <c r="B509" s="66" t="s">
        <v>90</v>
      </c>
      <c r="C509" s="66" t="s">
        <v>89</v>
      </c>
      <c r="D509" s="66" t="s">
        <v>88</v>
      </c>
      <c r="E509" s="66" t="s">
        <v>87</v>
      </c>
      <c r="F509" s="71">
        <v>6052251096834</v>
      </c>
      <c r="G509" s="71" t="s">
        <v>878</v>
      </c>
      <c r="H509" s="66" t="s">
        <v>252</v>
      </c>
      <c r="I509" s="66" t="s">
        <v>251</v>
      </c>
      <c r="J509" s="66" t="s">
        <v>250</v>
      </c>
      <c r="K509" s="66" t="s">
        <v>124</v>
      </c>
      <c r="L509" s="65" t="s">
        <v>249</v>
      </c>
    </row>
    <row r="510" spans="1:12">
      <c r="A510" s="67" t="s">
        <v>91</v>
      </c>
      <c r="B510" s="66" t="s">
        <v>90</v>
      </c>
      <c r="C510" s="66" t="s">
        <v>89</v>
      </c>
      <c r="D510" s="66" t="s">
        <v>88</v>
      </c>
      <c r="E510" s="66" t="s">
        <v>87</v>
      </c>
      <c r="F510" s="71">
        <v>6052251097159</v>
      </c>
      <c r="G510" s="71" t="s">
        <v>878</v>
      </c>
      <c r="H510" s="66" t="s">
        <v>248</v>
      </c>
      <c r="I510" s="66" t="s">
        <v>247</v>
      </c>
      <c r="J510" s="66" t="s">
        <v>246</v>
      </c>
      <c r="K510" s="66" t="s">
        <v>124</v>
      </c>
      <c r="L510" s="65" t="s">
        <v>245</v>
      </c>
    </row>
    <row r="511" spans="1:12">
      <c r="A511" s="67" t="s">
        <v>91</v>
      </c>
      <c r="B511" s="66" t="s">
        <v>90</v>
      </c>
      <c r="C511" s="66" t="s">
        <v>89</v>
      </c>
      <c r="D511" s="66" t="s">
        <v>88</v>
      </c>
      <c r="E511" s="66" t="s">
        <v>87</v>
      </c>
      <c r="F511" s="71">
        <v>6052251097230</v>
      </c>
      <c r="G511" s="71" t="s">
        <v>878</v>
      </c>
      <c r="H511" s="66" t="s">
        <v>96</v>
      </c>
      <c r="I511" s="66" t="s">
        <v>244</v>
      </c>
      <c r="J511" s="66" t="s">
        <v>243</v>
      </c>
      <c r="K511" s="66" t="s">
        <v>124</v>
      </c>
      <c r="L511" s="65" t="s">
        <v>242</v>
      </c>
    </row>
    <row r="512" spans="1:12">
      <c r="A512" s="67" t="s">
        <v>91</v>
      </c>
      <c r="B512" s="66" t="s">
        <v>90</v>
      </c>
      <c r="C512" s="66" t="s">
        <v>89</v>
      </c>
      <c r="D512" s="66" t="s">
        <v>88</v>
      </c>
      <c r="E512" s="66" t="s">
        <v>87</v>
      </c>
      <c r="F512" s="71">
        <v>6052251097231</v>
      </c>
      <c r="G512" s="71" t="s">
        <v>878</v>
      </c>
      <c r="H512" s="66" t="s">
        <v>96</v>
      </c>
      <c r="I512" s="66" t="s">
        <v>241</v>
      </c>
      <c r="J512" s="66" t="s">
        <v>240</v>
      </c>
      <c r="K512" s="66" t="s">
        <v>124</v>
      </c>
      <c r="L512" s="65" t="s">
        <v>239</v>
      </c>
    </row>
    <row r="513" spans="1:12">
      <c r="A513" s="67" t="s">
        <v>91</v>
      </c>
      <c r="B513" s="66" t="s">
        <v>90</v>
      </c>
      <c r="C513" s="66" t="s">
        <v>89</v>
      </c>
      <c r="D513" s="66" t="s">
        <v>88</v>
      </c>
      <c r="E513" s="66" t="s">
        <v>87</v>
      </c>
      <c r="F513" s="71">
        <v>6052251097235</v>
      </c>
      <c r="G513" s="71" t="s">
        <v>878</v>
      </c>
      <c r="H513" s="66" t="s">
        <v>96</v>
      </c>
      <c r="I513" s="66" t="s">
        <v>238</v>
      </c>
      <c r="J513" s="66" t="s">
        <v>237</v>
      </c>
      <c r="K513" s="66" t="s">
        <v>124</v>
      </c>
      <c r="L513" s="65" t="s">
        <v>236</v>
      </c>
    </row>
    <row r="514" spans="1:12">
      <c r="A514" s="67" t="s">
        <v>91</v>
      </c>
      <c r="B514" s="66" t="s">
        <v>90</v>
      </c>
      <c r="C514" s="66" t="s">
        <v>89</v>
      </c>
      <c r="D514" s="66" t="s">
        <v>88</v>
      </c>
      <c r="E514" s="66" t="s">
        <v>87</v>
      </c>
      <c r="F514" s="71">
        <v>6052251097236</v>
      </c>
      <c r="G514" s="71" t="s">
        <v>878</v>
      </c>
      <c r="H514" s="66" t="s">
        <v>96</v>
      </c>
      <c r="I514" s="66" t="s">
        <v>235</v>
      </c>
      <c r="J514" s="66" t="s">
        <v>234</v>
      </c>
      <c r="K514" s="66" t="s">
        <v>124</v>
      </c>
      <c r="L514" s="65" t="s">
        <v>233</v>
      </c>
    </row>
    <row r="515" spans="1:12">
      <c r="A515" s="67" t="s">
        <v>91</v>
      </c>
      <c r="B515" s="66" t="s">
        <v>90</v>
      </c>
      <c r="C515" s="66" t="s">
        <v>89</v>
      </c>
      <c r="D515" s="66" t="s">
        <v>88</v>
      </c>
      <c r="E515" s="66" t="s">
        <v>87</v>
      </c>
      <c r="F515" s="71">
        <v>6052251097237</v>
      </c>
      <c r="G515" s="71" t="s">
        <v>878</v>
      </c>
      <c r="H515" s="66" t="s">
        <v>96</v>
      </c>
      <c r="I515" s="66" t="s">
        <v>232</v>
      </c>
      <c r="J515" s="66" t="s">
        <v>231</v>
      </c>
      <c r="K515" s="66" t="s">
        <v>124</v>
      </c>
      <c r="L515" s="65" t="s">
        <v>230</v>
      </c>
    </row>
    <row r="516" spans="1:12">
      <c r="A516" s="67" t="s">
        <v>91</v>
      </c>
      <c r="B516" s="66" t="s">
        <v>90</v>
      </c>
      <c r="C516" s="66" t="s">
        <v>89</v>
      </c>
      <c r="D516" s="66" t="s">
        <v>88</v>
      </c>
      <c r="E516" s="66" t="s">
        <v>87</v>
      </c>
      <c r="F516" s="71">
        <v>6052251097238</v>
      </c>
      <c r="G516" s="71" t="s">
        <v>878</v>
      </c>
      <c r="H516" s="66" t="s">
        <v>96</v>
      </c>
      <c r="I516" s="66" t="s">
        <v>229</v>
      </c>
      <c r="J516" s="66" t="s">
        <v>228</v>
      </c>
      <c r="K516" s="66" t="s">
        <v>124</v>
      </c>
      <c r="L516" s="65" t="s">
        <v>227</v>
      </c>
    </row>
    <row r="517" spans="1:12">
      <c r="A517" s="67" t="s">
        <v>91</v>
      </c>
      <c r="B517" s="66" t="s">
        <v>90</v>
      </c>
      <c r="C517" s="66" t="s">
        <v>89</v>
      </c>
      <c r="D517" s="66" t="s">
        <v>88</v>
      </c>
      <c r="E517" s="66" t="s">
        <v>87</v>
      </c>
      <c r="F517" s="71">
        <v>6052251097239</v>
      </c>
      <c r="G517" s="71" t="s">
        <v>878</v>
      </c>
      <c r="H517" s="66" t="s">
        <v>96</v>
      </c>
      <c r="I517" s="66" t="s">
        <v>226</v>
      </c>
      <c r="J517" s="66" t="s">
        <v>225</v>
      </c>
      <c r="K517" s="66" t="s">
        <v>124</v>
      </c>
      <c r="L517" s="65" t="s">
        <v>224</v>
      </c>
    </row>
    <row r="518" spans="1:12">
      <c r="A518" s="67" t="s">
        <v>91</v>
      </c>
      <c r="B518" s="66" t="s">
        <v>90</v>
      </c>
      <c r="C518" s="66" t="s">
        <v>89</v>
      </c>
      <c r="D518" s="66" t="s">
        <v>88</v>
      </c>
      <c r="E518" s="66" t="s">
        <v>87</v>
      </c>
      <c r="F518" s="71">
        <v>6052251097240</v>
      </c>
      <c r="G518" s="71" t="s">
        <v>878</v>
      </c>
      <c r="H518" s="66" t="s">
        <v>96</v>
      </c>
      <c r="I518" s="66" t="s">
        <v>223</v>
      </c>
      <c r="J518" s="66" t="s">
        <v>222</v>
      </c>
      <c r="K518" s="66" t="s">
        <v>124</v>
      </c>
      <c r="L518" s="65" t="s">
        <v>221</v>
      </c>
    </row>
    <row r="519" spans="1:12">
      <c r="A519" s="67" t="s">
        <v>91</v>
      </c>
      <c r="B519" s="66" t="s">
        <v>90</v>
      </c>
      <c r="C519" s="66" t="s">
        <v>89</v>
      </c>
      <c r="D519" s="66" t="s">
        <v>88</v>
      </c>
      <c r="E519" s="66" t="s">
        <v>87</v>
      </c>
      <c r="F519" s="71">
        <v>6052251097241</v>
      </c>
      <c r="G519" s="71" t="s">
        <v>878</v>
      </c>
      <c r="H519" s="66" t="s">
        <v>96</v>
      </c>
      <c r="I519" s="66" t="s">
        <v>220</v>
      </c>
      <c r="J519" s="66" t="s">
        <v>219</v>
      </c>
      <c r="K519" s="66" t="s">
        <v>124</v>
      </c>
      <c r="L519" s="65" t="s">
        <v>218</v>
      </c>
    </row>
    <row r="520" spans="1:12">
      <c r="A520" s="67" t="s">
        <v>91</v>
      </c>
      <c r="B520" s="66" t="s">
        <v>90</v>
      </c>
      <c r="C520" s="66" t="s">
        <v>89</v>
      </c>
      <c r="D520" s="66" t="s">
        <v>88</v>
      </c>
      <c r="E520" s="66" t="s">
        <v>87</v>
      </c>
      <c r="F520" s="71">
        <v>6052251097242</v>
      </c>
      <c r="G520" s="71" t="s">
        <v>878</v>
      </c>
      <c r="H520" s="66" t="s">
        <v>96</v>
      </c>
      <c r="I520" s="66" t="s">
        <v>217</v>
      </c>
      <c r="J520" s="66" t="s">
        <v>216</v>
      </c>
      <c r="K520" s="66" t="s">
        <v>124</v>
      </c>
      <c r="L520" s="65" t="s">
        <v>215</v>
      </c>
    </row>
    <row r="521" spans="1:12">
      <c r="A521" s="67" t="s">
        <v>91</v>
      </c>
      <c r="B521" s="66" t="s">
        <v>90</v>
      </c>
      <c r="C521" s="66" t="s">
        <v>89</v>
      </c>
      <c r="D521" s="66" t="s">
        <v>88</v>
      </c>
      <c r="E521" s="66" t="s">
        <v>87</v>
      </c>
      <c r="F521" s="71">
        <v>6052251097243</v>
      </c>
      <c r="G521" s="71" t="s">
        <v>878</v>
      </c>
      <c r="H521" s="66" t="s">
        <v>96</v>
      </c>
      <c r="I521" s="66" t="s">
        <v>214</v>
      </c>
      <c r="J521" s="66" t="s">
        <v>213</v>
      </c>
      <c r="K521" s="66" t="s">
        <v>124</v>
      </c>
      <c r="L521" s="65" t="s">
        <v>212</v>
      </c>
    </row>
    <row r="522" spans="1:12">
      <c r="A522" s="67" t="s">
        <v>91</v>
      </c>
      <c r="B522" s="66" t="s">
        <v>90</v>
      </c>
      <c r="C522" s="66" t="s">
        <v>89</v>
      </c>
      <c r="D522" s="66" t="s">
        <v>88</v>
      </c>
      <c r="E522" s="66" t="s">
        <v>87</v>
      </c>
      <c r="F522" s="71">
        <v>6052251097244</v>
      </c>
      <c r="G522" s="71" t="s">
        <v>878</v>
      </c>
      <c r="H522" s="66" t="s">
        <v>96</v>
      </c>
      <c r="I522" s="66" t="s">
        <v>211</v>
      </c>
      <c r="J522" s="66" t="s">
        <v>210</v>
      </c>
      <c r="K522" s="66" t="s">
        <v>124</v>
      </c>
      <c r="L522" s="65" t="s">
        <v>209</v>
      </c>
    </row>
    <row r="523" spans="1:12">
      <c r="A523" s="67" t="s">
        <v>91</v>
      </c>
      <c r="B523" s="66" t="s">
        <v>90</v>
      </c>
      <c r="C523" s="66" t="s">
        <v>89</v>
      </c>
      <c r="D523" s="66" t="s">
        <v>88</v>
      </c>
      <c r="E523" s="66" t="s">
        <v>87</v>
      </c>
      <c r="F523" s="71">
        <v>6052251097245</v>
      </c>
      <c r="G523" s="71" t="s">
        <v>878</v>
      </c>
      <c r="H523" s="66" t="s">
        <v>96</v>
      </c>
      <c r="I523" s="66" t="s">
        <v>208</v>
      </c>
      <c r="J523" s="66" t="s">
        <v>207</v>
      </c>
      <c r="K523" s="66" t="s">
        <v>124</v>
      </c>
      <c r="L523" s="65" t="s">
        <v>206</v>
      </c>
    </row>
    <row r="524" spans="1:12">
      <c r="A524" s="67" t="s">
        <v>91</v>
      </c>
      <c r="B524" s="66" t="s">
        <v>90</v>
      </c>
      <c r="C524" s="66" t="s">
        <v>89</v>
      </c>
      <c r="D524" s="66" t="s">
        <v>88</v>
      </c>
      <c r="E524" s="66" t="s">
        <v>87</v>
      </c>
      <c r="F524" s="71">
        <v>6052251097246</v>
      </c>
      <c r="G524" s="71" t="s">
        <v>878</v>
      </c>
      <c r="H524" s="66" t="s">
        <v>96</v>
      </c>
      <c r="I524" s="66" t="s">
        <v>205</v>
      </c>
      <c r="J524" s="66" t="s">
        <v>204</v>
      </c>
      <c r="K524" s="66" t="s">
        <v>124</v>
      </c>
      <c r="L524" s="65" t="s">
        <v>203</v>
      </c>
    </row>
    <row r="525" spans="1:12">
      <c r="A525" s="67" t="s">
        <v>91</v>
      </c>
      <c r="B525" s="66" t="s">
        <v>90</v>
      </c>
      <c r="C525" s="66" t="s">
        <v>89</v>
      </c>
      <c r="D525" s="66" t="s">
        <v>88</v>
      </c>
      <c r="E525" s="66" t="s">
        <v>87</v>
      </c>
      <c r="F525" s="71">
        <v>6052251097247</v>
      </c>
      <c r="G525" s="71" t="s">
        <v>878</v>
      </c>
      <c r="H525" s="66" t="s">
        <v>96</v>
      </c>
      <c r="I525" s="66" t="s">
        <v>202</v>
      </c>
      <c r="J525" s="66" t="s">
        <v>201</v>
      </c>
      <c r="K525" s="66" t="s">
        <v>124</v>
      </c>
      <c r="L525" s="65" t="s">
        <v>200</v>
      </c>
    </row>
    <row r="526" spans="1:12">
      <c r="A526" s="67" t="s">
        <v>91</v>
      </c>
      <c r="B526" s="66" t="s">
        <v>90</v>
      </c>
      <c r="C526" s="66" t="s">
        <v>89</v>
      </c>
      <c r="D526" s="66" t="s">
        <v>88</v>
      </c>
      <c r="E526" s="66" t="s">
        <v>87</v>
      </c>
      <c r="F526" s="71">
        <v>6052251097248</v>
      </c>
      <c r="G526" s="71" t="s">
        <v>878</v>
      </c>
      <c r="H526" s="66" t="s">
        <v>96</v>
      </c>
      <c r="I526" s="66" t="s">
        <v>199</v>
      </c>
      <c r="J526" s="66" t="s">
        <v>198</v>
      </c>
      <c r="K526" s="66" t="s">
        <v>124</v>
      </c>
      <c r="L526" s="65" t="s">
        <v>197</v>
      </c>
    </row>
    <row r="527" spans="1:12">
      <c r="A527" s="67" t="s">
        <v>91</v>
      </c>
      <c r="B527" s="66" t="s">
        <v>90</v>
      </c>
      <c r="C527" s="66" t="s">
        <v>89</v>
      </c>
      <c r="D527" s="66" t="s">
        <v>88</v>
      </c>
      <c r="E527" s="66" t="s">
        <v>87</v>
      </c>
      <c r="F527" s="71">
        <v>6052251097249</v>
      </c>
      <c r="G527" s="71" t="s">
        <v>878</v>
      </c>
      <c r="H527" s="66" t="s">
        <v>96</v>
      </c>
      <c r="I527" s="66" t="s">
        <v>196</v>
      </c>
      <c r="J527" s="66" t="s">
        <v>195</v>
      </c>
      <c r="K527" s="66" t="s">
        <v>124</v>
      </c>
      <c r="L527" s="65" t="s">
        <v>194</v>
      </c>
    </row>
    <row r="528" spans="1:12">
      <c r="A528" s="67" t="s">
        <v>91</v>
      </c>
      <c r="B528" s="66" t="s">
        <v>90</v>
      </c>
      <c r="C528" s="66" t="s">
        <v>89</v>
      </c>
      <c r="D528" s="66" t="s">
        <v>88</v>
      </c>
      <c r="E528" s="66" t="s">
        <v>87</v>
      </c>
      <c r="F528" s="71">
        <v>6052251097259</v>
      </c>
      <c r="G528" s="71" t="s">
        <v>878</v>
      </c>
      <c r="H528" s="66" t="s">
        <v>96</v>
      </c>
      <c r="I528" s="66" t="s">
        <v>193</v>
      </c>
      <c r="J528" s="66" t="s">
        <v>192</v>
      </c>
      <c r="K528" s="66" t="s">
        <v>124</v>
      </c>
      <c r="L528" s="65" t="s">
        <v>191</v>
      </c>
    </row>
    <row r="529" spans="1:12">
      <c r="A529" s="67" t="s">
        <v>91</v>
      </c>
      <c r="B529" s="66" t="s">
        <v>90</v>
      </c>
      <c r="C529" s="66" t="s">
        <v>89</v>
      </c>
      <c r="D529" s="66" t="s">
        <v>88</v>
      </c>
      <c r="E529" s="66" t="s">
        <v>87</v>
      </c>
      <c r="F529" s="71">
        <v>6052251097260</v>
      </c>
      <c r="G529" s="71" t="s">
        <v>878</v>
      </c>
      <c r="H529" s="66" t="s">
        <v>96</v>
      </c>
      <c r="I529" s="66" t="s">
        <v>190</v>
      </c>
      <c r="J529" s="66" t="s">
        <v>189</v>
      </c>
      <c r="K529" s="66" t="s">
        <v>124</v>
      </c>
      <c r="L529" s="65" t="s">
        <v>188</v>
      </c>
    </row>
    <row r="530" spans="1:12">
      <c r="A530" s="67" t="s">
        <v>91</v>
      </c>
      <c r="B530" s="66" t="s">
        <v>90</v>
      </c>
      <c r="C530" s="66" t="s">
        <v>89</v>
      </c>
      <c r="D530" s="66" t="s">
        <v>88</v>
      </c>
      <c r="E530" s="66" t="s">
        <v>87</v>
      </c>
      <c r="F530" s="71">
        <v>6052251097261</v>
      </c>
      <c r="G530" s="71" t="s">
        <v>878</v>
      </c>
      <c r="H530" s="66" t="s">
        <v>96</v>
      </c>
      <c r="I530" s="66" t="s">
        <v>187</v>
      </c>
      <c r="J530" s="66" t="s">
        <v>186</v>
      </c>
      <c r="K530" s="66" t="s">
        <v>124</v>
      </c>
      <c r="L530" s="65" t="s">
        <v>185</v>
      </c>
    </row>
    <row r="531" spans="1:12">
      <c r="A531" s="67" t="s">
        <v>91</v>
      </c>
      <c r="B531" s="66" t="s">
        <v>90</v>
      </c>
      <c r="C531" s="66" t="s">
        <v>89</v>
      </c>
      <c r="D531" s="66" t="s">
        <v>88</v>
      </c>
      <c r="E531" s="66" t="s">
        <v>87</v>
      </c>
      <c r="F531" s="71">
        <v>6052251097262</v>
      </c>
      <c r="G531" s="71" t="s">
        <v>878</v>
      </c>
      <c r="H531" s="66" t="s">
        <v>96</v>
      </c>
      <c r="I531" s="66" t="s">
        <v>184</v>
      </c>
      <c r="J531" s="66" t="s">
        <v>183</v>
      </c>
      <c r="K531" s="66" t="s">
        <v>124</v>
      </c>
      <c r="L531" s="65" t="s">
        <v>182</v>
      </c>
    </row>
    <row r="532" spans="1:12">
      <c r="A532" s="67" t="s">
        <v>91</v>
      </c>
      <c r="B532" s="66" t="s">
        <v>90</v>
      </c>
      <c r="C532" s="66" t="s">
        <v>89</v>
      </c>
      <c r="D532" s="66" t="s">
        <v>88</v>
      </c>
      <c r="E532" s="66" t="s">
        <v>87</v>
      </c>
      <c r="F532" s="71">
        <v>6052251097263</v>
      </c>
      <c r="G532" s="71" t="s">
        <v>878</v>
      </c>
      <c r="H532" s="66" t="s">
        <v>96</v>
      </c>
      <c r="I532" s="66" t="s">
        <v>181</v>
      </c>
      <c r="J532" s="66" t="s">
        <v>180</v>
      </c>
      <c r="K532" s="66" t="s">
        <v>124</v>
      </c>
      <c r="L532" s="65" t="s">
        <v>179</v>
      </c>
    </row>
    <row r="533" spans="1:12">
      <c r="A533" s="67" t="s">
        <v>91</v>
      </c>
      <c r="B533" s="66" t="s">
        <v>90</v>
      </c>
      <c r="C533" s="66" t="s">
        <v>89</v>
      </c>
      <c r="D533" s="66" t="s">
        <v>88</v>
      </c>
      <c r="E533" s="66" t="s">
        <v>87</v>
      </c>
      <c r="F533" s="71">
        <v>6052251097264</v>
      </c>
      <c r="G533" s="71" t="s">
        <v>878</v>
      </c>
      <c r="H533" s="66" t="s">
        <v>96</v>
      </c>
      <c r="I533" s="66" t="s">
        <v>126</v>
      </c>
      <c r="J533" s="66" t="s">
        <v>178</v>
      </c>
      <c r="K533" s="66" t="s">
        <v>124</v>
      </c>
      <c r="L533" s="65" t="s">
        <v>177</v>
      </c>
    </row>
    <row r="534" spans="1:12">
      <c r="A534" s="67" t="s">
        <v>91</v>
      </c>
      <c r="B534" s="66" t="s">
        <v>90</v>
      </c>
      <c r="C534" s="66" t="s">
        <v>89</v>
      </c>
      <c r="D534" s="66" t="s">
        <v>88</v>
      </c>
      <c r="E534" s="66" t="s">
        <v>87</v>
      </c>
      <c r="F534" s="71">
        <v>6052251097265</v>
      </c>
      <c r="G534" s="71" t="s">
        <v>878</v>
      </c>
      <c r="H534" s="66" t="s">
        <v>96</v>
      </c>
      <c r="I534" s="66" t="s">
        <v>176</v>
      </c>
      <c r="J534" s="66" t="s">
        <v>175</v>
      </c>
      <c r="K534" s="66" t="s">
        <v>124</v>
      </c>
      <c r="L534" s="65" t="s">
        <v>174</v>
      </c>
    </row>
    <row r="535" spans="1:12">
      <c r="A535" s="67" t="s">
        <v>91</v>
      </c>
      <c r="B535" s="66" t="s">
        <v>90</v>
      </c>
      <c r="C535" s="66" t="s">
        <v>89</v>
      </c>
      <c r="D535" s="66" t="s">
        <v>88</v>
      </c>
      <c r="E535" s="66" t="s">
        <v>87</v>
      </c>
      <c r="F535" s="71">
        <v>6052251097266</v>
      </c>
      <c r="G535" s="71" t="s">
        <v>878</v>
      </c>
      <c r="H535" s="66" t="s">
        <v>96</v>
      </c>
      <c r="I535" s="66" t="s">
        <v>173</v>
      </c>
      <c r="J535" s="66" t="s">
        <v>172</v>
      </c>
      <c r="K535" s="66" t="s">
        <v>124</v>
      </c>
      <c r="L535" s="65" t="s">
        <v>171</v>
      </c>
    </row>
    <row r="536" spans="1:12">
      <c r="A536" s="67" t="s">
        <v>91</v>
      </c>
      <c r="B536" s="66" t="s">
        <v>90</v>
      </c>
      <c r="C536" s="66" t="s">
        <v>89</v>
      </c>
      <c r="D536" s="66" t="s">
        <v>88</v>
      </c>
      <c r="E536" s="66" t="s">
        <v>87</v>
      </c>
      <c r="F536" s="71">
        <v>6052251097267</v>
      </c>
      <c r="G536" s="71" t="s">
        <v>878</v>
      </c>
      <c r="H536" s="66" t="s">
        <v>96</v>
      </c>
      <c r="I536" s="66" t="s">
        <v>170</v>
      </c>
      <c r="J536" s="66" t="s">
        <v>169</v>
      </c>
      <c r="K536" s="66" t="s">
        <v>124</v>
      </c>
      <c r="L536" s="65" t="s">
        <v>168</v>
      </c>
    </row>
    <row r="537" spans="1:12">
      <c r="A537" s="67" t="s">
        <v>91</v>
      </c>
      <c r="B537" s="66" t="s">
        <v>90</v>
      </c>
      <c r="C537" s="66" t="s">
        <v>89</v>
      </c>
      <c r="D537" s="66" t="s">
        <v>88</v>
      </c>
      <c r="E537" s="66" t="s">
        <v>87</v>
      </c>
      <c r="F537" s="71">
        <v>6052251097268</v>
      </c>
      <c r="G537" s="71" t="s">
        <v>878</v>
      </c>
      <c r="H537" s="66" t="s">
        <v>96</v>
      </c>
      <c r="I537" s="66" t="s">
        <v>167</v>
      </c>
      <c r="J537" s="66" t="s">
        <v>166</v>
      </c>
      <c r="K537" s="66" t="s">
        <v>124</v>
      </c>
      <c r="L537" s="65" t="s">
        <v>165</v>
      </c>
    </row>
    <row r="538" spans="1:12">
      <c r="A538" s="67" t="s">
        <v>91</v>
      </c>
      <c r="B538" s="66" t="s">
        <v>90</v>
      </c>
      <c r="C538" s="66" t="s">
        <v>89</v>
      </c>
      <c r="D538" s="66" t="s">
        <v>88</v>
      </c>
      <c r="E538" s="66" t="s">
        <v>87</v>
      </c>
      <c r="F538" s="71">
        <v>6052251097269</v>
      </c>
      <c r="G538" s="71" t="s">
        <v>878</v>
      </c>
      <c r="H538" s="66" t="s">
        <v>96</v>
      </c>
      <c r="I538" s="66" t="s">
        <v>164</v>
      </c>
      <c r="J538" s="66" t="s">
        <v>163</v>
      </c>
      <c r="K538" s="66" t="s">
        <v>124</v>
      </c>
      <c r="L538" s="65" t="s">
        <v>162</v>
      </c>
    </row>
    <row r="539" spans="1:12">
      <c r="A539" s="67" t="s">
        <v>91</v>
      </c>
      <c r="B539" s="66" t="s">
        <v>90</v>
      </c>
      <c r="C539" s="66" t="s">
        <v>89</v>
      </c>
      <c r="D539" s="66" t="s">
        <v>88</v>
      </c>
      <c r="E539" s="66" t="s">
        <v>87</v>
      </c>
      <c r="F539" s="71">
        <v>6052251097270</v>
      </c>
      <c r="G539" s="71" t="s">
        <v>878</v>
      </c>
      <c r="H539" s="66" t="s">
        <v>96</v>
      </c>
      <c r="I539" s="66" t="s">
        <v>161</v>
      </c>
      <c r="J539" s="66" t="s">
        <v>160</v>
      </c>
      <c r="K539" s="66" t="s">
        <v>124</v>
      </c>
      <c r="L539" s="65" t="s">
        <v>159</v>
      </c>
    </row>
    <row r="540" spans="1:12">
      <c r="A540" s="67" t="s">
        <v>91</v>
      </c>
      <c r="B540" s="66" t="s">
        <v>90</v>
      </c>
      <c r="C540" s="66" t="s">
        <v>89</v>
      </c>
      <c r="D540" s="66" t="s">
        <v>88</v>
      </c>
      <c r="E540" s="66" t="s">
        <v>87</v>
      </c>
      <c r="F540" s="71">
        <v>6052251097271</v>
      </c>
      <c r="G540" s="71" t="s">
        <v>878</v>
      </c>
      <c r="H540" s="66" t="s">
        <v>96</v>
      </c>
      <c r="I540" s="66" t="s">
        <v>158</v>
      </c>
      <c r="J540" s="66" t="s">
        <v>157</v>
      </c>
      <c r="K540" s="66" t="s">
        <v>124</v>
      </c>
      <c r="L540" s="65" t="s">
        <v>156</v>
      </c>
    </row>
    <row r="541" spans="1:12">
      <c r="A541" s="67" t="s">
        <v>91</v>
      </c>
      <c r="B541" s="66" t="s">
        <v>90</v>
      </c>
      <c r="C541" s="66" t="s">
        <v>89</v>
      </c>
      <c r="D541" s="66" t="s">
        <v>88</v>
      </c>
      <c r="E541" s="66" t="s">
        <v>87</v>
      </c>
      <c r="F541" s="71">
        <v>6052251097272</v>
      </c>
      <c r="G541" s="71" t="s">
        <v>878</v>
      </c>
      <c r="H541" s="66" t="s">
        <v>96</v>
      </c>
      <c r="I541" s="66" t="s">
        <v>155</v>
      </c>
      <c r="J541" s="66" t="s">
        <v>154</v>
      </c>
      <c r="K541" s="66" t="s">
        <v>124</v>
      </c>
      <c r="L541" s="65" t="s">
        <v>153</v>
      </c>
    </row>
    <row r="542" spans="1:12">
      <c r="A542" s="67" t="s">
        <v>91</v>
      </c>
      <c r="B542" s="66" t="s">
        <v>90</v>
      </c>
      <c r="C542" s="66" t="s">
        <v>89</v>
      </c>
      <c r="D542" s="66" t="s">
        <v>88</v>
      </c>
      <c r="E542" s="66" t="s">
        <v>87</v>
      </c>
      <c r="F542" s="71">
        <v>6052251097287</v>
      </c>
      <c r="G542" s="71" t="s">
        <v>878</v>
      </c>
      <c r="H542" s="66" t="s">
        <v>96</v>
      </c>
      <c r="I542" s="66" t="s">
        <v>151</v>
      </c>
      <c r="J542" s="66" t="s">
        <v>150</v>
      </c>
      <c r="K542" s="66" t="s">
        <v>124</v>
      </c>
      <c r="L542" s="65" t="s">
        <v>152</v>
      </c>
    </row>
    <row r="543" spans="1:12">
      <c r="A543" s="67" t="s">
        <v>91</v>
      </c>
      <c r="B543" s="66" t="s">
        <v>90</v>
      </c>
      <c r="C543" s="66" t="s">
        <v>89</v>
      </c>
      <c r="D543" s="66" t="s">
        <v>88</v>
      </c>
      <c r="E543" s="66" t="s">
        <v>87</v>
      </c>
      <c r="F543" s="71">
        <v>6052251097288</v>
      </c>
      <c r="G543" s="71" t="s">
        <v>878</v>
      </c>
      <c r="H543" s="66" t="s">
        <v>96</v>
      </c>
      <c r="I543" s="66" t="s">
        <v>151</v>
      </c>
      <c r="J543" s="66" t="s">
        <v>150</v>
      </c>
      <c r="K543" s="66" t="s">
        <v>124</v>
      </c>
      <c r="L543" s="65" t="s">
        <v>149</v>
      </c>
    </row>
    <row r="544" spans="1:12">
      <c r="A544" s="67" t="s">
        <v>91</v>
      </c>
      <c r="B544" s="66" t="s">
        <v>90</v>
      </c>
      <c r="C544" s="66" t="s">
        <v>89</v>
      </c>
      <c r="D544" s="66" t="s">
        <v>88</v>
      </c>
      <c r="E544" s="66" t="s">
        <v>87</v>
      </c>
      <c r="F544" s="71">
        <v>6052251097289</v>
      </c>
      <c r="G544" s="71" t="s">
        <v>878</v>
      </c>
      <c r="H544" s="66" t="s">
        <v>96</v>
      </c>
      <c r="I544" s="66" t="s">
        <v>148</v>
      </c>
      <c r="J544" s="66" t="s">
        <v>147</v>
      </c>
      <c r="K544" s="66" t="s">
        <v>124</v>
      </c>
      <c r="L544" s="65" t="s">
        <v>146</v>
      </c>
    </row>
    <row r="545" spans="1:12">
      <c r="A545" s="67" t="s">
        <v>91</v>
      </c>
      <c r="B545" s="66" t="s">
        <v>90</v>
      </c>
      <c r="C545" s="66" t="s">
        <v>89</v>
      </c>
      <c r="D545" s="66" t="s">
        <v>88</v>
      </c>
      <c r="E545" s="66" t="s">
        <v>87</v>
      </c>
      <c r="F545" s="71">
        <v>6052251097290</v>
      </c>
      <c r="G545" s="71" t="s">
        <v>878</v>
      </c>
      <c r="H545" s="66" t="s">
        <v>96</v>
      </c>
      <c r="I545" s="66" t="s">
        <v>145</v>
      </c>
      <c r="J545" s="66" t="s">
        <v>144</v>
      </c>
      <c r="K545" s="66" t="s">
        <v>124</v>
      </c>
      <c r="L545" s="65" t="s">
        <v>143</v>
      </c>
    </row>
    <row r="546" spans="1:12">
      <c r="A546" s="67" t="s">
        <v>91</v>
      </c>
      <c r="B546" s="66" t="s">
        <v>90</v>
      </c>
      <c r="C546" s="66" t="s">
        <v>89</v>
      </c>
      <c r="D546" s="66" t="s">
        <v>88</v>
      </c>
      <c r="E546" s="66" t="s">
        <v>87</v>
      </c>
      <c r="F546" s="71">
        <v>6052251097291</v>
      </c>
      <c r="G546" s="71" t="s">
        <v>878</v>
      </c>
      <c r="H546" s="66" t="s">
        <v>96</v>
      </c>
      <c r="I546" s="66" t="s">
        <v>142</v>
      </c>
      <c r="J546" s="66" t="s">
        <v>141</v>
      </c>
      <c r="K546" s="66" t="s">
        <v>124</v>
      </c>
      <c r="L546" s="65" t="s">
        <v>140</v>
      </c>
    </row>
    <row r="547" spans="1:12">
      <c r="A547" s="67" t="s">
        <v>91</v>
      </c>
      <c r="B547" s="66" t="s">
        <v>90</v>
      </c>
      <c r="C547" s="66" t="s">
        <v>89</v>
      </c>
      <c r="D547" s="66" t="s">
        <v>88</v>
      </c>
      <c r="E547" s="66" t="s">
        <v>87</v>
      </c>
      <c r="F547" s="71">
        <v>6052251097292</v>
      </c>
      <c r="G547" s="71" t="s">
        <v>878</v>
      </c>
      <c r="H547" s="66" t="s">
        <v>96</v>
      </c>
      <c r="I547" s="66" t="s">
        <v>139</v>
      </c>
      <c r="J547" s="66" t="s">
        <v>138</v>
      </c>
      <c r="K547" s="66" t="s">
        <v>124</v>
      </c>
      <c r="L547" s="65" t="s">
        <v>137</v>
      </c>
    </row>
    <row r="548" spans="1:12">
      <c r="A548" s="67" t="s">
        <v>91</v>
      </c>
      <c r="B548" s="66" t="s">
        <v>90</v>
      </c>
      <c r="C548" s="66" t="s">
        <v>89</v>
      </c>
      <c r="D548" s="66" t="s">
        <v>88</v>
      </c>
      <c r="E548" s="66" t="s">
        <v>87</v>
      </c>
      <c r="F548" s="71">
        <v>6052251097293</v>
      </c>
      <c r="G548" s="71" t="s">
        <v>878</v>
      </c>
      <c r="H548" s="66" t="s">
        <v>96</v>
      </c>
      <c r="I548" s="66" t="s">
        <v>136</v>
      </c>
      <c r="J548" s="66" t="s">
        <v>135</v>
      </c>
      <c r="K548" s="66" t="s">
        <v>124</v>
      </c>
      <c r="L548" s="65" t="s">
        <v>134</v>
      </c>
    </row>
    <row r="549" spans="1:12">
      <c r="A549" s="67" t="s">
        <v>91</v>
      </c>
      <c r="B549" s="66" t="s">
        <v>90</v>
      </c>
      <c r="C549" s="66" t="s">
        <v>89</v>
      </c>
      <c r="D549" s="66" t="s">
        <v>88</v>
      </c>
      <c r="E549" s="66" t="s">
        <v>87</v>
      </c>
      <c r="F549" s="71">
        <v>6052251097294</v>
      </c>
      <c r="G549" s="71" t="s">
        <v>878</v>
      </c>
      <c r="H549" s="66" t="s">
        <v>96</v>
      </c>
      <c r="I549" s="66" t="s">
        <v>133</v>
      </c>
      <c r="J549" s="66" t="s">
        <v>132</v>
      </c>
      <c r="K549" s="66" t="s">
        <v>124</v>
      </c>
      <c r="L549" s="65" t="s">
        <v>131</v>
      </c>
    </row>
    <row r="550" spans="1:12">
      <c r="A550" s="67" t="s">
        <v>91</v>
      </c>
      <c r="B550" s="66" t="s">
        <v>90</v>
      </c>
      <c r="C550" s="66" t="s">
        <v>89</v>
      </c>
      <c r="D550" s="66" t="s">
        <v>88</v>
      </c>
      <c r="E550" s="66" t="s">
        <v>87</v>
      </c>
      <c r="F550" s="71">
        <v>6052251097295</v>
      </c>
      <c r="G550" s="71" t="s">
        <v>878</v>
      </c>
      <c r="H550" s="66" t="s">
        <v>96</v>
      </c>
      <c r="I550" s="66" t="s">
        <v>126</v>
      </c>
      <c r="J550" s="66" t="s">
        <v>130</v>
      </c>
      <c r="K550" s="66" t="s">
        <v>124</v>
      </c>
      <c r="L550" s="65" t="s">
        <v>129</v>
      </c>
    </row>
    <row r="551" spans="1:12">
      <c r="A551" s="67" t="s">
        <v>91</v>
      </c>
      <c r="B551" s="66" t="s">
        <v>90</v>
      </c>
      <c r="C551" s="66" t="s">
        <v>89</v>
      </c>
      <c r="D551" s="66" t="s">
        <v>88</v>
      </c>
      <c r="E551" s="66" t="s">
        <v>87</v>
      </c>
      <c r="F551" s="71">
        <v>6052251097296</v>
      </c>
      <c r="G551" s="71" t="s">
        <v>878</v>
      </c>
      <c r="H551" s="66" t="s">
        <v>96</v>
      </c>
      <c r="I551" s="66" t="s">
        <v>126</v>
      </c>
      <c r="J551" s="66" t="s">
        <v>130</v>
      </c>
      <c r="K551" s="66" t="s">
        <v>124</v>
      </c>
      <c r="L551" s="65" t="s">
        <v>129</v>
      </c>
    </row>
    <row r="552" spans="1:12">
      <c r="A552" s="67" t="s">
        <v>91</v>
      </c>
      <c r="B552" s="66" t="s">
        <v>90</v>
      </c>
      <c r="C552" s="66" t="s">
        <v>89</v>
      </c>
      <c r="D552" s="66" t="s">
        <v>88</v>
      </c>
      <c r="E552" s="66" t="s">
        <v>87</v>
      </c>
      <c r="F552" s="71">
        <v>6052251097297</v>
      </c>
      <c r="G552" s="71" t="s">
        <v>878</v>
      </c>
      <c r="H552" s="66" t="s">
        <v>96</v>
      </c>
      <c r="I552" s="66" t="s">
        <v>126</v>
      </c>
      <c r="J552" s="66" t="s">
        <v>128</v>
      </c>
      <c r="K552" s="66" t="s">
        <v>124</v>
      </c>
      <c r="L552" s="65" t="s">
        <v>127</v>
      </c>
    </row>
    <row r="553" spans="1:12">
      <c r="A553" s="67" t="s">
        <v>91</v>
      </c>
      <c r="B553" s="66" t="s">
        <v>90</v>
      </c>
      <c r="C553" s="66" t="s">
        <v>89</v>
      </c>
      <c r="D553" s="66" t="s">
        <v>88</v>
      </c>
      <c r="E553" s="66" t="s">
        <v>87</v>
      </c>
      <c r="F553" s="71">
        <v>6052251097298</v>
      </c>
      <c r="G553" s="71" t="s">
        <v>878</v>
      </c>
      <c r="H553" s="66" t="s">
        <v>96</v>
      </c>
      <c r="I553" s="66" t="s">
        <v>126</v>
      </c>
      <c r="J553" s="66" t="s">
        <v>128</v>
      </c>
      <c r="K553" s="66" t="s">
        <v>124</v>
      </c>
      <c r="L553" s="65" t="s">
        <v>127</v>
      </c>
    </row>
    <row r="554" spans="1:12">
      <c r="A554" s="67" t="s">
        <v>91</v>
      </c>
      <c r="B554" s="66" t="s">
        <v>90</v>
      </c>
      <c r="C554" s="66" t="s">
        <v>89</v>
      </c>
      <c r="D554" s="66" t="s">
        <v>88</v>
      </c>
      <c r="E554" s="66" t="s">
        <v>87</v>
      </c>
      <c r="F554" s="71">
        <v>6052251097299</v>
      </c>
      <c r="G554" s="71" t="s">
        <v>878</v>
      </c>
      <c r="H554" s="66" t="s">
        <v>96</v>
      </c>
      <c r="I554" s="66" t="s">
        <v>126</v>
      </c>
      <c r="J554" s="66" t="s">
        <v>125</v>
      </c>
      <c r="K554" s="66" t="s">
        <v>124</v>
      </c>
      <c r="L554" s="65" t="s">
        <v>123</v>
      </c>
    </row>
    <row r="555" spans="1:12">
      <c r="A555" s="67" t="s">
        <v>91</v>
      </c>
      <c r="B555" s="66" t="s">
        <v>90</v>
      </c>
      <c r="C555" s="66" t="s">
        <v>89</v>
      </c>
      <c r="D555" s="66" t="s">
        <v>88</v>
      </c>
      <c r="E555" s="66" t="s">
        <v>87</v>
      </c>
      <c r="F555" s="71">
        <v>6052251098011</v>
      </c>
      <c r="G555" s="71" t="s">
        <v>878</v>
      </c>
      <c r="H555" s="66" t="s">
        <v>122</v>
      </c>
      <c r="I555" s="66" t="s">
        <v>121</v>
      </c>
      <c r="J555" s="66" t="s">
        <v>120</v>
      </c>
      <c r="K555" s="66" t="s">
        <v>119</v>
      </c>
      <c r="L555" s="65" t="s">
        <v>118</v>
      </c>
    </row>
    <row r="556" spans="1:12">
      <c r="A556" s="67" t="s">
        <v>91</v>
      </c>
      <c r="B556" s="66" t="s">
        <v>90</v>
      </c>
      <c r="C556" s="66" t="s">
        <v>89</v>
      </c>
      <c r="D556" s="66" t="s">
        <v>88</v>
      </c>
      <c r="E556" s="66" t="s">
        <v>87</v>
      </c>
      <c r="F556" s="71">
        <v>6052251099582</v>
      </c>
      <c r="G556" s="71" t="s">
        <v>878</v>
      </c>
      <c r="H556" s="66" t="s">
        <v>114</v>
      </c>
      <c r="I556" s="66" t="s">
        <v>117</v>
      </c>
      <c r="J556" s="66" t="s">
        <v>116</v>
      </c>
      <c r="K556" s="66" t="s">
        <v>101</v>
      </c>
      <c r="L556" s="65" t="s">
        <v>115</v>
      </c>
    </row>
    <row r="557" spans="1:12">
      <c r="A557" s="67" t="s">
        <v>91</v>
      </c>
      <c r="B557" s="66" t="s">
        <v>90</v>
      </c>
      <c r="C557" s="66" t="s">
        <v>89</v>
      </c>
      <c r="D557" s="66" t="s">
        <v>88</v>
      </c>
      <c r="E557" s="66" t="s">
        <v>87</v>
      </c>
      <c r="F557" s="71">
        <v>6052251099583</v>
      </c>
      <c r="G557" s="71" t="s">
        <v>878</v>
      </c>
      <c r="H557" s="66" t="s">
        <v>114</v>
      </c>
      <c r="I557" s="66" t="s">
        <v>113</v>
      </c>
      <c r="J557" s="66" t="s">
        <v>112</v>
      </c>
      <c r="K557" s="66" t="s">
        <v>101</v>
      </c>
      <c r="L557" s="65" t="s">
        <v>111</v>
      </c>
    </row>
    <row r="558" spans="1:12">
      <c r="A558" s="67" t="s">
        <v>91</v>
      </c>
      <c r="B558" s="66" t="s">
        <v>90</v>
      </c>
      <c r="C558" s="66" t="s">
        <v>89</v>
      </c>
      <c r="D558" s="66" t="s">
        <v>88</v>
      </c>
      <c r="E558" s="66" t="s">
        <v>87</v>
      </c>
      <c r="F558" s="71">
        <v>6052251099586</v>
      </c>
      <c r="G558" s="71" t="s">
        <v>878</v>
      </c>
      <c r="H558" s="66" t="s">
        <v>96</v>
      </c>
      <c r="I558" s="66" t="s">
        <v>110</v>
      </c>
      <c r="J558" s="66" t="s">
        <v>109</v>
      </c>
      <c r="K558" s="66" t="s">
        <v>101</v>
      </c>
      <c r="L558" s="65" t="s">
        <v>108</v>
      </c>
    </row>
    <row r="559" spans="1:12">
      <c r="A559" s="67" t="s">
        <v>91</v>
      </c>
      <c r="B559" s="66" t="s">
        <v>90</v>
      </c>
      <c r="C559" s="66" t="s">
        <v>89</v>
      </c>
      <c r="D559" s="66" t="s">
        <v>88</v>
      </c>
      <c r="E559" s="66" t="s">
        <v>87</v>
      </c>
      <c r="F559" s="71">
        <v>6052251099587</v>
      </c>
      <c r="G559" s="71" t="s">
        <v>878</v>
      </c>
      <c r="H559" s="66" t="s">
        <v>96</v>
      </c>
      <c r="I559" s="66" t="s">
        <v>107</v>
      </c>
      <c r="J559" s="66" t="s">
        <v>106</v>
      </c>
      <c r="K559" s="66" t="s">
        <v>101</v>
      </c>
      <c r="L559" s="65" t="s">
        <v>105</v>
      </c>
    </row>
    <row r="560" spans="1:12">
      <c r="A560" s="67" t="s">
        <v>91</v>
      </c>
      <c r="B560" s="66" t="s">
        <v>90</v>
      </c>
      <c r="C560" s="66" t="s">
        <v>89</v>
      </c>
      <c r="D560" s="66" t="s">
        <v>88</v>
      </c>
      <c r="E560" s="66" t="s">
        <v>87</v>
      </c>
      <c r="F560" s="71">
        <v>6052251099588</v>
      </c>
      <c r="G560" s="71" t="s">
        <v>878</v>
      </c>
      <c r="H560" s="66" t="s">
        <v>96</v>
      </c>
      <c r="I560" s="66" t="s">
        <v>103</v>
      </c>
      <c r="J560" s="66" t="s">
        <v>102</v>
      </c>
      <c r="K560" s="66" t="s">
        <v>101</v>
      </c>
      <c r="L560" s="65" t="s">
        <v>104</v>
      </c>
    </row>
    <row r="561" spans="1:12">
      <c r="A561" s="67" t="s">
        <v>91</v>
      </c>
      <c r="B561" s="66" t="s">
        <v>90</v>
      </c>
      <c r="C561" s="66" t="s">
        <v>89</v>
      </c>
      <c r="D561" s="66" t="s">
        <v>88</v>
      </c>
      <c r="E561" s="66" t="s">
        <v>87</v>
      </c>
      <c r="F561" s="71">
        <v>6052251099589</v>
      </c>
      <c r="G561" s="71" t="s">
        <v>878</v>
      </c>
      <c r="H561" s="66" t="s">
        <v>96</v>
      </c>
      <c r="I561" s="66" t="s">
        <v>103</v>
      </c>
      <c r="J561" s="66" t="s">
        <v>102</v>
      </c>
      <c r="K561" s="66" t="s">
        <v>101</v>
      </c>
      <c r="L561" s="65" t="s">
        <v>104</v>
      </c>
    </row>
    <row r="562" spans="1:12">
      <c r="A562" s="67" t="s">
        <v>91</v>
      </c>
      <c r="B562" s="66" t="s">
        <v>90</v>
      </c>
      <c r="C562" s="66" t="s">
        <v>89</v>
      </c>
      <c r="D562" s="66" t="s">
        <v>88</v>
      </c>
      <c r="E562" s="66" t="s">
        <v>87</v>
      </c>
      <c r="F562" s="71">
        <v>6052251099590</v>
      </c>
      <c r="G562" s="71" t="s">
        <v>878</v>
      </c>
      <c r="H562" s="66" t="s">
        <v>96</v>
      </c>
      <c r="I562" s="66" t="s">
        <v>103</v>
      </c>
      <c r="J562" s="66" t="s">
        <v>102</v>
      </c>
      <c r="K562" s="66" t="s">
        <v>101</v>
      </c>
      <c r="L562" s="65" t="s">
        <v>104</v>
      </c>
    </row>
    <row r="563" spans="1:12">
      <c r="A563" s="67" t="s">
        <v>91</v>
      </c>
      <c r="B563" s="66" t="s">
        <v>90</v>
      </c>
      <c r="C563" s="66" t="s">
        <v>89</v>
      </c>
      <c r="D563" s="66" t="s">
        <v>88</v>
      </c>
      <c r="E563" s="66" t="s">
        <v>87</v>
      </c>
      <c r="F563" s="71">
        <v>6052251099591</v>
      </c>
      <c r="G563" s="71" t="s">
        <v>878</v>
      </c>
      <c r="H563" s="66" t="s">
        <v>96</v>
      </c>
      <c r="I563" s="66" t="s">
        <v>103</v>
      </c>
      <c r="J563" s="66" t="s">
        <v>102</v>
      </c>
      <c r="K563" s="66" t="s">
        <v>101</v>
      </c>
      <c r="L563" s="65" t="s">
        <v>104</v>
      </c>
    </row>
    <row r="564" spans="1:12">
      <c r="A564" s="67" t="s">
        <v>91</v>
      </c>
      <c r="B564" s="66" t="s">
        <v>90</v>
      </c>
      <c r="C564" s="66" t="s">
        <v>89</v>
      </c>
      <c r="D564" s="66" t="s">
        <v>88</v>
      </c>
      <c r="E564" s="66" t="s">
        <v>87</v>
      </c>
      <c r="F564" s="71">
        <v>6052251099592</v>
      </c>
      <c r="G564" s="71" t="s">
        <v>878</v>
      </c>
      <c r="H564" s="66" t="s">
        <v>96</v>
      </c>
      <c r="I564" s="66" t="s">
        <v>103</v>
      </c>
      <c r="J564" s="66" t="s">
        <v>102</v>
      </c>
      <c r="K564" s="66" t="s">
        <v>101</v>
      </c>
      <c r="L564" s="65" t="s">
        <v>100</v>
      </c>
    </row>
    <row r="565" spans="1:12">
      <c r="A565" s="67" t="s">
        <v>91</v>
      </c>
      <c r="B565" s="66" t="s">
        <v>90</v>
      </c>
      <c r="C565" s="66" t="s">
        <v>89</v>
      </c>
      <c r="D565" s="66" t="s">
        <v>88</v>
      </c>
      <c r="E565" s="66" t="s">
        <v>87</v>
      </c>
      <c r="F565" s="71">
        <v>6052251099593</v>
      </c>
      <c r="G565" s="71" t="s">
        <v>878</v>
      </c>
      <c r="H565" s="66" t="s">
        <v>96</v>
      </c>
      <c r="I565" s="66" t="s">
        <v>99</v>
      </c>
      <c r="J565" s="66" t="s">
        <v>98</v>
      </c>
      <c r="K565" s="66" t="s">
        <v>93</v>
      </c>
      <c r="L565" s="65" t="s">
        <v>97</v>
      </c>
    </row>
    <row r="566" spans="1:12">
      <c r="A566" s="67" t="s">
        <v>91</v>
      </c>
      <c r="B566" s="66" t="s">
        <v>90</v>
      </c>
      <c r="C566" s="66" t="s">
        <v>89</v>
      </c>
      <c r="D566" s="66" t="s">
        <v>88</v>
      </c>
      <c r="E566" s="66" t="s">
        <v>87</v>
      </c>
      <c r="F566" s="71">
        <v>6052251099594</v>
      </c>
      <c r="G566" s="71" t="s">
        <v>878</v>
      </c>
      <c r="H566" s="66" t="s">
        <v>96</v>
      </c>
      <c r="I566" s="66" t="s">
        <v>95</v>
      </c>
      <c r="J566" s="66" t="s">
        <v>94</v>
      </c>
      <c r="K566" s="66" t="s">
        <v>93</v>
      </c>
      <c r="L566" s="65" t="s">
        <v>92</v>
      </c>
    </row>
    <row r="567" spans="1:12" ht="19.5" thickBot="1">
      <c r="A567" s="64" t="s">
        <v>91</v>
      </c>
      <c r="B567" s="63" t="s">
        <v>90</v>
      </c>
      <c r="C567" s="63" t="s">
        <v>89</v>
      </c>
      <c r="D567" s="63" t="s">
        <v>88</v>
      </c>
      <c r="E567" s="63" t="s">
        <v>87</v>
      </c>
      <c r="F567" s="72">
        <v>6052251099892</v>
      </c>
      <c r="G567" s="71" t="s">
        <v>878</v>
      </c>
      <c r="H567" s="63" t="s">
        <v>86</v>
      </c>
      <c r="I567" s="63" t="s">
        <v>85</v>
      </c>
      <c r="J567" s="63" t="s">
        <v>84</v>
      </c>
      <c r="K567" s="63" t="s">
        <v>83</v>
      </c>
      <c r="L567" s="62" t="s">
        <v>82</v>
      </c>
    </row>
    <row r="568" spans="1:12" ht="19.5" thickBot="1">
      <c r="F568" s="72">
        <v>3109151017305</v>
      </c>
      <c r="G568" s="71" t="s">
        <v>878</v>
      </c>
    </row>
    <row r="569" spans="1:12" ht="19.5" thickBot="1">
      <c r="F569" s="72">
        <v>3109151020103</v>
      </c>
      <c r="G569" s="71" t="s">
        <v>878</v>
      </c>
    </row>
    <row r="570" spans="1:12" ht="19.5" thickBot="1">
      <c r="F570" s="72">
        <v>3109151020443</v>
      </c>
      <c r="G570" s="71" t="s">
        <v>878</v>
      </c>
    </row>
    <row r="571" spans="1:12" ht="19.5" thickBot="1">
      <c r="F571" s="72">
        <v>3109151023695</v>
      </c>
      <c r="G571" s="71" t="s">
        <v>878</v>
      </c>
    </row>
    <row r="572" spans="1:12" ht="19.5" thickBot="1">
      <c r="F572" s="72">
        <v>3109151028554</v>
      </c>
      <c r="G572" s="71" t="s">
        <v>878</v>
      </c>
    </row>
    <row r="573" spans="1:12" ht="19.5" thickBot="1">
      <c r="F573" s="72">
        <v>3109151028802</v>
      </c>
      <c r="G573" s="71" t="s">
        <v>878</v>
      </c>
    </row>
    <row r="574" spans="1:12" ht="19.5" thickBot="1">
      <c r="F574" s="72">
        <v>3109151051573</v>
      </c>
      <c r="G574" s="71" t="s">
        <v>878</v>
      </c>
    </row>
    <row r="575" spans="1:12" ht="19.5" thickBot="1">
      <c r="F575" s="72">
        <v>3109151051895</v>
      </c>
      <c r="G575" s="71" t="s">
        <v>878</v>
      </c>
    </row>
    <row r="576" spans="1:12" ht="19.5" thickBot="1">
      <c r="F576" s="72">
        <v>3109151053470</v>
      </c>
      <c r="G576" s="71" t="s">
        <v>878</v>
      </c>
    </row>
    <row r="577" spans="6:7" ht="19.5" thickBot="1">
      <c r="F577" s="72">
        <v>3109151054433</v>
      </c>
      <c r="G577" s="71" t="s">
        <v>878</v>
      </c>
    </row>
    <row r="578" spans="6:7" ht="19.5" thickBot="1">
      <c r="F578" s="72">
        <v>3109151059844</v>
      </c>
      <c r="G578" s="71" t="s">
        <v>878</v>
      </c>
    </row>
    <row r="579" spans="6:7" ht="19.5" thickBot="1">
      <c r="F579" s="72">
        <v>3109151084809</v>
      </c>
      <c r="G579" s="71" t="s">
        <v>878</v>
      </c>
    </row>
    <row r="580" spans="6:7" ht="19.5" thickBot="1">
      <c r="F580" s="72">
        <v>3109151011899</v>
      </c>
      <c r="G580" s="71" t="s">
        <v>878</v>
      </c>
    </row>
    <row r="581" spans="6:7" ht="19.5" thickBot="1">
      <c r="F581" s="72">
        <v>3109151011900</v>
      </c>
      <c r="G581" s="71" t="s">
        <v>878</v>
      </c>
    </row>
    <row r="582" spans="6:7" ht="19.5" thickBot="1">
      <c r="F582" s="72">
        <v>3109151011901</v>
      </c>
      <c r="G582" s="71" t="s">
        <v>878</v>
      </c>
    </row>
    <row r="583" spans="6:7" ht="19.5" thickBot="1">
      <c r="F583" s="72">
        <v>3109151012030</v>
      </c>
      <c r="G583" s="71" t="s">
        <v>878</v>
      </c>
    </row>
    <row r="584" spans="6:7" ht="19.5" thickBot="1">
      <c r="F584" s="72">
        <v>3109151012031</v>
      </c>
      <c r="G584" s="71" t="s">
        <v>878</v>
      </c>
    </row>
    <row r="585" spans="6:7" ht="19.5" thickBot="1">
      <c r="F585" s="72">
        <v>3109151012032</v>
      </c>
      <c r="G585" s="71" t="s">
        <v>878</v>
      </c>
    </row>
    <row r="586" spans="6:7" ht="19.5" thickBot="1">
      <c r="F586" s="72">
        <v>3109151012033</v>
      </c>
      <c r="G586" s="71" t="s">
        <v>878</v>
      </c>
    </row>
    <row r="587" spans="6:7" ht="19.5" thickBot="1">
      <c r="F587" s="72">
        <v>3109151013293</v>
      </c>
      <c r="G587" s="71" t="s">
        <v>878</v>
      </c>
    </row>
    <row r="588" spans="6:7" ht="19.5" thickBot="1">
      <c r="F588" s="72">
        <v>3109151013294</v>
      </c>
      <c r="G588" s="71" t="s">
        <v>878</v>
      </c>
    </row>
    <row r="589" spans="6:7" ht="19.5" thickBot="1">
      <c r="F589" s="72">
        <v>3109151013295</v>
      </c>
      <c r="G589" s="71" t="s">
        <v>878</v>
      </c>
    </row>
    <row r="590" spans="6:7" ht="19.5" thickBot="1">
      <c r="F590" s="72">
        <v>3109151013296</v>
      </c>
      <c r="G590" s="71" t="s">
        <v>878</v>
      </c>
    </row>
    <row r="591" spans="6:7" ht="19.5" thickBot="1">
      <c r="F591" s="72">
        <v>3109151013297</v>
      </c>
      <c r="G591" s="71" t="s">
        <v>878</v>
      </c>
    </row>
    <row r="592" spans="6:7" ht="19.5" thickBot="1">
      <c r="F592" s="72">
        <v>3109151017022</v>
      </c>
      <c r="G592" s="71" t="s">
        <v>878</v>
      </c>
    </row>
    <row r="593" spans="6:7" ht="19.5" thickBot="1">
      <c r="F593" s="72">
        <v>3109151017611</v>
      </c>
      <c r="G593" s="71" t="s">
        <v>878</v>
      </c>
    </row>
    <row r="594" spans="6:7" ht="19.5" thickBot="1">
      <c r="F594" s="72">
        <v>3109151017899</v>
      </c>
      <c r="G594" s="71" t="s">
        <v>878</v>
      </c>
    </row>
    <row r="595" spans="6:7" ht="19.5" thickBot="1">
      <c r="F595" s="72">
        <v>3109151023463</v>
      </c>
      <c r="G595" s="71" t="s">
        <v>878</v>
      </c>
    </row>
    <row r="596" spans="6:7" ht="19.5" thickBot="1">
      <c r="F596" s="72">
        <v>3109151023655</v>
      </c>
      <c r="G596" s="71" t="s">
        <v>878</v>
      </c>
    </row>
    <row r="597" spans="6:7" ht="19.5" thickBot="1">
      <c r="F597" s="72">
        <v>3109151029038</v>
      </c>
      <c r="G597" s="71" t="s">
        <v>878</v>
      </c>
    </row>
    <row r="598" spans="6:7" ht="19.5" thickBot="1">
      <c r="F598" s="72">
        <v>3109151040388</v>
      </c>
      <c r="G598" s="71" t="s">
        <v>878</v>
      </c>
    </row>
    <row r="599" spans="6:7" ht="19.5" thickBot="1">
      <c r="F599" s="72">
        <v>3109151040389</v>
      </c>
      <c r="G599" s="71" t="s">
        <v>878</v>
      </c>
    </row>
    <row r="600" spans="6:7" ht="19.5" thickBot="1">
      <c r="F600" s="72">
        <v>3109151040390</v>
      </c>
      <c r="G600" s="71" t="s">
        <v>878</v>
      </c>
    </row>
    <row r="601" spans="6:7" ht="19.5" thickBot="1">
      <c r="F601" s="72">
        <v>3109151048210</v>
      </c>
      <c r="G601" s="71" t="s">
        <v>878</v>
      </c>
    </row>
    <row r="602" spans="6:7" ht="19.5" thickBot="1">
      <c r="F602" s="72">
        <v>3109151048467</v>
      </c>
      <c r="G602" s="71" t="s">
        <v>878</v>
      </c>
    </row>
    <row r="603" spans="6:7" ht="19.5" thickBot="1">
      <c r="F603" s="72">
        <v>3109151049039</v>
      </c>
      <c r="G603" s="71" t="s">
        <v>878</v>
      </c>
    </row>
    <row r="604" spans="6:7" ht="19.5" thickBot="1">
      <c r="F604" s="72">
        <v>3109151063674</v>
      </c>
      <c r="G604" s="71" t="s">
        <v>878</v>
      </c>
    </row>
    <row r="605" spans="6:7" ht="19.5" thickBot="1">
      <c r="F605" s="72">
        <v>3109151064867</v>
      </c>
      <c r="G605" s="71" t="s">
        <v>878</v>
      </c>
    </row>
    <row r="606" spans="6:7" ht="19.5" thickBot="1">
      <c r="F606" s="72">
        <v>3109151065089</v>
      </c>
      <c r="G606" s="71" t="s">
        <v>878</v>
      </c>
    </row>
    <row r="607" spans="6:7" ht="19.5" thickBot="1">
      <c r="F607" s="72">
        <v>3109151071821</v>
      </c>
      <c r="G607" s="71" t="s">
        <v>878</v>
      </c>
    </row>
    <row r="608" spans="6:7" ht="19.5" thickBot="1">
      <c r="F608" s="72">
        <v>3109151082502</v>
      </c>
      <c r="G608" s="71" t="s">
        <v>878</v>
      </c>
    </row>
    <row r="609" spans="6:7" ht="19.5" thickBot="1">
      <c r="F609" s="72">
        <v>3109151087001</v>
      </c>
      <c r="G609" s="71" t="s">
        <v>878</v>
      </c>
    </row>
    <row r="610" spans="6:7" ht="19.5" thickBot="1">
      <c r="F610" s="72">
        <v>3109151090094</v>
      </c>
      <c r="G610" s="71" t="s">
        <v>878</v>
      </c>
    </row>
    <row r="611" spans="6:7" ht="19.5" thickBot="1">
      <c r="F611" s="72">
        <v>4816151073669</v>
      </c>
      <c r="G611" s="71" t="s">
        <v>878</v>
      </c>
    </row>
    <row r="612" spans="6:7" ht="19.5" thickBot="1">
      <c r="F612" s="72">
        <v>4816151073670</v>
      </c>
      <c r="G612" s="71" t="s">
        <v>878</v>
      </c>
    </row>
    <row r="613" spans="6:7" ht="19.5" thickBot="1">
      <c r="F613" s="72">
        <v>4816151073671</v>
      </c>
      <c r="G613" s="71" t="s">
        <v>878</v>
      </c>
    </row>
    <row r="614" spans="6:7" ht="19.5" thickBot="1">
      <c r="F614" s="72">
        <v>4816151073672</v>
      </c>
      <c r="G614" s="71" t="s">
        <v>878</v>
      </c>
    </row>
    <row r="615" spans="6:7" ht="19.5" thickBot="1">
      <c r="F615" s="72">
        <v>4816151073673</v>
      </c>
      <c r="G615" s="71" t="s">
        <v>878</v>
      </c>
    </row>
    <row r="616" spans="6:7" ht="19.5" thickBot="1">
      <c r="F616" s="72">
        <v>4816151073674</v>
      </c>
      <c r="G616" s="71" t="s">
        <v>878</v>
      </c>
    </row>
    <row r="617" spans="6:7" ht="19.5" thickBot="1">
      <c r="F617" s="72">
        <v>4816151073677</v>
      </c>
      <c r="G617" s="71" t="s">
        <v>878</v>
      </c>
    </row>
    <row r="618" spans="6:7" ht="19.5" thickBot="1">
      <c r="F618" s="72">
        <v>4816151073680</v>
      </c>
      <c r="G618" s="71" t="s">
        <v>878</v>
      </c>
    </row>
    <row r="619" spans="6:7" ht="19.5" thickBot="1">
      <c r="F619" s="72">
        <v>4816151073681</v>
      </c>
      <c r="G619" s="71" t="s">
        <v>878</v>
      </c>
    </row>
    <row r="620" spans="6:7" ht="19.5" thickBot="1">
      <c r="F620" s="72">
        <v>4816151073686</v>
      </c>
      <c r="G620" s="71" t="s">
        <v>878</v>
      </c>
    </row>
    <row r="621" spans="6:7" ht="19.5" thickBot="1">
      <c r="F621" s="72">
        <v>4816151073687</v>
      </c>
      <c r="G621" s="71" t="s">
        <v>878</v>
      </c>
    </row>
    <row r="622" spans="6:7" ht="19.5" thickBot="1">
      <c r="F622" s="72">
        <v>4816151073688</v>
      </c>
      <c r="G622" s="71" t="s">
        <v>878</v>
      </c>
    </row>
    <row r="623" spans="6:7" ht="19.5" thickBot="1">
      <c r="F623" s="72">
        <v>4816151073689</v>
      </c>
      <c r="G623" s="71" t="s">
        <v>878</v>
      </c>
    </row>
    <row r="624" spans="6:7" ht="19.5" thickBot="1">
      <c r="F624" s="72">
        <v>4816151073690</v>
      </c>
      <c r="G624" s="71" t="s">
        <v>878</v>
      </c>
    </row>
    <row r="625" spans="6:7" ht="19.5" thickBot="1">
      <c r="F625" s="72">
        <v>4816151073691</v>
      </c>
      <c r="G625" s="71" t="s">
        <v>878</v>
      </c>
    </row>
    <row r="626" spans="6:7" ht="19.5" thickBot="1">
      <c r="F626" s="72">
        <v>4816151073692</v>
      </c>
      <c r="G626" s="71" t="s">
        <v>878</v>
      </c>
    </row>
    <row r="627" spans="6:7" ht="19.5" thickBot="1">
      <c r="F627" s="72">
        <v>4816151073693</v>
      </c>
      <c r="G627" s="71" t="s">
        <v>878</v>
      </c>
    </row>
    <row r="628" spans="6:7" ht="19.5" thickBot="1">
      <c r="F628" s="72">
        <v>4816151073694</v>
      </c>
      <c r="G628" s="71" t="s">
        <v>878</v>
      </c>
    </row>
    <row r="629" spans="6:7" ht="19.5" thickBot="1">
      <c r="F629" s="72">
        <v>4816151073695</v>
      </c>
      <c r="G629" s="71" t="s">
        <v>878</v>
      </c>
    </row>
    <row r="630" spans="6:7" ht="19.5" thickBot="1">
      <c r="F630" s="72">
        <v>4816151073696</v>
      </c>
      <c r="G630" s="71" t="s">
        <v>878</v>
      </c>
    </row>
    <row r="631" spans="6:7" ht="19.5" thickBot="1">
      <c r="F631" s="72">
        <v>4816151073697</v>
      </c>
      <c r="G631" s="71" t="s">
        <v>878</v>
      </c>
    </row>
    <row r="632" spans="6:7" ht="19.5" thickBot="1">
      <c r="F632" s="72">
        <v>4816151073698</v>
      </c>
      <c r="G632" s="71" t="s">
        <v>878</v>
      </c>
    </row>
    <row r="633" spans="6:7" ht="19.5" thickBot="1">
      <c r="F633" s="72">
        <v>4816151073699</v>
      </c>
      <c r="G633" s="71" t="s">
        <v>878</v>
      </c>
    </row>
    <row r="634" spans="6:7" ht="19.5" thickBot="1">
      <c r="F634" s="72">
        <v>4816151073700</v>
      </c>
      <c r="G634" s="71" t="s">
        <v>878</v>
      </c>
    </row>
    <row r="635" spans="6:7" ht="19.5" thickBot="1">
      <c r="F635" s="72">
        <v>4816151073701</v>
      </c>
      <c r="G635" s="71" t="s">
        <v>878</v>
      </c>
    </row>
    <row r="636" spans="6:7" ht="19.5" thickBot="1">
      <c r="F636" s="72">
        <v>4816151073702</v>
      </c>
      <c r="G636" s="71" t="s">
        <v>878</v>
      </c>
    </row>
    <row r="637" spans="6:7" ht="19.5" thickBot="1">
      <c r="F637" s="72">
        <v>4816151073709</v>
      </c>
      <c r="G637" s="71" t="s">
        <v>878</v>
      </c>
    </row>
    <row r="638" spans="6:7" ht="19.5" thickBot="1">
      <c r="F638" s="72">
        <v>4816151073710</v>
      </c>
      <c r="G638" s="71" t="s">
        <v>878</v>
      </c>
    </row>
    <row r="639" spans="6:7" ht="19.5" thickBot="1">
      <c r="F639" s="72">
        <v>4816151073711</v>
      </c>
      <c r="G639" s="71" t="s">
        <v>878</v>
      </c>
    </row>
    <row r="640" spans="6:7" ht="19.5" thickBot="1">
      <c r="F640" s="72">
        <v>4816151073712</v>
      </c>
      <c r="G640" s="71" t="s">
        <v>878</v>
      </c>
    </row>
    <row r="641" spans="6:7" ht="19.5" thickBot="1">
      <c r="F641" s="72">
        <v>4816151073713</v>
      </c>
      <c r="G641" s="71" t="s">
        <v>878</v>
      </c>
    </row>
    <row r="642" spans="6:7" ht="19.5" thickBot="1">
      <c r="F642" s="72">
        <v>4816151073714</v>
      </c>
      <c r="G642" s="71" t="s">
        <v>878</v>
      </c>
    </row>
    <row r="643" spans="6:7" ht="19.5" thickBot="1">
      <c r="F643" s="72">
        <v>4816151073715</v>
      </c>
      <c r="G643" s="71" t="s">
        <v>878</v>
      </c>
    </row>
    <row r="644" spans="6:7" ht="19.5" thickBot="1">
      <c r="F644" s="72">
        <v>4816151073716</v>
      </c>
      <c r="G644" s="71" t="s">
        <v>878</v>
      </c>
    </row>
    <row r="645" spans="6:7" ht="19.5" thickBot="1">
      <c r="F645" s="72">
        <v>4816151073717</v>
      </c>
      <c r="G645" s="71" t="s">
        <v>878</v>
      </c>
    </row>
    <row r="646" spans="6:7" ht="19.5" thickBot="1">
      <c r="F646" s="72">
        <v>4816151073718</v>
      </c>
      <c r="G646" s="71" t="s">
        <v>878</v>
      </c>
    </row>
    <row r="647" spans="6:7" ht="19.5" thickBot="1">
      <c r="F647" s="72">
        <v>4816151073719</v>
      </c>
      <c r="G647" s="71" t="s">
        <v>878</v>
      </c>
    </row>
    <row r="648" spans="6:7" ht="19.5" thickBot="1">
      <c r="F648" s="72">
        <v>4816151073720</v>
      </c>
      <c r="G648" s="71" t="s">
        <v>878</v>
      </c>
    </row>
    <row r="649" spans="6:7" ht="19.5" thickBot="1">
      <c r="F649" s="72">
        <v>4816151073721</v>
      </c>
      <c r="G649" s="71" t="s">
        <v>878</v>
      </c>
    </row>
    <row r="650" spans="6:7" ht="19.5" thickBot="1">
      <c r="F650" s="72">
        <v>4816151073722</v>
      </c>
      <c r="G650" s="71" t="s">
        <v>878</v>
      </c>
    </row>
    <row r="651" spans="6:7" ht="19.5" thickBot="1">
      <c r="F651" s="72">
        <v>4816151073723</v>
      </c>
      <c r="G651" s="71" t="s">
        <v>878</v>
      </c>
    </row>
    <row r="652" spans="6:7" ht="19.5" thickBot="1">
      <c r="F652" s="72">
        <v>4816151073724</v>
      </c>
      <c r="G652" s="71" t="s">
        <v>878</v>
      </c>
    </row>
    <row r="653" spans="6:7" ht="19.5" thickBot="1">
      <c r="F653" s="72">
        <v>4816151073725</v>
      </c>
      <c r="G653" s="71" t="s">
        <v>878</v>
      </c>
    </row>
    <row r="654" spans="6:7" ht="19.5" thickBot="1">
      <c r="F654" s="72">
        <v>4816151073726</v>
      </c>
      <c r="G654" s="71" t="s">
        <v>878</v>
      </c>
    </row>
    <row r="655" spans="6:7" ht="19.5" thickBot="1">
      <c r="F655" s="72">
        <v>4816151073727</v>
      </c>
      <c r="G655" s="71" t="s">
        <v>878</v>
      </c>
    </row>
    <row r="656" spans="6:7" ht="19.5" thickBot="1">
      <c r="F656" s="72">
        <v>4816151073728</v>
      </c>
      <c r="G656" s="71" t="s">
        <v>878</v>
      </c>
    </row>
    <row r="657" spans="6:7" ht="19.5" thickBot="1">
      <c r="F657" s="72">
        <v>4816151073729</v>
      </c>
      <c r="G657" s="71" t="s">
        <v>878</v>
      </c>
    </row>
    <row r="658" spans="6:7" ht="19.5" thickBot="1">
      <c r="F658" s="72">
        <v>4816151073730</v>
      </c>
      <c r="G658" s="71" t="s">
        <v>878</v>
      </c>
    </row>
    <row r="659" spans="6:7" ht="19.5" thickBot="1">
      <c r="F659" s="72">
        <v>4816151073731</v>
      </c>
      <c r="G659" s="71" t="s">
        <v>878</v>
      </c>
    </row>
    <row r="660" spans="6:7" ht="19.5" thickBot="1">
      <c r="F660" s="72">
        <v>4816151073732</v>
      </c>
      <c r="G660" s="71" t="s">
        <v>878</v>
      </c>
    </row>
    <row r="661" spans="6:7" ht="19.5" thickBot="1">
      <c r="F661" s="72">
        <v>4816151073733</v>
      </c>
      <c r="G661" s="71" t="s">
        <v>878</v>
      </c>
    </row>
    <row r="662" spans="6:7" ht="19.5" thickBot="1">
      <c r="F662" s="72">
        <v>4816151073734</v>
      </c>
      <c r="G662" s="71" t="s">
        <v>878</v>
      </c>
    </row>
    <row r="663" spans="6:7" ht="19.5" thickBot="1">
      <c r="F663" s="72">
        <v>4816151073735</v>
      </c>
      <c r="G663" s="71" t="s">
        <v>878</v>
      </c>
    </row>
    <row r="664" spans="6:7" ht="19.5" thickBot="1">
      <c r="F664" s="72">
        <v>4816151073736</v>
      </c>
      <c r="G664" s="71" t="s">
        <v>878</v>
      </c>
    </row>
    <row r="665" spans="6:7" ht="19.5" thickBot="1">
      <c r="F665" s="72">
        <v>4816151073737</v>
      </c>
      <c r="G665" s="71" t="s">
        <v>878</v>
      </c>
    </row>
    <row r="666" spans="6:7" ht="19.5" thickBot="1">
      <c r="F666" s="72">
        <v>4816151073738</v>
      </c>
      <c r="G666" s="71" t="s">
        <v>878</v>
      </c>
    </row>
    <row r="667" spans="6:7" ht="19.5" thickBot="1">
      <c r="F667" s="72">
        <v>4816151073739</v>
      </c>
      <c r="G667" s="71" t="s">
        <v>878</v>
      </c>
    </row>
    <row r="668" spans="6:7" ht="19.5" thickBot="1">
      <c r="F668" s="72">
        <v>4816151073740</v>
      </c>
      <c r="G668" s="71" t="s">
        <v>878</v>
      </c>
    </row>
    <row r="669" spans="6:7" ht="19.5" thickBot="1">
      <c r="F669" s="72">
        <v>4816151073741</v>
      </c>
      <c r="G669" s="71" t="s">
        <v>878</v>
      </c>
    </row>
    <row r="670" spans="6:7" ht="19.5" thickBot="1">
      <c r="F670" s="72">
        <v>4816151073742</v>
      </c>
      <c r="G670" s="71" t="s">
        <v>878</v>
      </c>
    </row>
    <row r="671" spans="6:7" ht="19.5" thickBot="1">
      <c r="F671" s="72">
        <v>4816151073743</v>
      </c>
      <c r="G671" s="71" t="s">
        <v>878</v>
      </c>
    </row>
    <row r="672" spans="6:7" ht="19.5" thickBot="1">
      <c r="F672" s="72">
        <v>4816151073744</v>
      </c>
      <c r="G672" s="71" t="s">
        <v>878</v>
      </c>
    </row>
    <row r="673" spans="6:7" ht="19.5" thickBot="1">
      <c r="F673" s="72">
        <v>4816151073745</v>
      </c>
      <c r="G673" s="71" t="s">
        <v>878</v>
      </c>
    </row>
    <row r="674" spans="6:7" ht="19.5" thickBot="1">
      <c r="F674" s="72">
        <v>4816151073746</v>
      </c>
      <c r="G674" s="71" t="s">
        <v>878</v>
      </c>
    </row>
    <row r="675" spans="6:7" ht="19.5" thickBot="1">
      <c r="F675" s="72">
        <v>4816151073747</v>
      </c>
      <c r="G675" s="71" t="s">
        <v>878</v>
      </c>
    </row>
    <row r="676" spans="6:7" ht="19.5" thickBot="1">
      <c r="F676" s="72">
        <v>4816151073748</v>
      </c>
      <c r="G676" s="71" t="s">
        <v>878</v>
      </c>
    </row>
    <row r="677" spans="6:7" ht="19.5" thickBot="1">
      <c r="F677" s="72">
        <v>4816151073749</v>
      </c>
      <c r="G677" s="71" t="s">
        <v>878</v>
      </c>
    </row>
    <row r="678" spans="6:7" ht="19.5" thickBot="1">
      <c r="F678" s="72">
        <v>4816151073750</v>
      </c>
      <c r="G678" s="71" t="s">
        <v>878</v>
      </c>
    </row>
    <row r="679" spans="6:7" ht="19.5" thickBot="1">
      <c r="F679" s="72">
        <v>4816151073751</v>
      </c>
      <c r="G679" s="71" t="s">
        <v>878</v>
      </c>
    </row>
    <row r="680" spans="6:7" ht="19.5" thickBot="1">
      <c r="F680" s="72">
        <v>4816151073754</v>
      </c>
      <c r="G680" s="71" t="s">
        <v>878</v>
      </c>
    </row>
    <row r="681" spans="6:7" ht="19.5" thickBot="1">
      <c r="F681" s="72">
        <v>4816151073755</v>
      </c>
      <c r="G681" s="71" t="s">
        <v>878</v>
      </c>
    </row>
    <row r="682" spans="6:7" ht="19.5" thickBot="1">
      <c r="F682" s="72">
        <v>4816151073756</v>
      </c>
      <c r="G682" s="71" t="s">
        <v>878</v>
      </c>
    </row>
    <row r="683" spans="6:7" ht="19.5" thickBot="1">
      <c r="F683" s="72">
        <v>4816151073757</v>
      </c>
      <c r="G683" s="71" t="s">
        <v>878</v>
      </c>
    </row>
    <row r="684" spans="6:7" ht="19.5" thickBot="1">
      <c r="F684" s="72">
        <v>4816151073758</v>
      </c>
      <c r="G684" s="71" t="s">
        <v>878</v>
      </c>
    </row>
    <row r="685" spans="6:7" ht="19.5" thickBot="1">
      <c r="F685" s="72">
        <v>4816151073759</v>
      </c>
      <c r="G685" s="71" t="s">
        <v>878</v>
      </c>
    </row>
    <row r="686" spans="6:7" ht="19.5" thickBot="1">
      <c r="F686" s="72">
        <v>4816151073760</v>
      </c>
      <c r="G686" s="71" t="s">
        <v>878</v>
      </c>
    </row>
    <row r="687" spans="6:7" ht="19.5" thickBot="1">
      <c r="F687" s="72">
        <v>4816151073761</v>
      </c>
      <c r="G687" s="71" t="s">
        <v>878</v>
      </c>
    </row>
    <row r="688" spans="6:7" ht="19.5" thickBot="1">
      <c r="F688" s="72">
        <v>4816151073762</v>
      </c>
      <c r="G688" s="71" t="s">
        <v>878</v>
      </c>
    </row>
    <row r="689" spans="6:7" ht="19.5" thickBot="1">
      <c r="F689" s="72">
        <v>4816151073763</v>
      </c>
      <c r="G689" s="71" t="s">
        <v>878</v>
      </c>
    </row>
    <row r="690" spans="6:7" ht="19.5" thickBot="1">
      <c r="F690" s="72">
        <v>4816151073764</v>
      </c>
      <c r="G690" s="71" t="s">
        <v>878</v>
      </c>
    </row>
    <row r="691" spans="6:7" ht="19.5" thickBot="1">
      <c r="F691" s="72">
        <v>4816151073765</v>
      </c>
      <c r="G691" s="71" t="s">
        <v>878</v>
      </c>
    </row>
    <row r="692" spans="6:7" ht="19.5" thickBot="1">
      <c r="F692" s="72">
        <v>4816151073766</v>
      </c>
      <c r="G692" s="71" t="s">
        <v>878</v>
      </c>
    </row>
    <row r="693" spans="6:7" ht="19.5" thickBot="1">
      <c r="F693" s="72">
        <v>4816151073767</v>
      </c>
      <c r="G693" s="71" t="s">
        <v>878</v>
      </c>
    </row>
    <row r="694" spans="6:7" ht="19.5" thickBot="1">
      <c r="F694" s="72">
        <v>4816151073768</v>
      </c>
      <c r="G694" s="71" t="s">
        <v>878</v>
      </c>
    </row>
    <row r="695" spans="6:7" ht="19.5" thickBot="1">
      <c r="F695" s="72">
        <v>4816151058723</v>
      </c>
      <c r="G695" s="71" t="s">
        <v>878</v>
      </c>
    </row>
    <row r="696" spans="6:7" ht="19.5" thickBot="1">
      <c r="F696" s="72">
        <v>4816151074536</v>
      </c>
      <c r="G696" s="71" t="s">
        <v>878</v>
      </c>
    </row>
    <row r="697" spans="6:7" ht="19.5" thickBot="1">
      <c r="F697" s="72">
        <v>4816151074538</v>
      </c>
      <c r="G697" s="71" t="s">
        <v>878</v>
      </c>
    </row>
    <row r="698" spans="6:7" ht="19.5" thickBot="1">
      <c r="F698" s="72">
        <v>4816151076044</v>
      </c>
      <c r="G698" s="71" t="s">
        <v>878</v>
      </c>
    </row>
    <row r="699" spans="6:7" ht="19.5" thickBot="1">
      <c r="F699" s="72">
        <v>4816151076045</v>
      </c>
      <c r="G699" s="71" t="s">
        <v>878</v>
      </c>
    </row>
    <row r="700" spans="6:7" ht="19.5" thickBot="1">
      <c r="F700" s="72">
        <v>4926151060605</v>
      </c>
      <c r="G700" s="71" t="s">
        <v>878</v>
      </c>
    </row>
    <row r="701" spans="6:7" ht="19.5" thickBot="1">
      <c r="F701" s="72">
        <v>4926151084459</v>
      </c>
      <c r="G701" s="71" t="s">
        <v>878</v>
      </c>
    </row>
    <row r="702" spans="6:7" ht="19.5" thickBot="1">
      <c r="F702" s="72">
        <v>4936151030687</v>
      </c>
      <c r="G702" s="71" t="s">
        <v>878</v>
      </c>
    </row>
    <row r="703" spans="6:7" ht="19.5" thickBot="1">
      <c r="F703" s="72">
        <v>4936151031428</v>
      </c>
      <c r="G703" s="71" t="s">
        <v>878</v>
      </c>
    </row>
    <row r="704" spans="6:7" ht="19.5" thickBot="1">
      <c r="F704" s="72">
        <v>4936151050816</v>
      </c>
      <c r="G704" s="71" t="s">
        <v>878</v>
      </c>
    </row>
    <row r="705" spans="6:7" ht="19.5" thickBot="1">
      <c r="F705" s="72">
        <v>4936151051651</v>
      </c>
      <c r="G705" s="71" t="s">
        <v>878</v>
      </c>
    </row>
    <row r="706" spans="6:7" ht="19.5" thickBot="1">
      <c r="F706" s="72">
        <v>4936151084358</v>
      </c>
      <c r="G706" s="71" t="s">
        <v>878</v>
      </c>
    </row>
    <row r="707" spans="6:7" ht="19.5" thickBot="1">
      <c r="F707" s="72">
        <v>4936151086239</v>
      </c>
      <c r="G707" s="71" t="s">
        <v>878</v>
      </c>
    </row>
    <row r="708" spans="6:7" ht="19.5" thickBot="1">
      <c r="F708" s="72">
        <v>4936151088184</v>
      </c>
      <c r="G708" s="71" t="s">
        <v>878</v>
      </c>
    </row>
    <row r="709" spans="6:7" ht="19.5" thickBot="1">
      <c r="F709" s="72">
        <v>4956151093233</v>
      </c>
      <c r="G709" s="71" t="s">
        <v>878</v>
      </c>
    </row>
    <row r="710" spans="6:7" ht="19.5" thickBot="1">
      <c r="F710" s="72">
        <v>4956151093234</v>
      </c>
      <c r="G710" s="71" t="s">
        <v>878</v>
      </c>
    </row>
    <row r="711" spans="6:7" ht="19.5" thickBot="1">
      <c r="F711" s="72">
        <v>4956151093235</v>
      </c>
      <c r="G711" s="71" t="s">
        <v>878</v>
      </c>
    </row>
    <row r="712" spans="6:7" ht="19.5" thickBot="1">
      <c r="F712" s="72">
        <v>4956151093236</v>
      </c>
      <c r="G712" s="71" t="s">
        <v>878</v>
      </c>
    </row>
    <row r="713" spans="6:7" ht="19.5" thickBot="1">
      <c r="F713" s="72">
        <v>4956151093237</v>
      </c>
      <c r="G713" s="71" t="s">
        <v>878</v>
      </c>
    </row>
    <row r="714" spans="6:7" ht="19.5" thickBot="1">
      <c r="F714" s="72">
        <v>4956151093238</v>
      </c>
      <c r="G714" s="71" t="s">
        <v>878</v>
      </c>
    </row>
    <row r="715" spans="6:7" ht="19.5" thickBot="1">
      <c r="F715" s="72">
        <v>4956151093239</v>
      </c>
      <c r="G715" s="71" t="s">
        <v>878</v>
      </c>
    </row>
    <row r="716" spans="6:7" ht="19.5" thickBot="1">
      <c r="F716" s="72">
        <v>4956151093240</v>
      </c>
      <c r="G716" s="71" t="s">
        <v>878</v>
      </c>
    </row>
    <row r="717" spans="6:7" ht="19.5" thickBot="1">
      <c r="F717" s="72">
        <v>4956151093241</v>
      </c>
      <c r="G717" s="71" t="s">
        <v>878</v>
      </c>
    </row>
    <row r="718" spans="6:7" ht="19.5" thickBot="1">
      <c r="F718" s="72">
        <v>4956151093242</v>
      </c>
      <c r="G718" s="71" t="s">
        <v>878</v>
      </c>
    </row>
    <row r="719" spans="6:7" ht="19.5" thickBot="1">
      <c r="F719" s="72">
        <v>4956151093245</v>
      </c>
      <c r="G719" s="71" t="s">
        <v>878</v>
      </c>
    </row>
    <row r="720" spans="6:7" ht="19.5" thickBot="1">
      <c r="F720" s="72">
        <v>4956151093247</v>
      </c>
      <c r="G720" s="71" t="s">
        <v>878</v>
      </c>
    </row>
    <row r="721" spans="6:7" ht="19.5" thickBot="1">
      <c r="F721" s="72">
        <v>4956151093248</v>
      </c>
      <c r="G721" s="71" t="s">
        <v>878</v>
      </c>
    </row>
    <row r="722" spans="6:7" ht="19.5" thickBot="1">
      <c r="F722" s="72">
        <v>4956151093249</v>
      </c>
      <c r="G722" s="71" t="s">
        <v>878</v>
      </c>
    </row>
    <row r="723" spans="6:7" ht="19.5" thickBot="1">
      <c r="F723" s="72">
        <v>4956151093250</v>
      </c>
      <c r="G723" s="71" t="s">
        <v>878</v>
      </c>
    </row>
    <row r="724" spans="6:7" ht="19.5" thickBot="1">
      <c r="F724" s="72">
        <v>4956151093251</v>
      </c>
      <c r="G724" s="71" t="s">
        <v>878</v>
      </c>
    </row>
    <row r="725" spans="6:7" ht="19.5" thickBot="1">
      <c r="F725" s="72">
        <v>4956151093252</v>
      </c>
      <c r="G725" s="71" t="s">
        <v>878</v>
      </c>
    </row>
    <row r="726" spans="6:7" ht="19.5" thickBot="1">
      <c r="F726" s="72">
        <v>4956151093254</v>
      </c>
      <c r="G726" s="71" t="s">
        <v>878</v>
      </c>
    </row>
    <row r="727" spans="6:7" ht="19.5" thickBot="1">
      <c r="F727" s="72">
        <v>4956151093255</v>
      </c>
      <c r="G727" s="71" t="s">
        <v>878</v>
      </c>
    </row>
    <row r="728" spans="6:7" ht="19.5" thickBot="1">
      <c r="F728" s="72">
        <v>4956151093256</v>
      </c>
      <c r="G728" s="71" t="s">
        <v>878</v>
      </c>
    </row>
    <row r="729" spans="6:7" ht="19.5" thickBot="1">
      <c r="F729" s="72">
        <v>4956151093257</v>
      </c>
      <c r="G729" s="71" t="s">
        <v>878</v>
      </c>
    </row>
    <row r="730" spans="6:7" ht="19.5" thickBot="1">
      <c r="F730" s="72">
        <v>4956151093258</v>
      </c>
      <c r="G730" s="71" t="s">
        <v>878</v>
      </c>
    </row>
    <row r="731" spans="6:7" ht="19.5" thickBot="1">
      <c r="F731" s="72">
        <v>4956151093259</v>
      </c>
      <c r="G731" s="71" t="s">
        <v>878</v>
      </c>
    </row>
    <row r="732" spans="6:7" ht="19.5" thickBot="1">
      <c r="F732" s="72">
        <v>4956151093260</v>
      </c>
      <c r="G732" s="71" t="s">
        <v>878</v>
      </c>
    </row>
    <row r="733" spans="6:7" ht="19.5" thickBot="1">
      <c r="F733" s="72">
        <v>4956151093261</v>
      </c>
      <c r="G733" s="71" t="s">
        <v>878</v>
      </c>
    </row>
    <row r="734" spans="6:7" ht="19.5" thickBot="1">
      <c r="F734" s="72">
        <v>4956151093262</v>
      </c>
      <c r="G734" s="71" t="s">
        <v>878</v>
      </c>
    </row>
    <row r="735" spans="6:7" ht="19.5" thickBot="1">
      <c r="F735" s="72">
        <v>4956151093263</v>
      </c>
      <c r="G735" s="71" t="s">
        <v>878</v>
      </c>
    </row>
    <row r="736" spans="6:7" ht="19.5" thickBot="1">
      <c r="F736" s="72">
        <v>4956151093264</v>
      </c>
      <c r="G736" s="71" t="s">
        <v>878</v>
      </c>
    </row>
    <row r="737" spans="6:7" ht="19.5" thickBot="1">
      <c r="F737" s="72">
        <v>4956151093265</v>
      </c>
      <c r="G737" s="71" t="s">
        <v>878</v>
      </c>
    </row>
    <row r="738" spans="6:7" ht="19.5" thickBot="1">
      <c r="F738" s="72">
        <v>4956151093266</v>
      </c>
      <c r="G738" s="71" t="s">
        <v>878</v>
      </c>
    </row>
    <row r="739" spans="6:7" ht="19.5" thickBot="1">
      <c r="F739" s="72">
        <v>4956151093267</v>
      </c>
      <c r="G739" s="71" t="s">
        <v>878</v>
      </c>
    </row>
    <row r="740" spans="6:7" ht="19.5" thickBot="1">
      <c r="F740" s="72">
        <v>4956151093268</v>
      </c>
      <c r="G740" s="71" t="s">
        <v>878</v>
      </c>
    </row>
    <row r="741" spans="6:7" ht="19.5" thickBot="1">
      <c r="F741" s="72">
        <v>4956151093269</v>
      </c>
      <c r="G741" s="71" t="s">
        <v>878</v>
      </c>
    </row>
    <row r="742" spans="6:7" ht="19.5" thickBot="1">
      <c r="F742" s="72">
        <v>4956151093270</v>
      </c>
      <c r="G742" s="71" t="s">
        <v>878</v>
      </c>
    </row>
    <row r="743" spans="6:7" ht="19.5" thickBot="1">
      <c r="F743" s="72">
        <v>4956151093273</v>
      </c>
      <c r="G743" s="71" t="s">
        <v>878</v>
      </c>
    </row>
    <row r="744" spans="6:7" ht="19.5" thickBot="1">
      <c r="F744" s="72">
        <v>4956151093274</v>
      </c>
      <c r="G744" s="71" t="s">
        <v>878</v>
      </c>
    </row>
    <row r="745" spans="6:7" ht="19.5" thickBot="1">
      <c r="F745" s="72">
        <v>4956151093275</v>
      </c>
      <c r="G745" s="71" t="s">
        <v>878</v>
      </c>
    </row>
    <row r="746" spans="6:7" ht="19.5" thickBot="1">
      <c r="F746" s="72">
        <v>4956151093276</v>
      </c>
      <c r="G746" s="71" t="s">
        <v>878</v>
      </c>
    </row>
    <row r="747" spans="6:7" ht="19.5" thickBot="1">
      <c r="F747" s="72">
        <v>4956151093277</v>
      </c>
      <c r="G747" s="71" t="s">
        <v>878</v>
      </c>
    </row>
    <row r="748" spans="6:7" ht="19.5" thickBot="1">
      <c r="F748" s="72">
        <v>4956151093278</v>
      </c>
      <c r="G748" s="71" t="s">
        <v>878</v>
      </c>
    </row>
    <row r="749" spans="6:7" ht="19.5" thickBot="1">
      <c r="F749" s="72">
        <v>4956151093279</v>
      </c>
      <c r="G749" s="71" t="s">
        <v>878</v>
      </c>
    </row>
    <row r="750" spans="6:7" ht="19.5" thickBot="1">
      <c r="F750" s="72">
        <v>4956151093282</v>
      </c>
      <c r="G750" s="71" t="s">
        <v>878</v>
      </c>
    </row>
    <row r="751" spans="6:7" ht="19.5" thickBot="1">
      <c r="F751" s="72">
        <v>4956151093283</v>
      </c>
      <c r="G751" s="71" t="s">
        <v>878</v>
      </c>
    </row>
    <row r="752" spans="6:7" ht="19.5" thickBot="1">
      <c r="F752" s="72">
        <v>4956151093284</v>
      </c>
      <c r="G752" s="71" t="s">
        <v>878</v>
      </c>
    </row>
    <row r="753" spans="6:7" ht="19.5" thickBot="1">
      <c r="F753" s="72">
        <v>4956151093285</v>
      </c>
      <c r="G753" s="71" t="s">
        <v>878</v>
      </c>
    </row>
    <row r="754" spans="6:7" ht="19.5" thickBot="1">
      <c r="F754" s="72">
        <v>4956151093286</v>
      </c>
      <c r="G754" s="71" t="s">
        <v>878</v>
      </c>
    </row>
    <row r="755" spans="6:7" ht="19.5" thickBot="1">
      <c r="F755" s="72">
        <v>4956151093288</v>
      </c>
      <c r="G755" s="71" t="s">
        <v>878</v>
      </c>
    </row>
    <row r="756" spans="6:7" ht="19.5" thickBot="1">
      <c r="F756" s="72">
        <v>4956151093292</v>
      </c>
      <c r="G756" s="71" t="s">
        <v>878</v>
      </c>
    </row>
    <row r="757" spans="6:7" ht="19.5" thickBot="1">
      <c r="F757" s="72">
        <v>4956151093293</v>
      </c>
      <c r="G757" s="71" t="s">
        <v>878</v>
      </c>
    </row>
    <row r="758" spans="6:7" ht="19.5" thickBot="1">
      <c r="F758" s="72">
        <v>4956151093295</v>
      </c>
      <c r="G758" s="71" t="s">
        <v>878</v>
      </c>
    </row>
    <row r="759" spans="6:7" ht="19.5" thickBot="1">
      <c r="F759" s="72">
        <v>4956151093296</v>
      </c>
      <c r="G759" s="71" t="s">
        <v>878</v>
      </c>
    </row>
    <row r="760" spans="6:7" ht="19.5" thickBot="1">
      <c r="F760" s="72">
        <v>4956151093297</v>
      </c>
      <c r="G760" s="71" t="s">
        <v>878</v>
      </c>
    </row>
    <row r="761" spans="6:7" ht="19.5" thickBot="1">
      <c r="F761" s="72">
        <v>4956151093298</v>
      </c>
      <c r="G761" s="71" t="s">
        <v>878</v>
      </c>
    </row>
    <row r="762" spans="6:7" ht="19.5" thickBot="1">
      <c r="F762" s="72">
        <v>4956151093299</v>
      </c>
      <c r="G762" s="71" t="s">
        <v>878</v>
      </c>
    </row>
    <row r="763" spans="6:7" ht="19.5" thickBot="1">
      <c r="F763" s="72">
        <v>4956151093300</v>
      </c>
      <c r="G763" s="71" t="s">
        <v>878</v>
      </c>
    </row>
    <row r="764" spans="6:7" ht="19.5" thickBot="1">
      <c r="F764" s="72">
        <v>4956151093301</v>
      </c>
      <c r="G764" s="71" t="s">
        <v>878</v>
      </c>
    </row>
    <row r="765" spans="6:7" ht="19.5" thickBot="1">
      <c r="F765" s="72">
        <v>4956151093302</v>
      </c>
      <c r="G765" s="71" t="s">
        <v>878</v>
      </c>
    </row>
    <row r="766" spans="6:7" ht="19.5" thickBot="1">
      <c r="F766" s="72">
        <v>4956151093303</v>
      </c>
      <c r="G766" s="71" t="s">
        <v>878</v>
      </c>
    </row>
    <row r="767" spans="6:7" ht="19.5" thickBot="1">
      <c r="F767" s="72">
        <v>4956151093308</v>
      </c>
      <c r="G767" s="71" t="s">
        <v>878</v>
      </c>
    </row>
    <row r="768" spans="6:7" ht="19.5" thickBot="1">
      <c r="F768" s="72">
        <v>4956151093309</v>
      </c>
      <c r="G768" s="71" t="s">
        <v>878</v>
      </c>
    </row>
    <row r="769" spans="6:7" ht="19.5" thickBot="1">
      <c r="F769" s="72">
        <v>4956151093310</v>
      </c>
      <c r="G769" s="71" t="s">
        <v>878</v>
      </c>
    </row>
    <row r="770" spans="6:7" ht="19.5" thickBot="1">
      <c r="F770" s="72">
        <v>4956151093311</v>
      </c>
      <c r="G770" s="71" t="s">
        <v>878</v>
      </c>
    </row>
    <row r="771" spans="6:7" ht="19.5" thickBot="1">
      <c r="F771" s="72">
        <v>4956151093317</v>
      </c>
      <c r="G771" s="71" t="s">
        <v>878</v>
      </c>
    </row>
    <row r="772" spans="6:7" ht="19.5" thickBot="1">
      <c r="F772" s="72">
        <v>4956151093318</v>
      </c>
      <c r="G772" s="71" t="s">
        <v>878</v>
      </c>
    </row>
    <row r="773" spans="6:7" ht="19.5" thickBot="1">
      <c r="F773" s="72">
        <v>4956151093319</v>
      </c>
      <c r="G773" s="71" t="s">
        <v>878</v>
      </c>
    </row>
    <row r="774" spans="6:7" ht="19.5" thickBot="1">
      <c r="F774" s="72">
        <v>4956151093320</v>
      </c>
      <c r="G774" s="71" t="s">
        <v>878</v>
      </c>
    </row>
    <row r="775" spans="6:7" ht="19.5" thickBot="1">
      <c r="F775" s="72">
        <v>4956151093321</v>
      </c>
      <c r="G775" s="71" t="s">
        <v>878</v>
      </c>
    </row>
    <row r="776" spans="6:7" ht="19.5" thickBot="1">
      <c r="F776" s="72">
        <v>4956151093322</v>
      </c>
      <c r="G776" s="71" t="s">
        <v>878</v>
      </c>
    </row>
    <row r="777" spans="6:7" ht="19.5" thickBot="1">
      <c r="F777" s="72">
        <v>4956151093324</v>
      </c>
      <c r="G777" s="71" t="s">
        <v>878</v>
      </c>
    </row>
    <row r="778" spans="6:7" ht="19.5" thickBot="1">
      <c r="F778" s="72">
        <v>4956151093325</v>
      </c>
      <c r="G778" s="71" t="s">
        <v>878</v>
      </c>
    </row>
    <row r="779" spans="6:7" ht="19.5" thickBot="1">
      <c r="F779" s="72">
        <v>4956151093326</v>
      </c>
      <c r="G779" s="71" t="s">
        <v>878</v>
      </c>
    </row>
    <row r="780" spans="6:7" ht="19.5" thickBot="1">
      <c r="F780" s="72">
        <v>4956151093327</v>
      </c>
      <c r="G780" s="71" t="s">
        <v>878</v>
      </c>
    </row>
    <row r="781" spans="6:7" ht="19.5" thickBot="1">
      <c r="F781" s="72">
        <v>4956151093328</v>
      </c>
      <c r="G781" s="71" t="s">
        <v>878</v>
      </c>
    </row>
    <row r="782" spans="6:7" ht="19.5" thickBot="1">
      <c r="F782" s="72">
        <v>4956151093329</v>
      </c>
      <c r="G782" s="71" t="s">
        <v>878</v>
      </c>
    </row>
    <row r="783" spans="6:7" ht="19.5" thickBot="1">
      <c r="F783" s="72">
        <v>4956151093330</v>
      </c>
      <c r="G783" s="71" t="s">
        <v>878</v>
      </c>
    </row>
    <row r="784" spans="6:7" ht="19.5" thickBot="1">
      <c r="F784" s="72">
        <v>4956151093332</v>
      </c>
      <c r="G784" s="71" t="s">
        <v>878</v>
      </c>
    </row>
    <row r="785" spans="6:7" ht="19.5" thickBot="1">
      <c r="F785" s="72">
        <v>4966256026010</v>
      </c>
      <c r="G785" s="71" t="s">
        <v>878</v>
      </c>
    </row>
    <row r="786" spans="6:7" ht="19.5" thickBot="1">
      <c r="F786" s="72">
        <v>4966256026011</v>
      </c>
      <c r="G786" s="71" t="s">
        <v>878</v>
      </c>
    </row>
    <row r="787" spans="6:7" ht="19.5" thickBot="1">
      <c r="F787" s="72">
        <v>4966256026012</v>
      </c>
      <c r="G787" s="71" t="s">
        <v>878</v>
      </c>
    </row>
    <row r="788" spans="6:7" ht="19.5" thickBot="1">
      <c r="F788" s="72">
        <v>4966256026013</v>
      </c>
      <c r="G788" s="71" t="s">
        <v>878</v>
      </c>
    </row>
    <row r="789" spans="6:7" ht="19.5" thickBot="1">
      <c r="F789" s="72">
        <v>4966256026014</v>
      </c>
      <c r="G789" s="71" t="s">
        <v>878</v>
      </c>
    </row>
    <row r="790" spans="6:7" ht="19.5" thickBot="1">
      <c r="F790" s="72">
        <v>4966251097018</v>
      </c>
      <c r="G790" s="71" t="s">
        <v>878</v>
      </c>
    </row>
    <row r="791" spans="6:7" ht="19.5" thickBot="1">
      <c r="F791" s="72">
        <v>4966251097019</v>
      </c>
      <c r="G791" s="71" t="s">
        <v>878</v>
      </c>
    </row>
    <row r="792" spans="6:7" ht="19.5" thickBot="1">
      <c r="F792" s="72">
        <v>4966251097020</v>
      </c>
      <c r="G792" s="71" t="s">
        <v>878</v>
      </c>
    </row>
    <row r="793" spans="6:7" ht="19.5" thickBot="1">
      <c r="F793" s="72">
        <v>4966251097021</v>
      </c>
      <c r="G793" s="71" t="s">
        <v>878</v>
      </c>
    </row>
    <row r="794" spans="6:7" ht="19.5" thickBot="1">
      <c r="F794" s="72">
        <v>4966251097022</v>
      </c>
      <c r="G794" s="71" t="s">
        <v>878</v>
      </c>
    </row>
    <row r="795" spans="6:7" ht="19.5" thickBot="1">
      <c r="F795" s="72">
        <v>4966251097023</v>
      </c>
      <c r="G795" s="71" t="s">
        <v>878</v>
      </c>
    </row>
    <row r="796" spans="6:7" ht="19.5" thickBot="1">
      <c r="F796" s="72">
        <v>4966251097024</v>
      </c>
      <c r="G796" s="71" t="s">
        <v>878</v>
      </c>
    </row>
    <row r="797" spans="6:7" ht="19.5" thickBot="1">
      <c r="F797" s="72">
        <v>4966251097025</v>
      </c>
      <c r="G797" s="71" t="s">
        <v>878</v>
      </c>
    </row>
    <row r="798" spans="6:7" ht="19.5" thickBot="1">
      <c r="F798" s="72">
        <v>4966251097026</v>
      </c>
      <c r="G798" s="71" t="s">
        <v>878</v>
      </c>
    </row>
    <row r="799" spans="6:7" ht="19.5" thickBot="1">
      <c r="F799" s="72">
        <v>4966251097027</v>
      </c>
      <c r="G799" s="71" t="s">
        <v>878</v>
      </c>
    </row>
    <row r="800" spans="6:7" ht="19.5" thickBot="1">
      <c r="F800" s="72">
        <v>4966251097028</v>
      </c>
      <c r="G800" s="71" t="s">
        <v>878</v>
      </c>
    </row>
    <row r="801" spans="6:7" ht="19.5" thickBot="1">
      <c r="F801" s="72">
        <v>4966251097029</v>
      </c>
      <c r="G801" s="71" t="s">
        <v>878</v>
      </c>
    </row>
    <row r="802" spans="6:7" ht="19.5" thickBot="1">
      <c r="F802" s="72">
        <v>4966251097030</v>
      </c>
      <c r="G802" s="71" t="s">
        <v>878</v>
      </c>
    </row>
    <row r="803" spans="6:7" ht="19.5" thickBot="1">
      <c r="F803" s="72">
        <v>4966251097031</v>
      </c>
      <c r="G803" s="71" t="s">
        <v>878</v>
      </c>
    </row>
    <row r="804" spans="6:7" ht="19.5" thickBot="1">
      <c r="F804" s="72">
        <v>4966251097032</v>
      </c>
      <c r="G804" s="71" t="s">
        <v>878</v>
      </c>
    </row>
    <row r="805" spans="6:7" ht="19.5" thickBot="1">
      <c r="F805" s="72">
        <v>4966251097033</v>
      </c>
      <c r="G805" s="71" t="s">
        <v>878</v>
      </c>
    </row>
    <row r="806" spans="6:7" ht="19.5" thickBot="1">
      <c r="F806" s="72">
        <v>4966251097034</v>
      </c>
      <c r="G806" s="71" t="s">
        <v>878</v>
      </c>
    </row>
    <row r="807" spans="6:7" ht="19.5" thickBot="1">
      <c r="F807" s="72">
        <v>4966251097035</v>
      </c>
      <c r="G807" s="71" t="s">
        <v>878</v>
      </c>
    </row>
    <row r="808" spans="6:7" ht="19.5" thickBot="1">
      <c r="F808" s="72">
        <v>4966251097036</v>
      </c>
      <c r="G808" s="71" t="s">
        <v>878</v>
      </c>
    </row>
    <row r="809" spans="6:7" ht="19.5" thickBot="1">
      <c r="F809" s="72">
        <v>4966251097037</v>
      </c>
      <c r="G809" s="71" t="s">
        <v>878</v>
      </c>
    </row>
    <row r="810" spans="6:7" ht="19.5" thickBot="1">
      <c r="F810" s="72">
        <v>4966251097038</v>
      </c>
      <c r="G810" s="71" t="s">
        <v>878</v>
      </c>
    </row>
    <row r="811" spans="6:7" ht="19.5" thickBot="1">
      <c r="F811" s="72">
        <v>4966251097039</v>
      </c>
      <c r="G811" s="71" t="s">
        <v>878</v>
      </c>
    </row>
    <row r="812" spans="6:7" ht="19.5" thickBot="1">
      <c r="F812" s="72">
        <v>4966251097040</v>
      </c>
      <c r="G812" s="71" t="s">
        <v>878</v>
      </c>
    </row>
    <row r="813" spans="6:7" ht="19.5" thickBot="1">
      <c r="F813" s="72">
        <v>4966251010256</v>
      </c>
      <c r="G813" s="71" t="s">
        <v>878</v>
      </c>
    </row>
    <row r="814" spans="6:7" ht="19.5" thickBot="1">
      <c r="F814" s="72">
        <v>4966256013398</v>
      </c>
      <c r="G814" s="71" t="s">
        <v>878</v>
      </c>
    </row>
    <row r="815" spans="6:7" ht="19.5" thickBot="1">
      <c r="F815" s="72">
        <v>4966256021822</v>
      </c>
      <c r="G815" s="71" t="s">
        <v>878</v>
      </c>
    </row>
    <row r="816" spans="6:7" ht="19.5" thickBot="1">
      <c r="F816" s="72">
        <v>4966256023810</v>
      </c>
      <c r="G816" s="71" t="s">
        <v>878</v>
      </c>
    </row>
    <row r="817" spans="6:7" ht="19.5" thickBot="1">
      <c r="F817" s="72">
        <v>4966256025976</v>
      </c>
      <c r="G817" s="71" t="s">
        <v>878</v>
      </c>
    </row>
    <row r="818" spans="6:7" ht="19.5" thickBot="1">
      <c r="F818" s="72">
        <v>4966251048258</v>
      </c>
      <c r="G818" s="71" t="s">
        <v>878</v>
      </c>
    </row>
    <row r="819" spans="6:7" ht="19.5" thickBot="1">
      <c r="F819" s="72">
        <v>4966251049279</v>
      </c>
      <c r="G819" s="71" t="s">
        <v>878</v>
      </c>
    </row>
    <row r="820" spans="6:7" ht="19.5" thickBot="1">
      <c r="F820" s="72">
        <v>4966251055248</v>
      </c>
      <c r="G820" s="71" t="s">
        <v>878</v>
      </c>
    </row>
    <row r="821" spans="6:7" ht="19.5" thickBot="1">
      <c r="F821" s="72">
        <v>4966251056902</v>
      </c>
      <c r="G821" s="71" t="s">
        <v>878</v>
      </c>
    </row>
    <row r="822" spans="6:7" ht="19.5" thickBot="1">
      <c r="F822" s="72">
        <v>4966251063909</v>
      </c>
      <c r="G822" s="71" t="s">
        <v>878</v>
      </c>
    </row>
    <row r="823" spans="6:7" ht="19.5" thickBot="1">
      <c r="F823" s="72">
        <v>4966251064496</v>
      </c>
      <c r="G823" s="71" t="s">
        <v>878</v>
      </c>
    </row>
    <row r="824" spans="6:7" ht="19.5" thickBot="1">
      <c r="F824" s="72">
        <v>4966256075431</v>
      </c>
      <c r="G824" s="71" t="s">
        <v>878</v>
      </c>
    </row>
    <row r="825" spans="6:7" ht="19.5" thickBot="1">
      <c r="F825" s="72">
        <v>4966251086051</v>
      </c>
      <c r="G825" s="71" t="s">
        <v>878</v>
      </c>
    </row>
    <row r="826" spans="6:7" ht="19.5" thickBot="1">
      <c r="F826" s="72">
        <v>4966251088721</v>
      </c>
      <c r="G826" s="71" t="s">
        <v>878</v>
      </c>
    </row>
    <row r="827" spans="6:7" ht="19.5" thickBot="1">
      <c r="F827" s="72">
        <v>4966251093851</v>
      </c>
      <c r="G827" s="71" t="s">
        <v>878</v>
      </c>
    </row>
    <row r="828" spans="6:7" ht="19.5" thickBot="1">
      <c r="F828" s="72">
        <v>4966251093870</v>
      </c>
      <c r="G828" s="71" t="s">
        <v>878</v>
      </c>
    </row>
    <row r="829" spans="6:7" ht="19.5" thickBot="1">
      <c r="F829" s="72">
        <v>4966251094106</v>
      </c>
      <c r="G829" s="71" t="s">
        <v>878</v>
      </c>
    </row>
    <row r="830" spans="6:7" ht="19.5" thickBot="1">
      <c r="F830" s="72">
        <v>4966251096919</v>
      </c>
      <c r="G830" s="71" t="s">
        <v>878</v>
      </c>
    </row>
    <row r="831" spans="6:7" ht="19.5" thickBot="1">
      <c r="F831" s="72">
        <v>4966251096929</v>
      </c>
      <c r="G831" s="71" t="s">
        <v>878</v>
      </c>
    </row>
    <row r="832" spans="6:7" ht="19.5" thickBot="1">
      <c r="F832" s="72">
        <v>4966256010806</v>
      </c>
      <c r="G832" s="71" t="s">
        <v>878</v>
      </c>
    </row>
    <row r="833" spans="6:7" ht="19.5" thickBot="1">
      <c r="F833" s="72">
        <v>4966251012660</v>
      </c>
      <c r="G833" s="71" t="s">
        <v>878</v>
      </c>
    </row>
    <row r="834" spans="6:7" ht="19.5" thickBot="1">
      <c r="F834" s="72">
        <v>4966251015927</v>
      </c>
      <c r="G834" s="71" t="s">
        <v>878</v>
      </c>
    </row>
    <row r="835" spans="6:7" ht="19.5" thickBot="1">
      <c r="F835" s="72">
        <v>4966251018547</v>
      </c>
      <c r="G835" s="71" t="s">
        <v>878</v>
      </c>
    </row>
    <row r="836" spans="6:7" ht="19.5" thickBot="1">
      <c r="F836" s="72">
        <v>4966256020163</v>
      </c>
      <c r="G836" s="71" t="s">
        <v>878</v>
      </c>
    </row>
    <row r="837" spans="6:7" ht="19.5" thickBot="1">
      <c r="F837" s="72">
        <v>4966256020164</v>
      </c>
      <c r="G837" s="71" t="s">
        <v>878</v>
      </c>
    </row>
    <row r="838" spans="6:7" ht="19.5" thickBot="1">
      <c r="F838" s="72">
        <v>4966256020906</v>
      </c>
      <c r="G838" s="71" t="s">
        <v>878</v>
      </c>
    </row>
    <row r="839" spans="6:7" ht="19.5" thickBot="1">
      <c r="F839" s="72">
        <v>4966256022459</v>
      </c>
      <c r="G839" s="71" t="s">
        <v>878</v>
      </c>
    </row>
    <row r="840" spans="6:7" ht="19.5" thickBot="1">
      <c r="F840" s="72">
        <v>4966251042784</v>
      </c>
      <c r="G840" s="71" t="s">
        <v>878</v>
      </c>
    </row>
    <row r="841" spans="6:7" ht="19.5" thickBot="1">
      <c r="F841" s="72">
        <v>4966251045941</v>
      </c>
      <c r="G841" s="71" t="s">
        <v>878</v>
      </c>
    </row>
    <row r="842" spans="6:7" ht="19.5" thickBot="1">
      <c r="F842" s="72">
        <v>4966251056079</v>
      </c>
      <c r="G842" s="71" t="s">
        <v>878</v>
      </c>
    </row>
    <row r="843" spans="6:7" ht="19.5" thickBot="1">
      <c r="F843" s="72">
        <v>4966251056477</v>
      </c>
      <c r="G843" s="71" t="s">
        <v>878</v>
      </c>
    </row>
    <row r="844" spans="6:7" ht="19.5" thickBot="1">
      <c r="F844" s="72">
        <v>4966251056986</v>
      </c>
      <c r="G844" s="71" t="s">
        <v>878</v>
      </c>
    </row>
    <row r="845" spans="6:7" ht="19.5" thickBot="1">
      <c r="F845" s="72">
        <v>4966251057807</v>
      </c>
      <c r="G845" s="71" t="s">
        <v>878</v>
      </c>
    </row>
    <row r="846" spans="6:7" ht="19.5" thickBot="1">
      <c r="F846" s="72">
        <v>4966251062245</v>
      </c>
      <c r="G846" s="71" t="s">
        <v>878</v>
      </c>
    </row>
    <row r="847" spans="6:7" ht="19.5" thickBot="1">
      <c r="F847" s="72">
        <v>4966251062888</v>
      </c>
      <c r="G847" s="71" t="s">
        <v>878</v>
      </c>
    </row>
    <row r="848" spans="6:7" ht="19.5" thickBot="1">
      <c r="F848" s="72">
        <v>4966251063698</v>
      </c>
      <c r="G848" s="71" t="s">
        <v>878</v>
      </c>
    </row>
    <row r="849" spans="6:7" ht="19.5" thickBot="1">
      <c r="F849" s="72">
        <v>4966251068034</v>
      </c>
      <c r="G849" s="71" t="s">
        <v>878</v>
      </c>
    </row>
    <row r="850" spans="6:7" ht="19.5" thickBot="1">
      <c r="F850" s="72">
        <v>4966256068788</v>
      </c>
      <c r="G850" s="71" t="s">
        <v>878</v>
      </c>
    </row>
    <row r="851" spans="6:7" ht="19.5" thickBot="1">
      <c r="F851" s="72">
        <v>4966256071385</v>
      </c>
      <c r="G851" s="71" t="s">
        <v>878</v>
      </c>
    </row>
    <row r="852" spans="6:7" ht="19.5" thickBot="1">
      <c r="F852" s="72">
        <v>4966256072542</v>
      </c>
      <c r="G852" s="71" t="s">
        <v>878</v>
      </c>
    </row>
    <row r="853" spans="6:7" ht="19.5" thickBot="1">
      <c r="F853" s="72">
        <v>4966256075049</v>
      </c>
      <c r="G853" s="71" t="s">
        <v>878</v>
      </c>
    </row>
    <row r="854" spans="6:7" ht="19.5" thickBot="1">
      <c r="F854" s="72">
        <v>4966256082249</v>
      </c>
      <c r="G854" s="71" t="s">
        <v>878</v>
      </c>
    </row>
    <row r="855" spans="6:7" ht="19.5" thickBot="1">
      <c r="F855" s="72">
        <v>4966256082368</v>
      </c>
      <c r="G855" s="71" t="s">
        <v>878</v>
      </c>
    </row>
    <row r="856" spans="6:7" ht="19.5" thickBot="1">
      <c r="F856" s="72">
        <v>4966256082928</v>
      </c>
      <c r="G856" s="71" t="s">
        <v>878</v>
      </c>
    </row>
    <row r="857" spans="6:7" ht="19.5" thickBot="1">
      <c r="F857" s="72">
        <v>4966256084148</v>
      </c>
      <c r="G857" s="71" t="s">
        <v>878</v>
      </c>
    </row>
    <row r="858" spans="6:7" ht="19.5" thickBot="1">
      <c r="F858" s="72">
        <v>4966256084680</v>
      </c>
      <c r="G858" s="71" t="s">
        <v>878</v>
      </c>
    </row>
    <row r="859" spans="6:7" ht="19.5" thickBot="1">
      <c r="F859" s="72">
        <v>4966256085165</v>
      </c>
      <c r="G859" s="71" t="s">
        <v>878</v>
      </c>
    </row>
    <row r="860" spans="6:7" ht="19.5" thickBot="1">
      <c r="F860" s="72">
        <v>4966256086617</v>
      </c>
      <c r="G860" s="71" t="s">
        <v>878</v>
      </c>
    </row>
    <row r="861" spans="6:7" ht="19.5" thickBot="1">
      <c r="F861" s="72">
        <v>4966256086684</v>
      </c>
      <c r="G861" s="71" t="s">
        <v>878</v>
      </c>
    </row>
    <row r="862" spans="6:7" ht="19.5" thickBot="1">
      <c r="F862" s="72">
        <v>4966256086690</v>
      </c>
      <c r="G862" s="71" t="s">
        <v>878</v>
      </c>
    </row>
    <row r="863" spans="6:7" ht="19.5" thickBot="1">
      <c r="F863" s="72">
        <v>4966256086691</v>
      </c>
      <c r="G863" s="71" t="s">
        <v>878</v>
      </c>
    </row>
    <row r="864" spans="6:7" ht="19.5" thickBot="1">
      <c r="F864" s="72">
        <v>4966256089969</v>
      </c>
      <c r="G864" s="71" t="s">
        <v>878</v>
      </c>
    </row>
    <row r="865" spans="6:7" ht="19.5" thickBot="1">
      <c r="F865" s="72">
        <v>4966256089970</v>
      </c>
      <c r="G865" s="71" t="s">
        <v>878</v>
      </c>
    </row>
    <row r="866" spans="6:7" ht="19.5" thickBot="1">
      <c r="F866" s="72">
        <v>4966256089971</v>
      </c>
      <c r="G866" s="71" t="s">
        <v>878</v>
      </c>
    </row>
    <row r="867" spans="6:7" ht="19.5" thickBot="1">
      <c r="F867" s="72">
        <v>4966456021924</v>
      </c>
      <c r="G867" s="71" t="s">
        <v>878</v>
      </c>
    </row>
    <row r="868" spans="6:7" ht="19.5" thickBot="1">
      <c r="F868" s="72">
        <v>4966456021925</v>
      </c>
      <c r="G868" s="71" t="s">
        <v>878</v>
      </c>
    </row>
    <row r="869" spans="6:7" ht="19.5" thickBot="1">
      <c r="F869" s="72">
        <v>4966451034598</v>
      </c>
      <c r="G869" s="71" t="s">
        <v>878</v>
      </c>
    </row>
    <row r="870" spans="6:7" ht="19.5" thickBot="1">
      <c r="F870" s="72">
        <v>4966451034599</v>
      </c>
      <c r="G870" s="71" t="s">
        <v>878</v>
      </c>
    </row>
    <row r="871" spans="6:7" ht="19.5" thickBot="1">
      <c r="F871" s="72">
        <v>4966451034600</v>
      </c>
      <c r="G871" s="71" t="s">
        <v>878</v>
      </c>
    </row>
    <row r="872" spans="6:7" ht="19.5" thickBot="1">
      <c r="F872" s="72">
        <v>4966451034601</v>
      </c>
      <c r="G872" s="71" t="s">
        <v>878</v>
      </c>
    </row>
    <row r="873" spans="6:7" ht="19.5" thickBot="1">
      <c r="F873" s="72">
        <v>4966451034602</v>
      </c>
      <c r="G873" s="71" t="s">
        <v>878</v>
      </c>
    </row>
    <row r="874" spans="6:7" ht="19.5" thickBot="1">
      <c r="F874" s="72">
        <v>4966451034603</v>
      </c>
      <c r="G874" s="71" t="s">
        <v>878</v>
      </c>
    </row>
    <row r="875" spans="6:7" ht="19.5" thickBot="1">
      <c r="F875" s="72">
        <v>4966451034604</v>
      </c>
      <c r="G875" s="71" t="s">
        <v>878</v>
      </c>
    </row>
    <row r="876" spans="6:7" ht="19.5" thickBot="1">
      <c r="F876" s="72">
        <v>4966451034605</v>
      </c>
      <c r="G876" s="71" t="s">
        <v>878</v>
      </c>
    </row>
    <row r="877" spans="6:7" ht="19.5" thickBot="1">
      <c r="F877" s="72">
        <v>4966451034606</v>
      </c>
      <c r="G877" s="71" t="s">
        <v>878</v>
      </c>
    </row>
    <row r="878" spans="6:7" ht="19.5" thickBot="1">
      <c r="F878" s="72">
        <v>4966451034607</v>
      </c>
      <c r="G878" s="71" t="s">
        <v>878</v>
      </c>
    </row>
    <row r="879" spans="6:7" ht="19.5" thickBot="1">
      <c r="F879" s="72">
        <v>4966451034608</v>
      </c>
      <c r="G879" s="71" t="s">
        <v>878</v>
      </c>
    </row>
    <row r="880" spans="6:7" ht="19.5" thickBot="1">
      <c r="F880" s="72">
        <v>4966451034609</v>
      </c>
      <c r="G880" s="71" t="s">
        <v>878</v>
      </c>
    </row>
    <row r="881" spans="6:7" ht="19.5" thickBot="1">
      <c r="F881" s="72">
        <v>4966451034610</v>
      </c>
      <c r="G881" s="71" t="s">
        <v>878</v>
      </c>
    </row>
    <row r="882" spans="6:7" ht="19.5" thickBot="1">
      <c r="F882" s="72">
        <v>4966451034611</v>
      </c>
      <c r="G882" s="71" t="s">
        <v>878</v>
      </c>
    </row>
    <row r="883" spans="6:7" ht="19.5" thickBot="1">
      <c r="F883" s="72">
        <v>4966451034612</v>
      </c>
      <c r="G883" s="71" t="s">
        <v>878</v>
      </c>
    </row>
    <row r="884" spans="6:7" ht="19.5" thickBot="1">
      <c r="F884" s="72">
        <v>4966451034613</v>
      </c>
      <c r="G884" s="71" t="s">
        <v>878</v>
      </c>
    </row>
    <row r="885" spans="6:7" ht="19.5" thickBot="1">
      <c r="F885" s="72">
        <v>4966451034614</v>
      </c>
      <c r="G885" s="71" t="s">
        <v>878</v>
      </c>
    </row>
    <row r="886" spans="6:7" ht="19.5" thickBot="1">
      <c r="F886" s="72">
        <v>4966451034615</v>
      </c>
      <c r="G886" s="71" t="s">
        <v>878</v>
      </c>
    </row>
    <row r="887" spans="6:7" ht="19.5" thickBot="1">
      <c r="F887" s="72">
        <v>4966451034616</v>
      </c>
      <c r="G887" s="71" t="s">
        <v>878</v>
      </c>
    </row>
    <row r="888" spans="6:7" ht="19.5" thickBot="1">
      <c r="F888" s="72">
        <v>4966451034617</v>
      </c>
      <c r="G888" s="71" t="s">
        <v>878</v>
      </c>
    </row>
    <row r="889" spans="6:7" ht="19.5" thickBot="1">
      <c r="F889" s="72">
        <v>4966451034618</v>
      </c>
      <c r="G889" s="71" t="s">
        <v>878</v>
      </c>
    </row>
    <row r="890" spans="6:7" ht="19.5" thickBot="1">
      <c r="F890" s="72">
        <v>4966451034619</v>
      </c>
      <c r="G890" s="71" t="s">
        <v>878</v>
      </c>
    </row>
    <row r="891" spans="6:7" ht="19.5" thickBot="1">
      <c r="F891" s="72">
        <v>4966451034620</v>
      </c>
      <c r="G891" s="71" t="s">
        <v>878</v>
      </c>
    </row>
    <row r="892" spans="6:7" ht="19.5" thickBot="1">
      <c r="F892" s="72">
        <v>4966451034621</v>
      </c>
      <c r="G892" s="71" t="s">
        <v>878</v>
      </c>
    </row>
    <row r="893" spans="6:7" ht="19.5" thickBot="1">
      <c r="F893" s="72">
        <v>4966456019987</v>
      </c>
      <c r="G893" s="71" t="s">
        <v>878</v>
      </c>
    </row>
    <row r="894" spans="6:7" ht="19.5" thickBot="1">
      <c r="F894" s="72">
        <v>4966456019989</v>
      </c>
      <c r="G894" s="71" t="s">
        <v>878</v>
      </c>
    </row>
    <row r="895" spans="6:7" ht="19.5" thickBot="1">
      <c r="F895" s="72">
        <v>4966456028046</v>
      </c>
      <c r="G895" s="71" t="s">
        <v>878</v>
      </c>
    </row>
    <row r="896" spans="6:7" ht="19.5" thickBot="1">
      <c r="F896" s="72">
        <v>4966456029533</v>
      </c>
      <c r="G896" s="71" t="s">
        <v>878</v>
      </c>
    </row>
    <row r="897" spans="6:7" ht="19.5" thickBot="1">
      <c r="F897" s="72">
        <v>4966456037031</v>
      </c>
      <c r="G897" s="71" t="s">
        <v>878</v>
      </c>
    </row>
    <row r="898" spans="6:7" ht="19.5" thickBot="1">
      <c r="F898" s="72">
        <v>4966456039988</v>
      </c>
      <c r="G898" s="71" t="s">
        <v>878</v>
      </c>
    </row>
    <row r="899" spans="6:7" ht="19.5" thickBot="1">
      <c r="F899" s="72">
        <v>4966456052552</v>
      </c>
      <c r="G899" s="71" t="s">
        <v>878</v>
      </c>
    </row>
    <row r="900" spans="6:7" ht="19.5" thickBot="1">
      <c r="F900" s="72">
        <v>4966456052593</v>
      </c>
      <c r="G900" s="71" t="s">
        <v>878</v>
      </c>
    </row>
    <row r="901" spans="6:7" ht="19.5" thickBot="1">
      <c r="F901" s="72">
        <v>4966456052621</v>
      </c>
      <c r="G901" s="71" t="s">
        <v>878</v>
      </c>
    </row>
    <row r="902" spans="6:7" ht="19.5" thickBot="1">
      <c r="F902" s="72">
        <v>4966456053337</v>
      </c>
      <c r="G902" s="71" t="s">
        <v>878</v>
      </c>
    </row>
    <row r="903" spans="6:7" ht="19.5" thickBot="1">
      <c r="F903" s="72">
        <v>4966451062781</v>
      </c>
      <c r="G903" s="71" t="s">
        <v>878</v>
      </c>
    </row>
    <row r="904" spans="6:7" ht="19.5" thickBot="1">
      <c r="F904" s="72">
        <v>4966451074178</v>
      </c>
      <c r="G904" s="71" t="s">
        <v>878</v>
      </c>
    </row>
    <row r="905" spans="6:7" ht="19.5" thickBot="1">
      <c r="F905" s="72">
        <v>4966451081062</v>
      </c>
      <c r="G905" s="71" t="s">
        <v>878</v>
      </c>
    </row>
    <row r="906" spans="6:7" ht="19.5" thickBot="1">
      <c r="F906" s="72">
        <v>4966451089681</v>
      </c>
      <c r="G906" s="71" t="s">
        <v>878</v>
      </c>
    </row>
    <row r="907" spans="6:7" ht="19.5" thickBot="1">
      <c r="F907" s="72">
        <v>4966456096936</v>
      </c>
      <c r="G907" s="71" t="s">
        <v>878</v>
      </c>
    </row>
    <row r="908" spans="6:7" ht="19.5" thickBot="1">
      <c r="F908" s="72">
        <v>4966456038968</v>
      </c>
      <c r="G908" s="71" t="s">
        <v>878</v>
      </c>
    </row>
    <row r="909" spans="6:7" ht="19.5" thickBot="1">
      <c r="F909" s="72">
        <v>4966456050963</v>
      </c>
      <c r="G909" s="71" t="s">
        <v>878</v>
      </c>
    </row>
    <row r="910" spans="6:7" ht="19.5" thickBot="1">
      <c r="F910" s="72">
        <v>4966456051327</v>
      </c>
      <c r="G910" s="71" t="s">
        <v>878</v>
      </c>
    </row>
    <row r="911" spans="6:7" ht="19.5" thickBot="1">
      <c r="F911" s="72">
        <v>4966451062591</v>
      </c>
      <c r="G911" s="71" t="s">
        <v>878</v>
      </c>
    </row>
    <row r="912" spans="6:7" ht="19.5" thickBot="1">
      <c r="F912" s="72">
        <v>4966451062611</v>
      </c>
      <c r="G912" s="71" t="s">
        <v>878</v>
      </c>
    </row>
    <row r="913" spans="6:7" ht="19.5" thickBot="1">
      <c r="F913" s="72">
        <v>4966451062612</v>
      </c>
      <c r="G913" s="71" t="s">
        <v>878</v>
      </c>
    </row>
    <row r="914" spans="6:7" ht="19.5" thickBot="1">
      <c r="F914" s="72">
        <v>4966451062613</v>
      </c>
      <c r="G914" s="71" t="s">
        <v>878</v>
      </c>
    </row>
    <row r="915" spans="6:7" ht="19.5" thickBot="1">
      <c r="F915" s="72">
        <v>4966451062614</v>
      </c>
      <c r="G915" s="71" t="s">
        <v>878</v>
      </c>
    </row>
    <row r="916" spans="6:7" ht="19.5" thickBot="1">
      <c r="F916" s="72">
        <v>4966451064537</v>
      </c>
      <c r="G916" s="71" t="s">
        <v>878</v>
      </c>
    </row>
    <row r="917" spans="6:7" ht="19.5" thickBot="1">
      <c r="F917" s="72">
        <v>4966451064538</v>
      </c>
      <c r="G917" s="71" t="s">
        <v>878</v>
      </c>
    </row>
    <row r="918" spans="6:7" ht="19.5" thickBot="1">
      <c r="F918" s="72">
        <v>4966451097235</v>
      </c>
      <c r="G918" s="71" t="s">
        <v>878</v>
      </c>
    </row>
    <row r="919" spans="6:7" ht="19.5" thickBot="1">
      <c r="F919" s="72">
        <v>4968151010315</v>
      </c>
      <c r="G919" s="71" t="s">
        <v>878</v>
      </c>
    </row>
    <row r="920" spans="6:7" ht="19.5" thickBot="1">
      <c r="F920" s="72">
        <v>4968151048129</v>
      </c>
      <c r="G920" s="71" t="s">
        <v>878</v>
      </c>
    </row>
    <row r="921" spans="6:7" ht="19.5" thickBot="1">
      <c r="F921" s="72">
        <v>4968151074274</v>
      </c>
      <c r="G921" s="71" t="s">
        <v>878</v>
      </c>
    </row>
    <row r="922" spans="6:7" ht="19.5" thickBot="1">
      <c r="F922" s="72">
        <v>4968151074275</v>
      </c>
      <c r="G922" s="71" t="s">
        <v>878</v>
      </c>
    </row>
    <row r="923" spans="6:7" ht="19.5" thickBot="1">
      <c r="F923" s="72">
        <v>4968151077991</v>
      </c>
      <c r="G923" s="71" t="s">
        <v>878</v>
      </c>
    </row>
    <row r="924" spans="6:7" ht="19.5" thickBot="1">
      <c r="F924" s="72">
        <v>4968151084627</v>
      </c>
      <c r="G924" s="71" t="s">
        <v>878</v>
      </c>
    </row>
    <row r="925" spans="6:7" ht="19.5" thickBot="1">
      <c r="F925" s="72">
        <v>4968151095211</v>
      </c>
      <c r="G925" s="71" t="s">
        <v>878</v>
      </c>
    </row>
    <row r="926" spans="6:7" ht="19.5" thickBot="1">
      <c r="F926" s="72">
        <v>4968151023334</v>
      </c>
      <c r="G926" s="71" t="s">
        <v>878</v>
      </c>
    </row>
    <row r="927" spans="6:7" ht="19.5" thickBot="1">
      <c r="F927" s="72">
        <v>4968151023423</v>
      </c>
      <c r="G927" s="71" t="s">
        <v>878</v>
      </c>
    </row>
    <row r="928" spans="6:7" ht="19.5" thickBot="1">
      <c r="F928" s="72">
        <v>4968151029026</v>
      </c>
      <c r="G928" s="71" t="s">
        <v>878</v>
      </c>
    </row>
    <row r="929" spans="6:7" ht="19.5" thickBot="1">
      <c r="F929" s="72">
        <v>4968151040010</v>
      </c>
      <c r="G929" s="71" t="s">
        <v>878</v>
      </c>
    </row>
    <row r="930" spans="6:7" ht="19.5" thickBot="1">
      <c r="F930" s="72">
        <v>4968151041168</v>
      </c>
      <c r="G930" s="71" t="s">
        <v>878</v>
      </c>
    </row>
    <row r="931" spans="6:7" ht="19.5" thickBot="1">
      <c r="F931" s="72">
        <v>4968151041581</v>
      </c>
      <c r="G931" s="71" t="s">
        <v>878</v>
      </c>
    </row>
    <row r="932" spans="6:7" ht="19.5" thickBot="1">
      <c r="F932" s="72">
        <v>4968151043346</v>
      </c>
      <c r="G932" s="71" t="s">
        <v>878</v>
      </c>
    </row>
    <row r="933" spans="6:7" ht="19.5" thickBot="1">
      <c r="F933" s="72">
        <v>4968151044505</v>
      </c>
      <c r="G933" s="71" t="s">
        <v>878</v>
      </c>
    </row>
    <row r="934" spans="6:7" ht="19.5" thickBot="1">
      <c r="F934" s="72">
        <v>4968151063581</v>
      </c>
      <c r="G934" s="71" t="s">
        <v>878</v>
      </c>
    </row>
    <row r="935" spans="6:7" ht="19.5" thickBot="1">
      <c r="F935" s="72">
        <v>4968151063582</v>
      </c>
      <c r="G935" s="71" t="s">
        <v>878</v>
      </c>
    </row>
    <row r="936" spans="6:7" ht="19.5" thickBot="1">
      <c r="F936" s="72">
        <v>4968151063583</v>
      </c>
      <c r="G936" s="71" t="s">
        <v>878</v>
      </c>
    </row>
    <row r="937" spans="6:7" ht="19.5" thickBot="1">
      <c r="F937" s="72">
        <v>4968151063584</v>
      </c>
      <c r="G937" s="71" t="s">
        <v>878</v>
      </c>
    </row>
    <row r="938" spans="6:7" ht="19.5" thickBot="1">
      <c r="F938" s="72">
        <v>4968151063585</v>
      </c>
      <c r="G938" s="71" t="s">
        <v>878</v>
      </c>
    </row>
    <row r="939" spans="6:7" ht="19.5" thickBot="1">
      <c r="F939" s="72">
        <v>4968151063586</v>
      </c>
      <c r="G939" s="71" t="s">
        <v>878</v>
      </c>
    </row>
    <row r="940" spans="6:7" ht="19.5" thickBot="1">
      <c r="F940" s="72">
        <v>4968151063587</v>
      </c>
      <c r="G940" s="71" t="s">
        <v>878</v>
      </c>
    </row>
    <row r="941" spans="6:7" ht="19.5" thickBot="1">
      <c r="F941" s="72">
        <v>4968151063588</v>
      </c>
      <c r="G941" s="71" t="s">
        <v>878</v>
      </c>
    </row>
    <row r="942" spans="6:7" ht="19.5" thickBot="1">
      <c r="F942" s="72">
        <v>4968151063589</v>
      </c>
      <c r="G942" s="71" t="s">
        <v>878</v>
      </c>
    </row>
    <row r="943" spans="6:7" ht="19.5" thickBot="1">
      <c r="F943" s="72">
        <v>4968151063590</v>
      </c>
      <c r="G943" s="71" t="s">
        <v>878</v>
      </c>
    </row>
    <row r="944" spans="6:7" ht="19.5" thickBot="1">
      <c r="F944" s="72">
        <v>4968151063591</v>
      </c>
      <c r="G944" s="71" t="s">
        <v>878</v>
      </c>
    </row>
    <row r="945" spans="6:7" ht="19.5" thickBot="1">
      <c r="F945" s="72">
        <v>4968151063592</v>
      </c>
      <c r="G945" s="71" t="s">
        <v>878</v>
      </c>
    </row>
    <row r="946" spans="6:7" ht="19.5" thickBot="1">
      <c r="F946" s="72">
        <v>4968151063593</v>
      </c>
      <c r="G946" s="71" t="s">
        <v>878</v>
      </c>
    </row>
    <row r="947" spans="6:7" ht="19.5" thickBot="1">
      <c r="F947" s="72">
        <v>4968151063594</v>
      </c>
      <c r="G947" s="71" t="s">
        <v>878</v>
      </c>
    </row>
    <row r="948" spans="6:7" ht="19.5" thickBot="1">
      <c r="F948" s="72">
        <v>4968151063595</v>
      </c>
      <c r="G948" s="71" t="s">
        <v>878</v>
      </c>
    </row>
    <row r="949" spans="6:7" ht="19.5" thickBot="1">
      <c r="F949" s="72">
        <v>4968151063596</v>
      </c>
      <c r="G949" s="71" t="s">
        <v>878</v>
      </c>
    </row>
    <row r="950" spans="6:7" ht="19.5" thickBot="1">
      <c r="F950" s="72">
        <v>4968151063597</v>
      </c>
      <c r="G950" s="71" t="s">
        <v>878</v>
      </c>
    </row>
    <row r="951" spans="6:7" ht="19.5" thickBot="1">
      <c r="F951" s="72">
        <v>4968151063598</v>
      </c>
      <c r="G951" s="71" t="s">
        <v>878</v>
      </c>
    </row>
    <row r="952" spans="6:7" ht="19.5" thickBot="1">
      <c r="F952" s="72">
        <v>4968151063599</v>
      </c>
      <c r="G952" s="71" t="s">
        <v>878</v>
      </c>
    </row>
    <row r="953" spans="6:7" ht="19.5" thickBot="1">
      <c r="F953" s="72">
        <v>4968151063600</v>
      </c>
      <c r="G953" s="71" t="s">
        <v>878</v>
      </c>
    </row>
    <row r="954" spans="6:7" ht="19.5" thickBot="1">
      <c r="F954" s="72">
        <v>4968151063601</v>
      </c>
      <c r="G954" s="71" t="s">
        <v>878</v>
      </c>
    </row>
    <row r="955" spans="6:7" ht="19.5" thickBot="1">
      <c r="F955" s="72">
        <v>4968151063602</v>
      </c>
      <c r="G955" s="71" t="s">
        <v>878</v>
      </c>
    </row>
    <row r="956" spans="6:7" ht="19.5" thickBot="1">
      <c r="F956" s="72">
        <v>4968151063603</v>
      </c>
      <c r="G956" s="71" t="s">
        <v>878</v>
      </c>
    </row>
    <row r="957" spans="6:7" ht="19.5" thickBot="1">
      <c r="F957" s="72">
        <v>4968151063604</v>
      </c>
      <c r="G957" s="71" t="s">
        <v>878</v>
      </c>
    </row>
    <row r="958" spans="6:7" ht="19.5" thickBot="1">
      <c r="F958" s="72">
        <v>4968151063605</v>
      </c>
      <c r="G958" s="71" t="s">
        <v>878</v>
      </c>
    </row>
    <row r="959" spans="6:7" ht="19.5" thickBot="1">
      <c r="F959" s="72">
        <v>4968151063606</v>
      </c>
      <c r="G959" s="71" t="s">
        <v>878</v>
      </c>
    </row>
    <row r="960" spans="6:7" ht="19.5" thickBot="1">
      <c r="F960" s="72">
        <v>4968151063607</v>
      </c>
      <c r="G960" s="71" t="s">
        <v>878</v>
      </c>
    </row>
    <row r="961" spans="6:7" ht="19.5" thickBot="1">
      <c r="F961" s="72">
        <v>4968151063608</v>
      </c>
      <c r="G961" s="71" t="s">
        <v>878</v>
      </c>
    </row>
    <row r="962" spans="6:7" ht="19.5" thickBot="1">
      <c r="F962" s="72">
        <v>4968151063609</v>
      </c>
      <c r="G962" s="71" t="s">
        <v>878</v>
      </c>
    </row>
    <row r="963" spans="6:7" ht="19.5" thickBot="1">
      <c r="F963" s="72">
        <v>4968151063610</v>
      </c>
      <c r="G963" s="71" t="s">
        <v>878</v>
      </c>
    </row>
    <row r="964" spans="6:7" ht="19.5" thickBot="1">
      <c r="F964" s="72">
        <v>4968151063611</v>
      </c>
      <c r="G964" s="71" t="s">
        <v>878</v>
      </c>
    </row>
    <row r="965" spans="6:7" ht="19.5" thickBot="1">
      <c r="F965" s="72">
        <v>4968151063612</v>
      </c>
      <c r="G965" s="71" t="s">
        <v>878</v>
      </c>
    </row>
    <row r="966" spans="6:7" ht="19.5" thickBot="1">
      <c r="F966" s="72">
        <v>4968151063613</v>
      </c>
      <c r="G966" s="71" t="s">
        <v>878</v>
      </c>
    </row>
    <row r="967" spans="6:7" ht="19.5" thickBot="1">
      <c r="F967" s="72">
        <v>4968151063614</v>
      </c>
      <c r="G967" s="71" t="s">
        <v>878</v>
      </c>
    </row>
    <row r="968" spans="6:7" ht="19.5" thickBot="1">
      <c r="F968" s="72">
        <v>4968151063615</v>
      </c>
      <c r="G968" s="71" t="s">
        <v>878</v>
      </c>
    </row>
    <row r="969" spans="6:7" ht="19.5" thickBot="1">
      <c r="F969" s="72">
        <v>4968151063616</v>
      </c>
      <c r="G969" s="71" t="s">
        <v>878</v>
      </c>
    </row>
    <row r="970" spans="6:7" ht="19.5" thickBot="1">
      <c r="F970" s="72">
        <v>4968151063617</v>
      </c>
      <c r="G970" s="71" t="s">
        <v>878</v>
      </c>
    </row>
    <row r="971" spans="6:7" ht="19.5" thickBot="1">
      <c r="F971" s="72">
        <v>4968151063618</v>
      </c>
      <c r="G971" s="71" t="s">
        <v>878</v>
      </c>
    </row>
    <row r="972" spans="6:7" ht="19.5" thickBot="1">
      <c r="F972" s="72">
        <v>4968151063619</v>
      </c>
      <c r="G972" s="71" t="s">
        <v>878</v>
      </c>
    </row>
    <row r="973" spans="6:7" ht="19.5" thickBot="1">
      <c r="F973" s="72">
        <v>4968151063620</v>
      </c>
      <c r="G973" s="71" t="s">
        <v>878</v>
      </c>
    </row>
    <row r="974" spans="6:7" ht="19.5" thickBot="1">
      <c r="F974" s="72">
        <v>4968151063621</v>
      </c>
      <c r="G974" s="71" t="s">
        <v>878</v>
      </c>
    </row>
    <row r="975" spans="6:7" ht="19.5" thickBot="1">
      <c r="F975" s="72">
        <v>4968151063622</v>
      </c>
      <c r="G975" s="71" t="s">
        <v>878</v>
      </c>
    </row>
    <row r="976" spans="6:7" ht="19.5" thickBot="1">
      <c r="F976" s="72">
        <v>4968151063623</v>
      </c>
      <c r="G976" s="71" t="s">
        <v>878</v>
      </c>
    </row>
    <row r="977" spans="6:7" ht="19.5" thickBot="1">
      <c r="F977" s="72">
        <v>4968151063624</v>
      </c>
      <c r="G977" s="71" t="s">
        <v>878</v>
      </c>
    </row>
    <row r="978" spans="6:7" ht="19.5" thickBot="1">
      <c r="F978" s="72">
        <v>4968151063625</v>
      </c>
      <c r="G978" s="71" t="s">
        <v>878</v>
      </c>
    </row>
    <row r="979" spans="6:7" ht="19.5" thickBot="1">
      <c r="F979" s="72">
        <v>4968151063626</v>
      </c>
      <c r="G979" s="71" t="s">
        <v>878</v>
      </c>
    </row>
    <row r="980" spans="6:7" ht="19.5" thickBot="1">
      <c r="F980" s="72">
        <v>4968151063627</v>
      </c>
      <c r="G980" s="71" t="s">
        <v>878</v>
      </c>
    </row>
    <row r="981" spans="6:7" ht="19.5" thickBot="1">
      <c r="F981" s="72">
        <v>4968151063628</v>
      </c>
      <c r="G981" s="71" t="s">
        <v>878</v>
      </c>
    </row>
    <row r="982" spans="6:7" ht="19.5" thickBot="1">
      <c r="F982" s="72">
        <v>4968151063629</v>
      </c>
      <c r="G982" s="71" t="s">
        <v>878</v>
      </c>
    </row>
    <row r="983" spans="6:7" ht="19.5" thickBot="1">
      <c r="F983" s="72">
        <v>4968151063630</v>
      </c>
      <c r="G983" s="71" t="s">
        <v>878</v>
      </c>
    </row>
    <row r="984" spans="6:7" ht="19.5" thickBot="1">
      <c r="F984" s="72">
        <v>4968151063631</v>
      </c>
      <c r="G984" s="71" t="s">
        <v>878</v>
      </c>
    </row>
    <row r="985" spans="6:7" ht="19.5" thickBot="1">
      <c r="F985" s="72">
        <v>4968151063632</v>
      </c>
      <c r="G985" s="71" t="s">
        <v>878</v>
      </c>
    </row>
    <row r="986" spans="6:7" ht="19.5" thickBot="1">
      <c r="F986" s="72">
        <v>4968151063633</v>
      </c>
      <c r="G986" s="71" t="s">
        <v>878</v>
      </c>
    </row>
    <row r="987" spans="6:7" ht="19.5" thickBot="1">
      <c r="F987" s="72">
        <v>4968151063634</v>
      </c>
      <c r="G987" s="71" t="s">
        <v>878</v>
      </c>
    </row>
    <row r="988" spans="6:7" ht="19.5" thickBot="1">
      <c r="F988" s="72">
        <v>4968151063635</v>
      </c>
      <c r="G988" s="71" t="s">
        <v>878</v>
      </c>
    </row>
    <row r="989" spans="6:7" ht="19.5" thickBot="1">
      <c r="F989" s="72">
        <v>4968151063636</v>
      </c>
      <c r="G989" s="71" t="s">
        <v>878</v>
      </c>
    </row>
    <row r="990" spans="6:7" ht="19.5" thickBot="1">
      <c r="F990" s="72">
        <v>4968151063637</v>
      </c>
      <c r="G990" s="71" t="s">
        <v>878</v>
      </c>
    </row>
    <row r="991" spans="6:7" ht="19.5" thickBot="1">
      <c r="F991" s="72">
        <v>4968151063638</v>
      </c>
      <c r="G991" s="71" t="s">
        <v>878</v>
      </c>
    </row>
    <row r="992" spans="6:7" ht="19.5" thickBot="1">
      <c r="F992" s="72">
        <v>4968151063639</v>
      </c>
      <c r="G992" s="71" t="s">
        <v>878</v>
      </c>
    </row>
    <row r="993" spans="6:7" ht="19.5" thickBot="1">
      <c r="F993" s="72">
        <v>4968151063640</v>
      </c>
      <c r="G993" s="71" t="s">
        <v>878</v>
      </c>
    </row>
    <row r="994" spans="6:7" ht="19.5" thickBot="1">
      <c r="F994" s="72">
        <v>4968151063641</v>
      </c>
      <c r="G994" s="71" t="s">
        <v>878</v>
      </c>
    </row>
    <row r="995" spans="6:7" ht="19.5" thickBot="1">
      <c r="F995" s="72">
        <v>4968151063642</v>
      </c>
      <c r="G995" s="71" t="s">
        <v>878</v>
      </c>
    </row>
    <row r="996" spans="6:7" ht="19.5" thickBot="1">
      <c r="F996" s="72">
        <v>4968151063643</v>
      </c>
      <c r="G996" s="71" t="s">
        <v>878</v>
      </c>
    </row>
    <row r="997" spans="6:7" ht="19.5" thickBot="1">
      <c r="F997" s="72">
        <v>4968151063644</v>
      </c>
      <c r="G997" s="71" t="s">
        <v>878</v>
      </c>
    </row>
    <row r="998" spans="6:7" ht="19.5" thickBot="1">
      <c r="F998" s="72">
        <v>4968151063645</v>
      </c>
      <c r="G998" s="71" t="s">
        <v>878</v>
      </c>
    </row>
    <row r="999" spans="6:7" ht="19.5" thickBot="1">
      <c r="F999" s="72">
        <v>4968151063646</v>
      </c>
      <c r="G999" s="71" t="s">
        <v>878</v>
      </c>
    </row>
    <row r="1000" spans="6:7" ht="19.5" thickBot="1">
      <c r="F1000" s="72">
        <v>4968151063647</v>
      </c>
      <c r="G1000" s="71" t="s">
        <v>878</v>
      </c>
    </row>
    <row r="1001" spans="6:7" ht="19.5" thickBot="1">
      <c r="F1001" s="72">
        <v>4968151063648</v>
      </c>
      <c r="G1001" s="71" t="s">
        <v>878</v>
      </c>
    </row>
    <row r="1002" spans="6:7" ht="19.5" thickBot="1">
      <c r="F1002" s="72">
        <v>4968151063649</v>
      </c>
      <c r="G1002" s="71" t="s">
        <v>878</v>
      </c>
    </row>
    <row r="1003" spans="6:7" ht="19.5" thickBot="1">
      <c r="F1003" s="72">
        <v>4968151063650</v>
      </c>
      <c r="G1003" s="71" t="s">
        <v>878</v>
      </c>
    </row>
    <row r="1004" spans="6:7" ht="19.5" thickBot="1">
      <c r="F1004" s="72">
        <v>4968151065285</v>
      </c>
      <c r="G1004" s="71" t="s">
        <v>878</v>
      </c>
    </row>
    <row r="1005" spans="6:7" ht="19.5" thickBot="1">
      <c r="F1005" s="72">
        <v>4968151065286</v>
      </c>
      <c r="G1005" s="71" t="s">
        <v>878</v>
      </c>
    </row>
    <row r="1006" spans="6:7" ht="19.5" thickBot="1">
      <c r="F1006" s="72">
        <v>4968151065287</v>
      </c>
      <c r="G1006" s="71" t="s">
        <v>878</v>
      </c>
    </row>
    <row r="1007" spans="6:7" ht="19.5" thickBot="1">
      <c r="F1007" s="72">
        <v>4968151065289</v>
      </c>
      <c r="G1007" s="71" t="s">
        <v>878</v>
      </c>
    </row>
    <row r="1008" spans="6:7" ht="19.5" thickBot="1">
      <c r="F1008" s="72">
        <v>4968151065290</v>
      </c>
      <c r="G1008" s="71" t="s">
        <v>878</v>
      </c>
    </row>
    <row r="1009" spans="6:7" ht="19.5" thickBot="1">
      <c r="F1009" s="72">
        <v>4968151065291</v>
      </c>
      <c r="G1009" s="71" t="s">
        <v>878</v>
      </c>
    </row>
    <row r="1010" spans="6:7" ht="19.5" thickBot="1">
      <c r="F1010" s="72">
        <v>4968151065292</v>
      </c>
      <c r="G1010" s="71" t="s">
        <v>878</v>
      </c>
    </row>
    <row r="1011" spans="6:7" ht="19.5" thickBot="1">
      <c r="F1011" s="72">
        <v>4968151065293</v>
      </c>
      <c r="G1011" s="71" t="s">
        <v>878</v>
      </c>
    </row>
    <row r="1012" spans="6:7" ht="19.5" thickBot="1">
      <c r="F1012" s="72">
        <v>4968151081747</v>
      </c>
      <c r="G1012" s="71" t="s">
        <v>878</v>
      </c>
    </row>
    <row r="1013" spans="6:7" ht="19.5" thickBot="1">
      <c r="F1013" s="72">
        <v>4968151083755</v>
      </c>
      <c r="G1013" s="71" t="s">
        <v>878</v>
      </c>
    </row>
    <row r="1014" spans="6:7" ht="19.5" thickBot="1">
      <c r="F1014" s="72">
        <v>4968151083989</v>
      </c>
      <c r="G1014" s="71" t="s">
        <v>878</v>
      </c>
    </row>
    <row r="1015" spans="6:7" ht="19.5" thickBot="1">
      <c r="F1015" s="72">
        <v>4968151084072</v>
      </c>
      <c r="G1015" s="71" t="s">
        <v>878</v>
      </c>
    </row>
    <row r="1016" spans="6:7" ht="19.5" thickBot="1">
      <c r="F1016" s="72">
        <v>4968151088802</v>
      </c>
      <c r="G1016" s="71" t="s">
        <v>878</v>
      </c>
    </row>
    <row r="1017" spans="6:7" ht="19.5" thickBot="1">
      <c r="F1017" s="72">
        <v>4968151093420</v>
      </c>
      <c r="G1017" s="71" t="s">
        <v>878</v>
      </c>
    </row>
    <row r="1018" spans="6:7" ht="19.5" thickBot="1">
      <c r="F1018" s="72">
        <v>4968151096461</v>
      </c>
      <c r="G1018" s="71" t="s">
        <v>878</v>
      </c>
    </row>
    <row r="1019" spans="6:7" ht="19.5" thickBot="1">
      <c r="F1019" s="72">
        <v>4974351013397</v>
      </c>
      <c r="G1019" s="71" t="s">
        <v>878</v>
      </c>
    </row>
    <row r="1020" spans="6:7" ht="19.5" thickBot="1">
      <c r="F1020" s="72">
        <v>4974351026913</v>
      </c>
      <c r="G1020" s="71" t="s">
        <v>878</v>
      </c>
    </row>
    <row r="1021" spans="6:7" ht="19.5" thickBot="1">
      <c r="F1021" s="72">
        <v>4974351051092</v>
      </c>
      <c r="G1021" s="71" t="s">
        <v>878</v>
      </c>
    </row>
    <row r="1022" spans="6:7" ht="19.5" thickBot="1">
      <c r="F1022" s="72">
        <v>4974351055146</v>
      </c>
      <c r="G1022" s="71" t="s">
        <v>878</v>
      </c>
    </row>
    <row r="1023" spans="6:7" ht="19.5" thickBot="1">
      <c r="F1023" s="72">
        <v>4974351056843</v>
      </c>
      <c r="G1023" s="71" t="s">
        <v>878</v>
      </c>
    </row>
    <row r="1024" spans="6:7" ht="19.5" thickBot="1">
      <c r="F1024" s="72">
        <v>4974351057348</v>
      </c>
      <c r="G1024" s="71" t="s">
        <v>878</v>
      </c>
    </row>
    <row r="1025" spans="6:7" ht="19.5" thickBot="1">
      <c r="F1025" s="72">
        <v>4974351058045</v>
      </c>
      <c r="G1025" s="71" t="s">
        <v>878</v>
      </c>
    </row>
    <row r="1026" spans="6:7" ht="19.5" thickBot="1">
      <c r="F1026" s="72">
        <v>4974351059082</v>
      </c>
      <c r="G1026" s="71" t="s">
        <v>878</v>
      </c>
    </row>
    <row r="1027" spans="6:7" ht="19.5" thickBot="1">
      <c r="F1027" s="72">
        <v>4974351059083</v>
      </c>
      <c r="G1027" s="71" t="s">
        <v>878</v>
      </c>
    </row>
    <row r="1028" spans="6:7" ht="19.5" thickBot="1">
      <c r="F1028" s="72">
        <v>4974351060651</v>
      </c>
      <c r="G1028" s="71" t="s">
        <v>878</v>
      </c>
    </row>
    <row r="1029" spans="6:7" ht="19.5" thickBot="1">
      <c r="F1029" s="72">
        <v>4974351061349</v>
      </c>
      <c r="G1029" s="71" t="s">
        <v>878</v>
      </c>
    </row>
    <row r="1030" spans="6:7" ht="19.5" thickBot="1">
      <c r="F1030" s="72">
        <v>4974351068956</v>
      </c>
      <c r="G1030" s="71" t="s">
        <v>878</v>
      </c>
    </row>
    <row r="1031" spans="6:7" ht="19.5" thickBot="1">
      <c r="F1031" s="72">
        <v>4974351077781</v>
      </c>
      <c r="G1031" s="71" t="s">
        <v>878</v>
      </c>
    </row>
    <row r="1032" spans="6:7" ht="19.5" thickBot="1">
      <c r="F1032" s="72">
        <v>4974351077838</v>
      </c>
      <c r="G1032" s="71" t="s">
        <v>878</v>
      </c>
    </row>
    <row r="1033" spans="6:7" ht="19.5" thickBot="1">
      <c r="F1033" s="72">
        <v>4974351078021</v>
      </c>
      <c r="G1033" s="71" t="s">
        <v>878</v>
      </c>
    </row>
    <row r="1034" spans="6:7" ht="19.5" thickBot="1">
      <c r="F1034" s="72">
        <v>4974351078046</v>
      </c>
      <c r="G1034" s="71" t="s">
        <v>878</v>
      </c>
    </row>
    <row r="1035" spans="6:7" ht="19.5" thickBot="1">
      <c r="F1035" s="72">
        <v>4974351078047</v>
      </c>
      <c r="G1035" s="71" t="s">
        <v>878</v>
      </c>
    </row>
    <row r="1036" spans="6:7" ht="19.5" thickBot="1">
      <c r="F1036" s="72">
        <v>4974351078428</v>
      </c>
      <c r="G1036" s="71" t="s">
        <v>878</v>
      </c>
    </row>
    <row r="1037" spans="6:7" ht="19.5" thickBot="1">
      <c r="F1037" s="72">
        <v>4974351088914</v>
      </c>
      <c r="G1037" s="71" t="s">
        <v>878</v>
      </c>
    </row>
    <row r="1038" spans="6:7" ht="19.5" thickBot="1">
      <c r="F1038" s="72">
        <v>4974351089529</v>
      </c>
      <c r="G1038" s="71" t="s">
        <v>878</v>
      </c>
    </row>
    <row r="1039" spans="6:7" ht="19.5" thickBot="1">
      <c r="F1039" s="72">
        <v>4974351090737</v>
      </c>
      <c r="G1039" s="71" t="s">
        <v>878</v>
      </c>
    </row>
    <row r="1040" spans="6:7" ht="19.5" thickBot="1">
      <c r="F1040" s="72">
        <v>4974351098665</v>
      </c>
      <c r="G1040" s="71" t="s">
        <v>878</v>
      </c>
    </row>
    <row r="1041" spans="6:7" ht="19.5" thickBot="1">
      <c r="F1041" s="72">
        <v>4974351099569</v>
      </c>
      <c r="G1041" s="71" t="s">
        <v>878</v>
      </c>
    </row>
    <row r="1042" spans="6:7" ht="19.5" thickBot="1">
      <c r="F1042" s="72">
        <v>4974351099598</v>
      </c>
      <c r="G1042" s="71" t="s">
        <v>878</v>
      </c>
    </row>
    <row r="1043" spans="6:7" ht="19.5" thickBot="1">
      <c r="F1043" s="72">
        <v>4974351013409</v>
      </c>
      <c r="G1043" s="71" t="s">
        <v>878</v>
      </c>
    </row>
    <row r="1044" spans="6:7" ht="19.5" thickBot="1">
      <c r="F1044" s="72">
        <v>4974351044810</v>
      </c>
      <c r="G1044" s="71" t="s">
        <v>878</v>
      </c>
    </row>
    <row r="1045" spans="6:7" ht="19.5" thickBot="1">
      <c r="F1045" s="72">
        <v>4974351044811</v>
      </c>
      <c r="G1045" s="71" t="s">
        <v>878</v>
      </c>
    </row>
    <row r="1046" spans="6:7" ht="19.5" thickBot="1">
      <c r="F1046" s="72">
        <v>4974351044812</v>
      </c>
      <c r="G1046" s="71" t="s">
        <v>878</v>
      </c>
    </row>
    <row r="1047" spans="6:7" ht="19.5" thickBot="1">
      <c r="F1047" s="72">
        <v>4974351052211</v>
      </c>
      <c r="G1047" s="71" t="s">
        <v>878</v>
      </c>
    </row>
    <row r="1048" spans="6:7" ht="19.5" thickBot="1">
      <c r="F1048" s="72">
        <v>4974351053235</v>
      </c>
      <c r="G1048" s="71" t="s">
        <v>878</v>
      </c>
    </row>
    <row r="1049" spans="6:7" ht="19.5" thickBot="1">
      <c r="F1049" s="72">
        <v>4974351053236</v>
      </c>
      <c r="G1049" s="71" t="s">
        <v>878</v>
      </c>
    </row>
    <row r="1050" spans="6:7" ht="19.5" thickBot="1">
      <c r="F1050" s="72">
        <v>4974351056005</v>
      </c>
      <c r="G1050" s="71" t="s">
        <v>878</v>
      </c>
    </row>
    <row r="1051" spans="6:7" ht="19.5" thickBot="1">
      <c r="F1051" s="72">
        <v>4974351061501</v>
      </c>
      <c r="G1051" s="71" t="s">
        <v>878</v>
      </c>
    </row>
    <row r="1052" spans="6:7" ht="19.5" thickBot="1">
      <c r="F1052" s="72">
        <v>4974351064233</v>
      </c>
      <c r="G1052" s="71" t="s">
        <v>878</v>
      </c>
    </row>
    <row r="1053" spans="6:7" ht="19.5" thickBot="1">
      <c r="F1053" s="72">
        <v>4974351065412</v>
      </c>
      <c r="G1053" s="71" t="s">
        <v>878</v>
      </c>
    </row>
    <row r="1054" spans="6:7" ht="19.5" thickBot="1">
      <c r="F1054" s="72">
        <v>4974351065511</v>
      </c>
      <c r="G1054" s="71" t="s">
        <v>878</v>
      </c>
    </row>
    <row r="1055" spans="6:7" ht="19.5" thickBot="1">
      <c r="F1055" s="72">
        <v>4974351072008</v>
      </c>
      <c r="G1055" s="71" t="s">
        <v>878</v>
      </c>
    </row>
    <row r="1056" spans="6:7" ht="19.5" thickBot="1">
      <c r="F1056" s="72">
        <v>4974351086272</v>
      </c>
      <c r="G1056" s="71" t="s">
        <v>878</v>
      </c>
    </row>
    <row r="1057" spans="6:7" ht="19.5" thickBot="1">
      <c r="F1057" s="72">
        <v>4974351087689</v>
      </c>
      <c r="G1057" s="71" t="s">
        <v>878</v>
      </c>
    </row>
    <row r="1058" spans="6:7" ht="19.5" thickBot="1">
      <c r="F1058" s="72">
        <v>4974351089413</v>
      </c>
      <c r="G1058" s="71" t="s">
        <v>878</v>
      </c>
    </row>
    <row r="1059" spans="6:7" ht="19.5" thickBot="1">
      <c r="F1059" s="72">
        <v>4974351089472</v>
      </c>
      <c r="G1059" s="71" t="s">
        <v>878</v>
      </c>
    </row>
    <row r="1060" spans="6:7" ht="19.5" thickBot="1">
      <c r="F1060" s="72">
        <v>4974351089629</v>
      </c>
      <c r="G1060" s="71" t="s">
        <v>878</v>
      </c>
    </row>
    <row r="1061" spans="6:7" ht="19.5" thickBot="1">
      <c r="F1061" s="72">
        <v>4976151048072</v>
      </c>
      <c r="G1061" s="71" t="s">
        <v>878</v>
      </c>
    </row>
    <row r="1062" spans="6:7" ht="19.5" thickBot="1">
      <c r="F1062" s="72">
        <v>4986151046749</v>
      </c>
      <c r="G1062" s="71" t="s">
        <v>878</v>
      </c>
    </row>
    <row r="1063" spans="6:7" ht="19.5" thickBot="1">
      <c r="F1063" s="72">
        <v>5000151053336</v>
      </c>
      <c r="G1063" s="71" t="s">
        <v>878</v>
      </c>
    </row>
    <row r="1064" spans="6:7" ht="19.5" thickBot="1">
      <c r="F1064" s="72">
        <v>5000151080035</v>
      </c>
      <c r="G1064" s="71" t="s">
        <v>878</v>
      </c>
    </row>
    <row r="1065" spans="6:7" ht="19.5" thickBot="1">
      <c r="F1065" s="72">
        <v>5000151080362</v>
      </c>
      <c r="G1065" s="71" t="s">
        <v>878</v>
      </c>
    </row>
    <row r="1066" spans="6:7" ht="19.5" thickBot="1">
      <c r="F1066" s="72">
        <v>5000151080905</v>
      </c>
      <c r="G1066" s="71" t="s">
        <v>878</v>
      </c>
    </row>
    <row r="1067" spans="6:7" ht="19.5" thickBot="1">
      <c r="F1067" s="72">
        <v>5000151081165</v>
      </c>
      <c r="G1067" s="71" t="s">
        <v>878</v>
      </c>
    </row>
    <row r="1068" spans="6:7" ht="19.5" thickBot="1">
      <c r="F1068" s="72">
        <v>5000151081304</v>
      </c>
      <c r="G1068" s="71" t="s">
        <v>878</v>
      </c>
    </row>
    <row r="1069" spans="6:7" ht="19.5" thickBot="1">
      <c r="F1069" s="72">
        <v>5000151081320</v>
      </c>
      <c r="G1069" s="71" t="s">
        <v>878</v>
      </c>
    </row>
    <row r="1070" spans="6:7" ht="19.5" thickBot="1">
      <c r="F1070" s="72">
        <v>5000151081382</v>
      </c>
      <c r="G1070" s="71" t="s">
        <v>878</v>
      </c>
    </row>
    <row r="1071" spans="6:7" ht="19.5" thickBot="1">
      <c r="F1071" s="72">
        <v>5000151081417</v>
      </c>
      <c r="G1071" s="71" t="s">
        <v>878</v>
      </c>
    </row>
    <row r="1072" spans="6:7" ht="19.5" thickBot="1">
      <c r="F1072" s="72">
        <v>5000151081631</v>
      </c>
      <c r="G1072" s="71" t="s">
        <v>878</v>
      </c>
    </row>
    <row r="1073" spans="6:7" ht="19.5" thickBot="1">
      <c r="F1073" s="72">
        <v>5000151081852</v>
      </c>
      <c r="G1073" s="71" t="s">
        <v>878</v>
      </c>
    </row>
    <row r="1074" spans="6:7" ht="19.5" thickBot="1">
      <c r="F1074" s="72">
        <v>5000151081853</v>
      </c>
      <c r="G1074" s="71" t="s">
        <v>878</v>
      </c>
    </row>
    <row r="1075" spans="6:7" ht="19.5" thickBot="1">
      <c r="F1075" s="72">
        <v>5000151081931</v>
      </c>
      <c r="G1075" s="71" t="s">
        <v>878</v>
      </c>
    </row>
    <row r="1076" spans="6:7" ht="19.5" thickBot="1">
      <c r="F1076" s="72">
        <v>5000151081936</v>
      </c>
      <c r="G1076" s="71" t="s">
        <v>878</v>
      </c>
    </row>
    <row r="1077" spans="6:7" ht="19.5" thickBot="1">
      <c r="F1077" s="72">
        <v>5000151081937</v>
      </c>
      <c r="G1077" s="71" t="s">
        <v>878</v>
      </c>
    </row>
    <row r="1078" spans="6:7" ht="19.5" thickBot="1">
      <c r="F1078" s="72">
        <v>5000151082015</v>
      </c>
      <c r="G1078" s="71" t="s">
        <v>878</v>
      </c>
    </row>
    <row r="1079" spans="6:7" ht="19.5" thickBot="1">
      <c r="F1079" s="72">
        <v>5000151082016</v>
      </c>
      <c r="G1079" s="71" t="s">
        <v>878</v>
      </c>
    </row>
    <row r="1080" spans="6:7" ht="19.5" thickBot="1">
      <c r="F1080" s="72">
        <v>5000151082101</v>
      </c>
      <c r="G1080" s="71" t="s">
        <v>878</v>
      </c>
    </row>
    <row r="1081" spans="6:7" ht="19.5" thickBot="1">
      <c r="F1081" s="72">
        <v>5000151082127</v>
      </c>
      <c r="G1081" s="71" t="s">
        <v>878</v>
      </c>
    </row>
    <row r="1082" spans="6:7" ht="19.5" thickBot="1">
      <c r="F1082" s="72">
        <v>5000151082339</v>
      </c>
      <c r="G1082" s="71" t="s">
        <v>878</v>
      </c>
    </row>
    <row r="1083" spans="6:7" ht="19.5" thickBot="1">
      <c r="F1083" s="72">
        <v>5000151082543</v>
      </c>
      <c r="G1083" s="71" t="s">
        <v>878</v>
      </c>
    </row>
    <row r="1084" spans="6:7" ht="19.5" thickBot="1">
      <c r="F1084" s="72">
        <v>5000151082548</v>
      </c>
      <c r="G1084" s="71" t="s">
        <v>878</v>
      </c>
    </row>
    <row r="1085" spans="6:7" ht="19.5" thickBot="1">
      <c r="F1085" s="72">
        <v>5000151082754</v>
      </c>
      <c r="G1085" s="71" t="s">
        <v>878</v>
      </c>
    </row>
    <row r="1086" spans="6:7" ht="19.5" thickBot="1">
      <c r="F1086" s="72">
        <v>5000151082862</v>
      </c>
      <c r="G1086" s="71" t="s">
        <v>878</v>
      </c>
    </row>
    <row r="1087" spans="6:7" ht="19.5" thickBot="1">
      <c r="F1087" s="72">
        <v>5000151083247</v>
      </c>
      <c r="G1087" s="71" t="s">
        <v>878</v>
      </c>
    </row>
    <row r="1088" spans="6:7" ht="19.5" thickBot="1">
      <c r="F1088" s="72">
        <v>5000151083310</v>
      </c>
      <c r="G1088" s="71" t="s">
        <v>878</v>
      </c>
    </row>
    <row r="1089" spans="6:7" ht="19.5" thickBot="1">
      <c r="F1089" s="72">
        <v>5000151083563</v>
      </c>
      <c r="G1089" s="71" t="s">
        <v>878</v>
      </c>
    </row>
    <row r="1090" spans="6:7" ht="19.5" thickBot="1">
      <c r="F1090" s="72">
        <v>5000151083781</v>
      </c>
      <c r="G1090" s="71" t="s">
        <v>878</v>
      </c>
    </row>
    <row r="1091" spans="6:7" ht="19.5" thickBot="1">
      <c r="F1091" s="72">
        <v>5000151084067</v>
      </c>
      <c r="G1091" s="71" t="s">
        <v>878</v>
      </c>
    </row>
    <row r="1092" spans="6:7" ht="19.5" thickBot="1">
      <c r="F1092" s="72">
        <v>5000151084130</v>
      </c>
      <c r="G1092" s="71" t="s">
        <v>878</v>
      </c>
    </row>
    <row r="1093" spans="6:7" ht="19.5" thickBot="1">
      <c r="F1093" s="72">
        <v>5000151084136</v>
      </c>
      <c r="G1093" s="71" t="s">
        <v>878</v>
      </c>
    </row>
    <row r="1094" spans="6:7" ht="19.5" thickBot="1">
      <c r="F1094" s="72">
        <v>5000151084151</v>
      </c>
      <c r="G1094" s="71" t="s">
        <v>878</v>
      </c>
    </row>
    <row r="1095" spans="6:7" ht="19.5" thickBot="1">
      <c r="F1095" s="72">
        <v>5000151084464</v>
      </c>
      <c r="G1095" s="71" t="s">
        <v>878</v>
      </c>
    </row>
    <row r="1096" spans="6:7" ht="19.5" thickBot="1">
      <c r="F1096" s="72">
        <v>5000151084775</v>
      </c>
      <c r="G1096" s="71" t="s">
        <v>878</v>
      </c>
    </row>
    <row r="1097" spans="6:7" ht="19.5" thickBot="1">
      <c r="F1097" s="72">
        <v>5000151084958</v>
      </c>
      <c r="G1097" s="71" t="s">
        <v>878</v>
      </c>
    </row>
    <row r="1098" spans="6:7" ht="19.5" thickBot="1">
      <c r="F1098" s="72">
        <v>5000151085126</v>
      </c>
      <c r="G1098" s="71" t="s">
        <v>878</v>
      </c>
    </row>
    <row r="1099" spans="6:7" ht="19.5" thickBot="1">
      <c r="F1099" s="72">
        <v>5000151085186</v>
      </c>
      <c r="G1099" s="71" t="s">
        <v>878</v>
      </c>
    </row>
    <row r="1100" spans="6:7" ht="19.5" thickBot="1">
      <c r="F1100" s="72">
        <v>5000151085398</v>
      </c>
      <c r="G1100" s="71" t="s">
        <v>878</v>
      </c>
    </row>
    <row r="1101" spans="6:7" ht="19.5" thickBot="1">
      <c r="F1101" s="72">
        <v>5000151085582</v>
      </c>
      <c r="G1101" s="71" t="s">
        <v>878</v>
      </c>
    </row>
    <row r="1102" spans="6:7" ht="19.5" thickBot="1">
      <c r="F1102" s="72">
        <v>5000151086107</v>
      </c>
      <c r="G1102" s="71" t="s">
        <v>878</v>
      </c>
    </row>
    <row r="1103" spans="6:7" ht="19.5" thickBot="1">
      <c r="F1103" s="72">
        <v>5000151086670</v>
      </c>
      <c r="G1103" s="71" t="s">
        <v>878</v>
      </c>
    </row>
    <row r="1104" spans="6:7" ht="19.5" thickBot="1">
      <c r="F1104" s="72">
        <v>5000151086684</v>
      </c>
      <c r="G1104" s="71" t="s">
        <v>878</v>
      </c>
    </row>
    <row r="1105" spans="6:7" ht="19.5" thickBot="1">
      <c r="F1105" s="72">
        <v>5000151086906</v>
      </c>
      <c r="G1105" s="71" t="s">
        <v>878</v>
      </c>
    </row>
    <row r="1106" spans="6:7" ht="19.5" thickBot="1">
      <c r="F1106" s="72">
        <v>5000151086943</v>
      </c>
      <c r="G1106" s="71" t="s">
        <v>878</v>
      </c>
    </row>
    <row r="1107" spans="6:7" ht="19.5" thickBot="1">
      <c r="F1107" s="72">
        <v>5000151087194</v>
      </c>
      <c r="G1107" s="71" t="s">
        <v>878</v>
      </c>
    </row>
    <row r="1108" spans="6:7" ht="19.5" thickBot="1">
      <c r="F1108" s="72">
        <v>5000151087196</v>
      </c>
      <c r="G1108" s="71" t="s">
        <v>878</v>
      </c>
    </row>
    <row r="1109" spans="6:7" ht="19.5" thickBot="1">
      <c r="F1109" s="72">
        <v>5000151087235</v>
      </c>
      <c r="G1109" s="71" t="s">
        <v>878</v>
      </c>
    </row>
    <row r="1110" spans="6:7" ht="19.5" thickBot="1">
      <c r="F1110" s="72">
        <v>5000151087324</v>
      </c>
      <c r="G1110" s="71" t="s">
        <v>878</v>
      </c>
    </row>
    <row r="1111" spans="6:7" ht="19.5" thickBot="1">
      <c r="F1111" s="72">
        <v>5000151087492</v>
      </c>
      <c r="G1111" s="71" t="s">
        <v>878</v>
      </c>
    </row>
    <row r="1112" spans="6:7" ht="19.5" thickBot="1">
      <c r="F1112" s="72">
        <v>5000151087609</v>
      </c>
      <c r="G1112" s="71" t="s">
        <v>878</v>
      </c>
    </row>
    <row r="1113" spans="6:7" ht="19.5" thickBot="1">
      <c r="F1113" s="72">
        <v>5000151087751</v>
      </c>
      <c r="G1113" s="71" t="s">
        <v>878</v>
      </c>
    </row>
    <row r="1114" spans="6:7" ht="19.5" thickBot="1">
      <c r="F1114" s="72">
        <v>5000151087760</v>
      </c>
      <c r="G1114" s="71" t="s">
        <v>878</v>
      </c>
    </row>
    <row r="1115" spans="6:7" ht="19.5" thickBot="1">
      <c r="F1115" s="72">
        <v>5000151087771</v>
      </c>
      <c r="G1115" s="71" t="s">
        <v>878</v>
      </c>
    </row>
    <row r="1116" spans="6:7" ht="19.5" thickBot="1">
      <c r="F1116" s="72">
        <v>5000151087826</v>
      </c>
      <c r="G1116" s="71" t="s">
        <v>878</v>
      </c>
    </row>
    <row r="1117" spans="6:7" ht="19.5" thickBot="1">
      <c r="F1117" s="72">
        <v>5000156087952</v>
      </c>
      <c r="G1117" s="71" t="s">
        <v>878</v>
      </c>
    </row>
    <row r="1118" spans="6:7" ht="19.5" thickBot="1">
      <c r="F1118" s="72">
        <v>5000156087955</v>
      </c>
      <c r="G1118" s="71" t="s">
        <v>878</v>
      </c>
    </row>
    <row r="1119" spans="6:7" ht="19.5" thickBot="1">
      <c r="F1119" s="72">
        <v>5000151087999</v>
      </c>
      <c r="G1119" s="71" t="s">
        <v>878</v>
      </c>
    </row>
    <row r="1120" spans="6:7" ht="19.5" thickBot="1">
      <c r="F1120" s="72">
        <v>5000151088367</v>
      </c>
      <c r="G1120" s="71" t="s">
        <v>878</v>
      </c>
    </row>
    <row r="1121" spans="6:7" ht="19.5" thickBot="1">
      <c r="F1121" s="72">
        <v>5000151088374</v>
      </c>
      <c r="G1121" s="71" t="s">
        <v>878</v>
      </c>
    </row>
    <row r="1122" spans="6:7" ht="19.5" thickBot="1">
      <c r="F1122" s="72">
        <v>5000151088542</v>
      </c>
      <c r="G1122" s="71" t="s">
        <v>878</v>
      </c>
    </row>
    <row r="1123" spans="6:7" ht="19.5" thickBot="1">
      <c r="F1123" s="72">
        <v>5000151088550</v>
      </c>
      <c r="G1123" s="71" t="s">
        <v>878</v>
      </c>
    </row>
    <row r="1124" spans="6:7" ht="19.5" thickBot="1">
      <c r="F1124" s="72">
        <v>5000156088674</v>
      </c>
      <c r="G1124" s="71" t="s">
        <v>878</v>
      </c>
    </row>
    <row r="1125" spans="6:7" ht="19.5" thickBot="1">
      <c r="F1125" s="72">
        <v>5000151088771</v>
      </c>
      <c r="G1125" s="71" t="s">
        <v>878</v>
      </c>
    </row>
    <row r="1126" spans="6:7" ht="19.5" thickBot="1">
      <c r="F1126" s="72">
        <v>5000156088882</v>
      </c>
      <c r="G1126" s="71" t="s">
        <v>878</v>
      </c>
    </row>
    <row r="1127" spans="6:7" ht="19.5" thickBot="1">
      <c r="F1127" s="72">
        <v>5000151088897</v>
      </c>
      <c r="G1127" s="71" t="s">
        <v>878</v>
      </c>
    </row>
    <row r="1128" spans="6:7" ht="19.5" thickBot="1">
      <c r="F1128" s="72">
        <v>5000156089067</v>
      </c>
      <c r="G1128" s="71" t="s">
        <v>878</v>
      </c>
    </row>
    <row r="1129" spans="6:7" ht="19.5" thickBot="1">
      <c r="F1129" s="72">
        <v>5000151089126</v>
      </c>
      <c r="G1129" s="71" t="s">
        <v>878</v>
      </c>
    </row>
    <row r="1130" spans="6:7" ht="19.5" thickBot="1">
      <c r="F1130" s="72">
        <v>5000151089181</v>
      </c>
      <c r="G1130" s="71" t="s">
        <v>878</v>
      </c>
    </row>
    <row r="1131" spans="6:7" ht="19.5" thickBot="1">
      <c r="F1131" s="72">
        <v>5000156089268</v>
      </c>
      <c r="G1131" s="71" t="s">
        <v>878</v>
      </c>
    </row>
    <row r="1132" spans="6:7" ht="19.5" thickBot="1">
      <c r="F1132" s="72">
        <v>5000151089307</v>
      </c>
      <c r="G1132" s="71" t="s">
        <v>878</v>
      </c>
    </row>
    <row r="1133" spans="6:7" ht="19.5" thickBot="1">
      <c r="F1133" s="72">
        <v>5000151089323</v>
      </c>
      <c r="G1133" s="71" t="s">
        <v>878</v>
      </c>
    </row>
    <row r="1134" spans="6:7" ht="19.5" thickBot="1">
      <c r="F1134" s="72">
        <v>5000151089531</v>
      </c>
      <c r="G1134" s="71" t="s">
        <v>878</v>
      </c>
    </row>
    <row r="1135" spans="6:7" ht="19.5" thickBot="1">
      <c r="F1135" s="72">
        <v>5000151089810</v>
      </c>
      <c r="G1135" s="71" t="s">
        <v>878</v>
      </c>
    </row>
    <row r="1136" spans="6:7" ht="19.5" thickBot="1">
      <c r="F1136" s="72">
        <v>5000151089820</v>
      </c>
      <c r="G1136" s="71" t="s">
        <v>878</v>
      </c>
    </row>
    <row r="1137" spans="6:7" ht="19.5" thickBot="1">
      <c r="F1137" s="72">
        <v>5000151089895</v>
      </c>
      <c r="G1137" s="71" t="s">
        <v>878</v>
      </c>
    </row>
    <row r="1138" spans="6:7" ht="19.5" thickBot="1">
      <c r="F1138" s="72">
        <v>5000151090078</v>
      </c>
      <c r="G1138" s="71" t="s">
        <v>878</v>
      </c>
    </row>
    <row r="1139" spans="6:7" ht="19.5" thickBot="1">
      <c r="F1139" s="72">
        <v>5000151090201</v>
      </c>
      <c r="G1139" s="71" t="s">
        <v>878</v>
      </c>
    </row>
    <row r="1140" spans="6:7" ht="19.5" thickBot="1">
      <c r="F1140" s="72">
        <v>5000151090215</v>
      </c>
      <c r="G1140" s="71" t="s">
        <v>878</v>
      </c>
    </row>
    <row r="1141" spans="6:7" ht="19.5" thickBot="1">
      <c r="F1141" s="72">
        <v>5000151090307</v>
      </c>
      <c r="G1141" s="71" t="s">
        <v>878</v>
      </c>
    </row>
    <row r="1142" spans="6:7" ht="19.5" thickBot="1">
      <c r="F1142" s="72">
        <v>5000151090696</v>
      </c>
      <c r="G1142" s="71" t="s">
        <v>878</v>
      </c>
    </row>
    <row r="1143" spans="6:7" ht="19.5" thickBot="1">
      <c r="F1143" s="72">
        <v>5000151090909</v>
      </c>
      <c r="G1143" s="71" t="s">
        <v>878</v>
      </c>
    </row>
    <row r="1144" spans="6:7" ht="19.5" thickBot="1">
      <c r="F1144" s="72">
        <v>5000151091089</v>
      </c>
      <c r="G1144" s="71" t="s">
        <v>878</v>
      </c>
    </row>
    <row r="1145" spans="6:7" ht="19.5" thickBot="1">
      <c r="F1145" s="72">
        <v>5000151091447</v>
      </c>
      <c r="G1145" s="71" t="s">
        <v>878</v>
      </c>
    </row>
    <row r="1146" spans="6:7" ht="19.5" thickBot="1">
      <c r="F1146" s="72">
        <v>5000151091988</v>
      </c>
      <c r="G1146" s="71" t="s">
        <v>878</v>
      </c>
    </row>
    <row r="1147" spans="6:7" ht="19.5" thickBot="1">
      <c r="F1147" s="72">
        <v>5000151092413</v>
      </c>
      <c r="G1147" s="71" t="s">
        <v>878</v>
      </c>
    </row>
    <row r="1148" spans="6:7" ht="19.5" thickBot="1">
      <c r="F1148" s="72">
        <v>5000151092434</v>
      </c>
      <c r="G1148" s="71" t="s">
        <v>878</v>
      </c>
    </row>
    <row r="1149" spans="6:7" ht="19.5" thickBot="1">
      <c r="F1149" s="72">
        <v>5000151092597</v>
      </c>
      <c r="G1149" s="71" t="s">
        <v>878</v>
      </c>
    </row>
    <row r="1150" spans="6:7" ht="19.5" thickBot="1">
      <c r="F1150" s="72">
        <v>5000151092849</v>
      </c>
      <c r="G1150" s="71" t="s">
        <v>878</v>
      </c>
    </row>
    <row r="1151" spans="6:7" ht="19.5" thickBot="1">
      <c r="F1151" s="72">
        <v>5000151092932</v>
      </c>
      <c r="G1151" s="71" t="s">
        <v>878</v>
      </c>
    </row>
    <row r="1152" spans="6:7" ht="19.5" thickBot="1">
      <c r="F1152" s="72">
        <v>5000151093272</v>
      </c>
      <c r="G1152" s="71" t="s">
        <v>878</v>
      </c>
    </row>
    <row r="1153" spans="6:7" ht="19.5" thickBot="1">
      <c r="F1153" s="72">
        <v>5000151093307</v>
      </c>
      <c r="G1153" s="71" t="s">
        <v>878</v>
      </c>
    </row>
    <row r="1154" spans="6:7" ht="19.5" thickBot="1">
      <c r="F1154" s="72">
        <v>5000151093530</v>
      </c>
      <c r="G1154" s="71" t="s">
        <v>878</v>
      </c>
    </row>
    <row r="1155" spans="6:7" ht="19.5" thickBot="1">
      <c r="F1155" s="72">
        <v>5000151093543</v>
      </c>
      <c r="G1155" s="71" t="s">
        <v>878</v>
      </c>
    </row>
    <row r="1156" spans="6:7" ht="19.5" thickBot="1">
      <c r="F1156" s="72">
        <v>5000151093933</v>
      </c>
      <c r="G1156" s="71" t="s">
        <v>878</v>
      </c>
    </row>
    <row r="1157" spans="6:7" ht="19.5" thickBot="1">
      <c r="F1157" s="72">
        <v>5000151093960</v>
      </c>
      <c r="G1157" s="71" t="s">
        <v>878</v>
      </c>
    </row>
    <row r="1158" spans="6:7" ht="19.5" thickBot="1">
      <c r="F1158" s="72">
        <v>5000151094406</v>
      </c>
      <c r="G1158" s="71" t="s">
        <v>878</v>
      </c>
    </row>
    <row r="1159" spans="6:7" ht="19.5" thickBot="1">
      <c r="F1159" s="72">
        <v>5000151094429</v>
      </c>
      <c r="G1159" s="71" t="s">
        <v>878</v>
      </c>
    </row>
    <row r="1160" spans="6:7" ht="19.5" thickBot="1">
      <c r="F1160" s="72">
        <v>5000151094576</v>
      </c>
      <c r="G1160" s="71" t="s">
        <v>878</v>
      </c>
    </row>
    <row r="1161" spans="6:7" ht="19.5" thickBot="1">
      <c r="F1161" s="72">
        <v>5000151094754</v>
      </c>
      <c r="G1161" s="71" t="s">
        <v>878</v>
      </c>
    </row>
    <row r="1162" spans="6:7" ht="19.5" thickBot="1">
      <c r="F1162" s="72">
        <v>5000151094953</v>
      </c>
      <c r="G1162" s="71" t="s">
        <v>878</v>
      </c>
    </row>
    <row r="1163" spans="6:7" ht="19.5" thickBot="1">
      <c r="F1163" s="72">
        <v>5000151095419</v>
      </c>
      <c r="G1163" s="71" t="s">
        <v>878</v>
      </c>
    </row>
    <row r="1164" spans="6:7" ht="19.5" thickBot="1">
      <c r="F1164" s="72">
        <v>5000151095871</v>
      </c>
      <c r="G1164" s="71" t="s">
        <v>878</v>
      </c>
    </row>
    <row r="1165" spans="6:7" ht="19.5" thickBot="1">
      <c r="F1165" s="72">
        <v>5000151096147</v>
      </c>
      <c r="G1165" s="71" t="s">
        <v>878</v>
      </c>
    </row>
    <row r="1166" spans="6:7" ht="19.5" thickBot="1">
      <c r="F1166" s="72">
        <v>5000151096652</v>
      </c>
      <c r="G1166" s="71" t="s">
        <v>878</v>
      </c>
    </row>
    <row r="1167" spans="6:7" ht="19.5" thickBot="1">
      <c r="F1167" s="72">
        <v>5000151096851</v>
      </c>
      <c r="G1167" s="71" t="s">
        <v>878</v>
      </c>
    </row>
    <row r="1168" spans="6:7" ht="19.5" thickBot="1">
      <c r="F1168" s="72">
        <v>5000151096937</v>
      </c>
      <c r="G1168" s="71" t="s">
        <v>878</v>
      </c>
    </row>
    <row r="1169" spans="6:7" ht="19.5" thickBot="1">
      <c r="F1169" s="72">
        <v>5000151097049</v>
      </c>
      <c r="G1169" s="71" t="s">
        <v>878</v>
      </c>
    </row>
    <row r="1170" spans="6:7" ht="19.5" thickBot="1">
      <c r="F1170" s="72">
        <v>5000151097052</v>
      </c>
      <c r="G1170" s="71" t="s">
        <v>878</v>
      </c>
    </row>
    <row r="1171" spans="6:7" ht="19.5" thickBot="1">
      <c r="F1171" s="72">
        <v>5000151097155</v>
      </c>
      <c r="G1171" s="71" t="s">
        <v>878</v>
      </c>
    </row>
    <row r="1172" spans="6:7" ht="19.5" thickBot="1">
      <c r="F1172" s="72">
        <v>5000151097376</v>
      </c>
      <c r="G1172" s="71" t="s">
        <v>878</v>
      </c>
    </row>
    <row r="1173" spans="6:7" ht="19.5" thickBot="1">
      <c r="F1173" s="72">
        <v>5000151097726</v>
      </c>
      <c r="G1173" s="71" t="s">
        <v>878</v>
      </c>
    </row>
    <row r="1174" spans="6:7" ht="19.5" thickBot="1">
      <c r="F1174" s="72">
        <v>5000151098297</v>
      </c>
      <c r="G1174" s="71" t="s">
        <v>878</v>
      </c>
    </row>
    <row r="1175" spans="6:7" ht="19.5" thickBot="1">
      <c r="F1175" s="72">
        <v>5000151098388</v>
      </c>
      <c r="G1175" s="71" t="s">
        <v>878</v>
      </c>
    </row>
    <row r="1176" spans="6:7" ht="19.5" thickBot="1">
      <c r="F1176" s="72">
        <v>5000151098835</v>
      </c>
      <c r="G1176" s="71" t="s">
        <v>878</v>
      </c>
    </row>
    <row r="1177" spans="6:7" ht="19.5" thickBot="1">
      <c r="F1177" s="72">
        <v>5000151098836</v>
      </c>
      <c r="G1177" s="71" t="s">
        <v>878</v>
      </c>
    </row>
    <row r="1178" spans="6:7" ht="19.5" thickBot="1">
      <c r="F1178" s="72">
        <v>5000151099011</v>
      </c>
      <c r="G1178" s="71" t="s">
        <v>878</v>
      </c>
    </row>
    <row r="1179" spans="6:7" ht="19.5" thickBot="1">
      <c r="F1179" s="72">
        <v>5000151099391</v>
      </c>
      <c r="G1179" s="71" t="s">
        <v>878</v>
      </c>
    </row>
    <row r="1180" spans="6:7" ht="19.5" thickBot="1">
      <c r="F1180" s="72">
        <v>5000151099556</v>
      </c>
      <c r="G1180" s="71" t="s">
        <v>878</v>
      </c>
    </row>
    <row r="1181" spans="6:7" ht="19.5" thickBot="1">
      <c r="F1181" s="72">
        <v>5000151099775</v>
      </c>
      <c r="G1181" s="71" t="s">
        <v>878</v>
      </c>
    </row>
    <row r="1182" spans="6:7" ht="19.5" thickBot="1">
      <c r="F1182" s="72">
        <v>5500151052213</v>
      </c>
      <c r="G1182" s="71" t="s">
        <v>878</v>
      </c>
    </row>
    <row r="1183" spans="6:7" ht="19.5" thickBot="1">
      <c r="F1183" s="72">
        <v>5500151052214</v>
      </c>
      <c r="G1183" s="71" t="s">
        <v>878</v>
      </c>
    </row>
    <row r="1184" spans="6:7" ht="19.5" thickBot="1">
      <c r="F1184" s="72">
        <v>5500151013354</v>
      </c>
      <c r="G1184" s="71" t="s">
        <v>878</v>
      </c>
    </row>
    <row r="1185" spans="6:7" ht="19.5" thickBot="1">
      <c r="F1185" s="72">
        <v>5500156080846</v>
      </c>
      <c r="G1185" s="71" t="s">
        <v>878</v>
      </c>
    </row>
    <row r="1186" spans="6:7" ht="19.5" thickBot="1">
      <c r="F1186" s="72">
        <v>5500156032827</v>
      </c>
      <c r="G1186" s="71" t="s">
        <v>878</v>
      </c>
    </row>
    <row r="1187" spans="6:7" ht="19.5" thickBot="1">
      <c r="F1187" s="72">
        <v>5500151076077</v>
      </c>
      <c r="G1187" s="71" t="s">
        <v>878</v>
      </c>
    </row>
    <row r="1188" spans="6:7" ht="19.5" thickBot="1">
      <c r="F1188" s="72">
        <v>5500151076378</v>
      </c>
      <c r="G1188" s="71" t="s">
        <v>878</v>
      </c>
    </row>
    <row r="1189" spans="6:7" ht="19.5" thickBot="1">
      <c r="F1189" s="72">
        <v>5500151076451</v>
      </c>
      <c r="G1189" s="71" t="s">
        <v>878</v>
      </c>
    </row>
    <row r="1190" spans="6:7" ht="19.5" thickBot="1">
      <c r="F1190" s="72">
        <v>5500151076456</v>
      </c>
      <c r="G1190" s="71" t="s">
        <v>878</v>
      </c>
    </row>
    <row r="1191" spans="6:7" ht="19.5" thickBot="1">
      <c r="F1191" s="72">
        <v>5500151076514</v>
      </c>
      <c r="G1191" s="71" t="s">
        <v>878</v>
      </c>
    </row>
    <row r="1192" spans="6:7" ht="19.5" thickBot="1">
      <c r="F1192" s="72">
        <v>5500151076530</v>
      </c>
      <c r="G1192" s="71" t="s">
        <v>878</v>
      </c>
    </row>
    <row r="1193" spans="6:7" ht="19.5" thickBot="1">
      <c r="F1193" s="72">
        <v>5500151076531</v>
      </c>
      <c r="G1193" s="71" t="s">
        <v>878</v>
      </c>
    </row>
    <row r="1194" spans="6:7" ht="19.5" thickBot="1">
      <c r="F1194" s="72">
        <v>5500151076575</v>
      </c>
      <c r="G1194" s="71" t="s">
        <v>878</v>
      </c>
    </row>
    <row r="1195" spans="6:7" ht="19.5" thickBot="1">
      <c r="F1195" s="72">
        <v>5500151076578</v>
      </c>
      <c r="G1195" s="71" t="s">
        <v>878</v>
      </c>
    </row>
    <row r="1196" spans="6:7" ht="19.5" thickBot="1">
      <c r="F1196" s="72">
        <v>5500151076868</v>
      </c>
      <c r="G1196" s="71" t="s">
        <v>878</v>
      </c>
    </row>
    <row r="1197" spans="6:7" ht="19.5" thickBot="1">
      <c r="F1197" s="72">
        <v>5500151077012</v>
      </c>
      <c r="G1197" s="71" t="s">
        <v>878</v>
      </c>
    </row>
    <row r="1198" spans="6:7" ht="19.5" thickBot="1">
      <c r="F1198" s="72">
        <v>5500151077130</v>
      </c>
      <c r="G1198" s="71" t="s">
        <v>878</v>
      </c>
    </row>
    <row r="1199" spans="6:7" ht="19.5" thickBot="1">
      <c r="F1199" s="72">
        <v>5500151077136</v>
      </c>
      <c r="G1199" s="71" t="s">
        <v>878</v>
      </c>
    </row>
    <row r="1200" spans="6:7" ht="19.5" thickBot="1">
      <c r="F1200" s="72">
        <v>5500151077137</v>
      </c>
      <c r="G1200" s="71" t="s">
        <v>878</v>
      </c>
    </row>
    <row r="1201" spans="6:7" ht="19.5" thickBot="1">
      <c r="F1201" s="72">
        <v>5500151077148</v>
      </c>
      <c r="G1201" s="71" t="s">
        <v>878</v>
      </c>
    </row>
    <row r="1202" spans="6:7" ht="19.5" thickBot="1">
      <c r="F1202" s="72">
        <v>5500151077241</v>
      </c>
      <c r="G1202" s="71" t="s">
        <v>878</v>
      </c>
    </row>
    <row r="1203" spans="6:7" ht="19.5" thickBot="1">
      <c r="F1203" s="72">
        <v>5500151077320</v>
      </c>
      <c r="G1203" s="71" t="s">
        <v>878</v>
      </c>
    </row>
    <row r="1204" spans="6:7" ht="19.5" thickBot="1">
      <c r="F1204" s="72">
        <v>5500151077323</v>
      </c>
      <c r="G1204" s="71" t="s">
        <v>878</v>
      </c>
    </row>
    <row r="1205" spans="6:7" ht="19.5" thickBot="1">
      <c r="F1205" s="72">
        <v>5500151077979</v>
      </c>
      <c r="G1205" s="71" t="s">
        <v>878</v>
      </c>
    </row>
    <row r="1206" spans="6:7" ht="19.5" thickBot="1">
      <c r="F1206" s="72">
        <v>5500151077982</v>
      </c>
      <c r="G1206" s="71" t="s">
        <v>878</v>
      </c>
    </row>
    <row r="1207" spans="6:7" ht="19.5" thickBot="1">
      <c r="F1207" s="72">
        <v>5500151080342</v>
      </c>
      <c r="G1207" s="71" t="s">
        <v>878</v>
      </c>
    </row>
    <row r="1208" spans="6:7" ht="19.5" thickBot="1">
      <c r="F1208" s="72">
        <v>5500151080344</v>
      </c>
      <c r="G1208" s="71" t="s">
        <v>878</v>
      </c>
    </row>
    <row r="1209" spans="6:7" ht="19.5" thickBot="1">
      <c r="F1209" s="72">
        <v>5500156080428</v>
      </c>
      <c r="G1209" s="71" t="s">
        <v>878</v>
      </c>
    </row>
    <row r="1210" spans="6:7" ht="19.5" thickBot="1">
      <c r="F1210" s="72">
        <v>5500151080574</v>
      </c>
      <c r="G1210" s="71" t="s">
        <v>878</v>
      </c>
    </row>
    <row r="1211" spans="6:7" ht="19.5" thickBot="1">
      <c r="F1211" s="72">
        <v>5500151080589</v>
      </c>
      <c r="G1211" s="71" t="s">
        <v>878</v>
      </c>
    </row>
    <row r="1212" spans="6:7" ht="19.5" thickBot="1">
      <c r="F1212" s="72">
        <v>5500151080890</v>
      </c>
      <c r="G1212" s="71" t="s">
        <v>878</v>
      </c>
    </row>
    <row r="1213" spans="6:7" ht="19.5" thickBot="1">
      <c r="F1213" s="72">
        <v>5500156080968</v>
      </c>
      <c r="G1213" s="71" t="s">
        <v>878</v>
      </c>
    </row>
    <row r="1214" spans="6:7" ht="19.5" thickBot="1">
      <c r="F1214" s="72">
        <v>5500156081048</v>
      </c>
      <c r="G1214" s="71" t="s">
        <v>878</v>
      </c>
    </row>
    <row r="1215" spans="6:7" ht="19.5" thickBot="1">
      <c r="F1215" s="72">
        <v>5500156081051</v>
      </c>
      <c r="G1215" s="71" t="s">
        <v>878</v>
      </c>
    </row>
    <row r="1216" spans="6:7" ht="19.5" thickBot="1">
      <c r="F1216" s="72">
        <v>5500156081072</v>
      </c>
      <c r="G1216" s="71" t="s">
        <v>878</v>
      </c>
    </row>
    <row r="1217" spans="6:7" ht="19.5" thickBot="1">
      <c r="F1217" s="72">
        <v>5500156081103</v>
      </c>
      <c r="G1217" s="71" t="s">
        <v>878</v>
      </c>
    </row>
    <row r="1218" spans="6:7" ht="19.5" thickBot="1">
      <c r="F1218" s="72">
        <v>5500156081109</v>
      </c>
      <c r="G1218" s="71" t="s">
        <v>878</v>
      </c>
    </row>
    <row r="1219" spans="6:7" ht="19.5" thickBot="1">
      <c r="F1219" s="72">
        <v>5500151081119</v>
      </c>
      <c r="G1219" s="71" t="s">
        <v>878</v>
      </c>
    </row>
    <row r="1220" spans="6:7" ht="19.5" thickBot="1">
      <c r="F1220" s="72">
        <v>5500151081139</v>
      </c>
      <c r="G1220" s="71" t="s">
        <v>878</v>
      </c>
    </row>
    <row r="1221" spans="6:7" ht="19.5" thickBot="1">
      <c r="F1221" s="72">
        <v>5500156081175</v>
      </c>
      <c r="G1221" s="71" t="s">
        <v>878</v>
      </c>
    </row>
    <row r="1222" spans="6:7" ht="19.5" thickBot="1">
      <c r="F1222" s="72">
        <v>5500156081202</v>
      </c>
      <c r="G1222" s="71" t="s">
        <v>878</v>
      </c>
    </row>
    <row r="1223" spans="6:7" ht="19.5" thickBot="1">
      <c r="F1223" s="72">
        <v>5500156081286</v>
      </c>
      <c r="G1223" s="71" t="s">
        <v>878</v>
      </c>
    </row>
    <row r="1224" spans="6:7" ht="19.5" thickBot="1">
      <c r="F1224" s="72">
        <v>5500151081343</v>
      </c>
      <c r="G1224" s="71" t="s">
        <v>878</v>
      </c>
    </row>
    <row r="1225" spans="6:7" ht="19.5" thickBot="1">
      <c r="F1225" s="72">
        <v>5500151081354</v>
      </c>
      <c r="G1225" s="71" t="s">
        <v>878</v>
      </c>
    </row>
    <row r="1226" spans="6:7" ht="19.5" thickBot="1">
      <c r="F1226" s="72">
        <v>5500151081570</v>
      </c>
      <c r="G1226" s="71" t="s">
        <v>878</v>
      </c>
    </row>
    <row r="1227" spans="6:7" ht="19.5" thickBot="1">
      <c r="F1227" s="72">
        <v>5500156081673</v>
      </c>
      <c r="G1227" s="71" t="s">
        <v>878</v>
      </c>
    </row>
    <row r="1228" spans="6:7" ht="19.5" thickBot="1">
      <c r="F1228" s="72">
        <v>5500151081910</v>
      </c>
      <c r="G1228" s="71" t="s">
        <v>878</v>
      </c>
    </row>
    <row r="1229" spans="6:7" ht="19.5" thickBot="1">
      <c r="F1229" s="72">
        <v>5500151081920</v>
      </c>
      <c r="G1229" s="71" t="s">
        <v>878</v>
      </c>
    </row>
    <row r="1230" spans="6:7" ht="19.5" thickBot="1">
      <c r="F1230" s="72">
        <v>5500151082051</v>
      </c>
      <c r="G1230" s="71" t="s">
        <v>878</v>
      </c>
    </row>
    <row r="1231" spans="6:7" ht="19.5" thickBot="1">
      <c r="F1231" s="72">
        <v>5500156082058</v>
      </c>
      <c r="G1231" s="71" t="s">
        <v>878</v>
      </c>
    </row>
    <row r="1232" spans="6:7" ht="19.5" thickBot="1">
      <c r="F1232" s="72">
        <v>5500151082110</v>
      </c>
      <c r="G1232" s="71" t="s">
        <v>878</v>
      </c>
    </row>
    <row r="1233" spans="6:7" ht="19.5" thickBot="1">
      <c r="F1233" s="72">
        <v>5500156082158</v>
      </c>
      <c r="G1233" s="71" t="s">
        <v>878</v>
      </c>
    </row>
    <row r="1234" spans="6:7" ht="19.5" thickBot="1">
      <c r="F1234" s="72">
        <v>5500156082524</v>
      </c>
      <c r="G1234" s="71" t="s">
        <v>878</v>
      </c>
    </row>
    <row r="1235" spans="6:7" ht="19.5" thickBot="1">
      <c r="F1235" s="72">
        <v>5500156082572</v>
      </c>
      <c r="G1235" s="71" t="s">
        <v>878</v>
      </c>
    </row>
    <row r="1236" spans="6:7" ht="19.5" thickBot="1">
      <c r="F1236" s="72">
        <v>5500156082584</v>
      </c>
      <c r="G1236" s="71" t="s">
        <v>878</v>
      </c>
    </row>
    <row r="1237" spans="6:7" ht="19.5" thickBot="1">
      <c r="F1237" s="72">
        <v>5500151082599</v>
      </c>
      <c r="G1237" s="71" t="s">
        <v>878</v>
      </c>
    </row>
    <row r="1238" spans="6:7" ht="19.5" thickBot="1">
      <c r="F1238" s="72">
        <v>5500151082602</v>
      </c>
      <c r="G1238" s="71" t="s">
        <v>878</v>
      </c>
    </row>
    <row r="1239" spans="6:7" ht="19.5" thickBot="1">
      <c r="F1239" s="72">
        <v>5500156082723</v>
      </c>
      <c r="G1239" s="71" t="s">
        <v>878</v>
      </c>
    </row>
    <row r="1240" spans="6:7" ht="19.5" thickBot="1">
      <c r="F1240" s="72">
        <v>5500156082779</v>
      </c>
      <c r="G1240" s="71" t="s">
        <v>878</v>
      </c>
    </row>
    <row r="1241" spans="6:7" ht="19.5" thickBot="1">
      <c r="F1241" s="72">
        <v>5500151082792</v>
      </c>
      <c r="G1241" s="71" t="s">
        <v>878</v>
      </c>
    </row>
    <row r="1242" spans="6:7" ht="19.5" thickBot="1">
      <c r="F1242" s="72">
        <v>5500156082832</v>
      </c>
      <c r="G1242" s="71" t="s">
        <v>878</v>
      </c>
    </row>
    <row r="1243" spans="6:7" ht="19.5" thickBot="1">
      <c r="F1243" s="72">
        <v>5500156082919</v>
      </c>
      <c r="G1243" s="71" t="s">
        <v>878</v>
      </c>
    </row>
    <row r="1244" spans="6:7" ht="19.5" thickBot="1">
      <c r="F1244" s="72">
        <v>5500156082942</v>
      </c>
      <c r="G1244" s="71" t="s">
        <v>878</v>
      </c>
    </row>
    <row r="1245" spans="6:7" ht="19.5" thickBot="1">
      <c r="F1245" s="72">
        <v>5500156083066</v>
      </c>
      <c r="G1245" s="71" t="s">
        <v>878</v>
      </c>
    </row>
    <row r="1246" spans="6:7" ht="19.5" thickBot="1">
      <c r="F1246" s="72">
        <v>5500151083186</v>
      </c>
      <c r="G1246" s="71" t="s">
        <v>878</v>
      </c>
    </row>
    <row r="1247" spans="6:7" ht="19.5" thickBot="1">
      <c r="F1247" s="72">
        <v>5500156083232</v>
      </c>
      <c r="G1247" s="71" t="s">
        <v>878</v>
      </c>
    </row>
    <row r="1248" spans="6:7" ht="19.5" thickBot="1">
      <c r="F1248" s="72">
        <v>5500156083246</v>
      </c>
      <c r="G1248" s="71" t="s">
        <v>878</v>
      </c>
    </row>
    <row r="1249" spans="6:7" ht="19.5" thickBot="1">
      <c r="F1249" s="72">
        <v>5500156083291</v>
      </c>
      <c r="G1249" s="71" t="s">
        <v>878</v>
      </c>
    </row>
    <row r="1250" spans="6:7" ht="19.5" thickBot="1">
      <c r="F1250" s="72">
        <v>5500151083316</v>
      </c>
      <c r="G1250" s="71" t="s">
        <v>878</v>
      </c>
    </row>
    <row r="1251" spans="6:7" ht="19.5" thickBot="1">
      <c r="F1251" s="72">
        <v>5500156083325</v>
      </c>
      <c r="G1251" s="71" t="s">
        <v>878</v>
      </c>
    </row>
    <row r="1252" spans="6:7" ht="19.5" thickBot="1">
      <c r="F1252" s="72">
        <v>5500156083367</v>
      </c>
      <c r="G1252" s="71" t="s">
        <v>878</v>
      </c>
    </row>
    <row r="1253" spans="6:7" ht="19.5" thickBot="1">
      <c r="F1253" s="72">
        <v>5500156083663</v>
      </c>
      <c r="G1253" s="71" t="s">
        <v>878</v>
      </c>
    </row>
    <row r="1254" spans="6:7" ht="19.5" thickBot="1">
      <c r="F1254" s="72">
        <v>5500156083729</v>
      </c>
      <c r="G1254" s="71" t="s">
        <v>878</v>
      </c>
    </row>
    <row r="1255" spans="6:7" ht="19.5" thickBot="1">
      <c r="F1255" s="72">
        <v>5500156083730</v>
      </c>
      <c r="G1255" s="71" t="s">
        <v>878</v>
      </c>
    </row>
    <row r="1256" spans="6:7" ht="19.5" thickBot="1">
      <c r="F1256" s="72">
        <v>5500156083754</v>
      </c>
      <c r="G1256" s="71" t="s">
        <v>878</v>
      </c>
    </row>
    <row r="1257" spans="6:7" ht="19.5" thickBot="1">
      <c r="F1257" s="72">
        <v>5500156083766</v>
      </c>
      <c r="G1257" s="71" t="s">
        <v>878</v>
      </c>
    </row>
    <row r="1258" spans="6:7" ht="19.5" thickBot="1">
      <c r="F1258" s="72">
        <v>5500156083772</v>
      </c>
      <c r="G1258" s="71" t="s">
        <v>878</v>
      </c>
    </row>
    <row r="1259" spans="6:7" ht="19.5" thickBot="1">
      <c r="F1259" s="72">
        <v>5500151083831</v>
      </c>
      <c r="G1259" s="71" t="s">
        <v>878</v>
      </c>
    </row>
    <row r="1260" spans="6:7" ht="19.5" thickBot="1">
      <c r="F1260" s="72">
        <v>5500151083956</v>
      </c>
      <c r="G1260" s="71" t="s">
        <v>878</v>
      </c>
    </row>
    <row r="1261" spans="6:7" ht="19.5" thickBot="1">
      <c r="F1261" s="72">
        <v>5500156083998</v>
      </c>
      <c r="G1261" s="71" t="s">
        <v>878</v>
      </c>
    </row>
    <row r="1262" spans="6:7" ht="19.5" thickBot="1">
      <c r="F1262" s="72">
        <v>5500156084156</v>
      </c>
      <c r="G1262" s="71" t="s">
        <v>878</v>
      </c>
    </row>
    <row r="1263" spans="6:7" ht="19.5" thickBot="1">
      <c r="F1263" s="72">
        <v>5500156084251</v>
      </c>
      <c r="G1263" s="71" t="s">
        <v>878</v>
      </c>
    </row>
    <row r="1264" spans="6:7" ht="19.5" thickBot="1">
      <c r="F1264" s="72">
        <v>5500156084435</v>
      </c>
      <c r="G1264" s="71" t="s">
        <v>878</v>
      </c>
    </row>
    <row r="1265" spans="6:7" ht="19.5" thickBot="1">
      <c r="F1265" s="72">
        <v>5500156084980</v>
      </c>
      <c r="G1265" s="71" t="s">
        <v>878</v>
      </c>
    </row>
    <row r="1266" spans="6:7" ht="19.5" thickBot="1">
      <c r="F1266" s="72">
        <v>5500156085424</v>
      </c>
      <c r="G1266" s="71" t="s">
        <v>878</v>
      </c>
    </row>
    <row r="1267" spans="6:7" ht="19.5" thickBot="1">
      <c r="F1267" s="72">
        <v>5500156085938</v>
      </c>
      <c r="G1267" s="71" t="s">
        <v>878</v>
      </c>
    </row>
    <row r="1268" spans="6:7" ht="19.5" thickBot="1">
      <c r="F1268" s="72">
        <v>5500151085951</v>
      </c>
      <c r="G1268" s="71" t="s">
        <v>878</v>
      </c>
    </row>
    <row r="1269" spans="6:7" ht="19.5" thickBot="1">
      <c r="F1269" s="72">
        <v>5500156086248</v>
      </c>
      <c r="G1269" s="71" t="s">
        <v>878</v>
      </c>
    </row>
    <row r="1270" spans="6:7" ht="19.5" thickBot="1">
      <c r="F1270" s="72">
        <v>5500156086252</v>
      </c>
      <c r="G1270" s="71" t="s">
        <v>878</v>
      </c>
    </row>
    <row r="1271" spans="6:7" ht="19.5" thickBot="1">
      <c r="F1271" s="72">
        <v>5500156086380</v>
      </c>
      <c r="G1271" s="71" t="s">
        <v>878</v>
      </c>
    </row>
    <row r="1272" spans="6:7" ht="19.5" thickBot="1">
      <c r="F1272" s="72">
        <v>5500151086664</v>
      </c>
      <c r="G1272" s="71" t="s">
        <v>878</v>
      </c>
    </row>
    <row r="1273" spans="6:7" ht="19.5" thickBot="1">
      <c r="F1273" s="72">
        <v>5500156086953</v>
      </c>
      <c r="G1273" s="71" t="s">
        <v>878</v>
      </c>
    </row>
    <row r="1274" spans="6:7" ht="19.5" thickBot="1">
      <c r="F1274" s="72">
        <v>5500156086999</v>
      </c>
      <c r="G1274" s="71" t="s">
        <v>878</v>
      </c>
    </row>
    <row r="1275" spans="6:7" ht="19.5" thickBot="1">
      <c r="F1275" s="72">
        <v>5500151087022</v>
      </c>
      <c r="G1275" s="71" t="s">
        <v>878</v>
      </c>
    </row>
    <row r="1276" spans="6:7" ht="19.5" thickBot="1">
      <c r="F1276" s="72">
        <v>5500156087025</v>
      </c>
      <c r="G1276" s="71" t="s">
        <v>878</v>
      </c>
    </row>
    <row r="1277" spans="6:7" ht="19.5" thickBot="1">
      <c r="F1277" s="72">
        <v>5500156087041</v>
      </c>
      <c r="G1277" s="71" t="s">
        <v>878</v>
      </c>
    </row>
    <row r="1278" spans="6:7" ht="19.5" thickBot="1">
      <c r="F1278" s="72">
        <v>5500156087149</v>
      </c>
      <c r="G1278" s="71" t="s">
        <v>878</v>
      </c>
    </row>
    <row r="1279" spans="6:7" ht="19.5" thickBot="1">
      <c r="F1279" s="72">
        <v>5500156087207</v>
      </c>
      <c r="G1279" s="71" t="s">
        <v>878</v>
      </c>
    </row>
    <row r="1280" spans="6:7" ht="19.5" thickBot="1">
      <c r="F1280" s="72">
        <v>5500156087221</v>
      </c>
      <c r="G1280" s="71" t="s">
        <v>878</v>
      </c>
    </row>
    <row r="1281" spans="6:7" ht="19.5" thickBot="1">
      <c r="F1281" s="72">
        <v>5500156087228</v>
      </c>
      <c r="G1281" s="71" t="s">
        <v>878</v>
      </c>
    </row>
    <row r="1282" spans="6:7" ht="19.5" thickBot="1">
      <c r="F1282" s="72">
        <v>5500151087544</v>
      </c>
      <c r="G1282" s="71" t="s">
        <v>878</v>
      </c>
    </row>
    <row r="1283" spans="6:7" ht="19.5" thickBot="1">
      <c r="F1283" s="72">
        <v>5500151087670</v>
      </c>
      <c r="G1283" s="71" t="s">
        <v>878</v>
      </c>
    </row>
    <row r="1284" spans="6:7" ht="19.5" thickBot="1">
      <c r="F1284" s="72">
        <v>5500151088307</v>
      </c>
      <c r="G1284" s="71" t="s">
        <v>878</v>
      </c>
    </row>
    <row r="1285" spans="6:7" ht="19.5" thickBot="1">
      <c r="F1285" s="72">
        <v>5500151088327</v>
      </c>
      <c r="G1285" s="71" t="s">
        <v>878</v>
      </c>
    </row>
    <row r="1286" spans="6:7" ht="19.5" thickBot="1">
      <c r="F1286" s="72">
        <v>5500151088738</v>
      </c>
      <c r="G1286" s="71" t="s">
        <v>878</v>
      </c>
    </row>
    <row r="1287" spans="6:7" ht="19.5" thickBot="1">
      <c r="F1287" s="72">
        <v>5500151089400</v>
      </c>
      <c r="G1287" s="71" t="s">
        <v>878</v>
      </c>
    </row>
    <row r="1288" spans="6:7" ht="19.5" thickBot="1">
      <c r="F1288" s="72">
        <v>5500151089448</v>
      </c>
      <c r="G1288" s="71" t="s">
        <v>878</v>
      </c>
    </row>
    <row r="1289" spans="6:7" ht="19.5" thickBot="1">
      <c r="F1289" s="72">
        <v>5500151089714</v>
      </c>
      <c r="G1289" s="71" t="s">
        <v>878</v>
      </c>
    </row>
    <row r="1290" spans="6:7" ht="19.5" thickBot="1">
      <c r="F1290" s="72">
        <v>5500151089722</v>
      </c>
      <c r="G1290" s="71" t="s">
        <v>878</v>
      </c>
    </row>
    <row r="1291" spans="6:7" ht="19.5" thickBot="1">
      <c r="F1291" s="72">
        <v>5500151089731</v>
      </c>
      <c r="G1291" s="71" t="s">
        <v>878</v>
      </c>
    </row>
    <row r="1292" spans="6:7" ht="19.5" thickBot="1">
      <c r="F1292" s="72">
        <v>5500151090969</v>
      </c>
      <c r="G1292" s="71" t="s">
        <v>878</v>
      </c>
    </row>
    <row r="1293" spans="6:7" ht="19.5" thickBot="1">
      <c r="F1293" s="72">
        <v>5500151090981</v>
      </c>
      <c r="G1293" s="71" t="s">
        <v>878</v>
      </c>
    </row>
    <row r="1294" spans="6:7" ht="19.5" thickBot="1">
      <c r="F1294" s="72">
        <v>5500151091376</v>
      </c>
      <c r="G1294" s="71" t="s">
        <v>878</v>
      </c>
    </row>
    <row r="1295" spans="6:7" ht="19.5" thickBot="1">
      <c r="F1295" s="72">
        <v>5500151091860</v>
      </c>
      <c r="G1295" s="71" t="s">
        <v>878</v>
      </c>
    </row>
    <row r="1296" spans="6:7" ht="19.5" thickBot="1">
      <c r="F1296" s="72">
        <v>5500151091881</v>
      </c>
      <c r="G1296" s="71" t="s">
        <v>878</v>
      </c>
    </row>
    <row r="1297" spans="6:7" ht="19.5" thickBot="1">
      <c r="F1297" s="72">
        <v>5500151092021</v>
      </c>
      <c r="G1297" s="71" t="s">
        <v>878</v>
      </c>
    </row>
    <row r="1298" spans="6:7" ht="19.5" thickBot="1">
      <c r="F1298" s="72">
        <v>5500151092048</v>
      </c>
      <c r="G1298" s="71" t="s">
        <v>878</v>
      </c>
    </row>
    <row r="1299" spans="6:7" ht="19.5" thickBot="1">
      <c r="F1299" s="72">
        <v>5500151092199</v>
      </c>
      <c r="G1299" s="71" t="s">
        <v>878</v>
      </c>
    </row>
    <row r="1300" spans="6:7" ht="19.5" thickBot="1">
      <c r="F1300" s="72">
        <v>5500151092208</v>
      </c>
      <c r="G1300" s="71" t="s">
        <v>878</v>
      </c>
    </row>
    <row r="1301" spans="6:7" ht="19.5" thickBot="1">
      <c r="F1301" s="72">
        <v>5500151092212</v>
      </c>
      <c r="G1301" s="71" t="s">
        <v>878</v>
      </c>
    </row>
    <row r="1302" spans="6:7" ht="19.5" thickBot="1">
      <c r="F1302" s="72">
        <v>5500151092383</v>
      </c>
      <c r="G1302" s="71" t="s">
        <v>878</v>
      </c>
    </row>
    <row r="1303" spans="6:7" ht="19.5" thickBot="1">
      <c r="F1303" s="72">
        <v>5500151092416</v>
      </c>
      <c r="G1303" s="71" t="s">
        <v>878</v>
      </c>
    </row>
    <row r="1304" spans="6:7" ht="19.5" thickBot="1">
      <c r="F1304" s="72">
        <v>5500151092492</v>
      </c>
      <c r="G1304" s="71" t="s">
        <v>878</v>
      </c>
    </row>
    <row r="1305" spans="6:7" ht="19.5" thickBot="1">
      <c r="F1305" s="72">
        <v>5500151092723</v>
      </c>
      <c r="G1305" s="71" t="s">
        <v>878</v>
      </c>
    </row>
    <row r="1306" spans="6:7" ht="19.5" thickBot="1">
      <c r="F1306" s="72">
        <v>5500151092728</v>
      </c>
      <c r="G1306" s="71" t="s">
        <v>878</v>
      </c>
    </row>
    <row r="1307" spans="6:7" ht="19.5" thickBot="1">
      <c r="F1307" s="72">
        <v>5500151092776</v>
      </c>
      <c r="G1307" s="71" t="s">
        <v>878</v>
      </c>
    </row>
    <row r="1308" spans="6:7" ht="19.5" thickBot="1">
      <c r="F1308" s="72">
        <v>5500151092783</v>
      </c>
      <c r="G1308" s="71" t="s">
        <v>878</v>
      </c>
    </row>
    <row r="1309" spans="6:7" ht="19.5" thickBot="1">
      <c r="F1309" s="72">
        <v>5500151092981</v>
      </c>
      <c r="G1309" s="71" t="s">
        <v>878</v>
      </c>
    </row>
    <row r="1310" spans="6:7" ht="19.5" thickBot="1">
      <c r="F1310" s="72">
        <v>5500151092997</v>
      </c>
      <c r="G1310" s="71" t="s">
        <v>878</v>
      </c>
    </row>
    <row r="1311" spans="6:7" ht="19.5" thickBot="1">
      <c r="F1311" s="72">
        <v>5500151093419</v>
      </c>
      <c r="G1311" s="71" t="s">
        <v>878</v>
      </c>
    </row>
    <row r="1312" spans="6:7" ht="19.5" thickBot="1">
      <c r="F1312" s="72">
        <v>5500151093466</v>
      </c>
      <c r="G1312" s="71" t="s">
        <v>878</v>
      </c>
    </row>
    <row r="1313" spans="6:7" ht="19.5" thickBot="1">
      <c r="F1313" s="72">
        <v>5500151093468</v>
      </c>
      <c r="G1313" s="71" t="s">
        <v>878</v>
      </c>
    </row>
    <row r="1314" spans="6:7" ht="19.5" thickBot="1">
      <c r="F1314" s="72">
        <v>5500151093758</v>
      </c>
      <c r="G1314" s="71" t="s">
        <v>878</v>
      </c>
    </row>
    <row r="1315" spans="6:7" ht="19.5" thickBot="1">
      <c r="F1315" s="72">
        <v>5500151093767</v>
      </c>
      <c r="G1315" s="71" t="s">
        <v>878</v>
      </c>
    </row>
    <row r="1316" spans="6:7" ht="19.5" thickBot="1">
      <c r="F1316" s="72">
        <v>5500151094019</v>
      </c>
      <c r="G1316" s="71" t="s">
        <v>878</v>
      </c>
    </row>
    <row r="1317" spans="6:7" ht="19.5" thickBot="1">
      <c r="F1317" s="72">
        <v>5500151094026</v>
      </c>
      <c r="G1317" s="71" t="s">
        <v>878</v>
      </c>
    </row>
    <row r="1318" spans="6:7" ht="19.5" thickBot="1">
      <c r="F1318" s="72">
        <v>5500151094225</v>
      </c>
      <c r="G1318" s="71" t="s">
        <v>878</v>
      </c>
    </row>
    <row r="1319" spans="6:7" ht="19.5" thickBot="1">
      <c r="F1319" s="72">
        <v>5500151094238</v>
      </c>
      <c r="G1319" s="71" t="s">
        <v>878</v>
      </c>
    </row>
    <row r="1320" spans="6:7" ht="19.5" thickBot="1">
      <c r="F1320" s="72">
        <v>5500151094360</v>
      </c>
      <c r="G1320" s="71" t="s">
        <v>878</v>
      </c>
    </row>
    <row r="1321" spans="6:7" ht="19.5" thickBot="1">
      <c r="F1321" s="72">
        <v>5500151094703</v>
      </c>
      <c r="G1321" s="71" t="s">
        <v>878</v>
      </c>
    </row>
    <row r="1322" spans="6:7" ht="19.5" thickBot="1">
      <c r="F1322" s="72">
        <v>5500151094845</v>
      </c>
      <c r="G1322" s="71" t="s">
        <v>878</v>
      </c>
    </row>
    <row r="1323" spans="6:7" ht="19.5" thickBot="1">
      <c r="F1323" s="72">
        <v>5500151094856</v>
      </c>
      <c r="G1323" s="71" t="s">
        <v>878</v>
      </c>
    </row>
    <row r="1324" spans="6:7" ht="19.5" thickBot="1">
      <c r="F1324" s="72">
        <v>5500151095008</v>
      </c>
      <c r="G1324" s="71" t="s">
        <v>878</v>
      </c>
    </row>
    <row r="1325" spans="6:7" ht="19.5" thickBot="1">
      <c r="F1325" s="72">
        <v>5500151095156</v>
      </c>
      <c r="G1325" s="71" t="s">
        <v>878</v>
      </c>
    </row>
    <row r="1326" spans="6:7" ht="19.5" thickBot="1">
      <c r="F1326" s="72">
        <v>5500151095212</v>
      </c>
      <c r="G1326" s="71" t="s">
        <v>878</v>
      </c>
    </row>
    <row r="1327" spans="6:7" ht="19.5" thickBot="1">
      <c r="F1327" s="72">
        <v>5500151095323</v>
      </c>
      <c r="G1327" s="71" t="s">
        <v>878</v>
      </c>
    </row>
    <row r="1328" spans="6:7" ht="19.5" thickBot="1">
      <c r="F1328" s="72">
        <v>5500151095378</v>
      </c>
      <c r="G1328" s="71" t="s">
        <v>878</v>
      </c>
    </row>
    <row r="1329" spans="6:7" ht="19.5" thickBot="1">
      <c r="F1329" s="72">
        <v>5500151095507</v>
      </c>
      <c r="G1329" s="71" t="s">
        <v>878</v>
      </c>
    </row>
    <row r="1330" spans="6:7" ht="19.5" thickBot="1">
      <c r="F1330" s="72">
        <v>5500151095641</v>
      </c>
      <c r="G1330" s="71" t="s">
        <v>878</v>
      </c>
    </row>
    <row r="1331" spans="6:7" ht="19.5" thickBot="1">
      <c r="F1331" s="72">
        <v>5500151095682</v>
      </c>
      <c r="G1331" s="71" t="s">
        <v>878</v>
      </c>
    </row>
    <row r="1332" spans="6:7" ht="19.5" thickBot="1">
      <c r="F1332" s="72">
        <v>5500151095821</v>
      </c>
      <c r="G1332" s="71" t="s">
        <v>878</v>
      </c>
    </row>
    <row r="1333" spans="6:7" ht="19.5" thickBot="1">
      <c r="F1333" s="72">
        <v>5500151095923</v>
      </c>
      <c r="G1333" s="71" t="s">
        <v>878</v>
      </c>
    </row>
    <row r="1334" spans="6:7" ht="19.5" thickBot="1">
      <c r="F1334" s="72">
        <v>5500151096148</v>
      </c>
      <c r="G1334" s="71" t="s">
        <v>878</v>
      </c>
    </row>
    <row r="1335" spans="6:7" ht="19.5" thickBot="1">
      <c r="F1335" s="72">
        <v>5500151096157</v>
      </c>
      <c r="G1335" s="71" t="s">
        <v>878</v>
      </c>
    </row>
    <row r="1336" spans="6:7" ht="19.5" thickBot="1">
      <c r="F1336" s="72">
        <v>5500151096213</v>
      </c>
      <c r="G1336" s="71" t="s">
        <v>878</v>
      </c>
    </row>
    <row r="1337" spans="6:7" ht="19.5" thickBot="1">
      <c r="F1337" s="72">
        <v>5500151096453</v>
      </c>
      <c r="G1337" s="71" t="s">
        <v>878</v>
      </c>
    </row>
    <row r="1338" spans="6:7" ht="19.5" thickBot="1">
      <c r="F1338" s="72">
        <v>5500151096460</v>
      </c>
      <c r="G1338" s="71" t="s">
        <v>878</v>
      </c>
    </row>
    <row r="1339" spans="6:7" ht="19.5" thickBot="1">
      <c r="F1339" s="72">
        <v>5500151096577</v>
      </c>
      <c r="G1339" s="71" t="s">
        <v>878</v>
      </c>
    </row>
    <row r="1340" spans="6:7" ht="19.5" thickBot="1">
      <c r="F1340" s="72">
        <v>5500151096729</v>
      </c>
      <c r="G1340" s="71" t="s">
        <v>878</v>
      </c>
    </row>
    <row r="1341" spans="6:7" ht="19.5" thickBot="1">
      <c r="F1341" s="72">
        <v>5500151096840</v>
      </c>
      <c r="G1341" s="71" t="s">
        <v>878</v>
      </c>
    </row>
    <row r="1342" spans="6:7" ht="19.5" thickBot="1">
      <c r="F1342" s="72">
        <v>5500151096933</v>
      </c>
      <c r="G1342" s="71" t="s">
        <v>878</v>
      </c>
    </row>
    <row r="1343" spans="6:7" ht="19.5" thickBot="1">
      <c r="F1343" s="72">
        <v>5500151097039</v>
      </c>
      <c r="G1343" s="71" t="s">
        <v>878</v>
      </c>
    </row>
    <row r="1344" spans="6:7" ht="19.5" thickBot="1">
      <c r="F1344" s="72">
        <v>5500151097061</v>
      </c>
      <c r="G1344" s="71" t="s">
        <v>878</v>
      </c>
    </row>
    <row r="1345" spans="6:7" ht="19.5" thickBot="1">
      <c r="F1345" s="72">
        <v>5500151097242</v>
      </c>
      <c r="G1345" s="71" t="s">
        <v>878</v>
      </c>
    </row>
    <row r="1346" spans="6:7" ht="19.5" thickBot="1">
      <c r="F1346" s="72">
        <v>5500151097289</v>
      </c>
      <c r="G1346" s="71" t="s">
        <v>878</v>
      </c>
    </row>
    <row r="1347" spans="6:7" ht="19.5" thickBot="1">
      <c r="F1347" s="72">
        <v>5500151097460</v>
      </c>
      <c r="G1347" s="71" t="s">
        <v>878</v>
      </c>
    </row>
    <row r="1348" spans="6:7" ht="19.5" thickBot="1">
      <c r="F1348" s="72">
        <v>5500151097678</v>
      </c>
      <c r="G1348" s="71" t="s">
        <v>878</v>
      </c>
    </row>
    <row r="1349" spans="6:7" ht="19.5" thickBot="1">
      <c r="F1349" s="72">
        <v>5500151097706</v>
      </c>
      <c r="G1349" s="71" t="s">
        <v>878</v>
      </c>
    </row>
    <row r="1350" spans="6:7" ht="19.5" thickBot="1">
      <c r="F1350" s="72">
        <v>5500151097966</v>
      </c>
      <c r="G1350" s="71" t="s">
        <v>878</v>
      </c>
    </row>
    <row r="1351" spans="6:7" ht="19.5" thickBot="1">
      <c r="F1351" s="72">
        <v>5500151098135</v>
      </c>
      <c r="G1351" s="71" t="s">
        <v>878</v>
      </c>
    </row>
    <row r="1352" spans="6:7" ht="19.5" thickBot="1">
      <c r="F1352" s="72">
        <v>5500151098156</v>
      </c>
      <c r="G1352" s="71" t="s">
        <v>878</v>
      </c>
    </row>
    <row r="1353" spans="6:7" ht="19.5" thickBot="1">
      <c r="F1353" s="72">
        <v>5500151098186</v>
      </c>
      <c r="G1353" s="71" t="s">
        <v>878</v>
      </c>
    </row>
    <row r="1354" spans="6:7" ht="19.5" thickBot="1">
      <c r="F1354" s="72">
        <v>5500151098305</v>
      </c>
      <c r="G1354" s="71" t="s">
        <v>878</v>
      </c>
    </row>
    <row r="1355" spans="6:7" ht="19.5" thickBot="1">
      <c r="F1355" s="72">
        <v>5500151098615</v>
      </c>
      <c r="G1355" s="71" t="s">
        <v>878</v>
      </c>
    </row>
    <row r="1356" spans="6:7" ht="19.5" thickBot="1">
      <c r="F1356" s="72">
        <v>5500151098622</v>
      </c>
      <c r="G1356" s="71" t="s">
        <v>878</v>
      </c>
    </row>
    <row r="1357" spans="6:7" ht="19.5" thickBot="1">
      <c r="F1357" s="72">
        <v>5500151098802</v>
      </c>
      <c r="G1357" s="71" t="s">
        <v>878</v>
      </c>
    </row>
    <row r="1358" spans="6:7" ht="19.5" thickBot="1">
      <c r="F1358" s="72">
        <v>5500151099435</v>
      </c>
      <c r="G1358" s="71" t="s">
        <v>878</v>
      </c>
    </row>
    <row r="1359" spans="6:7" ht="19.5" thickBot="1">
      <c r="F1359" s="72">
        <v>5500151099437</v>
      </c>
      <c r="G1359" s="71" t="s">
        <v>878</v>
      </c>
    </row>
    <row r="1360" spans="6:7" ht="19.5" thickBot="1">
      <c r="F1360" s="72">
        <v>5500151099511</v>
      </c>
      <c r="G1360" s="71" t="s">
        <v>878</v>
      </c>
    </row>
    <row r="1361" spans="6:7" ht="19.5" thickBot="1">
      <c r="F1361" s="72">
        <v>5500151099526</v>
      </c>
      <c r="G1361" s="71" t="s">
        <v>878</v>
      </c>
    </row>
    <row r="1362" spans="6:7" ht="19.5" thickBot="1">
      <c r="F1362" s="72">
        <v>5500151099681</v>
      </c>
      <c r="G1362" s="71" t="s">
        <v>878</v>
      </c>
    </row>
    <row r="1363" spans="6:7" ht="19.5" thickBot="1">
      <c r="F1363" s="72">
        <v>5500151099709</v>
      </c>
      <c r="G1363" s="71" t="s">
        <v>878</v>
      </c>
    </row>
    <row r="1364" spans="6:7" ht="19.5" thickBot="1">
      <c r="F1364" s="72">
        <v>5500151099896</v>
      </c>
      <c r="G1364" s="71" t="s">
        <v>878</v>
      </c>
    </row>
    <row r="1365" spans="6:7" ht="19.5" thickBot="1">
      <c r="F1365" s="72">
        <v>5500151099919</v>
      </c>
      <c r="G1365" s="71" t="s">
        <v>878</v>
      </c>
    </row>
    <row r="1366" spans="6:7" ht="19.5" thickBot="1">
      <c r="F1366" s="72">
        <v>5500151099924</v>
      </c>
      <c r="G1366" s="71" t="s">
        <v>878</v>
      </c>
    </row>
    <row r="1367" spans="6:7" ht="19.5" thickBot="1">
      <c r="F1367" s="72">
        <v>6052251080489</v>
      </c>
      <c r="G1367" s="71" t="s">
        <v>878</v>
      </c>
    </row>
    <row r="1368" spans="6:7" ht="19.5" thickBot="1">
      <c r="F1368" s="72">
        <v>6052251080490</v>
      </c>
      <c r="G1368" s="71" t="s">
        <v>878</v>
      </c>
    </row>
    <row r="1369" spans="6:7" ht="19.5" thickBot="1">
      <c r="F1369" s="72">
        <v>6052251087152</v>
      </c>
      <c r="G1369" s="71" t="s">
        <v>878</v>
      </c>
    </row>
    <row r="1370" spans="6:7" ht="19.5" thickBot="1">
      <c r="F1370" s="72">
        <v>6052251088080</v>
      </c>
      <c r="G1370" s="71" t="s">
        <v>878</v>
      </c>
    </row>
    <row r="1371" spans="6:7" ht="19.5" thickBot="1">
      <c r="F1371" s="72">
        <v>6052251088621</v>
      </c>
      <c r="G1371" s="71" t="s">
        <v>878</v>
      </c>
    </row>
    <row r="1372" spans="6:7" ht="19.5" thickBot="1">
      <c r="F1372" s="72">
        <v>6052251089191</v>
      </c>
      <c r="G1372" s="71" t="s">
        <v>878</v>
      </c>
    </row>
    <row r="1373" spans="6:7" ht="19.5" thickBot="1">
      <c r="F1373" s="72">
        <v>6052251089192</v>
      </c>
      <c r="G1373" s="71" t="s">
        <v>878</v>
      </c>
    </row>
    <row r="1374" spans="6:7" ht="19.5" thickBot="1">
      <c r="F1374" s="72">
        <v>6052251089193</v>
      </c>
      <c r="G1374" s="71" t="s">
        <v>878</v>
      </c>
    </row>
    <row r="1375" spans="6:7" ht="19.5" thickBot="1">
      <c r="F1375" s="72">
        <v>6052251089194</v>
      </c>
      <c r="G1375" s="71" t="s">
        <v>878</v>
      </c>
    </row>
    <row r="1376" spans="6:7" ht="19.5" thickBot="1">
      <c r="F1376" s="72">
        <v>6052251089195</v>
      </c>
      <c r="G1376" s="71" t="s">
        <v>878</v>
      </c>
    </row>
    <row r="1377" spans="6:7" ht="19.5" thickBot="1">
      <c r="F1377" s="72">
        <v>6052251089196</v>
      </c>
      <c r="G1377" s="71" t="s">
        <v>878</v>
      </c>
    </row>
    <row r="1378" spans="6:7" ht="19.5" thickBot="1">
      <c r="F1378" s="72">
        <v>6052251089197</v>
      </c>
      <c r="G1378" s="71" t="s">
        <v>878</v>
      </c>
    </row>
    <row r="1379" spans="6:7" ht="19.5" thickBot="1">
      <c r="F1379" s="72">
        <v>6052251089198</v>
      </c>
      <c r="G1379" s="71" t="s">
        <v>878</v>
      </c>
    </row>
    <row r="1380" spans="6:7" ht="19.5" thickBot="1">
      <c r="F1380" s="72">
        <v>6052251089199</v>
      </c>
      <c r="G1380" s="71" t="s">
        <v>878</v>
      </c>
    </row>
    <row r="1381" spans="6:7" ht="19.5" thickBot="1">
      <c r="F1381" s="72">
        <v>6052251089200</v>
      </c>
      <c r="G1381" s="71" t="s">
        <v>878</v>
      </c>
    </row>
    <row r="1382" spans="6:7" ht="19.5" thickBot="1">
      <c r="F1382" s="72">
        <v>6052251089201</v>
      </c>
      <c r="G1382" s="71" t="s">
        <v>878</v>
      </c>
    </row>
    <row r="1383" spans="6:7" ht="19.5" thickBot="1">
      <c r="F1383" s="72">
        <v>6052251089202</v>
      </c>
      <c r="G1383" s="71" t="s">
        <v>878</v>
      </c>
    </row>
    <row r="1384" spans="6:7" ht="19.5" thickBot="1">
      <c r="F1384" s="72">
        <v>6052251089203</v>
      </c>
      <c r="G1384" s="71" t="s">
        <v>878</v>
      </c>
    </row>
    <row r="1385" spans="6:7" ht="19.5" thickBot="1">
      <c r="F1385" s="72">
        <v>6052251097273</v>
      </c>
      <c r="G1385" s="71" t="s">
        <v>878</v>
      </c>
    </row>
    <row r="1386" spans="6:7" ht="19.5" thickBot="1">
      <c r="F1386" s="72">
        <v>6052251097274</v>
      </c>
      <c r="G1386" s="71" t="s">
        <v>878</v>
      </c>
    </row>
    <row r="1387" spans="6:7" ht="19.5" thickBot="1">
      <c r="F1387" s="72">
        <v>6052251097275</v>
      </c>
      <c r="G1387" s="71" t="s">
        <v>878</v>
      </c>
    </row>
    <row r="1388" spans="6:7" ht="19.5" thickBot="1">
      <c r="F1388" s="72">
        <v>6052251097276</v>
      </c>
      <c r="G1388" s="71" t="s">
        <v>878</v>
      </c>
    </row>
    <row r="1389" spans="6:7" ht="19.5" thickBot="1">
      <c r="F1389" s="72">
        <v>6052251097277</v>
      </c>
      <c r="G1389" s="71" t="s">
        <v>878</v>
      </c>
    </row>
    <row r="1390" spans="6:7" ht="19.5" thickBot="1">
      <c r="F1390" s="72">
        <v>6052251097278</v>
      </c>
      <c r="G1390" s="71" t="s">
        <v>878</v>
      </c>
    </row>
    <row r="1391" spans="6:7" ht="19.5" thickBot="1">
      <c r="F1391" s="72">
        <v>6052251097279</v>
      </c>
      <c r="G1391" s="71" t="s">
        <v>878</v>
      </c>
    </row>
    <row r="1392" spans="6:7" ht="19.5" thickBot="1">
      <c r="F1392" s="72">
        <v>6052251097280</v>
      </c>
      <c r="G1392" s="71" t="s">
        <v>878</v>
      </c>
    </row>
    <row r="1393" spans="6:7" ht="19.5" thickBot="1">
      <c r="F1393" s="72">
        <v>6052251097281</v>
      </c>
      <c r="G1393" s="71" t="s">
        <v>878</v>
      </c>
    </row>
    <row r="1394" spans="6:7" ht="19.5" thickBot="1">
      <c r="F1394" s="72">
        <v>6052251097282</v>
      </c>
      <c r="G1394" s="71" t="s">
        <v>878</v>
      </c>
    </row>
    <row r="1395" spans="6:7" ht="19.5" thickBot="1">
      <c r="F1395" s="72">
        <v>6052251097283</v>
      </c>
      <c r="G1395" s="71" t="s">
        <v>878</v>
      </c>
    </row>
    <row r="1396" spans="6:7" ht="19.5" thickBot="1">
      <c r="F1396" s="72">
        <v>6052251097284</v>
      </c>
      <c r="G1396" s="71" t="s">
        <v>878</v>
      </c>
    </row>
    <row r="1397" spans="6:7" ht="19.5" thickBot="1">
      <c r="F1397" s="72">
        <v>6052251097285</v>
      </c>
      <c r="G1397" s="71" t="s">
        <v>878</v>
      </c>
    </row>
    <row r="1398" spans="6:7" ht="19.5" thickBot="1">
      <c r="F1398" s="72">
        <v>6052251097286</v>
      </c>
      <c r="G1398" s="71" t="s">
        <v>878</v>
      </c>
    </row>
    <row r="1399" spans="6:7" ht="19.5" thickBot="1">
      <c r="F1399" s="72">
        <v>6052251097300</v>
      </c>
      <c r="G1399" s="71" t="s">
        <v>878</v>
      </c>
    </row>
    <row r="1400" spans="6:7" ht="19.5" thickBot="1">
      <c r="F1400" s="72">
        <v>6052251097301</v>
      </c>
      <c r="G1400" s="71" t="s">
        <v>878</v>
      </c>
    </row>
    <row r="1401" spans="6:7" ht="19.5" thickBot="1">
      <c r="F1401" s="72">
        <v>6052251097302</v>
      </c>
      <c r="G1401" s="71" t="s">
        <v>878</v>
      </c>
    </row>
    <row r="1402" spans="6:7" ht="19.5" thickBot="1">
      <c r="F1402" s="72">
        <v>6052251097303</v>
      </c>
      <c r="G1402" s="71" t="s">
        <v>878</v>
      </c>
    </row>
    <row r="1403" spans="6:7" ht="19.5" thickBot="1">
      <c r="F1403" s="72">
        <v>6052251097304</v>
      </c>
      <c r="G1403" s="71" t="s">
        <v>878</v>
      </c>
    </row>
    <row r="1404" spans="6:7" ht="19.5" thickBot="1">
      <c r="F1404" s="72">
        <v>6052251097305</v>
      </c>
      <c r="G1404" s="71" t="s">
        <v>878</v>
      </c>
    </row>
    <row r="1405" spans="6:7" ht="19.5" thickBot="1">
      <c r="F1405" s="72">
        <v>6052251097306</v>
      </c>
      <c r="G1405" s="71" t="s">
        <v>878</v>
      </c>
    </row>
    <row r="1406" spans="6:7" ht="19.5" thickBot="1">
      <c r="F1406" s="72">
        <v>6052251097307</v>
      </c>
      <c r="G1406" s="71" t="s">
        <v>878</v>
      </c>
    </row>
    <row r="1407" spans="6:7" ht="19.5" thickBot="1">
      <c r="F1407" s="72">
        <v>6052251097308</v>
      </c>
      <c r="G1407" s="71" t="s">
        <v>878</v>
      </c>
    </row>
    <row r="1408" spans="6:7" ht="19.5" thickBot="1">
      <c r="F1408" s="72">
        <v>6052251097309</v>
      </c>
      <c r="G1408" s="71" t="s">
        <v>878</v>
      </c>
    </row>
    <row r="1409" spans="6:7" ht="19.5" thickBot="1">
      <c r="F1409" s="72">
        <v>6052251097310</v>
      </c>
      <c r="G1409" s="71" t="s">
        <v>878</v>
      </c>
    </row>
    <row r="1410" spans="6:7" ht="19.5" thickBot="1">
      <c r="F1410" s="72">
        <v>6052251097320</v>
      </c>
      <c r="G1410" s="71" t="s">
        <v>878</v>
      </c>
    </row>
    <row r="1411" spans="6:7" ht="19.5" thickBot="1">
      <c r="F1411" s="72">
        <v>6052251097321</v>
      </c>
      <c r="G1411" s="71" t="s">
        <v>878</v>
      </c>
    </row>
    <row r="1412" spans="6:7" ht="19.5" thickBot="1">
      <c r="F1412" s="72">
        <v>6052251097322</v>
      </c>
      <c r="G1412" s="71" t="s">
        <v>878</v>
      </c>
    </row>
    <row r="1413" spans="6:7" ht="19.5" thickBot="1">
      <c r="F1413" s="72">
        <v>6052251097323</v>
      </c>
      <c r="G1413" s="71" t="s">
        <v>878</v>
      </c>
    </row>
    <row r="1414" spans="6:7" ht="19.5" thickBot="1">
      <c r="F1414" s="72">
        <v>6052251097324</v>
      </c>
      <c r="G1414" s="71" t="s">
        <v>878</v>
      </c>
    </row>
    <row r="1415" spans="6:7" ht="19.5" thickBot="1">
      <c r="F1415" s="72">
        <v>6052251097328</v>
      </c>
      <c r="G1415" s="71" t="s">
        <v>878</v>
      </c>
    </row>
    <row r="1416" spans="6:7" ht="19.5" thickBot="1">
      <c r="F1416" s="72">
        <v>6052251097329</v>
      </c>
      <c r="G1416" s="71" t="s">
        <v>878</v>
      </c>
    </row>
    <row r="1417" spans="6:7" ht="19.5" thickBot="1">
      <c r="F1417" s="72">
        <v>6052251097330</v>
      </c>
      <c r="G1417" s="71" t="s">
        <v>878</v>
      </c>
    </row>
    <row r="1418" spans="6:7" ht="19.5" thickBot="1">
      <c r="F1418" s="72">
        <v>6052251020001</v>
      </c>
      <c r="G1418" s="71" t="s">
        <v>878</v>
      </c>
    </row>
    <row r="1419" spans="6:7" ht="19.5" thickBot="1">
      <c r="F1419" s="72">
        <v>6052251020002</v>
      </c>
      <c r="G1419" s="71" t="s">
        <v>878</v>
      </c>
    </row>
    <row r="1420" spans="6:7" ht="19.5" thickBot="1">
      <c r="F1420" s="72">
        <v>6052251020003</v>
      </c>
      <c r="G1420" s="71" t="s">
        <v>878</v>
      </c>
    </row>
    <row r="1421" spans="6:7" ht="19.5" thickBot="1">
      <c r="F1421" s="72">
        <v>6052251020004</v>
      </c>
      <c r="G1421" s="71" t="s">
        <v>878</v>
      </c>
    </row>
    <row r="1422" spans="6:7" ht="19.5" thickBot="1">
      <c r="F1422" s="72">
        <v>6052251020096</v>
      </c>
      <c r="G1422" s="71" t="s">
        <v>878</v>
      </c>
    </row>
    <row r="1423" spans="6:7" ht="19.5" thickBot="1">
      <c r="F1423" s="72">
        <v>6052251020097</v>
      </c>
      <c r="G1423" s="71" t="s">
        <v>878</v>
      </c>
    </row>
    <row r="1424" spans="6:7" ht="19.5" thickBot="1">
      <c r="F1424" s="72">
        <v>6052251020098</v>
      </c>
      <c r="G1424" s="71" t="s">
        <v>878</v>
      </c>
    </row>
    <row r="1425" spans="6:7" ht="19.5" thickBot="1">
      <c r="F1425" s="72">
        <v>6052251020505</v>
      </c>
      <c r="G1425" s="71" t="s">
        <v>878</v>
      </c>
    </row>
    <row r="1426" spans="6:7" ht="19.5" thickBot="1">
      <c r="F1426" s="72">
        <v>6052251020889</v>
      </c>
      <c r="G1426" s="71" t="s">
        <v>878</v>
      </c>
    </row>
    <row r="1427" spans="6:7" ht="19.5" thickBot="1">
      <c r="F1427" s="72">
        <v>6052251020890</v>
      </c>
      <c r="G1427" s="71" t="s">
        <v>878</v>
      </c>
    </row>
    <row r="1428" spans="6:7" ht="19.5" thickBot="1">
      <c r="F1428" s="72">
        <v>6052251020891</v>
      </c>
      <c r="G1428" s="71" t="s">
        <v>878</v>
      </c>
    </row>
    <row r="1429" spans="6:7" ht="19.5" thickBot="1">
      <c r="F1429" s="72">
        <v>6052251020892</v>
      </c>
      <c r="G1429" s="71" t="s">
        <v>878</v>
      </c>
    </row>
    <row r="1430" spans="6:7" ht="19.5" thickBot="1">
      <c r="F1430" s="72">
        <v>6052251020893</v>
      </c>
      <c r="G1430" s="71" t="s">
        <v>878</v>
      </c>
    </row>
    <row r="1431" spans="6:7" ht="19.5" thickBot="1">
      <c r="F1431" s="72">
        <v>6052251025521</v>
      </c>
      <c r="G1431" s="71" t="s">
        <v>878</v>
      </c>
    </row>
    <row r="1432" spans="6:7" ht="19.5" thickBot="1">
      <c r="F1432" s="72">
        <v>6052251025564</v>
      </c>
      <c r="G1432" s="71" t="s">
        <v>878</v>
      </c>
    </row>
    <row r="1433" spans="6:7" ht="19.5" thickBot="1">
      <c r="F1433" s="72">
        <v>6052251027669</v>
      </c>
      <c r="G1433" s="71" t="s">
        <v>878</v>
      </c>
    </row>
    <row r="1434" spans="6:7" ht="19.5" thickBot="1">
      <c r="F1434" s="72">
        <v>6052251027906</v>
      </c>
      <c r="G1434" s="71" t="s">
        <v>878</v>
      </c>
    </row>
    <row r="1435" spans="6:7" ht="19.5" thickBot="1">
      <c r="F1435" s="72">
        <v>6052251027975</v>
      </c>
      <c r="G1435" s="71" t="s">
        <v>878</v>
      </c>
    </row>
    <row r="1436" spans="6:7" ht="19.5" thickBot="1">
      <c r="F1436" s="72">
        <v>6052251028872</v>
      </c>
      <c r="G1436" s="71" t="s">
        <v>878</v>
      </c>
    </row>
    <row r="1437" spans="6:7" ht="19.5" thickBot="1">
      <c r="F1437" s="72">
        <v>6052251030865</v>
      </c>
      <c r="G1437" s="71" t="s">
        <v>878</v>
      </c>
    </row>
    <row r="1438" spans="6:7" ht="19.5" thickBot="1">
      <c r="F1438" s="72">
        <v>6052251032434</v>
      </c>
      <c r="G1438" s="71" t="s">
        <v>878</v>
      </c>
    </row>
    <row r="1439" spans="6:7" ht="19.5" thickBot="1">
      <c r="F1439" s="72">
        <v>6052251032435</v>
      </c>
      <c r="G1439" s="71" t="s">
        <v>878</v>
      </c>
    </row>
    <row r="1440" spans="6:7" ht="19.5" thickBot="1">
      <c r="F1440" s="72">
        <v>6052251042387</v>
      </c>
      <c r="G1440" s="71" t="s">
        <v>878</v>
      </c>
    </row>
    <row r="1441" spans="6:7" ht="19.5" thickBot="1">
      <c r="F1441" s="72">
        <v>6052251051836</v>
      </c>
      <c r="G1441" s="71" t="s">
        <v>878</v>
      </c>
    </row>
    <row r="1442" spans="6:7" ht="19.5" thickBot="1">
      <c r="F1442" s="72">
        <v>6052251051860</v>
      </c>
      <c r="G1442" s="71" t="s">
        <v>878</v>
      </c>
    </row>
    <row r="1443" spans="6:7" ht="19.5" thickBot="1">
      <c r="F1443" s="72">
        <v>6052251051911</v>
      </c>
      <c r="G1443" s="71" t="s">
        <v>878</v>
      </c>
    </row>
    <row r="1444" spans="6:7" ht="19.5" thickBot="1">
      <c r="F1444" s="72">
        <v>6052251051928</v>
      </c>
      <c r="G1444" s="71" t="s">
        <v>878</v>
      </c>
    </row>
    <row r="1445" spans="6:7" ht="19.5" thickBot="1">
      <c r="F1445" s="72">
        <v>6052251051968</v>
      </c>
      <c r="G1445" s="71" t="s">
        <v>878</v>
      </c>
    </row>
    <row r="1446" spans="6:7" ht="19.5" thickBot="1">
      <c r="F1446" s="72">
        <v>6052251051970</v>
      </c>
      <c r="G1446" s="71" t="s">
        <v>878</v>
      </c>
    </row>
    <row r="1447" spans="6:7" ht="19.5" thickBot="1">
      <c r="F1447" s="72">
        <v>6052251051976</v>
      </c>
      <c r="G1447" s="71" t="s">
        <v>878</v>
      </c>
    </row>
    <row r="1448" spans="6:7" ht="19.5" thickBot="1">
      <c r="F1448" s="72">
        <v>6052251051979</v>
      </c>
      <c r="G1448" s="71" t="s">
        <v>878</v>
      </c>
    </row>
    <row r="1449" spans="6:7" ht="19.5" thickBot="1">
      <c r="F1449" s="72">
        <v>6052251051984</v>
      </c>
      <c r="G1449" s="71" t="s">
        <v>878</v>
      </c>
    </row>
    <row r="1450" spans="6:7" ht="19.5" thickBot="1">
      <c r="F1450" s="72">
        <v>6052251051985</v>
      </c>
      <c r="G1450" s="71" t="s">
        <v>878</v>
      </c>
    </row>
    <row r="1451" spans="6:7" ht="19.5" thickBot="1">
      <c r="F1451" s="72">
        <v>6052251051986</v>
      </c>
      <c r="G1451" s="71" t="s">
        <v>878</v>
      </c>
    </row>
    <row r="1452" spans="6:7" ht="19.5" thickBot="1">
      <c r="F1452" s="72">
        <v>6052251051987</v>
      </c>
      <c r="G1452" s="71" t="s">
        <v>878</v>
      </c>
    </row>
    <row r="1453" spans="6:7" ht="19.5" thickBot="1">
      <c r="F1453" s="72">
        <v>6052251051988</v>
      </c>
      <c r="G1453" s="71" t="s">
        <v>878</v>
      </c>
    </row>
    <row r="1454" spans="6:7" ht="19.5" thickBot="1">
      <c r="F1454" s="72">
        <v>6052251051989</v>
      </c>
      <c r="G1454" s="71" t="s">
        <v>878</v>
      </c>
    </row>
    <row r="1455" spans="6:7" ht="19.5" thickBot="1">
      <c r="F1455" s="72">
        <v>6052251051991</v>
      </c>
      <c r="G1455" s="71" t="s">
        <v>878</v>
      </c>
    </row>
    <row r="1456" spans="6:7" ht="19.5" thickBot="1">
      <c r="F1456" s="72">
        <v>6052251051993</v>
      </c>
      <c r="G1456" s="71" t="s">
        <v>878</v>
      </c>
    </row>
    <row r="1457" spans="6:7" ht="19.5" thickBot="1">
      <c r="F1457" s="72">
        <v>6052251051995</v>
      </c>
      <c r="G1457" s="71" t="s">
        <v>878</v>
      </c>
    </row>
    <row r="1458" spans="6:7" ht="19.5" thickBot="1">
      <c r="F1458" s="72">
        <v>6052251051999</v>
      </c>
      <c r="G1458" s="71" t="s">
        <v>878</v>
      </c>
    </row>
    <row r="1459" spans="6:7" ht="19.5" thickBot="1">
      <c r="F1459" s="72">
        <v>6052251052005</v>
      </c>
      <c r="G1459" s="71" t="s">
        <v>878</v>
      </c>
    </row>
    <row r="1460" spans="6:7" ht="19.5" thickBot="1">
      <c r="F1460" s="72">
        <v>6052251052007</v>
      </c>
      <c r="G1460" s="71" t="s">
        <v>878</v>
      </c>
    </row>
    <row r="1461" spans="6:7" ht="19.5" thickBot="1">
      <c r="F1461" s="72">
        <v>6052251062468</v>
      </c>
      <c r="G1461" s="71" t="s">
        <v>878</v>
      </c>
    </row>
    <row r="1462" spans="6:7" ht="19.5" thickBot="1">
      <c r="F1462" s="72">
        <v>6052251062797</v>
      </c>
      <c r="G1462" s="71" t="s">
        <v>878</v>
      </c>
    </row>
    <row r="1463" spans="6:7" ht="19.5" thickBot="1">
      <c r="F1463" s="72">
        <v>6052251064434</v>
      </c>
      <c r="G1463" s="71" t="s">
        <v>878</v>
      </c>
    </row>
    <row r="1464" spans="6:7" ht="19.5" thickBot="1">
      <c r="F1464" s="72">
        <v>6052251064435</v>
      </c>
      <c r="G1464" s="71" t="s">
        <v>878</v>
      </c>
    </row>
    <row r="1465" spans="6:7" ht="19.5" thickBot="1">
      <c r="F1465" s="72">
        <v>6052251064436</v>
      </c>
      <c r="G1465" s="71" t="s">
        <v>878</v>
      </c>
    </row>
    <row r="1466" spans="6:7" ht="19.5" thickBot="1">
      <c r="F1466" s="72">
        <v>6052251064437</v>
      </c>
      <c r="G1466" s="71" t="s">
        <v>878</v>
      </c>
    </row>
    <row r="1467" spans="6:7" ht="19.5" thickBot="1">
      <c r="F1467" s="72">
        <v>6052251064670</v>
      </c>
      <c r="G1467" s="71" t="s">
        <v>878</v>
      </c>
    </row>
    <row r="1468" spans="6:7" ht="19.5" thickBot="1">
      <c r="F1468" s="72">
        <v>6052251066741</v>
      </c>
      <c r="G1468" s="71" t="s">
        <v>878</v>
      </c>
    </row>
    <row r="1469" spans="6:7" ht="19.5" thickBot="1">
      <c r="F1469" s="72">
        <v>6052251066744</v>
      </c>
      <c r="G1469" s="71" t="s">
        <v>878</v>
      </c>
    </row>
    <row r="1470" spans="6:7" ht="19.5" thickBot="1">
      <c r="F1470" s="72">
        <v>6052251069954</v>
      </c>
      <c r="G1470" s="71" t="s">
        <v>878</v>
      </c>
    </row>
    <row r="1471" spans="6:7" ht="19.5" thickBot="1">
      <c r="F1471" s="72">
        <v>6052251073221</v>
      </c>
      <c r="G1471" s="71" t="s">
        <v>878</v>
      </c>
    </row>
    <row r="1472" spans="6:7" ht="19.5" thickBot="1">
      <c r="F1472" s="72">
        <v>6052251078081</v>
      </c>
      <c r="G1472" s="71" t="s">
        <v>878</v>
      </c>
    </row>
    <row r="1473" spans="6:7" ht="19.5" thickBot="1">
      <c r="F1473" s="72">
        <v>6052251079342</v>
      </c>
      <c r="G1473" s="71" t="s">
        <v>878</v>
      </c>
    </row>
    <row r="1474" spans="6:7" ht="19.5" thickBot="1">
      <c r="F1474" s="72">
        <v>6052251081128</v>
      </c>
      <c r="G1474" s="71" t="s">
        <v>878</v>
      </c>
    </row>
    <row r="1475" spans="6:7" ht="19.5" thickBot="1">
      <c r="F1475" s="72">
        <v>6052251083803</v>
      </c>
      <c r="G1475" s="71" t="s">
        <v>878</v>
      </c>
    </row>
    <row r="1476" spans="6:7" ht="19.5" thickBot="1">
      <c r="F1476" s="72">
        <v>6052251084087</v>
      </c>
      <c r="G1476" s="71" t="s">
        <v>878</v>
      </c>
    </row>
    <row r="1477" spans="6:7" ht="19.5" thickBot="1">
      <c r="F1477" s="72">
        <v>6052251084181</v>
      </c>
      <c r="G1477" s="71" t="s">
        <v>878</v>
      </c>
    </row>
    <row r="1478" spans="6:7" ht="19.5" thickBot="1">
      <c r="F1478" s="72">
        <v>6052251084201</v>
      </c>
      <c r="G1478" s="71" t="s">
        <v>878</v>
      </c>
    </row>
    <row r="1479" spans="6:7" ht="19.5" thickBot="1">
      <c r="F1479" s="72">
        <v>6052251085649</v>
      </c>
      <c r="G1479" s="71" t="s">
        <v>878</v>
      </c>
    </row>
    <row r="1480" spans="6:7" ht="19.5" thickBot="1">
      <c r="F1480" s="72">
        <v>6052251085650</v>
      </c>
      <c r="G1480" s="71" t="s">
        <v>878</v>
      </c>
    </row>
    <row r="1481" spans="6:7" ht="19.5" thickBot="1">
      <c r="F1481" s="72">
        <v>6052251085651</v>
      </c>
      <c r="G1481" s="71" t="s">
        <v>878</v>
      </c>
    </row>
    <row r="1482" spans="6:7" ht="19.5" thickBot="1">
      <c r="F1482" s="72">
        <v>6052251085652</v>
      </c>
      <c r="G1482" s="71" t="s">
        <v>878</v>
      </c>
    </row>
    <row r="1483" spans="6:7" ht="19.5" thickBot="1">
      <c r="F1483" s="72">
        <v>6052251085653</v>
      </c>
      <c r="G1483" s="71" t="s">
        <v>878</v>
      </c>
    </row>
    <row r="1484" spans="6:7" ht="19.5" thickBot="1">
      <c r="F1484" s="72">
        <v>6052251085654</v>
      </c>
      <c r="G1484" s="71" t="s">
        <v>878</v>
      </c>
    </row>
    <row r="1485" spans="6:7" ht="19.5" thickBot="1">
      <c r="F1485" s="72">
        <v>6052251085655</v>
      </c>
      <c r="G1485" s="71" t="s">
        <v>878</v>
      </c>
    </row>
    <row r="1486" spans="6:7" ht="19.5" thickBot="1">
      <c r="F1486" s="72">
        <v>6052251085656</v>
      </c>
      <c r="G1486" s="71" t="s">
        <v>878</v>
      </c>
    </row>
    <row r="1487" spans="6:7" ht="19.5" thickBot="1">
      <c r="F1487" s="72">
        <v>6052251085657</v>
      </c>
      <c r="G1487" s="71" t="s">
        <v>878</v>
      </c>
    </row>
    <row r="1488" spans="6:7" ht="19.5" thickBot="1">
      <c r="F1488" s="72">
        <v>6052251085658</v>
      </c>
      <c r="G1488" s="71" t="s">
        <v>878</v>
      </c>
    </row>
    <row r="1489" spans="6:7" ht="19.5" thickBot="1">
      <c r="F1489" s="72">
        <v>6052251085659</v>
      </c>
      <c r="G1489" s="71" t="s">
        <v>878</v>
      </c>
    </row>
    <row r="1490" spans="6:7" ht="19.5" thickBot="1">
      <c r="F1490" s="72">
        <v>6052251085660</v>
      </c>
      <c r="G1490" s="71" t="s">
        <v>878</v>
      </c>
    </row>
    <row r="1491" spans="6:7" ht="19.5" thickBot="1">
      <c r="F1491" s="72">
        <v>6052251085661</v>
      </c>
      <c r="G1491" s="71" t="s">
        <v>878</v>
      </c>
    </row>
    <row r="1492" spans="6:7" ht="19.5" thickBot="1">
      <c r="F1492" s="72">
        <v>6052251085662</v>
      </c>
      <c r="G1492" s="71" t="s">
        <v>878</v>
      </c>
    </row>
    <row r="1493" spans="6:7" ht="19.5" thickBot="1">
      <c r="F1493" s="72">
        <v>6052251085663</v>
      </c>
      <c r="G1493" s="71" t="s">
        <v>878</v>
      </c>
    </row>
    <row r="1494" spans="6:7" ht="19.5" thickBot="1">
      <c r="F1494" s="72">
        <v>6052251085664</v>
      </c>
      <c r="G1494" s="71" t="s">
        <v>878</v>
      </c>
    </row>
    <row r="1495" spans="6:7" ht="19.5" thickBot="1">
      <c r="F1495" s="72">
        <v>6052251085665</v>
      </c>
      <c r="G1495" s="71" t="s">
        <v>878</v>
      </c>
    </row>
    <row r="1496" spans="6:7" ht="19.5" thickBot="1">
      <c r="F1496" s="72">
        <v>6052251085666</v>
      </c>
      <c r="G1496" s="71" t="s">
        <v>878</v>
      </c>
    </row>
    <row r="1497" spans="6:7" ht="19.5" thickBot="1">
      <c r="F1497" s="72">
        <v>6052251085667</v>
      </c>
      <c r="G1497" s="71" t="s">
        <v>878</v>
      </c>
    </row>
    <row r="1498" spans="6:7" ht="19.5" thickBot="1">
      <c r="F1498" s="72">
        <v>6052251085668</v>
      </c>
      <c r="G1498" s="71" t="s">
        <v>878</v>
      </c>
    </row>
    <row r="1499" spans="6:7" ht="19.5" thickBot="1">
      <c r="F1499" s="72">
        <v>6052251085669</v>
      </c>
      <c r="G1499" s="71" t="s">
        <v>878</v>
      </c>
    </row>
    <row r="1500" spans="6:7" ht="19.5" thickBot="1">
      <c r="F1500" s="72">
        <v>6052251085670</v>
      </c>
      <c r="G1500" s="71" t="s">
        <v>878</v>
      </c>
    </row>
    <row r="1501" spans="6:7" ht="19.5" thickBot="1">
      <c r="F1501" s="72">
        <v>6052251085671</v>
      </c>
      <c r="G1501" s="71" t="s">
        <v>878</v>
      </c>
    </row>
    <row r="1502" spans="6:7" ht="19.5" thickBot="1">
      <c r="F1502" s="72">
        <v>6052251085672</v>
      </c>
      <c r="G1502" s="71" t="s">
        <v>878</v>
      </c>
    </row>
    <row r="1503" spans="6:7" ht="19.5" thickBot="1">
      <c r="F1503" s="72">
        <v>6052251085673</v>
      </c>
      <c r="G1503" s="71" t="s">
        <v>878</v>
      </c>
    </row>
    <row r="1504" spans="6:7" ht="19.5" thickBot="1">
      <c r="F1504" s="72">
        <v>6052251085674</v>
      </c>
      <c r="G1504" s="71" t="s">
        <v>878</v>
      </c>
    </row>
    <row r="1505" spans="6:7" ht="19.5" thickBot="1">
      <c r="F1505" s="72">
        <v>6052251085675</v>
      </c>
      <c r="G1505" s="71" t="s">
        <v>878</v>
      </c>
    </row>
    <row r="1506" spans="6:7" ht="19.5" thickBot="1">
      <c r="F1506" s="72">
        <v>6052251085676</v>
      </c>
      <c r="G1506" s="71" t="s">
        <v>878</v>
      </c>
    </row>
    <row r="1507" spans="6:7" ht="19.5" thickBot="1">
      <c r="F1507" s="72">
        <v>6052251085677</v>
      </c>
      <c r="G1507" s="71" t="s">
        <v>878</v>
      </c>
    </row>
    <row r="1508" spans="6:7" ht="19.5" thickBot="1">
      <c r="F1508" s="72">
        <v>6052251085678</v>
      </c>
      <c r="G1508" s="71" t="s">
        <v>878</v>
      </c>
    </row>
    <row r="1509" spans="6:7" ht="19.5" thickBot="1">
      <c r="F1509" s="72">
        <v>6052251085679</v>
      </c>
      <c r="G1509" s="71" t="s">
        <v>878</v>
      </c>
    </row>
    <row r="1510" spans="6:7" ht="19.5" thickBot="1">
      <c r="F1510" s="72">
        <v>6052251085680</v>
      </c>
      <c r="G1510" s="71" t="s">
        <v>878</v>
      </c>
    </row>
    <row r="1511" spans="6:7" ht="19.5" thickBot="1">
      <c r="F1511" s="72">
        <v>6052251085681</v>
      </c>
      <c r="G1511" s="71" t="s">
        <v>878</v>
      </c>
    </row>
    <row r="1512" spans="6:7" ht="19.5" thickBot="1">
      <c r="F1512" s="72">
        <v>6052251085682</v>
      </c>
      <c r="G1512" s="71" t="s">
        <v>878</v>
      </c>
    </row>
    <row r="1513" spans="6:7" ht="19.5" thickBot="1">
      <c r="F1513" s="72">
        <v>6052251085683</v>
      </c>
      <c r="G1513" s="71" t="s">
        <v>878</v>
      </c>
    </row>
    <row r="1514" spans="6:7" ht="19.5" thickBot="1">
      <c r="F1514" s="72">
        <v>6052251085684</v>
      </c>
      <c r="G1514" s="71" t="s">
        <v>878</v>
      </c>
    </row>
    <row r="1515" spans="6:7" ht="19.5" thickBot="1">
      <c r="F1515" s="72">
        <v>6052251085685</v>
      </c>
      <c r="G1515" s="71" t="s">
        <v>878</v>
      </c>
    </row>
    <row r="1516" spans="6:7" ht="19.5" thickBot="1">
      <c r="F1516" s="72">
        <v>6052251085686</v>
      </c>
      <c r="G1516" s="71" t="s">
        <v>878</v>
      </c>
    </row>
    <row r="1517" spans="6:7" ht="19.5" thickBot="1">
      <c r="F1517" s="72">
        <v>6052251085687</v>
      </c>
      <c r="G1517" s="71" t="s">
        <v>878</v>
      </c>
    </row>
    <row r="1518" spans="6:7" ht="19.5" thickBot="1">
      <c r="F1518" s="72">
        <v>6052251085688</v>
      </c>
      <c r="G1518" s="71" t="s">
        <v>878</v>
      </c>
    </row>
    <row r="1519" spans="6:7" ht="19.5" thickBot="1">
      <c r="F1519" s="72">
        <v>6052251085689</v>
      </c>
      <c r="G1519" s="71" t="s">
        <v>878</v>
      </c>
    </row>
    <row r="1520" spans="6:7" ht="19.5" thickBot="1">
      <c r="F1520" s="72">
        <v>6052251085690</v>
      </c>
      <c r="G1520" s="71" t="s">
        <v>878</v>
      </c>
    </row>
    <row r="1521" spans="6:7" ht="19.5" thickBot="1">
      <c r="F1521" s="72">
        <v>6052251085691</v>
      </c>
      <c r="G1521" s="71" t="s">
        <v>878</v>
      </c>
    </row>
    <row r="1522" spans="6:7" ht="19.5" thickBot="1">
      <c r="F1522" s="72">
        <v>6052251085692</v>
      </c>
      <c r="G1522" s="71" t="s">
        <v>878</v>
      </c>
    </row>
    <row r="1523" spans="6:7" ht="19.5" thickBot="1">
      <c r="F1523" s="72">
        <v>6052251085693</v>
      </c>
      <c r="G1523" s="71" t="s">
        <v>878</v>
      </c>
    </row>
    <row r="1524" spans="6:7" ht="19.5" thickBot="1">
      <c r="F1524" s="72">
        <v>6052251085694</v>
      </c>
      <c r="G1524" s="71" t="s">
        <v>878</v>
      </c>
    </row>
    <row r="1525" spans="6:7" ht="19.5" thickBot="1">
      <c r="F1525" s="72">
        <v>6052251085695</v>
      </c>
      <c r="G1525" s="71" t="s">
        <v>878</v>
      </c>
    </row>
    <row r="1526" spans="6:7" ht="19.5" thickBot="1">
      <c r="F1526" s="72">
        <v>6052251085696</v>
      </c>
      <c r="G1526" s="71" t="s">
        <v>878</v>
      </c>
    </row>
    <row r="1527" spans="6:7" ht="19.5" thickBot="1">
      <c r="F1527" s="72">
        <v>6052251085697</v>
      </c>
      <c r="G1527" s="71" t="s">
        <v>878</v>
      </c>
    </row>
    <row r="1528" spans="6:7" ht="19.5" thickBot="1">
      <c r="F1528" s="72">
        <v>6052251085698</v>
      </c>
      <c r="G1528" s="71" t="s">
        <v>878</v>
      </c>
    </row>
    <row r="1529" spans="6:7" ht="19.5" thickBot="1">
      <c r="F1529" s="72">
        <v>6052251085699</v>
      </c>
      <c r="G1529" s="71" t="s">
        <v>878</v>
      </c>
    </row>
    <row r="1530" spans="6:7" ht="19.5" thickBot="1">
      <c r="F1530" s="72">
        <v>6052251085700</v>
      </c>
      <c r="G1530" s="71" t="s">
        <v>878</v>
      </c>
    </row>
    <row r="1531" spans="6:7" ht="19.5" thickBot="1">
      <c r="F1531" s="72">
        <v>6052251085701</v>
      </c>
      <c r="G1531" s="71" t="s">
        <v>878</v>
      </c>
    </row>
    <row r="1532" spans="6:7" ht="19.5" thickBot="1">
      <c r="F1532" s="72">
        <v>6052251085702</v>
      </c>
      <c r="G1532" s="71" t="s">
        <v>878</v>
      </c>
    </row>
    <row r="1533" spans="6:7" ht="19.5" thickBot="1">
      <c r="F1533" s="72">
        <v>6052251085703</v>
      </c>
      <c r="G1533" s="71" t="s">
        <v>878</v>
      </c>
    </row>
    <row r="1534" spans="6:7" ht="19.5" thickBot="1">
      <c r="F1534" s="72">
        <v>6052251085704</v>
      </c>
      <c r="G1534" s="71" t="s">
        <v>878</v>
      </c>
    </row>
    <row r="1535" spans="6:7" ht="19.5" thickBot="1">
      <c r="F1535" s="72">
        <v>6052251085705</v>
      </c>
      <c r="G1535" s="71" t="s">
        <v>878</v>
      </c>
    </row>
    <row r="1536" spans="6:7" ht="19.5" thickBot="1">
      <c r="F1536" s="72">
        <v>6052251085706</v>
      </c>
      <c r="G1536" s="71" t="s">
        <v>878</v>
      </c>
    </row>
    <row r="1537" spans="6:7" ht="19.5" thickBot="1">
      <c r="F1537" s="72">
        <v>6052251085707</v>
      </c>
      <c r="G1537" s="71" t="s">
        <v>878</v>
      </c>
    </row>
    <row r="1538" spans="6:7" ht="19.5" thickBot="1">
      <c r="F1538" s="72">
        <v>6052251085708</v>
      </c>
      <c r="G1538" s="71" t="s">
        <v>878</v>
      </c>
    </row>
    <row r="1539" spans="6:7" ht="19.5" thickBot="1">
      <c r="F1539" s="72">
        <v>6052251085709</v>
      </c>
      <c r="G1539" s="71" t="s">
        <v>878</v>
      </c>
    </row>
    <row r="1540" spans="6:7" ht="19.5" thickBot="1">
      <c r="F1540" s="72">
        <v>6052251085710</v>
      </c>
      <c r="G1540" s="71" t="s">
        <v>878</v>
      </c>
    </row>
    <row r="1541" spans="6:7" ht="19.5" thickBot="1">
      <c r="F1541" s="72">
        <v>6052251085711</v>
      </c>
      <c r="G1541" s="71" t="s">
        <v>878</v>
      </c>
    </row>
    <row r="1542" spans="6:7" ht="19.5" thickBot="1">
      <c r="F1542" s="72">
        <v>6052251085712</v>
      </c>
      <c r="G1542" s="71" t="s">
        <v>878</v>
      </c>
    </row>
    <row r="1543" spans="6:7" ht="19.5" thickBot="1">
      <c r="F1543" s="72">
        <v>6052251085713</v>
      </c>
      <c r="G1543" s="71" t="s">
        <v>878</v>
      </c>
    </row>
    <row r="1544" spans="6:7" ht="19.5" thickBot="1">
      <c r="F1544" s="72">
        <v>6052251085714</v>
      </c>
      <c r="G1544" s="71" t="s">
        <v>878</v>
      </c>
    </row>
    <row r="1545" spans="6:7" ht="19.5" thickBot="1">
      <c r="F1545" s="72">
        <v>6052251085715</v>
      </c>
      <c r="G1545" s="71" t="s">
        <v>878</v>
      </c>
    </row>
    <row r="1546" spans="6:7" ht="19.5" thickBot="1">
      <c r="F1546" s="72">
        <v>6052251085716</v>
      </c>
      <c r="G1546" s="71" t="s">
        <v>878</v>
      </c>
    </row>
    <row r="1547" spans="6:7" ht="19.5" thickBot="1">
      <c r="F1547" s="72">
        <v>6052251085717</v>
      </c>
      <c r="G1547" s="71" t="s">
        <v>878</v>
      </c>
    </row>
    <row r="1548" spans="6:7" ht="19.5" thickBot="1">
      <c r="F1548" s="72">
        <v>6052251085718</v>
      </c>
      <c r="G1548" s="71" t="s">
        <v>878</v>
      </c>
    </row>
    <row r="1549" spans="6:7" ht="19.5" thickBot="1">
      <c r="F1549" s="72">
        <v>6052251085719</v>
      </c>
      <c r="G1549" s="71" t="s">
        <v>878</v>
      </c>
    </row>
    <row r="1550" spans="6:7" ht="19.5" thickBot="1">
      <c r="F1550" s="72">
        <v>6052251085720</v>
      </c>
      <c r="G1550" s="71" t="s">
        <v>878</v>
      </c>
    </row>
    <row r="1551" spans="6:7" ht="19.5" thickBot="1">
      <c r="F1551" s="72">
        <v>6052251085721</v>
      </c>
      <c r="G1551" s="71" t="s">
        <v>878</v>
      </c>
    </row>
    <row r="1552" spans="6:7" ht="19.5" thickBot="1">
      <c r="F1552" s="72">
        <v>6052251085722</v>
      </c>
      <c r="G1552" s="71" t="s">
        <v>878</v>
      </c>
    </row>
    <row r="1553" spans="6:7" ht="19.5" thickBot="1">
      <c r="F1553" s="72">
        <v>6052251085723</v>
      </c>
      <c r="G1553" s="71" t="s">
        <v>878</v>
      </c>
    </row>
    <row r="1554" spans="6:7" ht="19.5" thickBot="1">
      <c r="F1554" s="72">
        <v>6052251085724</v>
      </c>
      <c r="G1554" s="71" t="s">
        <v>878</v>
      </c>
    </row>
    <row r="1555" spans="6:7" ht="19.5" thickBot="1">
      <c r="F1555" s="72">
        <v>6052251085725</v>
      </c>
      <c r="G1555" s="71" t="s">
        <v>878</v>
      </c>
    </row>
    <row r="1556" spans="6:7" ht="19.5" thickBot="1">
      <c r="F1556" s="72">
        <v>6052251085726</v>
      </c>
      <c r="G1556" s="71" t="s">
        <v>878</v>
      </c>
    </row>
    <row r="1557" spans="6:7" ht="19.5" thickBot="1">
      <c r="F1557" s="72">
        <v>6052251085727</v>
      </c>
      <c r="G1557" s="71" t="s">
        <v>878</v>
      </c>
    </row>
    <row r="1558" spans="6:7" ht="19.5" thickBot="1">
      <c r="F1558" s="72">
        <v>6052251085728</v>
      </c>
      <c r="G1558" s="71" t="s">
        <v>878</v>
      </c>
    </row>
    <row r="1559" spans="6:7" ht="19.5" thickBot="1">
      <c r="F1559" s="72">
        <v>6052251085729</v>
      </c>
      <c r="G1559" s="71" t="s">
        <v>878</v>
      </c>
    </row>
    <row r="1560" spans="6:7" ht="19.5" thickBot="1">
      <c r="F1560" s="72">
        <v>6052251085730</v>
      </c>
      <c r="G1560" s="71" t="s">
        <v>878</v>
      </c>
    </row>
    <row r="1561" spans="6:7" ht="19.5" thickBot="1">
      <c r="F1561" s="72">
        <v>6052251085731</v>
      </c>
      <c r="G1561" s="71" t="s">
        <v>878</v>
      </c>
    </row>
    <row r="1562" spans="6:7" ht="19.5" thickBot="1">
      <c r="F1562" s="72">
        <v>6052251085732</v>
      </c>
      <c r="G1562" s="71" t="s">
        <v>878</v>
      </c>
    </row>
    <row r="1563" spans="6:7" ht="19.5" thickBot="1">
      <c r="F1563" s="72">
        <v>6052251085733</v>
      </c>
      <c r="G1563" s="71" t="s">
        <v>878</v>
      </c>
    </row>
    <row r="1564" spans="6:7" ht="19.5" thickBot="1">
      <c r="F1564" s="72">
        <v>6052251085734</v>
      </c>
      <c r="G1564" s="71" t="s">
        <v>878</v>
      </c>
    </row>
    <row r="1565" spans="6:7" ht="19.5" thickBot="1">
      <c r="F1565" s="72">
        <v>6052251085735</v>
      </c>
      <c r="G1565" s="71" t="s">
        <v>878</v>
      </c>
    </row>
    <row r="1566" spans="6:7" ht="19.5" thickBot="1">
      <c r="F1566" s="72">
        <v>6052251085736</v>
      </c>
      <c r="G1566" s="71" t="s">
        <v>878</v>
      </c>
    </row>
    <row r="1567" spans="6:7" ht="19.5" thickBot="1">
      <c r="F1567" s="72">
        <v>6052251085737</v>
      </c>
      <c r="G1567" s="71" t="s">
        <v>878</v>
      </c>
    </row>
    <row r="1568" spans="6:7" ht="19.5" thickBot="1">
      <c r="F1568" s="72">
        <v>6052251085738</v>
      </c>
      <c r="G1568" s="71" t="s">
        <v>878</v>
      </c>
    </row>
    <row r="1569" spans="6:7" ht="19.5" thickBot="1">
      <c r="F1569" s="72">
        <v>6052251085739</v>
      </c>
      <c r="G1569" s="71" t="s">
        <v>878</v>
      </c>
    </row>
    <row r="1570" spans="6:7" ht="19.5" thickBot="1">
      <c r="F1570" s="72">
        <v>6052251085740</v>
      </c>
      <c r="G1570" s="71" t="s">
        <v>878</v>
      </c>
    </row>
    <row r="1571" spans="6:7" ht="19.5" thickBot="1">
      <c r="F1571" s="72">
        <v>6052251085741</v>
      </c>
      <c r="G1571" s="71" t="s">
        <v>878</v>
      </c>
    </row>
    <row r="1572" spans="6:7" ht="19.5" thickBot="1">
      <c r="F1572" s="72">
        <v>6052251085742</v>
      </c>
      <c r="G1572" s="71" t="s">
        <v>878</v>
      </c>
    </row>
    <row r="1573" spans="6:7" ht="19.5" thickBot="1">
      <c r="F1573" s="72">
        <v>6052251085743</v>
      </c>
      <c r="G1573" s="71" t="s">
        <v>878</v>
      </c>
    </row>
    <row r="1574" spans="6:7" ht="19.5" thickBot="1">
      <c r="F1574" s="72">
        <v>6052251085744</v>
      </c>
      <c r="G1574" s="71" t="s">
        <v>878</v>
      </c>
    </row>
    <row r="1575" spans="6:7" ht="19.5" thickBot="1">
      <c r="F1575" s="72">
        <v>6052251085745</v>
      </c>
      <c r="G1575" s="71" t="s">
        <v>878</v>
      </c>
    </row>
    <row r="1576" spans="6:7" ht="19.5" thickBot="1">
      <c r="F1576" s="72">
        <v>6052251085746</v>
      </c>
      <c r="G1576" s="71" t="s">
        <v>878</v>
      </c>
    </row>
    <row r="1577" spans="6:7" ht="19.5" thickBot="1">
      <c r="F1577" s="72">
        <v>6052251085747</v>
      </c>
      <c r="G1577" s="71" t="s">
        <v>878</v>
      </c>
    </row>
    <row r="1578" spans="6:7" ht="19.5" thickBot="1">
      <c r="F1578" s="72">
        <v>6052251085748</v>
      </c>
      <c r="G1578" s="71" t="s">
        <v>878</v>
      </c>
    </row>
    <row r="1579" spans="6:7" ht="19.5" thickBot="1">
      <c r="F1579" s="72">
        <v>6052251085749</v>
      </c>
      <c r="G1579" s="71" t="s">
        <v>878</v>
      </c>
    </row>
    <row r="1580" spans="6:7" ht="19.5" thickBot="1">
      <c r="F1580" s="72">
        <v>6052251085750</v>
      </c>
      <c r="G1580" s="71" t="s">
        <v>878</v>
      </c>
    </row>
    <row r="1581" spans="6:7" ht="19.5" thickBot="1">
      <c r="F1581" s="72">
        <v>6052251085751</v>
      </c>
      <c r="G1581" s="71" t="s">
        <v>878</v>
      </c>
    </row>
    <row r="1582" spans="6:7" ht="19.5" thickBot="1">
      <c r="F1582" s="72">
        <v>6052251085752</v>
      </c>
      <c r="G1582" s="71" t="s">
        <v>878</v>
      </c>
    </row>
    <row r="1583" spans="6:7" ht="19.5" thickBot="1">
      <c r="F1583" s="72">
        <v>6052251085753</v>
      </c>
      <c r="G1583" s="71" t="s">
        <v>878</v>
      </c>
    </row>
    <row r="1584" spans="6:7" ht="19.5" thickBot="1">
      <c r="F1584" s="72">
        <v>6052251085754</v>
      </c>
      <c r="G1584" s="71" t="s">
        <v>878</v>
      </c>
    </row>
    <row r="1585" spans="6:7" ht="19.5" thickBot="1">
      <c r="F1585" s="72">
        <v>6052251085755</v>
      </c>
      <c r="G1585" s="71" t="s">
        <v>878</v>
      </c>
    </row>
    <row r="1586" spans="6:7" ht="19.5" thickBot="1">
      <c r="F1586" s="72">
        <v>6052251085756</v>
      </c>
      <c r="G1586" s="71" t="s">
        <v>878</v>
      </c>
    </row>
    <row r="1587" spans="6:7" ht="19.5" thickBot="1">
      <c r="F1587" s="72">
        <v>6052251085757</v>
      </c>
      <c r="G1587" s="71" t="s">
        <v>878</v>
      </c>
    </row>
    <row r="1588" spans="6:7" ht="19.5" thickBot="1">
      <c r="F1588" s="72">
        <v>6052251085758</v>
      </c>
      <c r="G1588" s="71" t="s">
        <v>878</v>
      </c>
    </row>
    <row r="1589" spans="6:7" ht="19.5" thickBot="1">
      <c r="F1589" s="72">
        <v>6052251085759</v>
      </c>
      <c r="G1589" s="71" t="s">
        <v>878</v>
      </c>
    </row>
    <row r="1590" spans="6:7" ht="19.5" thickBot="1">
      <c r="F1590" s="72">
        <v>6052251085760</v>
      </c>
      <c r="G1590" s="71" t="s">
        <v>878</v>
      </c>
    </row>
    <row r="1591" spans="6:7" ht="19.5" thickBot="1">
      <c r="F1591" s="72">
        <v>6052251085761</v>
      </c>
      <c r="G1591" s="71" t="s">
        <v>878</v>
      </c>
    </row>
    <row r="1592" spans="6:7" ht="19.5" thickBot="1">
      <c r="F1592" s="72">
        <v>6052251085762</v>
      </c>
      <c r="G1592" s="71" t="s">
        <v>878</v>
      </c>
    </row>
    <row r="1593" spans="6:7" ht="19.5" thickBot="1">
      <c r="F1593" s="72">
        <v>6052251085763</v>
      </c>
      <c r="G1593" s="71" t="s">
        <v>878</v>
      </c>
    </row>
    <row r="1594" spans="6:7" ht="19.5" thickBot="1">
      <c r="F1594" s="72">
        <v>6052251085764</v>
      </c>
      <c r="G1594" s="71" t="s">
        <v>878</v>
      </c>
    </row>
    <row r="1595" spans="6:7" ht="19.5" thickBot="1">
      <c r="F1595" s="72">
        <v>6052251085765</v>
      </c>
      <c r="G1595" s="71" t="s">
        <v>878</v>
      </c>
    </row>
    <row r="1596" spans="6:7" ht="19.5" thickBot="1">
      <c r="F1596" s="72">
        <v>6052251085766</v>
      </c>
      <c r="G1596" s="71" t="s">
        <v>878</v>
      </c>
    </row>
    <row r="1597" spans="6:7" ht="19.5" thickBot="1">
      <c r="F1597" s="72">
        <v>6052251085767</v>
      </c>
      <c r="G1597" s="71" t="s">
        <v>878</v>
      </c>
    </row>
    <row r="1598" spans="6:7" ht="19.5" thickBot="1">
      <c r="F1598" s="72">
        <v>6052251085768</v>
      </c>
      <c r="G1598" s="71" t="s">
        <v>878</v>
      </c>
    </row>
    <row r="1599" spans="6:7" ht="19.5" thickBot="1">
      <c r="F1599" s="72">
        <v>6052251085769</v>
      </c>
      <c r="G1599" s="71" t="s">
        <v>878</v>
      </c>
    </row>
    <row r="1600" spans="6:7" ht="19.5" thickBot="1">
      <c r="F1600" s="72">
        <v>6052251085770</v>
      </c>
      <c r="G1600" s="71" t="s">
        <v>878</v>
      </c>
    </row>
    <row r="1601" spans="6:7" ht="19.5" thickBot="1">
      <c r="F1601" s="72">
        <v>6052251085771</v>
      </c>
      <c r="G1601" s="71" t="s">
        <v>878</v>
      </c>
    </row>
    <row r="1602" spans="6:7" ht="19.5" thickBot="1">
      <c r="F1602" s="72">
        <v>6052251085772</v>
      </c>
      <c r="G1602" s="71" t="s">
        <v>878</v>
      </c>
    </row>
    <row r="1603" spans="6:7" ht="19.5" thickBot="1">
      <c r="F1603" s="72">
        <v>6052251085773</v>
      </c>
      <c r="G1603" s="71" t="s">
        <v>878</v>
      </c>
    </row>
    <row r="1604" spans="6:7" ht="19.5" thickBot="1">
      <c r="F1604" s="72">
        <v>6052251085774</v>
      </c>
      <c r="G1604" s="71" t="s">
        <v>878</v>
      </c>
    </row>
    <row r="1605" spans="6:7" ht="19.5" thickBot="1">
      <c r="F1605" s="72">
        <v>6052251085775</v>
      </c>
      <c r="G1605" s="71" t="s">
        <v>878</v>
      </c>
    </row>
    <row r="1606" spans="6:7" ht="19.5" thickBot="1">
      <c r="F1606" s="72">
        <v>6052251085776</v>
      </c>
      <c r="G1606" s="71" t="s">
        <v>878</v>
      </c>
    </row>
    <row r="1607" spans="6:7" ht="19.5" thickBot="1">
      <c r="F1607" s="72">
        <v>6052251085777</v>
      </c>
      <c r="G1607" s="71" t="s">
        <v>878</v>
      </c>
    </row>
    <row r="1608" spans="6:7" ht="19.5" thickBot="1">
      <c r="F1608" s="72">
        <v>6052251085778</v>
      </c>
      <c r="G1608" s="71" t="s">
        <v>878</v>
      </c>
    </row>
    <row r="1609" spans="6:7" ht="19.5" thickBot="1">
      <c r="F1609" s="72">
        <v>6052251085779</v>
      </c>
      <c r="G1609" s="71" t="s">
        <v>878</v>
      </c>
    </row>
    <row r="1610" spans="6:7" ht="19.5" thickBot="1">
      <c r="F1610" s="72">
        <v>6052251085780</v>
      </c>
      <c r="G1610" s="71" t="s">
        <v>878</v>
      </c>
    </row>
    <row r="1611" spans="6:7" ht="19.5" thickBot="1">
      <c r="F1611" s="72">
        <v>6052251085781</v>
      </c>
      <c r="G1611" s="71" t="s">
        <v>878</v>
      </c>
    </row>
    <row r="1612" spans="6:7" ht="19.5" thickBot="1">
      <c r="F1612" s="72">
        <v>6052251085782</v>
      </c>
      <c r="G1612" s="71" t="s">
        <v>878</v>
      </c>
    </row>
    <row r="1613" spans="6:7" ht="19.5" thickBot="1">
      <c r="F1613" s="72">
        <v>6052251085783</v>
      </c>
      <c r="G1613" s="71" t="s">
        <v>878</v>
      </c>
    </row>
    <row r="1614" spans="6:7" ht="19.5" thickBot="1">
      <c r="F1614" s="72">
        <v>6052251085784</v>
      </c>
      <c r="G1614" s="71" t="s">
        <v>878</v>
      </c>
    </row>
    <row r="1615" spans="6:7" ht="19.5" thickBot="1">
      <c r="F1615" s="72">
        <v>6052251085785</v>
      </c>
      <c r="G1615" s="71" t="s">
        <v>878</v>
      </c>
    </row>
    <row r="1616" spans="6:7" ht="19.5" thickBot="1">
      <c r="F1616" s="72">
        <v>6052251085786</v>
      </c>
      <c r="G1616" s="71" t="s">
        <v>878</v>
      </c>
    </row>
    <row r="1617" spans="6:7" ht="19.5" thickBot="1">
      <c r="F1617" s="72">
        <v>6052251085787</v>
      </c>
      <c r="G1617" s="71" t="s">
        <v>878</v>
      </c>
    </row>
    <row r="1618" spans="6:7" ht="19.5" thickBot="1">
      <c r="F1618" s="72">
        <v>6052251085788</v>
      </c>
      <c r="G1618" s="71" t="s">
        <v>878</v>
      </c>
    </row>
    <row r="1619" spans="6:7" ht="19.5" thickBot="1">
      <c r="F1619" s="72">
        <v>6052251085789</v>
      </c>
      <c r="G1619" s="71" t="s">
        <v>878</v>
      </c>
    </row>
    <row r="1620" spans="6:7" ht="19.5" thickBot="1">
      <c r="F1620" s="72">
        <v>6052251085790</v>
      </c>
      <c r="G1620" s="71" t="s">
        <v>878</v>
      </c>
    </row>
    <row r="1621" spans="6:7" ht="19.5" thickBot="1">
      <c r="F1621" s="72">
        <v>6052251085791</v>
      </c>
      <c r="G1621" s="71" t="s">
        <v>878</v>
      </c>
    </row>
    <row r="1622" spans="6:7" ht="19.5" thickBot="1">
      <c r="F1622" s="72">
        <v>6052251085792</v>
      </c>
      <c r="G1622" s="71" t="s">
        <v>878</v>
      </c>
    </row>
    <row r="1623" spans="6:7" ht="19.5" thickBot="1">
      <c r="F1623" s="72">
        <v>6052251085793</v>
      </c>
      <c r="G1623" s="71" t="s">
        <v>878</v>
      </c>
    </row>
    <row r="1624" spans="6:7" ht="19.5" thickBot="1">
      <c r="F1624" s="72">
        <v>6052251085794</v>
      </c>
      <c r="G1624" s="71" t="s">
        <v>878</v>
      </c>
    </row>
    <row r="1625" spans="6:7" ht="19.5" thickBot="1">
      <c r="F1625" s="72">
        <v>6052251085795</v>
      </c>
      <c r="G1625" s="71" t="s">
        <v>878</v>
      </c>
    </row>
    <row r="1626" spans="6:7" ht="19.5" thickBot="1">
      <c r="F1626" s="72">
        <v>6052251085796</v>
      </c>
      <c r="G1626" s="71" t="s">
        <v>878</v>
      </c>
    </row>
    <row r="1627" spans="6:7" ht="19.5" thickBot="1">
      <c r="F1627" s="72">
        <v>6052251085797</v>
      </c>
      <c r="G1627" s="71" t="s">
        <v>878</v>
      </c>
    </row>
    <row r="1628" spans="6:7" ht="19.5" thickBot="1">
      <c r="F1628" s="72">
        <v>6052251085798</v>
      </c>
      <c r="G1628" s="71" t="s">
        <v>878</v>
      </c>
    </row>
    <row r="1629" spans="6:7" ht="19.5" thickBot="1">
      <c r="F1629" s="72">
        <v>6052251085799</v>
      </c>
      <c r="G1629" s="71" t="s">
        <v>878</v>
      </c>
    </row>
    <row r="1630" spans="6:7" ht="19.5" thickBot="1">
      <c r="F1630" s="72">
        <v>6052251085800</v>
      </c>
      <c r="G1630" s="71" t="s">
        <v>878</v>
      </c>
    </row>
    <row r="1631" spans="6:7" ht="19.5" thickBot="1">
      <c r="F1631" s="72">
        <v>6052251085801</v>
      </c>
      <c r="G1631" s="71" t="s">
        <v>878</v>
      </c>
    </row>
    <row r="1632" spans="6:7" ht="19.5" thickBot="1">
      <c r="F1632" s="72">
        <v>6052251085802</v>
      </c>
      <c r="G1632" s="71" t="s">
        <v>878</v>
      </c>
    </row>
    <row r="1633" spans="6:7" ht="19.5" thickBot="1">
      <c r="F1633" s="72">
        <v>6052251085803</v>
      </c>
      <c r="G1633" s="71" t="s">
        <v>878</v>
      </c>
    </row>
    <row r="1634" spans="6:7" ht="19.5" thickBot="1">
      <c r="F1634" s="72">
        <v>6052251085804</v>
      </c>
      <c r="G1634" s="71" t="s">
        <v>878</v>
      </c>
    </row>
    <row r="1635" spans="6:7" ht="19.5" thickBot="1">
      <c r="F1635" s="72">
        <v>6052251085805</v>
      </c>
      <c r="G1635" s="71" t="s">
        <v>878</v>
      </c>
    </row>
    <row r="1636" spans="6:7" ht="19.5" thickBot="1">
      <c r="F1636" s="72">
        <v>6052251085806</v>
      </c>
      <c r="G1636" s="71" t="s">
        <v>878</v>
      </c>
    </row>
    <row r="1637" spans="6:7" ht="19.5" thickBot="1">
      <c r="F1637" s="72">
        <v>6052251085807</v>
      </c>
      <c r="G1637" s="71" t="s">
        <v>878</v>
      </c>
    </row>
    <row r="1638" spans="6:7" ht="19.5" thickBot="1">
      <c r="F1638" s="72">
        <v>6052251085808</v>
      </c>
      <c r="G1638" s="71" t="s">
        <v>878</v>
      </c>
    </row>
    <row r="1639" spans="6:7" ht="19.5" thickBot="1">
      <c r="F1639" s="72">
        <v>6052251085809</v>
      </c>
      <c r="G1639" s="71" t="s">
        <v>878</v>
      </c>
    </row>
    <row r="1640" spans="6:7" ht="19.5" thickBot="1">
      <c r="F1640" s="72">
        <v>6052251085810</v>
      </c>
      <c r="G1640" s="71" t="s">
        <v>878</v>
      </c>
    </row>
    <row r="1641" spans="6:7" ht="19.5" thickBot="1">
      <c r="F1641" s="72">
        <v>6052251085811</v>
      </c>
      <c r="G1641" s="71" t="s">
        <v>878</v>
      </c>
    </row>
    <row r="1642" spans="6:7" ht="19.5" thickBot="1">
      <c r="F1642" s="72">
        <v>6052251085812</v>
      </c>
      <c r="G1642" s="71" t="s">
        <v>878</v>
      </c>
    </row>
    <row r="1643" spans="6:7" ht="19.5" thickBot="1">
      <c r="F1643" s="72">
        <v>6052251085813</v>
      </c>
      <c r="G1643" s="71" t="s">
        <v>878</v>
      </c>
    </row>
    <row r="1644" spans="6:7" ht="19.5" thickBot="1">
      <c r="F1644" s="72">
        <v>6052251085814</v>
      </c>
      <c r="G1644" s="71" t="s">
        <v>878</v>
      </c>
    </row>
    <row r="1645" spans="6:7" ht="19.5" thickBot="1">
      <c r="F1645" s="72">
        <v>6052251085815</v>
      </c>
      <c r="G1645" s="71" t="s">
        <v>878</v>
      </c>
    </row>
    <row r="1646" spans="6:7" ht="19.5" thickBot="1">
      <c r="F1646" s="72">
        <v>6052251085816</v>
      </c>
      <c r="G1646" s="71" t="s">
        <v>878</v>
      </c>
    </row>
    <row r="1647" spans="6:7" ht="19.5" thickBot="1">
      <c r="F1647" s="72">
        <v>6052251085817</v>
      </c>
      <c r="G1647" s="71" t="s">
        <v>878</v>
      </c>
    </row>
    <row r="1648" spans="6:7" ht="19.5" thickBot="1">
      <c r="F1648" s="72">
        <v>6052251085818</v>
      </c>
      <c r="G1648" s="71" t="s">
        <v>878</v>
      </c>
    </row>
    <row r="1649" spans="6:7" ht="19.5" thickBot="1">
      <c r="F1649" s="72">
        <v>6052251085819</v>
      </c>
      <c r="G1649" s="71" t="s">
        <v>878</v>
      </c>
    </row>
    <row r="1650" spans="6:7" ht="19.5" thickBot="1">
      <c r="F1650" s="72">
        <v>6052251085820</v>
      </c>
      <c r="G1650" s="71" t="s">
        <v>878</v>
      </c>
    </row>
    <row r="1651" spans="6:7" ht="19.5" thickBot="1">
      <c r="F1651" s="72">
        <v>6052251085821</v>
      </c>
      <c r="G1651" s="71" t="s">
        <v>878</v>
      </c>
    </row>
    <row r="1652" spans="6:7" ht="19.5" thickBot="1">
      <c r="F1652" s="72">
        <v>6052251085822</v>
      </c>
      <c r="G1652" s="71" t="s">
        <v>878</v>
      </c>
    </row>
    <row r="1653" spans="6:7" ht="19.5" thickBot="1">
      <c r="F1653" s="72">
        <v>6052251085823</v>
      </c>
      <c r="G1653" s="71" t="s">
        <v>878</v>
      </c>
    </row>
    <row r="1654" spans="6:7" ht="19.5" thickBot="1">
      <c r="F1654" s="72">
        <v>6052251085824</v>
      </c>
      <c r="G1654" s="71" t="s">
        <v>878</v>
      </c>
    </row>
    <row r="1655" spans="6:7" ht="19.5" thickBot="1">
      <c r="F1655" s="72">
        <v>6052251085825</v>
      </c>
      <c r="G1655" s="71" t="s">
        <v>878</v>
      </c>
    </row>
    <row r="1656" spans="6:7" ht="19.5" thickBot="1">
      <c r="F1656" s="72">
        <v>6052251085826</v>
      </c>
      <c r="G1656" s="71" t="s">
        <v>878</v>
      </c>
    </row>
    <row r="1657" spans="6:7" ht="19.5" thickBot="1">
      <c r="F1657" s="72">
        <v>6052251085827</v>
      </c>
      <c r="G1657" s="71" t="s">
        <v>878</v>
      </c>
    </row>
    <row r="1658" spans="6:7" ht="19.5" thickBot="1">
      <c r="F1658" s="72">
        <v>6052251085828</v>
      </c>
      <c r="G1658" s="71" t="s">
        <v>878</v>
      </c>
    </row>
    <row r="1659" spans="6:7" ht="19.5" thickBot="1">
      <c r="F1659" s="72">
        <v>6052251085829</v>
      </c>
      <c r="G1659" s="71" t="s">
        <v>878</v>
      </c>
    </row>
    <row r="1660" spans="6:7" ht="19.5" thickBot="1">
      <c r="F1660" s="72">
        <v>6052251085830</v>
      </c>
      <c r="G1660" s="71" t="s">
        <v>878</v>
      </c>
    </row>
    <row r="1661" spans="6:7" ht="19.5" thickBot="1">
      <c r="F1661" s="72">
        <v>6052251085831</v>
      </c>
      <c r="G1661" s="71" t="s">
        <v>878</v>
      </c>
    </row>
    <row r="1662" spans="6:7" ht="19.5" thickBot="1">
      <c r="F1662" s="72">
        <v>6052251085832</v>
      </c>
      <c r="G1662" s="71" t="s">
        <v>878</v>
      </c>
    </row>
    <row r="1663" spans="6:7" ht="19.5" thickBot="1">
      <c r="F1663" s="72">
        <v>6052251085833</v>
      </c>
      <c r="G1663" s="71" t="s">
        <v>878</v>
      </c>
    </row>
    <row r="1664" spans="6:7" ht="19.5" thickBot="1">
      <c r="F1664" s="72">
        <v>6052251085834</v>
      </c>
      <c r="G1664" s="71" t="s">
        <v>878</v>
      </c>
    </row>
    <row r="1665" spans="6:7" ht="19.5" thickBot="1">
      <c r="F1665" s="72">
        <v>6052251085835</v>
      </c>
      <c r="G1665" s="71" t="s">
        <v>878</v>
      </c>
    </row>
    <row r="1666" spans="6:7" ht="19.5" thickBot="1">
      <c r="F1666" s="72">
        <v>6052251085836</v>
      </c>
      <c r="G1666" s="71" t="s">
        <v>878</v>
      </c>
    </row>
    <row r="1667" spans="6:7" ht="19.5" thickBot="1">
      <c r="F1667" s="72">
        <v>6052251085837</v>
      </c>
      <c r="G1667" s="71" t="s">
        <v>878</v>
      </c>
    </row>
    <row r="1668" spans="6:7" ht="19.5" thickBot="1">
      <c r="F1668" s="72">
        <v>6052251085838</v>
      </c>
      <c r="G1668" s="71" t="s">
        <v>878</v>
      </c>
    </row>
    <row r="1669" spans="6:7" ht="19.5" thickBot="1">
      <c r="F1669" s="72">
        <v>6052251085839</v>
      </c>
      <c r="G1669" s="71" t="s">
        <v>878</v>
      </c>
    </row>
    <row r="1670" spans="6:7" ht="19.5" thickBot="1">
      <c r="F1670" s="72">
        <v>6052251085840</v>
      </c>
      <c r="G1670" s="71" t="s">
        <v>878</v>
      </c>
    </row>
    <row r="1671" spans="6:7" ht="19.5" thickBot="1">
      <c r="F1671" s="72">
        <v>6052251085841</v>
      </c>
      <c r="G1671" s="71" t="s">
        <v>878</v>
      </c>
    </row>
    <row r="1672" spans="6:7" ht="19.5" thickBot="1">
      <c r="F1672" s="72">
        <v>6052251085842</v>
      </c>
      <c r="G1672" s="71" t="s">
        <v>878</v>
      </c>
    </row>
    <row r="1673" spans="6:7" ht="19.5" thickBot="1">
      <c r="F1673" s="72">
        <v>6052251085843</v>
      </c>
      <c r="G1673" s="71" t="s">
        <v>878</v>
      </c>
    </row>
    <row r="1674" spans="6:7" ht="19.5" thickBot="1">
      <c r="F1674" s="72">
        <v>6052251085844</v>
      </c>
      <c r="G1674" s="71" t="s">
        <v>878</v>
      </c>
    </row>
    <row r="1675" spans="6:7" ht="19.5" thickBot="1">
      <c r="F1675" s="72">
        <v>6052251085845</v>
      </c>
      <c r="G1675" s="71" t="s">
        <v>878</v>
      </c>
    </row>
    <row r="1676" spans="6:7" ht="19.5" thickBot="1">
      <c r="F1676" s="72">
        <v>6052251085846</v>
      </c>
      <c r="G1676" s="71" t="s">
        <v>878</v>
      </c>
    </row>
    <row r="1677" spans="6:7" ht="19.5" thickBot="1">
      <c r="F1677" s="72">
        <v>6052251085847</v>
      </c>
      <c r="G1677" s="71" t="s">
        <v>878</v>
      </c>
    </row>
    <row r="1678" spans="6:7" ht="19.5" thickBot="1">
      <c r="F1678" s="72">
        <v>6052251085848</v>
      </c>
      <c r="G1678" s="71" t="s">
        <v>878</v>
      </c>
    </row>
    <row r="1679" spans="6:7" ht="19.5" thickBot="1">
      <c r="F1679" s="72">
        <v>6052251085849</v>
      </c>
      <c r="G1679" s="71" t="s">
        <v>878</v>
      </c>
    </row>
    <row r="1680" spans="6:7" ht="19.5" thickBot="1">
      <c r="F1680" s="72">
        <v>6052251085850</v>
      </c>
      <c r="G1680" s="71" t="s">
        <v>878</v>
      </c>
    </row>
    <row r="1681" spans="6:7" ht="19.5" thickBot="1">
      <c r="F1681" s="72">
        <v>6052251085851</v>
      </c>
      <c r="G1681" s="71" t="s">
        <v>878</v>
      </c>
    </row>
    <row r="1682" spans="6:7" ht="19.5" thickBot="1">
      <c r="F1682" s="72">
        <v>6052251085852</v>
      </c>
      <c r="G1682" s="71" t="s">
        <v>878</v>
      </c>
    </row>
    <row r="1683" spans="6:7" ht="19.5" thickBot="1">
      <c r="F1683" s="72">
        <v>6052251085853</v>
      </c>
      <c r="G1683" s="71" t="s">
        <v>878</v>
      </c>
    </row>
    <row r="1684" spans="6:7" ht="19.5" thickBot="1">
      <c r="F1684" s="72">
        <v>6052251085854</v>
      </c>
      <c r="G1684" s="71" t="s">
        <v>878</v>
      </c>
    </row>
    <row r="1685" spans="6:7" ht="19.5" thickBot="1">
      <c r="F1685" s="72">
        <v>6052251085855</v>
      </c>
      <c r="G1685" s="71" t="s">
        <v>878</v>
      </c>
    </row>
    <row r="1686" spans="6:7" ht="19.5" thickBot="1">
      <c r="F1686" s="72">
        <v>6052251085856</v>
      </c>
      <c r="G1686" s="71" t="s">
        <v>878</v>
      </c>
    </row>
    <row r="1687" spans="6:7" ht="19.5" thickBot="1">
      <c r="F1687" s="72">
        <v>6052251085857</v>
      </c>
      <c r="G1687" s="71" t="s">
        <v>878</v>
      </c>
    </row>
    <row r="1688" spans="6:7" ht="19.5" thickBot="1">
      <c r="F1688" s="72">
        <v>6052251085858</v>
      </c>
      <c r="G1688" s="71" t="s">
        <v>878</v>
      </c>
    </row>
    <row r="1689" spans="6:7" ht="19.5" thickBot="1">
      <c r="F1689" s="72">
        <v>6052251085859</v>
      </c>
      <c r="G1689" s="71" t="s">
        <v>878</v>
      </c>
    </row>
    <row r="1690" spans="6:7" ht="19.5" thickBot="1">
      <c r="F1690" s="72">
        <v>6052251085860</v>
      </c>
      <c r="G1690" s="71" t="s">
        <v>878</v>
      </c>
    </row>
    <row r="1691" spans="6:7" ht="19.5" thickBot="1">
      <c r="F1691" s="72">
        <v>6052251085861</v>
      </c>
      <c r="G1691" s="71" t="s">
        <v>878</v>
      </c>
    </row>
    <row r="1692" spans="6:7" ht="19.5" thickBot="1">
      <c r="F1692" s="72">
        <v>6052251085862</v>
      </c>
      <c r="G1692" s="71" t="s">
        <v>878</v>
      </c>
    </row>
    <row r="1693" spans="6:7" ht="19.5" thickBot="1">
      <c r="F1693" s="72">
        <v>6052251085863</v>
      </c>
      <c r="G1693" s="71" t="s">
        <v>878</v>
      </c>
    </row>
    <row r="1694" spans="6:7" ht="19.5" thickBot="1">
      <c r="F1694" s="72">
        <v>6052251085864</v>
      </c>
      <c r="G1694" s="71" t="s">
        <v>878</v>
      </c>
    </row>
    <row r="1695" spans="6:7" ht="19.5" thickBot="1">
      <c r="F1695" s="72">
        <v>6052251085865</v>
      </c>
      <c r="G1695" s="71" t="s">
        <v>878</v>
      </c>
    </row>
    <row r="1696" spans="6:7" ht="19.5" thickBot="1">
      <c r="F1696" s="72">
        <v>6052251085866</v>
      </c>
      <c r="G1696" s="71" t="s">
        <v>878</v>
      </c>
    </row>
    <row r="1697" spans="6:7" ht="19.5" thickBot="1">
      <c r="F1697" s="72">
        <v>6052251085867</v>
      </c>
      <c r="G1697" s="71" t="s">
        <v>878</v>
      </c>
    </row>
    <row r="1698" spans="6:7" ht="19.5" thickBot="1">
      <c r="F1698" s="72">
        <v>6052251085868</v>
      </c>
      <c r="G1698" s="71" t="s">
        <v>878</v>
      </c>
    </row>
    <row r="1699" spans="6:7" ht="19.5" thickBot="1">
      <c r="F1699" s="72">
        <v>6052251085869</v>
      </c>
      <c r="G1699" s="71" t="s">
        <v>878</v>
      </c>
    </row>
    <row r="1700" spans="6:7" ht="19.5" thickBot="1">
      <c r="F1700" s="72">
        <v>6052251085870</v>
      </c>
      <c r="G1700" s="71" t="s">
        <v>878</v>
      </c>
    </row>
    <row r="1701" spans="6:7" ht="19.5" thickBot="1">
      <c r="F1701" s="72">
        <v>6052251085871</v>
      </c>
      <c r="G1701" s="71" t="s">
        <v>878</v>
      </c>
    </row>
    <row r="1702" spans="6:7" ht="19.5" thickBot="1">
      <c r="F1702" s="72">
        <v>6052251085872</v>
      </c>
      <c r="G1702" s="71" t="s">
        <v>878</v>
      </c>
    </row>
    <row r="1703" spans="6:7" ht="19.5" thickBot="1">
      <c r="F1703" s="72">
        <v>6052251085873</v>
      </c>
      <c r="G1703" s="71" t="s">
        <v>878</v>
      </c>
    </row>
    <row r="1704" spans="6:7" ht="19.5" thickBot="1">
      <c r="F1704" s="72">
        <v>6052251085874</v>
      </c>
      <c r="G1704" s="71" t="s">
        <v>878</v>
      </c>
    </row>
    <row r="1705" spans="6:7" ht="19.5" thickBot="1">
      <c r="F1705" s="72">
        <v>6052251085875</v>
      </c>
      <c r="G1705" s="71" t="s">
        <v>878</v>
      </c>
    </row>
    <row r="1706" spans="6:7" ht="19.5" thickBot="1">
      <c r="F1706" s="72">
        <v>6052251085876</v>
      </c>
      <c r="G1706" s="71" t="s">
        <v>878</v>
      </c>
    </row>
    <row r="1707" spans="6:7" ht="19.5" thickBot="1">
      <c r="F1707" s="72">
        <v>6052251085877</v>
      </c>
      <c r="G1707" s="71" t="s">
        <v>878</v>
      </c>
    </row>
    <row r="1708" spans="6:7" ht="19.5" thickBot="1">
      <c r="F1708" s="72">
        <v>6052251085878</v>
      </c>
      <c r="G1708" s="71" t="s">
        <v>878</v>
      </c>
    </row>
    <row r="1709" spans="6:7" ht="19.5" thickBot="1">
      <c r="F1709" s="72">
        <v>6052251085879</v>
      </c>
      <c r="G1709" s="71" t="s">
        <v>878</v>
      </c>
    </row>
    <row r="1710" spans="6:7" ht="19.5" thickBot="1">
      <c r="F1710" s="72">
        <v>6052251085880</v>
      </c>
      <c r="G1710" s="71" t="s">
        <v>878</v>
      </c>
    </row>
    <row r="1711" spans="6:7" ht="19.5" thickBot="1">
      <c r="F1711" s="72">
        <v>6052251085881</v>
      </c>
      <c r="G1711" s="71" t="s">
        <v>878</v>
      </c>
    </row>
    <row r="1712" spans="6:7" ht="19.5" thickBot="1">
      <c r="F1712" s="72">
        <v>6052251085882</v>
      </c>
      <c r="G1712" s="71" t="s">
        <v>878</v>
      </c>
    </row>
    <row r="1713" spans="6:7" ht="19.5" thickBot="1">
      <c r="F1713" s="72">
        <v>6052251085883</v>
      </c>
      <c r="G1713" s="71" t="s">
        <v>878</v>
      </c>
    </row>
    <row r="1714" spans="6:7" ht="19.5" thickBot="1">
      <c r="F1714" s="72">
        <v>6052251085884</v>
      </c>
      <c r="G1714" s="71" t="s">
        <v>878</v>
      </c>
    </row>
    <row r="1715" spans="6:7" ht="19.5" thickBot="1">
      <c r="F1715" s="72">
        <v>6052251085885</v>
      </c>
      <c r="G1715" s="71" t="s">
        <v>878</v>
      </c>
    </row>
    <row r="1716" spans="6:7" ht="19.5" thickBot="1">
      <c r="F1716" s="72">
        <v>6052251085886</v>
      </c>
      <c r="G1716" s="71" t="s">
        <v>878</v>
      </c>
    </row>
    <row r="1717" spans="6:7" ht="19.5" thickBot="1">
      <c r="F1717" s="72">
        <v>6052251085887</v>
      </c>
      <c r="G1717" s="71" t="s">
        <v>878</v>
      </c>
    </row>
    <row r="1718" spans="6:7" ht="19.5" thickBot="1">
      <c r="F1718" s="72">
        <v>6052251085888</v>
      </c>
      <c r="G1718" s="71" t="s">
        <v>878</v>
      </c>
    </row>
    <row r="1719" spans="6:7" ht="19.5" thickBot="1">
      <c r="F1719" s="72">
        <v>6052251085889</v>
      </c>
      <c r="G1719" s="71" t="s">
        <v>878</v>
      </c>
    </row>
    <row r="1720" spans="6:7" ht="19.5" thickBot="1">
      <c r="F1720" s="72">
        <v>6052251085890</v>
      </c>
      <c r="G1720" s="71" t="s">
        <v>878</v>
      </c>
    </row>
    <row r="1721" spans="6:7" ht="19.5" thickBot="1">
      <c r="F1721" s="72">
        <v>6052251085891</v>
      </c>
      <c r="G1721" s="71" t="s">
        <v>878</v>
      </c>
    </row>
    <row r="1722" spans="6:7" ht="19.5" thickBot="1">
      <c r="F1722" s="72">
        <v>6052251085892</v>
      </c>
      <c r="G1722" s="71" t="s">
        <v>878</v>
      </c>
    </row>
    <row r="1723" spans="6:7" ht="19.5" thickBot="1">
      <c r="F1723" s="72">
        <v>6052251085893</v>
      </c>
      <c r="G1723" s="71" t="s">
        <v>878</v>
      </c>
    </row>
    <row r="1724" spans="6:7" ht="19.5" thickBot="1">
      <c r="F1724" s="72">
        <v>6052251085894</v>
      </c>
      <c r="G1724" s="71" t="s">
        <v>878</v>
      </c>
    </row>
    <row r="1725" spans="6:7" ht="19.5" thickBot="1">
      <c r="F1725" s="72">
        <v>6052251085895</v>
      </c>
      <c r="G1725" s="71" t="s">
        <v>878</v>
      </c>
    </row>
    <row r="1726" spans="6:7" ht="19.5" thickBot="1">
      <c r="F1726" s="72">
        <v>6052251085896</v>
      </c>
      <c r="G1726" s="71" t="s">
        <v>878</v>
      </c>
    </row>
    <row r="1727" spans="6:7" ht="19.5" thickBot="1">
      <c r="F1727" s="72">
        <v>6052251085897</v>
      </c>
      <c r="G1727" s="71" t="s">
        <v>878</v>
      </c>
    </row>
    <row r="1728" spans="6:7" ht="19.5" thickBot="1">
      <c r="F1728" s="72">
        <v>6052251085898</v>
      </c>
      <c r="G1728" s="71" t="s">
        <v>878</v>
      </c>
    </row>
    <row r="1729" spans="6:7" ht="19.5" thickBot="1">
      <c r="F1729" s="72">
        <v>6052251085899</v>
      </c>
      <c r="G1729" s="71" t="s">
        <v>878</v>
      </c>
    </row>
    <row r="1730" spans="6:7" ht="19.5" thickBot="1">
      <c r="F1730" s="72">
        <v>6052251085900</v>
      </c>
      <c r="G1730" s="71" t="s">
        <v>878</v>
      </c>
    </row>
    <row r="1731" spans="6:7" ht="19.5" thickBot="1">
      <c r="F1731" s="72">
        <v>6052251085901</v>
      </c>
      <c r="G1731" s="71" t="s">
        <v>878</v>
      </c>
    </row>
    <row r="1732" spans="6:7" ht="19.5" thickBot="1">
      <c r="F1732" s="72">
        <v>6052251085902</v>
      </c>
      <c r="G1732" s="71" t="s">
        <v>878</v>
      </c>
    </row>
    <row r="1733" spans="6:7" ht="19.5" thickBot="1">
      <c r="F1733" s="72">
        <v>6052251085903</v>
      </c>
      <c r="G1733" s="71" t="s">
        <v>878</v>
      </c>
    </row>
    <row r="1734" spans="6:7" ht="19.5" thickBot="1">
      <c r="F1734" s="72">
        <v>6052251085904</v>
      </c>
      <c r="G1734" s="71" t="s">
        <v>878</v>
      </c>
    </row>
    <row r="1735" spans="6:7" ht="19.5" thickBot="1">
      <c r="F1735" s="72">
        <v>6052251085905</v>
      </c>
      <c r="G1735" s="71" t="s">
        <v>878</v>
      </c>
    </row>
    <row r="1736" spans="6:7" ht="19.5" thickBot="1">
      <c r="F1736" s="72">
        <v>6052251085906</v>
      </c>
      <c r="G1736" s="71" t="s">
        <v>878</v>
      </c>
    </row>
    <row r="1737" spans="6:7" ht="19.5" thickBot="1">
      <c r="F1737" s="72">
        <v>6052251085907</v>
      </c>
      <c r="G1737" s="71" t="s">
        <v>878</v>
      </c>
    </row>
    <row r="1738" spans="6:7" ht="19.5" thickBot="1">
      <c r="F1738" s="72">
        <v>6052251085908</v>
      </c>
      <c r="G1738" s="71" t="s">
        <v>878</v>
      </c>
    </row>
    <row r="1739" spans="6:7" ht="19.5" thickBot="1">
      <c r="F1739" s="72">
        <v>6052251085909</v>
      </c>
      <c r="G1739" s="71" t="s">
        <v>878</v>
      </c>
    </row>
    <row r="1740" spans="6:7" ht="19.5" thickBot="1">
      <c r="F1740" s="72">
        <v>6052251085910</v>
      </c>
      <c r="G1740" s="71" t="s">
        <v>878</v>
      </c>
    </row>
    <row r="1741" spans="6:7" ht="19.5" thickBot="1">
      <c r="F1741" s="72">
        <v>6052251085911</v>
      </c>
      <c r="G1741" s="71" t="s">
        <v>878</v>
      </c>
    </row>
    <row r="1742" spans="6:7" ht="19.5" thickBot="1">
      <c r="F1742" s="72">
        <v>6052251085912</v>
      </c>
      <c r="G1742" s="71" t="s">
        <v>878</v>
      </c>
    </row>
    <row r="1743" spans="6:7" ht="19.5" thickBot="1">
      <c r="F1743" s="72">
        <v>6052251085913</v>
      </c>
      <c r="G1743" s="71" t="s">
        <v>878</v>
      </c>
    </row>
    <row r="1744" spans="6:7" ht="19.5" thickBot="1">
      <c r="F1744" s="72">
        <v>6052251085914</v>
      </c>
      <c r="G1744" s="71" t="s">
        <v>878</v>
      </c>
    </row>
    <row r="1745" spans="6:7" ht="19.5" thickBot="1">
      <c r="F1745" s="72">
        <v>6052251085915</v>
      </c>
      <c r="G1745" s="71" t="s">
        <v>878</v>
      </c>
    </row>
    <row r="1746" spans="6:7" ht="19.5" thickBot="1">
      <c r="F1746" s="72">
        <v>6052251085916</v>
      </c>
      <c r="G1746" s="71" t="s">
        <v>878</v>
      </c>
    </row>
    <row r="1747" spans="6:7" ht="19.5" thickBot="1">
      <c r="F1747" s="72">
        <v>6052251085917</v>
      </c>
      <c r="G1747" s="71" t="s">
        <v>878</v>
      </c>
    </row>
    <row r="1748" spans="6:7" ht="19.5" thickBot="1">
      <c r="F1748" s="72">
        <v>6052251085918</v>
      </c>
      <c r="G1748" s="71" t="s">
        <v>878</v>
      </c>
    </row>
    <row r="1749" spans="6:7" ht="19.5" thickBot="1">
      <c r="F1749" s="72">
        <v>6052251085919</v>
      </c>
      <c r="G1749" s="71" t="s">
        <v>878</v>
      </c>
    </row>
    <row r="1750" spans="6:7" ht="19.5" thickBot="1">
      <c r="F1750" s="72">
        <v>6052251085920</v>
      </c>
      <c r="G1750" s="71" t="s">
        <v>878</v>
      </c>
    </row>
    <row r="1751" spans="6:7" ht="19.5" thickBot="1">
      <c r="F1751" s="72">
        <v>6052251085921</v>
      </c>
      <c r="G1751" s="71" t="s">
        <v>878</v>
      </c>
    </row>
    <row r="1752" spans="6:7" ht="19.5" thickBot="1">
      <c r="F1752" s="72">
        <v>6052251085922</v>
      </c>
      <c r="G1752" s="71" t="s">
        <v>878</v>
      </c>
    </row>
    <row r="1753" spans="6:7" ht="19.5" thickBot="1">
      <c r="F1753" s="72">
        <v>6052251085923</v>
      </c>
      <c r="G1753" s="71" t="s">
        <v>878</v>
      </c>
    </row>
    <row r="1754" spans="6:7" ht="19.5" thickBot="1">
      <c r="F1754" s="72">
        <v>6052251085924</v>
      </c>
      <c r="G1754" s="71" t="s">
        <v>878</v>
      </c>
    </row>
    <row r="1755" spans="6:7" ht="19.5" thickBot="1">
      <c r="F1755" s="72">
        <v>6052251085925</v>
      </c>
      <c r="G1755" s="71" t="s">
        <v>878</v>
      </c>
    </row>
    <row r="1756" spans="6:7" ht="19.5" thickBot="1">
      <c r="F1756" s="72">
        <v>6052251085926</v>
      </c>
      <c r="G1756" s="71" t="s">
        <v>878</v>
      </c>
    </row>
    <row r="1757" spans="6:7" ht="19.5" thickBot="1">
      <c r="F1757" s="72">
        <v>6052251085927</v>
      </c>
      <c r="G1757" s="71" t="s">
        <v>878</v>
      </c>
    </row>
    <row r="1758" spans="6:7" ht="19.5" thickBot="1">
      <c r="F1758" s="72">
        <v>6052251085928</v>
      </c>
      <c r="G1758" s="71" t="s">
        <v>878</v>
      </c>
    </row>
    <row r="1759" spans="6:7" ht="19.5" thickBot="1">
      <c r="F1759" s="72">
        <v>6052251085929</v>
      </c>
      <c r="G1759" s="71" t="s">
        <v>878</v>
      </c>
    </row>
    <row r="1760" spans="6:7" ht="19.5" thickBot="1">
      <c r="F1760" s="72">
        <v>6052251085930</v>
      </c>
      <c r="G1760" s="71" t="s">
        <v>878</v>
      </c>
    </row>
    <row r="1761" spans="6:7" ht="19.5" thickBot="1">
      <c r="F1761" s="72">
        <v>6052251085931</v>
      </c>
      <c r="G1761" s="71" t="s">
        <v>878</v>
      </c>
    </row>
    <row r="1762" spans="6:7" ht="19.5" thickBot="1">
      <c r="F1762" s="72">
        <v>6052251085932</v>
      </c>
      <c r="G1762" s="71" t="s">
        <v>878</v>
      </c>
    </row>
    <row r="1763" spans="6:7" ht="19.5" thickBot="1">
      <c r="F1763" s="72">
        <v>6052251085933</v>
      </c>
      <c r="G1763" s="71" t="s">
        <v>878</v>
      </c>
    </row>
    <row r="1764" spans="6:7" ht="19.5" thickBot="1">
      <c r="F1764" s="72">
        <v>6052251085934</v>
      </c>
      <c r="G1764" s="71" t="s">
        <v>878</v>
      </c>
    </row>
    <row r="1765" spans="6:7" ht="19.5" thickBot="1">
      <c r="F1765" s="72">
        <v>6052251085935</v>
      </c>
      <c r="G1765" s="71" t="s">
        <v>878</v>
      </c>
    </row>
    <row r="1766" spans="6:7" ht="19.5" thickBot="1">
      <c r="F1766" s="72">
        <v>6052251085936</v>
      </c>
      <c r="G1766" s="71" t="s">
        <v>878</v>
      </c>
    </row>
    <row r="1767" spans="6:7" ht="19.5" thickBot="1">
      <c r="F1767" s="72">
        <v>6052251085937</v>
      </c>
      <c r="G1767" s="71" t="s">
        <v>878</v>
      </c>
    </row>
    <row r="1768" spans="6:7" ht="19.5" thickBot="1">
      <c r="F1768" s="72">
        <v>6052251085938</v>
      </c>
      <c r="G1768" s="71" t="s">
        <v>878</v>
      </c>
    </row>
    <row r="1769" spans="6:7" ht="19.5" thickBot="1">
      <c r="F1769" s="72">
        <v>6052251085939</v>
      </c>
      <c r="G1769" s="71" t="s">
        <v>878</v>
      </c>
    </row>
    <row r="1770" spans="6:7" ht="19.5" thickBot="1">
      <c r="F1770" s="72">
        <v>6052251085940</v>
      </c>
      <c r="G1770" s="71" t="s">
        <v>878</v>
      </c>
    </row>
    <row r="1771" spans="6:7" ht="19.5" thickBot="1">
      <c r="F1771" s="72">
        <v>6052251085941</v>
      </c>
      <c r="G1771" s="71" t="s">
        <v>878</v>
      </c>
    </row>
    <row r="1772" spans="6:7" ht="19.5" thickBot="1">
      <c r="F1772" s="72">
        <v>6052251085942</v>
      </c>
      <c r="G1772" s="71" t="s">
        <v>878</v>
      </c>
    </row>
    <row r="1773" spans="6:7" ht="19.5" thickBot="1">
      <c r="F1773" s="72">
        <v>6052251085943</v>
      </c>
      <c r="G1773" s="71" t="s">
        <v>878</v>
      </c>
    </row>
    <row r="1774" spans="6:7" ht="19.5" thickBot="1">
      <c r="F1774" s="72">
        <v>6052251085944</v>
      </c>
      <c r="G1774" s="71" t="s">
        <v>878</v>
      </c>
    </row>
    <row r="1775" spans="6:7" ht="19.5" thickBot="1">
      <c r="F1775" s="72">
        <v>6052251085945</v>
      </c>
      <c r="G1775" s="71" t="s">
        <v>878</v>
      </c>
    </row>
    <row r="1776" spans="6:7" ht="19.5" thickBot="1">
      <c r="F1776" s="72">
        <v>6052251085946</v>
      </c>
      <c r="G1776" s="71" t="s">
        <v>878</v>
      </c>
    </row>
    <row r="1777" spans="6:7" ht="19.5" thickBot="1">
      <c r="F1777" s="72">
        <v>6052251085947</v>
      </c>
      <c r="G1777" s="71" t="s">
        <v>878</v>
      </c>
    </row>
    <row r="1778" spans="6:7" ht="19.5" thickBot="1">
      <c r="F1778" s="72">
        <v>6052251085948</v>
      </c>
      <c r="G1778" s="71" t="s">
        <v>878</v>
      </c>
    </row>
    <row r="1779" spans="6:7" ht="19.5" thickBot="1">
      <c r="F1779" s="72">
        <v>6052251085949</v>
      </c>
      <c r="G1779" s="71" t="s">
        <v>878</v>
      </c>
    </row>
    <row r="1780" spans="6:7" ht="19.5" thickBot="1">
      <c r="F1780" s="72">
        <v>6052251085950</v>
      </c>
      <c r="G1780" s="71" t="s">
        <v>878</v>
      </c>
    </row>
    <row r="1781" spans="6:7" ht="19.5" thickBot="1">
      <c r="F1781" s="72">
        <v>6052251085951</v>
      </c>
      <c r="G1781" s="71" t="s">
        <v>878</v>
      </c>
    </row>
    <row r="1782" spans="6:7" ht="19.5" thickBot="1">
      <c r="F1782" s="72">
        <v>6052251085952</v>
      </c>
      <c r="G1782" s="71" t="s">
        <v>878</v>
      </c>
    </row>
    <row r="1783" spans="6:7" ht="19.5" thickBot="1">
      <c r="F1783" s="72">
        <v>6052251085953</v>
      </c>
      <c r="G1783" s="71" t="s">
        <v>878</v>
      </c>
    </row>
    <row r="1784" spans="6:7" ht="19.5" thickBot="1">
      <c r="F1784" s="72">
        <v>6052251085954</v>
      </c>
      <c r="G1784" s="71" t="s">
        <v>878</v>
      </c>
    </row>
    <row r="1785" spans="6:7" ht="19.5" thickBot="1">
      <c r="F1785" s="72">
        <v>6052251085955</v>
      </c>
      <c r="G1785" s="71" t="s">
        <v>878</v>
      </c>
    </row>
    <row r="1786" spans="6:7" ht="19.5" thickBot="1">
      <c r="F1786" s="72">
        <v>6052251085956</v>
      </c>
      <c r="G1786" s="71" t="s">
        <v>878</v>
      </c>
    </row>
    <row r="1787" spans="6:7" ht="19.5" thickBot="1">
      <c r="F1787" s="72">
        <v>6052251085957</v>
      </c>
      <c r="G1787" s="71" t="s">
        <v>878</v>
      </c>
    </row>
    <row r="1788" spans="6:7" ht="19.5" thickBot="1">
      <c r="F1788" s="72">
        <v>6052251085958</v>
      </c>
      <c r="G1788" s="71" t="s">
        <v>878</v>
      </c>
    </row>
    <row r="1789" spans="6:7" ht="19.5" thickBot="1">
      <c r="F1789" s="72">
        <v>6052251085959</v>
      </c>
      <c r="G1789" s="71" t="s">
        <v>878</v>
      </c>
    </row>
    <row r="1790" spans="6:7" ht="19.5" thickBot="1">
      <c r="F1790" s="72">
        <v>6052251085960</v>
      </c>
      <c r="G1790" s="71" t="s">
        <v>878</v>
      </c>
    </row>
    <row r="1791" spans="6:7" ht="19.5" thickBot="1">
      <c r="F1791" s="72">
        <v>6052251085961</v>
      </c>
      <c r="G1791" s="71" t="s">
        <v>878</v>
      </c>
    </row>
    <row r="1792" spans="6:7" ht="19.5" thickBot="1">
      <c r="F1792" s="72">
        <v>6052251085962</v>
      </c>
      <c r="G1792" s="71" t="s">
        <v>878</v>
      </c>
    </row>
    <row r="1793" spans="6:7" ht="19.5" thickBot="1">
      <c r="F1793" s="72">
        <v>6052251085963</v>
      </c>
      <c r="G1793" s="71" t="s">
        <v>878</v>
      </c>
    </row>
    <row r="1794" spans="6:7" ht="19.5" thickBot="1">
      <c r="F1794" s="72">
        <v>6052251085964</v>
      </c>
      <c r="G1794" s="71" t="s">
        <v>878</v>
      </c>
    </row>
    <row r="1795" spans="6:7" ht="19.5" thickBot="1">
      <c r="F1795" s="72">
        <v>6052251085965</v>
      </c>
      <c r="G1795" s="71" t="s">
        <v>878</v>
      </c>
    </row>
    <row r="1796" spans="6:7" ht="19.5" thickBot="1">
      <c r="F1796" s="72">
        <v>6052251085966</v>
      </c>
      <c r="G1796" s="71" t="s">
        <v>878</v>
      </c>
    </row>
    <row r="1797" spans="6:7" ht="19.5" thickBot="1">
      <c r="F1797" s="72">
        <v>6052251085967</v>
      </c>
      <c r="G1797" s="71" t="s">
        <v>878</v>
      </c>
    </row>
    <row r="1798" spans="6:7" ht="19.5" thickBot="1">
      <c r="F1798" s="72">
        <v>6052251085968</v>
      </c>
      <c r="G1798" s="71" t="s">
        <v>878</v>
      </c>
    </row>
    <row r="1799" spans="6:7" ht="19.5" thickBot="1">
      <c r="F1799" s="72">
        <v>6052251085969</v>
      </c>
      <c r="G1799" s="71" t="s">
        <v>878</v>
      </c>
    </row>
    <row r="1800" spans="6:7" ht="19.5" thickBot="1">
      <c r="F1800" s="72">
        <v>6052251085970</v>
      </c>
      <c r="G1800" s="71" t="s">
        <v>878</v>
      </c>
    </row>
    <row r="1801" spans="6:7" ht="19.5" thickBot="1">
      <c r="F1801" s="72">
        <v>6052251085971</v>
      </c>
      <c r="G1801" s="71" t="s">
        <v>878</v>
      </c>
    </row>
    <row r="1802" spans="6:7" ht="19.5" thickBot="1">
      <c r="F1802" s="72">
        <v>6052251085972</v>
      </c>
      <c r="G1802" s="71" t="s">
        <v>878</v>
      </c>
    </row>
    <row r="1803" spans="6:7" ht="19.5" thickBot="1">
      <c r="F1803" s="72">
        <v>6052251085973</v>
      </c>
      <c r="G1803" s="71" t="s">
        <v>878</v>
      </c>
    </row>
    <row r="1804" spans="6:7" ht="19.5" thickBot="1">
      <c r="F1804" s="72">
        <v>6052251085974</v>
      </c>
      <c r="G1804" s="71" t="s">
        <v>878</v>
      </c>
    </row>
    <row r="1805" spans="6:7" ht="19.5" thickBot="1">
      <c r="F1805" s="72">
        <v>6052251085975</v>
      </c>
      <c r="G1805" s="71" t="s">
        <v>878</v>
      </c>
    </row>
    <row r="1806" spans="6:7" ht="19.5" thickBot="1">
      <c r="F1806" s="72">
        <v>6052251085976</v>
      </c>
      <c r="G1806" s="71" t="s">
        <v>878</v>
      </c>
    </row>
    <row r="1807" spans="6:7" ht="19.5" thickBot="1">
      <c r="F1807" s="72">
        <v>6052251085977</v>
      </c>
      <c r="G1807" s="71" t="s">
        <v>878</v>
      </c>
    </row>
    <row r="1808" spans="6:7" ht="19.5" thickBot="1">
      <c r="F1808" s="72">
        <v>6052251085978</v>
      </c>
      <c r="G1808" s="71" t="s">
        <v>878</v>
      </c>
    </row>
    <row r="1809" spans="6:7" ht="19.5" thickBot="1">
      <c r="F1809" s="72">
        <v>6052251085979</v>
      </c>
      <c r="G1809" s="71" t="s">
        <v>878</v>
      </c>
    </row>
    <row r="1810" spans="6:7" ht="19.5" thickBot="1">
      <c r="F1810" s="72">
        <v>6052251085980</v>
      </c>
      <c r="G1810" s="71" t="s">
        <v>878</v>
      </c>
    </row>
    <row r="1811" spans="6:7" ht="19.5" thickBot="1">
      <c r="F1811" s="72">
        <v>6052251085981</v>
      </c>
      <c r="G1811" s="71" t="s">
        <v>878</v>
      </c>
    </row>
    <row r="1812" spans="6:7" ht="19.5" thickBot="1">
      <c r="F1812" s="72">
        <v>6052251085982</v>
      </c>
      <c r="G1812" s="71" t="s">
        <v>878</v>
      </c>
    </row>
    <row r="1813" spans="6:7" ht="19.5" thickBot="1">
      <c r="F1813" s="72">
        <v>6052251085983</v>
      </c>
      <c r="G1813" s="71" t="s">
        <v>878</v>
      </c>
    </row>
    <row r="1814" spans="6:7" ht="19.5" thickBot="1">
      <c r="F1814" s="72">
        <v>6052251085984</v>
      </c>
      <c r="G1814" s="71" t="s">
        <v>878</v>
      </c>
    </row>
    <row r="1815" spans="6:7" ht="19.5" thickBot="1">
      <c r="F1815" s="72">
        <v>6052251085985</v>
      </c>
      <c r="G1815" s="71" t="s">
        <v>878</v>
      </c>
    </row>
    <row r="1816" spans="6:7" ht="19.5" thickBot="1">
      <c r="F1816" s="72">
        <v>6052251085986</v>
      </c>
      <c r="G1816" s="71" t="s">
        <v>878</v>
      </c>
    </row>
    <row r="1817" spans="6:7" ht="19.5" thickBot="1">
      <c r="F1817" s="72">
        <v>6052251085987</v>
      </c>
      <c r="G1817" s="71" t="s">
        <v>878</v>
      </c>
    </row>
    <row r="1818" spans="6:7" ht="19.5" thickBot="1">
      <c r="F1818" s="72">
        <v>6052251085988</v>
      </c>
      <c r="G1818" s="71" t="s">
        <v>878</v>
      </c>
    </row>
    <row r="1819" spans="6:7" ht="19.5" thickBot="1">
      <c r="F1819" s="72">
        <v>6052251085989</v>
      </c>
      <c r="G1819" s="71" t="s">
        <v>878</v>
      </c>
    </row>
    <row r="1820" spans="6:7" ht="19.5" thickBot="1">
      <c r="F1820" s="72">
        <v>6052251085990</v>
      </c>
      <c r="G1820" s="71" t="s">
        <v>878</v>
      </c>
    </row>
    <row r="1821" spans="6:7" ht="19.5" thickBot="1">
      <c r="F1821" s="72">
        <v>6052251085991</v>
      </c>
      <c r="G1821" s="71" t="s">
        <v>878</v>
      </c>
    </row>
    <row r="1822" spans="6:7" ht="19.5" thickBot="1">
      <c r="F1822" s="72">
        <v>6052251085992</v>
      </c>
      <c r="G1822" s="71" t="s">
        <v>878</v>
      </c>
    </row>
    <row r="1823" spans="6:7" ht="19.5" thickBot="1">
      <c r="F1823" s="72">
        <v>6052251085993</v>
      </c>
      <c r="G1823" s="71" t="s">
        <v>878</v>
      </c>
    </row>
    <row r="1824" spans="6:7" ht="19.5" thickBot="1">
      <c r="F1824" s="72">
        <v>6052251085994</v>
      </c>
      <c r="G1824" s="71" t="s">
        <v>878</v>
      </c>
    </row>
    <row r="1825" spans="6:7" ht="19.5" thickBot="1">
      <c r="F1825" s="72">
        <v>6052251085995</v>
      </c>
      <c r="G1825" s="71" t="s">
        <v>878</v>
      </c>
    </row>
    <row r="1826" spans="6:7" ht="19.5" thickBot="1">
      <c r="F1826" s="72">
        <v>6052251085996</v>
      </c>
      <c r="G1826" s="71" t="s">
        <v>878</v>
      </c>
    </row>
    <row r="1827" spans="6:7" ht="19.5" thickBot="1">
      <c r="F1827" s="72">
        <v>6052251085997</v>
      </c>
      <c r="G1827" s="71" t="s">
        <v>878</v>
      </c>
    </row>
    <row r="1828" spans="6:7" ht="19.5" thickBot="1">
      <c r="F1828" s="72">
        <v>6052251085998</v>
      </c>
      <c r="G1828" s="71" t="s">
        <v>878</v>
      </c>
    </row>
    <row r="1829" spans="6:7" ht="19.5" thickBot="1">
      <c r="F1829" s="72">
        <v>6052251085999</v>
      </c>
      <c r="G1829" s="71" t="s">
        <v>878</v>
      </c>
    </row>
    <row r="1830" spans="6:7" ht="19.5" thickBot="1">
      <c r="F1830" s="72">
        <v>6052251086000</v>
      </c>
      <c r="G1830" s="71" t="s">
        <v>878</v>
      </c>
    </row>
    <row r="1831" spans="6:7" ht="19.5" thickBot="1">
      <c r="F1831" s="72">
        <v>6052251086001</v>
      </c>
      <c r="G1831" s="71" t="s">
        <v>878</v>
      </c>
    </row>
    <row r="1832" spans="6:7" ht="19.5" thickBot="1">
      <c r="F1832" s="72">
        <v>6052251086002</v>
      </c>
      <c r="G1832" s="71" t="s">
        <v>878</v>
      </c>
    </row>
    <row r="1833" spans="6:7" ht="19.5" thickBot="1">
      <c r="F1833" s="72">
        <v>6052251086003</v>
      </c>
      <c r="G1833" s="71" t="s">
        <v>878</v>
      </c>
    </row>
    <row r="1834" spans="6:7" ht="19.5" thickBot="1">
      <c r="F1834" s="72">
        <v>6052251086004</v>
      </c>
      <c r="G1834" s="71" t="s">
        <v>878</v>
      </c>
    </row>
    <row r="1835" spans="6:7" ht="19.5" thickBot="1">
      <c r="F1835" s="72">
        <v>6052251086005</v>
      </c>
      <c r="G1835" s="71" t="s">
        <v>878</v>
      </c>
    </row>
    <row r="1836" spans="6:7" ht="19.5" thickBot="1">
      <c r="F1836" s="72">
        <v>6052251086006</v>
      </c>
      <c r="G1836" s="71" t="s">
        <v>878</v>
      </c>
    </row>
    <row r="1837" spans="6:7" ht="19.5" thickBot="1">
      <c r="F1837" s="72">
        <v>6052251086455</v>
      </c>
      <c r="G1837" s="71" t="s">
        <v>878</v>
      </c>
    </row>
    <row r="1838" spans="6:7" ht="19.5" thickBot="1">
      <c r="F1838" s="72">
        <v>6052251086976</v>
      </c>
      <c r="G1838" s="71" t="s">
        <v>878</v>
      </c>
    </row>
    <row r="1839" spans="6:7" ht="19.5" thickBot="1">
      <c r="F1839" s="72">
        <v>6052251086977</v>
      </c>
      <c r="G1839" s="71" t="s">
        <v>878</v>
      </c>
    </row>
    <row r="1840" spans="6:7" ht="19.5" thickBot="1">
      <c r="F1840" s="72">
        <v>6052251086978</v>
      </c>
      <c r="G1840" s="71" t="s">
        <v>878</v>
      </c>
    </row>
    <row r="1841" spans="6:7" ht="19.5" thickBot="1">
      <c r="F1841" s="72">
        <v>6052251086979</v>
      </c>
      <c r="G1841" s="71" t="s">
        <v>878</v>
      </c>
    </row>
    <row r="1842" spans="6:7" ht="19.5" thickBot="1">
      <c r="F1842" s="72">
        <v>6052251086980</v>
      </c>
      <c r="G1842" s="71" t="s">
        <v>878</v>
      </c>
    </row>
    <row r="1843" spans="6:7" ht="19.5" thickBot="1">
      <c r="F1843" s="72">
        <v>6052251086981</v>
      </c>
      <c r="G1843" s="71" t="s">
        <v>878</v>
      </c>
    </row>
    <row r="1844" spans="6:7" ht="19.5" thickBot="1">
      <c r="F1844" s="72">
        <v>6052251088022</v>
      </c>
      <c r="G1844" s="71" t="s">
        <v>878</v>
      </c>
    </row>
    <row r="1845" spans="6:7" ht="19.5" thickBot="1">
      <c r="F1845" s="72">
        <v>6052251088079</v>
      </c>
      <c r="G1845" s="71" t="s">
        <v>878</v>
      </c>
    </row>
    <row r="1846" spans="6:7" ht="19.5" thickBot="1">
      <c r="F1846" s="72">
        <v>6052251091019</v>
      </c>
      <c r="G1846" s="71" t="s">
        <v>878</v>
      </c>
    </row>
    <row r="1847" spans="6:7" ht="19.5" thickBot="1">
      <c r="F1847" s="72">
        <v>6052251091020</v>
      </c>
      <c r="G1847" s="71" t="s">
        <v>878</v>
      </c>
    </row>
    <row r="1848" spans="6:7" ht="19.5" thickBot="1">
      <c r="F1848" s="72">
        <v>6052251091038</v>
      </c>
      <c r="G1848" s="71" t="s">
        <v>878</v>
      </c>
    </row>
    <row r="1849" spans="6:7" ht="19.5" thickBot="1">
      <c r="F1849" s="72">
        <v>6052251091039</v>
      </c>
      <c r="G1849" s="71" t="s">
        <v>878</v>
      </c>
    </row>
    <row r="1850" spans="6:7" ht="19.5" thickBot="1">
      <c r="F1850" s="72">
        <v>6052251091059</v>
      </c>
      <c r="G1850" s="71" t="s">
        <v>878</v>
      </c>
    </row>
    <row r="1851" spans="6:7" ht="19.5" thickBot="1">
      <c r="F1851" s="72">
        <v>6052251091091</v>
      </c>
      <c r="G1851" s="71" t="s">
        <v>878</v>
      </c>
    </row>
    <row r="1852" spans="6:7" ht="19.5" thickBot="1">
      <c r="F1852" s="72">
        <v>6052251091096</v>
      </c>
      <c r="G1852" s="71" t="s">
        <v>878</v>
      </c>
    </row>
    <row r="1853" spans="6:7" ht="19.5" thickBot="1">
      <c r="F1853" s="72">
        <v>6052251091102</v>
      </c>
      <c r="G1853" s="71" t="s">
        <v>878</v>
      </c>
    </row>
    <row r="1854" spans="6:7" ht="19.5" thickBot="1">
      <c r="F1854" s="72">
        <v>6052251091103</v>
      </c>
      <c r="G1854" s="71" t="s">
        <v>878</v>
      </c>
    </row>
    <row r="1855" spans="6:7" ht="19.5" thickBot="1">
      <c r="F1855" s="72">
        <v>6052251091106</v>
      </c>
      <c r="G1855" s="71" t="s">
        <v>878</v>
      </c>
    </row>
    <row r="1856" spans="6:7" ht="19.5" thickBot="1">
      <c r="F1856" s="72">
        <v>6052251091122</v>
      </c>
      <c r="G1856" s="71" t="s">
        <v>878</v>
      </c>
    </row>
    <row r="1857" spans="6:7" ht="19.5" thickBot="1">
      <c r="F1857" s="72">
        <v>6052251091123</v>
      </c>
      <c r="G1857" s="71" t="s">
        <v>878</v>
      </c>
    </row>
    <row r="1858" spans="6:7" ht="19.5" thickBot="1">
      <c r="F1858" s="72">
        <v>6052251091132</v>
      </c>
      <c r="G1858" s="71" t="s">
        <v>878</v>
      </c>
    </row>
    <row r="1859" spans="6:7" ht="19.5" thickBot="1">
      <c r="F1859" s="72">
        <v>6052251091135</v>
      </c>
      <c r="G1859" s="71" t="s">
        <v>878</v>
      </c>
    </row>
    <row r="1860" spans="6:7" ht="19.5" thickBot="1">
      <c r="F1860" s="72">
        <v>6052251091145</v>
      </c>
      <c r="G1860" s="71" t="s">
        <v>878</v>
      </c>
    </row>
    <row r="1861" spans="6:7" ht="19.5" thickBot="1">
      <c r="F1861" s="72">
        <v>6052251091160</v>
      </c>
      <c r="G1861" s="71" t="s">
        <v>878</v>
      </c>
    </row>
    <row r="1862" spans="6:7" ht="19.5" thickBot="1">
      <c r="F1862" s="72">
        <v>6052251091167</v>
      </c>
      <c r="G1862" s="71" t="s">
        <v>878</v>
      </c>
    </row>
    <row r="1863" spans="6:7" ht="19.5" thickBot="1">
      <c r="F1863" s="72">
        <v>6052251091169</v>
      </c>
      <c r="G1863" s="71" t="s">
        <v>878</v>
      </c>
    </row>
    <row r="1864" spans="6:7" ht="19.5" thickBot="1">
      <c r="F1864" s="72">
        <v>6052251091170</v>
      </c>
      <c r="G1864" s="71" t="s">
        <v>878</v>
      </c>
    </row>
    <row r="1865" spans="6:7" ht="19.5" thickBot="1">
      <c r="F1865" s="72">
        <v>6052251091172</v>
      </c>
      <c r="G1865" s="71" t="s">
        <v>878</v>
      </c>
    </row>
    <row r="1866" spans="6:7" ht="19.5" thickBot="1">
      <c r="F1866" s="72">
        <v>6052251091173</v>
      </c>
      <c r="G1866" s="71" t="s">
        <v>878</v>
      </c>
    </row>
    <row r="1867" spans="6:7" ht="19.5" thickBot="1">
      <c r="F1867" s="72">
        <v>6052251091177</v>
      </c>
      <c r="G1867" s="71" t="s">
        <v>878</v>
      </c>
    </row>
    <row r="1868" spans="6:7" ht="19.5" thickBot="1">
      <c r="F1868" s="72">
        <v>6052251091321</v>
      </c>
      <c r="G1868" s="71" t="s">
        <v>878</v>
      </c>
    </row>
    <row r="1869" spans="6:7" ht="19.5" thickBot="1">
      <c r="F1869" s="72">
        <v>6052251091525</v>
      </c>
      <c r="G1869" s="71" t="s">
        <v>878</v>
      </c>
    </row>
    <row r="1870" spans="6:7" ht="19.5" thickBot="1">
      <c r="F1870" s="72">
        <v>6052251092041</v>
      </c>
      <c r="G1870" s="71" t="s">
        <v>878</v>
      </c>
    </row>
    <row r="1871" spans="6:7" ht="19.5" thickBot="1">
      <c r="F1871" s="72">
        <v>6052251092338</v>
      </c>
      <c r="G1871" s="71" t="s">
        <v>878</v>
      </c>
    </row>
    <row r="1872" spans="6:7" ht="19.5" thickBot="1">
      <c r="F1872" s="72">
        <v>6052251092340</v>
      </c>
      <c r="G1872" s="71" t="s">
        <v>878</v>
      </c>
    </row>
    <row r="1873" spans="6:7" ht="19.5" thickBot="1">
      <c r="F1873" s="72">
        <v>6052251093128</v>
      </c>
      <c r="G1873" s="71" t="s">
        <v>878</v>
      </c>
    </row>
    <row r="1874" spans="6:7" ht="19.5" thickBot="1">
      <c r="F1874" s="72">
        <v>6052251094050</v>
      </c>
      <c r="G1874" s="71" t="s">
        <v>878</v>
      </c>
    </row>
    <row r="1875" spans="6:7" ht="19.5" thickBot="1">
      <c r="F1875" s="72">
        <v>6052251095041</v>
      </c>
      <c r="G1875" s="71" t="s">
        <v>878</v>
      </c>
    </row>
    <row r="1876" spans="6:7" ht="19.5" thickBot="1">
      <c r="F1876" s="72">
        <v>6052251096298</v>
      </c>
      <c r="G1876" s="71" t="s">
        <v>878</v>
      </c>
    </row>
    <row r="1877" spans="6:7" ht="19.5" thickBot="1">
      <c r="F1877" s="72">
        <v>6052251096299</v>
      </c>
      <c r="G1877" s="71" t="s">
        <v>878</v>
      </c>
    </row>
    <row r="1878" spans="6:7" ht="19.5" thickBot="1">
      <c r="F1878" s="72">
        <v>6052251096302</v>
      </c>
      <c r="G1878" s="71" t="s">
        <v>878</v>
      </c>
    </row>
    <row r="1879" spans="6:7" ht="19.5" thickBot="1">
      <c r="F1879" s="72">
        <v>6052251096468</v>
      </c>
      <c r="G1879" s="71" t="s">
        <v>878</v>
      </c>
    </row>
    <row r="1880" spans="6:7" ht="19.5" thickBot="1">
      <c r="F1880" s="72">
        <v>6052251096469</v>
      </c>
      <c r="G1880" s="71" t="s">
        <v>878</v>
      </c>
    </row>
    <row r="1881" spans="6:7" ht="19.5" thickBot="1">
      <c r="F1881" s="72">
        <v>6052251096902</v>
      </c>
      <c r="G1881" s="71" t="s">
        <v>878</v>
      </c>
    </row>
    <row r="1882" spans="6:7" ht="19.5" thickBot="1">
      <c r="F1882" s="72">
        <v>6052251097067</v>
      </c>
      <c r="G1882" s="71" t="s">
        <v>878</v>
      </c>
    </row>
    <row r="1883" spans="6:7" ht="19.5" thickBot="1">
      <c r="F1883" s="72">
        <v>6052251097071</v>
      </c>
      <c r="G1883" s="71" t="s">
        <v>878</v>
      </c>
    </row>
    <row r="1884" spans="6:7" ht="19.5" thickBot="1">
      <c r="F1884" s="72">
        <v>6052251097155</v>
      </c>
      <c r="G1884" s="71" t="s">
        <v>878</v>
      </c>
    </row>
    <row r="1885" spans="6:7" ht="19.5" thickBot="1">
      <c r="F1885" s="72">
        <v>6052251082232</v>
      </c>
      <c r="G1885" s="71" t="s">
        <v>878</v>
      </c>
    </row>
    <row r="1886" spans="6:7" ht="19.5" thickBot="1">
      <c r="F1886" s="72">
        <v>6052251093048</v>
      </c>
      <c r="G1886" s="71" t="s">
        <v>878</v>
      </c>
    </row>
    <row r="1887" spans="6:7" ht="19.5" thickBot="1">
      <c r="F1887" s="72">
        <v>9966158066378</v>
      </c>
      <c r="G1887" s="71" t="s">
        <v>878</v>
      </c>
    </row>
    <row r="1888" spans="6:7" ht="19.5" thickBot="1">
      <c r="F1888" s="72">
        <v>9966158066379</v>
      </c>
      <c r="G1888" s="71" t="s">
        <v>878</v>
      </c>
    </row>
    <row r="1889" spans="6:7" ht="19.5" thickBot="1">
      <c r="F1889" s="72">
        <v>9966158078420</v>
      </c>
      <c r="G1889" s="71" t="s">
        <v>878</v>
      </c>
    </row>
    <row r="1890" spans="6:7" ht="19.5" thickBot="1">
      <c r="F1890" s="72">
        <v>9966158078421</v>
      </c>
      <c r="G1890" s="71" t="s">
        <v>878</v>
      </c>
    </row>
    <row r="1891" spans="6:7" ht="19.5" thickBot="1">
      <c r="F1891" s="72">
        <v>9966158078422</v>
      </c>
      <c r="G1891" s="71" t="s">
        <v>878</v>
      </c>
    </row>
    <row r="1892" spans="6:7" ht="19.5" thickBot="1">
      <c r="F1892" s="72">
        <v>9966158078423</v>
      </c>
      <c r="G1892" s="71" t="s">
        <v>878</v>
      </c>
    </row>
    <row r="1893" spans="6:7" ht="19.5" thickBot="1">
      <c r="F1893" s="72">
        <v>9966151000920</v>
      </c>
      <c r="G1893" s="71" t="s">
        <v>878</v>
      </c>
    </row>
    <row r="1894" spans="6:7" ht="19.5" thickBot="1">
      <c r="F1894" s="72">
        <v>9966258055622</v>
      </c>
      <c r="G1894" s="71" t="s">
        <v>878</v>
      </c>
    </row>
    <row r="1895" spans="6:7" ht="19.5" thickBot="1">
      <c r="F1895" s="72">
        <v>9966258011166</v>
      </c>
      <c r="G1895" s="71" t="s">
        <v>878</v>
      </c>
    </row>
    <row r="1896" spans="6:7" ht="19.5" thickBot="1">
      <c r="F1896" s="72">
        <v>9966251012749</v>
      </c>
      <c r="G1896" s="71" t="s">
        <v>878</v>
      </c>
    </row>
    <row r="1897" spans="6:7" ht="19.5" thickBot="1">
      <c r="F1897" s="72">
        <v>9966261415044</v>
      </c>
      <c r="G1897" s="71" t="s">
        <v>878</v>
      </c>
    </row>
    <row r="1898" spans="6:7" ht="19.5" thickBot="1">
      <c r="F1898" s="72">
        <v>9966261415046</v>
      </c>
      <c r="G1898" s="71" t="s">
        <v>878</v>
      </c>
    </row>
    <row r="1899" spans="6:7" ht="19.5" thickBot="1">
      <c r="F1899" s="72">
        <v>9966251048399</v>
      </c>
      <c r="G1899" s="71" t="s">
        <v>878</v>
      </c>
    </row>
    <row r="1900" spans="6:7" ht="19.5" thickBot="1">
      <c r="F1900" s="72">
        <v>9966251051506</v>
      </c>
      <c r="G1900" s="71" t="s">
        <v>878</v>
      </c>
    </row>
    <row r="1901" spans="6:7" ht="19.5" thickBot="1">
      <c r="F1901" s="72">
        <v>9966251051507</v>
      </c>
      <c r="G1901" s="71" t="s">
        <v>878</v>
      </c>
    </row>
    <row r="1902" spans="6:7" ht="19.5" thickBot="1">
      <c r="F1902" s="72">
        <v>9966251051508</v>
      </c>
      <c r="G1902" s="71" t="s">
        <v>878</v>
      </c>
    </row>
    <row r="1903" spans="6:7" ht="19.5" thickBot="1">
      <c r="F1903" s="72">
        <v>9966251051532</v>
      </c>
      <c r="G1903" s="71" t="s">
        <v>878</v>
      </c>
    </row>
    <row r="1904" spans="6:7" ht="19.5" thickBot="1">
      <c r="F1904" s="72">
        <v>9966251059200</v>
      </c>
      <c r="G1904" s="71" t="s">
        <v>878</v>
      </c>
    </row>
    <row r="1905" spans="6:7" ht="19.5" thickBot="1">
      <c r="F1905" s="72">
        <v>9966251059465</v>
      </c>
      <c r="G1905" s="71" t="s">
        <v>878</v>
      </c>
    </row>
    <row r="1906" spans="6:7" ht="19.5" thickBot="1">
      <c r="F1906" s="72">
        <v>9966251063773</v>
      </c>
      <c r="G1906" s="71" t="s">
        <v>878</v>
      </c>
    </row>
    <row r="1907" spans="6:7" ht="19.5" thickBot="1">
      <c r="F1907" s="72">
        <v>9966251063905</v>
      </c>
      <c r="G1907" s="71" t="s">
        <v>878</v>
      </c>
    </row>
    <row r="1908" spans="6:7" ht="19.5" thickBot="1">
      <c r="F1908" s="72">
        <v>9966251063931</v>
      </c>
      <c r="G1908" s="71" t="s">
        <v>878</v>
      </c>
    </row>
    <row r="1909" spans="6:7" ht="19.5" thickBot="1">
      <c r="F1909" s="72">
        <v>9966251063932</v>
      </c>
      <c r="G1909" s="71" t="s">
        <v>878</v>
      </c>
    </row>
    <row r="1910" spans="6:7" ht="19.5" thickBot="1">
      <c r="F1910" s="72">
        <v>9966251093663</v>
      </c>
      <c r="G1910" s="71" t="s">
        <v>878</v>
      </c>
    </row>
    <row r="1911" spans="6:7" ht="19.5" thickBot="1">
      <c r="F1911" s="72">
        <v>9966251094495</v>
      </c>
      <c r="G1911" s="71" t="s">
        <v>878</v>
      </c>
    </row>
    <row r="1912" spans="6:7" ht="19.5" thickBot="1">
      <c r="F1912" s="72">
        <v>9966251096127</v>
      </c>
      <c r="G1912" s="71" t="s">
        <v>878</v>
      </c>
    </row>
    <row r="1913" spans="6:7" ht="19.5" thickBot="1">
      <c r="F1913" s="72">
        <v>9966258011007</v>
      </c>
      <c r="G1913" s="71" t="s">
        <v>878</v>
      </c>
    </row>
    <row r="1914" spans="6:7" ht="19.5" thickBot="1">
      <c r="F1914" s="72">
        <v>9966258011064</v>
      </c>
      <c r="G1914" s="71" t="s">
        <v>878</v>
      </c>
    </row>
    <row r="1915" spans="6:7" ht="19.5" thickBot="1">
      <c r="F1915" s="72">
        <v>9966258011065</v>
      </c>
      <c r="G1915" s="71" t="s">
        <v>878</v>
      </c>
    </row>
    <row r="1916" spans="6:7" ht="19.5" thickBot="1">
      <c r="F1916" s="72">
        <v>9966258050578</v>
      </c>
      <c r="G1916" s="71" t="s">
        <v>878</v>
      </c>
    </row>
    <row r="1917" spans="6:7" ht="19.5" thickBot="1">
      <c r="F1917" s="72">
        <v>9966251061041</v>
      </c>
      <c r="G1917" s="71" t="s">
        <v>878</v>
      </c>
    </row>
    <row r="1918" spans="6:7" ht="19.5" thickBot="1">
      <c r="F1918" s="72">
        <v>9966251061738</v>
      </c>
      <c r="G1918" s="71" t="s">
        <v>878</v>
      </c>
    </row>
    <row r="1919" spans="6:7" ht="19.5" thickBot="1">
      <c r="F1919" s="72">
        <v>9966251080701</v>
      </c>
      <c r="G1919" s="71" t="s">
        <v>878</v>
      </c>
    </row>
    <row r="1920" spans="6:7" ht="19.5" thickBot="1">
      <c r="F1920" s="72">
        <v>9966251095543</v>
      </c>
      <c r="G1920" s="71" t="s">
        <v>878</v>
      </c>
    </row>
    <row r="1921" spans="6:7" ht="19.5" thickBot="1">
      <c r="F1921" s="72">
        <v>9966461440883</v>
      </c>
      <c r="G1921" s="71" t="s">
        <v>878</v>
      </c>
    </row>
    <row r="1922" spans="6:7" ht="19.5" thickBot="1">
      <c r="F1922" s="72">
        <v>9966451047752</v>
      </c>
      <c r="G1922" s="71" t="s">
        <v>878</v>
      </c>
    </row>
    <row r="1923" spans="6:7" ht="19.5" thickBot="1">
      <c r="F1923" s="72">
        <v>9966458068007</v>
      </c>
      <c r="G1923" s="71" t="s">
        <v>878</v>
      </c>
    </row>
    <row r="1924" spans="6:7" ht="19.5" thickBot="1">
      <c r="F1924" s="72">
        <v>9966458068009</v>
      </c>
      <c r="G1924" s="71" t="s">
        <v>878</v>
      </c>
    </row>
    <row r="1925" spans="6:7" ht="19.5" thickBot="1">
      <c r="F1925" s="72">
        <v>9966458069983</v>
      </c>
      <c r="G1925" s="71" t="s">
        <v>878</v>
      </c>
    </row>
    <row r="1926" spans="6:7" ht="19.5" thickBot="1">
      <c r="F1926" s="72">
        <v>9966458069984</v>
      </c>
      <c r="G1926" s="71" t="s">
        <v>878</v>
      </c>
    </row>
    <row r="1927" spans="6:7" ht="19.5" thickBot="1">
      <c r="F1927" s="72">
        <v>9966458069985</v>
      </c>
      <c r="G1927" s="71" t="s">
        <v>878</v>
      </c>
    </row>
    <row r="1928" spans="6:7" ht="19.5" thickBot="1">
      <c r="F1928" s="72">
        <v>9966458069986</v>
      </c>
      <c r="G1928" s="71" t="s">
        <v>878</v>
      </c>
    </row>
    <row r="1929" spans="6:7" ht="19.5" thickBot="1">
      <c r="F1929" s="72">
        <v>9966456078010</v>
      </c>
      <c r="G1929" s="71" t="s">
        <v>878</v>
      </c>
    </row>
    <row r="1930" spans="6:7" ht="19.5" thickBot="1">
      <c r="F1930" s="72">
        <v>9966456078011</v>
      </c>
      <c r="G1930" s="71" t="s">
        <v>878</v>
      </c>
    </row>
    <row r="1931" spans="6:7" ht="19.5" thickBot="1">
      <c r="F1931" s="72">
        <v>9966456078012</v>
      </c>
      <c r="G1931" s="71" t="s">
        <v>878</v>
      </c>
    </row>
    <row r="1932" spans="6:7" ht="19.5" thickBot="1">
      <c r="F1932" s="72">
        <v>9966456078013</v>
      </c>
      <c r="G1932" s="71" t="s">
        <v>878</v>
      </c>
    </row>
    <row r="1933" spans="6:7" ht="19.5" thickBot="1">
      <c r="F1933" s="72">
        <v>9966456078014</v>
      </c>
      <c r="G1933" s="71" t="s">
        <v>878</v>
      </c>
    </row>
    <row r="1934" spans="6:7" ht="19.5" thickBot="1">
      <c r="F1934" s="72">
        <v>9966456078015</v>
      </c>
      <c r="G1934" s="71" t="s">
        <v>878</v>
      </c>
    </row>
    <row r="1935" spans="6:7" ht="19.5" thickBot="1">
      <c r="F1935" s="72">
        <v>9966456078016</v>
      </c>
      <c r="G1935" s="71" t="s">
        <v>878</v>
      </c>
    </row>
    <row r="1936" spans="6:7" ht="19.5" thickBot="1">
      <c r="F1936" s="72">
        <v>9966456078017</v>
      </c>
      <c r="G1936" s="71" t="s">
        <v>878</v>
      </c>
    </row>
    <row r="1937" spans="6:7" ht="19.5" thickBot="1">
      <c r="F1937" s="72">
        <v>9966456078018</v>
      </c>
      <c r="G1937" s="71" t="s">
        <v>878</v>
      </c>
    </row>
    <row r="1938" spans="6:7" ht="19.5" thickBot="1">
      <c r="F1938" s="72">
        <v>9966456078019</v>
      </c>
      <c r="G1938" s="71" t="s">
        <v>878</v>
      </c>
    </row>
    <row r="1939" spans="6:7" ht="19.5" thickBot="1">
      <c r="F1939" s="72">
        <v>9966456078020</v>
      </c>
      <c r="G1939" s="71" t="s">
        <v>878</v>
      </c>
    </row>
    <row r="1940" spans="6:7" ht="19.5" thickBot="1">
      <c r="F1940" s="72">
        <v>9966456078021</v>
      </c>
      <c r="G1940" s="71" t="s">
        <v>878</v>
      </c>
    </row>
    <row r="1941" spans="6:7" ht="19.5" thickBot="1">
      <c r="F1941" s="72">
        <v>9966456078022</v>
      </c>
      <c r="G1941" s="71" t="s">
        <v>878</v>
      </c>
    </row>
    <row r="1942" spans="6:7" ht="19.5" thickBot="1">
      <c r="F1942" s="72">
        <v>9966456078023</v>
      </c>
      <c r="G1942" s="71" t="s">
        <v>878</v>
      </c>
    </row>
    <row r="1943" spans="6:7" ht="19.5" thickBot="1">
      <c r="F1943" s="72">
        <v>9966456078024</v>
      </c>
      <c r="G1943" s="71" t="s">
        <v>878</v>
      </c>
    </row>
    <row r="1944" spans="6:7" ht="19.5" thickBot="1">
      <c r="F1944" s="72">
        <v>9966456078025</v>
      </c>
      <c r="G1944" s="71" t="s">
        <v>878</v>
      </c>
    </row>
    <row r="1945" spans="6:7" ht="19.5" thickBot="1">
      <c r="F1945" s="72">
        <v>9966456078026</v>
      </c>
      <c r="G1945" s="71" t="s">
        <v>878</v>
      </c>
    </row>
    <row r="1946" spans="6:7" ht="19.5" thickBot="1">
      <c r="F1946" s="72">
        <v>9966456078027</v>
      </c>
      <c r="G1946" s="71" t="s">
        <v>878</v>
      </c>
    </row>
    <row r="1947" spans="6:7" ht="19.5" thickBot="1">
      <c r="F1947" s="72">
        <v>9966456078028</v>
      </c>
      <c r="G1947" s="71" t="s">
        <v>878</v>
      </c>
    </row>
    <row r="1948" spans="6:7" ht="19.5" thickBot="1">
      <c r="F1948" s="72">
        <v>9966456078029</v>
      </c>
      <c r="G1948" s="71" t="s">
        <v>878</v>
      </c>
    </row>
    <row r="1949" spans="6:7" ht="19.5" thickBot="1">
      <c r="F1949" s="72">
        <v>9966456078030</v>
      </c>
      <c r="G1949" s="71" t="s">
        <v>878</v>
      </c>
    </row>
    <row r="1950" spans="6:7" ht="19.5" thickBot="1">
      <c r="F1950" s="72">
        <v>9966456078031</v>
      </c>
      <c r="G1950" s="71" t="s">
        <v>878</v>
      </c>
    </row>
    <row r="1951" spans="6:7" ht="19.5" thickBot="1">
      <c r="F1951" s="72">
        <v>9966456078032</v>
      </c>
      <c r="G1951" s="71" t="s">
        <v>878</v>
      </c>
    </row>
    <row r="1952" spans="6:7" ht="19.5" thickBot="1">
      <c r="F1952" s="72">
        <v>9966456078033</v>
      </c>
      <c r="G1952" s="71" t="s">
        <v>878</v>
      </c>
    </row>
    <row r="1953" spans="6:7" ht="19.5" thickBot="1">
      <c r="F1953" s="72">
        <v>9966456078034</v>
      </c>
      <c r="G1953" s="71" t="s">
        <v>878</v>
      </c>
    </row>
    <row r="1954" spans="6:7" ht="19.5" thickBot="1">
      <c r="F1954" s="72">
        <v>9966456078035</v>
      </c>
      <c r="G1954" s="71" t="s">
        <v>878</v>
      </c>
    </row>
    <row r="1955" spans="6:7" ht="19.5" thickBot="1">
      <c r="F1955" s="72">
        <v>9966456078036</v>
      </c>
      <c r="G1955" s="71" t="s">
        <v>878</v>
      </c>
    </row>
    <row r="1956" spans="6:7" ht="19.5" thickBot="1">
      <c r="F1956" s="72">
        <v>9966456078037</v>
      </c>
      <c r="G1956" s="71" t="s">
        <v>878</v>
      </c>
    </row>
    <row r="1957" spans="6:7" ht="19.5" thickBot="1">
      <c r="F1957" s="72">
        <v>9966456078038</v>
      </c>
      <c r="G1957" s="71" t="s">
        <v>878</v>
      </c>
    </row>
    <row r="1958" spans="6:7" ht="19.5" thickBot="1">
      <c r="F1958" s="72">
        <v>9966456078039</v>
      </c>
      <c r="G1958" s="71" t="s">
        <v>878</v>
      </c>
    </row>
    <row r="1959" spans="6:7" ht="19.5" thickBot="1">
      <c r="F1959" s="72">
        <v>9966456078040</v>
      </c>
      <c r="G1959" s="71" t="s">
        <v>878</v>
      </c>
    </row>
    <row r="1960" spans="6:7" ht="19.5" thickBot="1">
      <c r="F1960" s="72">
        <v>9966456078041</v>
      </c>
      <c r="G1960" s="71" t="s">
        <v>878</v>
      </c>
    </row>
    <row r="1961" spans="6:7" ht="19.5" thickBot="1">
      <c r="F1961" s="72">
        <v>9966456078042</v>
      </c>
      <c r="G1961" s="71" t="s">
        <v>878</v>
      </c>
    </row>
    <row r="1962" spans="6:7" ht="19.5" thickBot="1">
      <c r="F1962" s="72">
        <v>9966456078043</v>
      </c>
      <c r="G1962" s="71" t="s">
        <v>878</v>
      </c>
    </row>
    <row r="1963" spans="6:7" ht="19.5" thickBot="1">
      <c r="F1963" s="72">
        <v>9966456078044</v>
      </c>
      <c r="G1963" s="71" t="s">
        <v>878</v>
      </c>
    </row>
    <row r="1964" spans="6:7" ht="19.5" thickBot="1">
      <c r="F1964" s="72">
        <v>9966456078045</v>
      </c>
      <c r="G1964" s="71" t="s">
        <v>878</v>
      </c>
    </row>
    <row r="1965" spans="6:7" ht="19.5" thickBot="1">
      <c r="F1965" s="72">
        <v>9966456078046</v>
      </c>
      <c r="G1965" s="71" t="s">
        <v>878</v>
      </c>
    </row>
    <row r="1966" spans="6:7" ht="19.5" thickBot="1">
      <c r="F1966" s="72">
        <v>9966456078047</v>
      </c>
      <c r="G1966" s="71" t="s">
        <v>878</v>
      </c>
    </row>
    <row r="1967" spans="6:7" ht="19.5" thickBot="1">
      <c r="F1967" s="72">
        <v>9966456078048</v>
      </c>
      <c r="G1967" s="71" t="s">
        <v>878</v>
      </c>
    </row>
    <row r="1968" spans="6:7" ht="19.5" thickBot="1">
      <c r="F1968" s="72">
        <v>9966456078049</v>
      </c>
      <c r="G1968" s="71" t="s">
        <v>878</v>
      </c>
    </row>
    <row r="1969" spans="6:7" ht="19.5" thickBot="1">
      <c r="F1969" s="72">
        <v>9966456078050</v>
      </c>
      <c r="G1969" s="71" t="s">
        <v>878</v>
      </c>
    </row>
    <row r="1970" spans="6:7" ht="19.5" thickBot="1">
      <c r="F1970" s="72">
        <v>9966456078051</v>
      </c>
      <c r="G1970" s="71" t="s">
        <v>878</v>
      </c>
    </row>
    <row r="1971" spans="6:7" ht="19.5" thickBot="1">
      <c r="F1971" s="72">
        <v>9966456078052</v>
      </c>
      <c r="G1971" s="71" t="s">
        <v>878</v>
      </c>
    </row>
    <row r="1972" spans="6:7" ht="19.5" thickBot="1">
      <c r="F1972" s="72">
        <v>9966456078053</v>
      </c>
      <c r="G1972" s="71" t="s">
        <v>878</v>
      </c>
    </row>
    <row r="1973" spans="6:7" ht="19.5" thickBot="1">
      <c r="F1973" s="72">
        <v>9966456078054</v>
      </c>
      <c r="G1973" s="71" t="s">
        <v>878</v>
      </c>
    </row>
    <row r="1974" spans="6:7" ht="19.5" thickBot="1">
      <c r="F1974" s="72">
        <v>9966456078055</v>
      </c>
      <c r="G1974" s="71" t="s">
        <v>878</v>
      </c>
    </row>
    <row r="1975" spans="6:7" ht="19.5" thickBot="1">
      <c r="F1975" s="72">
        <v>9966456078056</v>
      </c>
      <c r="G1975" s="71" t="s">
        <v>878</v>
      </c>
    </row>
    <row r="1976" spans="6:7" ht="19.5" thickBot="1">
      <c r="F1976" s="72">
        <v>9966456078057</v>
      </c>
      <c r="G1976" s="71" t="s">
        <v>878</v>
      </c>
    </row>
    <row r="1977" spans="6:7" ht="19.5" thickBot="1">
      <c r="F1977" s="72">
        <v>9966456078058</v>
      </c>
      <c r="G1977" s="71" t="s">
        <v>878</v>
      </c>
    </row>
    <row r="1978" spans="6:7" ht="19.5" thickBot="1">
      <c r="F1978" s="72">
        <v>9966456078059</v>
      </c>
      <c r="G1978" s="71" t="s">
        <v>878</v>
      </c>
    </row>
    <row r="1979" spans="6:7" ht="19.5" thickBot="1">
      <c r="F1979" s="72">
        <v>9966456078060</v>
      </c>
      <c r="G1979" s="71" t="s">
        <v>878</v>
      </c>
    </row>
    <row r="1980" spans="6:7" ht="19.5" thickBot="1">
      <c r="F1980" s="72">
        <v>9966456078061</v>
      </c>
      <c r="G1980" s="71" t="s">
        <v>878</v>
      </c>
    </row>
    <row r="1981" spans="6:7" ht="19.5" thickBot="1">
      <c r="F1981" s="72">
        <v>9966456078062</v>
      </c>
      <c r="G1981" s="71" t="s">
        <v>878</v>
      </c>
    </row>
    <row r="1982" spans="6:7" ht="19.5" thickBot="1">
      <c r="F1982" s="72">
        <v>9966456078063</v>
      </c>
      <c r="G1982" s="71" t="s">
        <v>878</v>
      </c>
    </row>
    <row r="1983" spans="6:7" ht="19.5" thickBot="1">
      <c r="F1983" s="72">
        <v>9966456078064</v>
      </c>
      <c r="G1983" s="71" t="s">
        <v>878</v>
      </c>
    </row>
    <row r="1984" spans="6:7" ht="19.5" thickBot="1">
      <c r="F1984" s="72">
        <v>9966456078065</v>
      </c>
      <c r="G1984" s="71" t="s">
        <v>878</v>
      </c>
    </row>
    <row r="1985" spans="6:7" ht="19.5" thickBot="1">
      <c r="F1985" s="72">
        <v>9966456078066</v>
      </c>
      <c r="G1985" s="71" t="s">
        <v>878</v>
      </c>
    </row>
    <row r="1986" spans="6:7" ht="19.5" thickBot="1">
      <c r="F1986" s="72">
        <v>9966456078067</v>
      </c>
      <c r="G1986" s="71" t="s">
        <v>878</v>
      </c>
    </row>
    <row r="1987" spans="6:7" ht="19.5" thickBot="1">
      <c r="F1987" s="72">
        <v>9966456078068</v>
      </c>
      <c r="G1987" s="71" t="s">
        <v>878</v>
      </c>
    </row>
    <row r="1988" spans="6:7" ht="19.5" thickBot="1">
      <c r="F1988" s="72">
        <v>9966456078069</v>
      </c>
      <c r="G1988" s="71" t="s">
        <v>878</v>
      </c>
    </row>
    <row r="1989" spans="6:7" ht="19.5" thickBot="1">
      <c r="F1989" s="72">
        <v>9966456078070</v>
      </c>
      <c r="G1989" s="71" t="s">
        <v>878</v>
      </c>
    </row>
    <row r="1990" spans="6:7" ht="19.5" thickBot="1">
      <c r="F1990" s="72">
        <v>9966456078071</v>
      </c>
      <c r="G1990" s="71" t="s">
        <v>878</v>
      </c>
    </row>
    <row r="1991" spans="6:7" ht="19.5" thickBot="1">
      <c r="F1991" s="72">
        <v>9966456078072</v>
      </c>
      <c r="G1991" s="71" t="s">
        <v>878</v>
      </c>
    </row>
    <row r="1992" spans="6:7" ht="19.5" thickBot="1">
      <c r="F1992" s="72">
        <v>9966456078073</v>
      </c>
      <c r="G1992" s="71" t="s">
        <v>878</v>
      </c>
    </row>
    <row r="1993" spans="6:7" ht="19.5" thickBot="1">
      <c r="F1993" s="72">
        <v>9966456078074</v>
      </c>
      <c r="G1993" s="71" t="s">
        <v>878</v>
      </c>
    </row>
    <row r="1994" spans="6:7" ht="19.5" thickBot="1">
      <c r="F1994" s="72">
        <v>9966456078075</v>
      </c>
      <c r="G1994" s="71" t="s">
        <v>878</v>
      </c>
    </row>
    <row r="1995" spans="6:7" ht="19.5" thickBot="1">
      <c r="F1995" s="72">
        <v>9966456078076</v>
      </c>
      <c r="G1995" s="71" t="s">
        <v>878</v>
      </c>
    </row>
    <row r="1996" spans="6:7" ht="19.5" thickBot="1">
      <c r="F1996" s="72">
        <v>9966456078077</v>
      </c>
      <c r="G1996" s="71" t="s">
        <v>878</v>
      </c>
    </row>
    <row r="1997" spans="6:7" ht="19.5" thickBot="1">
      <c r="F1997" s="72">
        <v>9966456078078</v>
      </c>
      <c r="G1997" s="71" t="s">
        <v>878</v>
      </c>
    </row>
    <row r="1998" spans="6:7" ht="19.5" thickBot="1">
      <c r="F1998" s="72">
        <v>9966456078079</v>
      </c>
      <c r="G1998" s="71" t="s">
        <v>878</v>
      </c>
    </row>
    <row r="1999" spans="6:7" ht="19.5" thickBot="1">
      <c r="F1999" s="72">
        <v>9966456078080</v>
      </c>
      <c r="G1999" s="71" t="s">
        <v>878</v>
      </c>
    </row>
    <row r="2000" spans="6:7" ht="19.5" thickBot="1">
      <c r="F2000" s="72">
        <v>9966456078081</v>
      </c>
      <c r="G2000" s="71" t="s">
        <v>878</v>
      </c>
    </row>
    <row r="2001" spans="6:7" ht="19.5" thickBot="1">
      <c r="F2001" s="72">
        <v>9966456078082</v>
      </c>
      <c r="G2001" s="71" t="s">
        <v>878</v>
      </c>
    </row>
    <row r="2002" spans="6:7" ht="19.5" thickBot="1">
      <c r="F2002" s="72">
        <v>9966456078083</v>
      </c>
      <c r="G2002" s="71" t="s">
        <v>878</v>
      </c>
    </row>
    <row r="2003" spans="6:7" ht="19.5" thickBot="1">
      <c r="F2003" s="72">
        <v>9966456078084</v>
      </c>
      <c r="G2003" s="71" t="s">
        <v>878</v>
      </c>
    </row>
    <row r="2004" spans="6:7" ht="19.5" thickBot="1">
      <c r="F2004" s="72">
        <v>9966456078085</v>
      </c>
      <c r="G2004" s="71" t="s">
        <v>878</v>
      </c>
    </row>
    <row r="2005" spans="6:7" ht="19.5" thickBot="1">
      <c r="F2005" s="72">
        <v>9966456078086</v>
      </c>
      <c r="G2005" s="71" t="s">
        <v>878</v>
      </c>
    </row>
    <row r="2006" spans="6:7" ht="19.5" thickBot="1">
      <c r="F2006" s="72">
        <v>9966456078087</v>
      </c>
      <c r="G2006" s="71" t="s">
        <v>878</v>
      </c>
    </row>
    <row r="2007" spans="6:7" ht="19.5" thickBot="1">
      <c r="F2007" s="72">
        <v>9966456078088</v>
      </c>
      <c r="G2007" s="71" t="s">
        <v>878</v>
      </c>
    </row>
    <row r="2008" spans="6:7" ht="19.5" thickBot="1">
      <c r="F2008" s="72">
        <v>9966456078089</v>
      </c>
      <c r="G2008" s="71" t="s">
        <v>878</v>
      </c>
    </row>
    <row r="2009" spans="6:7" ht="19.5" thickBot="1">
      <c r="F2009" s="72">
        <v>9966456078090</v>
      </c>
      <c r="G2009" s="71" t="s">
        <v>878</v>
      </c>
    </row>
    <row r="2010" spans="6:7" ht="19.5" thickBot="1">
      <c r="F2010" s="72">
        <v>9966456078091</v>
      </c>
      <c r="G2010" s="71" t="s">
        <v>878</v>
      </c>
    </row>
    <row r="2011" spans="6:7" ht="19.5" thickBot="1">
      <c r="F2011" s="72">
        <v>9966456078092</v>
      </c>
      <c r="G2011" s="71" t="s">
        <v>878</v>
      </c>
    </row>
    <row r="2012" spans="6:7" ht="19.5" thickBot="1">
      <c r="F2012" s="72">
        <v>9966456078093</v>
      </c>
      <c r="G2012" s="71" t="s">
        <v>878</v>
      </c>
    </row>
    <row r="2013" spans="6:7" ht="19.5" thickBot="1">
      <c r="F2013" s="72">
        <v>9966456078094</v>
      </c>
      <c r="G2013" s="71" t="s">
        <v>878</v>
      </c>
    </row>
    <row r="2014" spans="6:7" ht="19.5" thickBot="1">
      <c r="F2014" s="72">
        <v>9966456078095</v>
      </c>
      <c r="G2014" s="71" t="s">
        <v>878</v>
      </c>
    </row>
    <row r="2015" spans="6:7" ht="19.5" thickBot="1">
      <c r="F2015" s="72">
        <v>9966456078096</v>
      </c>
      <c r="G2015" s="71" t="s">
        <v>878</v>
      </c>
    </row>
    <row r="2016" spans="6:7" ht="19.5" thickBot="1">
      <c r="F2016" s="72">
        <v>9966456078097</v>
      </c>
      <c r="G2016" s="71" t="s">
        <v>878</v>
      </c>
    </row>
    <row r="2017" spans="6:7" ht="19.5" thickBot="1">
      <c r="F2017" s="72">
        <v>9966456078098</v>
      </c>
      <c r="G2017" s="71" t="s">
        <v>878</v>
      </c>
    </row>
    <row r="2018" spans="6:7" ht="19.5" thickBot="1">
      <c r="F2018" s="72">
        <v>9966456078099</v>
      </c>
      <c r="G2018" s="71" t="s">
        <v>878</v>
      </c>
    </row>
    <row r="2019" spans="6:7" ht="19.5" thickBot="1">
      <c r="F2019" s="72">
        <v>9966456078100</v>
      </c>
      <c r="G2019" s="71" t="s">
        <v>878</v>
      </c>
    </row>
    <row r="2020" spans="6:7" ht="19.5" thickBot="1">
      <c r="F2020" s="72">
        <v>9966456078101</v>
      </c>
      <c r="G2020" s="71" t="s">
        <v>878</v>
      </c>
    </row>
    <row r="2021" spans="6:7" ht="19.5" thickBot="1">
      <c r="F2021" s="72">
        <v>9966456078102</v>
      </c>
      <c r="G2021" s="71" t="s">
        <v>878</v>
      </c>
    </row>
    <row r="2022" spans="6:7" ht="19.5" thickBot="1">
      <c r="F2022" s="72">
        <v>9966456078103</v>
      </c>
      <c r="G2022" s="71" t="s">
        <v>878</v>
      </c>
    </row>
    <row r="2023" spans="6:7" ht="19.5" thickBot="1">
      <c r="F2023" s="72">
        <v>9966456078104</v>
      </c>
      <c r="G2023" s="71" t="s">
        <v>878</v>
      </c>
    </row>
    <row r="2024" spans="6:7" ht="19.5" thickBot="1">
      <c r="F2024" s="72">
        <v>9966456078105</v>
      </c>
      <c r="G2024" s="71" t="s">
        <v>878</v>
      </c>
    </row>
    <row r="2025" spans="6:7" ht="19.5" thickBot="1">
      <c r="F2025" s="72">
        <v>9966456078106</v>
      </c>
      <c r="G2025" s="71" t="s">
        <v>878</v>
      </c>
    </row>
    <row r="2026" spans="6:7" ht="19.5" thickBot="1">
      <c r="F2026" s="72">
        <v>9966456078107</v>
      </c>
      <c r="G2026" s="71" t="s">
        <v>878</v>
      </c>
    </row>
    <row r="2027" spans="6:7" ht="19.5" thickBot="1">
      <c r="F2027" s="72">
        <v>9966456078108</v>
      </c>
      <c r="G2027" s="71" t="s">
        <v>878</v>
      </c>
    </row>
    <row r="2028" spans="6:7" ht="19.5" thickBot="1">
      <c r="F2028" s="72">
        <v>9966456078109</v>
      </c>
      <c r="G2028" s="71" t="s">
        <v>878</v>
      </c>
    </row>
    <row r="2029" spans="6:7" ht="19.5" thickBot="1">
      <c r="F2029" s="72">
        <v>9966456078110</v>
      </c>
      <c r="G2029" s="71" t="s">
        <v>878</v>
      </c>
    </row>
    <row r="2030" spans="6:7" ht="19.5" thickBot="1">
      <c r="F2030" s="72">
        <v>9966456078111</v>
      </c>
      <c r="G2030" s="71" t="s">
        <v>878</v>
      </c>
    </row>
    <row r="2031" spans="6:7" ht="19.5" thickBot="1">
      <c r="F2031" s="72">
        <v>9966456078112</v>
      </c>
      <c r="G2031" s="71" t="s">
        <v>878</v>
      </c>
    </row>
    <row r="2032" spans="6:7" ht="19.5" thickBot="1">
      <c r="F2032" s="72">
        <v>9966456078113</v>
      </c>
      <c r="G2032" s="71" t="s">
        <v>878</v>
      </c>
    </row>
    <row r="2033" spans="6:7" ht="19.5" thickBot="1">
      <c r="F2033" s="72">
        <v>9966456078114</v>
      </c>
      <c r="G2033" s="71" t="s">
        <v>878</v>
      </c>
    </row>
    <row r="2034" spans="6:7" ht="19.5" thickBot="1">
      <c r="F2034" s="72">
        <v>9966456078115</v>
      </c>
      <c r="G2034" s="71" t="s">
        <v>878</v>
      </c>
    </row>
    <row r="2035" spans="6:7" ht="19.5" thickBot="1">
      <c r="F2035" s="72">
        <v>9966456078116</v>
      </c>
      <c r="G2035" s="71" t="s">
        <v>878</v>
      </c>
    </row>
    <row r="2036" spans="6:7" ht="19.5" thickBot="1">
      <c r="F2036" s="72">
        <v>9966456078117</v>
      </c>
      <c r="G2036" s="71" t="s">
        <v>878</v>
      </c>
    </row>
    <row r="2037" spans="6:7" ht="19.5" thickBot="1">
      <c r="F2037" s="72">
        <v>9966456078118</v>
      </c>
      <c r="G2037" s="71" t="s">
        <v>878</v>
      </c>
    </row>
    <row r="2038" spans="6:7" ht="19.5" thickBot="1">
      <c r="F2038" s="72">
        <v>9966456078119</v>
      </c>
      <c r="G2038" s="71" t="s">
        <v>878</v>
      </c>
    </row>
    <row r="2039" spans="6:7" ht="19.5" thickBot="1">
      <c r="F2039" s="72">
        <v>9966456078120</v>
      </c>
      <c r="G2039" s="71" t="s">
        <v>878</v>
      </c>
    </row>
    <row r="2040" spans="6:7" ht="19.5" thickBot="1">
      <c r="F2040" s="72">
        <v>9966456078121</v>
      </c>
      <c r="G2040" s="71" t="s">
        <v>878</v>
      </c>
    </row>
    <row r="2041" spans="6:7" ht="19.5" thickBot="1">
      <c r="F2041" s="72">
        <v>9966456078122</v>
      </c>
      <c r="G2041" s="71" t="s">
        <v>878</v>
      </c>
    </row>
    <row r="2042" spans="6:7" ht="19.5" thickBot="1">
      <c r="F2042" s="72">
        <v>9966456078123</v>
      </c>
      <c r="G2042" s="71" t="s">
        <v>878</v>
      </c>
    </row>
    <row r="2043" spans="6:7" ht="19.5" thickBot="1">
      <c r="F2043" s="72">
        <v>9966456078124</v>
      </c>
      <c r="G2043" s="71" t="s">
        <v>878</v>
      </c>
    </row>
    <row r="2044" spans="6:7" ht="19.5" thickBot="1">
      <c r="F2044" s="72">
        <v>9966456078125</v>
      </c>
      <c r="G2044" s="71" t="s">
        <v>878</v>
      </c>
    </row>
    <row r="2045" spans="6:7" ht="19.5" thickBot="1">
      <c r="F2045" s="72">
        <v>9966456078126</v>
      </c>
      <c r="G2045" s="71" t="s">
        <v>878</v>
      </c>
    </row>
    <row r="2046" spans="6:7" ht="19.5" thickBot="1">
      <c r="F2046" s="72">
        <v>9966456078127</v>
      </c>
      <c r="G2046" s="71" t="s">
        <v>878</v>
      </c>
    </row>
    <row r="2047" spans="6:7" ht="19.5" thickBot="1">
      <c r="F2047" s="72">
        <v>9966456078128</v>
      </c>
      <c r="G2047" s="71" t="s">
        <v>878</v>
      </c>
    </row>
    <row r="2048" spans="6:7" ht="19.5" thickBot="1">
      <c r="F2048" s="72">
        <v>9966456078129</v>
      </c>
      <c r="G2048" s="71" t="s">
        <v>878</v>
      </c>
    </row>
    <row r="2049" spans="6:7" ht="19.5" thickBot="1">
      <c r="F2049" s="72">
        <v>9966456078130</v>
      </c>
      <c r="G2049" s="71" t="s">
        <v>878</v>
      </c>
    </row>
    <row r="2050" spans="6:7" ht="19.5" thickBot="1">
      <c r="F2050" s="72">
        <v>9966456078131</v>
      </c>
      <c r="G2050" s="71" t="s">
        <v>878</v>
      </c>
    </row>
    <row r="2051" spans="6:7" ht="19.5" thickBot="1">
      <c r="F2051" s="72">
        <v>9966456078132</v>
      </c>
      <c r="G2051" s="71" t="s">
        <v>878</v>
      </c>
    </row>
    <row r="2052" spans="6:7" ht="19.5" thickBot="1">
      <c r="F2052" s="72">
        <v>9966456078133</v>
      </c>
      <c r="G2052" s="71" t="s">
        <v>878</v>
      </c>
    </row>
    <row r="2053" spans="6:7" ht="19.5" thickBot="1">
      <c r="F2053" s="72">
        <v>9966456078134</v>
      </c>
      <c r="G2053" s="71" t="s">
        <v>878</v>
      </c>
    </row>
    <row r="2054" spans="6:7" ht="19.5" thickBot="1">
      <c r="F2054" s="72">
        <v>9966456078135</v>
      </c>
      <c r="G2054" s="71" t="s">
        <v>878</v>
      </c>
    </row>
    <row r="2055" spans="6:7" ht="19.5" thickBot="1">
      <c r="F2055" s="72">
        <v>9966456078136</v>
      </c>
      <c r="G2055" s="71" t="s">
        <v>878</v>
      </c>
    </row>
    <row r="2056" spans="6:7" ht="19.5" thickBot="1">
      <c r="F2056" s="72">
        <v>9966456078137</v>
      </c>
      <c r="G2056" s="71" t="s">
        <v>878</v>
      </c>
    </row>
    <row r="2057" spans="6:7" ht="19.5" thickBot="1">
      <c r="F2057" s="72">
        <v>9966456078138</v>
      </c>
      <c r="G2057" s="71" t="s">
        <v>878</v>
      </c>
    </row>
    <row r="2058" spans="6:7" ht="19.5" thickBot="1">
      <c r="F2058" s="72">
        <v>9966456078139</v>
      </c>
      <c r="G2058" s="71" t="s">
        <v>878</v>
      </c>
    </row>
    <row r="2059" spans="6:7" ht="19.5" thickBot="1">
      <c r="F2059" s="72">
        <v>9966456078140</v>
      </c>
      <c r="G2059" s="71" t="s">
        <v>878</v>
      </c>
    </row>
    <row r="2060" spans="6:7" ht="19.5" thickBot="1">
      <c r="F2060" s="72">
        <v>9966456078141</v>
      </c>
      <c r="G2060" s="71" t="s">
        <v>878</v>
      </c>
    </row>
    <row r="2061" spans="6:7" ht="19.5" thickBot="1">
      <c r="F2061" s="72">
        <v>9966456078142</v>
      </c>
      <c r="G2061" s="71" t="s">
        <v>878</v>
      </c>
    </row>
    <row r="2062" spans="6:7" ht="19.5" thickBot="1">
      <c r="F2062" s="72">
        <v>9966456078143</v>
      </c>
      <c r="G2062" s="71" t="s">
        <v>878</v>
      </c>
    </row>
    <row r="2063" spans="6:7" ht="19.5" thickBot="1">
      <c r="F2063" s="72">
        <v>9966456078144</v>
      </c>
      <c r="G2063" s="71" t="s">
        <v>878</v>
      </c>
    </row>
    <row r="2064" spans="6:7" ht="19.5" thickBot="1">
      <c r="F2064" s="72">
        <v>9966456078145</v>
      </c>
      <c r="G2064" s="71" t="s">
        <v>878</v>
      </c>
    </row>
    <row r="2065" spans="6:7" ht="19.5" thickBot="1">
      <c r="F2065" s="72">
        <v>9966456078146</v>
      </c>
      <c r="G2065" s="71" t="s">
        <v>878</v>
      </c>
    </row>
    <row r="2066" spans="6:7" ht="19.5" thickBot="1">
      <c r="F2066" s="72">
        <v>9966456078147</v>
      </c>
      <c r="G2066" s="71" t="s">
        <v>878</v>
      </c>
    </row>
    <row r="2067" spans="6:7" ht="19.5" thickBot="1">
      <c r="F2067" s="72">
        <v>9966456078148</v>
      </c>
      <c r="G2067" s="71" t="s">
        <v>878</v>
      </c>
    </row>
    <row r="2068" spans="6:7" ht="19.5" thickBot="1">
      <c r="F2068" s="72">
        <v>9966456078149</v>
      </c>
      <c r="G2068" s="71" t="s">
        <v>878</v>
      </c>
    </row>
    <row r="2069" spans="6:7" ht="19.5" thickBot="1">
      <c r="F2069" s="72">
        <v>9966456078150</v>
      </c>
      <c r="G2069" s="71" t="s">
        <v>878</v>
      </c>
    </row>
    <row r="2070" spans="6:7" ht="19.5" thickBot="1">
      <c r="F2070" s="72">
        <v>9966456078151</v>
      </c>
      <c r="G2070" s="71" t="s">
        <v>878</v>
      </c>
    </row>
    <row r="2071" spans="6:7" ht="19.5" thickBot="1">
      <c r="F2071" s="72">
        <v>9966456078152</v>
      </c>
      <c r="G2071" s="71" t="s">
        <v>878</v>
      </c>
    </row>
    <row r="2072" spans="6:7" ht="19.5" thickBot="1">
      <c r="F2072" s="72">
        <v>9966456078153</v>
      </c>
      <c r="G2072" s="71" t="s">
        <v>878</v>
      </c>
    </row>
    <row r="2073" spans="6:7" ht="19.5" thickBot="1">
      <c r="F2073" s="72">
        <v>9966456078154</v>
      </c>
      <c r="G2073" s="71" t="s">
        <v>878</v>
      </c>
    </row>
    <row r="2074" spans="6:7" ht="19.5" thickBot="1">
      <c r="F2074" s="72">
        <v>9966456078155</v>
      </c>
      <c r="G2074" s="71" t="s">
        <v>878</v>
      </c>
    </row>
    <row r="2075" spans="6:7" ht="19.5" thickBot="1">
      <c r="F2075" s="72">
        <v>9966456078156</v>
      </c>
      <c r="G2075" s="71" t="s">
        <v>878</v>
      </c>
    </row>
    <row r="2076" spans="6:7" ht="19.5" thickBot="1">
      <c r="F2076" s="72">
        <v>9966456078157</v>
      </c>
      <c r="G2076" s="71" t="s">
        <v>878</v>
      </c>
    </row>
    <row r="2077" spans="6:7" ht="19.5" thickBot="1">
      <c r="F2077" s="72">
        <v>9966456078158</v>
      </c>
      <c r="G2077" s="71" t="s">
        <v>878</v>
      </c>
    </row>
    <row r="2078" spans="6:7" ht="19.5" thickBot="1">
      <c r="F2078" s="72">
        <v>9966456078159</v>
      </c>
      <c r="G2078" s="71" t="s">
        <v>878</v>
      </c>
    </row>
    <row r="2079" spans="6:7" ht="19.5" thickBot="1">
      <c r="F2079" s="72">
        <v>9966456078160</v>
      </c>
      <c r="G2079" s="71" t="s">
        <v>878</v>
      </c>
    </row>
    <row r="2080" spans="6:7" ht="19.5" thickBot="1">
      <c r="F2080" s="72">
        <v>9966456078161</v>
      </c>
      <c r="G2080" s="71" t="s">
        <v>878</v>
      </c>
    </row>
    <row r="2081" spans="6:7" ht="19.5" thickBot="1">
      <c r="F2081" s="72">
        <v>9966456078162</v>
      </c>
      <c r="G2081" s="71" t="s">
        <v>878</v>
      </c>
    </row>
    <row r="2082" spans="6:7" ht="19.5" thickBot="1">
      <c r="F2082" s="72">
        <v>9966456078163</v>
      </c>
      <c r="G2082" s="71" t="s">
        <v>878</v>
      </c>
    </row>
    <row r="2083" spans="6:7" ht="19.5" thickBot="1">
      <c r="F2083" s="72">
        <v>9966456078164</v>
      </c>
      <c r="G2083" s="71" t="s">
        <v>878</v>
      </c>
    </row>
    <row r="2084" spans="6:7" ht="19.5" thickBot="1">
      <c r="F2084" s="72">
        <v>9966456078165</v>
      </c>
      <c r="G2084" s="71" t="s">
        <v>878</v>
      </c>
    </row>
    <row r="2085" spans="6:7" ht="19.5" thickBot="1">
      <c r="F2085" s="72">
        <v>9966456078166</v>
      </c>
      <c r="G2085" s="71" t="s">
        <v>878</v>
      </c>
    </row>
    <row r="2086" spans="6:7" ht="19.5" thickBot="1">
      <c r="F2086" s="72">
        <v>9966456078167</v>
      </c>
      <c r="G2086" s="71" t="s">
        <v>878</v>
      </c>
    </row>
    <row r="2087" spans="6:7" ht="19.5" thickBot="1">
      <c r="F2087" s="72">
        <v>9966456078168</v>
      </c>
      <c r="G2087" s="71" t="s">
        <v>878</v>
      </c>
    </row>
    <row r="2088" spans="6:7" ht="19.5" thickBot="1">
      <c r="F2088" s="72">
        <v>9966456078169</v>
      </c>
      <c r="G2088" s="71" t="s">
        <v>878</v>
      </c>
    </row>
    <row r="2089" spans="6:7" ht="19.5" thickBot="1">
      <c r="F2089" s="72">
        <v>9966456078170</v>
      </c>
      <c r="G2089" s="71" t="s">
        <v>878</v>
      </c>
    </row>
    <row r="2090" spans="6:7" ht="19.5" thickBot="1">
      <c r="F2090" s="72">
        <v>9966456078171</v>
      </c>
      <c r="G2090" s="71" t="s">
        <v>878</v>
      </c>
    </row>
    <row r="2091" spans="6:7" ht="19.5" thickBot="1">
      <c r="F2091" s="72">
        <v>9966456078172</v>
      </c>
      <c r="G2091" s="71" t="s">
        <v>878</v>
      </c>
    </row>
    <row r="2092" spans="6:7" ht="19.5" thickBot="1">
      <c r="F2092" s="72">
        <v>9966456078173</v>
      </c>
      <c r="G2092" s="71" t="s">
        <v>878</v>
      </c>
    </row>
    <row r="2093" spans="6:7" ht="19.5" thickBot="1">
      <c r="F2093" s="72">
        <v>9966456078174</v>
      </c>
      <c r="G2093" s="71" t="s">
        <v>878</v>
      </c>
    </row>
    <row r="2094" spans="6:7" ht="19.5" thickBot="1">
      <c r="F2094" s="72">
        <v>9966456078175</v>
      </c>
      <c r="G2094" s="71" t="s">
        <v>878</v>
      </c>
    </row>
    <row r="2095" spans="6:7" ht="19.5" thickBot="1">
      <c r="F2095" s="72">
        <v>9966456078176</v>
      </c>
      <c r="G2095" s="71" t="s">
        <v>878</v>
      </c>
    </row>
    <row r="2096" spans="6:7" ht="19.5" thickBot="1">
      <c r="F2096" s="72">
        <v>9966456078177</v>
      </c>
      <c r="G2096" s="71" t="s">
        <v>878</v>
      </c>
    </row>
    <row r="2097" spans="6:7" ht="19.5" thickBot="1">
      <c r="F2097" s="72">
        <v>9966456078178</v>
      </c>
      <c r="G2097" s="71" t="s">
        <v>878</v>
      </c>
    </row>
    <row r="2098" spans="6:7" ht="19.5" thickBot="1">
      <c r="F2098" s="72">
        <v>9966456078179</v>
      </c>
      <c r="G2098" s="71" t="s">
        <v>878</v>
      </c>
    </row>
    <row r="2099" spans="6:7" ht="19.5" thickBot="1">
      <c r="F2099" s="72">
        <v>9966456078180</v>
      </c>
      <c r="G2099" s="71" t="s">
        <v>878</v>
      </c>
    </row>
    <row r="2100" spans="6:7" ht="19.5" thickBot="1">
      <c r="F2100" s="72">
        <v>9966456078181</v>
      </c>
      <c r="G2100" s="71" t="s">
        <v>878</v>
      </c>
    </row>
    <row r="2101" spans="6:7" ht="19.5" thickBot="1">
      <c r="F2101" s="72">
        <v>9966456078182</v>
      </c>
      <c r="G2101" s="71" t="s">
        <v>878</v>
      </c>
    </row>
    <row r="2102" spans="6:7" ht="19.5" thickBot="1">
      <c r="F2102" s="72">
        <v>9966456078183</v>
      </c>
      <c r="G2102" s="71" t="s">
        <v>878</v>
      </c>
    </row>
    <row r="2103" spans="6:7" ht="19.5" thickBot="1">
      <c r="F2103" s="72">
        <v>9966456078184</v>
      </c>
      <c r="G2103" s="71" t="s">
        <v>878</v>
      </c>
    </row>
    <row r="2104" spans="6:7" ht="19.5" thickBot="1">
      <c r="F2104" s="72">
        <v>9966456078185</v>
      </c>
      <c r="G2104" s="71" t="s">
        <v>878</v>
      </c>
    </row>
    <row r="2105" spans="6:7" ht="19.5" thickBot="1">
      <c r="F2105" s="72">
        <v>9966456078186</v>
      </c>
      <c r="G2105" s="71" t="s">
        <v>878</v>
      </c>
    </row>
    <row r="2106" spans="6:7" ht="19.5" thickBot="1">
      <c r="F2106" s="72">
        <v>9966456078187</v>
      </c>
      <c r="G2106" s="71" t="s">
        <v>878</v>
      </c>
    </row>
    <row r="2107" spans="6:7" ht="19.5" thickBot="1">
      <c r="F2107" s="72">
        <v>9966456078188</v>
      </c>
      <c r="G2107" s="71" t="s">
        <v>878</v>
      </c>
    </row>
    <row r="2108" spans="6:7" ht="19.5" thickBot="1">
      <c r="F2108" s="72">
        <v>9966456078189</v>
      </c>
      <c r="G2108" s="71" t="s">
        <v>878</v>
      </c>
    </row>
    <row r="2109" spans="6:7" ht="19.5" thickBot="1">
      <c r="F2109" s="72">
        <v>9966456078190</v>
      </c>
      <c r="G2109" s="71" t="s">
        <v>878</v>
      </c>
    </row>
    <row r="2110" spans="6:7" ht="19.5" thickBot="1">
      <c r="F2110" s="72">
        <v>9966456078191</v>
      </c>
      <c r="G2110" s="71" t="s">
        <v>878</v>
      </c>
    </row>
    <row r="2111" spans="6:7" ht="19.5" thickBot="1">
      <c r="F2111" s="72">
        <v>9966456078192</v>
      </c>
      <c r="G2111" s="71" t="s">
        <v>878</v>
      </c>
    </row>
    <row r="2112" spans="6:7" ht="19.5" thickBot="1">
      <c r="F2112" s="72">
        <v>9966456078193</v>
      </c>
      <c r="G2112" s="71" t="s">
        <v>878</v>
      </c>
    </row>
    <row r="2113" spans="6:7" ht="19.5" thickBot="1">
      <c r="F2113" s="72">
        <v>9966456078194</v>
      </c>
      <c r="G2113" s="71" t="s">
        <v>878</v>
      </c>
    </row>
    <row r="2114" spans="6:7" ht="19.5" thickBot="1">
      <c r="F2114" s="72">
        <v>9966456078195</v>
      </c>
      <c r="G2114" s="71" t="s">
        <v>878</v>
      </c>
    </row>
    <row r="2115" spans="6:7" ht="19.5" thickBot="1">
      <c r="F2115" s="72">
        <v>9966456078196</v>
      </c>
      <c r="G2115" s="71" t="s">
        <v>878</v>
      </c>
    </row>
    <row r="2116" spans="6:7" ht="19.5" thickBot="1">
      <c r="F2116" s="72">
        <v>9966456078197</v>
      </c>
      <c r="G2116" s="71" t="s">
        <v>878</v>
      </c>
    </row>
    <row r="2117" spans="6:7" ht="19.5" thickBot="1">
      <c r="F2117" s="72">
        <v>9966456078198</v>
      </c>
      <c r="G2117" s="71" t="s">
        <v>878</v>
      </c>
    </row>
    <row r="2118" spans="6:7" ht="19.5" thickBot="1">
      <c r="F2118" s="72">
        <v>9966456078199</v>
      </c>
      <c r="G2118" s="71" t="s">
        <v>878</v>
      </c>
    </row>
    <row r="2119" spans="6:7" ht="19.5" thickBot="1">
      <c r="F2119" s="72">
        <v>9966456078200</v>
      </c>
      <c r="G2119" s="71" t="s">
        <v>878</v>
      </c>
    </row>
    <row r="2120" spans="6:7" ht="19.5" thickBot="1">
      <c r="F2120" s="72">
        <v>9966456078201</v>
      </c>
      <c r="G2120" s="71" t="s">
        <v>878</v>
      </c>
    </row>
    <row r="2121" spans="6:7" ht="19.5" thickBot="1">
      <c r="F2121" s="72">
        <v>9966456078202</v>
      </c>
      <c r="G2121" s="71" t="s">
        <v>878</v>
      </c>
    </row>
    <row r="2122" spans="6:7" ht="19.5" thickBot="1">
      <c r="F2122" s="72">
        <v>9966456078203</v>
      </c>
      <c r="G2122" s="71" t="s">
        <v>878</v>
      </c>
    </row>
    <row r="2123" spans="6:7" ht="19.5" thickBot="1">
      <c r="F2123" s="72">
        <v>9966456078204</v>
      </c>
      <c r="G2123" s="71" t="s">
        <v>878</v>
      </c>
    </row>
    <row r="2124" spans="6:7" ht="19.5" thickBot="1">
      <c r="F2124" s="72">
        <v>9966456078205</v>
      </c>
      <c r="G2124" s="71" t="s">
        <v>878</v>
      </c>
    </row>
    <row r="2125" spans="6:7" ht="19.5" thickBot="1">
      <c r="F2125" s="72">
        <v>9966456078206</v>
      </c>
      <c r="G2125" s="71" t="s">
        <v>878</v>
      </c>
    </row>
    <row r="2126" spans="6:7" ht="19.5" thickBot="1">
      <c r="F2126" s="72">
        <v>9966456078207</v>
      </c>
      <c r="G2126" s="71" t="s">
        <v>878</v>
      </c>
    </row>
    <row r="2127" spans="6:7" ht="19.5" thickBot="1">
      <c r="F2127" s="72">
        <v>9966456078208</v>
      </c>
      <c r="G2127" s="71" t="s">
        <v>878</v>
      </c>
    </row>
    <row r="2128" spans="6:7" ht="19.5" thickBot="1">
      <c r="F2128" s="72">
        <v>9966456078209</v>
      </c>
      <c r="G2128" s="71" t="s">
        <v>878</v>
      </c>
    </row>
    <row r="2129" spans="6:7" ht="19.5" thickBot="1">
      <c r="F2129" s="72">
        <v>9966451053062</v>
      </c>
      <c r="G2129" s="71" t="s">
        <v>878</v>
      </c>
    </row>
    <row r="2130" spans="6:7" ht="19.5" thickBot="1">
      <c r="F2130" s="72">
        <v>9966456072675</v>
      </c>
      <c r="G2130" s="71" t="s">
        <v>878</v>
      </c>
    </row>
    <row r="2131" spans="6:7" ht="19.5" thickBot="1">
      <c r="F2131" s="72">
        <v>9966456072986</v>
      </c>
      <c r="G2131" s="71" t="s">
        <v>878</v>
      </c>
    </row>
    <row r="2132" spans="6:7" ht="19.5" thickBot="1">
      <c r="F2132" s="72">
        <v>9966456073221</v>
      </c>
      <c r="G2132" s="71" t="s">
        <v>878</v>
      </c>
    </row>
    <row r="2133" spans="6:7" ht="19.5" thickBot="1">
      <c r="F2133" s="72">
        <v>9966456073273</v>
      </c>
      <c r="G2133" s="71" t="s">
        <v>878</v>
      </c>
    </row>
    <row r="2134" spans="6:7" ht="19.5" thickBot="1">
      <c r="F2134" s="72">
        <v>9966456073592</v>
      </c>
      <c r="G2134" s="71" t="s">
        <v>878</v>
      </c>
    </row>
    <row r="2135" spans="6:7" ht="19.5" thickBot="1">
      <c r="F2135" s="72">
        <v>9966456073672</v>
      </c>
      <c r="G2135" s="71" t="s">
        <v>878</v>
      </c>
    </row>
    <row r="2136" spans="6:7" ht="19.5" thickBot="1">
      <c r="F2136" s="72">
        <v>9966456073673</v>
      </c>
      <c r="G2136" s="71" t="s">
        <v>878</v>
      </c>
    </row>
    <row r="2137" spans="6:7" ht="19.5" thickBot="1">
      <c r="F2137" s="72">
        <v>9966456073685</v>
      </c>
      <c r="G2137" s="71" t="s">
        <v>878</v>
      </c>
    </row>
    <row r="2138" spans="6:7" ht="19.5" thickBot="1">
      <c r="F2138" s="72">
        <v>9966456073692</v>
      </c>
      <c r="G2138" s="71" t="s">
        <v>878</v>
      </c>
    </row>
    <row r="2139" spans="6:7" ht="19.5" thickBot="1">
      <c r="F2139" s="72">
        <v>9966456073738</v>
      </c>
      <c r="G2139" s="71" t="s">
        <v>878</v>
      </c>
    </row>
    <row r="2140" spans="6:7" ht="19.5" thickBot="1">
      <c r="F2140" s="72">
        <v>9966456074581</v>
      </c>
      <c r="G2140" s="71" t="s">
        <v>878</v>
      </c>
    </row>
    <row r="2141" spans="6:7" ht="19.5" thickBot="1">
      <c r="F2141" s="72">
        <v>9966456074644</v>
      </c>
      <c r="G2141" s="71" t="s">
        <v>878</v>
      </c>
    </row>
    <row r="2142" spans="6:7" ht="19.5" thickBot="1">
      <c r="F2142" s="72">
        <v>9966456074659</v>
      </c>
      <c r="G2142" s="71" t="s">
        <v>878</v>
      </c>
    </row>
    <row r="2143" spans="6:7" ht="19.5" thickBot="1">
      <c r="F2143" s="72">
        <v>9966456074676</v>
      </c>
      <c r="G2143" s="71" t="s">
        <v>878</v>
      </c>
    </row>
    <row r="2144" spans="6:7" ht="19.5" thickBot="1">
      <c r="F2144" s="72">
        <v>9966456074912</v>
      </c>
      <c r="G2144" s="71" t="s">
        <v>878</v>
      </c>
    </row>
    <row r="2145" spans="6:7" ht="19.5" thickBot="1">
      <c r="F2145" s="72">
        <v>9966456075331</v>
      </c>
      <c r="G2145" s="71" t="s">
        <v>878</v>
      </c>
    </row>
    <row r="2146" spans="6:7" ht="19.5" thickBot="1">
      <c r="F2146" s="72">
        <v>9966456075333</v>
      </c>
      <c r="G2146" s="71" t="s">
        <v>878</v>
      </c>
    </row>
    <row r="2147" spans="6:7" ht="19.5" thickBot="1">
      <c r="F2147" s="72">
        <v>9966456075724</v>
      </c>
      <c r="G2147" s="71" t="s">
        <v>878</v>
      </c>
    </row>
    <row r="2148" spans="6:7" ht="19.5" thickBot="1">
      <c r="F2148" s="72">
        <v>9966456077286</v>
      </c>
      <c r="G2148" s="71" t="s">
        <v>878</v>
      </c>
    </row>
    <row r="2149" spans="6:7" ht="19.5" thickBot="1">
      <c r="F2149" s="72">
        <v>9966456077287</v>
      </c>
      <c r="G2149" s="71" t="s">
        <v>878</v>
      </c>
    </row>
    <row r="2150" spans="6:7" ht="19.5" thickBot="1">
      <c r="F2150" s="72">
        <v>9966451093694</v>
      </c>
      <c r="G2150" s="71" t="s">
        <v>878</v>
      </c>
    </row>
    <row r="2151" spans="6:7" ht="19.5" thickBot="1">
      <c r="F2151" s="72">
        <v>9966451039974</v>
      </c>
      <c r="G2151" s="71" t="s">
        <v>878</v>
      </c>
    </row>
    <row r="2152" spans="6:7" ht="19.5" thickBot="1">
      <c r="F2152" s="72">
        <v>9966458049782</v>
      </c>
      <c r="G2152" s="71" t="s">
        <v>878</v>
      </c>
    </row>
    <row r="2153" spans="6:7" ht="19.5" thickBot="1">
      <c r="F2153" s="72">
        <v>9966451066772</v>
      </c>
      <c r="G2153" s="71" t="s">
        <v>878</v>
      </c>
    </row>
    <row r="2154" spans="6:7" ht="19.5" thickBot="1">
      <c r="F2154" s="72">
        <v>9966451075936</v>
      </c>
      <c r="G2154" s="71" t="s">
        <v>878</v>
      </c>
    </row>
    <row r="2155" spans="6:7" ht="19.5" thickBot="1">
      <c r="F2155" s="72">
        <v>9966451086942</v>
      </c>
      <c r="G2155" s="71" t="s">
        <v>878</v>
      </c>
    </row>
    <row r="2156" spans="6:7" ht="19.5" thickBot="1">
      <c r="F2156" s="72">
        <v>4968151010315</v>
      </c>
      <c r="G2156" s="71" t="s">
        <v>878</v>
      </c>
    </row>
    <row r="2157" spans="6:7" ht="19.5" thickBot="1">
      <c r="F2157" s="72">
        <v>4968151029957</v>
      </c>
      <c r="G2157" s="71" t="s">
        <v>878</v>
      </c>
    </row>
    <row r="2158" spans="6:7" ht="19.5" thickBot="1">
      <c r="F2158" s="72">
        <v>4968151045642</v>
      </c>
      <c r="G2158" s="71" t="s">
        <v>878</v>
      </c>
    </row>
    <row r="2159" spans="6:7" ht="19.5" thickBot="1">
      <c r="F2159" s="72">
        <v>4968151045818</v>
      </c>
      <c r="G2159" s="71" t="s">
        <v>878</v>
      </c>
    </row>
    <row r="2160" spans="6:7" ht="19.5" thickBot="1">
      <c r="F2160" s="72">
        <v>4968151046330</v>
      </c>
      <c r="G2160" s="71" t="s">
        <v>878</v>
      </c>
    </row>
    <row r="2161" spans="6:7" ht="19.5" thickBot="1">
      <c r="F2161" s="72">
        <v>4968151046777</v>
      </c>
      <c r="G2161" s="71" t="s">
        <v>878</v>
      </c>
    </row>
    <row r="2162" spans="6:7" ht="19.5" thickBot="1">
      <c r="F2162" s="72">
        <v>4968151047625</v>
      </c>
      <c r="G2162" s="71" t="s">
        <v>878</v>
      </c>
    </row>
    <row r="2163" spans="6:7" ht="19.5" thickBot="1">
      <c r="F2163" s="72">
        <v>4968151048129</v>
      </c>
      <c r="G2163" s="71" t="s">
        <v>878</v>
      </c>
    </row>
    <row r="2164" spans="6:7" ht="19.5" thickBot="1">
      <c r="F2164" s="72">
        <v>4968151048499</v>
      </c>
      <c r="G2164" s="71" t="s">
        <v>878</v>
      </c>
    </row>
    <row r="2165" spans="6:7" ht="19.5" thickBot="1">
      <c r="F2165" s="72">
        <v>4968151048896</v>
      </c>
      <c r="G2165" s="71" t="s">
        <v>878</v>
      </c>
    </row>
    <row r="2166" spans="6:7" ht="19.5" thickBot="1">
      <c r="F2166" s="72">
        <v>4968151048897</v>
      </c>
      <c r="G2166" s="71" t="s">
        <v>878</v>
      </c>
    </row>
    <row r="2167" spans="6:7" ht="19.5" thickBot="1">
      <c r="F2167" s="72">
        <v>4968151049188</v>
      </c>
      <c r="G2167" s="71" t="s">
        <v>878</v>
      </c>
    </row>
    <row r="2168" spans="6:7" ht="19.5" thickBot="1">
      <c r="F2168" s="72">
        <v>4968151049301</v>
      </c>
      <c r="G2168" s="71" t="s">
        <v>878</v>
      </c>
    </row>
    <row r="2169" spans="6:7" ht="19.5" thickBot="1">
      <c r="F2169" s="72">
        <v>4968151049714</v>
      </c>
      <c r="G2169" s="71" t="s">
        <v>878</v>
      </c>
    </row>
    <row r="2170" spans="6:7" ht="19.5" thickBot="1">
      <c r="F2170" s="72">
        <v>4968151049716</v>
      </c>
      <c r="G2170" s="71" t="s">
        <v>878</v>
      </c>
    </row>
    <row r="2171" spans="6:7" ht="19.5" thickBot="1">
      <c r="F2171" s="72">
        <v>4968151049718</v>
      </c>
      <c r="G2171" s="71" t="s">
        <v>878</v>
      </c>
    </row>
    <row r="2172" spans="6:7" ht="19.5" thickBot="1">
      <c r="F2172" s="72">
        <v>4968151052425</v>
      </c>
      <c r="G2172" s="71" t="s">
        <v>878</v>
      </c>
    </row>
    <row r="2173" spans="6:7" ht="19.5" thickBot="1">
      <c r="F2173" s="72">
        <v>4968151059166</v>
      </c>
      <c r="G2173" s="71" t="s">
        <v>878</v>
      </c>
    </row>
    <row r="2174" spans="6:7" ht="19.5" thickBot="1">
      <c r="F2174" s="72">
        <v>4968151066222</v>
      </c>
      <c r="G2174" s="71" t="s">
        <v>878</v>
      </c>
    </row>
    <row r="2175" spans="6:7" ht="19.5" thickBot="1">
      <c r="F2175" s="72">
        <v>4968151066223</v>
      </c>
      <c r="G2175" s="71" t="s">
        <v>878</v>
      </c>
    </row>
    <row r="2176" spans="6:7" ht="19.5" thickBot="1">
      <c r="F2176" s="72">
        <v>4968151066225</v>
      </c>
      <c r="G2176" s="71" t="s">
        <v>878</v>
      </c>
    </row>
    <row r="2177" spans="6:7" ht="19.5" thickBot="1">
      <c r="F2177" s="72">
        <v>4968151071396</v>
      </c>
      <c r="G2177" s="71" t="s">
        <v>878</v>
      </c>
    </row>
    <row r="2178" spans="6:7" ht="19.5" thickBot="1">
      <c r="F2178" s="72">
        <v>4968151074274</v>
      </c>
      <c r="G2178" s="71" t="s">
        <v>878</v>
      </c>
    </row>
    <row r="2179" spans="6:7" ht="19.5" thickBot="1">
      <c r="F2179" s="72">
        <v>4968151074275</v>
      </c>
      <c r="G2179" s="71" t="s">
        <v>878</v>
      </c>
    </row>
    <row r="2180" spans="6:7" ht="19.5" thickBot="1">
      <c r="F2180" s="72">
        <v>4968151074279</v>
      </c>
      <c r="G2180" s="71" t="s">
        <v>878</v>
      </c>
    </row>
    <row r="2181" spans="6:7" ht="19.5" thickBot="1">
      <c r="F2181" s="72">
        <v>4968151074280</v>
      </c>
      <c r="G2181" s="71" t="s">
        <v>878</v>
      </c>
    </row>
    <row r="2182" spans="6:7" ht="19.5" thickBot="1">
      <c r="F2182" s="72">
        <v>4968151074281</v>
      </c>
      <c r="G2182" s="71" t="s">
        <v>878</v>
      </c>
    </row>
    <row r="2183" spans="6:7" ht="19.5" thickBot="1">
      <c r="F2183" s="72">
        <v>4968151074282</v>
      </c>
      <c r="G2183" s="71" t="s">
        <v>878</v>
      </c>
    </row>
    <row r="2184" spans="6:7" ht="19.5" thickBot="1">
      <c r="F2184" s="72">
        <v>4968151074283</v>
      </c>
      <c r="G2184" s="71" t="s">
        <v>878</v>
      </c>
    </row>
    <row r="2185" spans="6:7" ht="19.5" thickBot="1">
      <c r="F2185" s="72">
        <v>4968151074284</v>
      </c>
      <c r="G2185" s="71" t="s">
        <v>878</v>
      </c>
    </row>
    <row r="2186" spans="6:7" ht="19.5" thickBot="1">
      <c r="F2186" s="72">
        <v>4968151074285</v>
      </c>
      <c r="G2186" s="71" t="s">
        <v>878</v>
      </c>
    </row>
    <row r="2187" spans="6:7" ht="19.5" thickBot="1">
      <c r="F2187" s="72">
        <v>4968151074286</v>
      </c>
      <c r="G2187" s="71" t="s">
        <v>878</v>
      </c>
    </row>
    <row r="2188" spans="6:7" ht="19.5" thickBot="1">
      <c r="F2188" s="72">
        <v>4968151074287</v>
      </c>
      <c r="G2188" s="71" t="s">
        <v>878</v>
      </c>
    </row>
    <row r="2189" spans="6:7" ht="19.5" thickBot="1">
      <c r="F2189" s="72">
        <v>4968151074288</v>
      </c>
      <c r="G2189" s="71" t="s">
        <v>878</v>
      </c>
    </row>
    <row r="2190" spans="6:7" ht="19.5" thickBot="1">
      <c r="F2190" s="72">
        <v>4968151074291</v>
      </c>
      <c r="G2190" s="71" t="s">
        <v>878</v>
      </c>
    </row>
    <row r="2191" spans="6:7" ht="19.5" thickBot="1">
      <c r="F2191" s="72">
        <v>4968151075908</v>
      </c>
      <c r="G2191" s="71" t="s">
        <v>878</v>
      </c>
    </row>
    <row r="2192" spans="6:7" ht="19.5" thickBot="1">
      <c r="F2192" s="72">
        <v>4968151075910</v>
      </c>
      <c r="G2192" s="71" t="s">
        <v>878</v>
      </c>
    </row>
    <row r="2193" spans="6:7" ht="19.5" thickBot="1">
      <c r="F2193" s="72">
        <v>4968151075974</v>
      </c>
      <c r="G2193" s="71" t="s">
        <v>878</v>
      </c>
    </row>
    <row r="2194" spans="6:7" ht="19.5" thickBot="1">
      <c r="F2194" s="72">
        <v>4968151075975</v>
      </c>
      <c r="G2194" s="71" t="s">
        <v>878</v>
      </c>
    </row>
    <row r="2195" spans="6:7" ht="19.5" thickBot="1">
      <c r="F2195" s="72">
        <v>4968151075976</v>
      </c>
      <c r="G2195" s="71" t="s">
        <v>878</v>
      </c>
    </row>
    <row r="2196" spans="6:7" ht="19.5" thickBot="1">
      <c r="F2196" s="72">
        <v>4968151075978</v>
      </c>
      <c r="G2196" s="71" t="s">
        <v>878</v>
      </c>
    </row>
    <row r="2197" spans="6:7" ht="19.5" thickBot="1">
      <c r="F2197" s="72">
        <v>4968151075979</v>
      </c>
      <c r="G2197" s="71" t="s">
        <v>878</v>
      </c>
    </row>
    <row r="2198" spans="6:7" ht="19.5" thickBot="1">
      <c r="F2198" s="72">
        <v>4968151077460</v>
      </c>
      <c r="G2198" s="71" t="s">
        <v>878</v>
      </c>
    </row>
    <row r="2199" spans="6:7" ht="19.5" thickBot="1">
      <c r="F2199" s="72">
        <v>4968151077991</v>
      </c>
      <c r="G2199" s="71" t="s">
        <v>878</v>
      </c>
    </row>
    <row r="2200" spans="6:7" ht="19.5" thickBot="1">
      <c r="F2200" s="72">
        <v>4968151078143</v>
      </c>
      <c r="G2200" s="71" t="s">
        <v>878</v>
      </c>
    </row>
    <row r="2201" spans="6:7" ht="19.5" thickBot="1">
      <c r="F2201" s="72">
        <v>4968151078294</v>
      </c>
      <c r="G2201" s="71" t="s">
        <v>878</v>
      </c>
    </row>
    <row r="2202" spans="6:7" ht="19.5" thickBot="1">
      <c r="F2202" s="72">
        <v>4968151078297</v>
      </c>
      <c r="G2202" s="71" t="s">
        <v>878</v>
      </c>
    </row>
    <row r="2203" spans="6:7" ht="19.5" thickBot="1">
      <c r="F2203" s="72">
        <v>4968151079883</v>
      </c>
      <c r="G2203" s="71" t="s">
        <v>878</v>
      </c>
    </row>
    <row r="2204" spans="6:7" ht="19.5" thickBot="1">
      <c r="F2204" s="72">
        <v>4968151079986</v>
      </c>
      <c r="G2204" s="71" t="s">
        <v>878</v>
      </c>
    </row>
    <row r="2205" spans="6:7" ht="19.5" thickBot="1">
      <c r="F2205" s="72">
        <v>4968151079987</v>
      </c>
      <c r="G2205" s="71" t="s">
        <v>878</v>
      </c>
    </row>
    <row r="2206" spans="6:7" ht="19.5" thickBot="1">
      <c r="F2206" s="72">
        <v>4968151084627</v>
      </c>
      <c r="G2206" s="71" t="s">
        <v>878</v>
      </c>
    </row>
    <row r="2207" spans="6:7" ht="19.5" thickBot="1">
      <c r="F2207" s="72">
        <v>4968151089161</v>
      </c>
      <c r="G2207" s="71" t="s">
        <v>878</v>
      </c>
    </row>
    <row r="2208" spans="6:7" ht="19.5" thickBot="1">
      <c r="F2208" s="72">
        <v>4968151091209</v>
      </c>
      <c r="G2208" s="71" t="s">
        <v>878</v>
      </c>
    </row>
    <row r="2209" spans="6:7" ht="19.5" thickBot="1">
      <c r="F2209" s="72">
        <v>4968151091210</v>
      </c>
      <c r="G2209" s="71" t="s">
        <v>878</v>
      </c>
    </row>
    <row r="2210" spans="6:7" ht="19.5" thickBot="1">
      <c r="F2210" s="72">
        <v>4968151091211</v>
      </c>
      <c r="G2210" s="71" t="s">
        <v>878</v>
      </c>
    </row>
    <row r="2211" spans="6:7" ht="19.5" thickBot="1">
      <c r="F2211" s="72">
        <v>4968151091212</v>
      </c>
      <c r="G2211" s="71" t="s">
        <v>878</v>
      </c>
    </row>
    <row r="2212" spans="6:7" ht="19.5" thickBot="1">
      <c r="F2212" s="72">
        <v>4968151091213</v>
      </c>
      <c r="G2212" s="71" t="s">
        <v>878</v>
      </c>
    </row>
    <row r="2213" spans="6:7" ht="19.5" thickBot="1">
      <c r="F2213" s="72">
        <v>4968151091214</v>
      </c>
      <c r="G2213" s="71" t="s">
        <v>878</v>
      </c>
    </row>
    <row r="2214" spans="6:7" ht="19.5" thickBot="1">
      <c r="F2214" s="72">
        <v>4968151091215</v>
      </c>
      <c r="G2214" s="71" t="s">
        <v>878</v>
      </c>
    </row>
    <row r="2215" spans="6:7" ht="19.5" thickBot="1">
      <c r="F2215" s="72">
        <v>4968151091216</v>
      </c>
      <c r="G2215" s="71" t="s">
        <v>878</v>
      </c>
    </row>
    <row r="2216" spans="6:7" ht="19.5" thickBot="1">
      <c r="F2216" s="72">
        <v>4968151091217</v>
      </c>
      <c r="G2216" s="71" t="s">
        <v>878</v>
      </c>
    </row>
    <row r="2217" spans="6:7" ht="19.5" thickBot="1">
      <c r="F2217" s="72">
        <v>4968151091218</v>
      </c>
      <c r="G2217" s="71" t="s">
        <v>878</v>
      </c>
    </row>
    <row r="2218" spans="6:7" ht="19.5" thickBot="1">
      <c r="F2218" s="72">
        <v>4968151091219</v>
      </c>
      <c r="G2218" s="71" t="s">
        <v>878</v>
      </c>
    </row>
    <row r="2219" spans="6:7" ht="19.5" thickBot="1">
      <c r="F2219" s="72">
        <v>4968151091220</v>
      </c>
      <c r="G2219" s="71" t="s">
        <v>878</v>
      </c>
    </row>
    <row r="2220" spans="6:7" ht="19.5" thickBot="1">
      <c r="F2220" s="72">
        <v>4968151091221</v>
      </c>
      <c r="G2220" s="71" t="s">
        <v>878</v>
      </c>
    </row>
    <row r="2221" spans="6:7" ht="19.5" thickBot="1">
      <c r="F2221" s="72">
        <v>4968151091222</v>
      </c>
      <c r="G2221" s="71" t="s">
        <v>878</v>
      </c>
    </row>
    <row r="2222" spans="6:7" ht="19.5" thickBot="1">
      <c r="F2222" s="72">
        <v>4968151091223</v>
      </c>
      <c r="G2222" s="71" t="s">
        <v>878</v>
      </c>
    </row>
    <row r="2223" spans="6:7" ht="19.5" thickBot="1">
      <c r="F2223" s="72">
        <v>4968151091224</v>
      </c>
      <c r="G2223" s="71" t="s">
        <v>878</v>
      </c>
    </row>
    <row r="2224" spans="6:7" ht="19.5" thickBot="1">
      <c r="F2224" s="72">
        <v>4968151091225</v>
      </c>
      <c r="G2224" s="71" t="s">
        <v>878</v>
      </c>
    </row>
    <row r="2225" spans="6:7" ht="19.5" thickBot="1">
      <c r="F2225" s="72">
        <v>4968151091226</v>
      </c>
      <c r="G2225" s="71" t="s">
        <v>878</v>
      </c>
    </row>
    <row r="2226" spans="6:7" ht="19.5" thickBot="1">
      <c r="F2226" s="72">
        <v>4968151091227</v>
      </c>
      <c r="G2226" s="71" t="s">
        <v>878</v>
      </c>
    </row>
    <row r="2227" spans="6:7" ht="19.5" thickBot="1">
      <c r="F2227" s="72">
        <v>4968151091228</v>
      </c>
      <c r="G2227" s="71" t="s">
        <v>878</v>
      </c>
    </row>
    <row r="2228" spans="6:7" ht="19.5" thickBot="1">
      <c r="F2228" s="72">
        <v>4968151091229</v>
      </c>
      <c r="G2228" s="71" t="s">
        <v>878</v>
      </c>
    </row>
    <row r="2229" spans="6:7" ht="19.5" thickBot="1">
      <c r="F2229" s="72">
        <v>4968151091230</v>
      </c>
      <c r="G2229" s="71" t="s">
        <v>878</v>
      </c>
    </row>
    <row r="2230" spans="6:7" ht="19.5" thickBot="1">
      <c r="F2230" s="72">
        <v>4968151091231</v>
      </c>
      <c r="G2230" s="71" t="s">
        <v>878</v>
      </c>
    </row>
    <row r="2231" spans="6:7" ht="19.5" thickBot="1">
      <c r="F2231" s="72">
        <v>4968151091232</v>
      </c>
      <c r="G2231" s="71" t="s">
        <v>878</v>
      </c>
    </row>
    <row r="2232" spans="6:7" ht="19.5" thickBot="1">
      <c r="F2232" s="72">
        <v>4968151091233</v>
      </c>
      <c r="G2232" s="71" t="s">
        <v>878</v>
      </c>
    </row>
    <row r="2233" spans="6:7" ht="19.5" thickBot="1">
      <c r="F2233" s="72">
        <v>4968151091234</v>
      </c>
      <c r="G2233" s="71" t="s">
        <v>878</v>
      </c>
    </row>
    <row r="2234" spans="6:7" ht="19.5" thickBot="1">
      <c r="F2234" s="72">
        <v>4968151091235</v>
      </c>
      <c r="G2234" s="71" t="s">
        <v>878</v>
      </c>
    </row>
    <row r="2235" spans="6:7" ht="19.5" thickBot="1">
      <c r="F2235" s="72">
        <v>4968151091236</v>
      </c>
      <c r="G2235" s="71" t="s">
        <v>878</v>
      </c>
    </row>
    <row r="2236" spans="6:7" ht="19.5" thickBot="1">
      <c r="F2236" s="72">
        <v>4968151091237</v>
      </c>
      <c r="G2236" s="71" t="s">
        <v>878</v>
      </c>
    </row>
    <row r="2237" spans="6:7" ht="19.5" thickBot="1">
      <c r="F2237" s="72">
        <v>4968151091238</v>
      </c>
      <c r="G2237" s="71" t="s">
        <v>878</v>
      </c>
    </row>
    <row r="2238" spans="6:7" ht="19.5" thickBot="1">
      <c r="F2238" s="72">
        <v>4968151091239</v>
      </c>
      <c r="G2238" s="71" t="s">
        <v>878</v>
      </c>
    </row>
    <row r="2239" spans="6:7" ht="19.5" thickBot="1">
      <c r="F2239" s="72">
        <v>4968151091240</v>
      </c>
      <c r="G2239" s="71" t="s">
        <v>878</v>
      </c>
    </row>
    <row r="2240" spans="6:7" ht="19.5" thickBot="1">
      <c r="F2240" s="72">
        <v>4968151091241</v>
      </c>
      <c r="G2240" s="71" t="s">
        <v>878</v>
      </c>
    </row>
    <row r="2241" spans="6:7" ht="19.5" thickBot="1">
      <c r="F2241" s="72">
        <v>4968151091242</v>
      </c>
      <c r="G2241" s="71" t="s">
        <v>878</v>
      </c>
    </row>
    <row r="2242" spans="6:7" ht="19.5" thickBot="1">
      <c r="F2242" s="72">
        <v>4968151091243</v>
      </c>
      <c r="G2242" s="71" t="s">
        <v>878</v>
      </c>
    </row>
    <row r="2243" spans="6:7" ht="19.5" thickBot="1">
      <c r="F2243" s="72">
        <v>4968151091244</v>
      </c>
      <c r="G2243" s="71" t="s">
        <v>878</v>
      </c>
    </row>
    <row r="2244" spans="6:7" ht="19.5" thickBot="1">
      <c r="F2244" s="72">
        <v>4968151091245</v>
      </c>
      <c r="G2244" s="71" t="s">
        <v>878</v>
      </c>
    </row>
    <row r="2245" spans="6:7" ht="19.5" thickBot="1">
      <c r="F2245" s="72">
        <v>4968151091246</v>
      </c>
      <c r="G2245" s="71" t="s">
        <v>878</v>
      </c>
    </row>
    <row r="2246" spans="6:7" ht="19.5" thickBot="1">
      <c r="F2246" s="72">
        <v>4968151091248</v>
      </c>
      <c r="G2246" s="71" t="s">
        <v>878</v>
      </c>
    </row>
    <row r="2247" spans="6:7" ht="19.5" thickBot="1">
      <c r="F2247" s="72">
        <v>4968151091249</v>
      </c>
      <c r="G2247" s="71" t="s">
        <v>878</v>
      </c>
    </row>
    <row r="2248" spans="6:7" ht="19.5" thickBot="1">
      <c r="F2248" s="72">
        <v>4968151091250</v>
      </c>
      <c r="G2248" s="71" t="s">
        <v>878</v>
      </c>
    </row>
    <row r="2249" spans="6:7" ht="19.5" thickBot="1">
      <c r="F2249" s="72">
        <v>4968151091251</v>
      </c>
      <c r="G2249" s="71" t="s">
        <v>878</v>
      </c>
    </row>
    <row r="2250" spans="6:7" ht="19.5" thickBot="1">
      <c r="F2250" s="72">
        <v>4968151091252</v>
      </c>
      <c r="G2250" s="71" t="s">
        <v>878</v>
      </c>
    </row>
    <row r="2251" spans="6:7" ht="19.5" thickBot="1">
      <c r="F2251" s="72">
        <v>4968151091256</v>
      </c>
      <c r="G2251" s="71" t="s">
        <v>878</v>
      </c>
    </row>
    <row r="2252" spans="6:7" ht="19.5" thickBot="1">
      <c r="F2252" s="72">
        <v>4968151091257</v>
      </c>
      <c r="G2252" s="71" t="s">
        <v>878</v>
      </c>
    </row>
    <row r="2253" spans="6:7" ht="19.5" thickBot="1">
      <c r="F2253" s="72">
        <v>4968151091258</v>
      </c>
      <c r="G2253" s="71" t="s">
        <v>878</v>
      </c>
    </row>
    <row r="2254" spans="6:7" ht="19.5" thickBot="1">
      <c r="F2254" s="72">
        <v>4968151091259</v>
      </c>
      <c r="G2254" s="71" t="s">
        <v>878</v>
      </c>
    </row>
    <row r="2255" spans="6:7" ht="19.5" thickBot="1">
      <c r="F2255" s="72">
        <v>4968151091260</v>
      </c>
      <c r="G2255" s="71" t="s">
        <v>878</v>
      </c>
    </row>
    <row r="2256" spans="6:7" ht="19.5" thickBot="1">
      <c r="F2256" s="72">
        <v>4968151091261</v>
      </c>
      <c r="G2256" s="71" t="s">
        <v>878</v>
      </c>
    </row>
    <row r="2257" spans="6:7" ht="19.5" thickBot="1">
      <c r="F2257" s="72">
        <v>4968151091262</v>
      </c>
      <c r="G2257" s="71" t="s">
        <v>878</v>
      </c>
    </row>
    <row r="2258" spans="6:7" ht="19.5" thickBot="1">
      <c r="F2258" s="72">
        <v>4968151091263</v>
      </c>
      <c r="G2258" s="71" t="s">
        <v>878</v>
      </c>
    </row>
    <row r="2259" spans="6:7" ht="19.5" thickBot="1">
      <c r="F2259" s="72">
        <v>4968151091264</v>
      </c>
      <c r="G2259" s="71" t="s">
        <v>878</v>
      </c>
    </row>
    <row r="2260" spans="6:7" ht="19.5" thickBot="1">
      <c r="F2260" s="72">
        <v>4968151093185</v>
      </c>
      <c r="G2260" s="71" t="s">
        <v>878</v>
      </c>
    </row>
    <row r="2261" spans="6:7" ht="19.5" thickBot="1">
      <c r="F2261" s="72">
        <v>4968151094053</v>
      </c>
      <c r="G2261" s="71" t="s">
        <v>878</v>
      </c>
    </row>
    <row r="2262" spans="6:7" ht="19.5" thickBot="1">
      <c r="F2262" s="72">
        <v>4968151094054</v>
      </c>
      <c r="G2262" s="71" t="s">
        <v>878</v>
      </c>
    </row>
    <row r="2263" spans="6:7" ht="19.5" thickBot="1">
      <c r="F2263" s="72">
        <v>4968151094055</v>
      </c>
      <c r="G2263" s="71" t="s">
        <v>878</v>
      </c>
    </row>
    <row r="2264" spans="6:7" ht="19.5" thickBot="1">
      <c r="F2264" s="72">
        <v>4968151094056</v>
      </c>
      <c r="G2264" s="71" t="s">
        <v>878</v>
      </c>
    </row>
    <row r="2265" spans="6:7" ht="19.5" thickBot="1">
      <c r="F2265" s="72">
        <v>4968151094815</v>
      </c>
      <c r="G2265" s="71" t="s">
        <v>878</v>
      </c>
    </row>
    <row r="2266" spans="6:7" ht="19.5" thickBot="1">
      <c r="F2266" s="72">
        <v>4968151094816</v>
      </c>
      <c r="G2266" s="71" t="s">
        <v>878</v>
      </c>
    </row>
    <row r="2267" spans="6:7" ht="19.5" thickBot="1">
      <c r="F2267" s="72">
        <v>4968151094817</v>
      </c>
      <c r="G2267" s="71" t="s">
        <v>878</v>
      </c>
    </row>
    <row r="2268" spans="6:7" ht="19.5" thickBot="1">
      <c r="F2268" s="72">
        <v>4968151094818</v>
      </c>
      <c r="G2268" s="71" t="s">
        <v>878</v>
      </c>
    </row>
    <row r="2269" spans="6:7" ht="19.5" thickBot="1">
      <c r="F2269" s="72">
        <v>4968151094819</v>
      </c>
      <c r="G2269" s="71" t="s">
        <v>878</v>
      </c>
    </row>
    <row r="2270" spans="6:7" ht="19.5" thickBot="1">
      <c r="F2270" s="72">
        <v>4968151094820</v>
      </c>
      <c r="G2270" s="71" t="s">
        <v>878</v>
      </c>
    </row>
    <row r="2271" spans="6:7" ht="19.5" thickBot="1">
      <c r="F2271" s="72">
        <v>4968151094821</v>
      </c>
      <c r="G2271" s="71" t="s">
        <v>878</v>
      </c>
    </row>
    <row r="2272" spans="6:7" ht="19.5" thickBot="1">
      <c r="F2272" s="72">
        <v>4968151094822</v>
      </c>
      <c r="G2272" s="71" t="s">
        <v>878</v>
      </c>
    </row>
    <row r="2273" spans="6:7" ht="19.5" thickBot="1">
      <c r="F2273" s="72">
        <v>4968151094823</v>
      </c>
      <c r="G2273" s="71" t="s">
        <v>878</v>
      </c>
    </row>
    <row r="2274" spans="6:7" ht="19.5" thickBot="1">
      <c r="F2274" s="72">
        <v>4968151094824</v>
      </c>
      <c r="G2274" s="71" t="s">
        <v>878</v>
      </c>
    </row>
    <row r="2275" spans="6:7" ht="19.5" thickBot="1">
      <c r="F2275" s="72">
        <v>4968151094825</v>
      </c>
      <c r="G2275" s="71" t="s">
        <v>878</v>
      </c>
    </row>
    <row r="2276" spans="6:7" ht="19.5" thickBot="1">
      <c r="F2276" s="72">
        <v>4968151095211</v>
      </c>
      <c r="G2276" s="71" t="s">
        <v>878</v>
      </c>
    </row>
    <row r="2277" spans="6:7" ht="19.5" thickBot="1">
      <c r="F2277" s="72">
        <v>4968151095237</v>
      </c>
      <c r="G2277" s="71" t="s">
        <v>878</v>
      </c>
    </row>
    <row r="2278" spans="6:7" ht="19.5" thickBot="1">
      <c r="F2278" s="72">
        <v>4968151095238</v>
      </c>
      <c r="G2278" s="71" t="s">
        <v>878</v>
      </c>
    </row>
    <row r="2279" spans="6:7" ht="19.5" thickBot="1">
      <c r="F2279" s="72">
        <v>4968151097575</v>
      </c>
      <c r="G2279" s="71" t="s">
        <v>878</v>
      </c>
    </row>
    <row r="2280" spans="6:7" ht="19.5" thickBot="1">
      <c r="F2280" s="72">
        <v>4968151097576</v>
      </c>
      <c r="G2280" s="71" t="s">
        <v>878</v>
      </c>
    </row>
    <row r="2281" spans="6:7" ht="19.5" thickBot="1">
      <c r="F2281" s="72">
        <v>4968151097577</v>
      </c>
      <c r="G2281" s="71" t="s">
        <v>878</v>
      </c>
    </row>
    <row r="2282" spans="6:7" ht="19.5" thickBot="1">
      <c r="F2282" s="72">
        <v>4968151097578</v>
      </c>
      <c r="G2282" s="71" t="s">
        <v>878</v>
      </c>
    </row>
    <row r="2283" spans="6:7" ht="19.5" thickBot="1">
      <c r="F2283" s="72">
        <v>4968151097579</v>
      </c>
      <c r="G2283" s="71" t="s">
        <v>878</v>
      </c>
    </row>
    <row r="2284" spans="6:7" ht="19.5" thickBot="1">
      <c r="F2284" s="72">
        <v>4968151097580</v>
      </c>
      <c r="G2284" s="71" t="s">
        <v>878</v>
      </c>
    </row>
    <row r="2285" spans="6:7" ht="19.5" thickBot="1">
      <c r="F2285" s="72">
        <v>4968151097581</v>
      </c>
      <c r="G2285" s="71" t="s">
        <v>878</v>
      </c>
    </row>
    <row r="2286" spans="6:7" ht="19.5" thickBot="1">
      <c r="F2286" s="72">
        <v>4968151097582</v>
      </c>
      <c r="G2286" s="71" t="s">
        <v>878</v>
      </c>
    </row>
    <row r="2287" spans="6:7" ht="19.5" thickBot="1">
      <c r="F2287" s="72">
        <v>4968151097583</v>
      </c>
      <c r="G2287" s="71" t="s">
        <v>878</v>
      </c>
    </row>
    <row r="2288" spans="6:7" ht="19.5" thickBot="1">
      <c r="F2288" s="72">
        <v>4968151097584</v>
      </c>
      <c r="G2288" s="71" t="s">
        <v>878</v>
      </c>
    </row>
    <row r="2289" spans="6:7" ht="19.5" thickBot="1">
      <c r="F2289" s="72">
        <v>4968151097585</v>
      </c>
      <c r="G2289" s="71" t="s">
        <v>878</v>
      </c>
    </row>
    <row r="2290" spans="6:7" ht="19.5" thickBot="1">
      <c r="F2290" s="72">
        <v>4968151097586</v>
      </c>
      <c r="G2290" s="71" t="s">
        <v>878</v>
      </c>
    </row>
    <row r="2291" spans="6:7" ht="19.5" thickBot="1">
      <c r="F2291" s="72">
        <v>4968151097587</v>
      </c>
      <c r="G2291" s="71" t="s">
        <v>878</v>
      </c>
    </row>
    <row r="2292" spans="6:7" ht="19.5" thickBot="1">
      <c r="F2292" s="72">
        <v>4968151097588</v>
      </c>
      <c r="G2292" s="71" t="s">
        <v>878</v>
      </c>
    </row>
    <row r="2293" spans="6:7" ht="19.5" thickBot="1">
      <c r="F2293" s="72">
        <v>4968151097589</v>
      </c>
      <c r="G2293" s="71" t="s">
        <v>878</v>
      </c>
    </row>
    <row r="2294" spans="6:7" ht="19.5" thickBot="1">
      <c r="F2294" s="72">
        <v>4968151097590</v>
      </c>
      <c r="G2294" s="71" t="s">
        <v>878</v>
      </c>
    </row>
    <row r="2295" spans="6:7" ht="19.5" thickBot="1">
      <c r="F2295" s="72">
        <v>4968151099323</v>
      </c>
      <c r="G2295" s="71" t="s">
        <v>878</v>
      </c>
    </row>
    <row r="2296" spans="6:7" ht="19.5" thickBot="1">
      <c r="F2296" s="72">
        <v>4968151099324</v>
      </c>
      <c r="G2296" s="71" t="s">
        <v>878</v>
      </c>
    </row>
    <row r="2297" spans="6:7" ht="19.5" thickBot="1">
      <c r="F2297" s="72">
        <v>4968151099329</v>
      </c>
      <c r="G2297" s="71" t="s">
        <v>878</v>
      </c>
    </row>
    <row r="2298" spans="6:7" ht="19.5" thickBot="1">
      <c r="F2298" s="72">
        <v>4968151099917</v>
      </c>
      <c r="G2298" s="71" t="s">
        <v>878</v>
      </c>
    </row>
    <row r="2299" spans="6:7" ht="19.5" thickBot="1">
      <c r="F2299" s="72">
        <v>3109151010511</v>
      </c>
      <c r="G2299" s="71" t="s">
        <v>878</v>
      </c>
    </row>
    <row r="2300" spans="6:7" ht="19.5" thickBot="1">
      <c r="F2300" s="72">
        <v>3109151011578</v>
      </c>
      <c r="G2300" s="71" t="s">
        <v>878</v>
      </c>
    </row>
    <row r="2301" spans="6:7" ht="19.5" thickBot="1">
      <c r="F2301" s="72">
        <v>3109151011817</v>
      </c>
      <c r="G2301" s="71" t="s">
        <v>878</v>
      </c>
    </row>
    <row r="2302" spans="6:7" ht="19.5" thickBot="1">
      <c r="F2302" s="72">
        <v>3109151011818</v>
      </c>
      <c r="G2302" s="71" t="s">
        <v>878</v>
      </c>
    </row>
    <row r="2303" spans="6:7" ht="19.5" thickBot="1">
      <c r="F2303" s="72">
        <v>3109151011819</v>
      </c>
      <c r="G2303" s="71" t="s">
        <v>878</v>
      </c>
    </row>
    <row r="2304" spans="6:7" ht="19.5" thickBot="1">
      <c r="F2304" s="72">
        <v>3109151012998</v>
      </c>
      <c r="G2304" s="71" t="s">
        <v>878</v>
      </c>
    </row>
    <row r="2305" spans="6:7" ht="19.5" thickBot="1">
      <c r="F2305" s="72">
        <v>3109151013001</v>
      </c>
      <c r="G2305" s="71" t="s">
        <v>878</v>
      </c>
    </row>
    <row r="2306" spans="6:7" ht="19.5" thickBot="1">
      <c r="F2306" s="72">
        <v>3109151015179</v>
      </c>
      <c r="G2306" s="71" t="s">
        <v>878</v>
      </c>
    </row>
    <row r="2307" spans="6:7" ht="19.5" thickBot="1">
      <c r="F2307" s="72">
        <v>3109151016057</v>
      </c>
      <c r="G2307" s="71" t="s">
        <v>878</v>
      </c>
    </row>
    <row r="2308" spans="6:7" ht="19.5" thickBot="1">
      <c r="F2308" s="72">
        <v>3109151016058</v>
      </c>
      <c r="G2308" s="71" t="s">
        <v>878</v>
      </c>
    </row>
    <row r="2309" spans="6:7" ht="19.5" thickBot="1">
      <c r="F2309" s="72">
        <v>3109151016693</v>
      </c>
      <c r="G2309" s="71" t="s">
        <v>878</v>
      </c>
    </row>
    <row r="2310" spans="6:7" ht="19.5" thickBot="1">
      <c r="F2310" s="72">
        <v>3109151017305</v>
      </c>
      <c r="G2310" s="71" t="s">
        <v>878</v>
      </c>
    </row>
    <row r="2311" spans="6:7" ht="19.5" thickBot="1">
      <c r="F2311" s="72">
        <v>3109151017479</v>
      </c>
      <c r="G2311" s="71" t="s">
        <v>878</v>
      </c>
    </row>
    <row r="2312" spans="6:7" ht="19.5" thickBot="1">
      <c r="F2312" s="72">
        <v>3109151020103</v>
      </c>
      <c r="G2312" s="71" t="s">
        <v>878</v>
      </c>
    </row>
    <row r="2313" spans="6:7" ht="19.5" thickBot="1">
      <c r="F2313" s="72">
        <v>3109151020443</v>
      </c>
      <c r="G2313" s="71" t="s">
        <v>878</v>
      </c>
    </row>
    <row r="2314" spans="6:7" ht="19.5" thickBot="1">
      <c r="F2314" s="72">
        <v>3109151020490</v>
      </c>
      <c r="G2314" s="71" t="s">
        <v>878</v>
      </c>
    </row>
    <row r="2315" spans="6:7" ht="19.5" thickBot="1">
      <c r="F2315" s="72">
        <v>3109151020734</v>
      </c>
      <c r="G2315" s="71" t="s">
        <v>878</v>
      </c>
    </row>
    <row r="2316" spans="6:7" ht="19.5" thickBot="1">
      <c r="F2316" s="72">
        <v>3109151020821</v>
      </c>
      <c r="G2316" s="71" t="s">
        <v>878</v>
      </c>
    </row>
    <row r="2317" spans="6:7" ht="19.5" thickBot="1">
      <c r="F2317" s="72">
        <v>3109151021321</v>
      </c>
      <c r="G2317" s="71" t="s">
        <v>878</v>
      </c>
    </row>
    <row r="2318" spans="6:7" ht="19.5" thickBot="1">
      <c r="F2318" s="72">
        <v>3109151022036</v>
      </c>
      <c r="G2318" s="71" t="s">
        <v>878</v>
      </c>
    </row>
    <row r="2319" spans="6:7" ht="19.5" thickBot="1">
      <c r="F2319" s="72">
        <v>3109151023239</v>
      </c>
      <c r="G2319" s="71" t="s">
        <v>878</v>
      </c>
    </row>
    <row r="2320" spans="6:7" ht="19.5" thickBot="1">
      <c r="F2320" s="72">
        <v>3109151023332</v>
      </c>
      <c r="G2320" s="71" t="s">
        <v>878</v>
      </c>
    </row>
    <row r="2321" spans="6:7" ht="19.5" thickBot="1">
      <c r="F2321" s="72">
        <v>3109151023695</v>
      </c>
      <c r="G2321" s="71" t="s">
        <v>878</v>
      </c>
    </row>
    <row r="2322" spans="6:7" ht="19.5" thickBot="1">
      <c r="F2322" s="72">
        <v>3109151023790</v>
      </c>
      <c r="G2322" s="71" t="s">
        <v>878</v>
      </c>
    </row>
    <row r="2323" spans="6:7" ht="19.5" thickBot="1">
      <c r="F2323" s="72">
        <v>3109151023832</v>
      </c>
      <c r="G2323" s="71" t="s">
        <v>878</v>
      </c>
    </row>
    <row r="2324" spans="6:7" ht="19.5" thickBot="1">
      <c r="F2324" s="72">
        <v>3109151024145</v>
      </c>
      <c r="G2324" s="71" t="s">
        <v>878</v>
      </c>
    </row>
    <row r="2325" spans="6:7" ht="19.5" thickBot="1">
      <c r="F2325" s="72">
        <v>3109151024485</v>
      </c>
      <c r="G2325" s="71" t="s">
        <v>878</v>
      </c>
    </row>
    <row r="2326" spans="6:7" ht="19.5" thickBot="1">
      <c r="F2326" s="72">
        <v>3109151024591</v>
      </c>
      <c r="G2326" s="71" t="s">
        <v>878</v>
      </c>
    </row>
    <row r="2327" spans="6:7" ht="19.5" thickBot="1">
      <c r="F2327" s="72">
        <v>3109151024944</v>
      </c>
      <c r="G2327" s="71" t="s">
        <v>878</v>
      </c>
    </row>
    <row r="2328" spans="6:7" ht="19.5" thickBot="1">
      <c r="F2328" s="72">
        <v>3109151025148</v>
      </c>
      <c r="G2328" s="71" t="s">
        <v>878</v>
      </c>
    </row>
    <row r="2329" spans="6:7" ht="19.5" thickBot="1">
      <c r="F2329" s="72">
        <v>3109151025149</v>
      </c>
      <c r="G2329" s="71" t="s">
        <v>878</v>
      </c>
    </row>
    <row r="2330" spans="6:7" ht="19.5" thickBot="1">
      <c r="F2330" s="72">
        <v>3109151025152</v>
      </c>
      <c r="G2330" s="71" t="s">
        <v>878</v>
      </c>
    </row>
    <row r="2331" spans="6:7" ht="19.5" thickBot="1">
      <c r="F2331" s="72">
        <v>3109151025155</v>
      </c>
      <c r="G2331" s="71" t="s">
        <v>878</v>
      </c>
    </row>
    <row r="2332" spans="6:7" ht="19.5" thickBot="1">
      <c r="F2332" s="72">
        <v>3109151025156</v>
      </c>
      <c r="G2332" s="71" t="s">
        <v>878</v>
      </c>
    </row>
    <row r="2333" spans="6:7" ht="19.5" thickBot="1">
      <c r="F2333" s="72">
        <v>3109151025157</v>
      </c>
      <c r="G2333" s="71" t="s">
        <v>878</v>
      </c>
    </row>
    <row r="2334" spans="6:7" ht="19.5" thickBot="1">
      <c r="F2334" s="72">
        <v>3109151025158</v>
      </c>
      <c r="G2334" s="71" t="s">
        <v>878</v>
      </c>
    </row>
    <row r="2335" spans="6:7" ht="19.5" thickBot="1">
      <c r="F2335" s="72">
        <v>3109151025194</v>
      </c>
      <c r="G2335" s="71" t="s">
        <v>878</v>
      </c>
    </row>
    <row r="2336" spans="6:7" ht="19.5" thickBot="1">
      <c r="F2336" s="72">
        <v>3109151025197</v>
      </c>
      <c r="G2336" s="71" t="s">
        <v>878</v>
      </c>
    </row>
    <row r="2337" spans="6:7" ht="19.5" thickBot="1">
      <c r="F2337" s="72">
        <v>3109151025324</v>
      </c>
      <c r="G2337" s="71" t="s">
        <v>878</v>
      </c>
    </row>
    <row r="2338" spans="6:7" ht="19.5" thickBot="1">
      <c r="F2338" s="72">
        <v>3109151025579</v>
      </c>
      <c r="G2338" s="71" t="s">
        <v>878</v>
      </c>
    </row>
    <row r="2339" spans="6:7" ht="19.5" thickBot="1">
      <c r="F2339" s="72">
        <v>3109151025680</v>
      </c>
      <c r="G2339" s="71" t="s">
        <v>878</v>
      </c>
    </row>
    <row r="2340" spans="6:7" ht="19.5" thickBot="1">
      <c r="F2340" s="72">
        <v>3109151026375</v>
      </c>
      <c r="G2340" s="71" t="s">
        <v>878</v>
      </c>
    </row>
    <row r="2341" spans="6:7" ht="19.5" thickBot="1">
      <c r="F2341" s="72">
        <v>3109151026603</v>
      </c>
      <c r="G2341" s="71" t="s">
        <v>878</v>
      </c>
    </row>
    <row r="2342" spans="6:7" ht="19.5" thickBot="1">
      <c r="F2342" s="72">
        <v>3109151026770</v>
      </c>
      <c r="G2342" s="71" t="s">
        <v>878</v>
      </c>
    </row>
    <row r="2343" spans="6:7" ht="19.5" thickBot="1">
      <c r="F2343" s="72">
        <v>3109151026782</v>
      </c>
      <c r="G2343" s="71" t="s">
        <v>878</v>
      </c>
    </row>
    <row r="2344" spans="6:7" ht="19.5" thickBot="1">
      <c r="F2344" s="72">
        <v>3109151026811</v>
      </c>
      <c r="G2344" s="71" t="s">
        <v>878</v>
      </c>
    </row>
    <row r="2345" spans="6:7" ht="19.5" thickBot="1">
      <c r="F2345" s="72">
        <v>3109151027202</v>
      </c>
      <c r="G2345" s="71" t="s">
        <v>878</v>
      </c>
    </row>
    <row r="2346" spans="6:7" ht="19.5" thickBot="1">
      <c r="F2346" s="72">
        <v>3109151027263</v>
      </c>
      <c r="G2346" s="71" t="s">
        <v>878</v>
      </c>
    </row>
    <row r="2347" spans="6:7" ht="19.5" thickBot="1">
      <c r="F2347" s="72">
        <v>3109151027587</v>
      </c>
      <c r="G2347" s="71" t="s">
        <v>878</v>
      </c>
    </row>
    <row r="2348" spans="6:7" ht="19.5" thickBot="1">
      <c r="F2348" s="72">
        <v>3109151028469</v>
      </c>
      <c r="G2348" s="71" t="s">
        <v>878</v>
      </c>
    </row>
    <row r="2349" spans="6:7" ht="19.5" thickBot="1">
      <c r="F2349" s="72">
        <v>3109151028554</v>
      </c>
      <c r="G2349" s="71" t="s">
        <v>878</v>
      </c>
    </row>
    <row r="2350" spans="6:7" ht="19.5" thickBot="1">
      <c r="F2350" s="72">
        <v>3109151028919</v>
      </c>
      <c r="G2350" s="71" t="s">
        <v>878</v>
      </c>
    </row>
    <row r="2351" spans="6:7" ht="19.5" thickBot="1">
      <c r="F2351" s="72">
        <v>3109151028947</v>
      </c>
      <c r="G2351" s="71" t="s">
        <v>878</v>
      </c>
    </row>
    <row r="2352" spans="6:7" ht="19.5" thickBot="1">
      <c r="F2352" s="72">
        <v>3109151029106</v>
      </c>
      <c r="G2352" s="71" t="s">
        <v>878</v>
      </c>
    </row>
    <row r="2353" spans="6:7" ht="19.5" thickBot="1">
      <c r="F2353" s="72">
        <v>3109151029577</v>
      </c>
      <c r="G2353" s="71" t="s">
        <v>878</v>
      </c>
    </row>
    <row r="2354" spans="6:7" ht="19.5" thickBot="1">
      <c r="F2354" s="72">
        <v>3109151029668</v>
      </c>
      <c r="G2354" s="71" t="s">
        <v>878</v>
      </c>
    </row>
    <row r="2355" spans="6:7" ht="19.5" thickBot="1">
      <c r="F2355" s="72">
        <v>3109151032200</v>
      </c>
      <c r="G2355" s="71" t="s">
        <v>878</v>
      </c>
    </row>
    <row r="2356" spans="6:7" ht="19.5" thickBot="1">
      <c r="F2356" s="72">
        <v>3109151032222</v>
      </c>
      <c r="G2356" s="71" t="s">
        <v>878</v>
      </c>
    </row>
    <row r="2357" spans="6:7" ht="19.5" thickBot="1">
      <c r="F2357" s="72">
        <v>3109151032535</v>
      </c>
      <c r="G2357" s="71" t="s">
        <v>878</v>
      </c>
    </row>
    <row r="2358" spans="6:7" ht="19.5" thickBot="1">
      <c r="F2358" s="72">
        <v>3109151032862</v>
      </c>
      <c r="G2358" s="71" t="s">
        <v>878</v>
      </c>
    </row>
    <row r="2359" spans="6:7" ht="19.5" thickBot="1">
      <c r="F2359" s="72">
        <v>3109151033429</v>
      </c>
      <c r="G2359" s="71" t="s">
        <v>878</v>
      </c>
    </row>
    <row r="2360" spans="6:7" ht="19.5" thickBot="1">
      <c r="F2360" s="72">
        <v>3109151033430</v>
      </c>
      <c r="G2360" s="71" t="s">
        <v>878</v>
      </c>
    </row>
    <row r="2361" spans="6:7" ht="19.5" thickBot="1">
      <c r="F2361" s="72">
        <v>3109151036160</v>
      </c>
      <c r="G2361" s="71" t="s">
        <v>878</v>
      </c>
    </row>
    <row r="2362" spans="6:7" ht="19.5" thickBot="1">
      <c r="F2362" s="72">
        <v>3109151036189</v>
      </c>
      <c r="G2362" s="71" t="s">
        <v>878</v>
      </c>
    </row>
    <row r="2363" spans="6:7" ht="19.5" thickBot="1">
      <c r="F2363" s="72">
        <v>3109151040208</v>
      </c>
      <c r="G2363" s="71" t="s">
        <v>878</v>
      </c>
    </row>
    <row r="2364" spans="6:7" ht="19.5" thickBot="1">
      <c r="F2364" s="72">
        <v>3109151041355</v>
      </c>
      <c r="G2364" s="71" t="s">
        <v>878</v>
      </c>
    </row>
    <row r="2365" spans="6:7" ht="19.5" thickBot="1">
      <c r="F2365" s="72">
        <v>3109151041356</v>
      </c>
      <c r="G2365" s="71" t="s">
        <v>878</v>
      </c>
    </row>
    <row r="2366" spans="6:7" ht="19.5" thickBot="1">
      <c r="F2366" s="72">
        <v>3109151041357</v>
      </c>
      <c r="G2366" s="71" t="s">
        <v>878</v>
      </c>
    </row>
    <row r="2367" spans="6:7" ht="19.5" thickBot="1">
      <c r="F2367" s="72">
        <v>3109151046962</v>
      </c>
      <c r="G2367" s="71" t="s">
        <v>878</v>
      </c>
    </row>
    <row r="2368" spans="6:7" ht="19.5" thickBot="1">
      <c r="F2368" s="72">
        <v>3109151049058</v>
      </c>
      <c r="G2368" s="71" t="s">
        <v>878</v>
      </c>
    </row>
    <row r="2369" spans="6:7" ht="19.5" thickBot="1">
      <c r="F2369" s="72">
        <v>3109151049674</v>
      </c>
      <c r="G2369" s="71" t="s">
        <v>878</v>
      </c>
    </row>
    <row r="2370" spans="6:7" ht="19.5" thickBot="1">
      <c r="F2370" s="72">
        <v>3109151049794</v>
      </c>
      <c r="G2370" s="71" t="s">
        <v>878</v>
      </c>
    </row>
    <row r="2371" spans="6:7" ht="19.5" thickBot="1">
      <c r="F2371" s="72">
        <v>3109151049811</v>
      </c>
      <c r="G2371" s="71" t="s">
        <v>878</v>
      </c>
    </row>
    <row r="2372" spans="6:7" ht="19.5" thickBot="1">
      <c r="F2372" s="72">
        <v>3109151049847</v>
      </c>
      <c r="G2372" s="71" t="s">
        <v>878</v>
      </c>
    </row>
    <row r="2373" spans="6:7" ht="19.5" thickBot="1">
      <c r="F2373" s="72">
        <v>3109151049849</v>
      </c>
      <c r="G2373" s="71" t="s">
        <v>878</v>
      </c>
    </row>
    <row r="2374" spans="6:7" ht="19.5" thickBot="1">
      <c r="F2374" s="72">
        <v>3109151049855</v>
      </c>
      <c r="G2374" s="71" t="s">
        <v>878</v>
      </c>
    </row>
    <row r="2375" spans="6:7" ht="19.5" thickBot="1">
      <c r="F2375" s="72">
        <v>3109151049878</v>
      </c>
      <c r="G2375" s="71" t="s">
        <v>878</v>
      </c>
    </row>
    <row r="2376" spans="6:7" ht="19.5" thickBot="1">
      <c r="F2376" s="72">
        <v>3109151049882</v>
      </c>
      <c r="G2376" s="71" t="s">
        <v>878</v>
      </c>
    </row>
    <row r="2377" spans="6:7" ht="19.5" thickBot="1">
      <c r="F2377" s="72">
        <v>3109151049896</v>
      </c>
      <c r="G2377" s="71" t="s">
        <v>878</v>
      </c>
    </row>
    <row r="2378" spans="6:7" ht="19.5" thickBot="1">
      <c r="F2378" s="72">
        <v>3109151049909</v>
      </c>
      <c r="G2378" s="71" t="s">
        <v>878</v>
      </c>
    </row>
    <row r="2379" spans="6:7" ht="19.5" thickBot="1">
      <c r="F2379" s="72">
        <v>3109151049919</v>
      </c>
      <c r="G2379" s="71" t="s">
        <v>878</v>
      </c>
    </row>
    <row r="2380" spans="6:7" ht="19.5" thickBot="1">
      <c r="F2380" s="72">
        <v>3109151050491</v>
      </c>
      <c r="G2380" s="71" t="s">
        <v>878</v>
      </c>
    </row>
    <row r="2381" spans="6:7" ht="19.5" thickBot="1">
      <c r="F2381" s="72">
        <v>3109151051325</v>
      </c>
      <c r="G2381" s="71" t="s">
        <v>878</v>
      </c>
    </row>
    <row r="2382" spans="6:7" ht="19.5" thickBot="1">
      <c r="F2382" s="72">
        <v>3109151051573</v>
      </c>
      <c r="G2382" s="71" t="s">
        <v>878</v>
      </c>
    </row>
    <row r="2383" spans="6:7" ht="19.5" thickBot="1">
      <c r="F2383" s="72">
        <v>3109151051581</v>
      </c>
      <c r="G2383" s="71" t="s">
        <v>878</v>
      </c>
    </row>
    <row r="2384" spans="6:7" ht="19.5" thickBot="1">
      <c r="F2384" s="72">
        <v>3109151051895</v>
      </c>
      <c r="G2384" s="71" t="s">
        <v>878</v>
      </c>
    </row>
    <row r="2385" spans="6:7" ht="19.5" thickBot="1">
      <c r="F2385" s="72">
        <v>3109151051988</v>
      </c>
      <c r="G2385" s="71" t="s">
        <v>878</v>
      </c>
    </row>
    <row r="2386" spans="6:7" ht="19.5" thickBot="1">
      <c r="F2386" s="72">
        <v>3109151052033</v>
      </c>
      <c r="G2386" s="71" t="s">
        <v>878</v>
      </c>
    </row>
    <row r="2387" spans="6:7" ht="19.5" thickBot="1">
      <c r="F2387" s="72">
        <v>3109151052993</v>
      </c>
      <c r="G2387" s="71" t="s">
        <v>878</v>
      </c>
    </row>
    <row r="2388" spans="6:7" ht="19.5" thickBot="1">
      <c r="F2388" s="72">
        <v>3109151053032</v>
      </c>
      <c r="G2388" s="71" t="s">
        <v>878</v>
      </c>
    </row>
    <row r="2389" spans="6:7" ht="19.5" thickBot="1">
      <c r="F2389" s="72">
        <v>3109151053470</v>
      </c>
      <c r="G2389" s="71" t="s">
        <v>878</v>
      </c>
    </row>
    <row r="2390" spans="6:7" ht="19.5" thickBot="1">
      <c r="F2390" s="72">
        <v>3109151053503</v>
      </c>
      <c r="G2390" s="71" t="s">
        <v>878</v>
      </c>
    </row>
    <row r="2391" spans="6:7" ht="19.5" thickBot="1">
      <c r="F2391" s="72">
        <v>3109151053670</v>
      </c>
      <c r="G2391" s="71" t="s">
        <v>878</v>
      </c>
    </row>
    <row r="2392" spans="6:7" ht="19.5" thickBot="1">
      <c r="F2392" s="72">
        <v>3109151053692</v>
      </c>
      <c r="G2392" s="71" t="s">
        <v>878</v>
      </c>
    </row>
    <row r="2393" spans="6:7" ht="19.5" thickBot="1">
      <c r="F2393" s="72">
        <v>3109151053982</v>
      </c>
      <c r="G2393" s="71" t="s">
        <v>878</v>
      </c>
    </row>
    <row r="2394" spans="6:7" ht="19.5" thickBot="1">
      <c r="F2394" s="72">
        <v>3109151054112</v>
      </c>
      <c r="G2394" s="71" t="s">
        <v>878</v>
      </c>
    </row>
    <row r="2395" spans="6:7" ht="19.5" thickBot="1">
      <c r="F2395" s="72">
        <v>3109151054433</v>
      </c>
      <c r="G2395" s="71" t="s">
        <v>878</v>
      </c>
    </row>
    <row r="2396" spans="6:7" ht="19.5" thickBot="1">
      <c r="F2396" s="72">
        <v>3109151054711</v>
      </c>
      <c r="G2396" s="71" t="s">
        <v>878</v>
      </c>
    </row>
    <row r="2397" spans="6:7" ht="19.5" thickBot="1">
      <c r="F2397" s="72">
        <v>3109151054823</v>
      </c>
      <c r="G2397" s="71" t="s">
        <v>878</v>
      </c>
    </row>
    <row r="2398" spans="6:7" ht="19.5" thickBot="1">
      <c r="F2398" s="72">
        <v>3109151054889</v>
      </c>
      <c r="G2398" s="71" t="s">
        <v>878</v>
      </c>
    </row>
    <row r="2399" spans="6:7" ht="19.5" thickBot="1">
      <c r="F2399" s="72">
        <v>3109151056137</v>
      </c>
      <c r="G2399" s="71" t="s">
        <v>878</v>
      </c>
    </row>
    <row r="2400" spans="6:7" ht="19.5" thickBot="1">
      <c r="F2400" s="72">
        <v>3109151056518</v>
      </c>
      <c r="G2400" s="71" t="s">
        <v>878</v>
      </c>
    </row>
    <row r="2401" spans="6:7" ht="19.5" thickBot="1">
      <c r="F2401" s="72">
        <v>3109151056837</v>
      </c>
      <c r="G2401" s="71" t="s">
        <v>878</v>
      </c>
    </row>
    <row r="2402" spans="6:7" ht="19.5" thickBot="1">
      <c r="F2402" s="72">
        <v>3109151056882</v>
      </c>
      <c r="G2402" s="71" t="s">
        <v>878</v>
      </c>
    </row>
    <row r="2403" spans="6:7" ht="19.5" thickBot="1">
      <c r="F2403" s="72">
        <v>3109151056983</v>
      </c>
      <c r="G2403" s="71" t="s">
        <v>878</v>
      </c>
    </row>
    <row r="2404" spans="6:7" ht="19.5" thickBot="1">
      <c r="F2404" s="72">
        <v>3109151057214</v>
      </c>
      <c r="G2404" s="71" t="s">
        <v>878</v>
      </c>
    </row>
    <row r="2405" spans="6:7" ht="19.5" thickBot="1">
      <c r="F2405" s="72">
        <v>3109151057245</v>
      </c>
      <c r="G2405" s="71" t="s">
        <v>878</v>
      </c>
    </row>
    <row r="2406" spans="6:7" ht="19.5" thickBot="1">
      <c r="F2406" s="72">
        <v>3109151057247</v>
      </c>
      <c r="G2406" s="71" t="s">
        <v>878</v>
      </c>
    </row>
    <row r="2407" spans="6:7" ht="19.5" thickBot="1">
      <c r="F2407" s="72">
        <v>3109151057273</v>
      </c>
      <c r="G2407" s="71" t="s">
        <v>878</v>
      </c>
    </row>
    <row r="2408" spans="6:7" ht="19.5" thickBot="1">
      <c r="F2408" s="72">
        <v>3109151057490</v>
      </c>
      <c r="G2408" s="71" t="s">
        <v>878</v>
      </c>
    </row>
    <row r="2409" spans="6:7" ht="19.5" thickBot="1">
      <c r="F2409" s="72">
        <v>3109151057869</v>
      </c>
      <c r="G2409" s="71" t="s">
        <v>878</v>
      </c>
    </row>
    <row r="2410" spans="6:7" ht="19.5" thickBot="1">
      <c r="F2410" s="72">
        <v>3109151058049</v>
      </c>
      <c r="G2410" s="71" t="s">
        <v>878</v>
      </c>
    </row>
    <row r="2411" spans="6:7" ht="19.5" thickBot="1">
      <c r="F2411" s="72">
        <v>3109151058076</v>
      </c>
      <c r="G2411" s="71" t="s">
        <v>878</v>
      </c>
    </row>
    <row r="2412" spans="6:7" ht="19.5" thickBot="1">
      <c r="F2412" s="72">
        <v>3109151058078</v>
      </c>
      <c r="G2412" s="71" t="s">
        <v>878</v>
      </c>
    </row>
    <row r="2413" spans="6:7" ht="19.5" thickBot="1">
      <c r="F2413" s="72">
        <v>3109151058079</v>
      </c>
      <c r="G2413" s="71" t="s">
        <v>878</v>
      </c>
    </row>
    <row r="2414" spans="6:7" ht="19.5" thickBot="1">
      <c r="F2414" s="72">
        <v>3109151058095</v>
      </c>
      <c r="G2414" s="71" t="s">
        <v>878</v>
      </c>
    </row>
    <row r="2415" spans="6:7" ht="19.5" thickBot="1">
      <c r="F2415" s="72">
        <v>3109151058096</v>
      </c>
      <c r="G2415" s="71" t="s">
        <v>878</v>
      </c>
    </row>
    <row r="2416" spans="6:7" ht="19.5" thickBot="1">
      <c r="F2416" s="72">
        <v>3109151058097</v>
      </c>
      <c r="G2416" s="71" t="s">
        <v>878</v>
      </c>
    </row>
    <row r="2417" spans="6:7" ht="19.5" thickBot="1">
      <c r="F2417" s="72">
        <v>3109151058098</v>
      </c>
      <c r="G2417" s="71" t="s">
        <v>878</v>
      </c>
    </row>
    <row r="2418" spans="6:7" ht="19.5" thickBot="1">
      <c r="F2418" s="72">
        <v>3109151058099</v>
      </c>
      <c r="G2418" s="71" t="s">
        <v>878</v>
      </c>
    </row>
    <row r="2419" spans="6:7" ht="19.5" thickBot="1">
      <c r="F2419" s="72">
        <v>3109151058183</v>
      </c>
      <c r="G2419" s="71" t="s">
        <v>878</v>
      </c>
    </row>
    <row r="2420" spans="6:7" ht="19.5" thickBot="1">
      <c r="F2420" s="72">
        <v>3109151058184</v>
      </c>
      <c r="G2420" s="71" t="s">
        <v>878</v>
      </c>
    </row>
    <row r="2421" spans="6:7" ht="19.5" thickBot="1">
      <c r="F2421" s="72">
        <v>3109151058447</v>
      </c>
      <c r="G2421" s="71" t="s">
        <v>878</v>
      </c>
    </row>
    <row r="2422" spans="6:7" ht="19.5" thickBot="1">
      <c r="F2422" s="72">
        <v>3109151058769</v>
      </c>
      <c r="G2422" s="71" t="s">
        <v>878</v>
      </c>
    </row>
    <row r="2423" spans="6:7" ht="19.5" thickBot="1">
      <c r="F2423" s="72">
        <v>3109151058863</v>
      </c>
      <c r="G2423" s="71" t="s">
        <v>878</v>
      </c>
    </row>
    <row r="2424" spans="6:7" ht="19.5" thickBot="1">
      <c r="F2424" s="72">
        <v>3109151058910</v>
      </c>
      <c r="G2424" s="71" t="s">
        <v>878</v>
      </c>
    </row>
    <row r="2425" spans="6:7" ht="19.5" thickBot="1">
      <c r="F2425" s="72">
        <v>3109151058911</v>
      </c>
      <c r="G2425" s="71" t="s">
        <v>878</v>
      </c>
    </row>
    <row r="2426" spans="6:7" ht="19.5" thickBot="1">
      <c r="F2426" s="72">
        <v>3109151059171</v>
      </c>
      <c r="G2426" s="71" t="s">
        <v>878</v>
      </c>
    </row>
    <row r="2427" spans="6:7" ht="19.5" thickBot="1">
      <c r="F2427" s="72">
        <v>3109151059172</v>
      </c>
      <c r="G2427" s="71" t="s">
        <v>878</v>
      </c>
    </row>
    <row r="2428" spans="6:7" ht="19.5" thickBot="1">
      <c r="F2428" s="72">
        <v>3109151059173</v>
      </c>
      <c r="G2428" s="71" t="s">
        <v>878</v>
      </c>
    </row>
    <row r="2429" spans="6:7" ht="19.5" thickBot="1">
      <c r="F2429" s="72">
        <v>3109151059174</v>
      </c>
      <c r="G2429" s="71" t="s">
        <v>878</v>
      </c>
    </row>
    <row r="2430" spans="6:7" ht="19.5" thickBot="1">
      <c r="F2430" s="72">
        <v>3109151059175</v>
      </c>
      <c r="G2430" s="71" t="s">
        <v>878</v>
      </c>
    </row>
    <row r="2431" spans="6:7" ht="19.5" thickBot="1">
      <c r="F2431" s="72">
        <v>3109151059176</v>
      </c>
      <c r="G2431" s="71" t="s">
        <v>878</v>
      </c>
    </row>
    <row r="2432" spans="6:7" ht="19.5" thickBot="1">
      <c r="F2432" s="72">
        <v>3109151059177</v>
      </c>
      <c r="G2432" s="71" t="s">
        <v>878</v>
      </c>
    </row>
    <row r="2433" spans="6:7" ht="19.5" thickBot="1">
      <c r="F2433" s="72">
        <v>3109151059178</v>
      </c>
      <c r="G2433" s="71" t="s">
        <v>878</v>
      </c>
    </row>
    <row r="2434" spans="6:7" ht="19.5" thickBot="1">
      <c r="F2434" s="72">
        <v>3109151059196</v>
      </c>
      <c r="G2434" s="71" t="s">
        <v>878</v>
      </c>
    </row>
    <row r="2435" spans="6:7" ht="19.5" thickBot="1">
      <c r="F2435" s="72">
        <v>3109151059297</v>
      </c>
      <c r="G2435" s="71" t="s">
        <v>878</v>
      </c>
    </row>
    <row r="2436" spans="6:7" ht="19.5" thickBot="1">
      <c r="F2436" s="72">
        <v>3109151059298</v>
      </c>
      <c r="G2436" s="71" t="s">
        <v>878</v>
      </c>
    </row>
    <row r="2437" spans="6:7" ht="19.5" thickBot="1">
      <c r="F2437" s="72">
        <v>3109151059299</v>
      </c>
      <c r="G2437" s="71" t="s">
        <v>878</v>
      </c>
    </row>
    <row r="2438" spans="6:7" ht="19.5" thickBot="1">
      <c r="F2438" s="72">
        <v>3109151059300</v>
      </c>
      <c r="G2438" s="71" t="s">
        <v>878</v>
      </c>
    </row>
    <row r="2439" spans="6:7" ht="19.5" thickBot="1">
      <c r="F2439" s="72">
        <v>3109151059460</v>
      </c>
      <c r="G2439" s="71" t="s">
        <v>878</v>
      </c>
    </row>
    <row r="2440" spans="6:7" ht="19.5" thickBot="1">
      <c r="F2440" s="72">
        <v>3109151059844</v>
      </c>
      <c r="G2440" s="71" t="s">
        <v>878</v>
      </c>
    </row>
    <row r="2441" spans="6:7" ht="19.5" thickBot="1">
      <c r="F2441" s="72">
        <v>3109151059906</v>
      </c>
      <c r="G2441" s="71" t="s">
        <v>878</v>
      </c>
    </row>
    <row r="2442" spans="6:7" ht="19.5" thickBot="1">
      <c r="F2442" s="72">
        <v>3109151060877</v>
      </c>
      <c r="G2442" s="71" t="s">
        <v>878</v>
      </c>
    </row>
    <row r="2443" spans="6:7" ht="19.5" thickBot="1">
      <c r="F2443" s="72">
        <v>3109151063055</v>
      </c>
      <c r="G2443" s="71" t="s">
        <v>878</v>
      </c>
    </row>
    <row r="2444" spans="6:7" ht="19.5" thickBot="1">
      <c r="F2444" s="72">
        <v>3109151063327</v>
      </c>
      <c r="G2444" s="71" t="s">
        <v>878</v>
      </c>
    </row>
    <row r="2445" spans="6:7" ht="19.5" thickBot="1">
      <c r="F2445" s="72">
        <v>3109151063329</v>
      </c>
      <c r="G2445" s="71" t="s">
        <v>878</v>
      </c>
    </row>
    <row r="2446" spans="6:7" ht="19.5" thickBot="1">
      <c r="F2446" s="72">
        <v>3109151063387</v>
      </c>
      <c r="G2446" s="71" t="s">
        <v>878</v>
      </c>
    </row>
    <row r="2447" spans="6:7" ht="19.5" thickBot="1">
      <c r="F2447" s="72">
        <v>3109151063425</v>
      </c>
      <c r="G2447" s="71" t="s">
        <v>878</v>
      </c>
    </row>
    <row r="2448" spans="6:7" ht="19.5" thickBot="1">
      <c r="F2448" s="72">
        <v>3109151064389</v>
      </c>
      <c r="G2448" s="71" t="s">
        <v>878</v>
      </c>
    </row>
    <row r="2449" spans="6:7" ht="19.5" thickBot="1">
      <c r="F2449" s="72">
        <v>3109151070355</v>
      </c>
      <c r="G2449" s="71" t="s">
        <v>878</v>
      </c>
    </row>
    <row r="2450" spans="6:7" ht="19.5" thickBot="1">
      <c r="F2450" s="72">
        <v>3109151072192</v>
      </c>
      <c r="G2450" s="71" t="s">
        <v>878</v>
      </c>
    </row>
    <row r="2451" spans="6:7" ht="19.5" thickBot="1">
      <c r="F2451" s="72">
        <v>3109151072670</v>
      </c>
      <c r="G2451" s="71" t="s">
        <v>878</v>
      </c>
    </row>
    <row r="2452" spans="6:7" ht="19.5" thickBot="1">
      <c r="F2452" s="72">
        <v>3109151072845</v>
      </c>
      <c r="G2452" s="71" t="s">
        <v>878</v>
      </c>
    </row>
    <row r="2453" spans="6:7" ht="19.5" thickBot="1">
      <c r="F2453" s="72">
        <v>3109151073166</v>
      </c>
      <c r="G2453" s="71" t="s">
        <v>878</v>
      </c>
    </row>
    <row r="2454" spans="6:7" ht="19.5" thickBot="1">
      <c r="F2454" s="72">
        <v>3109151073167</v>
      </c>
      <c r="G2454" s="71" t="s">
        <v>878</v>
      </c>
    </row>
    <row r="2455" spans="6:7" ht="19.5" thickBot="1">
      <c r="F2455" s="72">
        <v>3109151073618</v>
      </c>
      <c r="G2455" s="71" t="s">
        <v>878</v>
      </c>
    </row>
    <row r="2456" spans="6:7" ht="19.5" thickBot="1">
      <c r="F2456" s="72">
        <v>3109151073619</v>
      </c>
      <c r="G2456" s="71" t="s">
        <v>878</v>
      </c>
    </row>
    <row r="2457" spans="6:7" ht="19.5" thickBot="1">
      <c r="F2457" s="72">
        <v>3109151079291</v>
      </c>
      <c r="G2457" s="71" t="s">
        <v>878</v>
      </c>
    </row>
    <row r="2458" spans="6:7" ht="19.5" thickBot="1">
      <c r="F2458" s="72">
        <v>3109151080969</v>
      </c>
      <c r="G2458" s="71" t="s">
        <v>878</v>
      </c>
    </row>
    <row r="2459" spans="6:7" ht="19.5" thickBot="1">
      <c r="F2459" s="72">
        <v>3109151081090</v>
      </c>
      <c r="G2459" s="71" t="s">
        <v>878</v>
      </c>
    </row>
    <row r="2460" spans="6:7" ht="19.5" thickBot="1">
      <c r="F2460" s="72">
        <v>3109151081267</v>
      </c>
      <c r="G2460" s="71" t="s">
        <v>878</v>
      </c>
    </row>
    <row r="2461" spans="6:7" ht="19.5" thickBot="1">
      <c r="F2461" s="72">
        <v>3109151083351</v>
      </c>
      <c r="G2461" s="71" t="s">
        <v>878</v>
      </c>
    </row>
    <row r="2462" spans="6:7" ht="19.5" thickBot="1">
      <c r="F2462" s="72">
        <v>3109151084809</v>
      </c>
      <c r="G2462" s="71" t="s">
        <v>878</v>
      </c>
    </row>
    <row r="2463" spans="6:7" ht="19.5" thickBot="1">
      <c r="F2463" s="72">
        <v>3109151085694</v>
      </c>
      <c r="G2463" s="71" t="s">
        <v>878</v>
      </c>
    </row>
    <row r="2464" spans="6:7" ht="19.5" thickBot="1">
      <c r="F2464" s="72">
        <v>3109151087521</v>
      </c>
      <c r="G2464" s="71" t="s">
        <v>878</v>
      </c>
    </row>
    <row r="2465" spans="6:7" ht="19.5" thickBot="1">
      <c r="F2465" s="72">
        <v>3109151088959</v>
      </c>
      <c r="G2465" s="71" t="s">
        <v>878</v>
      </c>
    </row>
    <row r="2466" spans="6:7" ht="19.5" thickBot="1">
      <c r="F2466" s="72">
        <v>3109151089295</v>
      </c>
      <c r="G2466" s="71" t="s">
        <v>878</v>
      </c>
    </row>
    <row r="2467" spans="6:7" ht="19.5" thickBot="1">
      <c r="F2467" s="72">
        <v>3109151089335</v>
      </c>
      <c r="G2467" s="71" t="s">
        <v>878</v>
      </c>
    </row>
    <row r="2468" spans="6:7" ht="19.5" thickBot="1">
      <c r="F2468" s="72">
        <v>3109151089372</v>
      </c>
      <c r="G2468" s="71" t="s">
        <v>878</v>
      </c>
    </row>
    <row r="2469" spans="6:7" ht="19.5" thickBot="1">
      <c r="F2469" s="72">
        <v>3109151089532</v>
      </c>
      <c r="G2469" s="71" t="s">
        <v>878</v>
      </c>
    </row>
    <row r="2470" spans="6:7" ht="19.5" thickBot="1">
      <c r="F2470" s="72">
        <v>3109151090532</v>
      </c>
      <c r="G2470" s="71" t="s">
        <v>878</v>
      </c>
    </row>
    <row r="2471" spans="6:7" ht="19.5" thickBot="1">
      <c r="F2471" s="72">
        <v>3109151090533</v>
      </c>
      <c r="G2471" s="71" t="s">
        <v>878</v>
      </c>
    </row>
    <row r="2472" spans="6:7" ht="19.5" thickBot="1">
      <c r="F2472" s="72">
        <v>3109151090534</v>
      </c>
      <c r="G2472" s="71" t="s">
        <v>878</v>
      </c>
    </row>
    <row r="2473" spans="6:7" ht="19.5" thickBot="1">
      <c r="F2473" s="72">
        <v>3109151090535</v>
      </c>
      <c r="G2473" s="71" t="s">
        <v>878</v>
      </c>
    </row>
    <row r="2474" spans="6:7" ht="19.5" thickBot="1">
      <c r="F2474" s="72">
        <v>3109151090536</v>
      </c>
      <c r="G2474" s="71" t="s">
        <v>878</v>
      </c>
    </row>
    <row r="2475" spans="6:7" ht="19.5" thickBot="1">
      <c r="F2475" s="72">
        <v>3109151090537</v>
      </c>
      <c r="G2475" s="71" t="s">
        <v>878</v>
      </c>
    </row>
    <row r="2476" spans="6:7" ht="19.5" thickBot="1">
      <c r="F2476" s="72">
        <v>3109151090538</v>
      </c>
      <c r="G2476" s="71" t="s">
        <v>878</v>
      </c>
    </row>
    <row r="2477" spans="6:7" ht="19.5" thickBot="1">
      <c r="F2477" s="72">
        <v>3109151090539</v>
      </c>
      <c r="G2477" s="71" t="s">
        <v>878</v>
      </c>
    </row>
    <row r="2478" spans="6:7" ht="19.5" thickBot="1">
      <c r="F2478" s="72">
        <v>3109151090540</v>
      </c>
      <c r="G2478" s="71" t="s">
        <v>878</v>
      </c>
    </row>
    <row r="2479" spans="6:7" ht="19.5" thickBot="1">
      <c r="F2479" s="72">
        <v>3109151090541</v>
      </c>
      <c r="G2479" s="71" t="s">
        <v>878</v>
      </c>
    </row>
    <row r="2480" spans="6:7" ht="19.5" thickBot="1">
      <c r="F2480" s="72">
        <v>3109151090542</v>
      </c>
      <c r="G2480" s="71" t="s">
        <v>878</v>
      </c>
    </row>
    <row r="2481" spans="6:7" ht="19.5" thickBot="1">
      <c r="F2481" s="72">
        <v>3109151090543</v>
      </c>
      <c r="G2481" s="71" t="s">
        <v>878</v>
      </c>
    </row>
    <row r="2482" spans="6:7" ht="19.5" thickBot="1">
      <c r="F2482" s="72">
        <v>3109151090544</v>
      </c>
      <c r="G2482" s="71" t="s">
        <v>878</v>
      </c>
    </row>
    <row r="2483" spans="6:7" ht="19.5" thickBot="1">
      <c r="F2483" s="72">
        <v>3109151090545</v>
      </c>
      <c r="G2483" s="71" t="s">
        <v>878</v>
      </c>
    </row>
    <row r="2484" spans="6:7" ht="19.5" thickBot="1">
      <c r="F2484" s="72">
        <v>3109151090546</v>
      </c>
      <c r="G2484" s="71" t="s">
        <v>878</v>
      </c>
    </row>
    <row r="2485" spans="6:7" ht="19.5" thickBot="1">
      <c r="F2485" s="72">
        <v>3109151090552</v>
      </c>
      <c r="G2485" s="71" t="s">
        <v>878</v>
      </c>
    </row>
    <row r="2486" spans="6:7" ht="19.5" thickBot="1">
      <c r="F2486" s="72">
        <v>3109151090695</v>
      </c>
      <c r="G2486" s="71" t="s">
        <v>878</v>
      </c>
    </row>
    <row r="2487" spans="6:7" ht="19.5" thickBot="1">
      <c r="F2487" s="72">
        <v>3109151090708</v>
      </c>
      <c r="G2487" s="71" t="s">
        <v>878</v>
      </c>
    </row>
    <row r="2488" spans="6:7" ht="19.5" thickBot="1">
      <c r="F2488" s="72">
        <v>3109151092239</v>
      </c>
      <c r="G2488" s="71" t="s">
        <v>878</v>
      </c>
    </row>
    <row r="2489" spans="6:7" ht="19.5" thickBot="1">
      <c r="F2489" s="72">
        <v>3109151092240</v>
      </c>
      <c r="G2489" s="71" t="s">
        <v>878</v>
      </c>
    </row>
    <row r="2490" spans="6:7" ht="19.5" thickBot="1">
      <c r="F2490" s="72">
        <v>3109151092241</v>
      </c>
      <c r="G2490" s="71" t="s">
        <v>878</v>
      </c>
    </row>
    <row r="2491" spans="6:7" ht="19.5" thickBot="1">
      <c r="F2491" s="72">
        <v>3109151092242</v>
      </c>
      <c r="G2491" s="71" t="s">
        <v>878</v>
      </c>
    </row>
    <row r="2492" spans="6:7" ht="19.5" thickBot="1">
      <c r="F2492" s="72">
        <v>3109151092243</v>
      </c>
      <c r="G2492" s="71" t="s">
        <v>878</v>
      </c>
    </row>
    <row r="2493" spans="6:7" ht="19.5" thickBot="1">
      <c r="F2493" s="72">
        <v>3109151092244</v>
      </c>
      <c r="G2493" s="71" t="s">
        <v>878</v>
      </c>
    </row>
    <row r="2494" spans="6:7" ht="19.5" thickBot="1">
      <c r="F2494" s="72">
        <v>3109151092245</v>
      </c>
      <c r="G2494" s="71" t="s">
        <v>878</v>
      </c>
    </row>
    <row r="2495" spans="6:7" ht="19.5" thickBot="1">
      <c r="F2495" s="72">
        <v>3109151092246</v>
      </c>
      <c r="G2495" s="71" t="s">
        <v>878</v>
      </c>
    </row>
    <row r="2496" spans="6:7" ht="19.5" thickBot="1">
      <c r="F2496" s="72">
        <v>3109151092247</v>
      </c>
      <c r="G2496" s="71" t="s">
        <v>878</v>
      </c>
    </row>
    <row r="2497" spans="6:7" ht="19.5" thickBot="1">
      <c r="F2497" s="72">
        <v>3109151092248</v>
      </c>
      <c r="G2497" s="71" t="s">
        <v>878</v>
      </c>
    </row>
    <row r="2498" spans="6:7" ht="19.5" thickBot="1">
      <c r="F2498" s="72">
        <v>3109151092249</v>
      </c>
      <c r="G2498" s="71" t="s">
        <v>878</v>
      </c>
    </row>
    <row r="2499" spans="6:7" ht="19.5" thickBot="1">
      <c r="F2499" s="72">
        <v>3109151092250</v>
      </c>
      <c r="G2499" s="71" t="s">
        <v>878</v>
      </c>
    </row>
    <row r="2500" spans="6:7" ht="19.5" thickBot="1">
      <c r="F2500" s="72">
        <v>3109151092251</v>
      </c>
      <c r="G2500" s="71" t="s">
        <v>878</v>
      </c>
    </row>
    <row r="2501" spans="6:7" ht="19.5" thickBot="1">
      <c r="F2501" s="72">
        <v>3109151092252</v>
      </c>
      <c r="G2501" s="71" t="s">
        <v>878</v>
      </c>
    </row>
    <row r="2502" spans="6:7" ht="19.5" thickBot="1">
      <c r="F2502" s="72">
        <v>3109151092957</v>
      </c>
      <c r="G2502" s="71" t="s">
        <v>878</v>
      </c>
    </row>
    <row r="2503" spans="6:7" ht="19.5" thickBot="1">
      <c r="F2503" s="72">
        <v>3109151092961</v>
      </c>
      <c r="G2503" s="71" t="s">
        <v>878</v>
      </c>
    </row>
    <row r="2504" spans="6:7" ht="19.5" thickBot="1">
      <c r="F2504" s="72">
        <v>3109151093423</v>
      </c>
      <c r="G2504" s="71" t="s">
        <v>878</v>
      </c>
    </row>
    <row r="2505" spans="6:7" ht="19.5" thickBot="1">
      <c r="F2505" s="72">
        <v>3109151093424</v>
      </c>
      <c r="G2505" s="71" t="s">
        <v>878</v>
      </c>
    </row>
    <row r="2506" spans="6:7" ht="19.5" thickBot="1">
      <c r="F2506" s="72">
        <v>3109151096446</v>
      </c>
      <c r="G2506" s="71" t="s">
        <v>878</v>
      </c>
    </row>
    <row r="2507" spans="6:7" ht="19.5" thickBot="1">
      <c r="F2507" s="72">
        <v>3109151096511</v>
      </c>
      <c r="G2507" s="71" t="s">
        <v>878</v>
      </c>
    </row>
    <row r="2508" spans="6:7" ht="19.5" thickBot="1">
      <c r="F2508" s="72">
        <v>3109151096513</v>
      </c>
      <c r="G2508" s="71" t="s">
        <v>878</v>
      </c>
    </row>
    <row r="2509" spans="6:7" ht="19.5" thickBot="1">
      <c r="F2509" s="72">
        <v>3109151096565</v>
      </c>
      <c r="G2509" s="71" t="s">
        <v>878</v>
      </c>
    </row>
    <row r="2510" spans="6:7" ht="19.5" thickBot="1">
      <c r="F2510" s="72">
        <v>4974351011222</v>
      </c>
      <c r="G2510" s="71" t="s">
        <v>878</v>
      </c>
    </row>
    <row r="2511" spans="6:7" ht="19.5" thickBot="1">
      <c r="F2511" s="72">
        <v>4974351011371</v>
      </c>
      <c r="G2511" s="71" t="s">
        <v>878</v>
      </c>
    </row>
    <row r="2512" spans="6:7" ht="19.5" thickBot="1">
      <c r="F2512" s="72">
        <v>4974351011508</v>
      </c>
      <c r="G2512" s="71" t="s">
        <v>878</v>
      </c>
    </row>
    <row r="2513" spans="6:7" ht="19.5" thickBot="1">
      <c r="F2513" s="72">
        <v>4974351011764</v>
      </c>
      <c r="G2513" s="71" t="s">
        <v>878</v>
      </c>
    </row>
    <row r="2514" spans="6:7" ht="19.5" thickBot="1">
      <c r="F2514" s="72">
        <v>4974351011766</v>
      </c>
      <c r="G2514" s="71" t="s">
        <v>878</v>
      </c>
    </row>
    <row r="2515" spans="6:7" ht="19.5" thickBot="1">
      <c r="F2515" s="72">
        <v>4974351011871</v>
      </c>
      <c r="G2515" s="71" t="s">
        <v>878</v>
      </c>
    </row>
    <row r="2516" spans="6:7" ht="19.5" thickBot="1">
      <c r="F2516" s="72">
        <v>4974351013343</v>
      </c>
      <c r="G2516" s="71" t="s">
        <v>878</v>
      </c>
    </row>
    <row r="2517" spans="6:7" ht="19.5" thickBot="1">
      <c r="F2517" s="72">
        <v>4974351013346</v>
      </c>
      <c r="G2517" s="71" t="s">
        <v>878</v>
      </c>
    </row>
    <row r="2518" spans="6:7" ht="19.5" thickBot="1">
      <c r="F2518" s="72">
        <v>4974351013397</v>
      </c>
      <c r="G2518" s="71" t="s">
        <v>878</v>
      </c>
    </row>
    <row r="2519" spans="6:7" ht="19.5" thickBot="1">
      <c r="F2519" s="72">
        <v>4974351013499</v>
      </c>
      <c r="G2519" s="71" t="s">
        <v>878</v>
      </c>
    </row>
    <row r="2520" spans="6:7" ht="19.5" thickBot="1">
      <c r="F2520" s="72">
        <v>4974351013600</v>
      </c>
      <c r="G2520" s="71" t="s">
        <v>878</v>
      </c>
    </row>
    <row r="2521" spans="6:7" ht="19.5" thickBot="1">
      <c r="F2521" s="72">
        <v>4974351013700</v>
      </c>
      <c r="G2521" s="71" t="s">
        <v>878</v>
      </c>
    </row>
    <row r="2522" spans="6:7" ht="19.5" thickBot="1">
      <c r="F2522" s="72">
        <v>4974351014176</v>
      </c>
      <c r="G2522" s="71" t="s">
        <v>878</v>
      </c>
    </row>
    <row r="2523" spans="6:7" ht="19.5" thickBot="1">
      <c r="F2523" s="72">
        <v>4974351014259</v>
      </c>
      <c r="G2523" s="71" t="s">
        <v>878</v>
      </c>
    </row>
    <row r="2524" spans="6:7" ht="19.5" thickBot="1">
      <c r="F2524" s="72">
        <v>4974351014298</v>
      </c>
      <c r="G2524" s="71" t="s">
        <v>878</v>
      </c>
    </row>
    <row r="2525" spans="6:7" ht="19.5" thickBot="1">
      <c r="F2525" s="72">
        <v>4974351014313</v>
      </c>
      <c r="G2525" s="71" t="s">
        <v>878</v>
      </c>
    </row>
    <row r="2526" spans="6:7" ht="19.5" thickBot="1">
      <c r="F2526" s="72">
        <v>4974351015079</v>
      </c>
      <c r="G2526" s="71" t="s">
        <v>878</v>
      </c>
    </row>
    <row r="2527" spans="6:7" ht="19.5" thickBot="1">
      <c r="F2527" s="72">
        <v>4974351025474</v>
      </c>
      <c r="G2527" s="71" t="s">
        <v>878</v>
      </c>
    </row>
    <row r="2528" spans="6:7" ht="19.5" thickBot="1">
      <c r="F2528" s="72">
        <v>4974351025475</v>
      </c>
      <c r="G2528" s="71" t="s">
        <v>878</v>
      </c>
    </row>
    <row r="2529" spans="6:7" ht="19.5" thickBot="1">
      <c r="F2529" s="72">
        <v>4974351025476</v>
      </c>
      <c r="G2529" s="71" t="s">
        <v>878</v>
      </c>
    </row>
    <row r="2530" spans="6:7" ht="19.5" thickBot="1">
      <c r="F2530" s="72">
        <v>4974351026457</v>
      </c>
      <c r="G2530" s="71" t="s">
        <v>878</v>
      </c>
    </row>
    <row r="2531" spans="6:7" ht="19.5" thickBot="1">
      <c r="F2531" s="72">
        <v>4974351026459</v>
      </c>
      <c r="G2531" s="71" t="s">
        <v>878</v>
      </c>
    </row>
    <row r="2532" spans="6:7" ht="19.5" thickBot="1">
      <c r="F2532" s="72">
        <v>4974351026460</v>
      </c>
      <c r="G2532" s="71" t="s">
        <v>878</v>
      </c>
    </row>
    <row r="2533" spans="6:7" ht="19.5" thickBot="1">
      <c r="F2533" s="72">
        <v>4974351026909</v>
      </c>
      <c r="G2533" s="71" t="s">
        <v>878</v>
      </c>
    </row>
    <row r="2534" spans="6:7" ht="19.5" thickBot="1">
      <c r="F2534" s="72">
        <v>4974351026912</v>
      </c>
      <c r="G2534" s="71" t="s">
        <v>878</v>
      </c>
    </row>
    <row r="2535" spans="6:7" ht="19.5" thickBot="1">
      <c r="F2535" s="72">
        <v>4974351026913</v>
      </c>
      <c r="G2535" s="71" t="s">
        <v>878</v>
      </c>
    </row>
    <row r="2536" spans="6:7" ht="19.5" thickBot="1">
      <c r="F2536" s="72">
        <v>4974351028162</v>
      </c>
      <c r="G2536" s="71" t="s">
        <v>878</v>
      </c>
    </row>
    <row r="2537" spans="6:7" ht="19.5" thickBot="1">
      <c r="F2537" s="72">
        <v>4974351031314</v>
      </c>
      <c r="G2537" s="71" t="s">
        <v>878</v>
      </c>
    </row>
    <row r="2538" spans="6:7" ht="19.5" thickBot="1">
      <c r="F2538" s="72">
        <v>4974351032260</v>
      </c>
      <c r="G2538" s="71" t="s">
        <v>878</v>
      </c>
    </row>
    <row r="2539" spans="6:7" ht="19.5" thickBot="1">
      <c r="F2539" s="72">
        <v>4974351032438</v>
      </c>
      <c r="G2539" s="71" t="s">
        <v>878</v>
      </c>
    </row>
    <row r="2540" spans="6:7" ht="19.5" thickBot="1">
      <c r="F2540" s="72">
        <v>4974351032466</v>
      </c>
      <c r="G2540" s="71" t="s">
        <v>878</v>
      </c>
    </row>
    <row r="2541" spans="6:7" ht="19.5" thickBot="1">
      <c r="F2541" s="72">
        <v>4974351032468</v>
      </c>
      <c r="G2541" s="71" t="s">
        <v>878</v>
      </c>
    </row>
    <row r="2542" spans="6:7" ht="19.5" thickBot="1">
      <c r="F2542" s="72">
        <v>4974351032478</v>
      </c>
      <c r="G2542" s="71" t="s">
        <v>878</v>
      </c>
    </row>
    <row r="2543" spans="6:7" ht="19.5" thickBot="1">
      <c r="F2543" s="72">
        <v>4974351032487</v>
      </c>
      <c r="G2543" s="71" t="s">
        <v>878</v>
      </c>
    </row>
    <row r="2544" spans="6:7" ht="19.5" thickBot="1">
      <c r="F2544" s="72">
        <v>4974351032493</v>
      </c>
      <c r="G2544" s="71" t="s">
        <v>878</v>
      </c>
    </row>
    <row r="2545" spans="6:7" ht="19.5" thickBot="1">
      <c r="F2545" s="72">
        <v>4974351032522</v>
      </c>
      <c r="G2545" s="71" t="s">
        <v>878</v>
      </c>
    </row>
    <row r="2546" spans="6:7" ht="19.5" thickBot="1">
      <c r="F2546" s="72">
        <v>4974351032526</v>
      </c>
      <c r="G2546" s="71" t="s">
        <v>878</v>
      </c>
    </row>
    <row r="2547" spans="6:7" ht="19.5" thickBot="1">
      <c r="F2547" s="72">
        <v>4974351032541</v>
      </c>
      <c r="G2547" s="71" t="s">
        <v>878</v>
      </c>
    </row>
    <row r="2548" spans="6:7" ht="19.5" thickBot="1">
      <c r="F2548" s="72">
        <v>4974351032563</v>
      </c>
      <c r="G2548" s="71" t="s">
        <v>878</v>
      </c>
    </row>
    <row r="2549" spans="6:7" ht="19.5" thickBot="1">
      <c r="F2549" s="72">
        <v>4974351032569</v>
      </c>
      <c r="G2549" s="71" t="s">
        <v>878</v>
      </c>
    </row>
    <row r="2550" spans="6:7" ht="19.5" thickBot="1">
      <c r="F2550" s="72">
        <v>4974351032573</v>
      </c>
      <c r="G2550" s="71" t="s">
        <v>878</v>
      </c>
    </row>
    <row r="2551" spans="6:7" ht="19.5" thickBot="1">
      <c r="F2551" s="72">
        <v>4974351032574</v>
      </c>
      <c r="G2551" s="71" t="s">
        <v>878</v>
      </c>
    </row>
    <row r="2552" spans="6:7" ht="19.5" thickBot="1">
      <c r="F2552" s="72">
        <v>4974351032579</v>
      </c>
      <c r="G2552" s="71" t="s">
        <v>878</v>
      </c>
    </row>
    <row r="2553" spans="6:7" ht="19.5" thickBot="1">
      <c r="F2553" s="72">
        <v>4974351032581</v>
      </c>
      <c r="G2553" s="71" t="s">
        <v>878</v>
      </c>
    </row>
    <row r="2554" spans="6:7" ht="19.5" thickBot="1">
      <c r="F2554" s="72">
        <v>4974351032582</v>
      </c>
      <c r="G2554" s="71" t="s">
        <v>878</v>
      </c>
    </row>
    <row r="2555" spans="6:7" ht="19.5" thickBot="1">
      <c r="F2555" s="72">
        <v>4974351032585</v>
      </c>
      <c r="G2555" s="71" t="s">
        <v>878</v>
      </c>
    </row>
    <row r="2556" spans="6:7" ht="19.5" thickBot="1">
      <c r="F2556" s="72">
        <v>4974351033035</v>
      </c>
      <c r="G2556" s="71" t="s">
        <v>878</v>
      </c>
    </row>
    <row r="2557" spans="6:7" ht="19.5" thickBot="1">
      <c r="F2557" s="72">
        <v>4974351033330</v>
      </c>
      <c r="G2557" s="71" t="s">
        <v>878</v>
      </c>
    </row>
    <row r="2558" spans="6:7" ht="19.5" thickBot="1">
      <c r="F2558" s="72">
        <v>4974351033512</v>
      </c>
      <c r="G2558" s="71" t="s">
        <v>878</v>
      </c>
    </row>
    <row r="2559" spans="6:7" ht="19.5" thickBot="1">
      <c r="F2559" s="72">
        <v>4974351033586</v>
      </c>
      <c r="G2559" s="71" t="s">
        <v>878</v>
      </c>
    </row>
    <row r="2560" spans="6:7" ht="19.5" thickBot="1">
      <c r="F2560" s="72">
        <v>4974351034630</v>
      </c>
      <c r="G2560" s="71" t="s">
        <v>878</v>
      </c>
    </row>
    <row r="2561" spans="6:7" ht="19.5" thickBot="1">
      <c r="F2561" s="72">
        <v>4974351034631</v>
      </c>
      <c r="G2561" s="71" t="s">
        <v>878</v>
      </c>
    </row>
    <row r="2562" spans="6:7" ht="19.5" thickBot="1">
      <c r="F2562" s="72">
        <v>4974351034632</v>
      </c>
      <c r="G2562" s="71" t="s">
        <v>878</v>
      </c>
    </row>
    <row r="2563" spans="6:7" ht="19.5" thickBot="1">
      <c r="F2563" s="72">
        <v>4974351040501</v>
      </c>
      <c r="G2563" s="71" t="s">
        <v>878</v>
      </c>
    </row>
    <row r="2564" spans="6:7" ht="19.5" thickBot="1">
      <c r="F2564" s="72">
        <v>4974351040502</v>
      </c>
      <c r="G2564" s="71" t="s">
        <v>878</v>
      </c>
    </row>
    <row r="2565" spans="6:7" ht="19.5" thickBot="1">
      <c r="F2565" s="72">
        <v>4974351040503</v>
      </c>
      <c r="G2565" s="71" t="s">
        <v>878</v>
      </c>
    </row>
    <row r="2566" spans="6:7" ht="19.5" thickBot="1">
      <c r="F2566" s="72">
        <v>4974351040505</v>
      </c>
      <c r="G2566" s="71" t="s">
        <v>878</v>
      </c>
    </row>
    <row r="2567" spans="6:7" ht="19.5" thickBot="1">
      <c r="F2567" s="72">
        <v>4974351040506</v>
      </c>
      <c r="G2567" s="71" t="s">
        <v>878</v>
      </c>
    </row>
    <row r="2568" spans="6:7" ht="19.5" thickBot="1">
      <c r="F2568" s="72">
        <v>4974351040679</v>
      </c>
      <c r="G2568" s="71" t="s">
        <v>878</v>
      </c>
    </row>
    <row r="2569" spans="6:7" ht="19.5" thickBot="1">
      <c r="F2569" s="72">
        <v>4974351040684</v>
      </c>
      <c r="G2569" s="71" t="s">
        <v>878</v>
      </c>
    </row>
    <row r="2570" spans="6:7" ht="19.5" thickBot="1">
      <c r="F2570" s="72">
        <v>4974351041550</v>
      </c>
      <c r="G2570" s="71" t="s">
        <v>878</v>
      </c>
    </row>
    <row r="2571" spans="6:7" ht="19.5" thickBot="1">
      <c r="F2571" s="72">
        <v>4974351043519</v>
      </c>
      <c r="G2571" s="71" t="s">
        <v>878</v>
      </c>
    </row>
    <row r="2572" spans="6:7" ht="19.5" thickBot="1">
      <c r="F2572" s="72">
        <v>4974351043573</v>
      </c>
      <c r="G2572" s="71" t="s">
        <v>878</v>
      </c>
    </row>
    <row r="2573" spans="6:7" ht="19.5" thickBot="1">
      <c r="F2573" s="72">
        <v>4974351043627</v>
      </c>
      <c r="G2573" s="71" t="s">
        <v>878</v>
      </c>
    </row>
    <row r="2574" spans="6:7" ht="19.5" thickBot="1">
      <c r="F2574" s="72">
        <v>4974351045112</v>
      </c>
      <c r="G2574" s="71" t="s">
        <v>878</v>
      </c>
    </row>
    <row r="2575" spans="6:7" ht="19.5" thickBot="1">
      <c r="F2575" s="72">
        <v>4974351045290</v>
      </c>
      <c r="G2575" s="71" t="s">
        <v>878</v>
      </c>
    </row>
    <row r="2576" spans="6:7" ht="19.5" thickBot="1">
      <c r="F2576" s="72">
        <v>4974351045593</v>
      </c>
      <c r="G2576" s="71" t="s">
        <v>878</v>
      </c>
    </row>
    <row r="2577" spans="6:7" ht="19.5" thickBot="1">
      <c r="F2577" s="72">
        <v>4974351045634</v>
      </c>
      <c r="G2577" s="71" t="s">
        <v>878</v>
      </c>
    </row>
    <row r="2578" spans="6:7" ht="19.5" thickBot="1">
      <c r="F2578" s="72">
        <v>4974351047202</v>
      </c>
      <c r="G2578" s="71" t="s">
        <v>878</v>
      </c>
    </row>
    <row r="2579" spans="6:7" ht="19.5" thickBot="1">
      <c r="F2579" s="72">
        <v>4974351047512</v>
      </c>
      <c r="G2579" s="71" t="s">
        <v>878</v>
      </c>
    </row>
    <row r="2580" spans="6:7" ht="19.5" thickBot="1">
      <c r="F2580" s="72">
        <v>4974351047565</v>
      </c>
      <c r="G2580" s="71" t="s">
        <v>878</v>
      </c>
    </row>
    <row r="2581" spans="6:7" ht="19.5" thickBot="1">
      <c r="F2581" s="72">
        <v>4974351048439</v>
      </c>
      <c r="G2581" s="71" t="s">
        <v>878</v>
      </c>
    </row>
    <row r="2582" spans="6:7" ht="19.5" thickBot="1">
      <c r="F2582" s="72">
        <v>4974351048763</v>
      </c>
      <c r="G2582" s="71" t="s">
        <v>878</v>
      </c>
    </row>
    <row r="2583" spans="6:7" ht="19.5" thickBot="1">
      <c r="F2583" s="72">
        <v>4974351048764</v>
      </c>
      <c r="G2583" s="71" t="s">
        <v>878</v>
      </c>
    </row>
    <row r="2584" spans="6:7" ht="19.5" thickBot="1">
      <c r="F2584" s="72">
        <v>4974351049047</v>
      </c>
      <c r="G2584" s="71" t="s">
        <v>878</v>
      </c>
    </row>
    <row r="2585" spans="6:7" ht="19.5" thickBot="1">
      <c r="F2585" s="72">
        <v>4974351049551</v>
      </c>
      <c r="G2585" s="71" t="s">
        <v>878</v>
      </c>
    </row>
    <row r="2586" spans="6:7" ht="19.5" thickBot="1">
      <c r="F2586" s="72">
        <v>4974351049553</v>
      </c>
      <c r="G2586" s="71" t="s">
        <v>878</v>
      </c>
    </row>
    <row r="2587" spans="6:7" ht="19.5" thickBot="1">
      <c r="F2587" s="72">
        <v>4974351049554</v>
      </c>
      <c r="G2587" s="71" t="s">
        <v>878</v>
      </c>
    </row>
    <row r="2588" spans="6:7" ht="19.5" thickBot="1">
      <c r="F2588" s="72">
        <v>4974351049555</v>
      </c>
      <c r="G2588" s="71" t="s">
        <v>878</v>
      </c>
    </row>
    <row r="2589" spans="6:7" ht="19.5" thickBot="1">
      <c r="F2589" s="72">
        <v>4974351049589</v>
      </c>
      <c r="G2589" s="71" t="s">
        <v>878</v>
      </c>
    </row>
    <row r="2590" spans="6:7" ht="19.5" thickBot="1">
      <c r="F2590" s="72">
        <v>4974351049603</v>
      </c>
      <c r="G2590" s="71" t="s">
        <v>878</v>
      </c>
    </row>
    <row r="2591" spans="6:7" ht="19.5" thickBot="1">
      <c r="F2591" s="72">
        <v>4974351049969</v>
      </c>
      <c r="G2591" s="71" t="s">
        <v>878</v>
      </c>
    </row>
    <row r="2592" spans="6:7" ht="19.5" thickBot="1">
      <c r="F2592" s="72">
        <v>4974351050085</v>
      </c>
      <c r="G2592" s="71" t="s">
        <v>878</v>
      </c>
    </row>
    <row r="2593" spans="6:7" ht="19.5" thickBot="1">
      <c r="F2593" s="72">
        <v>4974351050266</v>
      </c>
      <c r="G2593" s="71" t="s">
        <v>878</v>
      </c>
    </row>
    <row r="2594" spans="6:7" ht="19.5" thickBot="1">
      <c r="F2594" s="72">
        <v>4974351050294</v>
      </c>
      <c r="G2594" s="71" t="s">
        <v>878</v>
      </c>
    </row>
    <row r="2595" spans="6:7" ht="19.5" thickBot="1">
      <c r="F2595" s="72">
        <v>4974351050703</v>
      </c>
      <c r="G2595" s="71" t="s">
        <v>878</v>
      </c>
    </row>
    <row r="2596" spans="6:7" ht="19.5" thickBot="1">
      <c r="F2596" s="72">
        <v>4974351051092</v>
      </c>
      <c r="G2596" s="71" t="s">
        <v>878</v>
      </c>
    </row>
    <row r="2597" spans="6:7" ht="19.5" thickBot="1">
      <c r="F2597" s="72">
        <v>4974351051300</v>
      </c>
      <c r="G2597" s="71" t="s">
        <v>878</v>
      </c>
    </row>
    <row r="2598" spans="6:7" ht="19.5" thickBot="1">
      <c r="F2598" s="72">
        <v>4974351051308</v>
      </c>
      <c r="G2598" s="71" t="s">
        <v>878</v>
      </c>
    </row>
    <row r="2599" spans="6:7" ht="19.5" thickBot="1">
      <c r="F2599" s="72">
        <v>4974351051366</v>
      </c>
      <c r="G2599" s="71" t="s">
        <v>878</v>
      </c>
    </row>
    <row r="2600" spans="6:7" ht="19.5" thickBot="1">
      <c r="F2600" s="72">
        <v>4974351051933</v>
      </c>
      <c r="G2600" s="71" t="s">
        <v>878</v>
      </c>
    </row>
    <row r="2601" spans="6:7" ht="19.5" thickBot="1">
      <c r="F2601" s="72">
        <v>4974351051937</v>
      </c>
      <c r="G2601" s="71" t="s">
        <v>878</v>
      </c>
    </row>
    <row r="2602" spans="6:7" ht="19.5" thickBot="1">
      <c r="F2602" s="72">
        <v>4974351051948</v>
      </c>
      <c r="G2602" s="71" t="s">
        <v>878</v>
      </c>
    </row>
    <row r="2603" spans="6:7" ht="19.5" thickBot="1">
      <c r="F2603" s="72">
        <v>4974351051949</v>
      </c>
      <c r="G2603" s="71" t="s">
        <v>878</v>
      </c>
    </row>
    <row r="2604" spans="6:7" ht="19.5" thickBot="1">
      <c r="F2604" s="72">
        <v>4974351052015</v>
      </c>
      <c r="G2604" s="71" t="s">
        <v>878</v>
      </c>
    </row>
    <row r="2605" spans="6:7" ht="19.5" thickBot="1">
      <c r="F2605" s="72">
        <v>4974351052253</v>
      </c>
      <c r="G2605" s="71" t="s">
        <v>878</v>
      </c>
    </row>
    <row r="2606" spans="6:7" ht="19.5" thickBot="1">
      <c r="F2606" s="72">
        <v>4974351052478</v>
      </c>
      <c r="G2606" s="71" t="s">
        <v>878</v>
      </c>
    </row>
    <row r="2607" spans="6:7" ht="19.5" thickBot="1">
      <c r="F2607" s="72">
        <v>4974351052504</v>
      </c>
      <c r="G2607" s="71" t="s">
        <v>878</v>
      </c>
    </row>
    <row r="2608" spans="6:7" ht="19.5" thickBot="1">
      <c r="F2608" s="72">
        <v>4974351052599</v>
      </c>
      <c r="G2608" s="71" t="s">
        <v>878</v>
      </c>
    </row>
    <row r="2609" spans="6:7" ht="19.5" thickBot="1">
      <c r="F2609" s="72">
        <v>4974351052666</v>
      </c>
      <c r="G2609" s="71" t="s">
        <v>878</v>
      </c>
    </row>
    <row r="2610" spans="6:7" ht="19.5" thickBot="1">
      <c r="F2610" s="72">
        <v>4974351053001</v>
      </c>
      <c r="G2610" s="71" t="s">
        <v>878</v>
      </c>
    </row>
    <row r="2611" spans="6:7" ht="19.5" thickBot="1">
      <c r="F2611" s="72">
        <v>4974351053056</v>
      </c>
      <c r="G2611" s="71" t="s">
        <v>878</v>
      </c>
    </row>
    <row r="2612" spans="6:7" ht="19.5" thickBot="1">
      <c r="F2612" s="72">
        <v>4974351054891</v>
      </c>
      <c r="G2612" s="71" t="s">
        <v>878</v>
      </c>
    </row>
    <row r="2613" spans="6:7" ht="19.5" thickBot="1">
      <c r="F2613" s="72">
        <v>4974351055110</v>
      </c>
      <c r="G2613" s="71" t="s">
        <v>878</v>
      </c>
    </row>
    <row r="2614" spans="6:7" ht="19.5" thickBot="1">
      <c r="F2614" s="72">
        <v>4974351055227</v>
      </c>
      <c r="G2614" s="71" t="s">
        <v>878</v>
      </c>
    </row>
    <row r="2615" spans="6:7" ht="19.5" thickBot="1">
      <c r="F2615" s="72">
        <v>4974351055537</v>
      </c>
      <c r="G2615" s="71" t="s">
        <v>878</v>
      </c>
    </row>
    <row r="2616" spans="6:7" ht="19.5" thickBot="1">
      <c r="F2616" s="72">
        <v>4974351056223</v>
      </c>
      <c r="G2616" s="71" t="s">
        <v>878</v>
      </c>
    </row>
    <row r="2617" spans="6:7" ht="19.5" thickBot="1">
      <c r="F2617" s="72">
        <v>4974351056484</v>
      </c>
      <c r="G2617" s="71" t="s">
        <v>878</v>
      </c>
    </row>
    <row r="2618" spans="6:7" ht="19.5" thickBot="1">
      <c r="F2618" s="72">
        <v>4974351056843</v>
      </c>
      <c r="G2618" s="71" t="s">
        <v>878</v>
      </c>
    </row>
    <row r="2619" spans="6:7" ht="19.5" thickBot="1">
      <c r="F2619" s="72">
        <v>4974351057059</v>
      </c>
      <c r="G2619" s="71" t="s">
        <v>878</v>
      </c>
    </row>
    <row r="2620" spans="6:7" ht="19.5" thickBot="1">
      <c r="F2620" s="72">
        <v>4974351057348</v>
      </c>
      <c r="G2620" s="71" t="s">
        <v>878</v>
      </c>
    </row>
    <row r="2621" spans="6:7" ht="19.5" thickBot="1">
      <c r="F2621" s="72">
        <v>4974351058045</v>
      </c>
      <c r="G2621" s="71" t="s">
        <v>878</v>
      </c>
    </row>
    <row r="2622" spans="6:7" ht="19.5" thickBot="1">
      <c r="F2622" s="72">
        <v>4974351058112</v>
      </c>
      <c r="G2622" s="71" t="s">
        <v>878</v>
      </c>
    </row>
    <row r="2623" spans="6:7" ht="19.5" thickBot="1">
      <c r="F2623" s="72">
        <v>4974351058659</v>
      </c>
      <c r="G2623" s="71" t="s">
        <v>878</v>
      </c>
    </row>
    <row r="2624" spans="6:7" ht="19.5" thickBot="1">
      <c r="F2624" s="72">
        <v>4974351058679</v>
      </c>
      <c r="G2624" s="71" t="s">
        <v>878</v>
      </c>
    </row>
    <row r="2625" spans="6:7" ht="19.5" thickBot="1">
      <c r="F2625" s="72">
        <v>4974351058700</v>
      </c>
      <c r="G2625" s="71" t="s">
        <v>878</v>
      </c>
    </row>
    <row r="2626" spans="6:7" ht="19.5" thickBot="1">
      <c r="F2626" s="72">
        <v>4974351058847</v>
      </c>
      <c r="G2626" s="71" t="s">
        <v>878</v>
      </c>
    </row>
    <row r="2627" spans="6:7" ht="19.5" thickBot="1">
      <c r="F2627" s="72">
        <v>4974351059082</v>
      </c>
      <c r="G2627" s="71" t="s">
        <v>878</v>
      </c>
    </row>
    <row r="2628" spans="6:7" ht="19.5" thickBot="1">
      <c r="F2628" s="72">
        <v>4974351059083</v>
      </c>
      <c r="G2628" s="71" t="s">
        <v>878</v>
      </c>
    </row>
    <row r="2629" spans="6:7" ht="19.5" thickBot="1">
      <c r="F2629" s="72">
        <v>4974351060217</v>
      </c>
      <c r="G2629" s="71" t="s">
        <v>878</v>
      </c>
    </row>
    <row r="2630" spans="6:7" ht="19.5" thickBot="1">
      <c r="F2630" s="72">
        <v>4974351060651</v>
      </c>
      <c r="G2630" s="71" t="s">
        <v>878</v>
      </c>
    </row>
    <row r="2631" spans="6:7" ht="19.5" thickBot="1">
      <c r="F2631" s="72">
        <v>4974351061062</v>
      </c>
      <c r="G2631" s="71" t="s">
        <v>878</v>
      </c>
    </row>
    <row r="2632" spans="6:7" ht="19.5" thickBot="1">
      <c r="F2632" s="72">
        <v>4974351061349</v>
      </c>
      <c r="G2632" s="71" t="s">
        <v>878</v>
      </c>
    </row>
    <row r="2633" spans="6:7" ht="19.5" thickBot="1">
      <c r="F2633" s="72">
        <v>4974351061382</v>
      </c>
      <c r="G2633" s="71" t="s">
        <v>878</v>
      </c>
    </row>
    <row r="2634" spans="6:7" ht="19.5" thickBot="1">
      <c r="F2634" s="72">
        <v>4974351062224</v>
      </c>
      <c r="G2634" s="71" t="s">
        <v>878</v>
      </c>
    </row>
    <row r="2635" spans="6:7" ht="19.5" thickBot="1">
      <c r="F2635" s="72">
        <v>4974351062234</v>
      </c>
      <c r="G2635" s="71" t="s">
        <v>878</v>
      </c>
    </row>
    <row r="2636" spans="6:7" ht="19.5" thickBot="1">
      <c r="F2636" s="72">
        <v>4974351062541</v>
      </c>
      <c r="G2636" s="71" t="s">
        <v>878</v>
      </c>
    </row>
    <row r="2637" spans="6:7" ht="19.5" thickBot="1">
      <c r="F2637" s="72">
        <v>4974351062785</v>
      </c>
      <c r="G2637" s="71" t="s">
        <v>878</v>
      </c>
    </row>
    <row r="2638" spans="6:7" ht="19.5" thickBot="1">
      <c r="F2638" s="72">
        <v>4974351064478</v>
      </c>
      <c r="G2638" s="71" t="s">
        <v>878</v>
      </c>
    </row>
    <row r="2639" spans="6:7" ht="19.5" thickBot="1">
      <c r="F2639" s="72">
        <v>4974351064813</v>
      </c>
      <c r="G2639" s="71" t="s">
        <v>878</v>
      </c>
    </row>
    <row r="2640" spans="6:7" ht="19.5" thickBot="1">
      <c r="F2640" s="72">
        <v>4974351064828</v>
      </c>
      <c r="G2640" s="71" t="s">
        <v>878</v>
      </c>
    </row>
    <row r="2641" spans="6:7" ht="19.5" thickBot="1">
      <c r="F2641" s="72">
        <v>4974351065733</v>
      </c>
      <c r="G2641" s="71" t="s">
        <v>878</v>
      </c>
    </row>
    <row r="2642" spans="6:7" ht="19.5" thickBot="1">
      <c r="F2642" s="72">
        <v>4974351066739</v>
      </c>
      <c r="G2642" s="71" t="s">
        <v>878</v>
      </c>
    </row>
    <row r="2643" spans="6:7" ht="19.5" thickBot="1">
      <c r="F2643" s="72">
        <v>4974351066748</v>
      </c>
      <c r="G2643" s="71" t="s">
        <v>878</v>
      </c>
    </row>
    <row r="2644" spans="6:7" ht="19.5" thickBot="1">
      <c r="F2644" s="72">
        <v>4974351066797</v>
      </c>
      <c r="G2644" s="71" t="s">
        <v>878</v>
      </c>
    </row>
    <row r="2645" spans="6:7" ht="19.5" thickBot="1">
      <c r="F2645" s="72">
        <v>4974351066798</v>
      </c>
      <c r="G2645" s="71" t="s">
        <v>878</v>
      </c>
    </row>
    <row r="2646" spans="6:7" ht="19.5" thickBot="1">
      <c r="F2646" s="72">
        <v>4974351066909</v>
      </c>
      <c r="G2646" s="71" t="s">
        <v>878</v>
      </c>
    </row>
    <row r="2647" spans="6:7" ht="19.5" thickBot="1">
      <c r="F2647" s="72">
        <v>4974351066910</v>
      </c>
      <c r="G2647" s="71" t="s">
        <v>878</v>
      </c>
    </row>
    <row r="2648" spans="6:7" ht="19.5" thickBot="1">
      <c r="F2648" s="72">
        <v>4974351067380</v>
      </c>
      <c r="G2648" s="71" t="s">
        <v>878</v>
      </c>
    </row>
    <row r="2649" spans="6:7" ht="19.5" thickBot="1">
      <c r="F2649" s="72">
        <v>4974351068232</v>
      </c>
      <c r="G2649" s="71" t="s">
        <v>878</v>
      </c>
    </row>
    <row r="2650" spans="6:7" ht="19.5" thickBot="1">
      <c r="F2650" s="72">
        <v>4974351068281</v>
      </c>
      <c r="G2650" s="71" t="s">
        <v>878</v>
      </c>
    </row>
    <row r="2651" spans="6:7" ht="19.5" thickBot="1">
      <c r="F2651" s="72">
        <v>4974351068641</v>
      </c>
      <c r="G2651" s="71" t="s">
        <v>878</v>
      </c>
    </row>
    <row r="2652" spans="6:7" ht="19.5" thickBot="1">
      <c r="F2652" s="72">
        <v>4974351068642</v>
      </c>
      <c r="G2652" s="71" t="s">
        <v>878</v>
      </c>
    </row>
    <row r="2653" spans="6:7" ht="19.5" thickBot="1">
      <c r="F2653" s="72">
        <v>4974351068643</v>
      </c>
      <c r="G2653" s="71" t="s">
        <v>878</v>
      </c>
    </row>
    <row r="2654" spans="6:7" ht="19.5" thickBot="1">
      <c r="F2654" s="72">
        <v>4974351068644</v>
      </c>
      <c r="G2654" s="71" t="s">
        <v>878</v>
      </c>
    </row>
    <row r="2655" spans="6:7" ht="19.5" thickBot="1">
      <c r="F2655" s="72">
        <v>4974351068645</v>
      </c>
      <c r="G2655" s="71" t="s">
        <v>878</v>
      </c>
    </row>
    <row r="2656" spans="6:7" ht="19.5" thickBot="1">
      <c r="F2656" s="72">
        <v>4974351068646</v>
      </c>
      <c r="G2656" s="71" t="s">
        <v>878</v>
      </c>
    </row>
    <row r="2657" spans="6:7" ht="19.5" thickBot="1">
      <c r="F2657" s="72">
        <v>4974351068647</v>
      </c>
      <c r="G2657" s="71" t="s">
        <v>878</v>
      </c>
    </row>
    <row r="2658" spans="6:7" ht="19.5" thickBot="1">
      <c r="F2658" s="72">
        <v>4974351068648</v>
      </c>
      <c r="G2658" s="71" t="s">
        <v>878</v>
      </c>
    </row>
    <row r="2659" spans="6:7" ht="19.5" thickBot="1">
      <c r="F2659" s="72">
        <v>4974351068649</v>
      </c>
      <c r="G2659" s="71" t="s">
        <v>878</v>
      </c>
    </row>
    <row r="2660" spans="6:7" ht="19.5" thickBot="1">
      <c r="F2660" s="72">
        <v>4974351068835</v>
      </c>
      <c r="G2660" s="71" t="s">
        <v>878</v>
      </c>
    </row>
    <row r="2661" spans="6:7" ht="19.5" thickBot="1">
      <c r="F2661" s="72">
        <v>4974351068861</v>
      </c>
      <c r="G2661" s="71" t="s">
        <v>878</v>
      </c>
    </row>
    <row r="2662" spans="6:7" ht="19.5" thickBot="1">
      <c r="F2662" s="72">
        <v>4974351068956</v>
      </c>
      <c r="G2662" s="71" t="s">
        <v>878</v>
      </c>
    </row>
    <row r="2663" spans="6:7" ht="19.5" thickBot="1">
      <c r="F2663" s="72">
        <v>4974351071875</v>
      </c>
      <c r="G2663" s="71" t="s">
        <v>878</v>
      </c>
    </row>
    <row r="2664" spans="6:7" ht="19.5" thickBot="1">
      <c r="F2664" s="72">
        <v>4974351072403</v>
      </c>
      <c r="G2664" s="71" t="s">
        <v>878</v>
      </c>
    </row>
    <row r="2665" spans="6:7" ht="19.5" thickBot="1">
      <c r="F2665" s="72">
        <v>4974351072404</v>
      </c>
      <c r="G2665" s="71" t="s">
        <v>878</v>
      </c>
    </row>
    <row r="2666" spans="6:7" ht="19.5" thickBot="1">
      <c r="F2666" s="72">
        <v>4974351073527</v>
      </c>
      <c r="G2666" s="71" t="s">
        <v>878</v>
      </c>
    </row>
    <row r="2667" spans="6:7" ht="19.5" thickBot="1">
      <c r="F2667" s="72">
        <v>4974351074034</v>
      </c>
      <c r="G2667" s="71" t="s">
        <v>878</v>
      </c>
    </row>
    <row r="2668" spans="6:7" ht="19.5" thickBot="1">
      <c r="F2668" s="72">
        <v>4974351074076</v>
      </c>
      <c r="G2668" s="71" t="s">
        <v>878</v>
      </c>
    </row>
    <row r="2669" spans="6:7" ht="19.5" thickBot="1">
      <c r="F2669" s="72">
        <v>4974351074086</v>
      </c>
      <c r="G2669" s="71" t="s">
        <v>878</v>
      </c>
    </row>
    <row r="2670" spans="6:7" ht="19.5" thickBot="1">
      <c r="F2670" s="72">
        <v>4974351074092</v>
      </c>
      <c r="G2670" s="71" t="s">
        <v>878</v>
      </c>
    </row>
    <row r="2671" spans="6:7" ht="19.5" thickBot="1">
      <c r="F2671" s="72">
        <v>4974351074099</v>
      </c>
      <c r="G2671" s="71" t="s">
        <v>878</v>
      </c>
    </row>
    <row r="2672" spans="6:7" ht="19.5" thickBot="1">
      <c r="F2672" s="72">
        <v>4974351074103</v>
      </c>
      <c r="G2672" s="71" t="s">
        <v>878</v>
      </c>
    </row>
    <row r="2673" spans="6:7" ht="19.5" thickBot="1">
      <c r="F2673" s="72">
        <v>4974351074107</v>
      </c>
      <c r="G2673" s="71" t="s">
        <v>878</v>
      </c>
    </row>
    <row r="2674" spans="6:7" ht="19.5" thickBot="1">
      <c r="F2674" s="72">
        <v>4974351074113</v>
      </c>
      <c r="G2674" s="71" t="s">
        <v>878</v>
      </c>
    </row>
    <row r="2675" spans="6:7" ht="19.5" thickBot="1">
      <c r="F2675" s="72">
        <v>4974351074120</v>
      </c>
      <c r="G2675" s="71" t="s">
        <v>878</v>
      </c>
    </row>
    <row r="2676" spans="6:7" ht="19.5" thickBot="1">
      <c r="F2676" s="72">
        <v>4974351074136</v>
      </c>
      <c r="G2676" s="71" t="s">
        <v>878</v>
      </c>
    </row>
    <row r="2677" spans="6:7" ht="19.5" thickBot="1">
      <c r="F2677" s="72">
        <v>4974351074141</v>
      </c>
      <c r="G2677" s="71" t="s">
        <v>878</v>
      </c>
    </row>
    <row r="2678" spans="6:7" ht="19.5" thickBot="1">
      <c r="F2678" s="72">
        <v>4974351074149</v>
      </c>
      <c r="G2678" s="71" t="s">
        <v>878</v>
      </c>
    </row>
    <row r="2679" spans="6:7" ht="19.5" thickBot="1">
      <c r="F2679" s="72">
        <v>4974351074153</v>
      </c>
      <c r="G2679" s="71" t="s">
        <v>878</v>
      </c>
    </row>
    <row r="2680" spans="6:7" ht="19.5" thickBot="1">
      <c r="F2680" s="72">
        <v>4974351074217</v>
      </c>
      <c r="G2680" s="71" t="s">
        <v>878</v>
      </c>
    </row>
    <row r="2681" spans="6:7" ht="19.5" thickBot="1">
      <c r="F2681" s="72">
        <v>4974351074221</v>
      </c>
      <c r="G2681" s="71" t="s">
        <v>878</v>
      </c>
    </row>
    <row r="2682" spans="6:7" ht="19.5" thickBot="1">
      <c r="F2682" s="72">
        <v>4974351075562</v>
      </c>
      <c r="G2682" s="71" t="s">
        <v>878</v>
      </c>
    </row>
    <row r="2683" spans="6:7" ht="19.5" thickBot="1">
      <c r="F2683" s="72">
        <v>4974351076728</v>
      </c>
      <c r="G2683" s="71" t="s">
        <v>878</v>
      </c>
    </row>
    <row r="2684" spans="6:7" ht="19.5" thickBot="1">
      <c r="F2684" s="72">
        <v>4974351076731</v>
      </c>
      <c r="G2684" s="71" t="s">
        <v>878</v>
      </c>
    </row>
    <row r="2685" spans="6:7" ht="19.5" thickBot="1">
      <c r="F2685" s="72">
        <v>4974351076745</v>
      </c>
      <c r="G2685" s="71" t="s">
        <v>878</v>
      </c>
    </row>
    <row r="2686" spans="6:7" ht="19.5" thickBot="1">
      <c r="F2686" s="72">
        <v>4974351076754</v>
      </c>
      <c r="G2686" s="71" t="s">
        <v>878</v>
      </c>
    </row>
    <row r="2687" spans="6:7" ht="19.5" thickBot="1">
      <c r="F2687" s="72">
        <v>4974351076755</v>
      </c>
      <c r="G2687" s="71" t="s">
        <v>878</v>
      </c>
    </row>
    <row r="2688" spans="6:7" ht="19.5" thickBot="1">
      <c r="F2688" s="72">
        <v>4974351076907</v>
      </c>
      <c r="G2688" s="71" t="s">
        <v>878</v>
      </c>
    </row>
    <row r="2689" spans="6:7" ht="19.5" thickBot="1">
      <c r="F2689" s="72">
        <v>4974351076908</v>
      </c>
      <c r="G2689" s="71" t="s">
        <v>878</v>
      </c>
    </row>
    <row r="2690" spans="6:7" ht="19.5" thickBot="1">
      <c r="F2690" s="72">
        <v>4974351076911</v>
      </c>
      <c r="G2690" s="71" t="s">
        <v>878</v>
      </c>
    </row>
    <row r="2691" spans="6:7" ht="19.5" thickBot="1">
      <c r="F2691" s="72">
        <v>4974351076913</v>
      </c>
      <c r="G2691" s="71" t="s">
        <v>878</v>
      </c>
    </row>
    <row r="2692" spans="6:7" ht="19.5" thickBot="1">
      <c r="F2692" s="72">
        <v>4974351077781</v>
      </c>
      <c r="G2692" s="71" t="s">
        <v>878</v>
      </c>
    </row>
    <row r="2693" spans="6:7" ht="19.5" thickBot="1">
      <c r="F2693" s="72">
        <v>4974351077838</v>
      </c>
      <c r="G2693" s="71" t="s">
        <v>878</v>
      </c>
    </row>
    <row r="2694" spans="6:7" ht="19.5" thickBot="1">
      <c r="F2694" s="72">
        <v>4974351078021</v>
      </c>
      <c r="G2694" s="71" t="s">
        <v>878</v>
      </c>
    </row>
    <row r="2695" spans="6:7" ht="19.5" thickBot="1">
      <c r="F2695" s="72">
        <v>4974351078046</v>
      </c>
      <c r="G2695" s="71" t="s">
        <v>878</v>
      </c>
    </row>
    <row r="2696" spans="6:7" ht="19.5" thickBot="1">
      <c r="F2696" s="72">
        <v>4974351078047</v>
      </c>
      <c r="G2696" s="71" t="s">
        <v>878</v>
      </c>
    </row>
    <row r="2697" spans="6:7" ht="19.5" thickBot="1">
      <c r="F2697" s="72">
        <v>4974351078428</v>
      </c>
      <c r="G2697" s="71" t="s">
        <v>878</v>
      </c>
    </row>
    <row r="2698" spans="6:7" ht="19.5" thickBot="1">
      <c r="F2698" s="72">
        <v>4974351079246</v>
      </c>
      <c r="G2698" s="71" t="s">
        <v>878</v>
      </c>
    </row>
    <row r="2699" spans="6:7" ht="19.5" thickBot="1">
      <c r="F2699" s="72">
        <v>4974351079270</v>
      </c>
      <c r="G2699" s="71" t="s">
        <v>878</v>
      </c>
    </row>
    <row r="2700" spans="6:7" ht="19.5" thickBot="1">
      <c r="F2700" s="72">
        <v>4974351079310</v>
      </c>
      <c r="G2700" s="71" t="s">
        <v>878</v>
      </c>
    </row>
    <row r="2701" spans="6:7" ht="19.5" thickBot="1">
      <c r="F2701" s="72">
        <v>4974351079736</v>
      </c>
      <c r="G2701" s="71" t="s">
        <v>878</v>
      </c>
    </row>
    <row r="2702" spans="6:7" ht="19.5" thickBot="1">
      <c r="F2702" s="72">
        <v>4974351079751</v>
      </c>
      <c r="G2702" s="71" t="s">
        <v>878</v>
      </c>
    </row>
    <row r="2703" spans="6:7" ht="19.5" thickBot="1">
      <c r="F2703" s="72">
        <v>4974351079889</v>
      </c>
      <c r="G2703" s="71" t="s">
        <v>878</v>
      </c>
    </row>
    <row r="2704" spans="6:7" ht="19.5" thickBot="1">
      <c r="F2704" s="72">
        <v>4974351080729</v>
      </c>
      <c r="G2704" s="71" t="s">
        <v>878</v>
      </c>
    </row>
    <row r="2705" spans="6:7" ht="19.5" thickBot="1">
      <c r="F2705" s="72">
        <v>4974351081323</v>
      </c>
      <c r="G2705" s="71" t="s">
        <v>878</v>
      </c>
    </row>
    <row r="2706" spans="6:7" ht="19.5" thickBot="1">
      <c r="F2706" s="72">
        <v>4974351081460</v>
      </c>
      <c r="G2706" s="71" t="s">
        <v>878</v>
      </c>
    </row>
    <row r="2707" spans="6:7" ht="19.5" thickBot="1">
      <c r="F2707" s="72">
        <v>4974351082710</v>
      </c>
      <c r="G2707" s="71" t="s">
        <v>878</v>
      </c>
    </row>
    <row r="2708" spans="6:7" ht="19.5" thickBot="1">
      <c r="F2708" s="72">
        <v>4974351083453</v>
      </c>
      <c r="G2708" s="71" t="s">
        <v>878</v>
      </c>
    </row>
    <row r="2709" spans="6:7" ht="19.5" thickBot="1">
      <c r="F2709" s="72">
        <v>4974351083717</v>
      </c>
      <c r="G2709" s="71" t="s">
        <v>878</v>
      </c>
    </row>
    <row r="2710" spans="6:7" ht="19.5" thickBot="1">
      <c r="F2710" s="72">
        <v>4974351083718</v>
      </c>
      <c r="G2710" s="71" t="s">
        <v>878</v>
      </c>
    </row>
    <row r="2711" spans="6:7" ht="19.5" thickBot="1">
      <c r="F2711" s="72">
        <v>4974351083719</v>
      </c>
      <c r="G2711" s="71" t="s">
        <v>878</v>
      </c>
    </row>
    <row r="2712" spans="6:7" ht="19.5" thickBot="1">
      <c r="F2712" s="72">
        <v>4974351083720</v>
      </c>
      <c r="G2712" s="71" t="s">
        <v>878</v>
      </c>
    </row>
    <row r="2713" spans="6:7" ht="19.5" thickBot="1">
      <c r="F2713" s="72">
        <v>4974351083721</v>
      </c>
      <c r="G2713" s="71" t="s">
        <v>878</v>
      </c>
    </row>
    <row r="2714" spans="6:7" ht="19.5" thickBot="1">
      <c r="F2714" s="72">
        <v>4974351083722</v>
      </c>
      <c r="G2714" s="71" t="s">
        <v>878</v>
      </c>
    </row>
    <row r="2715" spans="6:7" ht="19.5" thickBot="1">
      <c r="F2715" s="72">
        <v>4974351083723</v>
      </c>
      <c r="G2715" s="71" t="s">
        <v>878</v>
      </c>
    </row>
    <row r="2716" spans="6:7" ht="19.5" thickBot="1">
      <c r="F2716" s="72">
        <v>4974351083724</v>
      </c>
      <c r="G2716" s="71" t="s">
        <v>878</v>
      </c>
    </row>
    <row r="2717" spans="6:7" ht="19.5" thickBot="1">
      <c r="F2717" s="72">
        <v>4974351083725</v>
      </c>
      <c r="G2717" s="71" t="s">
        <v>878</v>
      </c>
    </row>
    <row r="2718" spans="6:7" ht="19.5" thickBot="1">
      <c r="F2718" s="72">
        <v>4974351083726</v>
      </c>
      <c r="G2718" s="71" t="s">
        <v>878</v>
      </c>
    </row>
    <row r="2719" spans="6:7" ht="19.5" thickBot="1">
      <c r="F2719" s="72">
        <v>4974351083727</v>
      </c>
      <c r="G2719" s="71" t="s">
        <v>878</v>
      </c>
    </row>
    <row r="2720" spans="6:7" ht="19.5" thickBot="1">
      <c r="F2720" s="72">
        <v>4974351083728</v>
      </c>
      <c r="G2720" s="71" t="s">
        <v>878</v>
      </c>
    </row>
    <row r="2721" spans="6:7" ht="19.5" thickBot="1">
      <c r="F2721" s="72">
        <v>4974351083729</v>
      </c>
      <c r="G2721" s="71" t="s">
        <v>878</v>
      </c>
    </row>
    <row r="2722" spans="6:7" ht="19.5" thickBot="1">
      <c r="F2722" s="72">
        <v>4974351083730</v>
      </c>
      <c r="G2722" s="71" t="s">
        <v>878</v>
      </c>
    </row>
    <row r="2723" spans="6:7" ht="19.5" thickBot="1">
      <c r="F2723" s="72">
        <v>4974351083731</v>
      </c>
      <c r="G2723" s="71" t="s">
        <v>878</v>
      </c>
    </row>
    <row r="2724" spans="6:7" ht="19.5" thickBot="1">
      <c r="F2724" s="72">
        <v>4974351083732</v>
      </c>
      <c r="G2724" s="71" t="s">
        <v>878</v>
      </c>
    </row>
    <row r="2725" spans="6:7" ht="19.5" thickBot="1">
      <c r="F2725" s="72">
        <v>4974351083733</v>
      </c>
      <c r="G2725" s="71" t="s">
        <v>878</v>
      </c>
    </row>
    <row r="2726" spans="6:7" ht="19.5" thickBot="1">
      <c r="F2726" s="72">
        <v>4974351083734</v>
      </c>
      <c r="G2726" s="71" t="s">
        <v>878</v>
      </c>
    </row>
    <row r="2727" spans="6:7" ht="19.5" thickBot="1">
      <c r="F2727" s="72">
        <v>4974351083735</v>
      </c>
      <c r="G2727" s="71" t="s">
        <v>878</v>
      </c>
    </row>
    <row r="2728" spans="6:7" ht="19.5" thickBot="1">
      <c r="F2728" s="72">
        <v>4974351083736</v>
      </c>
      <c r="G2728" s="71" t="s">
        <v>878</v>
      </c>
    </row>
    <row r="2729" spans="6:7" ht="19.5" thickBot="1">
      <c r="F2729" s="72">
        <v>4974351083737</v>
      </c>
      <c r="G2729" s="71" t="s">
        <v>878</v>
      </c>
    </row>
    <row r="2730" spans="6:7" ht="19.5" thickBot="1">
      <c r="F2730" s="72">
        <v>4974351083738</v>
      </c>
      <c r="G2730" s="71" t="s">
        <v>878</v>
      </c>
    </row>
    <row r="2731" spans="6:7" ht="19.5" thickBot="1">
      <c r="F2731" s="72">
        <v>4974351083863</v>
      </c>
      <c r="G2731" s="71" t="s">
        <v>878</v>
      </c>
    </row>
    <row r="2732" spans="6:7" ht="19.5" thickBot="1">
      <c r="F2732" s="72">
        <v>4974351085181</v>
      </c>
      <c r="G2732" s="71" t="s">
        <v>878</v>
      </c>
    </row>
    <row r="2733" spans="6:7" ht="19.5" thickBot="1">
      <c r="F2733" s="72">
        <v>4974351086294</v>
      </c>
      <c r="G2733" s="71" t="s">
        <v>878</v>
      </c>
    </row>
    <row r="2734" spans="6:7" ht="19.5" thickBot="1">
      <c r="F2734" s="72">
        <v>4974351087051</v>
      </c>
      <c r="G2734" s="71" t="s">
        <v>878</v>
      </c>
    </row>
    <row r="2735" spans="6:7" ht="19.5" thickBot="1">
      <c r="F2735" s="72">
        <v>4974351087214</v>
      </c>
      <c r="G2735" s="71" t="s">
        <v>878</v>
      </c>
    </row>
    <row r="2736" spans="6:7" ht="19.5" thickBot="1">
      <c r="F2736" s="72">
        <v>4974351087355</v>
      </c>
      <c r="G2736" s="71" t="s">
        <v>878</v>
      </c>
    </row>
    <row r="2737" spans="6:7" ht="19.5" thickBot="1">
      <c r="F2737" s="72">
        <v>4974351087357</v>
      </c>
      <c r="G2737" s="71" t="s">
        <v>878</v>
      </c>
    </row>
    <row r="2738" spans="6:7" ht="19.5" thickBot="1">
      <c r="F2738" s="72">
        <v>4974351087776</v>
      </c>
      <c r="G2738" s="71" t="s">
        <v>878</v>
      </c>
    </row>
    <row r="2739" spans="6:7" ht="19.5" thickBot="1">
      <c r="F2739" s="72">
        <v>4974351088247</v>
      </c>
      <c r="G2739" s="71" t="s">
        <v>878</v>
      </c>
    </row>
    <row r="2740" spans="6:7" ht="19.5" thickBot="1">
      <c r="F2740" s="72">
        <v>4974351088285</v>
      </c>
      <c r="G2740" s="71" t="s">
        <v>878</v>
      </c>
    </row>
    <row r="2741" spans="6:7" ht="19.5" thickBot="1">
      <c r="F2741" s="72">
        <v>4974351088333</v>
      </c>
      <c r="G2741" s="71" t="s">
        <v>878</v>
      </c>
    </row>
    <row r="2742" spans="6:7" ht="19.5" thickBot="1">
      <c r="F2742" s="72">
        <v>4974351088335</v>
      </c>
      <c r="G2742" s="71" t="s">
        <v>878</v>
      </c>
    </row>
    <row r="2743" spans="6:7" ht="19.5" thickBot="1">
      <c r="F2743" s="72">
        <v>4974351088447</v>
      </c>
      <c r="G2743" s="71" t="s">
        <v>878</v>
      </c>
    </row>
    <row r="2744" spans="6:7" ht="19.5" thickBot="1">
      <c r="F2744" s="72">
        <v>4974351088474</v>
      </c>
      <c r="G2744" s="71" t="s">
        <v>878</v>
      </c>
    </row>
    <row r="2745" spans="6:7" ht="19.5" thickBot="1">
      <c r="F2745" s="72">
        <v>4974351088576</v>
      </c>
      <c r="G2745" s="71" t="s">
        <v>878</v>
      </c>
    </row>
    <row r="2746" spans="6:7" ht="19.5" thickBot="1">
      <c r="F2746" s="72">
        <v>4974351088914</v>
      </c>
      <c r="G2746" s="71" t="s">
        <v>878</v>
      </c>
    </row>
    <row r="2747" spans="6:7" ht="19.5" thickBot="1">
      <c r="F2747" s="72">
        <v>4974351089045</v>
      </c>
      <c r="G2747" s="71" t="s">
        <v>878</v>
      </c>
    </row>
    <row r="2748" spans="6:7" ht="19.5" thickBot="1">
      <c r="F2748" s="72">
        <v>4974351089436</v>
      </c>
      <c r="G2748" s="71" t="s">
        <v>878</v>
      </c>
    </row>
    <row r="2749" spans="6:7" ht="19.5" thickBot="1">
      <c r="F2749" s="72">
        <v>4974351089529</v>
      </c>
      <c r="G2749" s="71" t="s">
        <v>878</v>
      </c>
    </row>
    <row r="2750" spans="6:7" ht="19.5" thickBot="1">
      <c r="F2750" s="72">
        <v>4974351089733</v>
      </c>
      <c r="G2750" s="71" t="s">
        <v>878</v>
      </c>
    </row>
    <row r="2751" spans="6:7" ht="19.5" thickBot="1">
      <c r="F2751" s="72">
        <v>4974351089890</v>
      </c>
      <c r="G2751" s="71" t="s">
        <v>878</v>
      </c>
    </row>
    <row r="2752" spans="6:7" ht="19.5" thickBot="1">
      <c r="F2752" s="72">
        <v>4974351090030</v>
      </c>
      <c r="G2752" s="71" t="s">
        <v>878</v>
      </c>
    </row>
    <row r="2753" spans="6:7" ht="19.5" thickBot="1">
      <c r="F2753" s="72">
        <v>4974351090061</v>
      </c>
      <c r="G2753" s="71" t="s">
        <v>878</v>
      </c>
    </row>
    <row r="2754" spans="6:7" ht="19.5" thickBot="1">
      <c r="F2754" s="72">
        <v>4974351090588</v>
      </c>
      <c r="G2754" s="71" t="s">
        <v>878</v>
      </c>
    </row>
    <row r="2755" spans="6:7" ht="19.5" thickBot="1">
      <c r="F2755" s="72">
        <v>4974351090626</v>
      </c>
      <c r="G2755" s="71" t="s">
        <v>878</v>
      </c>
    </row>
    <row r="2756" spans="6:7" ht="19.5" thickBot="1">
      <c r="F2756" s="72">
        <v>4974351090737</v>
      </c>
      <c r="G2756" s="71" t="s">
        <v>878</v>
      </c>
    </row>
    <row r="2757" spans="6:7" ht="19.5" thickBot="1">
      <c r="F2757" s="72">
        <v>4974351090744</v>
      </c>
      <c r="G2757" s="71" t="s">
        <v>878</v>
      </c>
    </row>
    <row r="2758" spans="6:7" ht="19.5" thickBot="1">
      <c r="F2758" s="72">
        <v>4974351090845</v>
      </c>
      <c r="G2758" s="71" t="s">
        <v>878</v>
      </c>
    </row>
    <row r="2759" spans="6:7" ht="19.5" thickBot="1">
      <c r="F2759" s="72">
        <v>4974351091015</v>
      </c>
      <c r="G2759" s="71" t="s">
        <v>878</v>
      </c>
    </row>
    <row r="2760" spans="6:7" ht="19.5" thickBot="1">
      <c r="F2760" s="72">
        <v>4974351091024</v>
      </c>
      <c r="G2760" s="71" t="s">
        <v>878</v>
      </c>
    </row>
    <row r="2761" spans="6:7" ht="19.5" thickBot="1">
      <c r="F2761" s="72">
        <v>4974351091044</v>
      </c>
      <c r="G2761" s="71" t="s">
        <v>878</v>
      </c>
    </row>
    <row r="2762" spans="6:7" ht="19.5" thickBot="1">
      <c r="F2762" s="72">
        <v>4974351091047</v>
      </c>
      <c r="G2762" s="71" t="s">
        <v>878</v>
      </c>
    </row>
    <row r="2763" spans="6:7" ht="19.5" thickBot="1">
      <c r="F2763" s="72">
        <v>4974351091048</v>
      </c>
      <c r="G2763" s="71" t="s">
        <v>878</v>
      </c>
    </row>
    <row r="2764" spans="6:7" ht="19.5" thickBot="1">
      <c r="F2764" s="72">
        <v>4974351091049</v>
      </c>
      <c r="G2764" s="71" t="s">
        <v>878</v>
      </c>
    </row>
    <row r="2765" spans="6:7" ht="19.5" thickBot="1">
      <c r="F2765" s="72">
        <v>4974351095424</v>
      </c>
      <c r="G2765" s="71" t="s">
        <v>878</v>
      </c>
    </row>
    <row r="2766" spans="6:7" ht="19.5" thickBot="1">
      <c r="F2766" s="72">
        <v>4974351095425</v>
      </c>
      <c r="G2766" s="71" t="s">
        <v>878</v>
      </c>
    </row>
    <row r="2767" spans="6:7" ht="19.5" thickBot="1">
      <c r="F2767" s="72">
        <v>4974351095430</v>
      </c>
      <c r="G2767" s="71" t="s">
        <v>878</v>
      </c>
    </row>
    <row r="2768" spans="6:7" ht="19.5" thickBot="1">
      <c r="F2768" s="72">
        <v>4974351095447</v>
      </c>
      <c r="G2768" s="71" t="s">
        <v>878</v>
      </c>
    </row>
    <row r="2769" spans="6:7" ht="19.5" thickBot="1">
      <c r="F2769" s="72">
        <v>4974351095500</v>
      </c>
      <c r="G2769" s="71" t="s">
        <v>878</v>
      </c>
    </row>
    <row r="2770" spans="6:7" ht="19.5" thickBot="1">
      <c r="F2770" s="72">
        <v>4974351096508</v>
      </c>
      <c r="G2770" s="71" t="s">
        <v>878</v>
      </c>
    </row>
    <row r="2771" spans="6:7" ht="19.5" thickBot="1">
      <c r="F2771" s="72">
        <v>4974351097541</v>
      </c>
      <c r="G2771" s="71" t="s">
        <v>878</v>
      </c>
    </row>
    <row r="2772" spans="6:7" ht="19.5" thickBot="1">
      <c r="F2772" s="72">
        <v>4974351097779</v>
      </c>
      <c r="G2772" s="71" t="s">
        <v>878</v>
      </c>
    </row>
    <row r="2773" spans="6:7" ht="19.5" thickBot="1">
      <c r="F2773" s="72">
        <v>4974351097780</v>
      </c>
      <c r="G2773" s="71" t="s">
        <v>878</v>
      </c>
    </row>
    <row r="2774" spans="6:7" ht="19.5" thickBot="1">
      <c r="F2774" s="72">
        <v>4974351097781</v>
      </c>
      <c r="G2774" s="71" t="s">
        <v>878</v>
      </c>
    </row>
    <row r="2775" spans="6:7" ht="19.5" thickBot="1">
      <c r="F2775" s="72">
        <v>4974351097782</v>
      </c>
      <c r="G2775" s="71" t="s">
        <v>878</v>
      </c>
    </row>
    <row r="2776" spans="6:7" ht="19.5" thickBot="1">
      <c r="F2776" s="72">
        <v>4974351097783</v>
      </c>
      <c r="G2776" s="71" t="s">
        <v>878</v>
      </c>
    </row>
    <row r="2777" spans="6:7" ht="19.5" thickBot="1">
      <c r="F2777" s="72">
        <v>4974351097784</v>
      </c>
      <c r="G2777" s="71" t="s">
        <v>878</v>
      </c>
    </row>
    <row r="2778" spans="6:7" ht="19.5" thickBot="1">
      <c r="F2778" s="72">
        <v>4974351097787</v>
      </c>
      <c r="G2778" s="71" t="s">
        <v>878</v>
      </c>
    </row>
    <row r="2779" spans="6:7" ht="19.5" thickBot="1">
      <c r="F2779" s="72">
        <v>4974351097791</v>
      </c>
      <c r="G2779" s="71" t="s">
        <v>878</v>
      </c>
    </row>
    <row r="2780" spans="6:7" ht="19.5" thickBot="1">
      <c r="F2780" s="72">
        <v>4974351097792</v>
      </c>
      <c r="G2780" s="71" t="s">
        <v>878</v>
      </c>
    </row>
    <row r="2781" spans="6:7" ht="19.5" thickBot="1">
      <c r="F2781" s="72">
        <v>4974351097793</v>
      </c>
      <c r="G2781" s="71" t="s">
        <v>878</v>
      </c>
    </row>
    <row r="2782" spans="6:7" ht="19.5" thickBot="1">
      <c r="F2782" s="72">
        <v>4974351097794</v>
      </c>
      <c r="G2782" s="71" t="s">
        <v>878</v>
      </c>
    </row>
    <row r="2783" spans="6:7" ht="19.5" thickBot="1">
      <c r="F2783" s="72">
        <v>4974351097849</v>
      </c>
      <c r="G2783" s="71" t="s">
        <v>878</v>
      </c>
    </row>
    <row r="2784" spans="6:7" ht="19.5" thickBot="1">
      <c r="F2784" s="72">
        <v>4974351098026</v>
      </c>
      <c r="G2784" s="71" t="s">
        <v>878</v>
      </c>
    </row>
    <row r="2785" spans="6:7" ht="19.5" thickBot="1">
      <c r="F2785" s="72">
        <v>4974351098140</v>
      </c>
      <c r="G2785" s="71" t="s">
        <v>878</v>
      </c>
    </row>
    <row r="2786" spans="6:7" ht="19.5" thickBot="1">
      <c r="F2786" s="72">
        <v>4974351098402</v>
      </c>
      <c r="G2786" s="71" t="s">
        <v>878</v>
      </c>
    </row>
    <row r="2787" spans="6:7" ht="19.5" thickBot="1">
      <c r="F2787" s="72">
        <v>4974351098602</v>
      </c>
      <c r="G2787" s="71" t="s">
        <v>878</v>
      </c>
    </row>
    <row r="2788" spans="6:7" ht="19.5" thickBot="1">
      <c r="F2788" s="72">
        <v>4974351098605</v>
      </c>
      <c r="G2788" s="71" t="s">
        <v>878</v>
      </c>
    </row>
    <row r="2789" spans="6:7" ht="19.5" thickBot="1">
      <c r="F2789" s="72">
        <v>4974351098625</v>
      </c>
      <c r="G2789" s="71" t="s">
        <v>878</v>
      </c>
    </row>
    <row r="2790" spans="6:7" ht="19.5" thickBot="1">
      <c r="F2790" s="72">
        <v>4974351098665</v>
      </c>
      <c r="G2790" s="71" t="s">
        <v>878</v>
      </c>
    </row>
    <row r="2791" spans="6:7" ht="19.5" thickBot="1">
      <c r="F2791" s="72">
        <v>4974351099122</v>
      </c>
      <c r="G2791" s="71" t="s">
        <v>878</v>
      </c>
    </row>
    <row r="2792" spans="6:7" ht="19.5" thickBot="1">
      <c r="F2792" s="72">
        <v>4974351099569</v>
      </c>
      <c r="G2792" s="71" t="s">
        <v>878</v>
      </c>
    </row>
    <row r="2793" spans="6:7" ht="19.5" thickBot="1">
      <c r="F2793" s="72">
        <v>4974351099598</v>
      </c>
      <c r="G2793" s="71" t="s">
        <v>878</v>
      </c>
    </row>
    <row r="2794" spans="6:7" ht="19.5" thickBot="1">
      <c r="F2794" s="72">
        <v>4974351099954</v>
      </c>
      <c r="G2794" s="71" t="s">
        <v>878</v>
      </c>
    </row>
    <row r="2795" spans="6:7" ht="19.5" thickBot="1">
      <c r="F2795" s="72">
        <v>6052251020001</v>
      </c>
      <c r="G2795" s="71" t="s">
        <v>878</v>
      </c>
    </row>
    <row r="2796" spans="6:7" ht="19.5" thickBot="1">
      <c r="F2796" s="72">
        <v>6052251020002</v>
      </c>
      <c r="G2796" s="71" t="s">
        <v>878</v>
      </c>
    </row>
    <row r="2797" spans="6:7" ht="19.5" thickBot="1">
      <c r="F2797" s="72">
        <v>6052251020003</v>
      </c>
      <c r="G2797" s="71" t="s">
        <v>878</v>
      </c>
    </row>
    <row r="2798" spans="6:7" ht="19.5" thickBot="1">
      <c r="F2798" s="72">
        <v>6052251020004</v>
      </c>
      <c r="G2798" s="71" t="s">
        <v>878</v>
      </c>
    </row>
    <row r="2799" spans="6:7" ht="19.5" thickBot="1">
      <c r="F2799" s="72">
        <v>6052251020011</v>
      </c>
      <c r="G2799" s="71" t="s">
        <v>878</v>
      </c>
    </row>
    <row r="2800" spans="6:7" ht="19.5" thickBot="1">
      <c r="F2800" s="72">
        <v>6052251020096</v>
      </c>
      <c r="G2800" s="71" t="s">
        <v>878</v>
      </c>
    </row>
    <row r="2801" spans="6:7" ht="19.5" thickBot="1">
      <c r="F2801" s="72">
        <v>6052251020097</v>
      </c>
      <c r="G2801" s="71" t="s">
        <v>878</v>
      </c>
    </row>
    <row r="2802" spans="6:7" ht="19.5" thickBot="1">
      <c r="F2802" s="72">
        <v>6052251020098</v>
      </c>
      <c r="G2802" s="71" t="s">
        <v>878</v>
      </c>
    </row>
    <row r="2803" spans="6:7" ht="19.5" thickBot="1">
      <c r="F2803" s="72">
        <v>6052251020505</v>
      </c>
      <c r="G2803" s="71" t="s">
        <v>878</v>
      </c>
    </row>
    <row r="2804" spans="6:7" ht="19.5" thickBot="1">
      <c r="F2804" s="72">
        <v>6052251020889</v>
      </c>
      <c r="G2804" s="71" t="s">
        <v>878</v>
      </c>
    </row>
    <row r="2805" spans="6:7" ht="19.5" thickBot="1">
      <c r="F2805" s="72">
        <v>6052251020890</v>
      </c>
      <c r="G2805" s="71" t="s">
        <v>878</v>
      </c>
    </row>
    <row r="2806" spans="6:7" ht="19.5" thickBot="1">
      <c r="F2806" s="72">
        <v>6052251020891</v>
      </c>
      <c r="G2806" s="71" t="s">
        <v>878</v>
      </c>
    </row>
    <row r="2807" spans="6:7" ht="19.5" thickBot="1">
      <c r="F2807" s="72">
        <v>6052251020892</v>
      </c>
      <c r="G2807" s="71" t="s">
        <v>878</v>
      </c>
    </row>
    <row r="2808" spans="6:7" ht="19.5" thickBot="1">
      <c r="F2808" s="72">
        <v>6052251020893</v>
      </c>
      <c r="G2808" s="71" t="s">
        <v>878</v>
      </c>
    </row>
    <row r="2809" spans="6:7" ht="19.5" thickBot="1">
      <c r="F2809" s="72">
        <v>6052251021023</v>
      </c>
      <c r="G2809" s="71" t="s">
        <v>878</v>
      </c>
    </row>
    <row r="2810" spans="6:7" ht="19.5" thickBot="1">
      <c r="F2810" s="72">
        <v>6052251021024</v>
      </c>
      <c r="G2810" s="71" t="s">
        <v>878</v>
      </c>
    </row>
    <row r="2811" spans="6:7" ht="19.5" thickBot="1">
      <c r="F2811" s="72">
        <v>6052251021283</v>
      </c>
      <c r="G2811" s="71" t="s">
        <v>878</v>
      </c>
    </row>
    <row r="2812" spans="6:7" ht="19.5" thickBot="1">
      <c r="F2812" s="72">
        <v>6052251021284</v>
      </c>
      <c r="G2812" s="71" t="s">
        <v>878</v>
      </c>
    </row>
    <row r="2813" spans="6:7" ht="19.5" thickBot="1">
      <c r="F2813" s="72">
        <v>6052251021285</v>
      </c>
      <c r="G2813" s="71" t="s">
        <v>878</v>
      </c>
    </row>
    <row r="2814" spans="6:7" ht="19.5" thickBot="1">
      <c r="F2814" s="72">
        <v>6052251021286</v>
      </c>
      <c r="G2814" s="71" t="s">
        <v>878</v>
      </c>
    </row>
    <row r="2815" spans="6:7" ht="19.5" thickBot="1">
      <c r="F2815" s="72">
        <v>6052251021287</v>
      </c>
      <c r="G2815" s="71" t="s">
        <v>878</v>
      </c>
    </row>
    <row r="2816" spans="6:7" ht="19.5" thickBot="1">
      <c r="F2816" s="72">
        <v>6052251021288</v>
      </c>
      <c r="G2816" s="71" t="s">
        <v>878</v>
      </c>
    </row>
    <row r="2817" spans="6:7" ht="19.5" thickBot="1">
      <c r="F2817" s="72">
        <v>6052251021289</v>
      </c>
      <c r="G2817" s="71" t="s">
        <v>878</v>
      </c>
    </row>
    <row r="2818" spans="6:7" ht="19.5" thickBot="1">
      <c r="F2818" s="72">
        <v>6052251021290</v>
      </c>
      <c r="G2818" s="71" t="s">
        <v>878</v>
      </c>
    </row>
    <row r="2819" spans="6:7" ht="19.5" thickBot="1">
      <c r="F2819" s="72">
        <v>6052251021291</v>
      </c>
      <c r="G2819" s="71" t="s">
        <v>878</v>
      </c>
    </row>
    <row r="2820" spans="6:7" ht="19.5" thickBot="1">
      <c r="F2820" s="72">
        <v>6052251023684</v>
      </c>
      <c r="G2820" s="71" t="s">
        <v>878</v>
      </c>
    </row>
    <row r="2821" spans="6:7" ht="19.5" thickBot="1">
      <c r="F2821" s="72">
        <v>6052251023685</v>
      </c>
      <c r="G2821" s="71" t="s">
        <v>878</v>
      </c>
    </row>
    <row r="2822" spans="6:7" ht="19.5" thickBot="1">
      <c r="F2822" s="72">
        <v>6052251025305</v>
      </c>
      <c r="G2822" s="71" t="s">
        <v>878</v>
      </c>
    </row>
    <row r="2823" spans="6:7" ht="19.5" thickBot="1">
      <c r="F2823" s="72">
        <v>6052251025306</v>
      </c>
      <c r="G2823" s="71" t="s">
        <v>878</v>
      </c>
    </row>
    <row r="2824" spans="6:7" ht="19.5" thickBot="1">
      <c r="F2824" s="72">
        <v>6052251025307</v>
      </c>
      <c r="G2824" s="71" t="s">
        <v>878</v>
      </c>
    </row>
    <row r="2825" spans="6:7" ht="19.5" thickBot="1">
      <c r="F2825" s="72">
        <v>6052251025308</v>
      </c>
      <c r="G2825" s="71" t="s">
        <v>878</v>
      </c>
    </row>
    <row r="2826" spans="6:7" ht="19.5" thickBot="1">
      <c r="F2826" s="72">
        <v>6052251025309</v>
      </c>
      <c r="G2826" s="71" t="s">
        <v>878</v>
      </c>
    </row>
    <row r="2827" spans="6:7" ht="19.5" thickBot="1">
      <c r="F2827" s="72">
        <v>6052251025310</v>
      </c>
      <c r="G2827" s="71" t="s">
        <v>878</v>
      </c>
    </row>
    <row r="2828" spans="6:7" ht="19.5" thickBot="1">
      <c r="F2828" s="72">
        <v>6052251025311</v>
      </c>
      <c r="G2828" s="71" t="s">
        <v>878</v>
      </c>
    </row>
    <row r="2829" spans="6:7" ht="19.5" thickBot="1">
      <c r="F2829" s="72">
        <v>6052251025312</v>
      </c>
      <c r="G2829" s="71" t="s">
        <v>878</v>
      </c>
    </row>
    <row r="2830" spans="6:7" ht="19.5" thickBot="1">
      <c r="F2830" s="72">
        <v>6052251025313</v>
      </c>
      <c r="G2830" s="71" t="s">
        <v>878</v>
      </c>
    </row>
    <row r="2831" spans="6:7" ht="19.5" thickBot="1">
      <c r="F2831" s="72">
        <v>6052251025314</v>
      </c>
      <c r="G2831" s="71" t="s">
        <v>878</v>
      </c>
    </row>
    <row r="2832" spans="6:7" ht="19.5" thickBot="1">
      <c r="F2832" s="72">
        <v>6052251025315</v>
      </c>
      <c r="G2832" s="71" t="s">
        <v>878</v>
      </c>
    </row>
    <row r="2833" spans="6:7" ht="19.5" thickBot="1">
      <c r="F2833" s="72">
        <v>6052251025316</v>
      </c>
      <c r="G2833" s="71" t="s">
        <v>878</v>
      </c>
    </row>
    <row r="2834" spans="6:7" ht="19.5" thickBot="1">
      <c r="F2834" s="72">
        <v>6052251025317</v>
      </c>
      <c r="G2834" s="71" t="s">
        <v>878</v>
      </c>
    </row>
    <row r="2835" spans="6:7" ht="19.5" thickBot="1">
      <c r="F2835" s="72">
        <v>6052251025487</v>
      </c>
      <c r="G2835" s="71" t="s">
        <v>878</v>
      </c>
    </row>
    <row r="2836" spans="6:7" ht="19.5" thickBot="1">
      <c r="F2836" s="72">
        <v>6052251025490</v>
      </c>
      <c r="G2836" s="71" t="s">
        <v>878</v>
      </c>
    </row>
    <row r="2837" spans="6:7" ht="19.5" thickBot="1">
      <c r="F2837" s="72">
        <v>6052251025508</v>
      </c>
      <c r="G2837" s="71" t="s">
        <v>878</v>
      </c>
    </row>
    <row r="2838" spans="6:7" ht="19.5" thickBot="1">
      <c r="F2838" s="72">
        <v>6052251025514</v>
      </c>
      <c r="G2838" s="71" t="s">
        <v>878</v>
      </c>
    </row>
    <row r="2839" spans="6:7" ht="19.5" thickBot="1">
      <c r="F2839" s="72">
        <v>6052251025521</v>
      </c>
      <c r="G2839" s="71" t="s">
        <v>878</v>
      </c>
    </row>
    <row r="2840" spans="6:7" ht="19.5" thickBot="1">
      <c r="F2840" s="72">
        <v>6052251025563</v>
      </c>
      <c r="G2840" s="71" t="s">
        <v>878</v>
      </c>
    </row>
    <row r="2841" spans="6:7" ht="19.5" thickBot="1">
      <c r="F2841" s="72">
        <v>6052251025564</v>
      </c>
      <c r="G2841" s="71" t="s">
        <v>878</v>
      </c>
    </row>
    <row r="2842" spans="6:7" ht="19.5" thickBot="1">
      <c r="F2842" s="72">
        <v>6052251025582</v>
      </c>
      <c r="G2842" s="71" t="s">
        <v>878</v>
      </c>
    </row>
    <row r="2843" spans="6:7" ht="19.5" thickBot="1">
      <c r="F2843" s="72">
        <v>6052251025587</v>
      </c>
      <c r="G2843" s="71" t="s">
        <v>878</v>
      </c>
    </row>
    <row r="2844" spans="6:7" ht="19.5" thickBot="1">
      <c r="F2844" s="72">
        <v>6052251025599</v>
      </c>
      <c r="G2844" s="71" t="s">
        <v>878</v>
      </c>
    </row>
    <row r="2845" spans="6:7" ht="19.5" thickBot="1">
      <c r="F2845" s="72">
        <v>6052251025600</v>
      </c>
      <c r="G2845" s="71" t="s">
        <v>878</v>
      </c>
    </row>
    <row r="2846" spans="6:7" ht="19.5" thickBot="1">
      <c r="F2846" s="72">
        <v>6052251026177</v>
      </c>
      <c r="G2846" s="71" t="s">
        <v>878</v>
      </c>
    </row>
    <row r="2847" spans="6:7" ht="19.5" thickBot="1">
      <c r="F2847" s="72">
        <v>6052251026718</v>
      </c>
      <c r="G2847" s="71" t="s">
        <v>878</v>
      </c>
    </row>
    <row r="2848" spans="6:7" ht="19.5" thickBot="1">
      <c r="F2848" s="72">
        <v>6052251026794</v>
      </c>
      <c r="G2848" s="71" t="s">
        <v>878</v>
      </c>
    </row>
    <row r="2849" spans="6:7" ht="19.5" thickBot="1">
      <c r="F2849" s="72">
        <v>6052251026800</v>
      </c>
      <c r="G2849" s="71" t="s">
        <v>878</v>
      </c>
    </row>
    <row r="2850" spans="6:7" ht="19.5" thickBot="1">
      <c r="F2850" s="72">
        <v>6052251026802</v>
      </c>
      <c r="G2850" s="71" t="s">
        <v>878</v>
      </c>
    </row>
    <row r="2851" spans="6:7" ht="19.5" thickBot="1">
      <c r="F2851" s="72">
        <v>6052251027216</v>
      </c>
      <c r="G2851" s="71" t="s">
        <v>878</v>
      </c>
    </row>
    <row r="2852" spans="6:7" ht="19.5" thickBot="1">
      <c r="F2852" s="72">
        <v>6052251027240</v>
      </c>
      <c r="G2852" s="71" t="s">
        <v>878</v>
      </c>
    </row>
    <row r="2853" spans="6:7" ht="19.5" thickBot="1">
      <c r="F2853" s="72">
        <v>6052251027609</v>
      </c>
      <c r="G2853" s="71" t="s">
        <v>878</v>
      </c>
    </row>
    <row r="2854" spans="6:7" ht="19.5" thickBot="1">
      <c r="F2854" s="72">
        <v>6052251027651</v>
      </c>
      <c r="G2854" s="71" t="s">
        <v>878</v>
      </c>
    </row>
    <row r="2855" spans="6:7" ht="19.5" thickBot="1">
      <c r="F2855" s="72">
        <v>6052251027669</v>
      </c>
      <c r="G2855" s="71" t="s">
        <v>878</v>
      </c>
    </row>
    <row r="2856" spans="6:7" ht="19.5" thickBot="1">
      <c r="F2856" s="72">
        <v>6052251027906</v>
      </c>
      <c r="G2856" s="71" t="s">
        <v>878</v>
      </c>
    </row>
    <row r="2857" spans="6:7" ht="19.5" thickBot="1">
      <c r="F2857" s="72">
        <v>6052251027975</v>
      </c>
      <c r="G2857" s="71" t="s">
        <v>878</v>
      </c>
    </row>
    <row r="2858" spans="6:7" ht="19.5" thickBot="1">
      <c r="F2858" s="72">
        <v>6052251028092</v>
      </c>
      <c r="G2858" s="71" t="s">
        <v>878</v>
      </c>
    </row>
    <row r="2859" spans="6:7" ht="19.5" thickBot="1">
      <c r="F2859" s="72">
        <v>6052251028125</v>
      </c>
      <c r="G2859" s="71" t="s">
        <v>878</v>
      </c>
    </row>
    <row r="2860" spans="6:7" ht="19.5" thickBot="1">
      <c r="F2860" s="72">
        <v>6052251028126</v>
      </c>
      <c r="G2860" s="71" t="s">
        <v>878</v>
      </c>
    </row>
    <row r="2861" spans="6:7" ht="19.5" thickBot="1">
      <c r="F2861" s="72">
        <v>6052251028213</v>
      </c>
      <c r="G2861" s="71" t="s">
        <v>878</v>
      </c>
    </row>
    <row r="2862" spans="6:7" ht="19.5" thickBot="1">
      <c r="F2862" s="72">
        <v>6052251028267</v>
      </c>
      <c r="G2862" s="71" t="s">
        <v>878</v>
      </c>
    </row>
    <row r="2863" spans="6:7" ht="19.5" thickBot="1">
      <c r="F2863" s="72">
        <v>6052251028268</v>
      </c>
      <c r="G2863" s="71" t="s">
        <v>878</v>
      </c>
    </row>
    <row r="2864" spans="6:7" ht="19.5" thickBot="1">
      <c r="F2864" s="72">
        <v>6052251028271</v>
      </c>
      <c r="G2864" s="71" t="s">
        <v>878</v>
      </c>
    </row>
    <row r="2865" spans="6:7" ht="19.5" thickBot="1">
      <c r="F2865" s="72">
        <v>6052251028872</v>
      </c>
      <c r="G2865" s="71" t="s">
        <v>878</v>
      </c>
    </row>
    <row r="2866" spans="6:7" ht="19.5" thickBot="1">
      <c r="F2866" s="72">
        <v>6052251029885</v>
      </c>
      <c r="G2866" s="71" t="s">
        <v>878</v>
      </c>
    </row>
    <row r="2867" spans="6:7" ht="19.5" thickBot="1">
      <c r="F2867" s="72">
        <v>6052251029888</v>
      </c>
      <c r="G2867" s="71" t="s">
        <v>878</v>
      </c>
    </row>
    <row r="2868" spans="6:7" ht="19.5" thickBot="1">
      <c r="F2868" s="72">
        <v>6052251030067</v>
      </c>
      <c r="G2868" s="71" t="s">
        <v>878</v>
      </c>
    </row>
    <row r="2869" spans="6:7" ht="19.5" thickBot="1">
      <c r="F2869" s="72">
        <v>6052251030306</v>
      </c>
      <c r="G2869" s="71" t="s">
        <v>878</v>
      </c>
    </row>
    <row r="2870" spans="6:7" ht="19.5" thickBot="1">
      <c r="F2870" s="72">
        <v>6052251030719</v>
      </c>
      <c r="G2870" s="71" t="s">
        <v>878</v>
      </c>
    </row>
    <row r="2871" spans="6:7" ht="19.5" thickBot="1">
      <c r="F2871" s="72">
        <v>6052251030720</v>
      </c>
      <c r="G2871" s="71" t="s">
        <v>878</v>
      </c>
    </row>
    <row r="2872" spans="6:7" ht="19.5" thickBot="1">
      <c r="F2872" s="72">
        <v>6052251030721</v>
      </c>
      <c r="G2872" s="71" t="s">
        <v>878</v>
      </c>
    </row>
    <row r="2873" spans="6:7" ht="19.5" thickBot="1">
      <c r="F2873" s="72">
        <v>6052251030722</v>
      </c>
      <c r="G2873" s="71" t="s">
        <v>878</v>
      </c>
    </row>
    <row r="2874" spans="6:7" ht="19.5" thickBot="1">
      <c r="F2874" s="72">
        <v>6052251030723</v>
      </c>
      <c r="G2874" s="71" t="s">
        <v>878</v>
      </c>
    </row>
    <row r="2875" spans="6:7" ht="19.5" thickBot="1">
      <c r="F2875" s="72">
        <v>6052251030724</v>
      </c>
      <c r="G2875" s="71" t="s">
        <v>878</v>
      </c>
    </row>
    <row r="2876" spans="6:7" ht="19.5" thickBot="1">
      <c r="F2876" s="72">
        <v>6052251030865</v>
      </c>
      <c r="G2876" s="71" t="s">
        <v>878</v>
      </c>
    </row>
    <row r="2877" spans="6:7" ht="19.5" thickBot="1">
      <c r="F2877" s="72">
        <v>6052251030922</v>
      </c>
      <c r="G2877" s="71" t="s">
        <v>878</v>
      </c>
    </row>
    <row r="2878" spans="6:7" ht="19.5" thickBot="1">
      <c r="F2878" s="72">
        <v>6052251031663</v>
      </c>
      <c r="G2878" s="71" t="s">
        <v>878</v>
      </c>
    </row>
    <row r="2879" spans="6:7" ht="19.5" thickBot="1">
      <c r="F2879" s="72">
        <v>6052251032313</v>
      </c>
      <c r="G2879" s="71" t="s">
        <v>878</v>
      </c>
    </row>
    <row r="2880" spans="6:7" ht="19.5" thickBot="1">
      <c r="F2880" s="72">
        <v>6052251032314</v>
      </c>
      <c r="G2880" s="71" t="s">
        <v>878</v>
      </c>
    </row>
    <row r="2881" spans="6:7" ht="19.5" thickBot="1">
      <c r="F2881" s="72">
        <v>6052251032380</v>
      </c>
      <c r="G2881" s="71" t="s">
        <v>878</v>
      </c>
    </row>
    <row r="2882" spans="6:7" ht="19.5" thickBot="1">
      <c r="F2882" s="72">
        <v>6052251032434</v>
      </c>
      <c r="G2882" s="71" t="s">
        <v>878</v>
      </c>
    </row>
    <row r="2883" spans="6:7" ht="19.5" thickBot="1">
      <c r="F2883" s="72">
        <v>6052251032435</v>
      </c>
      <c r="G2883" s="71" t="s">
        <v>878</v>
      </c>
    </row>
    <row r="2884" spans="6:7" ht="19.5" thickBot="1">
      <c r="F2884" s="72">
        <v>6052251033165</v>
      </c>
      <c r="G2884" s="71" t="s">
        <v>878</v>
      </c>
    </row>
    <row r="2885" spans="6:7" ht="19.5" thickBot="1">
      <c r="F2885" s="72">
        <v>6052251033296</v>
      </c>
      <c r="G2885" s="71" t="s">
        <v>878</v>
      </c>
    </row>
    <row r="2886" spans="6:7" ht="19.5" thickBot="1">
      <c r="F2886" s="72">
        <v>6052251033307</v>
      </c>
      <c r="G2886" s="71" t="s">
        <v>878</v>
      </c>
    </row>
    <row r="2887" spans="6:7" ht="19.5" thickBot="1">
      <c r="F2887" s="72">
        <v>6052251033308</v>
      </c>
      <c r="G2887" s="71" t="s">
        <v>878</v>
      </c>
    </row>
    <row r="2888" spans="6:7" ht="19.5" thickBot="1">
      <c r="F2888" s="72">
        <v>6052251033359</v>
      </c>
      <c r="G2888" s="71" t="s">
        <v>878</v>
      </c>
    </row>
    <row r="2889" spans="6:7" ht="19.5" thickBot="1">
      <c r="F2889" s="72">
        <v>6052251033500</v>
      </c>
      <c r="G2889" s="71" t="s">
        <v>878</v>
      </c>
    </row>
    <row r="2890" spans="6:7" ht="19.5" thickBot="1">
      <c r="F2890" s="72">
        <v>6052251033880</v>
      </c>
      <c r="G2890" s="71" t="s">
        <v>878</v>
      </c>
    </row>
    <row r="2891" spans="6:7" ht="19.5" thickBot="1">
      <c r="F2891" s="72">
        <v>6052251033900</v>
      </c>
      <c r="G2891" s="71" t="s">
        <v>878</v>
      </c>
    </row>
    <row r="2892" spans="6:7" ht="19.5" thickBot="1">
      <c r="F2892" s="72">
        <v>6052251034333</v>
      </c>
      <c r="G2892" s="71" t="s">
        <v>878</v>
      </c>
    </row>
    <row r="2893" spans="6:7" ht="19.5" thickBot="1">
      <c r="F2893" s="72">
        <v>6052251034967</v>
      </c>
      <c r="G2893" s="71" t="s">
        <v>878</v>
      </c>
    </row>
    <row r="2894" spans="6:7" ht="19.5" thickBot="1">
      <c r="F2894" s="72">
        <v>6052251040873</v>
      </c>
      <c r="G2894" s="71" t="s">
        <v>878</v>
      </c>
    </row>
    <row r="2895" spans="6:7" ht="19.5" thickBot="1">
      <c r="F2895" s="72">
        <v>6052251040874</v>
      </c>
      <c r="G2895" s="71" t="s">
        <v>878</v>
      </c>
    </row>
    <row r="2896" spans="6:7" ht="19.5" thickBot="1">
      <c r="F2896" s="72">
        <v>6052251040876</v>
      </c>
      <c r="G2896" s="71" t="s">
        <v>878</v>
      </c>
    </row>
    <row r="2897" spans="6:7" ht="19.5" thickBot="1">
      <c r="F2897" s="72">
        <v>6052251040879</v>
      </c>
      <c r="G2897" s="71" t="s">
        <v>878</v>
      </c>
    </row>
    <row r="2898" spans="6:7" ht="19.5" thickBot="1">
      <c r="F2898" s="72">
        <v>6052251040880</v>
      </c>
      <c r="G2898" s="71" t="s">
        <v>878</v>
      </c>
    </row>
    <row r="2899" spans="6:7" ht="19.5" thickBot="1">
      <c r="F2899" s="72">
        <v>6052251040971</v>
      </c>
      <c r="G2899" s="71" t="s">
        <v>878</v>
      </c>
    </row>
    <row r="2900" spans="6:7" ht="19.5" thickBot="1">
      <c r="F2900" s="72">
        <v>6052251041335</v>
      </c>
      <c r="G2900" s="71" t="s">
        <v>878</v>
      </c>
    </row>
    <row r="2901" spans="6:7" ht="19.5" thickBot="1">
      <c r="F2901" s="72">
        <v>6052251042083</v>
      </c>
      <c r="G2901" s="71" t="s">
        <v>878</v>
      </c>
    </row>
    <row r="2902" spans="6:7" ht="19.5" thickBot="1">
      <c r="F2902" s="72">
        <v>6052251042115</v>
      </c>
      <c r="G2902" s="71" t="s">
        <v>878</v>
      </c>
    </row>
    <row r="2903" spans="6:7" ht="19.5" thickBot="1">
      <c r="F2903" s="72">
        <v>6052251042387</v>
      </c>
      <c r="G2903" s="71" t="s">
        <v>878</v>
      </c>
    </row>
    <row r="2904" spans="6:7" ht="19.5" thickBot="1">
      <c r="F2904" s="72">
        <v>6052251042388</v>
      </c>
      <c r="G2904" s="71" t="s">
        <v>878</v>
      </c>
    </row>
    <row r="2905" spans="6:7" ht="19.5" thickBot="1">
      <c r="F2905" s="72">
        <v>6052251050118</v>
      </c>
      <c r="G2905" s="71" t="s">
        <v>878</v>
      </c>
    </row>
    <row r="2906" spans="6:7" ht="19.5" thickBot="1">
      <c r="F2906" s="72">
        <v>6052251050940</v>
      </c>
      <c r="G2906" s="71" t="s">
        <v>878</v>
      </c>
    </row>
    <row r="2907" spans="6:7" ht="19.5" thickBot="1">
      <c r="F2907" s="72">
        <v>6052251050941</v>
      </c>
      <c r="G2907" s="71" t="s">
        <v>878</v>
      </c>
    </row>
    <row r="2908" spans="6:7" ht="19.5" thickBot="1">
      <c r="F2908" s="72">
        <v>6052251051683</v>
      </c>
      <c r="G2908" s="71" t="s">
        <v>878</v>
      </c>
    </row>
    <row r="2909" spans="6:7" ht="19.5" thickBot="1">
      <c r="F2909" s="72">
        <v>6052251051785</v>
      </c>
      <c r="G2909" s="71" t="s">
        <v>878</v>
      </c>
    </row>
    <row r="2910" spans="6:7" ht="19.5" thickBot="1">
      <c r="F2910" s="72">
        <v>6052251051836</v>
      </c>
      <c r="G2910" s="71" t="s">
        <v>878</v>
      </c>
    </row>
    <row r="2911" spans="6:7" ht="19.5" thickBot="1">
      <c r="F2911" s="72">
        <v>6052251051860</v>
      </c>
      <c r="G2911" s="71" t="s">
        <v>878</v>
      </c>
    </row>
    <row r="2912" spans="6:7" ht="19.5" thickBot="1">
      <c r="F2912" s="72">
        <v>6052251051911</v>
      </c>
      <c r="G2912" s="71" t="s">
        <v>878</v>
      </c>
    </row>
    <row r="2913" spans="6:7" ht="19.5" thickBot="1">
      <c r="F2913" s="72">
        <v>6052251051928</v>
      </c>
      <c r="G2913" s="71" t="s">
        <v>878</v>
      </c>
    </row>
    <row r="2914" spans="6:7" ht="19.5" thickBot="1">
      <c r="F2914" s="72">
        <v>6052251051968</v>
      </c>
      <c r="G2914" s="71" t="s">
        <v>878</v>
      </c>
    </row>
    <row r="2915" spans="6:7" ht="19.5" thickBot="1">
      <c r="F2915" s="72">
        <v>6052251051970</v>
      </c>
      <c r="G2915" s="71" t="s">
        <v>878</v>
      </c>
    </row>
    <row r="2916" spans="6:7" ht="19.5" thickBot="1">
      <c r="F2916" s="72">
        <v>6052251051976</v>
      </c>
      <c r="G2916" s="71" t="s">
        <v>878</v>
      </c>
    </row>
    <row r="2917" spans="6:7" ht="19.5" thickBot="1">
      <c r="F2917" s="72">
        <v>6052251051979</v>
      </c>
      <c r="G2917" s="71" t="s">
        <v>878</v>
      </c>
    </row>
    <row r="2918" spans="6:7" ht="19.5" thickBot="1">
      <c r="F2918" s="72">
        <v>6052251051984</v>
      </c>
      <c r="G2918" s="71" t="s">
        <v>878</v>
      </c>
    </row>
    <row r="2919" spans="6:7" ht="19.5" thickBot="1">
      <c r="F2919" s="72">
        <v>6052251051985</v>
      </c>
      <c r="G2919" s="71" t="s">
        <v>878</v>
      </c>
    </row>
    <row r="2920" spans="6:7" ht="19.5" thickBot="1">
      <c r="F2920" s="72">
        <v>6052251051986</v>
      </c>
      <c r="G2920" s="71" t="s">
        <v>878</v>
      </c>
    </row>
    <row r="2921" spans="6:7" ht="19.5" thickBot="1">
      <c r="F2921" s="72">
        <v>6052251051987</v>
      </c>
      <c r="G2921" s="71" t="s">
        <v>878</v>
      </c>
    </row>
    <row r="2922" spans="6:7" ht="19.5" thickBot="1">
      <c r="F2922" s="72">
        <v>6052251051988</v>
      </c>
      <c r="G2922" s="71" t="s">
        <v>878</v>
      </c>
    </row>
    <row r="2923" spans="6:7" ht="19.5" thickBot="1">
      <c r="F2923" s="72">
        <v>6052251051989</v>
      </c>
      <c r="G2923" s="71" t="s">
        <v>878</v>
      </c>
    </row>
    <row r="2924" spans="6:7" ht="19.5" thickBot="1">
      <c r="F2924" s="72">
        <v>6052251051991</v>
      </c>
      <c r="G2924" s="71" t="s">
        <v>878</v>
      </c>
    </row>
    <row r="2925" spans="6:7" ht="19.5" thickBot="1">
      <c r="F2925" s="72">
        <v>6052251051993</v>
      </c>
      <c r="G2925" s="71" t="s">
        <v>878</v>
      </c>
    </row>
    <row r="2926" spans="6:7" ht="19.5" thickBot="1">
      <c r="F2926" s="72">
        <v>6052251051995</v>
      </c>
      <c r="G2926" s="71" t="s">
        <v>878</v>
      </c>
    </row>
    <row r="2927" spans="6:7" ht="19.5" thickBot="1">
      <c r="F2927" s="72">
        <v>6052251051999</v>
      </c>
      <c r="G2927" s="71" t="s">
        <v>878</v>
      </c>
    </row>
    <row r="2928" spans="6:7" ht="19.5" thickBot="1">
      <c r="F2928" s="72">
        <v>6052251052005</v>
      </c>
      <c r="G2928" s="71" t="s">
        <v>878</v>
      </c>
    </row>
    <row r="2929" spans="6:7" ht="19.5" thickBot="1">
      <c r="F2929" s="72">
        <v>6052251052007</v>
      </c>
      <c r="G2929" s="71" t="s">
        <v>878</v>
      </c>
    </row>
    <row r="2930" spans="6:7" ht="19.5" thickBot="1">
      <c r="F2930" s="72">
        <v>6052251052081</v>
      </c>
      <c r="G2930" s="71" t="s">
        <v>878</v>
      </c>
    </row>
    <row r="2931" spans="6:7" ht="19.5" thickBot="1">
      <c r="F2931" s="72">
        <v>6052251052134</v>
      </c>
      <c r="G2931" s="71" t="s">
        <v>878</v>
      </c>
    </row>
    <row r="2932" spans="6:7" ht="19.5" thickBot="1">
      <c r="F2932" s="72">
        <v>6052251052231</v>
      </c>
      <c r="G2932" s="71" t="s">
        <v>878</v>
      </c>
    </row>
    <row r="2933" spans="6:7" ht="19.5" thickBot="1">
      <c r="F2933" s="72">
        <v>6052251052247</v>
      </c>
      <c r="G2933" s="71" t="s">
        <v>878</v>
      </c>
    </row>
    <row r="2934" spans="6:7" ht="19.5" thickBot="1">
      <c r="F2934" s="72">
        <v>6052251052248</v>
      </c>
      <c r="G2934" s="71" t="s">
        <v>878</v>
      </c>
    </row>
    <row r="2935" spans="6:7" ht="19.5" thickBot="1">
      <c r="F2935" s="72">
        <v>6052251052249</v>
      </c>
      <c r="G2935" s="71" t="s">
        <v>878</v>
      </c>
    </row>
    <row r="2936" spans="6:7" ht="19.5" thickBot="1">
      <c r="F2936" s="72">
        <v>6052251052250</v>
      </c>
      <c r="G2936" s="71" t="s">
        <v>878</v>
      </c>
    </row>
    <row r="2937" spans="6:7" ht="19.5" thickBot="1">
      <c r="F2937" s="72">
        <v>6052251052251</v>
      </c>
      <c r="G2937" s="71" t="s">
        <v>878</v>
      </c>
    </row>
    <row r="2938" spans="6:7" ht="19.5" thickBot="1">
      <c r="F2938" s="72">
        <v>6052251052252</v>
      </c>
      <c r="G2938" s="71" t="s">
        <v>878</v>
      </c>
    </row>
    <row r="2939" spans="6:7" ht="19.5" thickBot="1">
      <c r="F2939" s="72">
        <v>6052251052293</v>
      </c>
      <c r="G2939" s="71" t="s">
        <v>878</v>
      </c>
    </row>
    <row r="2940" spans="6:7" ht="19.5" thickBot="1">
      <c r="F2940" s="72">
        <v>6052251052294</v>
      </c>
      <c r="G2940" s="71" t="s">
        <v>878</v>
      </c>
    </row>
    <row r="2941" spans="6:7" ht="19.5" thickBot="1">
      <c r="F2941" s="72">
        <v>6052251052295</v>
      </c>
      <c r="G2941" s="71" t="s">
        <v>878</v>
      </c>
    </row>
    <row r="2942" spans="6:7" ht="19.5" thickBot="1">
      <c r="F2942" s="72">
        <v>6052251052322</v>
      </c>
      <c r="G2942" s="71" t="s">
        <v>878</v>
      </c>
    </row>
    <row r="2943" spans="6:7" ht="19.5" thickBot="1">
      <c r="F2943" s="72">
        <v>6052251052809</v>
      </c>
      <c r="G2943" s="71" t="s">
        <v>878</v>
      </c>
    </row>
    <row r="2944" spans="6:7" ht="19.5" thickBot="1">
      <c r="F2944" s="72">
        <v>6052251053108</v>
      </c>
      <c r="G2944" s="71" t="s">
        <v>878</v>
      </c>
    </row>
    <row r="2945" spans="6:7" ht="19.5" thickBot="1">
      <c r="F2945" s="72">
        <v>6052251053499</v>
      </c>
      <c r="G2945" s="71" t="s">
        <v>878</v>
      </c>
    </row>
    <row r="2946" spans="6:7" ht="19.5" thickBot="1">
      <c r="F2946" s="72">
        <v>6052251053500</v>
      </c>
      <c r="G2946" s="71" t="s">
        <v>878</v>
      </c>
    </row>
    <row r="2947" spans="6:7" ht="19.5" thickBot="1">
      <c r="F2947" s="72">
        <v>6052251053699</v>
      </c>
      <c r="G2947" s="71" t="s">
        <v>878</v>
      </c>
    </row>
    <row r="2948" spans="6:7" ht="19.5" thickBot="1">
      <c r="F2948" s="72">
        <v>6052251053840</v>
      </c>
      <c r="G2948" s="71" t="s">
        <v>878</v>
      </c>
    </row>
    <row r="2949" spans="6:7" ht="19.5" thickBot="1">
      <c r="F2949" s="72">
        <v>6052251054167</v>
      </c>
      <c r="G2949" s="71" t="s">
        <v>878</v>
      </c>
    </row>
    <row r="2950" spans="6:7" ht="19.5" thickBot="1">
      <c r="F2950" s="72">
        <v>6052251054990</v>
      </c>
      <c r="G2950" s="71" t="s">
        <v>878</v>
      </c>
    </row>
    <row r="2951" spans="6:7" ht="19.5" thickBot="1">
      <c r="F2951" s="72">
        <v>6052251055533</v>
      </c>
      <c r="G2951" s="71" t="s">
        <v>878</v>
      </c>
    </row>
    <row r="2952" spans="6:7" ht="19.5" thickBot="1">
      <c r="F2952" s="72">
        <v>6052251055534</v>
      </c>
      <c r="G2952" s="71" t="s">
        <v>878</v>
      </c>
    </row>
    <row r="2953" spans="6:7" ht="19.5" thickBot="1">
      <c r="F2953" s="72">
        <v>6052251055535</v>
      </c>
      <c r="G2953" s="71" t="s">
        <v>878</v>
      </c>
    </row>
    <row r="2954" spans="6:7" ht="19.5" thickBot="1">
      <c r="F2954" s="72">
        <v>6052251055856</v>
      </c>
      <c r="G2954" s="71" t="s">
        <v>878</v>
      </c>
    </row>
    <row r="2955" spans="6:7" ht="19.5" thickBot="1">
      <c r="F2955" s="72">
        <v>6052251056206</v>
      </c>
      <c r="G2955" s="71" t="s">
        <v>878</v>
      </c>
    </row>
    <row r="2956" spans="6:7" ht="19.5" thickBot="1">
      <c r="F2956" s="72">
        <v>6052251056403</v>
      </c>
      <c r="G2956" s="71" t="s">
        <v>878</v>
      </c>
    </row>
    <row r="2957" spans="6:7" ht="19.5" thickBot="1">
      <c r="F2957" s="72">
        <v>6052251056583</v>
      </c>
      <c r="G2957" s="71" t="s">
        <v>878</v>
      </c>
    </row>
    <row r="2958" spans="6:7" ht="19.5" thickBot="1">
      <c r="F2958" s="72">
        <v>6052251056646</v>
      </c>
      <c r="G2958" s="71" t="s">
        <v>878</v>
      </c>
    </row>
    <row r="2959" spans="6:7" ht="19.5" thickBot="1">
      <c r="F2959" s="72">
        <v>6052251056734</v>
      </c>
      <c r="G2959" s="71" t="s">
        <v>878</v>
      </c>
    </row>
    <row r="2960" spans="6:7" ht="19.5" thickBot="1">
      <c r="F2960" s="72">
        <v>6052251056900</v>
      </c>
      <c r="G2960" s="71" t="s">
        <v>878</v>
      </c>
    </row>
    <row r="2961" spans="6:7" ht="19.5" thickBot="1">
      <c r="F2961" s="72">
        <v>6052251056901</v>
      </c>
      <c r="G2961" s="71" t="s">
        <v>878</v>
      </c>
    </row>
    <row r="2962" spans="6:7" ht="19.5" thickBot="1">
      <c r="F2962" s="72">
        <v>6052251056902</v>
      </c>
      <c r="G2962" s="71" t="s">
        <v>878</v>
      </c>
    </row>
    <row r="2963" spans="6:7" ht="19.5" thickBot="1">
      <c r="F2963" s="72">
        <v>6052251056926</v>
      </c>
      <c r="G2963" s="71" t="s">
        <v>878</v>
      </c>
    </row>
    <row r="2964" spans="6:7" ht="19.5" thickBot="1">
      <c r="F2964" s="72">
        <v>6052251056927</v>
      </c>
      <c r="G2964" s="71" t="s">
        <v>878</v>
      </c>
    </row>
    <row r="2965" spans="6:7" ht="19.5" thickBot="1">
      <c r="F2965" s="72">
        <v>6052251057524</v>
      </c>
      <c r="G2965" s="71" t="s">
        <v>878</v>
      </c>
    </row>
    <row r="2966" spans="6:7" ht="19.5" thickBot="1">
      <c r="F2966" s="72">
        <v>6052251057555</v>
      </c>
      <c r="G2966" s="71" t="s">
        <v>878</v>
      </c>
    </row>
    <row r="2967" spans="6:7" ht="19.5" thickBot="1">
      <c r="F2967" s="72">
        <v>6052251057588</v>
      </c>
      <c r="G2967" s="71" t="s">
        <v>878</v>
      </c>
    </row>
    <row r="2968" spans="6:7" ht="19.5" thickBot="1">
      <c r="F2968" s="72">
        <v>6052251057699</v>
      </c>
      <c r="G2968" s="71" t="s">
        <v>878</v>
      </c>
    </row>
    <row r="2969" spans="6:7" ht="19.5" thickBot="1">
      <c r="F2969" s="72">
        <v>6052251057733</v>
      </c>
      <c r="G2969" s="71" t="s">
        <v>878</v>
      </c>
    </row>
    <row r="2970" spans="6:7" ht="19.5" thickBot="1">
      <c r="F2970" s="72">
        <v>6052251057754</v>
      </c>
      <c r="G2970" s="71" t="s">
        <v>878</v>
      </c>
    </row>
    <row r="2971" spans="6:7" ht="19.5" thickBot="1">
      <c r="F2971" s="72">
        <v>6052251057756</v>
      </c>
      <c r="G2971" s="71" t="s">
        <v>878</v>
      </c>
    </row>
    <row r="2972" spans="6:7" ht="19.5" thickBot="1">
      <c r="F2972" s="72">
        <v>6052251057822</v>
      </c>
      <c r="G2972" s="71" t="s">
        <v>878</v>
      </c>
    </row>
    <row r="2973" spans="6:7" ht="19.5" thickBot="1">
      <c r="F2973" s="72">
        <v>6052251057823</v>
      </c>
      <c r="G2973" s="71" t="s">
        <v>878</v>
      </c>
    </row>
    <row r="2974" spans="6:7" ht="19.5" thickBot="1">
      <c r="F2974" s="72">
        <v>6052251057824</v>
      </c>
      <c r="G2974" s="71" t="s">
        <v>878</v>
      </c>
    </row>
    <row r="2975" spans="6:7" ht="19.5" thickBot="1">
      <c r="F2975" s="72">
        <v>6052251057852</v>
      </c>
      <c r="G2975" s="71" t="s">
        <v>878</v>
      </c>
    </row>
    <row r="2976" spans="6:7" ht="19.5" thickBot="1">
      <c r="F2976" s="72">
        <v>6052251057853</v>
      </c>
      <c r="G2976" s="71" t="s">
        <v>878</v>
      </c>
    </row>
    <row r="2977" spans="6:7" ht="19.5" thickBot="1">
      <c r="F2977" s="72">
        <v>6052251057854</v>
      </c>
      <c r="G2977" s="71" t="s">
        <v>878</v>
      </c>
    </row>
    <row r="2978" spans="6:7" ht="19.5" thickBot="1">
      <c r="F2978" s="72">
        <v>6052251057855</v>
      </c>
      <c r="G2978" s="71" t="s">
        <v>878</v>
      </c>
    </row>
    <row r="2979" spans="6:7" ht="19.5" thickBot="1">
      <c r="F2979" s="72">
        <v>6052251057856</v>
      </c>
      <c r="G2979" s="71" t="s">
        <v>878</v>
      </c>
    </row>
    <row r="2980" spans="6:7" ht="19.5" thickBot="1">
      <c r="F2980" s="72">
        <v>6052251057879</v>
      </c>
      <c r="G2980" s="71" t="s">
        <v>878</v>
      </c>
    </row>
    <row r="2981" spans="6:7" ht="19.5" thickBot="1">
      <c r="F2981" s="72">
        <v>6052251057880</v>
      </c>
      <c r="G2981" s="71" t="s">
        <v>878</v>
      </c>
    </row>
    <row r="2982" spans="6:7" ht="19.5" thickBot="1">
      <c r="F2982" s="72">
        <v>6052251057881</v>
      </c>
      <c r="G2982" s="71" t="s">
        <v>878</v>
      </c>
    </row>
    <row r="2983" spans="6:7" ht="19.5" thickBot="1">
      <c r="F2983" s="72">
        <v>6052251057886</v>
      </c>
      <c r="G2983" s="71" t="s">
        <v>878</v>
      </c>
    </row>
    <row r="2984" spans="6:7" ht="19.5" thickBot="1">
      <c r="F2984" s="72">
        <v>6052251057887</v>
      </c>
      <c r="G2984" s="71" t="s">
        <v>878</v>
      </c>
    </row>
    <row r="2985" spans="6:7" ht="19.5" thickBot="1">
      <c r="F2985" s="72">
        <v>6052251058583</v>
      </c>
      <c r="G2985" s="71" t="s">
        <v>878</v>
      </c>
    </row>
    <row r="2986" spans="6:7" ht="19.5" thickBot="1">
      <c r="F2986" s="72">
        <v>6052251059195</v>
      </c>
      <c r="G2986" s="71" t="s">
        <v>878</v>
      </c>
    </row>
    <row r="2987" spans="6:7" ht="19.5" thickBot="1">
      <c r="F2987" s="72">
        <v>6052251059301</v>
      </c>
      <c r="G2987" s="71" t="s">
        <v>878</v>
      </c>
    </row>
    <row r="2988" spans="6:7" ht="19.5" thickBot="1">
      <c r="F2988" s="72">
        <v>6052251059596</v>
      </c>
      <c r="G2988" s="71" t="s">
        <v>878</v>
      </c>
    </row>
    <row r="2989" spans="6:7" ht="19.5" thickBot="1">
      <c r="F2989" s="72">
        <v>6052251059884</v>
      </c>
      <c r="G2989" s="71" t="s">
        <v>878</v>
      </c>
    </row>
    <row r="2990" spans="6:7" ht="19.5" thickBot="1">
      <c r="F2990" s="72">
        <v>6052251059930</v>
      </c>
      <c r="G2990" s="71" t="s">
        <v>878</v>
      </c>
    </row>
    <row r="2991" spans="6:7" ht="19.5" thickBot="1">
      <c r="F2991" s="72">
        <v>6052251059983</v>
      </c>
      <c r="G2991" s="71" t="s">
        <v>878</v>
      </c>
    </row>
    <row r="2992" spans="6:7" ht="19.5" thickBot="1">
      <c r="F2992" s="72">
        <v>6052251060127</v>
      </c>
      <c r="G2992" s="71" t="s">
        <v>878</v>
      </c>
    </row>
    <row r="2993" spans="6:7" ht="19.5" thickBot="1">
      <c r="F2993" s="72">
        <v>6052251060128</v>
      </c>
      <c r="G2993" s="71" t="s">
        <v>878</v>
      </c>
    </row>
    <row r="2994" spans="6:7" ht="19.5" thickBot="1">
      <c r="F2994" s="72">
        <v>6052251060238</v>
      </c>
      <c r="G2994" s="71" t="s">
        <v>878</v>
      </c>
    </row>
    <row r="2995" spans="6:7" ht="19.5" thickBot="1">
      <c r="F2995" s="72">
        <v>6052251062108</v>
      </c>
      <c r="G2995" s="71" t="s">
        <v>878</v>
      </c>
    </row>
    <row r="2996" spans="6:7" ht="19.5" thickBot="1">
      <c r="F2996" s="72">
        <v>6052251062109</v>
      </c>
      <c r="G2996" s="71" t="s">
        <v>878</v>
      </c>
    </row>
    <row r="2997" spans="6:7" ht="19.5" thickBot="1">
      <c r="F2997" s="72">
        <v>6052251062278</v>
      </c>
      <c r="G2997" s="71" t="s">
        <v>878</v>
      </c>
    </row>
    <row r="2998" spans="6:7" ht="19.5" thickBot="1">
      <c r="F2998" s="72">
        <v>6052251062446</v>
      </c>
      <c r="G2998" s="71" t="s">
        <v>878</v>
      </c>
    </row>
    <row r="2999" spans="6:7" ht="19.5" thickBot="1">
      <c r="F2999" s="72">
        <v>6052251062468</v>
      </c>
      <c r="G2999" s="71" t="s">
        <v>878</v>
      </c>
    </row>
    <row r="3000" spans="6:7" ht="19.5" thickBot="1">
      <c r="F3000" s="72">
        <v>6052251062797</v>
      </c>
      <c r="G3000" s="71" t="s">
        <v>878</v>
      </c>
    </row>
    <row r="3001" spans="6:7" ht="19.5" thickBot="1">
      <c r="F3001" s="72">
        <v>6052251062826</v>
      </c>
      <c r="G3001" s="71" t="s">
        <v>878</v>
      </c>
    </row>
    <row r="3002" spans="6:7" ht="19.5" thickBot="1">
      <c r="F3002" s="72">
        <v>6052251063546</v>
      </c>
      <c r="G3002" s="71" t="s">
        <v>878</v>
      </c>
    </row>
    <row r="3003" spans="6:7" ht="19.5" thickBot="1">
      <c r="F3003" s="72">
        <v>6052251063547</v>
      </c>
      <c r="G3003" s="71" t="s">
        <v>878</v>
      </c>
    </row>
    <row r="3004" spans="6:7" ht="19.5" thickBot="1">
      <c r="F3004" s="72">
        <v>6052251064036</v>
      </c>
      <c r="G3004" s="71" t="s">
        <v>878</v>
      </c>
    </row>
    <row r="3005" spans="6:7" ht="19.5" thickBot="1">
      <c r="F3005" s="72">
        <v>6052251064042</v>
      </c>
      <c r="G3005" s="71" t="s">
        <v>878</v>
      </c>
    </row>
    <row r="3006" spans="6:7" ht="19.5" thickBot="1">
      <c r="F3006" s="72">
        <v>6052251064047</v>
      </c>
      <c r="G3006" s="71" t="s">
        <v>878</v>
      </c>
    </row>
    <row r="3007" spans="6:7" ht="19.5" thickBot="1">
      <c r="F3007" s="72">
        <v>6052251064048</v>
      </c>
      <c r="G3007" s="71" t="s">
        <v>878</v>
      </c>
    </row>
    <row r="3008" spans="6:7" ht="19.5" thickBot="1">
      <c r="F3008" s="72">
        <v>6052251064049</v>
      </c>
      <c r="G3008" s="71" t="s">
        <v>878</v>
      </c>
    </row>
    <row r="3009" spans="6:7" ht="19.5" thickBot="1">
      <c r="F3009" s="72">
        <v>6052251064050</v>
      </c>
      <c r="G3009" s="71" t="s">
        <v>878</v>
      </c>
    </row>
    <row r="3010" spans="6:7" ht="19.5" thickBot="1">
      <c r="F3010" s="72">
        <v>6052251064051</v>
      </c>
      <c r="G3010" s="71" t="s">
        <v>878</v>
      </c>
    </row>
    <row r="3011" spans="6:7" ht="19.5" thickBot="1">
      <c r="F3011" s="72">
        <v>6052251064052</v>
      </c>
      <c r="G3011" s="71" t="s">
        <v>878</v>
      </c>
    </row>
    <row r="3012" spans="6:7" ht="19.5" thickBot="1">
      <c r="F3012" s="72">
        <v>6052251064053</v>
      </c>
      <c r="G3012" s="71" t="s">
        <v>878</v>
      </c>
    </row>
    <row r="3013" spans="6:7" ht="19.5" thickBot="1">
      <c r="F3013" s="72">
        <v>6052251064054</v>
      </c>
      <c r="G3013" s="71" t="s">
        <v>878</v>
      </c>
    </row>
    <row r="3014" spans="6:7" ht="19.5" thickBot="1">
      <c r="F3014" s="72">
        <v>6052251064055</v>
      </c>
      <c r="G3014" s="71" t="s">
        <v>878</v>
      </c>
    </row>
    <row r="3015" spans="6:7" ht="19.5" thickBot="1">
      <c r="F3015" s="72">
        <v>6052251064056</v>
      </c>
      <c r="G3015" s="71" t="s">
        <v>878</v>
      </c>
    </row>
    <row r="3016" spans="6:7" ht="19.5" thickBot="1">
      <c r="F3016" s="72">
        <v>6052251064057</v>
      </c>
      <c r="G3016" s="71" t="s">
        <v>878</v>
      </c>
    </row>
    <row r="3017" spans="6:7" ht="19.5" thickBot="1">
      <c r="F3017" s="72">
        <v>6052251064058</v>
      </c>
      <c r="G3017" s="71" t="s">
        <v>878</v>
      </c>
    </row>
    <row r="3018" spans="6:7" ht="19.5" thickBot="1">
      <c r="F3018" s="72">
        <v>6052251064059</v>
      </c>
      <c r="G3018" s="71" t="s">
        <v>878</v>
      </c>
    </row>
    <row r="3019" spans="6:7" ht="19.5" thickBot="1">
      <c r="F3019" s="72">
        <v>6052251064060</v>
      </c>
      <c r="G3019" s="71" t="s">
        <v>878</v>
      </c>
    </row>
    <row r="3020" spans="6:7" ht="19.5" thickBot="1">
      <c r="F3020" s="72">
        <v>6052251064061</v>
      </c>
      <c r="G3020" s="71" t="s">
        <v>878</v>
      </c>
    </row>
    <row r="3021" spans="6:7" ht="19.5" thickBot="1">
      <c r="F3021" s="72">
        <v>6052251064062</v>
      </c>
      <c r="G3021" s="71" t="s">
        <v>878</v>
      </c>
    </row>
    <row r="3022" spans="6:7" ht="19.5" thickBot="1">
      <c r="F3022" s="72">
        <v>6052251064063</v>
      </c>
      <c r="G3022" s="71" t="s">
        <v>878</v>
      </c>
    </row>
    <row r="3023" spans="6:7" ht="19.5" thickBot="1">
      <c r="F3023" s="72">
        <v>6052251064064</v>
      </c>
      <c r="G3023" s="71" t="s">
        <v>878</v>
      </c>
    </row>
    <row r="3024" spans="6:7" ht="19.5" thickBot="1">
      <c r="F3024" s="72">
        <v>6052251064065</v>
      </c>
      <c r="G3024" s="71" t="s">
        <v>878</v>
      </c>
    </row>
    <row r="3025" spans="6:7" ht="19.5" thickBot="1">
      <c r="F3025" s="72">
        <v>6052251064066</v>
      </c>
      <c r="G3025" s="71" t="s">
        <v>878</v>
      </c>
    </row>
    <row r="3026" spans="6:7" ht="19.5" thickBot="1">
      <c r="F3026" s="72">
        <v>6052251064067</v>
      </c>
      <c r="G3026" s="71" t="s">
        <v>878</v>
      </c>
    </row>
    <row r="3027" spans="6:7" ht="19.5" thickBot="1">
      <c r="F3027" s="72">
        <v>6052251064068</v>
      </c>
      <c r="G3027" s="71" t="s">
        <v>878</v>
      </c>
    </row>
    <row r="3028" spans="6:7" ht="19.5" thickBot="1">
      <c r="F3028" s="72">
        <v>6052251064069</v>
      </c>
      <c r="G3028" s="71" t="s">
        <v>878</v>
      </c>
    </row>
    <row r="3029" spans="6:7" ht="19.5" thickBot="1">
      <c r="F3029" s="72">
        <v>6052251064070</v>
      </c>
      <c r="G3029" s="71" t="s">
        <v>878</v>
      </c>
    </row>
    <row r="3030" spans="6:7" ht="19.5" thickBot="1">
      <c r="F3030" s="72">
        <v>6052251064071</v>
      </c>
      <c r="G3030" s="71" t="s">
        <v>878</v>
      </c>
    </row>
    <row r="3031" spans="6:7" ht="19.5" thickBot="1">
      <c r="F3031" s="72">
        <v>6052251064072</v>
      </c>
      <c r="G3031" s="71" t="s">
        <v>878</v>
      </c>
    </row>
    <row r="3032" spans="6:7" ht="19.5" thickBot="1">
      <c r="F3032" s="72">
        <v>6052251064073</v>
      </c>
      <c r="G3032" s="71" t="s">
        <v>878</v>
      </c>
    </row>
    <row r="3033" spans="6:7" ht="19.5" thickBot="1">
      <c r="F3033" s="72">
        <v>6052251064074</v>
      </c>
      <c r="G3033" s="71" t="s">
        <v>878</v>
      </c>
    </row>
    <row r="3034" spans="6:7" ht="19.5" thickBot="1">
      <c r="F3034" s="72">
        <v>6052251064075</v>
      </c>
      <c r="G3034" s="71" t="s">
        <v>878</v>
      </c>
    </row>
    <row r="3035" spans="6:7" ht="19.5" thickBot="1">
      <c r="F3035" s="72">
        <v>6052251064076</v>
      </c>
      <c r="G3035" s="71" t="s">
        <v>878</v>
      </c>
    </row>
    <row r="3036" spans="6:7" ht="19.5" thickBot="1">
      <c r="F3036" s="72">
        <v>6052251064077</v>
      </c>
      <c r="G3036" s="71" t="s">
        <v>878</v>
      </c>
    </row>
    <row r="3037" spans="6:7" ht="19.5" thickBot="1">
      <c r="F3037" s="72">
        <v>6052251064078</v>
      </c>
      <c r="G3037" s="71" t="s">
        <v>878</v>
      </c>
    </row>
    <row r="3038" spans="6:7" ht="19.5" thickBot="1">
      <c r="F3038" s="72">
        <v>6052251064079</v>
      </c>
      <c r="G3038" s="71" t="s">
        <v>878</v>
      </c>
    </row>
    <row r="3039" spans="6:7" ht="19.5" thickBot="1">
      <c r="F3039" s="72">
        <v>6052251064080</v>
      </c>
      <c r="G3039" s="71" t="s">
        <v>878</v>
      </c>
    </row>
    <row r="3040" spans="6:7" ht="19.5" thickBot="1">
      <c r="F3040" s="72">
        <v>6052251064081</v>
      </c>
      <c r="G3040" s="71" t="s">
        <v>878</v>
      </c>
    </row>
    <row r="3041" spans="6:7" ht="19.5" thickBot="1">
      <c r="F3041" s="72">
        <v>6052251064082</v>
      </c>
      <c r="G3041" s="71" t="s">
        <v>878</v>
      </c>
    </row>
    <row r="3042" spans="6:7" ht="19.5" thickBot="1">
      <c r="F3042" s="72">
        <v>6052251064083</v>
      </c>
      <c r="G3042" s="71" t="s">
        <v>878</v>
      </c>
    </row>
    <row r="3043" spans="6:7" ht="19.5" thickBot="1">
      <c r="F3043" s="72">
        <v>6052251064084</v>
      </c>
      <c r="G3043" s="71" t="s">
        <v>878</v>
      </c>
    </row>
    <row r="3044" spans="6:7" ht="19.5" thickBot="1">
      <c r="F3044" s="72">
        <v>6052251064085</v>
      </c>
      <c r="G3044" s="71" t="s">
        <v>878</v>
      </c>
    </row>
    <row r="3045" spans="6:7" ht="19.5" thickBot="1">
      <c r="F3045" s="72">
        <v>6052251064086</v>
      </c>
      <c r="G3045" s="71" t="s">
        <v>878</v>
      </c>
    </row>
    <row r="3046" spans="6:7" ht="19.5" thickBot="1">
      <c r="F3046" s="72">
        <v>6052251064087</v>
      </c>
      <c r="G3046" s="71" t="s">
        <v>878</v>
      </c>
    </row>
    <row r="3047" spans="6:7" ht="19.5" thickBot="1">
      <c r="F3047" s="72">
        <v>6052251064088</v>
      </c>
      <c r="G3047" s="71" t="s">
        <v>878</v>
      </c>
    </row>
    <row r="3048" spans="6:7" ht="19.5" thickBot="1">
      <c r="F3048" s="72">
        <v>6052251064089</v>
      </c>
      <c r="G3048" s="71" t="s">
        <v>878</v>
      </c>
    </row>
    <row r="3049" spans="6:7" ht="19.5" thickBot="1">
      <c r="F3049" s="72">
        <v>6052251064090</v>
      </c>
      <c r="G3049" s="71" t="s">
        <v>878</v>
      </c>
    </row>
    <row r="3050" spans="6:7" ht="19.5" thickBot="1">
      <c r="F3050" s="72">
        <v>6052251064091</v>
      </c>
      <c r="G3050" s="71" t="s">
        <v>878</v>
      </c>
    </row>
    <row r="3051" spans="6:7" ht="19.5" thickBot="1">
      <c r="F3051" s="72">
        <v>6052251064092</v>
      </c>
      <c r="G3051" s="71" t="s">
        <v>878</v>
      </c>
    </row>
    <row r="3052" spans="6:7" ht="19.5" thickBot="1">
      <c r="F3052" s="72">
        <v>6052251064093</v>
      </c>
      <c r="G3052" s="71" t="s">
        <v>878</v>
      </c>
    </row>
    <row r="3053" spans="6:7" ht="19.5" thickBot="1">
      <c r="F3053" s="72">
        <v>6052251064094</v>
      </c>
      <c r="G3053" s="71" t="s">
        <v>878</v>
      </c>
    </row>
    <row r="3054" spans="6:7" ht="19.5" thickBot="1">
      <c r="F3054" s="72">
        <v>6052251064095</v>
      </c>
      <c r="G3054" s="71" t="s">
        <v>878</v>
      </c>
    </row>
    <row r="3055" spans="6:7" ht="19.5" thickBot="1">
      <c r="F3055" s="72">
        <v>6052251064096</v>
      </c>
      <c r="G3055" s="71" t="s">
        <v>878</v>
      </c>
    </row>
    <row r="3056" spans="6:7" ht="19.5" thickBot="1">
      <c r="F3056" s="72">
        <v>6052251064097</v>
      </c>
      <c r="G3056" s="71" t="s">
        <v>878</v>
      </c>
    </row>
    <row r="3057" spans="6:7" ht="19.5" thickBot="1">
      <c r="F3057" s="72">
        <v>6052251064098</v>
      </c>
      <c r="G3057" s="71" t="s">
        <v>878</v>
      </c>
    </row>
    <row r="3058" spans="6:7" ht="19.5" thickBot="1">
      <c r="F3058" s="72">
        <v>6052251064099</v>
      </c>
      <c r="G3058" s="71" t="s">
        <v>878</v>
      </c>
    </row>
    <row r="3059" spans="6:7" ht="19.5" thickBot="1">
      <c r="F3059" s="72">
        <v>6052251064100</v>
      </c>
      <c r="G3059" s="71" t="s">
        <v>878</v>
      </c>
    </row>
    <row r="3060" spans="6:7" ht="19.5" thickBot="1">
      <c r="F3060" s="72">
        <v>6052251064101</v>
      </c>
      <c r="G3060" s="71" t="s">
        <v>878</v>
      </c>
    </row>
    <row r="3061" spans="6:7" ht="19.5" thickBot="1">
      <c r="F3061" s="72">
        <v>6052251064102</v>
      </c>
      <c r="G3061" s="71" t="s">
        <v>878</v>
      </c>
    </row>
    <row r="3062" spans="6:7" ht="19.5" thickBot="1">
      <c r="F3062" s="72">
        <v>6052251064103</v>
      </c>
      <c r="G3062" s="71" t="s">
        <v>878</v>
      </c>
    </row>
    <row r="3063" spans="6:7" ht="19.5" thickBot="1">
      <c r="F3063" s="72">
        <v>6052251064104</v>
      </c>
      <c r="G3063" s="71" t="s">
        <v>878</v>
      </c>
    </row>
    <row r="3064" spans="6:7" ht="19.5" thickBot="1">
      <c r="F3064" s="72">
        <v>6052251064105</v>
      </c>
      <c r="G3064" s="71" t="s">
        <v>878</v>
      </c>
    </row>
    <row r="3065" spans="6:7" ht="19.5" thickBot="1">
      <c r="F3065" s="72">
        <v>6052251064106</v>
      </c>
      <c r="G3065" s="71" t="s">
        <v>878</v>
      </c>
    </row>
    <row r="3066" spans="6:7" ht="19.5" thickBot="1">
      <c r="F3066" s="72">
        <v>6052251064107</v>
      </c>
      <c r="G3066" s="71" t="s">
        <v>878</v>
      </c>
    </row>
    <row r="3067" spans="6:7" ht="19.5" thickBot="1">
      <c r="F3067" s="72">
        <v>6052251064108</v>
      </c>
      <c r="G3067" s="71" t="s">
        <v>878</v>
      </c>
    </row>
    <row r="3068" spans="6:7" ht="19.5" thickBot="1">
      <c r="F3068" s="72">
        <v>6052251064109</v>
      </c>
      <c r="G3068" s="71" t="s">
        <v>878</v>
      </c>
    </row>
    <row r="3069" spans="6:7" ht="19.5" thickBot="1">
      <c r="F3069" s="72">
        <v>6052251064110</v>
      </c>
      <c r="G3069" s="71" t="s">
        <v>878</v>
      </c>
    </row>
    <row r="3070" spans="6:7" ht="19.5" thickBot="1">
      <c r="F3070" s="72">
        <v>6052251064111</v>
      </c>
      <c r="G3070" s="71" t="s">
        <v>878</v>
      </c>
    </row>
    <row r="3071" spans="6:7" ht="19.5" thickBot="1">
      <c r="F3071" s="72">
        <v>6052251064112</v>
      </c>
      <c r="G3071" s="71" t="s">
        <v>878</v>
      </c>
    </row>
    <row r="3072" spans="6:7" ht="19.5" thickBot="1">
      <c r="F3072" s="72">
        <v>6052251064113</v>
      </c>
      <c r="G3072" s="71" t="s">
        <v>878</v>
      </c>
    </row>
    <row r="3073" spans="6:7" ht="19.5" thickBot="1">
      <c r="F3073" s="72">
        <v>6052251064114</v>
      </c>
      <c r="G3073" s="71" t="s">
        <v>878</v>
      </c>
    </row>
    <row r="3074" spans="6:7" ht="19.5" thickBot="1">
      <c r="F3074" s="72">
        <v>6052251064115</v>
      </c>
      <c r="G3074" s="71" t="s">
        <v>878</v>
      </c>
    </row>
    <row r="3075" spans="6:7" ht="19.5" thickBot="1">
      <c r="F3075" s="72">
        <v>6052251064116</v>
      </c>
      <c r="G3075" s="71" t="s">
        <v>878</v>
      </c>
    </row>
    <row r="3076" spans="6:7" ht="19.5" thickBot="1">
      <c r="F3076" s="72">
        <v>6052251064117</v>
      </c>
      <c r="G3076" s="71" t="s">
        <v>878</v>
      </c>
    </row>
    <row r="3077" spans="6:7" ht="19.5" thickBot="1">
      <c r="F3077" s="72">
        <v>6052251064118</v>
      </c>
      <c r="G3077" s="71" t="s">
        <v>878</v>
      </c>
    </row>
    <row r="3078" spans="6:7" ht="19.5" thickBot="1">
      <c r="F3078" s="72">
        <v>6052251064119</v>
      </c>
      <c r="G3078" s="71" t="s">
        <v>878</v>
      </c>
    </row>
    <row r="3079" spans="6:7" ht="19.5" thickBot="1">
      <c r="F3079" s="72">
        <v>6052251064120</v>
      </c>
      <c r="G3079" s="71" t="s">
        <v>878</v>
      </c>
    </row>
    <row r="3080" spans="6:7" ht="19.5" thickBot="1">
      <c r="F3080" s="72">
        <v>6052251064121</v>
      </c>
      <c r="G3080" s="71" t="s">
        <v>878</v>
      </c>
    </row>
    <row r="3081" spans="6:7" ht="19.5" thickBot="1">
      <c r="F3081" s="72">
        <v>6052251064122</v>
      </c>
      <c r="G3081" s="71" t="s">
        <v>878</v>
      </c>
    </row>
    <row r="3082" spans="6:7" ht="19.5" thickBot="1">
      <c r="F3082" s="72">
        <v>6052251064123</v>
      </c>
      <c r="G3082" s="71" t="s">
        <v>878</v>
      </c>
    </row>
    <row r="3083" spans="6:7" ht="19.5" thickBot="1">
      <c r="F3083" s="72">
        <v>6052251064124</v>
      </c>
      <c r="G3083" s="71" t="s">
        <v>878</v>
      </c>
    </row>
    <row r="3084" spans="6:7" ht="19.5" thickBot="1">
      <c r="F3084" s="72">
        <v>6052251064125</v>
      </c>
      <c r="G3084" s="71" t="s">
        <v>878</v>
      </c>
    </row>
    <row r="3085" spans="6:7" ht="19.5" thickBot="1">
      <c r="F3085" s="72">
        <v>6052251064126</v>
      </c>
      <c r="G3085" s="71" t="s">
        <v>878</v>
      </c>
    </row>
    <row r="3086" spans="6:7" ht="19.5" thickBot="1">
      <c r="F3086" s="72">
        <v>6052251064127</v>
      </c>
      <c r="G3086" s="71" t="s">
        <v>878</v>
      </c>
    </row>
    <row r="3087" spans="6:7" ht="19.5" thickBot="1">
      <c r="F3087" s="72">
        <v>6052251064128</v>
      </c>
      <c r="G3087" s="71" t="s">
        <v>878</v>
      </c>
    </row>
    <row r="3088" spans="6:7" ht="19.5" thickBot="1">
      <c r="F3088" s="72">
        <v>6052251064129</v>
      </c>
      <c r="G3088" s="71" t="s">
        <v>878</v>
      </c>
    </row>
    <row r="3089" spans="6:7" ht="19.5" thickBot="1">
      <c r="F3089" s="72">
        <v>6052251064130</v>
      </c>
      <c r="G3089" s="71" t="s">
        <v>878</v>
      </c>
    </row>
    <row r="3090" spans="6:7" ht="19.5" thickBot="1">
      <c r="F3090" s="72">
        <v>6052251064131</v>
      </c>
      <c r="G3090" s="71" t="s">
        <v>878</v>
      </c>
    </row>
    <row r="3091" spans="6:7" ht="19.5" thickBot="1">
      <c r="F3091" s="72">
        <v>6052251064132</v>
      </c>
      <c r="G3091" s="71" t="s">
        <v>878</v>
      </c>
    </row>
    <row r="3092" spans="6:7" ht="19.5" thickBot="1">
      <c r="F3092" s="72">
        <v>6052251064133</v>
      </c>
      <c r="G3092" s="71" t="s">
        <v>878</v>
      </c>
    </row>
    <row r="3093" spans="6:7" ht="19.5" thickBot="1">
      <c r="F3093" s="72">
        <v>6052251064134</v>
      </c>
      <c r="G3093" s="71" t="s">
        <v>878</v>
      </c>
    </row>
    <row r="3094" spans="6:7" ht="19.5" thickBot="1">
      <c r="F3094" s="72">
        <v>6052251064135</v>
      </c>
      <c r="G3094" s="71" t="s">
        <v>878</v>
      </c>
    </row>
    <row r="3095" spans="6:7" ht="19.5" thickBot="1">
      <c r="F3095" s="72">
        <v>6052251064136</v>
      </c>
      <c r="G3095" s="71" t="s">
        <v>878</v>
      </c>
    </row>
    <row r="3096" spans="6:7" ht="19.5" thickBot="1">
      <c r="F3096" s="72">
        <v>6052251064137</v>
      </c>
      <c r="G3096" s="71" t="s">
        <v>878</v>
      </c>
    </row>
    <row r="3097" spans="6:7" ht="19.5" thickBot="1">
      <c r="F3097" s="72">
        <v>6052251064138</v>
      </c>
      <c r="G3097" s="71" t="s">
        <v>878</v>
      </c>
    </row>
    <row r="3098" spans="6:7" ht="19.5" thickBot="1">
      <c r="F3098" s="72">
        <v>6052251064139</v>
      </c>
      <c r="G3098" s="71" t="s">
        <v>878</v>
      </c>
    </row>
    <row r="3099" spans="6:7" ht="19.5" thickBot="1">
      <c r="F3099" s="72">
        <v>6052251064140</v>
      </c>
      <c r="G3099" s="71" t="s">
        <v>878</v>
      </c>
    </row>
    <row r="3100" spans="6:7" ht="19.5" thickBot="1">
      <c r="F3100" s="72">
        <v>6052251064141</v>
      </c>
      <c r="G3100" s="71" t="s">
        <v>878</v>
      </c>
    </row>
    <row r="3101" spans="6:7" ht="19.5" thickBot="1">
      <c r="F3101" s="72">
        <v>6052251064142</v>
      </c>
      <c r="G3101" s="71" t="s">
        <v>878</v>
      </c>
    </row>
    <row r="3102" spans="6:7" ht="19.5" thickBot="1">
      <c r="F3102" s="72">
        <v>6052251064143</v>
      </c>
      <c r="G3102" s="71" t="s">
        <v>878</v>
      </c>
    </row>
    <row r="3103" spans="6:7" ht="19.5" thickBot="1">
      <c r="F3103" s="72">
        <v>6052251064144</v>
      </c>
      <c r="G3103" s="71" t="s">
        <v>878</v>
      </c>
    </row>
    <row r="3104" spans="6:7" ht="19.5" thickBot="1">
      <c r="F3104" s="72">
        <v>6052251064145</v>
      </c>
      <c r="G3104" s="71" t="s">
        <v>878</v>
      </c>
    </row>
    <row r="3105" spans="6:7" ht="19.5" thickBot="1">
      <c r="F3105" s="72">
        <v>6052251064146</v>
      </c>
      <c r="G3105" s="71" t="s">
        <v>878</v>
      </c>
    </row>
    <row r="3106" spans="6:7" ht="19.5" thickBot="1">
      <c r="F3106" s="72">
        <v>6052251064147</v>
      </c>
      <c r="G3106" s="71" t="s">
        <v>878</v>
      </c>
    </row>
    <row r="3107" spans="6:7" ht="19.5" thickBot="1">
      <c r="F3107" s="72">
        <v>6052251064148</v>
      </c>
      <c r="G3107" s="71" t="s">
        <v>878</v>
      </c>
    </row>
    <row r="3108" spans="6:7" ht="19.5" thickBot="1">
      <c r="F3108" s="72">
        <v>6052251064149</v>
      </c>
      <c r="G3108" s="71" t="s">
        <v>878</v>
      </c>
    </row>
    <row r="3109" spans="6:7" ht="19.5" thickBot="1">
      <c r="F3109" s="72">
        <v>6052251064150</v>
      </c>
      <c r="G3109" s="71" t="s">
        <v>878</v>
      </c>
    </row>
    <row r="3110" spans="6:7" ht="19.5" thickBot="1">
      <c r="F3110" s="72">
        <v>6052251064151</v>
      </c>
      <c r="G3110" s="71" t="s">
        <v>878</v>
      </c>
    </row>
    <row r="3111" spans="6:7" ht="19.5" thickBot="1">
      <c r="F3111" s="72">
        <v>6052251064152</v>
      </c>
      <c r="G3111" s="71" t="s">
        <v>878</v>
      </c>
    </row>
    <row r="3112" spans="6:7" ht="19.5" thickBot="1">
      <c r="F3112" s="72">
        <v>6052251064153</v>
      </c>
      <c r="G3112" s="71" t="s">
        <v>878</v>
      </c>
    </row>
    <row r="3113" spans="6:7" ht="19.5" thickBot="1">
      <c r="F3113" s="72">
        <v>6052251064154</v>
      </c>
      <c r="G3113" s="71" t="s">
        <v>878</v>
      </c>
    </row>
    <row r="3114" spans="6:7" ht="19.5" thickBot="1">
      <c r="F3114" s="72">
        <v>6052251064155</v>
      </c>
      <c r="G3114" s="71" t="s">
        <v>878</v>
      </c>
    </row>
    <row r="3115" spans="6:7" ht="19.5" thickBot="1">
      <c r="F3115" s="72">
        <v>6052251064156</v>
      </c>
      <c r="G3115" s="71" t="s">
        <v>878</v>
      </c>
    </row>
    <row r="3116" spans="6:7" ht="19.5" thickBot="1">
      <c r="F3116" s="72">
        <v>6052251064157</v>
      </c>
      <c r="G3116" s="71" t="s">
        <v>878</v>
      </c>
    </row>
    <row r="3117" spans="6:7" ht="19.5" thickBot="1">
      <c r="F3117" s="72">
        <v>6052251064158</v>
      </c>
      <c r="G3117" s="71" t="s">
        <v>878</v>
      </c>
    </row>
    <row r="3118" spans="6:7" ht="19.5" thickBot="1">
      <c r="F3118" s="72">
        <v>6052251064159</v>
      </c>
      <c r="G3118" s="71" t="s">
        <v>878</v>
      </c>
    </row>
    <row r="3119" spans="6:7" ht="19.5" thickBot="1">
      <c r="F3119" s="72">
        <v>6052251064160</v>
      </c>
      <c r="G3119" s="71" t="s">
        <v>878</v>
      </c>
    </row>
    <row r="3120" spans="6:7" ht="19.5" thickBot="1">
      <c r="F3120" s="72">
        <v>6052251064161</v>
      </c>
      <c r="G3120" s="71" t="s">
        <v>878</v>
      </c>
    </row>
    <row r="3121" spans="6:7" ht="19.5" thickBot="1">
      <c r="F3121" s="72">
        <v>6052251064162</v>
      </c>
      <c r="G3121" s="71" t="s">
        <v>878</v>
      </c>
    </row>
    <row r="3122" spans="6:7" ht="19.5" thickBot="1">
      <c r="F3122" s="72">
        <v>6052251064163</v>
      </c>
      <c r="G3122" s="71" t="s">
        <v>878</v>
      </c>
    </row>
    <row r="3123" spans="6:7" ht="19.5" thickBot="1">
      <c r="F3123" s="72">
        <v>6052251064164</v>
      </c>
      <c r="G3123" s="71" t="s">
        <v>878</v>
      </c>
    </row>
    <row r="3124" spans="6:7" ht="19.5" thickBot="1">
      <c r="F3124" s="72">
        <v>6052251064165</v>
      </c>
      <c r="G3124" s="71" t="s">
        <v>878</v>
      </c>
    </row>
    <row r="3125" spans="6:7" ht="19.5" thickBot="1">
      <c r="F3125" s="72">
        <v>6052251064166</v>
      </c>
      <c r="G3125" s="71" t="s">
        <v>878</v>
      </c>
    </row>
    <row r="3126" spans="6:7" ht="19.5" thickBot="1">
      <c r="F3126" s="72">
        <v>6052251064167</v>
      </c>
      <c r="G3126" s="71" t="s">
        <v>878</v>
      </c>
    </row>
    <row r="3127" spans="6:7" ht="19.5" thickBot="1">
      <c r="F3127" s="72">
        <v>6052251064434</v>
      </c>
      <c r="G3127" s="71" t="s">
        <v>878</v>
      </c>
    </row>
    <row r="3128" spans="6:7" ht="19.5" thickBot="1">
      <c r="F3128" s="72">
        <v>6052251064435</v>
      </c>
      <c r="G3128" s="71" t="s">
        <v>878</v>
      </c>
    </row>
    <row r="3129" spans="6:7" ht="19.5" thickBot="1">
      <c r="F3129" s="72">
        <v>6052251064436</v>
      </c>
      <c r="G3129" s="71" t="s">
        <v>878</v>
      </c>
    </row>
    <row r="3130" spans="6:7" ht="19.5" thickBot="1">
      <c r="F3130" s="72">
        <v>6052251064437</v>
      </c>
      <c r="G3130" s="71" t="s">
        <v>878</v>
      </c>
    </row>
    <row r="3131" spans="6:7" ht="19.5" thickBot="1">
      <c r="F3131" s="72">
        <v>6052251064549</v>
      </c>
      <c r="G3131" s="71" t="s">
        <v>878</v>
      </c>
    </row>
    <row r="3132" spans="6:7" ht="19.5" thickBot="1">
      <c r="F3132" s="72">
        <v>6052251064595</v>
      </c>
      <c r="G3132" s="71" t="s">
        <v>878</v>
      </c>
    </row>
    <row r="3133" spans="6:7" ht="19.5" thickBot="1">
      <c r="F3133" s="72">
        <v>6052251064613</v>
      </c>
      <c r="G3133" s="71" t="s">
        <v>878</v>
      </c>
    </row>
    <row r="3134" spans="6:7" ht="19.5" thickBot="1">
      <c r="F3134" s="72">
        <v>6052251064633</v>
      </c>
      <c r="G3134" s="71" t="s">
        <v>878</v>
      </c>
    </row>
    <row r="3135" spans="6:7" ht="19.5" thickBot="1">
      <c r="F3135" s="72">
        <v>6052251064670</v>
      </c>
      <c r="G3135" s="71" t="s">
        <v>878</v>
      </c>
    </row>
    <row r="3136" spans="6:7" ht="19.5" thickBot="1">
      <c r="F3136" s="72">
        <v>6052251064709</v>
      </c>
      <c r="G3136" s="71" t="s">
        <v>878</v>
      </c>
    </row>
    <row r="3137" spans="6:7" ht="19.5" thickBot="1">
      <c r="F3137" s="72">
        <v>6052251064713</v>
      </c>
      <c r="G3137" s="71" t="s">
        <v>878</v>
      </c>
    </row>
    <row r="3138" spans="6:7" ht="19.5" thickBot="1">
      <c r="F3138" s="72">
        <v>6052251064715</v>
      </c>
      <c r="G3138" s="71" t="s">
        <v>878</v>
      </c>
    </row>
    <row r="3139" spans="6:7" ht="19.5" thickBot="1">
      <c r="F3139" s="72">
        <v>6052251064716</v>
      </c>
      <c r="G3139" s="71" t="s">
        <v>878</v>
      </c>
    </row>
    <row r="3140" spans="6:7" ht="19.5" thickBot="1">
      <c r="F3140" s="72">
        <v>6052251064717</v>
      </c>
      <c r="G3140" s="71" t="s">
        <v>878</v>
      </c>
    </row>
    <row r="3141" spans="6:7" ht="19.5" thickBot="1">
      <c r="F3141" s="72">
        <v>6052251064718</v>
      </c>
      <c r="G3141" s="71" t="s">
        <v>878</v>
      </c>
    </row>
    <row r="3142" spans="6:7" ht="19.5" thickBot="1">
      <c r="F3142" s="72">
        <v>6052251064813</v>
      </c>
      <c r="G3142" s="71" t="s">
        <v>878</v>
      </c>
    </row>
    <row r="3143" spans="6:7" ht="19.5" thickBot="1">
      <c r="F3143" s="72">
        <v>6052251065447</v>
      </c>
      <c r="G3143" s="71" t="s">
        <v>878</v>
      </c>
    </row>
    <row r="3144" spans="6:7" ht="19.5" thickBot="1">
      <c r="F3144" s="72">
        <v>6052251066034</v>
      </c>
      <c r="G3144" s="71" t="s">
        <v>878</v>
      </c>
    </row>
    <row r="3145" spans="6:7" ht="19.5" thickBot="1">
      <c r="F3145" s="72">
        <v>6052251066035</v>
      </c>
      <c r="G3145" s="71" t="s">
        <v>878</v>
      </c>
    </row>
    <row r="3146" spans="6:7" ht="19.5" thickBot="1">
      <c r="F3146" s="72">
        <v>6052251066058</v>
      </c>
      <c r="G3146" s="71" t="s">
        <v>878</v>
      </c>
    </row>
    <row r="3147" spans="6:7" ht="19.5" thickBot="1">
      <c r="F3147" s="72">
        <v>6052251066059</v>
      </c>
      <c r="G3147" s="71" t="s">
        <v>878</v>
      </c>
    </row>
    <row r="3148" spans="6:7" ht="19.5" thickBot="1">
      <c r="F3148" s="72">
        <v>6052251066350</v>
      </c>
      <c r="G3148" s="71" t="s">
        <v>878</v>
      </c>
    </row>
    <row r="3149" spans="6:7" ht="19.5" thickBot="1">
      <c r="F3149" s="72">
        <v>6052251066351</v>
      </c>
      <c r="G3149" s="71" t="s">
        <v>878</v>
      </c>
    </row>
    <row r="3150" spans="6:7" ht="19.5" thickBot="1">
      <c r="F3150" s="72">
        <v>6052251066568</v>
      </c>
      <c r="G3150" s="71" t="s">
        <v>878</v>
      </c>
    </row>
    <row r="3151" spans="6:7" ht="19.5" thickBot="1">
      <c r="F3151" s="72">
        <v>6052251066569</v>
      </c>
      <c r="G3151" s="71" t="s">
        <v>878</v>
      </c>
    </row>
    <row r="3152" spans="6:7" ht="19.5" thickBot="1">
      <c r="F3152" s="72">
        <v>6052251066570</v>
      </c>
      <c r="G3152" s="71" t="s">
        <v>878</v>
      </c>
    </row>
    <row r="3153" spans="6:7" ht="19.5" thickBot="1">
      <c r="F3153" s="72">
        <v>6052251066573</v>
      </c>
      <c r="G3153" s="71" t="s">
        <v>878</v>
      </c>
    </row>
    <row r="3154" spans="6:7" ht="19.5" thickBot="1">
      <c r="F3154" s="72">
        <v>6052251066574</v>
      </c>
      <c r="G3154" s="71" t="s">
        <v>878</v>
      </c>
    </row>
    <row r="3155" spans="6:7" ht="19.5" thickBot="1">
      <c r="F3155" s="72">
        <v>6052251066575</v>
      </c>
      <c r="G3155" s="71" t="s">
        <v>878</v>
      </c>
    </row>
    <row r="3156" spans="6:7" ht="19.5" thickBot="1">
      <c r="F3156" s="72">
        <v>6052251066576</v>
      </c>
      <c r="G3156" s="71" t="s">
        <v>878</v>
      </c>
    </row>
    <row r="3157" spans="6:7" ht="19.5" thickBot="1">
      <c r="F3157" s="72">
        <v>6052251066690</v>
      </c>
      <c r="G3157" s="71" t="s">
        <v>878</v>
      </c>
    </row>
    <row r="3158" spans="6:7" ht="19.5" thickBot="1">
      <c r="F3158" s="72">
        <v>6052251066691</v>
      </c>
      <c r="G3158" s="71" t="s">
        <v>878</v>
      </c>
    </row>
    <row r="3159" spans="6:7" ht="19.5" thickBot="1">
      <c r="F3159" s="72">
        <v>6052251066692</v>
      </c>
      <c r="G3159" s="71" t="s">
        <v>878</v>
      </c>
    </row>
    <row r="3160" spans="6:7" ht="19.5" thickBot="1">
      <c r="F3160" s="72">
        <v>6052251066693</v>
      </c>
      <c r="G3160" s="71" t="s">
        <v>878</v>
      </c>
    </row>
    <row r="3161" spans="6:7" ht="19.5" thickBot="1">
      <c r="F3161" s="72">
        <v>6052251066694</v>
      </c>
      <c r="G3161" s="71" t="s">
        <v>878</v>
      </c>
    </row>
    <row r="3162" spans="6:7" ht="19.5" thickBot="1">
      <c r="F3162" s="72">
        <v>6052251066695</v>
      </c>
      <c r="G3162" s="71" t="s">
        <v>878</v>
      </c>
    </row>
    <row r="3163" spans="6:7" ht="19.5" thickBot="1">
      <c r="F3163" s="72">
        <v>6052251066701</v>
      </c>
      <c r="G3163" s="71" t="s">
        <v>878</v>
      </c>
    </row>
    <row r="3164" spans="6:7" ht="19.5" thickBot="1">
      <c r="F3164" s="72">
        <v>6052251066702</v>
      </c>
      <c r="G3164" s="71" t="s">
        <v>878</v>
      </c>
    </row>
    <row r="3165" spans="6:7" ht="19.5" thickBot="1">
      <c r="F3165" s="72">
        <v>6052251066703</v>
      </c>
      <c r="G3165" s="71" t="s">
        <v>878</v>
      </c>
    </row>
    <row r="3166" spans="6:7" ht="19.5" thickBot="1">
      <c r="F3166" s="72">
        <v>6052251066706</v>
      </c>
      <c r="G3166" s="71" t="s">
        <v>878</v>
      </c>
    </row>
    <row r="3167" spans="6:7" ht="19.5" thickBot="1">
      <c r="F3167" s="72">
        <v>6052251066707</v>
      </c>
      <c r="G3167" s="71" t="s">
        <v>878</v>
      </c>
    </row>
    <row r="3168" spans="6:7" ht="19.5" thickBot="1">
      <c r="F3168" s="72">
        <v>6052251066710</v>
      </c>
      <c r="G3168" s="71" t="s">
        <v>878</v>
      </c>
    </row>
    <row r="3169" spans="6:7" ht="19.5" thickBot="1">
      <c r="F3169" s="72">
        <v>6052251066741</v>
      </c>
      <c r="G3169" s="71" t="s">
        <v>878</v>
      </c>
    </row>
    <row r="3170" spans="6:7" ht="19.5" thickBot="1">
      <c r="F3170" s="72">
        <v>6052251066744</v>
      </c>
      <c r="G3170" s="71" t="s">
        <v>878</v>
      </c>
    </row>
    <row r="3171" spans="6:7" ht="19.5" thickBot="1">
      <c r="F3171" s="72">
        <v>6052251066761</v>
      </c>
      <c r="G3171" s="71" t="s">
        <v>878</v>
      </c>
    </row>
    <row r="3172" spans="6:7" ht="19.5" thickBot="1">
      <c r="F3172" s="72">
        <v>6052251066769</v>
      </c>
      <c r="G3172" s="71" t="s">
        <v>878</v>
      </c>
    </row>
    <row r="3173" spans="6:7" ht="19.5" thickBot="1">
      <c r="F3173" s="72">
        <v>6052251066858</v>
      </c>
      <c r="G3173" s="71" t="s">
        <v>878</v>
      </c>
    </row>
    <row r="3174" spans="6:7" ht="19.5" thickBot="1">
      <c r="F3174" s="72">
        <v>6052251066859</v>
      </c>
      <c r="G3174" s="71" t="s">
        <v>878</v>
      </c>
    </row>
    <row r="3175" spans="6:7" ht="19.5" thickBot="1">
      <c r="F3175" s="72">
        <v>6052251066860</v>
      </c>
      <c r="G3175" s="71" t="s">
        <v>878</v>
      </c>
    </row>
    <row r="3176" spans="6:7" ht="19.5" thickBot="1">
      <c r="F3176" s="72">
        <v>6052251066861</v>
      </c>
      <c r="G3176" s="71" t="s">
        <v>878</v>
      </c>
    </row>
    <row r="3177" spans="6:7" ht="19.5" thickBot="1">
      <c r="F3177" s="72">
        <v>6052251066862</v>
      </c>
      <c r="G3177" s="71" t="s">
        <v>878</v>
      </c>
    </row>
    <row r="3178" spans="6:7" ht="19.5" thickBot="1">
      <c r="F3178" s="72">
        <v>6052251066863</v>
      </c>
      <c r="G3178" s="71" t="s">
        <v>878</v>
      </c>
    </row>
    <row r="3179" spans="6:7" ht="19.5" thickBot="1">
      <c r="F3179" s="72">
        <v>6052251066864</v>
      </c>
      <c r="G3179" s="71" t="s">
        <v>878</v>
      </c>
    </row>
    <row r="3180" spans="6:7" ht="19.5" thickBot="1">
      <c r="F3180" s="72">
        <v>6052251066865</v>
      </c>
      <c r="G3180" s="71" t="s">
        <v>878</v>
      </c>
    </row>
    <row r="3181" spans="6:7" ht="19.5" thickBot="1">
      <c r="F3181" s="72">
        <v>6052251066866</v>
      </c>
      <c r="G3181" s="71" t="s">
        <v>878</v>
      </c>
    </row>
    <row r="3182" spans="6:7" ht="19.5" thickBot="1">
      <c r="F3182" s="72">
        <v>6052251066867</v>
      </c>
      <c r="G3182" s="71" t="s">
        <v>878</v>
      </c>
    </row>
    <row r="3183" spans="6:7" ht="19.5" thickBot="1">
      <c r="F3183" s="72">
        <v>6052251066868</v>
      </c>
      <c r="G3183" s="71" t="s">
        <v>878</v>
      </c>
    </row>
    <row r="3184" spans="6:7" ht="19.5" thickBot="1">
      <c r="F3184" s="72">
        <v>6052251066869</v>
      </c>
      <c r="G3184" s="71" t="s">
        <v>878</v>
      </c>
    </row>
    <row r="3185" spans="6:7" ht="19.5" thickBot="1">
      <c r="F3185" s="72">
        <v>6052251066870</v>
      </c>
      <c r="G3185" s="71" t="s">
        <v>878</v>
      </c>
    </row>
    <row r="3186" spans="6:7" ht="19.5" thickBot="1">
      <c r="F3186" s="72">
        <v>6052251066871</v>
      </c>
      <c r="G3186" s="71" t="s">
        <v>878</v>
      </c>
    </row>
    <row r="3187" spans="6:7" ht="19.5" thickBot="1">
      <c r="F3187" s="72">
        <v>6052251066872</v>
      </c>
      <c r="G3187" s="71" t="s">
        <v>878</v>
      </c>
    </row>
    <row r="3188" spans="6:7" ht="19.5" thickBot="1">
      <c r="F3188" s="72">
        <v>6052251066873</v>
      </c>
      <c r="G3188" s="71" t="s">
        <v>878</v>
      </c>
    </row>
    <row r="3189" spans="6:7" ht="19.5" thickBot="1">
      <c r="F3189" s="72">
        <v>6052251066874</v>
      </c>
      <c r="G3189" s="71" t="s">
        <v>878</v>
      </c>
    </row>
    <row r="3190" spans="6:7" ht="19.5" thickBot="1">
      <c r="F3190" s="72">
        <v>6052251066875</v>
      </c>
      <c r="G3190" s="71" t="s">
        <v>878</v>
      </c>
    </row>
    <row r="3191" spans="6:7" ht="19.5" thickBot="1">
      <c r="F3191" s="72">
        <v>6052251066876</v>
      </c>
      <c r="G3191" s="71" t="s">
        <v>878</v>
      </c>
    </row>
    <row r="3192" spans="6:7" ht="19.5" thickBot="1">
      <c r="F3192" s="72">
        <v>6052251066877</v>
      </c>
      <c r="G3192" s="71" t="s">
        <v>878</v>
      </c>
    </row>
    <row r="3193" spans="6:7" ht="19.5" thickBot="1">
      <c r="F3193" s="72">
        <v>6052251066878</v>
      </c>
      <c r="G3193" s="71" t="s">
        <v>878</v>
      </c>
    </row>
    <row r="3194" spans="6:7" ht="19.5" thickBot="1">
      <c r="F3194" s="72">
        <v>6052251066879</v>
      </c>
      <c r="G3194" s="71" t="s">
        <v>878</v>
      </c>
    </row>
    <row r="3195" spans="6:7" ht="19.5" thickBot="1">
      <c r="F3195" s="72">
        <v>6052251066880</v>
      </c>
      <c r="G3195" s="71" t="s">
        <v>878</v>
      </c>
    </row>
    <row r="3196" spans="6:7" ht="19.5" thickBot="1">
      <c r="F3196" s="72">
        <v>6052251066881</v>
      </c>
      <c r="G3196" s="71" t="s">
        <v>878</v>
      </c>
    </row>
    <row r="3197" spans="6:7" ht="19.5" thickBot="1">
      <c r="F3197" s="72">
        <v>6052251066882</v>
      </c>
      <c r="G3197" s="71" t="s">
        <v>878</v>
      </c>
    </row>
    <row r="3198" spans="6:7" ht="19.5" thickBot="1">
      <c r="F3198" s="72">
        <v>6052251066883</v>
      </c>
      <c r="G3198" s="71" t="s">
        <v>878</v>
      </c>
    </row>
    <row r="3199" spans="6:7" ht="19.5" thickBot="1">
      <c r="F3199" s="72">
        <v>6052251066884</v>
      </c>
      <c r="G3199" s="71" t="s">
        <v>878</v>
      </c>
    </row>
    <row r="3200" spans="6:7" ht="19.5" thickBot="1">
      <c r="F3200" s="72">
        <v>6052251066885</v>
      </c>
      <c r="G3200" s="71" t="s">
        <v>878</v>
      </c>
    </row>
    <row r="3201" spans="6:7" ht="19.5" thickBot="1">
      <c r="F3201" s="72">
        <v>6052251066886</v>
      </c>
      <c r="G3201" s="71" t="s">
        <v>878</v>
      </c>
    </row>
    <row r="3202" spans="6:7" ht="19.5" thickBot="1">
      <c r="F3202" s="72">
        <v>6052251066887</v>
      </c>
      <c r="G3202" s="71" t="s">
        <v>878</v>
      </c>
    </row>
    <row r="3203" spans="6:7" ht="19.5" thickBot="1">
      <c r="F3203" s="72">
        <v>6052251066888</v>
      </c>
      <c r="G3203" s="71" t="s">
        <v>878</v>
      </c>
    </row>
    <row r="3204" spans="6:7" ht="19.5" thickBot="1">
      <c r="F3204" s="72">
        <v>6052251066889</v>
      </c>
      <c r="G3204" s="71" t="s">
        <v>878</v>
      </c>
    </row>
    <row r="3205" spans="6:7" ht="19.5" thickBot="1">
      <c r="F3205" s="72">
        <v>6052251066890</v>
      </c>
      <c r="G3205" s="71" t="s">
        <v>878</v>
      </c>
    </row>
    <row r="3206" spans="6:7" ht="19.5" thickBot="1">
      <c r="F3206" s="72">
        <v>6052251066891</v>
      </c>
      <c r="G3206" s="71" t="s">
        <v>878</v>
      </c>
    </row>
    <row r="3207" spans="6:7" ht="19.5" thickBot="1">
      <c r="F3207" s="72">
        <v>6052251066892</v>
      </c>
      <c r="G3207" s="71" t="s">
        <v>878</v>
      </c>
    </row>
    <row r="3208" spans="6:7" ht="19.5" thickBot="1">
      <c r="F3208" s="72">
        <v>6052251066893</v>
      </c>
      <c r="G3208" s="71" t="s">
        <v>878</v>
      </c>
    </row>
    <row r="3209" spans="6:7" ht="19.5" thickBot="1">
      <c r="F3209" s="72">
        <v>6052251066894</v>
      </c>
      <c r="G3209" s="71" t="s">
        <v>878</v>
      </c>
    </row>
    <row r="3210" spans="6:7" ht="19.5" thickBot="1">
      <c r="F3210" s="72">
        <v>6052251066895</v>
      </c>
      <c r="G3210" s="71" t="s">
        <v>878</v>
      </c>
    </row>
    <row r="3211" spans="6:7" ht="19.5" thickBot="1">
      <c r="F3211" s="72">
        <v>6052251066896</v>
      </c>
      <c r="G3211" s="71" t="s">
        <v>878</v>
      </c>
    </row>
    <row r="3212" spans="6:7" ht="19.5" thickBot="1">
      <c r="F3212" s="72">
        <v>6052251066897</v>
      </c>
      <c r="G3212" s="71" t="s">
        <v>878</v>
      </c>
    </row>
    <row r="3213" spans="6:7" ht="19.5" thickBot="1">
      <c r="F3213" s="72">
        <v>6052251066898</v>
      </c>
      <c r="G3213" s="71" t="s">
        <v>878</v>
      </c>
    </row>
    <row r="3214" spans="6:7" ht="19.5" thickBot="1">
      <c r="F3214" s="72">
        <v>6052251066899</v>
      </c>
      <c r="G3214" s="71" t="s">
        <v>878</v>
      </c>
    </row>
    <row r="3215" spans="6:7" ht="19.5" thickBot="1">
      <c r="F3215" s="72">
        <v>6052251066900</v>
      </c>
      <c r="G3215" s="71" t="s">
        <v>878</v>
      </c>
    </row>
    <row r="3216" spans="6:7" ht="19.5" thickBot="1">
      <c r="F3216" s="72">
        <v>6052251066901</v>
      </c>
      <c r="G3216" s="71" t="s">
        <v>878</v>
      </c>
    </row>
    <row r="3217" spans="6:7" ht="19.5" thickBot="1">
      <c r="F3217" s="72">
        <v>6052251066902</v>
      </c>
      <c r="G3217" s="71" t="s">
        <v>878</v>
      </c>
    </row>
    <row r="3218" spans="6:7" ht="19.5" thickBot="1">
      <c r="F3218" s="72">
        <v>6052251066903</v>
      </c>
      <c r="G3218" s="71" t="s">
        <v>878</v>
      </c>
    </row>
    <row r="3219" spans="6:7" ht="19.5" thickBot="1">
      <c r="F3219" s="72">
        <v>6052251066904</v>
      </c>
      <c r="G3219" s="71" t="s">
        <v>878</v>
      </c>
    </row>
    <row r="3220" spans="6:7" ht="19.5" thickBot="1">
      <c r="F3220" s="72">
        <v>6052251066905</v>
      </c>
      <c r="G3220" s="71" t="s">
        <v>878</v>
      </c>
    </row>
    <row r="3221" spans="6:7" ht="19.5" thickBot="1">
      <c r="F3221" s="72">
        <v>6052251066906</v>
      </c>
      <c r="G3221" s="71" t="s">
        <v>878</v>
      </c>
    </row>
    <row r="3222" spans="6:7" ht="19.5" thickBot="1">
      <c r="F3222" s="72">
        <v>6052251066907</v>
      </c>
      <c r="G3222" s="71" t="s">
        <v>878</v>
      </c>
    </row>
    <row r="3223" spans="6:7" ht="19.5" thickBot="1">
      <c r="F3223" s="72">
        <v>6052251066908</v>
      </c>
      <c r="G3223" s="71" t="s">
        <v>878</v>
      </c>
    </row>
    <row r="3224" spans="6:7" ht="19.5" thickBot="1">
      <c r="F3224" s="72">
        <v>6052251066909</v>
      </c>
      <c r="G3224" s="71" t="s">
        <v>878</v>
      </c>
    </row>
    <row r="3225" spans="6:7" ht="19.5" thickBot="1">
      <c r="F3225" s="72">
        <v>6052251066910</v>
      </c>
      <c r="G3225" s="71" t="s">
        <v>878</v>
      </c>
    </row>
    <row r="3226" spans="6:7" ht="19.5" thickBot="1">
      <c r="F3226" s="72">
        <v>6052251066911</v>
      </c>
      <c r="G3226" s="71" t="s">
        <v>878</v>
      </c>
    </row>
    <row r="3227" spans="6:7" ht="19.5" thickBot="1">
      <c r="F3227" s="72">
        <v>6052251066912</v>
      </c>
      <c r="G3227" s="71" t="s">
        <v>878</v>
      </c>
    </row>
    <row r="3228" spans="6:7" ht="19.5" thickBot="1">
      <c r="F3228" s="72">
        <v>6052251066913</v>
      </c>
      <c r="G3228" s="71" t="s">
        <v>878</v>
      </c>
    </row>
    <row r="3229" spans="6:7" ht="19.5" thickBot="1">
      <c r="F3229" s="72">
        <v>6052251066914</v>
      </c>
      <c r="G3229" s="71" t="s">
        <v>878</v>
      </c>
    </row>
    <row r="3230" spans="6:7" ht="19.5" thickBot="1">
      <c r="F3230" s="72">
        <v>6052251066915</v>
      </c>
      <c r="G3230" s="71" t="s">
        <v>878</v>
      </c>
    </row>
    <row r="3231" spans="6:7" ht="19.5" thickBot="1">
      <c r="F3231" s="72">
        <v>6052251066916</v>
      </c>
      <c r="G3231" s="71" t="s">
        <v>878</v>
      </c>
    </row>
    <row r="3232" spans="6:7" ht="19.5" thickBot="1">
      <c r="F3232" s="72">
        <v>6052251066917</v>
      </c>
      <c r="G3232" s="71" t="s">
        <v>878</v>
      </c>
    </row>
    <row r="3233" spans="6:7" ht="19.5" thickBot="1">
      <c r="F3233" s="72">
        <v>6052251066918</v>
      </c>
      <c r="G3233" s="71" t="s">
        <v>878</v>
      </c>
    </row>
    <row r="3234" spans="6:7" ht="19.5" thickBot="1">
      <c r="F3234" s="72">
        <v>6052251066919</v>
      </c>
      <c r="G3234" s="71" t="s">
        <v>878</v>
      </c>
    </row>
    <row r="3235" spans="6:7" ht="19.5" thickBot="1">
      <c r="F3235" s="72">
        <v>6052251066920</v>
      </c>
      <c r="G3235" s="71" t="s">
        <v>878</v>
      </c>
    </row>
    <row r="3236" spans="6:7" ht="19.5" thickBot="1">
      <c r="F3236" s="72">
        <v>6052251066921</v>
      </c>
      <c r="G3236" s="71" t="s">
        <v>878</v>
      </c>
    </row>
    <row r="3237" spans="6:7" ht="19.5" thickBot="1">
      <c r="F3237" s="72">
        <v>6052251066922</v>
      </c>
      <c r="G3237" s="71" t="s">
        <v>878</v>
      </c>
    </row>
    <row r="3238" spans="6:7" ht="19.5" thickBot="1">
      <c r="F3238" s="72">
        <v>6052251066923</v>
      </c>
      <c r="G3238" s="71" t="s">
        <v>878</v>
      </c>
    </row>
    <row r="3239" spans="6:7" ht="19.5" thickBot="1">
      <c r="F3239" s="72">
        <v>6052251066924</v>
      </c>
      <c r="G3239" s="71" t="s">
        <v>878</v>
      </c>
    </row>
    <row r="3240" spans="6:7" ht="19.5" thickBot="1">
      <c r="F3240" s="72">
        <v>6052251066925</v>
      </c>
      <c r="G3240" s="71" t="s">
        <v>878</v>
      </c>
    </row>
    <row r="3241" spans="6:7" ht="19.5" thickBot="1">
      <c r="F3241" s="72">
        <v>6052251066926</v>
      </c>
      <c r="G3241" s="71" t="s">
        <v>878</v>
      </c>
    </row>
    <row r="3242" spans="6:7" ht="19.5" thickBot="1">
      <c r="F3242" s="72">
        <v>6052251066927</v>
      </c>
      <c r="G3242" s="71" t="s">
        <v>878</v>
      </c>
    </row>
    <row r="3243" spans="6:7" ht="19.5" thickBot="1">
      <c r="F3243" s="72">
        <v>6052251066928</v>
      </c>
      <c r="G3243" s="71" t="s">
        <v>878</v>
      </c>
    </row>
    <row r="3244" spans="6:7" ht="19.5" thickBot="1">
      <c r="F3244" s="72">
        <v>6052251066929</v>
      </c>
      <c r="G3244" s="71" t="s">
        <v>878</v>
      </c>
    </row>
    <row r="3245" spans="6:7" ht="19.5" thickBot="1">
      <c r="F3245" s="72">
        <v>6052251066930</v>
      </c>
      <c r="G3245" s="71" t="s">
        <v>878</v>
      </c>
    </row>
    <row r="3246" spans="6:7" ht="19.5" thickBot="1">
      <c r="F3246" s="72">
        <v>6052251066931</v>
      </c>
      <c r="G3246" s="71" t="s">
        <v>878</v>
      </c>
    </row>
    <row r="3247" spans="6:7" ht="19.5" thickBot="1">
      <c r="F3247" s="72">
        <v>6052251066932</v>
      </c>
      <c r="G3247" s="71" t="s">
        <v>878</v>
      </c>
    </row>
    <row r="3248" spans="6:7" ht="19.5" thickBot="1">
      <c r="F3248" s="72">
        <v>6052251066933</v>
      </c>
      <c r="G3248" s="71" t="s">
        <v>878</v>
      </c>
    </row>
    <row r="3249" spans="6:7" ht="19.5" thickBot="1">
      <c r="F3249" s="72">
        <v>6052251066934</v>
      </c>
      <c r="G3249" s="71" t="s">
        <v>878</v>
      </c>
    </row>
    <row r="3250" spans="6:7" ht="19.5" thickBot="1">
      <c r="F3250" s="72">
        <v>6052251066935</v>
      </c>
      <c r="G3250" s="71" t="s">
        <v>878</v>
      </c>
    </row>
    <row r="3251" spans="6:7" ht="19.5" thickBot="1">
      <c r="F3251" s="72">
        <v>6052251066936</v>
      </c>
      <c r="G3251" s="71" t="s">
        <v>878</v>
      </c>
    </row>
    <row r="3252" spans="6:7" ht="19.5" thickBot="1">
      <c r="F3252" s="72">
        <v>6052251066937</v>
      </c>
      <c r="G3252" s="71" t="s">
        <v>878</v>
      </c>
    </row>
    <row r="3253" spans="6:7" ht="19.5" thickBot="1">
      <c r="F3253" s="72">
        <v>6052251066938</v>
      </c>
      <c r="G3253" s="71" t="s">
        <v>878</v>
      </c>
    </row>
    <row r="3254" spans="6:7" ht="19.5" thickBot="1">
      <c r="F3254" s="72">
        <v>6052251066939</v>
      </c>
      <c r="G3254" s="71" t="s">
        <v>878</v>
      </c>
    </row>
    <row r="3255" spans="6:7" ht="19.5" thickBot="1">
      <c r="F3255" s="72">
        <v>6052251066940</v>
      </c>
      <c r="G3255" s="71" t="s">
        <v>878</v>
      </c>
    </row>
    <row r="3256" spans="6:7" ht="19.5" thickBot="1">
      <c r="F3256" s="72">
        <v>6052251066941</v>
      </c>
      <c r="G3256" s="71" t="s">
        <v>878</v>
      </c>
    </row>
    <row r="3257" spans="6:7" ht="19.5" thickBot="1">
      <c r="F3257" s="72">
        <v>6052251066942</v>
      </c>
      <c r="G3257" s="71" t="s">
        <v>878</v>
      </c>
    </row>
    <row r="3258" spans="6:7" ht="19.5" thickBot="1">
      <c r="F3258" s="72">
        <v>6052251066943</v>
      </c>
      <c r="G3258" s="71" t="s">
        <v>878</v>
      </c>
    </row>
    <row r="3259" spans="6:7" ht="19.5" thickBot="1">
      <c r="F3259" s="72">
        <v>6052251066944</v>
      </c>
      <c r="G3259" s="71" t="s">
        <v>878</v>
      </c>
    </row>
    <row r="3260" spans="6:7" ht="19.5" thickBot="1">
      <c r="F3260" s="72">
        <v>6052251066945</v>
      </c>
      <c r="G3260" s="71" t="s">
        <v>878</v>
      </c>
    </row>
    <row r="3261" spans="6:7" ht="19.5" thickBot="1">
      <c r="F3261" s="72">
        <v>6052251066946</v>
      </c>
      <c r="G3261" s="71" t="s">
        <v>878</v>
      </c>
    </row>
    <row r="3262" spans="6:7" ht="19.5" thickBot="1">
      <c r="F3262" s="72">
        <v>6052251066947</v>
      </c>
      <c r="G3262" s="71" t="s">
        <v>878</v>
      </c>
    </row>
    <row r="3263" spans="6:7" ht="19.5" thickBot="1">
      <c r="F3263" s="72">
        <v>6052251066948</v>
      </c>
      <c r="G3263" s="71" t="s">
        <v>878</v>
      </c>
    </row>
    <row r="3264" spans="6:7" ht="19.5" thickBot="1">
      <c r="F3264" s="72">
        <v>6052251066949</v>
      </c>
      <c r="G3264" s="71" t="s">
        <v>878</v>
      </c>
    </row>
    <row r="3265" spans="6:7" ht="19.5" thickBot="1">
      <c r="F3265" s="72">
        <v>6052251066950</v>
      </c>
      <c r="G3265" s="71" t="s">
        <v>878</v>
      </c>
    </row>
    <row r="3266" spans="6:7" ht="19.5" thickBot="1">
      <c r="F3266" s="72">
        <v>6052251066951</v>
      </c>
      <c r="G3266" s="71" t="s">
        <v>878</v>
      </c>
    </row>
    <row r="3267" spans="6:7" ht="19.5" thickBot="1">
      <c r="F3267" s="72">
        <v>6052251066952</v>
      </c>
      <c r="G3267" s="71" t="s">
        <v>878</v>
      </c>
    </row>
    <row r="3268" spans="6:7" ht="19.5" thickBot="1">
      <c r="F3268" s="72">
        <v>6052251066953</v>
      </c>
      <c r="G3268" s="71" t="s">
        <v>878</v>
      </c>
    </row>
    <row r="3269" spans="6:7" ht="19.5" thickBot="1">
      <c r="F3269" s="72">
        <v>6052251066954</v>
      </c>
      <c r="G3269" s="71" t="s">
        <v>878</v>
      </c>
    </row>
    <row r="3270" spans="6:7" ht="19.5" thickBot="1">
      <c r="F3270" s="72">
        <v>6052251066955</v>
      </c>
      <c r="G3270" s="71" t="s">
        <v>878</v>
      </c>
    </row>
    <row r="3271" spans="6:7" ht="19.5" thickBot="1">
      <c r="F3271" s="72">
        <v>6052251066956</v>
      </c>
      <c r="G3271" s="71" t="s">
        <v>878</v>
      </c>
    </row>
    <row r="3272" spans="6:7" ht="19.5" thickBot="1">
      <c r="F3272" s="72">
        <v>6052251066957</v>
      </c>
      <c r="G3272" s="71" t="s">
        <v>878</v>
      </c>
    </row>
    <row r="3273" spans="6:7" ht="19.5" thickBot="1">
      <c r="F3273" s="72">
        <v>6052251066958</v>
      </c>
      <c r="G3273" s="71" t="s">
        <v>878</v>
      </c>
    </row>
    <row r="3274" spans="6:7" ht="19.5" thickBot="1">
      <c r="F3274" s="72">
        <v>6052251066959</v>
      </c>
      <c r="G3274" s="71" t="s">
        <v>878</v>
      </c>
    </row>
    <row r="3275" spans="6:7" ht="19.5" thickBot="1">
      <c r="F3275" s="72">
        <v>6052251066960</v>
      </c>
      <c r="G3275" s="71" t="s">
        <v>878</v>
      </c>
    </row>
    <row r="3276" spans="6:7" ht="19.5" thickBot="1">
      <c r="F3276" s="72">
        <v>6052251066961</v>
      </c>
      <c r="G3276" s="71" t="s">
        <v>878</v>
      </c>
    </row>
    <row r="3277" spans="6:7" ht="19.5" thickBot="1">
      <c r="F3277" s="72">
        <v>6052251066990</v>
      </c>
      <c r="G3277" s="71" t="s">
        <v>878</v>
      </c>
    </row>
    <row r="3278" spans="6:7" ht="19.5" thickBot="1">
      <c r="F3278" s="72">
        <v>6052251066991</v>
      </c>
      <c r="G3278" s="71" t="s">
        <v>878</v>
      </c>
    </row>
    <row r="3279" spans="6:7" ht="19.5" thickBot="1">
      <c r="F3279" s="72">
        <v>6052251066992</v>
      </c>
      <c r="G3279" s="71" t="s">
        <v>878</v>
      </c>
    </row>
    <row r="3280" spans="6:7" ht="19.5" thickBot="1">
      <c r="F3280" s="72">
        <v>6052251066993</v>
      </c>
      <c r="G3280" s="71" t="s">
        <v>878</v>
      </c>
    </row>
    <row r="3281" spans="6:7" ht="19.5" thickBot="1">
      <c r="F3281" s="72">
        <v>6052251066994</v>
      </c>
      <c r="G3281" s="71" t="s">
        <v>878</v>
      </c>
    </row>
    <row r="3282" spans="6:7" ht="19.5" thickBot="1">
      <c r="F3282" s="72">
        <v>6052251066995</v>
      </c>
      <c r="G3282" s="71" t="s">
        <v>878</v>
      </c>
    </row>
    <row r="3283" spans="6:7" ht="19.5" thickBot="1">
      <c r="F3283" s="72">
        <v>6052251066996</v>
      </c>
      <c r="G3283" s="71" t="s">
        <v>878</v>
      </c>
    </row>
    <row r="3284" spans="6:7" ht="19.5" thickBot="1">
      <c r="F3284" s="72">
        <v>6052251066997</v>
      </c>
      <c r="G3284" s="71" t="s">
        <v>878</v>
      </c>
    </row>
    <row r="3285" spans="6:7" ht="19.5" thickBot="1">
      <c r="F3285" s="72">
        <v>6052251066998</v>
      </c>
      <c r="G3285" s="71" t="s">
        <v>878</v>
      </c>
    </row>
    <row r="3286" spans="6:7" ht="19.5" thickBot="1">
      <c r="F3286" s="72">
        <v>6052251066999</v>
      </c>
      <c r="G3286" s="71" t="s">
        <v>878</v>
      </c>
    </row>
    <row r="3287" spans="6:7" ht="19.5" thickBot="1">
      <c r="F3287" s="72">
        <v>6052251067000</v>
      </c>
      <c r="G3287" s="71" t="s">
        <v>878</v>
      </c>
    </row>
    <row r="3288" spans="6:7" ht="19.5" thickBot="1">
      <c r="F3288" s="72">
        <v>6052251067001</v>
      </c>
      <c r="G3288" s="71" t="s">
        <v>878</v>
      </c>
    </row>
    <row r="3289" spans="6:7" ht="19.5" thickBot="1">
      <c r="F3289" s="72">
        <v>6052251067002</v>
      </c>
      <c r="G3289" s="71" t="s">
        <v>878</v>
      </c>
    </row>
    <row r="3290" spans="6:7" ht="19.5" thickBot="1">
      <c r="F3290" s="72">
        <v>6052251067003</v>
      </c>
      <c r="G3290" s="71" t="s">
        <v>878</v>
      </c>
    </row>
    <row r="3291" spans="6:7" ht="19.5" thickBot="1">
      <c r="F3291" s="72">
        <v>6052251067004</v>
      </c>
      <c r="G3291" s="71" t="s">
        <v>878</v>
      </c>
    </row>
    <row r="3292" spans="6:7" ht="19.5" thickBot="1">
      <c r="F3292" s="72">
        <v>6052251067005</v>
      </c>
      <c r="G3292" s="71" t="s">
        <v>878</v>
      </c>
    </row>
    <row r="3293" spans="6:7" ht="19.5" thickBot="1">
      <c r="F3293" s="72">
        <v>6052251067006</v>
      </c>
      <c r="G3293" s="71" t="s">
        <v>878</v>
      </c>
    </row>
    <row r="3294" spans="6:7" ht="19.5" thickBot="1">
      <c r="F3294" s="72">
        <v>6052251067007</v>
      </c>
      <c r="G3294" s="71" t="s">
        <v>878</v>
      </c>
    </row>
    <row r="3295" spans="6:7" ht="19.5" thickBot="1">
      <c r="F3295" s="72">
        <v>6052251067008</v>
      </c>
      <c r="G3295" s="71" t="s">
        <v>878</v>
      </c>
    </row>
    <row r="3296" spans="6:7" ht="19.5" thickBot="1">
      <c r="F3296" s="72">
        <v>6052251067009</v>
      </c>
      <c r="G3296" s="71" t="s">
        <v>878</v>
      </c>
    </row>
    <row r="3297" spans="6:7" ht="19.5" thickBot="1">
      <c r="F3297" s="72">
        <v>6052251067010</v>
      </c>
      <c r="G3297" s="71" t="s">
        <v>878</v>
      </c>
    </row>
    <row r="3298" spans="6:7" ht="19.5" thickBot="1">
      <c r="F3298" s="72">
        <v>6052251067011</v>
      </c>
      <c r="G3298" s="71" t="s">
        <v>878</v>
      </c>
    </row>
    <row r="3299" spans="6:7" ht="19.5" thickBot="1">
      <c r="F3299" s="72">
        <v>6052251067012</v>
      </c>
      <c r="G3299" s="71" t="s">
        <v>878</v>
      </c>
    </row>
    <row r="3300" spans="6:7" ht="19.5" thickBot="1">
      <c r="F3300" s="72">
        <v>6052251067013</v>
      </c>
      <c r="G3300" s="71" t="s">
        <v>878</v>
      </c>
    </row>
    <row r="3301" spans="6:7" ht="19.5" thickBot="1">
      <c r="F3301" s="72">
        <v>6052251067014</v>
      </c>
      <c r="G3301" s="71" t="s">
        <v>878</v>
      </c>
    </row>
    <row r="3302" spans="6:7" ht="19.5" thickBot="1">
      <c r="F3302" s="72">
        <v>6052251067015</v>
      </c>
      <c r="G3302" s="71" t="s">
        <v>878</v>
      </c>
    </row>
    <row r="3303" spans="6:7" ht="19.5" thickBot="1">
      <c r="F3303" s="72">
        <v>6052251067016</v>
      </c>
      <c r="G3303" s="71" t="s">
        <v>878</v>
      </c>
    </row>
    <row r="3304" spans="6:7" ht="19.5" thickBot="1">
      <c r="F3304" s="72">
        <v>6052251067017</v>
      </c>
      <c r="G3304" s="71" t="s">
        <v>878</v>
      </c>
    </row>
    <row r="3305" spans="6:7" ht="19.5" thickBot="1">
      <c r="F3305" s="72">
        <v>6052251067018</v>
      </c>
      <c r="G3305" s="71" t="s">
        <v>878</v>
      </c>
    </row>
    <row r="3306" spans="6:7" ht="19.5" thickBot="1">
      <c r="F3306" s="72">
        <v>6052251067019</v>
      </c>
      <c r="G3306" s="71" t="s">
        <v>878</v>
      </c>
    </row>
    <row r="3307" spans="6:7" ht="19.5" thickBot="1">
      <c r="F3307" s="72">
        <v>6052251067022</v>
      </c>
      <c r="G3307" s="71" t="s">
        <v>878</v>
      </c>
    </row>
    <row r="3308" spans="6:7" ht="19.5" thickBot="1">
      <c r="F3308" s="72">
        <v>6052251067023</v>
      </c>
      <c r="G3308" s="71" t="s">
        <v>878</v>
      </c>
    </row>
    <row r="3309" spans="6:7" ht="19.5" thickBot="1">
      <c r="F3309" s="72">
        <v>6052251067024</v>
      </c>
      <c r="G3309" s="71" t="s">
        <v>878</v>
      </c>
    </row>
    <row r="3310" spans="6:7" ht="19.5" thickBot="1">
      <c r="F3310" s="72">
        <v>6052251067025</v>
      </c>
      <c r="G3310" s="71" t="s">
        <v>878</v>
      </c>
    </row>
    <row r="3311" spans="6:7" ht="19.5" thickBot="1">
      <c r="F3311" s="72">
        <v>6052251067026</v>
      </c>
      <c r="G3311" s="71" t="s">
        <v>878</v>
      </c>
    </row>
    <row r="3312" spans="6:7" ht="19.5" thickBot="1">
      <c r="F3312" s="72">
        <v>6052251067027</v>
      </c>
      <c r="G3312" s="71" t="s">
        <v>878</v>
      </c>
    </row>
    <row r="3313" spans="6:7" ht="19.5" thickBot="1">
      <c r="F3313" s="72">
        <v>6052251067028</v>
      </c>
      <c r="G3313" s="71" t="s">
        <v>878</v>
      </c>
    </row>
    <row r="3314" spans="6:7" ht="19.5" thickBot="1">
      <c r="F3314" s="72">
        <v>6052251067029</v>
      </c>
      <c r="G3314" s="71" t="s">
        <v>878</v>
      </c>
    </row>
    <row r="3315" spans="6:7" ht="19.5" thickBot="1">
      <c r="F3315" s="72">
        <v>6052251067032</v>
      </c>
      <c r="G3315" s="71" t="s">
        <v>878</v>
      </c>
    </row>
    <row r="3316" spans="6:7" ht="19.5" thickBot="1">
      <c r="F3316" s="72">
        <v>6052251067033</v>
      </c>
      <c r="G3316" s="71" t="s">
        <v>878</v>
      </c>
    </row>
    <row r="3317" spans="6:7" ht="19.5" thickBot="1">
      <c r="F3317" s="72">
        <v>6052251067034</v>
      </c>
      <c r="G3317" s="71" t="s">
        <v>878</v>
      </c>
    </row>
    <row r="3318" spans="6:7" ht="19.5" thickBot="1">
      <c r="F3318" s="72">
        <v>6052251067035</v>
      </c>
      <c r="G3318" s="71" t="s">
        <v>878</v>
      </c>
    </row>
    <row r="3319" spans="6:7" ht="19.5" thickBot="1">
      <c r="F3319" s="72">
        <v>6052251067036</v>
      </c>
      <c r="G3319" s="71" t="s">
        <v>878</v>
      </c>
    </row>
    <row r="3320" spans="6:7" ht="19.5" thickBot="1">
      <c r="F3320" s="72">
        <v>6052251067037</v>
      </c>
      <c r="G3320" s="71" t="s">
        <v>878</v>
      </c>
    </row>
    <row r="3321" spans="6:7" ht="19.5" thickBot="1">
      <c r="F3321" s="72">
        <v>6052251067038</v>
      </c>
      <c r="G3321" s="71" t="s">
        <v>878</v>
      </c>
    </row>
    <row r="3322" spans="6:7" ht="19.5" thickBot="1">
      <c r="F3322" s="72">
        <v>6052251067039</v>
      </c>
      <c r="G3322" s="71" t="s">
        <v>878</v>
      </c>
    </row>
    <row r="3323" spans="6:7" ht="19.5" thickBot="1">
      <c r="F3323" s="72">
        <v>6052251067040</v>
      </c>
      <c r="G3323" s="71" t="s">
        <v>878</v>
      </c>
    </row>
    <row r="3324" spans="6:7" ht="19.5" thickBot="1">
      <c r="F3324" s="72">
        <v>6052251067041</v>
      </c>
      <c r="G3324" s="71" t="s">
        <v>878</v>
      </c>
    </row>
    <row r="3325" spans="6:7" ht="19.5" thickBot="1">
      <c r="F3325" s="72">
        <v>6052251067042</v>
      </c>
      <c r="G3325" s="71" t="s">
        <v>878</v>
      </c>
    </row>
    <row r="3326" spans="6:7" ht="19.5" thickBot="1">
      <c r="F3326" s="72">
        <v>6052251067043</v>
      </c>
      <c r="G3326" s="71" t="s">
        <v>878</v>
      </c>
    </row>
    <row r="3327" spans="6:7" ht="19.5" thickBot="1">
      <c r="F3327" s="72">
        <v>6052251067044</v>
      </c>
      <c r="G3327" s="71" t="s">
        <v>878</v>
      </c>
    </row>
    <row r="3328" spans="6:7" ht="19.5" thickBot="1">
      <c r="F3328" s="72">
        <v>6052251067045</v>
      </c>
      <c r="G3328" s="71" t="s">
        <v>878</v>
      </c>
    </row>
    <row r="3329" spans="6:7" ht="19.5" thickBot="1">
      <c r="F3329" s="72">
        <v>6052251067046</v>
      </c>
      <c r="G3329" s="71" t="s">
        <v>878</v>
      </c>
    </row>
    <row r="3330" spans="6:7" ht="19.5" thickBot="1">
      <c r="F3330" s="72">
        <v>6052251067047</v>
      </c>
      <c r="G3330" s="71" t="s">
        <v>878</v>
      </c>
    </row>
    <row r="3331" spans="6:7" ht="19.5" thickBot="1">
      <c r="F3331" s="72">
        <v>6052251067048</v>
      </c>
      <c r="G3331" s="71" t="s">
        <v>878</v>
      </c>
    </row>
    <row r="3332" spans="6:7" ht="19.5" thickBot="1">
      <c r="F3332" s="72">
        <v>6052251067049</v>
      </c>
      <c r="G3332" s="71" t="s">
        <v>878</v>
      </c>
    </row>
    <row r="3333" spans="6:7" ht="19.5" thickBot="1">
      <c r="F3333" s="72">
        <v>6052251067050</v>
      </c>
      <c r="G3333" s="71" t="s">
        <v>878</v>
      </c>
    </row>
    <row r="3334" spans="6:7" ht="19.5" thickBot="1">
      <c r="F3334" s="72">
        <v>6052251067051</v>
      </c>
      <c r="G3334" s="71" t="s">
        <v>878</v>
      </c>
    </row>
    <row r="3335" spans="6:7" ht="19.5" thickBot="1">
      <c r="F3335" s="72">
        <v>6052251067052</v>
      </c>
      <c r="G3335" s="71" t="s">
        <v>878</v>
      </c>
    </row>
    <row r="3336" spans="6:7" ht="19.5" thickBot="1">
      <c r="F3336" s="72">
        <v>6052251067053</v>
      </c>
      <c r="G3336" s="71" t="s">
        <v>878</v>
      </c>
    </row>
    <row r="3337" spans="6:7" ht="19.5" thickBot="1">
      <c r="F3337" s="72">
        <v>6052251067054</v>
      </c>
      <c r="G3337" s="71" t="s">
        <v>878</v>
      </c>
    </row>
    <row r="3338" spans="6:7" ht="19.5" thickBot="1">
      <c r="F3338" s="72">
        <v>6052251067055</v>
      </c>
      <c r="G3338" s="71" t="s">
        <v>878</v>
      </c>
    </row>
    <row r="3339" spans="6:7" ht="19.5" thickBot="1">
      <c r="F3339" s="72">
        <v>6052251067056</v>
      </c>
      <c r="G3339" s="71" t="s">
        <v>878</v>
      </c>
    </row>
    <row r="3340" spans="6:7" ht="19.5" thickBot="1">
      <c r="F3340" s="72">
        <v>6052251067057</v>
      </c>
      <c r="G3340" s="71" t="s">
        <v>878</v>
      </c>
    </row>
    <row r="3341" spans="6:7" ht="19.5" thickBot="1">
      <c r="F3341" s="72">
        <v>6052251067058</v>
      </c>
      <c r="G3341" s="71" t="s">
        <v>878</v>
      </c>
    </row>
    <row r="3342" spans="6:7" ht="19.5" thickBot="1">
      <c r="F3342" s="72">
        <v>6052251067059</v>
      </c>
      <c r="G3342" s="71" t="s">
        <v>878</v>
      </c>
    </row>
    <row r="3343" spans="6:7" ht="19.5" thickBot="1">
      <c r="F3343" s="72">
        <v>6052251067060</v>
      </c>
      <c r="G3343" s="71" t="s">
        <v>878</v>
      </c>
    </row>
    <row r="3344" spans="6:7" ht="19.5" thickBot="1">
      <c r="F3344" s="72">
        <v>6052251067061</v>
      </c>
      <c r="G3344" s="71" t="s">
        <v>878</v>
      </c>
    </row>
    <row r="3345" spans="6:7" ht="19.5" thickBot="1">
      <c r="F3345" s="72">
        <v>6052251067062</v>
      </c>
      <c r="G3345" s="71" t="s">
        <v>878</v>
      </c>
    </row>
    <row r="3346" spans="6:7" ht="19.5" thickBot="1">
      <c r="F3346" s="72">
        <v>6052251067063</v>
      </c>
      <c r="G3346" s="71" t="s">
        <v>878</v>
      </c>
    </row>
    <row r="3347" spans="6:7" ht="19.5" thickBot="1">
      <c r="F3347" s="72">
        <v>6052251067064</v>
      </c>
      <c r="G3347" s="71" t="s">
        <v>878</v>
      </c>
    </row>
    <row r="3348" spans="6:7" ht="19.5" thickBot="1">
      <c r="F3348" s="72">
        <v>6052251067065</v>
      </c>
      <c r="G3348" s="71" t="s">
        <v>878</v>
      </c>
    </row>
    <row r="3349" spans="6:7" ht="19.5" thickBot="1">
      <c r="F3349" s="72">
        <v>6052251067066</v>
      </c>
      <c r="G3349" s="71" t="s">
        <v>878</v>
      </c>
    </row>
    <row r="3350" spans="6:7" ht="19.5" thickBot="1">
      <c r="F3350" s="72">
        <v>6052251067067</v>
      </c>
      <c r="G3350" s="71" t="s">
        <v>878</v>
      </c>
    </row>
    <row r="3351" spans="6:7" ht="19.5" thickBot="1">
      <c r="F3351" s="72">
        <v>6052251067068</v>
      </c>
      <c r="G3351" s="71" t="s">
        <v>878</v>
      </c>
    </row>
    <row r="3352" spans="6:7" ht="19.5" thickBot="1">
      <c r="F3352" s="72">
        <v>6052251067069</v>
      </c>
      <c r="G3352" s="71" t="s">
        <v>878</v>
      </c>
    </row>
    <row r="3353" spans="6:7" ht="19.5" thickBot="1">
      <c r="F3353" s="72">
        <v>6052251067070</v>
      </c>
      <c r="G3353" s="71" t="s">
        <v>878</v>
      </c>
    </row>
    <row r="3354" spans="6:7" ht="19.5" thickBot="1">
      <c r="F3354" s="72">
        <v>6052251067071</v>
      </c>
      <c r="G3354" s="71" t="s">
        <v>878</v>
      </c>
    </row>
    <row r="3355" spans="6:7" ht="19.5" thickBot="1">
      <c r="F3355" s="72">
        <v>6052251067072</v>
      </c>
      <c r="G3355" s="71" t="s">
        <v>878</v>
      </c>
    </row>
    <row r="3356" spans="6:7" ht="19.5" thickBot="1">
      <c r="F3356" s="72">
        <v>6052251067073</v>
      </c>
      <c r="G3356" s="71" t="s">
        <v>878</v>
      </c>
    </row>
    <row r="3357" spans="6:7" ht="19.5" thickBot="1">
      <c r="F3357" s="72">
        <v>6052251067074</v>
      </c>
      <c r="G3357" s="71" t="s">
        <v>878</v>
      </c>
    </row>
    <row r="3358" spans="6:7" ht="19.5" thickBot="1">
      <c r="F3358" s="72">
        <v>6052251067075</v>
      </c>
      <c r="G3358" s="71" t="s">
        <v>878</v>
      </c>
    </row>
    <row r="3359" spans="6:7" ht="19.5" thickBot="1">
      <c r="F3359" s="72">
        <v>6052251067076</v>
      </c>
      <c r="G3359" s="71" t="s">
        <v>878</v>
      </c>
    </row>
    <row r="3360" spans="6:7" ht="19.5" thickBot="1">
      <c r="F3360" s="72">
        <v>6052251067077</v>
      </c>
      <c r="G3360" s="71" t="s">
        <v>878</v>
      </c>
    </row>
    <row r="3361" spans="6:7" ht="19.5" thickBot="1">
      <c r="F3361" s="72">
        <v>6052251067078</v>
      </c>
      <c r="G3361" s="71" t="s">
        <v>878</v>
      </c>
    </row>
    <row r="3362" spans="6:7" ht="19.5" thickBot="1">
      <c r="F3362" s="72">
        <v>6052251067079</v>
      </c>
      <c r="G3362" s="71" t="s">
        <v>878</v>
      </c>
    </row>
    <row r="3363" spans="6:7" ht="19.5" thickBot="1">
      <c r="F3363" s="72">
        <v>6052251067080</v>
      </c>
      <c r="G3363" s="71" t="s">
        <v>878</v>
      </c>
    </row>
    <row r="3364" spans="6:7" ht="19.5" thickBot="1">
      <c r="F3364" s="72">
        <v>6052251067081</v>
      </c>
      <c r="G3364" s="71" t="s">
        <v>878</v>
      </c>
    </row>
    <row r="3365" spans="6:7" ht="19.5" thickBot="1">
      <c r="F3365" s="72">
        <v>6052251067082</v>
      </c>
      <c r="G3365" s="71" t="s">
        <v>878</v>
      </c>
    </row>
    <row r="3366" spans="6:7" ht="19.5" thickBot="1">
      <c r="F3366" s="72">
        <v>6052251067083</v>
      </c>
      <c r="G3366" s="71" t="s">
        <v>878</v>
      </c>
    </row>
    <row r="3367" spans="6:7" ht="19.5" thickBot="1">
      <c r="F3367" s="72">
        <v>6052251067084</v>
      </c>
      <c r="G3367" s="71" t="s">
        <v>878</v>
      </c>
    </row>
    <row r="3368" spans="6:7" ht="19.5" thickBot="1">
      <c r="F3368" s="72">
        <v>6052251067085</v>
      </c>
      <c r="G3368" s="71" t="s">
        <v>878</v>
      </c>
    </row>
    <row r="3369" spans="6:7" ht="19.5" thickBot="1">
      <c r="F3369" s="72">
        <v>6052251067086</v>
      </c>
      <c r="G3369" s="71" t="s">
        <v>878</v>
      </c>
    </row>
    <row r="3370" spans="6:7" ht="19.5" thickBot="1">
      <c r="F3370" s="72">
        <v>6052251067087</v>
      </c>
      <c r="G3370" s="71" t="s">
        <v>878</v>
      </c>
    </row>
    <row r="3371" spans="6:7" ht="19.5" thickBot="1">
      <c r="F3371" s="72">
        <v>6052251067088</v>
      </c>
      <c r="G3371" s="71" t="s">
        <v>878</v>
      </c>
    </row>
    <row r="3372" spans="6:7" ht="19.5" thickBot="1">
      <c r="F3372" s="72">
        <v>6052251067089</v>
      </c>
      <c r="G3372" s="71" t="s">
        <v>878</v>
      </c>
    </row>
    <row r="3373" spans="6:7" ht="19.5" thickBot="1">
      <c r="F3373" s="72">
        <v>6052251067090</v>
      </c>
      <c r="G3373" s="71" t="s">
        <v>878</v>
      </c>
    </row>
    <row r="3374" spans="6:7" ht="19.5" thickBot="1">
      <c r="F3374" s="72">
        <v>6052251067091</v>
      </c>
      <c r="G3374" s="71" t="s">
        <v>878</v>
      </c>
    </row>
    <row r="3375" spans="6:7" ht="19.5" thickBot="1">
      <c r="F3375" s="72">
        <v>6052251067092</v>
      </c>
      <c r="G3375" s="71" t="s">
        <v>878</v>
      </c>
    </row>
    <row r="3376" spans="6:7" ht="19.5" thickBot="1">
      <c r="F3376" s="72">
        <v>6052251067093</v>
      </c>
      <c r="G3376" s="71" t="s">
        <v>878</v>
      </c>
    </row>
    <row r="3377" spans="6:7" ht="19.5" thickBot="1">
      <c r="F3377" s="72">
        <v>6052251067094</v>
      </c>
      <c r="G3377" s="71" t="s">
        <v>878</v>
      </c>
    </row>
    <row r="3378" spans="6:7" ht="19.5" thickBot="1">
      <c r="F3378" s="72">
        <v>6052251067095</v>
      </c>
      <c r="G3378" s="71" t="s">
        <v>878</v>
      </c>
    </row>
    <row r="3379" spans="6:7" ht="19.5" thickBot="1">
      <c r="F3379" s="72">
        <v>6052251067096</v>
      </c>
      <c r="G3379" s="71" t="s">
        <v>878</v>
      </c>
    </row>
    <row r="3380" spans="6:7" ht="19.5" thickBot="1">
      <c r="F3380" s="72">
        <v>6052251067097</v>
      </c>
      <c r="G3380" s="71" t="s">
        <v>878</v>
      </c>
    </row>
    <row r="3381" spans="6:7" ht="19.5" thickBot="1">
      <c r="F3381" s="72">
        <v>6052251067098</v>
      </c>
      <c r="G3381" s="71" t="s">
        <v>878</v>
      </c>
    </row>
    <row r="3382" spans="6:7" ht="19.5" thickBot="1">
      <c r="F3382" s="72">
        <v>6052251067099</v>
      </c>
      <c r="G3382" s="71" t="s">
        <v>878</v>
      </c>
    </row>
    <row r="3383" spans="6:7" ht="19.5" thickBot="1">
      <c r="F3383" s="72">
        <v>6052251067100</v>
      </c>
      <c r="G3383" s="71" t="s">
        <v>878</v>
      </c>
    </row>
    <row r="3384" spans="6:7" ht="19.5" thickBot="1">
      <c r="F3384" s="72">
        <v>6052251067101</v>
      </c>
      <c r="G3384" s="71" t="s">
        <v>878</v>
      </c>
    </row>
    <row r="3385" spans="6:7" ht="19.5" thickBot="1">
      <c r="F3385" s="72">
        <v>6052251067102</v>
      </c>
      <c r="G3385" s="71" t="s">
        <v>878</v>
      </c>
    </row>
    <row r="3386" spans="6:7" ht="19.5" thickBot="1">
      <c r="F3386" s="72">
        <v>6052251067103</v>
      </c>
      <c r="G3386" s="71" t="s">
        <v>878</v>
      </c>
    </row>
    <row r="3387" spans="6:7" ht="19.5" thickBot="1">
      <c r="F3387" s="72">
        <v>6052251067104</v>
      </c>
      <c r="G3387" s="71" t="s">
        <v>878</v>
      </c>
    </row>
    <row r="3388" spans="6:7" ht="19.5" thickBot="1">
      <c r="F3388" s="72">
        <v>6052251067105</v>
      </c>
      <c r="G3388" s="71" t="s">
        <v>878</v>
      </c>
    </row>
    <row r="3389" spans="6:7" ht="19.5" thickBot="1">
      <c r="F3389" s="72">
        <v>6052251067106</v>
      </c>
      <c r="G3389" s="71" t="s">
        <v>878</v>
      </c>
    </row>
    <row r="3390" spans="6:7" ht="19.5" thickBot="1">
      <c r="F3390" s="72">
        <v>6052251067107</v>
      </c>
      <c r="G3390" s="71" t="s">
        <v>878</v>
      </c>
    </row>
    <row r="3391" spans="6:7" ht="19.5" thickBot="1">
      <c r="F3391" s="72">
        <v>6052251067108</v>
      </c>
      <c r="G3391" s="71" t="s">
        <v>878</v>
      </c>
    </row>
    <row r="3392" spans="6:7" ht="19.5" thickBot="1">
      <c r="F3392" s="72">
        <v>6052251067109</v>
      </c>
      <c r="G3392" s="71" t="s">
        <v>878</v>
      </c>
    </row>
    <row r="3393" spans="6:7" ht="19.5" thickBot="1">
      <c r="F3393" s="72">
        <v>6052251067110</v>
      </c>
      <c r="G3393" s="71" t="s">
        <v>878</v>
      </c>
    </row>
    <row r="3394" spans="6:7" ht="19.5" thickBot="1">
      <c r="F3394" s="72">
        <v>6052251067111</v>
      </c>
      <c r="G3394" s="71" t="s">
        <v>878</v>
      </c>
    </row>
    <row r="3395" spans="6:7" ht="19.5" thickBot="1">
      <c r="F3395" s="72">
        <v>6052251067112</v>
      </c>
      <c r="G3395" s="71" t="s">
        <v>878</v>
      </c>
    </row>
    <row r="3396" spans="6:7" ht="19.5" thickBot="1">
      <c r="F3396" s="72">
        <v>6052251067113</v>
      </c>
      <c r="G3396" s="71" t="s">
        <v>878</v>
      </c>
    </row>
    <row r="3397" spans="6:7" ht="19.5" thickBot="1">
      <c r="F3397" s="72">
        <v>6052251067114</v>
      </c>
      <c r="G3397" s="71" t="s">
        <v>878</v>
      </c>
    </row>
    <row r="3398" spans="6:7" ht="19.5" thickBot="1">
      <c r="F3398" s="72">
        <v>6052251067115</v>
      </c>
      <c r="G3398" s="71" t="s">
        <v>878</v>
      </c>
    </row>
    <row r="3399" spans="6:7" ht="19.5" thickBot="1">
      <c r="F3399" s="72">
        <v>6052251067116</v>
      </c>
      <c r="G3399" s="71" t="s">
        <v>878</v>
      </c>
    </row>
    <row r="3400" spans="6:7" ht="19.5" thickBot="1">
      <c r="F3400" s="72">
        <v>6052251067117</v>
      </c>
      <c r="G3400" s="71" t="s">
        <v>878</v>
      </c>
    </row>
    <row r="3401" spans="6:7" ht="19.5" thickBot="1">
      <c r="F3401" s="72">
        <v>6052251067366</v>
      </c>
      <c r="G3401" s="71" t="s">
        <v>878</v>
      </c>
    </row>
    <row r="3402" spans="6:7" ht="19.5" thickBot="1">
      <c r="F3402" s="72">
        <v>6052251067367</v>
      </c>
      <c r="G3402" s="71" t="s">
        <v>878</v>
      </c>
    </row>
    <row r="3403" spans="6:7" ht="19.5" thickBot="1">
      <c r="F3403" s="72">
        <v>6052251067368</v>
      </c>
      <c r="G3403" s="71" t="s">
        <v>878</v>
      </c>
    </row>
    <row r="3404" spans="6:7" ht="19.5" thickBot="1">
      <c r="F3404" s="72">
        <v>6052251067369</v>
      </c>
      <c r="G3404" s="71" t="s">
        <v>878</v>
      </c>
    </row>
    <row r="3405" spans="6:7" ht="19.5" thickBot="1">
      <c r="F3405" s="72">
        <v>6052251067383</v>
      </c>
      <c r="G3405" s="71" t="s">
        <v>878</v>
      </c>
    </row>
    <row r="3406" spans="6:7" ht="19.5" thickBot="1">
      <c r="F3406" s="72">
        <v>6052251067384</v>
      </c>
      <c r="G3406" s="71" t="s">
        <v>878</v>
      </c>
    </row>
    <row r="3407" spans="6:7" ht="19.5" thickBot="1">
      <c r="F3407" s="72">
        <v>6052251067398</v>
      </c>
      <c r="G3407" s="71" t="s">
        <v>878</v>
      </c>
    </row>
    <row r="3408" spans="6:7" ht="19.5" thickBot="1">
      <c r="F3408" s="72">
        <v>6052251067412</v>
      </c>
      <c r="G3408" s="71" t="s">
        <v>878</v>
      </c>
    </row>
    <row r="3409" spans="6:7" ht="19.5" thickBot="1">
      <c r="F3409" s="72">
        <v>6052251067413</v>
      </c>
      <c r="G3409" s="71" t="s">
        <v>878</v>
      </c>
    </row>
    <row r="3410" spans="6:7" ht="19.5" thickBot="1">
      <c r="F3410" s="72">
        <v>6052251067414</v>
      </c>
      <c r="G3410" s="71" t="s">
        <v>878</v>
      </c>
    </row>
    <row r="3411" spans="6:7" ht="19.5" thickBot="1">
      <c r="F3411" s="72">
        <v>6052251067415</v>
      </c>
      <c r="G3411" s="71" t="s">
        <v>878</v>
      </c>
    </row>
    <row r="3412" spans="6:7" ht="19.5" thickBot="1">
      <c r="F3412" s="72">
        <v>6052251067416</v>
      </c>
      <c r="G3412" s="71" t="s">
        <v>878</v>
      </c>
    </row>
    <row r="3413" spans="6:7" ht="19.5" thickBot="1">
      <c r="F3413" s="72">
        <v>6052251067417</v>
      </c>
      <c r="G3413" s="71" t="s">
        <v>878</v>
      </c>
    </row>
    <row r="3414" spans="6:7" ht="19.5" thickBot="1">
      <c r="F3414" s="72">
        <v>6052251067418</v>
      </c>
      <c r="G3414" s="71" t="s">
        <v>878</v>
      </c>
    </row>
    <row r="3415" spans="6:7" ht="19.5" thickBot="1">
      <c r="F3415" s="72">
        <v>6052251067419</v>
      </c>
      <c r="G3415" s="71" t="s">
        <v>878</v>
      </c>
    </row>
    <row r="3416" spans="6:7" ht="19.5" thickBot="1">
      <c r="F3416" s="72">
        <v>6052251067420</v>
      </c>
      <c r="G3416" s="71" t="s">
        <v>878</v>
      </c>
    </row>
    <row r="3417" spans="6:7" ht="19.5" thickBot="1">
      <c r="F3417" s="72">
        <v>6052251067421</v>
      </c>
      <c r="G3417" s="71" t="s">
        <v>878</v>
      </c>
    </row>
    <row r="3418" spans="6:7" ht="19.5" thickBot="1">
      <c r="F3418" s="72">
        <v>6052251067422</v>
      </c>
      <c r="G3418" s="71" t="s">
        <v>878</v>
      </c>
    </row>
    <row r="3419" spans="6:7" ht="19.5" thickBot="1">
      <c r="F3419" s="72">
        <v>6052251067423</v>
      </c>
      <c r="G3419" s="71" t="s">
        <v>878</v>
      </c>
    </row>
    <row r="3420" spans="6:7" ht="19.5" thickBot="1">
      <c r="F3420" s="72">
        <v>6052251067424</v>
      </c>
      <c r="G3420" s="71" t="s">
        <v>878</v>
      </c>
    </row>
    <row r="3421" spans="6:7" ht="19.5" thickBot="1">
      <c r="F3421" s="72">
        <v>6052251067425</v>
      </c>
      <c r="G3421" s="71" t="s">
        <v>878</v>
      </c>
    </row>
    <row r="3422" spans="6:7" ht="19.5" thickBot="1">
      <c r="F3422" s="72">
        <v>6052251067426</v>
      </c>
      <c r="G3422" s="71" t="s">
        <v>878</v>
      </c>
    </row>
    <row r="3423" spans="6:7" ht="19.5" thickBot="1">
      <c r="F3423" s="72">
        <v>6052251067427</v>
      </c>
      <c r="G3423" s="71" t="s">
        <v>878</v>
      </c>
    </row>
    <row r="3424" spans="6:7" ht="19.5" thickBot="1">
      <c r="F3424" s="72">
        <v>6052251067429</v>
      </c>
      <c r="G3424" s="71" t="s">
        <v>878</v>
      </c>
    </row>
    <row r="3425" spans="6:7" ht="19.5" thickBot="1">
      <c r="F3425" s="72">
        <v>6052251067430</v>
      </c>
      <c r="G3425" s="71" t="s">
        <v>878</v>
      </c>
    </row>
    <row r="3426" spans="6:7" ht="19.5" thickBot="1">
      <c r="F3426" s="72">
        <v>6052251067431</v>
      </c>
      <c r="G3426" s="71" t="s">
        <v>878</v>
      </c>
    </row>
    <row r="3427" spans="6:7" ht="19.5" thickBot="1">
      <c r="F3427" s="72">
        <v>6052251067432</v>
      </c>
      <c r="G3427" s="71" t="s">
        <v>878</v>
      </c>
    </row>
    <row r="3428" spans="6:7" ht="19.5" thickBot="1">
      <c r="F3428" s="72">
        <v>6052251067433</v>
      </c>
      <c r="G3428" s="71" t="s">
        <v>878</v>
      </c>
    </row>
    <row r="3429" spans="6:7" ht="19.5" thickBot="1">
      <c r="F3429" s="72">
        <v>6052251067434</v>
      </c>
      <c r="G3429" s="71" t="s">
        <v>878</v>
      </c>
    </row>
    <row r="3430" spans="6:7" ht="19.5" thickBot="1">
      <c r="F3430" s="72">
        <v>6052251067435</v>
      </c>
      <c r="G3430" s="71" t="s">
        <v>878</v>
      </c>
    </row>
    <row r="3431" spans="6:7" ht="19.5" thickBot="1">
      <c r="F3431" s="72">
        <v>6052251067436</v>
      </c>
      <c r="G3431" s="71" t="s">
        <v>878</v>
      </c>
    </row>
    <row r="3432" spans="6:7" ht="19.5" thickBot="1">
      <c r="F3432" s="72">
        <v>6052251067437</v>
      </c>
      <c r="G3432" s="71" t="s">
        <v>878</v>
      </c>
    </row>
    <row r="3433" spans="6:7" ht="19.5" thickBot="1">
      <c r="F3433" s="72">
        <v>6052251067438</v>
      </c>
      <c r="G3433" s="71" t="s">
        <v>878</v>
      </c>
    </row>
    <row r="3434" spans="6:7" ht="19.5" thickBot="1">
      <c r="F3434" s="72">
        <v>6052251067439</v>
      </c>
      <c r="G3434" s="71" t="s">
        <v>878</v>
      </c>
    </row>
    <row r="3435" spans="6:7" ht="19.5" thickBot="1">
      <c r="F3435" s="72">
        <v>6052251067440</v>
      </c>
      <c r="G3435" s="71" t="s">
        <v>878</v>
      </c>
    </row>
    <row r="3436" spans="6:7" ht="19.5" thickBot="1">
      <c r="F3436" s="72">
        <v>6052251067441</v>
      </c>
      <c r="G3436" s="71" t="s">
        <v>878</v>
      </c>
    </row>
    <row r="3437" spans="6:7" ht="19.5" thickBot="1">
      <c r="F3437" s="72">
        <v>6052251067442</v>
      </c>
      <c r="G3437" s="71" t="s">
        <v>878</v>
      </c>
    </row>
    <row r="3438" spans="6:7" ht="19.5" thickBot="1">
      <c r="F3438" s="72">
        <v>6052251067443</v>
      </c>
      <c r="G3438" s="71" t="s">
        <v>878</v>
      </c>
    </row>
    <row r="3439" spans="6:7" ht="19.5" thickBot="1">
      <c r="F3439" s="72">
        <v>6052251067444</v>
      </c>
      <c r="G3439" s="71" t="s">
        <v>878</v>
      </c>
    </row>
    <row r="3440" spans="6:7" ht="19.5" thickBot="1">
      <c r="F3440" s="72">
        <v>6052251067445</v>
      </c>
      <c r="G3440" s="71" t="s">
        <v>878</v>
      </c>
    </row>
    <row r="3441" spans="6:7" ht="19.5" thickBot="1">
      <c r="F3441" s="72">
        <v>6052251067446</v>
      </c>
      <c r="G3441" s="71" t="s">
        <v>878</v>
      </c>
    </row>
    <row r="3442" spans="6:7" ht="19.5" thickBot="1">
      <c r="F3442" s="72">
        <v>6052251067447</v>
      </c>
      <c r="G3442" s="71" t="s">
        <v>878</v>
      </c>
    </row>
    <row r="3443" spans="6:7" ht="19.5" thickBot="1">
      <c r="F3443" s="72">
        <v>6052251067448</v>
      </c>
      <c r="G3443" s="71" t="s">
        <v>878</v>
      </c>
    </row>
    <row r="3444" spans="6:7" ht="19.5" thickBot="1">
      <c r="F3444" s="72">
        <v>6052251067449</v>
      </c>
      <c r="G3444" s="71" t="s">
        <v>878</v>
      </c>
    </row>
    <row r="3445" spans="6:7" ht="19.5" thickBot="1">
      <c r="F3445" s="72">
        <v>6052251067450</v>
      </c>
      <c r="G3445" s="71" t="s">
        <v>878</v>
      </c>
    </row>
    <row r="3446" spans="6:7" ht="19.5" thickBot="1">
      <c r="F3446" s="72">
        <v>6052251067451</v>
      </c>
      <c r="G3446" s="71" t="s">
        <v>878</v>
      </c>
    </row>
    <row r="3447" spans="6:7" ht="19.5" thickBot="1">
      <c r="F3447" s="72">
        <v>6052251067452</v>
      </c>
      <c r="G3447" s="71" t="s">
        <v>878</v>
      </c>
    </row>
    <row r="3448" spans="6:7" ht="19.5" thickBot="1">
      <c r="F3448" s="72">
        <v>6052251067453</v>
      </c>
      <c r="G3448" s="71" t="s">
        <v>878</v>
      </c>
    </row>
    <row r="3449" spans="6:7" ht="19.5" thickBot="1">
      <c r="F3449" s="72">
        <v>6052251067454</v>
      </c>
      <c r="G3449" s="71" t="s">
        <v>878</v>
      </c>
    </row>
    <row r="3450" spans="6:7" ht="19.5" thickBot="1">
      <c r="F3450" s="72">
        <v>6052251067455</v>
      </c>
      <c r="G3450" s="71" t="s">
        <v>878</v>
      </c>
    </row>
    <row r="3451" spans="6:7" ht="19.5" thickBot="1">
      <c r="F3451" s="72">
        <v>6052251067456</v>
      </c>
      <c r="G3451" s="71" t="s">
        <v>878</v>
      </c>
    </row>
    <row r="3452" spans="6:7" ht="19.5" thickBot="1">
      <c r="F3452" s="72">
        <v>6052251067457</v>
      </c>
      <c r="G3452" s="71" t="s">
        <v>878</v>
      </c>
    </row>
    <row r="3453" spans="6:7" ht="19.5" thickBot="1">
      <c r="F3453" s="72">
        <v>6052251067458</v>
      </c>
      <c r="G3453" s="71" t="s">
        <v>878</v>
      </c>
    </row>
    <row r="3454" spans="6:7" ht="19.5" thickBot="1">
      <c r="F3454" s="72">
        <v>6052251067459</v>
      </c>
      <c r="G3454" s="71" t="s">
        <v>878</v>
      </c>
    </row>
    <row r="3455" spans="6:7" ht="19.5" thickBot="1">
      <c r="F3455" s="72">
        <v>6052251067460</v>
      </c>
      <c r="G3455" s="71" t="s">
        <v>878</v>
      </c>
    </row>
    <row r="3456" spans="6:7" ht="19.5" thickBot="1">
      <c r="F3456" s="72">
        <v>6052251067461</v>
      </c>
      <c r="G3456" s="71" t="s">
        <v>878</v>
      </c>
    </row>
    <row r="3457" spans="6:7" ht="19.5" thickBot="1">
      <c r="F3457" s="72">
        <v>6052251067462</v>
      </c>
      <c r="G3457" s="71" t="s">
        <v>878</v>
      </c>
    </row>
    <row r="3458" spans="6:7" ht="19.5" thickBot="1">
      <c r="F3458" s="72">
        <v>6052251067463</v>
      </c>
      <c r="G3458" s="71" t="s">
        <v>878</v>
      </c>
    </row>
    <row r="3459" spans="6:7" ht="19.5" thickBot="1">
      <c r="F3459" s="72">
        <v>6052251067464</v>
      </c>
      <c r="G3459" s="71" t="s">
        <v>878</v>
      </c>
    </row>
    <row r="3460" spans="6:7" ht="19.5" thickBot="1">
      <c r="F3460" s="72">
        <v>6052251067465</v>
      </c>
      <c r="G3460" s="71" t="s">
        <v>878</v>
      </c>
    </row>
    <row r="3461" spans="6:7" ht="19.5" thickBot="1">
      <c r="F3461" s="72">
        <v>6052251067466</v>
      </c>
      <c r="G3461" s="71" t="s">
        <v>878</v>
      </c>
    </row>
    <row r="3462" spans="6:7" ht="19.5" thickBot="1">
      <c r="F3462" s="72">
        <v>6052251067467</v>
      </c>
      <c r="G3462" s="71" t="s">
        <v>878</v>
      </c>
    </row>
    <row r="3463" spans="6:7" ht="19.5" thickBot="1">
      <c r="F3463" s="72">
        <v>6052251067468</v>
      </c>
      <c r="G3463" s="71" t="s">
        <v>878</v>
      </c>
    </row>
    <row r="3464" spans="6:7" ht="19.5" thickBot="1">
      <c r="F3464" s="72">
        <v>6052251067469</v>
      </c>
      <c r="G3464" s="71" t="s">
        <v>878</v>
      </c>
    </row>
    <row r="3465" spans="6:7" ht="19.5" thickBot="1">
      <c r="F3465" s="72">
        <v>6052251067470</v>
      </c>
      <c r="G3465" s="71" t="s">
        <v>878</v>
      </c>
    </row>
    <row r="3466" spans="6:7" ht="19.5" thickBot="1">
      <c r="F3466" s="72">
        <v>6052251067471</v>
      </c>
      <c r="G3466" s="71" t="s">
        <v>878</v>
      </c>
    </row>
    <row r="3467" spans="6:7" ht="19.5" thickBot="1">
      <c r="F3467" s="72">
        <v>6052251067472</v>
      </c>
      <c r="G3467" s="71" t="s">
        <v>878</v>
      </c>
    </row>
    <row r="3468" spans="6:7" ht="19.5" thickBot="1">
      <c r="F3468" s="72">
        <v>6052251067473</v>
      </c>
      <c r="G3468" s="71" t="s">
        <v>878</v>
      </c>
    </row>
    <row r="3469" spans="6:7" ht="19.5" thickBot="1">
      <c r="F3469" s="72">
        <v>6052251067474</v>
      </c>
      <c r="G3469" s="71" t="s">
        <v>878</v>
      </c>
    </row>
    <row r="3470" spans="6:7" ht="19.5" thickBot="1">
      <c r="F3470" s="72">
        <v>6052251067475</v>
      </c>
      <c r="G3470" s="71" t="s">
        <v>878</v>
      </c>
    </row>
    <row r="3471" spans="6:7" ht="19.5" thickBot="1">
      <c r="F3471" s="72">
        <v>6052251067476</v>
      </c>
      <c r="G3471" s="71" t="s">
        <v>878</v>
      </c>
    </row>
    <row r="3472" spans="6:7" ht="19.5" thickBot="1">
      <c r="F3472" s="72">
        <v>6052251067477</v>
      </c>
      <c r="G3472" s="71" t="s">
        <v>878</v>
      </c>
    </row>
    <row r="3473" spans="6:7" ht="19.5" thickBot="1">
      <c r="F3473" s="72">
        <v>6052251067478</v>
      </c>
      <c r="G3473" s="71" t="s">
        <v>878</v>
      </c>
    </row>
    <row r="3474" spans="6:7" ht="19.5" thickBot="1">
      <c r="F3474" s="72">
        <v>6052251067479</v>
      </c>
      <c r="G3474" s="71" t="s">
        <v>878</v>
      </c>
    </row>
    <row r="3475" spans="6:7" ht="19.5" thickBot="1">
      <c r="F3475" s="72">
        <v>6052251067480</v>
      </c>
      <c r="G3475" s="71" t="s">
        <v>878</v>
      </c>
    </row>
    <row r="3476" spans="6:7" ht="19.5" thickBot="1">
      <c r="F3476" s="72">
        <v>6052251067481</v>
      </c>
      <c r="G3476" s="71" t="s">
        <v>878</v>
      </c>
    </row>
    <row r="3477" spans="6:7" ht="19.5" thickBot="1">
      <c r="F3477" s="72">
        <v>6052251067482</v>
      </c>
      <c r="G3477" s="71" t="s">
        <v>878</v>
      </c>
    </row>
    <row r="3478" spans="6:7" ht="19.5" thickBot="1">
      <c r="F3478" s="72">
        <v>6052251067483</v>
      </c>
      <c r="G3478" s="71" t="s">
        <v>878</v>
      </c>
    </row>
    <row r="3479" spans="6:7" ht="19.5" thickBot="1">
      <c r="F3479" s="72">
        <v>6052251067484</v>
      </c>
      <c r="G3479" s="71" t="s">
        <v>878</v>
      </c>
    </row>
    <row r="3480" spans="6:7" ht="19.5" thickBot="1">
      <c r="F3480" s="72">
        <v>6052251067485</v>
      </c>
      <c r="G3480" s="71" t="s">
        <v>878</v>
      </c>
    </row>
    <row r="3481" spans="6:7" ht="19.5" thickBot="1">
      <c r="F3481" s="72">
        <v>6052251067486</v>
      </c>
      <c r="G3481" s="71" t="s">
        <v>878</v>
      </c>
    </row>
    <row r="3482" spans="6:7" ht="19.5" thickBot="1">
      <c r="F3482" s="72">
        <v>6052251067487</v>
      </c>
      <c r="G3482" s="71" t="s">
        <v>878</v>
      </c>
    </row>
    <row r="3483" spans="6:7" ht="19.5" thickBot="1">
      <c r="F3483" s="72">
        <v>6052251067488</v>
      </c>
      <c r="G3483" s="71" t="s">
        <v>878</v>
      </c>
    </row>
    <row r="3484" spans="6:7" ht="19.5" thickBot="1">
      <c r="F3484" s="72">
        <v>6052251067489</v>
      </c>
      <c r="G3484" s="71" t="s">
        <v>878</v>
      </c>
    </row>
    <row r="3485" spans="6:7" ht="19.5" thickBot="1">
      <c r="F3485" s="72">
        <v>6052251067490</v>
      </c>
      <c r="G3485" s="71" t="s">
        <v>878</v>
      </c>
    </row>
    <row r="3486" spans="6:7" ht="19.5" thickBot="1">
      <c r="F3486" s="72">
        <v>6052251067491</v>
      </c>
      <c r="G3486" s="71" t="s">
        <v>878</v>
      </c>
    </row>
    <row r="3487" spans="6:7" ht="19.5" thickBot="1">
      <c r="F3487" s="72">
        <v>6052251067492</v>
      </c>
      <c r="G3487" s="71" t="s">
        <v>878</v>
      </c>
    </row>
    <row r="3488" spans="6:7" ht="19.5" thickBot="1">
      <c r="F3488" s="72">
        <v>6052251067493</v>
      </c>
      <c r="G3488" s="71" t="s">
        <v>878</v>
      </c>
    </row>
    <row r="3489" spans="6:7" ht="19.5" thickBot="1">
      <c r="F3489" s="72">
        <v>6052251067494</v>
      </c>
      <c r="G3489" s="71" t="s">
        <v>878</v>
      </c>
    </row>
    <row r="3490" spans="6:7" ht="19.5" thickBot="1">
      <c r="F3490" s="72">
        <v>6052251067495</v>
      </c>
      <c r="G3490" s="71" t="s">
        <v>878</v>
      </c>
    </row>
    <row r="3491" spans="6:7" ht="19.5" thickBot="1">
      <c r="F3491" s="72">
        <v>6052251067496</v>
      </c>
      <c r="G3491" s="71" t="s">
        <v>878</v>
      </c>
    </row>
    <row r="3492" spans="6:7" ht="19.5" thickBot="1">
      <c r="F3492" s="72">
        <v>6052251067497</v>
      </c>
      <c r="G3492" s="71" t="s">
        <v>878</v>
      </c>
    </row>
    <row r="3493" spans="6:7" ht="19.5" thickBot="1">
      <c r="F3493" s="72">
        <v>6052251067498</v>
      </c>
      <c r="G3493" s="71" t="s">
        <v>878</v>
      </c>
    </row>
    <row r="3494" spans="6:7" ht="19.5" thickBot="1">
      <c r="F3494" s="72">
        <v>6052251067499</v>
      </c>
      <c r="G3494" s="71" t="s">
        <v>878</v>
      </c>
    </row>
    <row r="3495" spans="6:7" ht="19.5" thickBot="1">
      <c r="F3495" s="72">
        <v>6052251067500</v>
      </c>
      <c r="G3495" s="71" t="s">
        <v>878</v>
      </c>
    </row>
    <row r="3496" spans="6:7" ht="19.5" thickBot="1">
      <c r="F3496" s="72">
        <v>6052251067501</v>
      </c>
      <c r="G3496" s="71" t="s">
        <v>878</v>
      </c>
    </row>
    <row r="3497" spans="6:7" ht="19.5" thickBot="1">
      <c r="F3497" s="72">
        <v>6052251067502</v>
      </c>
      <c r="G3497" s="71" t="s">
        <v>878</v>
      </c>
    </row>
    <row r="3498" spans="6:7" ht="19.5" thickBot="1">
      <c r="F3498" s="72">
        <v>6052251067503</v>
      </c>
      <c r="G3498" s="71" t="s">
        <v>878</v>
      </c>
    </row>
    <row r="3499" spans="6:7" ht="19.5" thickBot="1">
      <c r="F3499" s="72">
        <v>6052251067504</v>
      </c>
      <c r="G3499" s="71" t="s">
        <v>878</v>
      </c>
    </row>
    <row r="3500" spans="6:7" ht="19.5" thickBot="1">
      <c r="F3500" s="72">
        <v>6052251067505</v>
      </c>
      <c r="G3500" s="71" t="s">
        <v>878</v>
      </c>
    </row>
    <row r="3501" spans="6:7" ht="19.5" thickBot="1">
      <c r="F3501" s="72">
        <v>6052251067506</v>
      </c>
      <c r="G3501" s="71" t="s">
        <v>878</v>
      </c>
    </row>
    <row r="3502" spans="6:7" ht="19.5" thickBot="1">
      <c r="F3502" s="72">
        <v>6052251067507</v>
      </c>
      <c r="G3502" s="71" t="s">
        <v>878</v>
      </c>
    </row>
    <row r="3503" spans="6:7" ht="19.5" thickBot="1">
      <c r="F3503" s="72">
        <v>6052251067508</v>
      </c>
      <c r="G3503" s="71" t="s">
        <v>878</v>
      </c>
    </row>
    <row r="3504" spans="6:7" ht="19.5" thickBot="1">
      <c r="F3504" s="72">
        <v>6052251067509</v>
      </c>
      <c r="G3504" s="71" t="s">
        <v>878</v>
      </c>
    </row>
    <row r="3505" spans="6:7" ht="19.5" thickBot="1">
      <c r="F3505" s="72">
        <v>6052251067510</v>
      </c>
      <c r="G3505" s="71" t="s">
        <v>878</v>
      </c>
    </row>
    <row r="3506" spans="6:7" ht="19.5" thickBot="1">
      <c r="F3506" s="72">
        <v>6052251067511</v>
      </c>
      <c r="G3506" s="71" t="s">
        <v>878</v>
      </c>
    </row>
    <row r="3507" spans="6:7" ht="19.5" thickBot="1">
      <c r="F3507" s="72">
        <v>6052251067512</v>
      </c>
      <c r="G3507" s="71" t="s">
        <v>878</v>
      </c>
    </row>
    <row r="3508" spans="6:7" ht="19.5" thickBot="1">
      <c r="F3508" s="72">
        <v>6052251067513</v>
      </c>
      <c r="G3508" s="71" t="s">
        <v>878</v>
      </c>
    </row>
    <row r="3509" spans="6:7" ht="19.5" thickBot="1">
      <c r="F3509" s="72">
        <v>6052251067514</v>
      </c>
      <c r="G3509" s="71" t="s">
        <v>878</v>
      </c>
    </row>
    <row r="3510" spans="6:7" ht="19.5" thickBot="1">
      <c r="F3510" s="72">
        <v>6052251067515</v>
      </c>
      <c r="G3510" s="71" t="s">
        <v>878</v>
      </c>
    </row>
    <row r="3511" spans="6:7" ht="19.5" thickBot="1">
      <c r="F3511" s="72">
        <v>6052251067516</v>
      </c>
      <c r="G3511" s="71" t="s">
        <v>878</v>
      </c>
    </row>
    <row r="3512" spans="6:7" ht="19.5" thickBot="1">
      <c r="F3512" s="72">
        <v>6052251067517</v>
      </c>
      <c r="G3512" s="71" t="s">
        <v>878</v>
      </c>
    </row>
    <row r="3513" spans="6:7" ht="19.5" thickBot="1">
      <c r="F3513" s="72">
        <v>6052251067518</v>
      </c>
      <c r="G3513" s="71" t="s">
        <v>878</v>
      </c>
    </row>
    <row r="3514" spans="6:7" ht="19.5" thickBot="1">
      <c r="F3514" s="72">
        <v>6052251067519</v>
      </c>
      <c r="G3514" s="71" t="s">
        <v>878</v>
      </c>
    </row>
    <row r="3515" spans="6:7" ht="19.5" thickBot="1">
      <c r="F3515" s="72">
        <v>6052251067520</v>
      </c>
      <c r="G3515" s="71" t="s">
        <v>878</v>
      </c>
    </row>
    <row r="3516" spans="6:7" ht="19.5" thickBot="1">
      <c r="F3516" s="72">
        <v>6052251067521</v>
      </c>
      <c r="G3516" s="71" t="s">
        <v>878</v>
      </c>
    </row>
    <row r="3517" spans="6:7" ht="19.5" thickBot="1">
      <c r="F3517" s="72">
        <v>6052251067522</v>
      </c>
      <c r="G3517" s="71" t="s">
        <v>878</v>
      </c>
    </row>
    <row r="3518" spans="6:7" ht="19.5" thickBot="1">
      <c r="F3518" s="72">
        <v>6052251067523</v>
      </c>
      <c r="G3518" s="71" t="s">
        <v>878</v>
      </c>
    </row>
    <row r="3519" spans="6:7" ht="19.5" thickBot="1">
      <c r="F3519" s="72">
        <v>6052251067524</v>
      </c>
      <c r="G3519" s="71" t="s">
        <v>878</v>
      </c>
    </row>
    <row r="3520" spans="6:7" ht="19.5" thickBot="1">
      <c r="F3520" s="72">
        <v>6052251067525</v>
      </c>
      <c r="G3520" s="71" t="s">
        <v>878</v>
      </c>
    </row>
    <row r="3521" spans="6:7" ht="19.5" thickBot="1">
      <c r="F3521" s="72">
        <v>6052251067526</v>
      </c>
      <c r="G3521" s="71" t="s">
        <v>878</v>
      </c>
    </row>
    <row r="3522" spans="6:7" ht="19.5" thickBot="1">
      <c r="F3522" s="72">
        <v>6052251067527</v>
      </c>
      <c r="G3522" s="71" t="s">
        <v>878</v>
      </c>
    </row>
    <row r="3523" spans="6:7" ht="19.5" thickBot="1">
      <c r="F3523" s="72">
        <v>6052251067528</v>
      </c>
      <c r="G3523" s="71" t="s">
        <v>878</v>
      </c>
    </row>
    <row r="3524" spans="6:7" ht="19.5" thickBot="1">
      <c r="F3524" s="72">
        <v>6052251067529</v>
      </c>
      <c r="G3524" s="71" t="s">
        <v>878</v>
      </c>
    </row>
    <row r="3525" spans="6:7" ht="19.5" thickBot="1">
      <c r="F3525" s="72">
        <v>6052251067530</v>
      </c>
      <c r="G3525" s="71" t="s">
        <v>878</v>
      </c>
    </row>
    <row r="3526" spans="6:7" ht="19.5" thickBot="1">
      <c r="F3526" s="72">
        <v>6052251067531</v>
      </c>
      <c r="G3526" s="71" t="s">
        <v>878</v>
      </c>
    </row>
    <row r="3527" spans="6:7" ht="19.5" thickBot="1">
      <c r="F3527" s="72">
        <v>6052251067532</v>
      </c>
      <c r="G3527" s="71" t="s">
        <v>878</v>
      </c>
    </row>
    <row r="3528" spans="6:7" ht="19.5" thickBot="1">
      <c r="F3528" s="72">
        <v>6052251067533</v>
      </c>
      <c r="G3528" s="71" t="s">
        <v>878</v>
      </c>
    </row>
    <row r="3529" spans="6:7" ht="19.5" thickBot="1">
      <c r="F3529" s="72">
        <v>6052251067534</v>
      </c>
      <c r="G3529" s="71" t="s">
        <v>878</v>
      </c>
    </row>
    <row r="3530" spans="6:7" ht="19.5" thickBot="1">
      <c r="F3530" s="72">
        <v>6052251067535</v>
      </c>
      <c r="G3530" s="71" t="s">
        <v>878</v>
      </c>
    </row>
    <row r="3531" spans="6:7" ht="19.5" thickBot="1">
      <c r="F3531" s="72">
        <v>6052251067536</v>
      </c>
      <c r="G3531" s="71" t="s">
        <v>878</v>
      </c>
    </row>
    <row r="3532" spans="6:7" ht="19.5" thickBot="1">
      <c r="F3532" s="72">
        <v>6052251067537</v>
      </c>
      <c r="G3532" s="71" t="s">
        <v>878</v>
      </c>
    </row>
    <row r="3533" spans="6:7" ht="19.5" thickBot="1">
      <c r="F3533" s="72">
        <v>6052251067538</v>
      </c>
      <c r="G3533" s="71" t="s">
        <v>878</v>
      </c>
    </row>
    <row r="3534" spans="6:7" ht="19.5" thickBot="1">
      <c r="F3534" s="72">
        <v>6052251067539</v>
      </c>
      <c r="G3534" s="71" t="s">
        <v>878</v>
      </c>
    </row>
    <row r="3535" spans="6:7" ht="19.5" thickBot="1">
      <c r="F3535" s="72">
        <v>6052251067540</v>
      </c>
      <c r="G3535" s="71" t="s">
        <v>878</v>
      </c>
    </row>
    <row r="3536" spans="6:7" ht="19.5" thickBot="1">
      <c r="F3536" s="72">
        <v>6052251067541</v>
      </c>
      <c r="G3536" s="71" t="s">
        <v>878</v>
      </c>
    </row>
    <row r="3537" spans="6:7" ht="19.5" thickBot="1">
      <c r="F3537" s="72">
        <v>6052251067542</v>
      </c>
      <c r="G3537" s="71" t="s">
        <v>878</v>
      </c>
    </row>
    <row r="3538" spans="6:7" ht="19.5" thickBot="1">
      <c r="F3538" s="72">
        <v>6052251067543</v>
      </c>
      <c r="G3538" s="71" t="s">
        <v>878</v>
      </c>
    </row>
    <row r="3539" spans="6:7" ht="19.5" thickBot="1">
      <c r="F3539" s="72">
        <v>6052251067544</v>
      </c>
      <c r="G3539" s="71" t="s">
        <v>878</v>
      </c>
    </row>
    <row r="3540" spans="6:7" ht="19.5" thickBot="1">
      <c r="F3540" s="72">
        <v>6052251067545</v>
      </c>
      <c r="G3540" s="71" t="s">
        <v>878</v>
      </c>
    </row>
    <row r="3541" spans="6:7" ht="19.5" thickBot="1">
      <c r="F3541" s="72">
        <v>6052251067546</v>
      </c>
      <c r="G3541" s="71" t="s">
        <v>878</v>
      </c>
    </row>
    <row r="3542" spans="6:7" ht="19.5" thickBot="1">
      <c r="F3542" s="72">
        <v>6052251067547</v>
      </c>
      <c r="G3542" s="71" t="s">
        <v>878</v>
      </c>
    </row>
    <row r="3543" spans="6:7" ht="19.5" thickBot="1">
      <c r="F3543" s="72">
        <v>6052251067548</v>
      </c>
      <c r="G3543" s="71" t="s">
        <v>878</v>
      </c>
    </row>
    <row r="3544" spans="6:7" ht="19.5" thickBot="1">
      <c r="F3544" s="72">
        <v>6052251067549</v>
      </c>
      <c r="G3544" s="71" t="s">
        <v>878</v>
      </c>
    </row>
    <row r="3545" spans="6:7" ht="19.5" thickBot="1">
      <c r="F3545" s="72">
        <v>6052251067550</v>
      </c>
      <c r="G3545" s="71" t="s">
        <v>878</v>
      </c>
    </row>
    <row r="3546" spans="6:7" ht="19.5" thickBot="1">
      <c r="F3546" s="72">
        <v>6052251067551</v>
      </c>
      <c r="G3546" s="71" t="s">
        <v>878</v>
      </c>
    </row>
    <row r="3547" spans="6:7" ht="19.5" thickBot="1">
      <c r="F3547" s="72">
        <v>6052251067552</v>
      </c>
      <c r="G3547" s="71" t="s">
        <v>878</v>
      </c>
    </row>
    <row r="3548" spans="6:7" ht="19.5" thickBot="1">
      <c r="F3548" s="72">
        <v>6052251067553</v>
      </c>
      <c r="G3548" s="71" t="s">
        <v>878</v>
      </c>
    </row>
    <row r="3549" spans="6:7" ht="19.5" thickBot="1">
      <c r="F3549" s="72">
        <v>6052251067554</v>
      </c>
      <c r="G3549" s="71" t="s">
        <v>878</v>
      </c>
    </row>
    <row r="3550" spans="6:7" ht="19.5" thickBot="1">
      <c r="F3550" s="72">
        <v>6052251067555</v>
      </c>
      <c r="G3550" s="71" t="s">
        <v>878</v>
      </c>
    </row>
    <row r="3551" spans="6:7" ht="19.5" thickBot="1">
      <c r="F3551" s="72">
        <v>6052251067556</v>
      </c>
      <c r="G3551" s="71" t="s">
        <v>878</v>
      </c>
    </row>
    <row r="3552" spans="6:7" ht="19.5" thickBot="1">
      <c r="F3552" s="72">
        <v>6052251067557</v>
      </c>
      <c r="G3552" s="71" t="s">
        <v>878</v>
      </c>
    </row>
    <row r="3553" spans="6:7" ht="19.5" thickBot="1">
      <c r="F3553" s="72">
        <v>6052251067558</v>
      </c>
      <c r="G3553" s="71" t="s">
        <v>878</v>
      </c>
    </row>
    <row r="3554" spans="6:7" ht="19.5" thickBot="1">
      <c r="F3554" s="72">
        <v>6052251067559</v>
      </c>
      <c r="G3554" s="71" t="s">
        <v>878</v>
      </c>
    </row>
    <row r="3555" spans="6:7" ht="19.5" thickBot="1">
      <c r="F3555" s="72">
        <v>6052251067560</v>
      </c>
      <c r="G3555" s="71" t="s">
        <v>878</v>
      </c>
    </row>
    <row r="3556" spans="6:7" ht="19.5" thickBot="1">
      <c r="F3556" s="72">
        <v>6052251067561</v>
      </c>
      <c r="G3556" s="71" t="s">
        <v>878</v>
      </c>
    </row>
    <row r="3557" spans="6:7" ht="19.5" thickBot="1">
      <c r="F3557" s="72">
        <v>6052251067562</v>
      </c>
      <c r="G3557" s="71" t="s">
        <v>878</v>
      </c>
    </row>
    <row r="3558" spans="6:7" ht="19.5" thickBot="1">
      <c r="F3558" s="72">
        <v>6052251067563</v>
      </c>
      <c r="G3558" s="71" t="s">
        <v>878</v>
      </c>
    </row>
    <row r="3559" spans="6:7" ht="19.5" thickBot="1">
      <c r="F3559" s="72">
        <v>6052251067564</v>
      </c>
      <c r="G3559" s="71" t="s">
        <v>878</v>
      </c>
    </row>
    <row r="3560" spans="6:7" ht="19.5" thickBot="1">
      <c r="F3560" s="72">
        <v>6052251067565</v>
      </c>
      <c r="G3560" s="71" t="s">
        <v>878</v>
      </c>
    </row>
    <row r="3561" spans="6:7" ht="19.5" thickBot="1">
      <c r="F3561" s="72">
        <v>6052251067566</v>
      </c>
      <c r="G3561" s="71" t="s">
        <v>878</v>
      </c>
    </row>
    <row r="3562" spans="6:7" ht="19.5" thickBot="1">
      <c r="F3562" s="72">
        <v>6052251067567</v>
      </c>
      <c r="G3562" s="71" t="s">
        <v>878</v>
      </c>
    </row>
    <row r="3563" spans="6:7" ht="19.5" thickBot="1">
      <c r="F3563" s="72">
        <v>6052251067568</v>
      </c>
      <c r="G3563" s="71" t="s">
        <v>878</v>
      </c>
    </row>
    <row r="3564" spans="6:7" ht="19.5" thickBot="1">
      <c r="F3564" s="72">
        <v>6052251067569</v>
      </c>
      <c r="G3564" s="71" t="s">
        <v>878</v>
      </c>
    </row>
    <row r="3565" spans="6:7" ht="19.5" thickBot="1">
      <c r="F3565" s="72">
        <v>6052251067570</v>
      </c>
      <c r="G3565" s="71" t="s">
        <v>878</v>
      </c>
    </row>
    <row r="3566" spans="6:7" ht="19.5" thickBot="1">
      <c r="F3566" s="72">
        <v>6052251067571</v>
      </c>
      <c r="G3566" s="71" t="s">
        <v>878</v>
      </c>
    </row>
    <row r="3567" spans="6:7" ht="19.5" thickBot="1">
      <c r="F3567" s="72">
        <v>6052251067572</v>
      </c>
      <c r="G3567" s="71" t="s">
        <v>878</v>
      </c>
    </row>
    <row r="3568" spans="6:7" ht="19.5" thickBot="1">
      <c r="F3568" s="72">
        <v>6052251067573</v>
      </c>
      <c r="G3568" s="71" t="s">
        <v>878</v>
      </c>
    </row>
    <row r="3569" spans="6:7" ht="19.5" thickBot="1">
      <c r="F3569" s="72">
        <v>6052251067574</v>
      </c>
      <c r="G3569" s="71" t="s">
        <v>878</v>
      </c>
    </row>
    <row r="3570" spans="6:7" ht="19.5" thickBot="1">
      <c r="F3570" s="72">
        <v>6052251067575</v>
      </c>
      <c r="G3570" s="71" t="s">
        <v>878</v>
      </c>
    </row>
    <row r="3571" spans="6:7" ht="19.5" thickBot="1">
      <c r="F3571" s="72">
        <v>6052251067576</v>
      </c>
      <c r="G3571" s="71" t="s">
        <v>878</v>
      </c>
    </row>
    <row r="3572" spans="6:7" ht="19.5" thickBot="1">
      <c r="F3572" s="72">
        <v>6052251067577</v>
      </c>
      <c r="G3572" s="71" t="s">
        <v>878</v>
      </c>
    </row>
    <row r="3573" spans="6:7" ht="19.5" thickBot="1">
      <c r="F3573" s="72">
        <v>6052251067578</v>
      </c>
      <c r="G3573" s="71" t="s">
        <v>878</v>
      </c>
    </row>
    <row r="3574" spans="6:7" ht="19.5" thickBot="1">
      <c r="F3574" s="72">
        <v>6052251067579</v>
      </c>
      <c r="G3574" s="71" t="s">
        <v>878</v>
      </c>
    </row>
    <row r="3575" spans="6:7" ht="19.5" thickBot="1">
      <c r="F3575" s="72">
        <v>6052251067580</v>
      </c>
      <c r="G3575" s="71" t="s">
        <v>878</v>
      </c>
    </row>
    <row r="3576" spans="6:7" ht="19.5" thickBot="1">
      <c r="F3576" s="72">
        <v>6052251067581</v>
      </c>
      <c r="G3576" s="71" t="s">
        <v>878</v>
      </c>
    </row>
    <row r="3577" spans="6:7" ht="19.5" thickBot="1">
      <c r="F3577" s="72">
        <v>6052251067582</v>
      </c>
      <c r="G3577" s="71" t="s">
        <v>878</v>
      </c>
    </row>
    <row r="3578" spans="6:7" ht="19.5" thickBot="1">
      <c r="F3578" s="72">
        <v>6052251067583</v>
      </c>
      <c r="G3578" s="71" t="s">
        <v>878</v>
      </c>
    </row>
    <row r="3579" spans="6:7" ht="19.5" thickBot="1">
      <c r="F3579" s="72">
        <v>6052251067584</v>
      </c>
      <c r="G3579" s="71" t="s">
        <v>878</v>
      </c>
    </row>
    <row r="3580" spans="6:7" ht="19.5" thickBot="1">
      <c r="F3580" s="72">
        <v>6052251067585</v>
      </c>
      <c r="G3580" s="71" t="s">
        <v>878</v>
      </c>
    </row>
    <row r="3581" spans="6:7" ht="19.5" thickBot="1">
      <c r="F3581" s="72">
        <v>6052251067586</v>
      </c>
      <c r="G3581" s="71" t="s">
        <v>878</v>
      </c>
    </row>
    <row r="3582" spans="6:7" ht="19.5" thickBot="1">
      <c r="F3582" s="72">
        <v>6052251067587</v>
      </c>
      <c r="G3582" s="71" t="s">
        <v>878</v>
      </c>
    </row>
    <row r="3583" spans="6:7" ht="19.5" thickBot="1">
      <c r="F3583" s="72">
        <v>6052251067588</v>
      </c>
      <c r="G3583" s="71" t="s">
        <v>878</v>
      </c>
    </row>
    <row r="3584" spans="6:7" ht="19.5" thickBot="1">
      <c r="F3584" s="72">
        <v>6052251067589</v>
      </c>
      <c r="G3584" s="71" t="s">
        <v>878</v>
      </c>
    </row>
    <row r="3585" spans="6:7" ht="19.5" thickBot="1">
      <c r="F3585" s="72">
        <v>6052251067590</v>
      </c>
      <c r="G3585" s="71" t="s">
        <v>878</v>
      </c>
    </row>
    <row r="3586" spans="6:7" ht="19.5" thickBot="1">
      <c r="F3586" s="72">
        <v>6052251067591</v>
      </c>
      <c r="G3586" s="71" t="s">
        <v>878</v>
      </c>
    </row>
    <row r="3587" spans="6:7" ht="19.5" thickBot="1">
      <c r="F3587" s="72">
        <v>6052251067627</v>
      </c>
      <c r="G3587" s="71" t="s">
        <v>878</v>
      </c>
    </row>
    <row r="3588" spans="6:7" ht="19.5" thickBot="1">
      <c r="F3588" s="72">
        <v>6052251067628</v>
      </c>
      <c r="G3588" s="71" t="s">
        <v>878</v>
      </c>
    </row>
    <row r="3589" spans="6:7" ht="19.5" thickBot="1">
      <c r="F3589" s="72">
        <v>6052251067674</v>
      </c>
      <c r="G3589" s="71" t="s">
        <v>878</v>
      </c>
    </row>
    <row r="3590" spans="6:7" ht="19.5" thickBot="1">
      <c r="F3590" s="72">
        <v>6052251067675</v>
      </c>
      <c r="G3590" s="71" t="s">
        <v>878</v>
      </c>
    </row>
    <row r="3591" spans="6:7" ht="19.5" thickBot="1">
      <c r="F3591" s="72">
        <v>6052251067676</v>
      </c>
      <c r="G3591" s="71" t="s">
        <v>878</v>
      </c>
    </row>
    <row r="3592" spans="6:7" ht="19.5" thickBot="1">
      <c r="F3592" s="72">
        <v>6052251067677</v>
      </c>
      <c r="G3592" s="71" t="s">
        <v>878</v>
      </c>
    </row>
    <row r="3593" spans="6:7" ht="19.5" thickBot="1">
      <c r="F3593" s="72">
        <v>6052251067678</v>
      </c>
      <c r="G3593" s="71" t="s">
        <v>878</v>
      </c>
    </row>
    <row r="3594" spans="6:7" ht="19.5" thickBot="1">
      <c r="F3594" s="72">
        <v>6052251067679</v>
      </c>
      <c r="G3594" s="71" t="s">
        <v>878</v>
      </c>
    </row>
    <row r="3595" spans="6:7" ht="19.5" thickBot="1">
      <c r="F3595" s="72">
        <v>6052251067680</v>
      </c>
      <c r="G3595" s="71" t="s">
        <v>878</v>
      </c>
    </row>
    <row r="3596" spans="6:7" ht="19.5" thickBot="1">
      <c r="F3596" s="72">
        <v>6052251067681</v>
      </c>
      <c r="G3596" s="71" t="s">
        <v>878</v>
      </c>
    </row>
    <row r="3597" spans="6:7" ht="19.5" thickBot="1">
      <c r="F3597" s="72">
        <v>6052251067682</v>
      </c>
      <c r="G3597" s="71" t="s">
        <v>878</v>
      </c>
    </row>
    <row r="3598" spans="6:7" ht="19.5" thickBot="1">
      <c r="F3598" s="72">
        <v>6052251067683</v>
      </c>
      <c r="G3598" s="71" t="s">
        <v>878</v>
      </c>
    </row>
    <row r="3599" spans="6:7" ht="19.5" thickBot="1">
      <c r="F3599" s="72">
        <v>6052251067684</v>
      </c>
      <c r="G3599" s="71" t="s">
        <v>878</v>
      </c>
    </row>
    <row r="3600" spans="6:7" ht="19.5" thickBot="1">
      <c r="F3600" s="72">
        <v>6052251067685</v>
      </c>
      <c r="G3600" s="71" t="s">
        <v>878</v>
      </c>
    </row>
    <row r="3601" spans="6:7" ht="19.5" thickBot="1">
      <c r="F3601" s="72">
        <v>6052251067686</v>
      </c>
      <c r="G3601" s="71" t="s">
        <v>878</v>
      </c>
    </row>
    <row r="3602" spans="6:7" ht="19.5" thickBot="1">
      <c r="F3602" s="72">
        <v>6052251067687</v>
      </c>
      <c r="G3602" s="71" t="s">
        <v>878</v>
      </c>
    </row>
    <row r="3603" spans="6:7" ht="19.5" thickBot="1">
      <c r="F3603" s="72">
        <v>6052251067688</v>
      </c>
      <c r="G3603" s="71" t="s">
        <v>878</v>
      </c>
    </row>
    <row r="3604" spans="6:7" ht="19.5" thickBot="1">
      <c r="F3604" s="72">
        <v>6052251067689</v>
      </c>
      <c r="G3604" s="71" t="s">
        <v>878</v>
      </c>
    </row>
    <row r="3605" spans="6:7" ht="19.5" thickBot="1">
      <c r="F3605" s="72">
        <v>6052251067690</v>
      </c>
      <c r="G3605" s="71" t="s">
        <v>878</v>
      </c>
    </row>
    <row r="3606" spans="6:7" ht="19.5" thickBot="1">
      <c r="F3606" s="72">
        <v>6052251067691</v>
      </c>
      <c r="G3606" s="71" t="s">
        <v>878</v>
      </c>
    </row>
    <row r="3607" spans="6:7" ht="19.5" thickBot="1">
      <c r="F3607" s="72">
        <v>6052251067692</v>
      </c>
      <c r="G3607" s="71" t="s">
        <v>878</v>
      </c>
    </row>
    <row r="3608" spans="6:7" ht="19.5" thickBot="1">
      <c r="F3608" s="72">
        <v>6052251067693</v>
      </c>
      <c r="G3608" s="71" t="s">
        <v>878</v>
      </c>
    </row>
    <row r="3609" spans="6:7" ht="19.5" thickBot="1">
      <c r="F3609" s="72">
        <v>6052251067694</v>
      </c>
      <c r="G3609" s="71" t="s">
        <v>878</v>
      </c>
    </row>
    <row r="3610" spans="6:7" ht="19.5" thickBot="1">
      <c r="F3610" s="72">
        <v>6052251067695</v>
      </c>
      <c r="G3610" s="71" t="s">
        <v>878</v>
      </c>
    </row>
    <row r="3611" spans="6:7" ht="19.5" thickBot="1">
      <c r="F3611" s="72">
        <v>6052251067696</v>
      </c>
      <c r="G3611" s="71" t="s">
        <v>878</v>
      </c>
    </row>
    <row r="3612" spans="6:7" ht="19.5" thickBot="1">
      <c r="F3612" s="72">
        <v>6052251067697</v>
      </c>
      <c r="G3612" s="71" t="s">
        <v>878</v>
      </c>
    </row>
    <row r="3613" spans="6:7" ht="19.5" thickBot="1">
      <c r="F3613" s="72">
        <v>6052251067698</v>
      </c>
      <c r="G3613" s="71" t="s">
        <v>878</v>
      </c>
    </row>
    <row r="3614" spans="6:7" ht="19.5" thickBot="1">
      <c r="F3614" s="72">
        <v>6052251067699</v>
      </c>
      <c r="G3614" s="71" t="s">
        <v>878</v>
      </c>
    </row>
    <row r="3615" spans="6:7" ht="19.5" thickBot="1">
      <c r="F3615" s="72">
        <v>6052251067700</v>
      </c>
      <c r="G3615" s="71" t="s">
        <v>878</v>
      </c>
    </row>
    <row r="3616" spans="6:7" ht="19.5" thickBot="1">
      <c r="F3616" s="72">
        <v>6052251067701</v>
      </c>
      <c r="G3616" s="71" t="s">
        <v>878</v>
      </c>
    </row>
    <row r="3617" spans="6:7" ht="19.5" thickBot="1">
      <c r="F3617" s="72">
        <v>6052251067702</v>
      </c>
      <c r="G3617" s="71" t="s">
        <v>878</v>
      </c>
    </row>
    <row r="3618" spans="6:7" ht="19.5" thickBot="1">
      <c r="F3618" s="72">
        <v>6052251067703</v>
      </c>
      <c r="G3618" s="71" t="s">
        <v>878</v>
      </c>
    </row>
    <row r="3619" spans="6:7" ht="19.5" thickBot="1">
      <c r="F3619" s="72">
        <v>6052251067704</v>
      </c>
      <c r="G3619" s="71" t="s">
        <v>878</v>
      </c>
    </row>
    <row r="3620" spans="6:7" ht="19.5" thickBot="1">
      <c r="F3620" s="72">
        <v>6052251067705</v>
      </c>
      <c r="G3620" s="71" t="s">
        <v>878</v>
      </c>
    </row>
    <row r="3621" spans="6:7" ht="19.5" thickBot="1">
      <c r="F3621" s="72">
        <v>6052251067706</v>
      </c>
      <c r="G3621" s="71" t="s">
        <v>878</v>
      </c>
    </row>
    <row r="3622" spans="6:7" ht="19.5" thickBot="1">
      <c r="F3622" s="72">
        <v>6052251067707</v>
      </c>
      <c r="G3622" s="71" t="s">
        <v>878</v>
      </c>
    </row>
    <row r="3623" spans="6:7" ht="19.5" thickBot="1">
      <c r="F3623" s="72">
        <v>6052251067708</v>
      </c>
      <c r="G3623" s="71" t="s">
        <v>878</v>
      </c>
    </row>
    <row r="3624" spans="6:7" ht="19.5" thickBot="1">
      <c r="F3624" s="72">
        <v>6052251067709</v>
      </c>
      <c r="G3624" s="71" t="s">
        <v>878</v>
      </c>
    </row>
    <row r="3625" spans="6:7" ht="19.5" thickBot="1">
      <c r="F3625" s="72">
        <v>6052251067710</v>
      </c>
      <c r="G3625" s="71" t="s">
        <v>878</v>
      </c>
    </row>
    <row r="3626" spans="6:7" ht="19.5" thickBot="1">
      <c r="F3626" s="72">
        <v>6052251067711</v>
      </c>
      <c r="G3626" s="71" t="s">
        <v>878</v>
      </c>
    </row>
    <row r="3627" spans="6:7" ht="19.5" thickBot="1">
      <c r="F3627" s="72">
        <v>6052251067712</v>
      </c>
      <c r="G3627" s="71" t="s">
        <v>878</v>
      </c>
    </row>
    <row r="3628" spans="6:7" ht="19.5" thickBot="1">
      <c r="F3628" s="72">
        <v>6052251067713</v>
      </c>
      <c r="G3628" s="71" t="s">
        <v>878</v>
      </c>
    </row>
    <row r="3629" spans="6:7" ht="19.5" thickBot="1">
      <c r="F3629" s="72">
        <v>6052251067714</v>
      </c>
      <c r="G3629" s="71" t="s">
        <v>878</v>
      </c>
    </row>
    <row r="3630" spans="6:7" ht="19.5" thickBot="1">
      <c r="F3630" s="72">
        <v>6052251067715</v>
      </c>
      <c r="G3630" s="71" t="s">
        <v>878</v>
      </c>
    </row>
    <row r="3631" spans="6:7" ht="19.5" thickBot="1">
      <c r="F3631" s="72">
        <v>6052251067716</v>
      </c>
      <c r="G3631" s="71" t="s">
        <v>878</v>
      </c>
    </row>
    <row r="3632" spans="6:7" ht="19.5" thickBot="1">
      <c r="F3632" s="72">
        <v>6052251067717</v>
      </c>
      <c r="G3632" s="71" t="s">
        <v>878</v>
      </c>
    </row>
    <row r="3633" spans="6:7" ht="19.5" thickBot="1">
      <c r="F3633" s="72">
        <v>6052251067718</v>
      </c>
      <c r="G3633" s="71" t="s">
        <v>878</v>
      </c>
    </row>
    <row r="3634" spans="6:7" ht="19.5" thickBot="1">
      <c r="F3634" s="72">
        <v>6052251067719</v>
      </c>
      <c r="G3634" s="71" t="s">
        <v>878</v>
      </c>
    </row>
    <row r="3635" spans="6:7" ht="19.5" thickBot="1">
      <c r="F3635" s="72">
        <v>6052251067722</v>
      </c>
      <c r="G3635" s="71" t="s">
        <v>878</v>
      </c>
    </row>
    <row r="3636" spans="6:7" ht="19.5" thickBot="1">
      <c r="F3636" s="72">
        <v>6052251067723</v>
      </c>
      <c r="G3636" s="71" t="s">
        <v>878</v>
      </c>
    </row>
    <row r="3637" spans="6:7" ht="19.5" thickBot="1">
      <c r="F3637" s="72">
        <v>6052251067724</v>
      </c>
      <c r="G3637" s="71" t="s">
        <v>878</v>
      </c>
    </row>
    <row r="3638" spans="6:7" ht="19.5" thickBot="1">
      <c r="F3638" s="72">
        <v>6052251067725</v>
      </c>
      <c r="G3638" s="71" t="s">
        <v>878</v>
      </c>
    </row>
    <row r="3639" spans="6:7" ht="19.5" thickBot="1">
      <c r="F3639" s="72">
        <v>6052251067726</v>
      </c>
      <c r="G3639" s="71" t="s">
        <v>878</v>
      </c>
    </row>
    <row r="3640" spans="6:7" ht="19.5" thickBot="1">
      <c r="F3640" s="72">
        <v>6052251067727</v>
      </c>
      <c r="G3640" s="71" t="s">
        <v>878</v>
      </c>
    </row>
    <row r="3641" spans="6:7" ht="19.5" thickBot="1">
      <c r="F3641" s="72">
        <v>6052251067728</v>
      </c>
      <c r="G3641" s="71" t="s">
        <v>878</v>
      </c>
    </row>
    <row r="3642" spans="6:7" ht="19.5" thickBot="1">
      <c r="F3642" s="72">
        <v>6052251067729</v>
      </c>
      <c r="G3642" s="71" t="s">
        <v>878</v>
      </c>
    </row>
    <row r="3643" spans="6:7" ht="19.5" thickBot="1">
      <c r="F3643" s="72">
        <v>6052251067730</v>
      </c>
      <c r="G3643" s="71" t="s">
        <v>878</v>
      </c>
    </row>
    <row r="3644" spans="6:7" ht="19.5" thickBot="1">
      <c r="F3644" s="72">
        <v>6052251067731</v>
      </c>
      <c r="G3644" s="71" t="s">
        <v>878</v>
      </c>
    </row>
    <row r="3645" spans="6:7" ht="19.5" thickBot="1">
      <c r="F3645" s="72">
        <v>6052251067732</v>
      </c>
      <c r="G3645" s="71" t="s">
        <v>878</v>
      </c>
    </row>
    <row r="3646" spans="6:7" ht="19.5" thickBot="1">
      <c r="F3646" s="72">
        <v>6052251067733</v>
      </c>
      <c r="G3646" s="71" t="s">
        <v>878</v>
      </c>
    </row>
    <row r="3647" spans="6:7" ht="19.5" thickBot="1">
      <c r="F3647" s="72">
        <v>6052251067734</v>
      </c>
      <c r="G3647" s="71" t="s">
        <v>878</v>
      </c>
    </row>
    <row r="3648" spans="6:7" ht="19.5" thickBot="1">
      <c r="F3648" s="72">
        <v>6052251067735</v>
      </c>
      <c r="G3648" s="71" t="s">
        <v>878</v>
      </c>
    </row>
    <row r="3649" spans="6:7" ht="19.5" thickBot="1">
      <c r="F3649" s="72">
        <v>6052251067736</v>
      </c>
      <c r="G3649" s="71" t="s">
        <v>878</v>
      </c>
    </row>
    <row r="3650" spans="6:7" ht="19.5" thickBot="1">
      <c r="F3650" s="72">
        <v>6052251067737</v>
      </c>
      <c r="G3650" s="71" t="s">
        <v>878</v>
      </c>
    </row>
    <row r="3651" spans="6:7" ht="19.5" thickBot="1">
      <c r="F3651" s="72">
        <v>6052251067738</v>
      </c>
      <c r="G3651" s="71" t="s">
        <v>878</v>
      </c>
    </row>
    <row r="3652" spans="6:7" ht="19.5" thickBot="1">
      <c r="F3652" s="72">
        <v>6052251067739</v>
      </c>
      <c r="G3652" s="71" t="s">
        <v>878</v>
      </c>
    </row>
    <row r="3653" spans="6:7" ht="19.5" thickBot="1">
      <c r="F3653" s="72">
        <v>6052251067740</v>
      </c>
      <c r="G3653" s="71" t="s">
        <v>878</v>
      </c>
    </row>
    <row r="3654" spans="6:7" ht="19.5" thickBot="1">
      <c r="F3654" s="72">
        <v>6052251067741</v>
      </c>
      <c r="G3654" s="71" t="s">
        <v>878</v>
      </c>
    </row>
    <row r="3655" spans="6:7" ht="19.5" thickBot="1">
      <c r="F3655" s="72">
        <v>6052251067742</v>
      </c>
      <c r="G3655" s="71" t="s">
        <v>878</v>
      </c>
    </row>
    <row r="3656" spans="6:7" ht="19.5" thickBot="1">
      <c r="F3656" s="72">
        <v>6052251067743</v>
      </c>
      <c r="G3656" s="71" t="s">
        <v>878</v>
      </c>
    </row>
    <row r="3657" spans="6:7" ht="19.5" thickBot="1">
      <c r="F3657" s="72">
        <v>6052251067744</v>
      </c>
      <c r="G3657" s="71" t="s">
        <v>878</v>
      </c>
    </row>
    <row r="3658" spans="6:7" ht="19.5" thickBot="1">
      <c r="F3658" s="72">
        <v>6052251067745</v>
      </c>
      <c r="G3658" s="71" t="s">
        <v>878</v>
      </c>
    </row>
    <row r="3659" spans="6:7" ht="19.5" thickBot="1">
      <c r="F3659" s="72">
        <v>6052251067746</v>
      </c>
      <c r="G3659" s="71" t="s">
        <v>878</v>
      </c>
    </row>
    <row r="3660" spans="6:7" ht="19.5" thickBot="1">
      <c r="F3660" s="72">
        <v>6052251067747</v>
      </c>
      <c r="G3660" s="71" t="s">
        <v>878</v>
      </c>
    </row>
    <row r="3661" spans="6:7" ht="19.5" thickBot="1">
      <c r="F3661" s="72">
        <v>6052251067748</v>
      </c>
      <c r="G3661" s="71" t="s">
        <v>878</v>
      </c>
    </row>
    <row r="3662" spans="6:7" ht="19.5" thickBot="1">
      <c r="F3662" s="72">
        <v>6052251067749</v>
      </c>
      <c r="G3662" s="71" t="s">
        <v>878</v>
      </c>
    </row>
    <row r="3663" spans="6:7" ht="19.5" thickBot="1">
      <c r="F3663" s="72">
        <v>6052251067750</v>
      </c>
      <c r="G3663" s="71" t="s">
        <v>878</v>
      </c>
    </row>
    <row r="3664" spans="6:7" ht="19.5" thickBot="1">
      <c r="F3664" s="72">
        <v>6052251067751</v>
      </c>
      <c r="G3664" s="71" t="s">
        <v>878</v>
      </c>
    </row>
    <row r="3665" spans="6:7" ht="19.5" thickBot="1">
      <c r="F3665" s="72">
        <v>6052251067752</v>
      </c>
      <c r="G3665" s="71" t="s">
        <v>878</v>
      </c>
    </row>
    <row r="3666" spans="6:7" ht="19.5" thickBot="1">
      <c r="F3666" s="72">
        <v>6052251067753</v>
      </c>
      <c r="G3666" s="71" t="s">
        <v>878</v>
      </c>
    </row>
    <row r="3667" spans="6:7" ht="19.5" thickBot="1">
      <c r="F3667" s="72">
        <v>6052251067754</v>
      </c>
      <c r="G3667" s="71" t="s">
        <v>878</v>
      </c>
    </row>
    <row r="3668" spans="6:7" ht="19.5" thickBot="1">
      <c r="F3668" s="72">
        <v>6052251067755</v>
      </c>
      <c r="G3668" s="71" t="s">
        <v>878</v>
      </c>
    </row>
    <row r="3669" spans="6:7" ht="19.5" thickBot="1">
      <c r="F3669" s="72">
        <v>6052251067756</v>
      </c>
      <c r="G3669" s="71" t="s">
        <v>878</v>
      </c>
    </row>
    <row r="3670" spans="6:7" ht="19.5" thickBot="1">
      <c r="F3670" s="72">
        <v>6052251067757</v>
      </c>
      <c r="G3670" s="71" t="s">
        <v>878</v>
      </c>
    </row>
    <row r="3671" spans="6:7" ht="19.5" thickBot="1">
      <c r="F3671" s="72">
        <v>6052251067758</v>
      </c>
      <c r="G3671" s="71" t="s">
        <v>878</v>
      </c>
    </row>
    <row r="3672" spans="6:7" ht="19.5" thickBot="1">
      <c r="F3672" s="72">
        <v>6052251067759</v>
      </c>
      <c r="G3672" s="71" t="s">
        <v>878</v>
      </c>
    </row>
    <row r="3673" spans="6:7" ht="19.5" thickBot="1">
      <c r="F3673" s="72">
        <v>6052251067760</v>
      </c>
      <c r="G3673" s="71" t="s">
        <v>878</v>
      </c>
    </row>
    <row r="3674" spans="6:7" ht="19.5" thickBot="1">
      <c r="F3674" s="72">
        <v>6052251067761</v>
      </c>
      <c r="G3674" s="71" t="s">
        <v>878</v>
      </c>
    </row>
    <row r="3675" spans="6:7" ht="19.5" thickBot="1">
      <c r="F3675" s="72">
        <v>6052251067762</v>
      </c>
      <c r="G3675" s="71" t="s">
        <v>878</v>
      </c>
    </row>
    <row r="3676" spans="6:7" ht="19.5" thickBot="1">
      <c r="F3676" s="72">
        <v>6052251067763</v>
      </c>
      <c r="G3676" s="71" t="s">
        <v>878</v>
      </c>
    </row>
    <row r="3677" spans="6:7" ht="19.5" thickBot="1">
      <c r="F3677" s="72">
        <v>6052251067764</v>
      </c>
      <c r="G3677" s="71" t="s">
        <v>878</v>
      </c>
    </row>
    <row r="3678" spans="6:7" ht="19.5" thickBot="1">
      <c r="F3678" s="72">
        <v>6052251067765</v>
      </c>
      <c r="G3678" s="71" t="s">
        <v>878</v>
      </c>
    </row>
    <row r="3679" spans="6:7" ht="19.5" thickBot="1">
      <c r="F3679" s="72">
        <v>6052251067766</v>
      </c>
      <c r="G3679" s="71" t="s">
        <v>878</v>
      </c>
    </row>
    <row r="3680" spans="6:7" ht="19.5" thickBot="1">
      <c r="F3680" s="72">
        <v>6052251067767</v>
      </c>
      <c r="G3680" s="71" t="s">
        <v>878</v>
      </c>
    </row>
    <row r="3681" spans="6:7" ht="19.5" thickBot="1">
      <c r="F3681" s="72">
        <v>6052251067768</v>
      </c>
      <c r="G3681" s="71" t="s">
        <v>878</v>
      </c>
    </row>
    <row r="3682" spans="6:7" ht="19.5" thickBot="1">
      <c r="F3682" s="72">
        <v>6052251067769</v>
      </c>
      <c r="G3682" s="71" t="s">
        <v>878</v>
      </c>
    </row>
    <row r="3683" spans="6:7" ht="19.5" thickBot="1">
      <c r="F3683" s="72">
        <v>6052251067770</v>
      </c>
      <c r="G3683" s="71" t="s">
        <v>878</v>
      </c>
    </row>
    <row r="3684" spans="6:7" ht="19.5" thickBot="1">
      <c r="F3684" s="72">
        <v>6052251067771</v>
      </c>
      <c r="G3684" s="71" t="s">
        <v>878</v>
      </c>
    </row>
    <row r="3685" spans="6:7" ht="19.5" thickBot="1">
      <c r="F3685" s="72">
        <v>6052251067772</v>
      </c>
      <c r="G3685" s="71" t="s">
        <v>878</v>
      </c>
    </row>
    <row r="3686" spans="6:7" ht="19.5" thickBot="1">
      <c r="F3686" s="72">
        <v>6052251067773</v>
      </c>
      <c r="G3686" s="71" t="s">
        <v>878</v>
      </c>
    </row>
    <row r="3687" spans="6:7" ht="19.5" thickBot="1">
      <c r="F3687" s="72">
        <v>6052251067774</v>
      </c>
      <c r="G3687" s="71" t="s">
        <v>878</v>
      </c>
    </row>
    <row r="3688" spans="6:7" ht="19.5" thickBot="1">
      <c r="F3688" s="72">
        <v>6052251067775</v>
      </c>
      <c r="G3688" s="71" t="s">
        <v>878</v>
      </c>
    </row>
    <row r="3689" spans="6:7" ht="19.5" thickBot="1">
      <c r="F3689" s="72">
        <v>6052251067776</v>
      </c>
      <c r="G3689" s="71" t="s">
        <v>878</v>
      </c>
    </row>
    <row r="3690" spans="6:7" ht="19.5" thickBot="1">
      <c r="F3690" s="72">
        <v>6052251067777</v>
      </c>
      <c r="G3690" s="71" t="s">
        <v>878</v>
      </c>
    </row>
    <row r="3691" spans="6:7" ht="19.5" thickBot="1">
      <c r="F3691" s="72">
        <v>6052251067778</v>
      </c>
      <c r="G3691" s="71" t="s">
        <v>878</v>
      </c>
    </row>
    <row r="3692" spans="6:7" ht="19.5" thickBot="1">
      <c r="F3692" s="72">
        <v>6052251067779</v>
      </c>
      <c r="G3692" s="71" t="s">
        <v>878</v>
      </c>
    </row>
    <row r="3693" spans="6:7" ht="19.5" thickBot="1">
      <c r="F3693" s="72">
        <v>6052251067780</v>
      </c>
      <c r="G3693" s="71" t="s">
        <v>878</v>
      </c>
    </row>
    <row r="3694" spans="6:7" ht="19.5" thickBot="1">
      <c r="F3694" s="72">
        <v>6052251067781</v>
      </c>
      <c r="G3694" s="71" t="s">
        <v>878</v>
      </c>
    </row>
    <row r="3695" spans="6:7" ht="19.5" thickBot="1">
      <c r="F3695" s="72">
        <v>6052251067782</v>
      </c>
      <c r="G3695" s="71" t="s">
        <v>878</v>
      </c>
    </row>
    <row r="3696" spans="6:7" ht="19.5" thickBot="1">
      <c r="F3696" s="72">
        <v>6052251067783</v>
      </c>
      <c r="G3696" s="71" t="s">
        <v>878</v>
      </c>
    </row>
    <row r="3697" spans="6:7" ht="19.5" thickBot="1">
      <c r="F3697" s="72">
        <v>6052251067784</v>
      </c>
      <c r="G3697" s="71" t="s">
        <v>878</v>
      </c>
    </row>
    <row r="3698" spans="6:7" ht="19.5" thickBot="1">
      <c r="F3698" s="72">
        <v>6052251067785</v>
      </c>
      <c r="G3698" s="71" t="s">
        <v>878</v>
      </c>
    </row>
    <row r="3699" spans="6:7" ht="19.5" thickBot="1">
      <c r="F3699" s="72">
        <v>6052251067786</v>
      </c>
      <c r="G3699" s="71" t="s">
        <v>878</v>
      </c>
    </row>
    <row r="3700" spans="6:7" ht="19.5" thickBot="1">
      <c r="F3700" s="72">
        <v>6052251067787</v>
      </c>
      <c r="G3700" s="71" t="s">
        <v>878</v>
      </c>
    </row>
    <row r="3701" spans="6:7" ht="19.5" thickBot="1">
      <c r="F3701" s="72">
        <v>6052251067788</v>
      </c>
      <c r="G3701" s="71" t="s">
        <v>878</v>
      </c>
    </row>
    <row r="3702" spans="6:7" ht="19.5" thickBot="1">
      <c r="F3702" s="72">
        <v>6052251067789</v>
      </c>
      <c r="G3702" s="71" t="s">
        <v>878</v>
      </c>
    </row>
    <row r="3703" spans="6:7" ht="19.5" thickBot="1">
      <c r="F3703" s="72">
        <v>6052251067790</v>
      </c>
      <c r="G3703" s="71" t="s">
        <v>878</v>
      </c>
    </row>
    <row r="3704" spans="6:7" ht="19.5" thickBot="1">
      <c r="F3704" s="72">
        <v>6052251067791</v>
      </c>
      <c r="G3704" s="71" t="s">
        <v>878</v>
      </c>
    </row>
    <row r="3705" spans="6:7" ht="19.5" thickBot="1">
      <c r="F3705" s="72">
        <v>6052251067792</v>
      </c>
      <c r="G3705" s="71" t="s">
        <v>878</v>
      </c>
    </row>
    <row r="3706" spans="6:7" ht="19.5" thickBot="1">
      <c r="F3706" s="72">
        <v>6052251067793</v>
      </c>
      <c r="G3706" s="71" t="s">
        <v>878</v>
      </c>
    </row>
    <row r="3707" spans="6:7" ht="19.5" thickBot="1">
      <c r="F3707" s="72">
        <v>6052251067794</v>
      </c>
      <c r="G3707" s="71" t="s">
        <v>878</v>
      </c>
    </row>
    <row r="3708" spans="6:7" ht="19.5" thickBot="1">
      <c r="F3708" s="72">
        <v>6052251067795</v>
      </c>
      <c r="G3708" s="71" t="s">
        <v>878</v>
      </c>
    </row>
    <row r="3709" spans="6:7" ht="19.5" thickBot="1">
      <c r="F3709" s="72">
        <v>6052251067796</v>
      </c>
      <c r="G3709" s="71" t="s">
        <v>878</v>
      </c>
    </row>
    <row r="3710" spans="6:7" ht="19.5" thickBot="1">
      <c r="F3710" s="72">
        <v>6052251067797</v>
      </c>
      <c r="G3710" s="71" t="s">
        <v>878</v>
      </c>
    </row>
    <row r="3711" spans="6:7" ht="19.5" thickBot="1">
      <c r="F3711" s="72">
        <v>6052251067798</v>
      </c>
      <c r="G3711" s="71" t="s">
        <v>878</v>
      </c>
    </row>
    <row r="3712" spans="6:7" ht="19.5" thickBot="1">
      <c r="F3712" s="72">
        <v>6052251067799</v>
      </c>
      <c r="G3712" s="71" t="s">
        <v>878</v>
      </c>
    </row>
    <row r="3713" spans="6:7" ht="19.5" thickBot="1">
      <c r="F3713" s="72">
        <v>6052251067800</v>
      </c>
      <c r="G3713" s="71" t="s">
        <v>878</v>
      </c>
    </row>
    <row r="3714" spans="6:7" ht="19.5" thickBot="1">
      <c r="F3714" s="72">
        <v>6052251067801</v>
      </c>
      <c r="G3714" s="71" t="s">
        <v>878</v>
      </c>
    </row>
    <row r="3715" spans="6:7" ht="19.5" thickBot="1">
      <c r="F3715" s="72">
        <v>6052251067802</v>
      </c>
      <c r="G3715" s="71" t="s">
        <v>878</v>
      </c>
    </row>
    <row r="3716" spans="6:7" ht="19.5" thickBot="1">
      <c r="F3716" s="72">
        <v>6052251067803</v>
      </c>
      <c r="G3716" s="71" t="s">
        <v>878</v>
      </c>
    </row>
    <row r="3717" spans="6:7" ht="19.5" thickBot="1">
      <c r="F3717" s="72">
        <v>6052251067804</v>
      </c>
      <c r="G3717" s="71" t="s">
        <v>878</v>
      </c>
    </row>
    <row r="3718" spans="6:7" ht="19.5" thickBot="1">
      <c r="F3718" s="72">
        <v>6052251067805</v>
      </c>
      <c r="G3718" s="71" t="s">
        <v>878</v>
      </c>
    </row>
    <row r="3719" spans="6:7" ht="19.5" thickBot="1">
      <c r="F3719" s="72">
        <v>6052251067806</v>
      </c>
      <c r="G3719" s="71" t="s">
        <v>878</v>
      </c>
    </row>
    <row r="3720" spans="6:7" ht="19.5" thickBot="1">
      <c r="F3720" s="72">
        <v>6052251067807</v>
      </c>
      <c r="G3720" s="71" t="s">
        <v>878</v>
      </c>
    </row>
    <row r="3721" spans="6:7" ht="19.5" thickBot="1">
      <c r="F3721" s="72">
        <v>6052251067808</v>
      </c>
      <c r="G3721" s="71" t="s">
        <v>878</v>
      </c>
    </row>
    <row r="3722" spans="6:7" ht="19.5" thickBot="1">
      <c r="F3722" s="72">
        <v>6052251067809</v>
      </c>
      <c r="G3722" s="71" t="s">
        <v>878</v>
      </c>
    </row>
    <row r="3723" spans="6:7" ht="19.5" thickBot="1">
      <c r="F3723" s="72">
        <v>6052251067810</v>
      </c>
      <c r="G3723" s="71" t="s">
        <v>878</v>
      </c>
    </row>
    <row r="3724" spans="6:7" ht="19.5" thickBot="1">
      <c r="F3724" s="72">
        <v>6052251067811</v>
      </c>
      <c r="G3724" s="71" t="s">
        <v>878</v>
      </c>
    </row>
    <row r="3725" spans="6:7" ht="19.5" thickBot="1">
      <c r="F3725" s="72">
        <v>6052251067812</v>
      </c>
      <c r="G3725" s="71" t="s">
        <v>878</v>
      </c>
    </row>
    <row r="3726" spans="6:7" ht="19.5" thickBot="1">
      <c r="F3726" s="72">
        <v>6052251067813</v>
      </c>
      <c r="G3726" s="71" t="s">
        <v>878</v>
      </c>
    </row>
    <row r="3727" spans="6:7" ht="19.5" thickBot="1">
      <c r="F3727" s="72">
        <v>6052251067814</v>
      </c>
      <c r="G3727" s="71" t="s">
        <v>878</v>
      </c>
    </row>
    <row r="3728" spans="6:7" ht="19.5" thickBot="1">
      <c r="F3728" s="72">
        <v>6052251067815</v>
      </c>
      <c r="G3728" s="71" t="s">
        <v>878</v>
      </c>
    </row>
    <row r="3729" spans="6:7" ht="19.5" thickBot="1">
      <c r="F3729" s="72">
        <v>6052251067816</v>
      </c>
      <c r="G3729" s="71" t="s">
        <v>878</v>
      </c>
    </row>
    <row r="3730" spans="6:7" ht="19.5" thickBot="1">
      <c r="F3730" s="72">
        <v>6052251067817</v>
      </c>
      <c r="G3730" s="71" t="s">
        <v>878</v>
      </c>
    </row>
    <row r="3731" spans="6:7" ht="19.5" thickBot="1">
      <c r="F3731" s="72">
        <v>6052251067818</v>
      </c>
      <c r="G3731" s="71" t="s">
        <v>878</v>
      </c>
    </row>
    <row r="3732" spans="6:7" ht="19.5" thickBot="1">
      <c r="F3732" s="72">
        <v>6052251067819</v>
      </c>
      <c r="G3732" s="71" t="s">
        <v>878</v>
      </c>
    </row>
    <row r="3733" spans="6:7" ht="19.5" thickBot="1">
      <c r="F3733" s="72">
        <v>6052251067820</v>
      </c>
      <c r="G3733" s="71" t="s">
        <v>878</v>
      </c>
    </row>
    <row r="3734" spans="6:7" ht="19.5" thickBot="1">
      <c r="F3734" s="72">
        <v>6052251067821</v>
      </c>
      <c r="G3734" s="71" t="s">
        <v>878</v>
      </c>
    </row>
    <row r="3735" spans="6:7" ht="19.5" thickBot="1">
      <c r="F3735" s="72">
        <v>6052251067822</v>
      </c>
      <c r="G3735" s="71" t="s">
        <v>878</v>
      </c>
    </row>
    <row r="3736" spans="6:7" ht="19.5" thickBot="1">
      <c r="F3736" s="72">
        <v>6052251067823</v>
      </c>
      <c r="G3736" s="71" t="s">
        <v>878</v>
      </c>
    </row>
    <row r="3737" spans="6:7" ht="19.5" thickBot="1">
      <c r="F3737" s="72">
        <v>6052251067824</v>
      </c>
      <c r="G3737" s="71" t="s">
        <v>878</v>
      </c>
    </row>
    <row r="3738" spans="6:7" ht="19.5" thickBot="1">
      <c r="F3738" s="72">
        <v>6052251067825</v>
      </c>
      <c r="G3738" s="71" t="s">
        <v>878</v>
      </c>
    </row>
    <row r="3739" spans="6:7" ht="19.5" thickBot="1">
      <c r="F3739" s="72">
        <v>6052251067826</v>
      </c>
      <c r="G3739" s="71" t="s">
        <v>878</v>
      </c>
    </row>
    <row r="3740" spans="6:7" ht="19.5" thickBot="1">
      <c r="F3740" s="72">
        <v>6052251067827</v>
      </c>
      <c r="G3740" s="71" t="s">
        <v>878</v>
      </c>
    </row>
    <row r="3741" spans="6:7" ht="19.5" thickBot="1">
      <c r="F3741" s="72">
        <v>6052251067828</v>
      </c>
      <c r="G3741" s="71" t="s">
        <v>878</v>
      </c>
    </row>
    <row r="3742" spans="6:7" ht="19.5" thickBot="1">
      <c r="F3742" s="72">
        <v>6052251067829</v>
      </c>
      <c r="G3742" s="71" t="s">
        <v>878</v>
      </c>
    </row>
    <row r="3743" spans="6:7" ht="19.5" thickBot="1">
      <c r="F3743" s="72">
        <v>6052251067830</v>
      </c>
      <c r="G3743" s="71" t="s">
        <v>878</v>
      </c>
    </row>
    <row r="3744" spans="6:7" ht="19.5" thickBot="1">
      <c r="F3744" s="72">
        <v>6052251067831</v>
      </c>
      <c r="G3744" s="71" t="s">
        <v>878</v>
      </c>
    </row>
    <row r="3745" spans="6:7" ht="19.5" thickBot="1">
      <c r="F3745" s="72">
        <v>6052251067832</v>
      </c>
      <c r="G3745" s="71" t="s">
        <v>878</v>
      </c>
    </row>
    <row r="3746" spans="6:7" ht="19.5" thickBot="1">
      <c r="F3746" s="72">
        <v>6052251067833</v>
      </c>
      <c r="G3746" s="71" t="s">
        <v>878</v>
      </c>
    </row>
    <row r="3747" spans="6:7" ht="19.5" thickBot="1">
      <c r="F3747" s="72">
        <v>6052251067834</v>
      </c>
      <c r="G3747" s="71" t="s">
        <v>878</v>
      </c>
    </row>
    <row r="3748" spans="6:7" ht="19.5" thickBot="1">
      <c r="F3748" s="72">
        <v>6052251067835</v>
      </c>
      <c r="G3748" s="71" t="s">
        <v>878</v>
      </c>
    </row>
    <row r="3749" spans="6:7" ht="19.5" thickBot="1">
      <c r="F3749" s="72">
        <v>6052251067836</v>
      </c>
      <c r="G3749" s="71" t="s">
        <v>878</v>
      </c>
    </row>
    <row r="3750" spans="6:7" ht="19.5" thickBot="1">
      <c r="F3750" s="72">
        <v>6052251067837</v>
      </c>
      <c r="G3750" s="71" t="s">
        <v>878</v>
      </c>
    </row>
    <row r="3751" spans="6:7" ht="19.5" thickBot="1">
      <c r="F3751" s="72">
        <v>6052251067838</v>
      </c>
      <c r="G3751" s="71" t="s">
        <v>878</v>
      </c>
    </row>
    <row r="3752" spans="6:7" ht="19.5" thickBot="1">
      <c r="F3752" s="72">
        <v>6052251067839</v>
      </c>
      <c r="G3752" s="71" t="s">
        <v>878</v>
      </c>
    </row>
    <row r="3753" spans="6:7" ht="19.5" thickBot="1">
      <c r="F3753" s="72">
        <v>6052251067840</v>
      </c>
      <c r="G3753" s="71" t="s">
        <v>878</v>
      </c>
    </row>
    <row r="3754" spans="6:7" ht="19.5" thickBot="1">
      <c r="F3754" s="72">
        <v>6052251067841</v>
      </c>
      <c r="G3754" s="71" t="s">
        <v>878</v>
      </c>
    </row>
    <row r="3755" spans="6:7" ht="19.5" thickBot="1">
      <c r="F3755" s="72">
        <v>6052251067842</v>
      </c>
      <c r="G3755" s="71" t="s">
        <v>878</v>
      </c>
    </row>
    <row r="3756" spans="6:7" ht="19.5" thickBot="1">
      <c r="F3756" s="72">
        <v>6052251067843</v>
      </c>
      <c r="G3756" s="71" t="s">
        <v>878</v>
      </c>
    </row>
    <row r="3757" spans="6:7" ht="19.5" thickBot="1">
      <c r="F3757" s="72">
        <v>6052251067844</v>
      </c>
      <c r="G3757" s="71" t="s">
        <v>878</v>
      </c>
    </row>
    <row r="3758" spans="6:7" ht="19.5" thickBot="1">
      <c r="F3758" s="72">
        <v>6052251067845</v>
      </c>
      <c r="G3758" s="71" t="s">
        <v>878</v>
      </c>
    </row>
    <row r="3759" spans="6:7" ht="19.5" thickBot="1">
      <c r="F3759" s="72">
        <v>6052251067846</v>
      </c>
      <c r="G3759" s="71" t="s">
        <v>878</v>
      </c>
    </row>
    <row r="3760" spans="6:7" ht="19.5" thickBot="1">
      <c r="F3760" s="72">
        <v>6052251067847</v>
      </c>
      <c r="G3760" s="71" t="s">
        <v>878</v>
      </c>
    </row>
    <row r="3761" spans="6:7" ht="19.5" thickBot="1">
      <c r="F3761" s="72">
        <v>6052251067848</v>
      </c>
      <c r="G3761" s="71" t="s">
        <v>878</v>
      </c>
    </row>
    <row r="3762" spans="6:7" ht="19.5" thickBot="1">
      <c r="F3762" s="72">
        <v>6052251067849</v>
      </c>
      <c r="G3762" s="71" t="s">
        <v>878</v>
      </c>
    </row>
    <row r="3763" spans="6:7" ht="19.5" thickBot="1">
      <c r="F3763" s="72">
        <v>6052251067850</v>
      </c>
      <c r="G3763" s="71" t="s">
        <v>878</v>
      </c>
    </row>
    <row r="3764" spans="6:7" ht="19.5" thickBot="1">
      <c r="F3764" s="72">
        <v>6052251067851</v>
      </c>
      <c r="G3764" s="71" t="s">
        <v>878</v>
      </c>
    </row>
    <row r="3765" spans="6:7" ht="19.5" thickBot="1">
      <c r="F3765" s="72">
        <v>6052251067852</v>
      </c>
      <c r="G3765" s="71" t="s">
        <v>878</v>
      </c>
    </row>
    <row r="3766" spans="6:7" ht="19.5" thickBot="1">
      <c r="F3766" s="72">
        <v>6052251067853</v>
      </c>
      <c r="G3766" s="71" t="s">
        <v>878</v>
      </c>
    </row>
    <row r="3767" spans="6:7" ht="19.5" thickBot="1">
      <c r="F3767" s="72">
        <v>6052251067854</v>
      </c>
      <c r="G3767" s="71" t="s">
        <v>878</v>
      </c>
    </row>
    <row r="3768" spans="6:7" ht="19.5" thickBot="1">
      <c r="F3768" s="72">
        <v>6052251067855</v>
      </c>
      <c r="G3768" s="71" t="s">
        <v>878</v>
      </c>
    </row>
    <row r="3769" spans="6:7" ht="19.5" thickBot="1">
      <c r="F3769" s="72">
        <v>6052251067856</v>
      </c>
      <c r="G3769" s="71" t="s">
        <v>878</v>
      </c>
    </row>
    <row r="3770" spans="6:7" ht="19.5" thickBot="1">
      <c r="F3770" s="72">
        <v>6052251067857</v>
      </c>
      <c r="G3770" s="71" t="s">
        <v>878</v>
      </c>
    </row>
    <row r="3771" spans="6:7" ht="19.5" thickBot="1">
      <c r="F3771" s="72">
        <v>6052251067858</v>
      </c>
      <c r="G3771" s="71" t="s">
        <v>878</v>
      </c>
    </row>
    <row r="3772" spans="6:7" ht="19.5" thickBot="1">
      <c r="F3772" s="72">
        <v>6052251067859</v>
      </c>
      <c r="G3772" s="71" t="s">
        <v>878</v>
      </c>
    </row>
    <row r="3773" spans="6:7" ht="19.5" thickBot="1">
      <c r="F3773" s="72">
        <v>6052251067860</v>
      </c>
      <c r="G3773" s="71" t="s">
        <v>878</v>
      </c>
    </row>
    <row r="3774" spans="6:7" ht="19.5" thickBot="1">
      <c r="F3774" s="72">
        <v>6052251067861</v>
      </c>
      <c r="G3774" s="71" t="s">
        <v>878</v>
      </c>
    </row>
    <row r="3775" spans="6:7" ht="19.5" thickBot="1">
      <c r="F3775" s="72">
        <v>6052251067862</v>
      </c>
      <c r="G3775" s="71" t="s">
        <v>878</v>
      </c>
    </row>
    <row r="3776" spans="6:7" ht="19.5" thickBot="1">
      <c r="F3776" s="72">
        <v>6052251067863</v>
      </c>
      <c r="G3776" s="71" t="s">
        <v>878</v>
      </c>
    </row>
    <row r="3777" spans="6:7" ht="19.5" thickBot="1">
      <c r="F3777" s="72">
        <v>6052251067864</v>
      </c>
      <c r="G3777" s="71" t="s">
        <v>878</v>
      </c>
    </row>
    <row r="3778" spans="6:7" ht="19.5" thickBot="1">
      <c r="F3778" s="72">
        <v>6052251067865</v>
      </c>
      <c r="G3778" s="71" t="s">
        <v>878</v>
      </c>
    </row>
    <row r="3779" spans="6:7" ht="19.5" thickBot="1">
      <c r="F3779" s="72">
        <v>6052251067866</v>
      </c>
      <c r="G3779" s="71" t="s">
        <v>878</v>
      </c>
    </row>
    <row r="3780" spans="6:7" ht="19.5" thickBot="1">
      <c r="F3780" s="72">
        <v>6052251067867</v>
      </c>
      <c r="G3780" s="71" t="s">
        <v>878</v>
      </c>
    </row>
    <row r="3781" spans="6:7" ht="19.5" thickBot="1">
      <c r="F3781" s="72">
        <v>6052251067868</v>
      </c>
      <c r="G3781" s="71" t="s">
        <v>878</v>
      </c>
    </row>
    <row r="3782" spans="6:7" ht="19.5" thickBot="1">
      <c r="F3782" s="72">
        <v>6052251067869</v>
      </c>
      <c r="G3782" s="71" t="s">
        <v>878</v>
      </c>
    </row>
    <row r="3783" spans="6:7" ht="19.5" thickBot="1">
      <c r="F3783" s="72">
        <v>6052251067870</v>
      </c>
      <c r="G3783" s="71" t="s">
        <v>878</v>
      </c>
    </row>
    <row r="3784" spans="6:7" ht="19.5" thickBot="1">
      <c r="F3784" s="72">
        <v>6052251067871</v>
      </c>
      <c r="G3784" s="71" t="s">
        <v>878</v>
      </c>
    </row>
    <row r="3785" spans="6:7" ht="19.5" thickBot="1">
      <c r="F3785" s="72">
        <v>6052251067872</v>
      </c>
      <c r="G3785" s="71" t="s">
        <v>878</v>
      </c>
    </row>
    <row r="3786" spans="6:7" ht="19.5" thickBot="1">
      <c r="F3786" s="72">
        <v>6052251067882</v>
      </c>
      <c r="G3786" s="71" t="s">
        <v>878</v>
      </c>
    </row>
    <row r="3787" spans="6:7" ht="19.5" thickBot="1">
      <c r="F3787" s="72">
        <v>6052251067900</v>
      </c>
      <c r="G3787" s="71" t="s">
        <v>878</v>
      </c>
    </row>
    <row r="3788" spans="6:7" ht="19.5" thickBot="1">
      <c r="F3788" s="72">
        <v>6052251068022</v>
      </c>
      <c r="G3788" s="71" t="s">
        <v>878</v>
      </c>
    </row>
    <row r="3789" spans="6:7" ht="19.5" thickBot="1">
      <c r="F3789" s="72">
        <v>6052251068023</v>
      </c>
      <c r="G3789" s="71" t="s">
        <v>878</v>
      </c>
    </row>
    <row r="3790" spans="6:7" ht="19.5" thickBot="1">
      <c r="F3790" s="72">
        <v>6052251068024</v>
      </c>
      <c r="G3790" s="71" t="s">
        <v>878</v>
      </c>
    </row>
    <row r="3791" spans="6:7" ht="19.5" thickBot="1">
      <c r="F3791" s="72">
        <v>6052251068025</v>
      </c>
      <c r="G3791" s="71" t="s">
        <v>878</v>
      </c>
    </row>
    <row r="3792" spans="6:7" ht="19.5" thickBot="1">
      <c r="F3792" s="72">
        <v>6052251068026</v>
      </c>
      <c r="G3792" s="71" t="s">
        <v>878</v>
      </c>
    </row>
    <row r="3793" spans="6:7" ht="19.5" thickBot="1">
      <c r="F3793" s="72">
        <v>6052251068027</v>
      </c>
      <c r="G3793" s="71" t="s">
        <v>878</v>
      </c>
    </row>
    <row r="3794" spans="6:7" ht="19.5" thickBot="1">
      <c r="F3794" s="72">
        <v>6052251068028</v>
      </c>
      <c r="G3794" s="71" t="s">
        <v>878</v>
      </c>
    </row>
    <row r="3795" spans="6:7" ht="19.5" thickBot="1">
      <c r="F3795" s="72">
        <v>6052251068029</v>
      </c>
      <c r="G3795" s="71" t="s">
        <v>878</v>
      </c>
    </row>
    <row r="3796" spans="6:7" ht="19.5" thickBot="1">
      <c r="F3796" s="72">
        <v>6052251068030</v>
      </c>
      <c r="G3796" s="71" t="s">
        <v>878</v>
      </c>
    </row>
    <row r="3797" spans="6:7" ht="19.5" thickBot="1">
      <c r="F3797" s="72">
        <v>6052251068031</v>
      </c>
      <c r="G3797" s="71" t="s">
        <v>878</v>
      </c>
    </row>
    <row r="3798" spans="6:7" ht="19.5" thickBot="1">
      <c r="F3798" s="72">
        <v>6052251068032</v>
      </c>
      <c r="G3798" s="71" t="s">
        <v>878</v>
      </c>
    </row>
    <row r="3799" spans="6:7" ht="19.5" thickBot="1">
      <c r="F3799" s="72">
        <v>6052251068033</v>
      </c>
      <c r="G3799" s="71" t="s">
        <v>878</v>
      </c>
    </row>
    <row r="3800" spans="6:7" ht="19.5" thickBot="1">
      <c r="F3800" s="72">
        <v>6052251068034</v>
      </c>
      <c r="G3800" s="71" t="s">
        <v>878</v>
      </c>
    </row>
    <row r="3801" spans="6:7" ht="19.5" thickBot="1">
      <c r="F3801" s="72">
        <v>6052251068035</v>
      </c>
      <c r="G3801" s="71" t="s">
        <v>878</v>
      </c>
    </row>
    <row r="3802" spans="6:7" ht="19.5" thickBot="1">
      <c r="F3802" s="72">
        <v>6052251068036</v>
      </c>
      <c r="G3802" s="71" t="s">
        <v>878</v>
      </c>
    </row>
    <row r="3803" spans="6:7" ht="19.5" thickBot="1">
      <c r="F3803" s="72">
        <v>6052251068037</v>
      </c>
      <c r="G3803" s="71" t="s">
        <v>878</v>
      </c>
    </row>
    <row r="3804" spans="6:7" ht="19.5" thickBot="1">
      <c r="F3804" s="72">
        <v>6052251068038</v>
      </c>
      <c r="G3804" s="71" t="s">
        <v>878</v>
      </c>
    </row>
    <row r="3805" spans="6:7" ht="19.5" thickBot="1">
      <c r="F3805" s="72">
        <v>6052251068039</v>
      </c>
      <c r="G3805" s="71" t="s">
        <v>878</v>
      </c>
    </row>
    <row r="3806" spans="6:7" ht="19.5" thickBot="1">
      <c r="F3806" s="72">
        <v>6052251068040</v>
      </c>
      <c r="G3806" s="71" t="s">
        <v>878</v>
      </c>
    </row>
    <row r="3807" spans="6:7" ht="19.5" thickBot="1">
      <c r="F3807" s="72">
        <v>6052251068041</v>
      </c>
      <c r="G3807" s="71" t="s">
        <v>878</v>
      </c>
    </row>
    <row r="3808" spans="6:7" ht="19.5" thickBot="1">
      <c r="F3808" s="72">
        <v>6052251068042</v>
      </c>
      <c r="G3808" s="71" t="s">
        <v>878</v>
      </c>
    </row>
    <row r="3809" spans="6:7" ht="19.5" thickBot="1">
      <c r="F3809" s="72">
        <v>6052251068043</v>
      </c>
      <c r="G3809" s="71" t="s">
        <v>878</v>
      </c>
    </row>
    <row r="3810" spans="6:7" ht="19.5" thickBot="1">
      <c r="F3810" s="72">
        <v>6052251068044</v>
      </c>
      <c r="G3810" s="71" t="s">
        <v>878</v>
      </c>
    </row>
    <row r="3811" spans="6:7" ht="19.5" thickBot="1">
      <c r="F3811" s="72">
        <v>6052251068045</v>
      </c>
      <c r="G3811" s="71" t="s">
        <v>878</v>
      </c>
    </row>
    <row r="3812" spans="6:7" ht="19.5" thickBot="1">
      <c r="F3812" s="72">
        <v>6052251068046</v>
      </c>
      <c r="G3812" s="71" t="s">
        <v>878</v>
      </c>
    </row>
    <row r="3813" spans="6:7" ht="19.5" thickBot="1">
      <c r="F3813" s="72">
        <v>6052251068047</v>
      </c>
      <c r="G3813" s="71" t="s">
        <v>878</v>
      </c>
    </row>
    <row r="3814" spans="6:7" ht="19.5" thickBot="1">
      <c r="F3814" s="72">
        <v>6052251068048</v>
      </c>
      <c r="G3814" s="71" t="s">
        <v>878</v>
      </c>
    </row>
    <row r="3815" spans="6:7" ht="19.5" thickBot="1">
      <c r="F3815" s="72">
        <v>6052251068049</v>
      </c>
      <c r="G3815" s="71" t="s">
        <v>878</v>
      </c>
    </row>
    <row r="3816" spans="6:7" ht="19.5" thickBot="1">
      <c r="F3816" s="72">
        <v>6052251068050</v>
      </c>
      <c r="G3816" s="71" t="s">
        <v>878</v>
      </c>
    </row>
    <row r="3817" spans="6:7" ht="19.5" thickBot="1">
      <c r="F3817" s="72">
        <v>6052251068051</v>
      </c>
      <c r="G3817" s="71" t="s">
        <v>878</v>
      </c>
    </row>
    <row r="3818" spans="6:7" ht="19.5" thickBot="1">
      <c r="F3818" s="72">
        <v>6052251068052</v>
      </c>
      <c r="G3818" s="71" t="s">
        <v>878</v>
      </c>
    </row>
    <row r="3819" spans="6:7" ht="19.5" thickBot="1">
      <c r="F3819" s="72">
        <v>6052251068053</v>
      </c>
      <c r="G3819" s="71" t="s">
        <v>878</v>
      </c>
    </row>
    <row r="3820" spans="6:7" ht="19.5" thickBot="1">
      <c r="F3820" s="72">
        <v>6052251068054</v>
      </c>
      <c r="G3820" s="71" t="s">
        <v>878</v>
      </c>
    </row>
    <row r="3821" spans="6:7" ht="19.5" thickBot="1">
      <c r="F3821" s="72">
        <v>6052251068055</v>
      </c>
      <c r="G3821" s="71" t="s">
        <v>878</v>
      </c>
    </row>
    <row r="3822" spans="6:7" ht="19.5" thickBot="1">
      <c r="F3822" s="72">
        <v>6052251068056</v>
      </c>
      <c r="G3822" s="71" t="s">
        <v>878</v>
      </c>
    </row>
    <row r="3823" spans="6:7" ht="19.5" thickBot="1">
      <c r="F3823" s="72">
        <v>6052251068057</v>
      </c>
      <c r="G3823" s="71" t="s">
        <v>878</v>
      </c>
    </row>
    <row r="3824" spans="6:7" ht="19.5" thickBot="1">
      <c r="F3824" s="72">
        <v>6052251068058</v>
      </c>
      <c r="G3824" s="71" t="s">
        <v>878</v>
      </c>
    </row>
    <row r="3825" spans="6:7" ht="19.5" thickBot="1">
      <c r="F3825" s="72">
        <v>6052251068059</v>
      </c>
      <c r="G3825" s="71" t="s">
        <v>878</v>
      </c>
    </row>
    <row r="3826" spans="6:7" ht="19.5" thickBot="1">
      <c r="F3826" s="72">
        <v>6052251068060</v>
      </c>
      <c r="G3826" s="71" t="s">
        <v>878</v>
      </c>
    </row>
    <row r="3827" spans="6:7" ht="19.5" thickBot="1">
      <c r="F3827" s="72">
        <v>6052251068061</v>
      </c>
      <c r="G3827" s="71" t="s">
        <v>878</v>
      </c>
    </row>
    <row r="3828" spans="6:7" ht="19.5" thickBot="1">
      <c r="F3828" s="72">
        <v>6052251068062</v>
      </c>
      <c r="G3828" s="71" t="s">
        <v>878</v>
      </c>
    </row>
    <row r="3829" spans="6:7" ht="19.5" thickBot="1">
      <c r="F3829" s="72">
        <v>6052251068063</v>
      </c>
      <c r="G3829" s="71" t="s">
        <v>878</v>
      </c>
    </row>
    <row r="3830" spans="6:7" ht="19.5" thickBot="1">
      <c r="F3830" s="72">
        <v>6052251068064</v>
      </c>
      <c r="G3830" s="71" t="s">
        <v>878</v>
      </c>
    </row>
    <row r="3831" spans="6:7" ht="19.5" thickBot="1">
      <c r="F3831" s="72">
        <v>6052251068065</v>
      </c>
      <c r="G3831" s="71" t="s">
        <v>878</v>
      </c>
    </row>
    <row r="3832" spans="6:7" ht="19.5" thickBot="1">
      <c r="F3832" s="72">
        <v>6052251068066</v>
      </c>
      <c r="G3832" s="71" t="s">
        <v>878</v>
      </c>
    </row>
    <row r="3833" spans="6:7" ht="19.5" thickBot="1">
      <c r="F3833" s="72">
        <v>6052251068067</v>
      </c>
      <c r="G3833" s="71" t="s">
        <v>878</v>
      </c>
    </row>
    <row r="3834" spans="6:7" ht="19.5" thickBot="1">
      <c r="F3834" s="72">
        <v>6052251068068</v>
      </c>
      <c r="G3834" s="71" t="s">
        <v>878</v>
      </c>
    </row>
    <row r="3835" spans="6:7" ht="19.5" thickBot="1">
      <c r="F3835" s="72">
        <v>6052251068069</v>
      </c>
      <c r="G3835" s="71" t="s">
        <v>878</v>
      </c>
    </row>
    <row r="3836" spans="6:7" ht="19.5" thickBot="1">
      <c r="F3836" s="72">
        <v>6052251068070</v>
      </c>
      <c r="G3836" s="71" t="s">
        <v>878</v>
      </c>
    </row>
    <row r="3837" spans="6:7" ht="19.5" thickBot="1">
      <c r="F3837" s="72">
        <v>6052251068071</v>
      </c>
      <c r="G3837" s="71" t="s">
        <v>878</v>
      </c>
    </row>
    <row r="3838" spans="6:7" ht="19.5" thickBot="1">
      <c r="F3838" s="72">
        <v>6052251068072</v>
      </c>
      <c r="G3838" s="71" t="s">
        <v>878</v>
      </c>
    </row>
    <row r="3839" spans="6:7" ht="19.5" thickBot="1">
      <c r="F3839" s="72">
        <v>6052251068073</v>
      </c>
      <c r="G3839" s="71" t="s">
        <v>878</v>
      </c>
    </row>
    <row r="3840" spans="6:7" ht="19.5" thickBot="1">
      <c r="F3840" s="72">
        <v>6052251068074</v>
      </c>
      <c r="G3840" s="71" t="s">
        <v>878</v>
      </c>
    </row>
    <row r="3841" spans="6:7" ht="19.5" thickBot="1">
      <c r="F3841" s="72">
        <v>6052251068075</v>
      </c>
      <c r="G3841" s="71" t="s">
        <v>878</v>
      </c>
    </row>
    <row r="3842" spans="6:7" ht="19.5" thickBot="1">
      <c r="F3842" s="72">
        <v>6052251068076</v>
      </c>
      <c r="G3842" s="71" t="s">
        <v>878</v>
      </c>
    </row>
    <row r="3843" spans="6:7" ht="19.5" thickBot="1">
      <c r="F3843" s="72">
        <v>6052251068077</v>
      </c>
      <c r="G3843" s="71" t="s">
        <v>878</v>
      </c>
    </row>
    <row r="3844" spans="6:7" ht="19.5" thickBot="1">
      <c r="F3844" s="72">
        <v>6052251068078</v>
      </c>
      <c r="G3844" s="71" t="s">
        <v>878</v>
      </c>
    </row>
    <row r="3845" spans="6:7" ht="19.5" thickBot="1">
      <c r="F3845" s="72">
        <v>6052251068079</v>
      </c>
      <c r="G3845" s="71" t="s">
        <v>878</v>
      </c>
    </row>
    <row r="3846" spans="6:7" ht="19.5" thickBot="1">
      <c r="F3846" s="72">
        <v>6052251068080</v>
      </c>
      <c r="G3846" s="71" t="s">
        <v>878</v>
      </c>
    </row>
    <row r="3847" spans="6:7" ht="19.5" thickBot="1">
      <c r="F3847" s="72">
        <v>6052251068081</v>
      </c>
      <c r="G3847" s="71" t="s">
        <v>878</v>
      </c>
    </row>
    <row r="3848" spans="6:7" ht="19.5" thickBot="1">
      <c r="F3848" s="72">
        <v>6052251068082</v>
      </c>
      <c r="G3848" s="71" t="s">
        <v>878</v>
      </c>
    </row>
    <row r="3849" spans="6:7" ht="19.5" thickBot="1">
      <c r="F3849" s="72">
        <v>6052251068083</v>
      </c>
      <c r="G3849" s="71" t="s">
        <v>878</v>
      </c>
    </row>
    <row r="3850" spans="6:7" ht="19.5" thickBot="1">
      <c r="F3850" s="72">
        <v>6052251068084</v>
      </c>
      <c r="G3850" s="71" t="s">
        <v>878</v>
      </c>
    </row>
    <row r="3851" spans="6:7" ht="19.5" thickBot="1">
      <c r="F3851" s="72">
        <v>6052251068085</v>
      </c>
      <c r="G3851" s="71" t="s">
        <v>878</v>
      </c>
    </row>
    <row r="3852" spans="6:7" ht="19.5" thickBot="1">
      <c r="F3852" s="72">
        <v>6052251068086</v>
      </c>
      <c r="G3852" s="71" t="s">
        <v>878</v>
      </c>
    </row>
    <row r="3853" spans="6:7" ht="19.5" thickBot="1">
      <c r="F3853" s="72">
        <v>6052251068087</v>
      </c>
      <c r="G3853" s="71" t="s">
        <v>878</v>
      </c>
    </row>
    <row r="3854" spans="6:7" ht="19.5" thickBot="1">
      <c r="F3854" s="72">
        <v>6052251068088</v>
      </c>
      <c r="G3854" s="71" t="s">
        <v>878</v>
      </c>
    </row>
    <row r="3855" spans="6:7" ht="19.5" thickBot="1">
      <c r="F3855" s="72">
        <v>6052251068089</v>
      </c>
      <c r="G3855" s="71" t="s">
        <v>878</v>
      </c>
    </row>
    <row r="3856" spans="6:7" ht="19.5" thickBot="1">
      <c r="F3856" s="72">
        <v>6052251068090</v>
      </c>
      <c r="G3856" s="71" t="s">
        <v>878</v>
      </c>
    </row>
    <row r="3857" spans="6:7" ht="19.5" thickBot="1">
      <c r="F3857" s="72">
        <v>6052251068091</v>
      </c>
      <c r="G3857" s="71" t="s">
        <v>878</v>
      </c>
    </row>
    <row r="3858" spans="6:7" ht="19.5" thickBot="1">
      <c r="F3858" s="72">
        <v>6052251068092</v>
      </c>
      <c r="G3858" s="71" t="s">
        <v>878</v>
      </c>
    </row>
    <row r="3859" spans="6:7" ht="19.5" thickBot="1">
      <c r="F3859" s="72">
        <v>6052251068093</v>
      </c>
      <c r="G3859" s="71" t="s">
        <v>878</v>
      </c>
    </row>
    <row r="3860" spans="6:7" ht="19.5" thickBot="1">
      <c r="F3860" s="72">
        <v>6052251068094</v>
      </c>
      <c r="G3860" s="71" t="s">
        <v>878</v>
      </c>
    </row>
    <row r="3861" spans="6:7" ht="19.5" thickBot="1">
      <c r="F3861" s="72">
        <v>6052251068095</v>
      </c>
      <c r="G3861" s="71" t="s">
        <v>878</v>
      </c>
    </row>
    <row r="3862" spans="6:7" ht="19.5" thickBot="1">
      <c r="F3862" s="72">
        <v>6052251068096</v>
      </c>
      <c r="G3862" s="71" t="s">
        <v>878</v>
      </c>
    </row>
    <row r="3863" spans="6:7" ht="19.5" thickBot="1">
      <c r="F3863" s="72">
        <v>6052251068097</v>
      </c>
      <c r="G3863" s="71" t="s">
        <v>878</v>
      </c>
    </row>
    <row r="3864" spans="6:7" ht="19.5" thickBot="1">
      <c r="F3864" s="72">
        <v>6052251068098</v>
      </c>
      <c r="G3864" s="71" t="s">
        <v>878</v>
      </c>
    </row>
    <row r="3865" spans="6:7" ht="19.5" thickBot="1">
      <c r="F3865" s="72">
        <v>6052251068099</v>
      </c>
      <c r="G3865" s="71" t="s">
        <v>878</v>
      </c>
    </row>
    <row r="3866" spans="6:7" ht="19.5" thickBot="1">
      <c r="F3866" s="72">
        <v>6052251068100</v>
      </c>
      <c r="G3866" s="71" t="s">
        <v>878</v>
      </c>
    </row>
    <row r="3867" spans="6:7" ht="19.5" thickBot="1">
      <c r="F3867" s="72">
        <v>6052251068101</v>
      </c>
      <c r="G3867" s="71" t="s">
        <v>878</v>
      </c>
    </row>
    <row r="3868" spans="6:7" ht="19.5" thickBot="1">
      <c r="F3868" s="72">
        <v>6052251068102</v>
      </c>
      <c r="G3868" s="71" t="s">
        <v>878</v>
      </c>
    </row>
    <row r="3869" spans="6:7" ht="19.5" thickBot="1">
      <c r="F3869" s="72">
        <v>6052251068103</v>
      </c>
      <c r="G3869" s="71" t="s">
        <v>878</v>
      </c>
    </row>
    <row r="3870" spans="6:7" ht="19.5" thickBot="1">
      <c r="F3870" s="72">
        <v>6052251068104</v>
      </c>
      <c r="G3870" s="71" t="s">
        <v>878</v>
      </c>
    </row>
    <row r="3871" spans="6:7" ht="19.5" thickBot="1">
      <c r="F3871" s="72">
        <v>6052251068105</v>
      </c>
      <c r="G3871" s="71" t="s">
        <v>878</v>
      </c>
    </row>
    <row r="3872" spans="6:7" ht="19.5" thickBot="1">
      <c r="F3872" s="72">
        <v>6052251068106</v>
      </c>
      <c r="G3872" s="71" t="s">
        <v>878</v>
      </c>
    </row>
    <row r="3873" spans="6:7" ht="19.5" thickBot="1">
      <c r="F3873" s="72">
        <v>6052251068107</v>
      </c>
      <c r="G3873" s="71" t="s">
        <v>878</v>
      </c>
    </row>
    <row r="3874" spans="6:7" ht="19.5" thickBot="1">
      <c r="F3874" s="72">
        <v>6052251068108</v>
      </c>
      <c r="G3874" s="71" t="s">
        <v>878</v>
      </c>
    </row>
    <row r="3875" spans="6:7" ht="19.5" thickBot="1">
      <c r="F3875" s="72">
        <v>6052251068109</v>
      </c>
      <c r="G3875" s="71" t="s">
        <v>878</v>
      </c>
    </row>
    <row r="3876" spans="6:7" ht="19.5" thickBot="1">
      <c r="F3876" s="72">
        <v>6052251068110</v>
      </c>
      <c r="G3876" s="71" t="s">
        <v>878</v>
      </c>
    </row>
    <row r="3877" spans="6:7" ht="19.5" thickBot="1">
      <c r="F3877" s="72">
        <v>6052251068111</v>
      </c>
      <c r="G3877" s="71" t="s">
        <v>878</v>
      </c>
    </row>
    <row r="3878" spans="6:7" ht="19.5" thickBot="1">
      <c r="F3878" s="72">
        <v>6052251068112</v>
      </c>
      <c r="G3878" s="71" t="s">
        <v>878</v>
      </c>
    </row>
    <row r="3879" spans="6:7" ht="19.5" thickBot="1">
      <c r="F3879" s="72">
        <v>6052251068113</v>
      </c>
      <c r="G3879" s="71" t="s">
        <v>878</v>
      </c>
    </row>
    <row r="3880" spans="6:7" ht="19.5" thickBot="1">
      <c r="F3880" s="72">
        <v>6052251068114</v>
      </c>
      <c r="G3880" s="71" t="s">
        <v>878</v>
      </c>
    </row>
    <row r="3881" spans="6:7" ht="19.5" thickBot="1">
      <c r="F3881" s="72">
        <v>6052251068115</v>
      </c>
      <c r="G3881" s="71" t="s">
        <v>878</v>
      </c>
    </row>
    <row r="3882" spans="6:7" ht="19.5" thickBot="1">
      <c r="F3882" s="72">
        <v>6052251068116</v>
      </c>
      <c r="G3882" s="71" t="s">
        <v>878</v>
      </c>
    </row>
    <row r="3883" spans="6:7" ht="19.5" thickBot="1">
      <c r="F3883" s="72">
        <v>6052251068117</v>
      </c>
      <c r="G3883" s="71" t="s">
        <v>878</v>
      </c>
    </row>
    <row r="3884" spans="6:7" ht="19.5" thickBot="1">
      <c r="F3884" s="72">
        <v>6052251068118</v>
      </c>
      <c r="G3884" s="71" t="s">
        <v>878</v>
      </c>
    </row>
    <row r="3885" spans="6:7" ht="19.5" thickBot="1">
      <c r="F3885" s="72">
        <v>6052251068119</v>
      </c>
      <c r="G3885" s="71" t="s">
        <v>878</v>
      </c>
    </row>
    <row r="3886" spans="6:7" ht="19.5" thickBot="1">
      <c r="F3886" s="72">
        <v>6052251068120</v>
      </c>
      <c r="G3886" s="71" t="s">
        <v>878</v>
      </c>
    </row>
    <row r="3887" spans="6:7" ht="19.5" thickBot="1">
      <c r="F3887" s="72">
        <v>6052251068121</v>
      </c>
      <c r="G3887" s="71" t="s">
        <v>878</v>
      </c>
    </row>
    <row r="3888" spans="6:7" ht="19.5" thickBot="1">
      <c r="F3888" s="72">
        <v>6052251068122</v>
      </c>
      <c r="G3888" s="71" t="s">
        <v>878</v>
      </c>
    </row>
    <row r="3889" spans="6:7" ht="19.5" thickBot="1">
      <c r="F3889" s="72">
        <v>6052251068123</v>
      </c>
      <c r="G3889" s="71" t="s">
        <v>878</v>
      </c>
    </row>
    <row r="3890" spans="6:7" ht="19.5" thickBot="1">
      <c r="F3890" s="72">
        <v>6052251068124</v>
      </c>
      <c r="G3890" s="71" t="s">
        <v>878</v>
      </c>
    </row>
    <row r="3891" spans="6:7" ht="19.5" thickBot="1">
      <c r="F3891" s="72">
        <v>6052251068125</v>
      </c>
      <c r="G3891" s="71" t="s">
        <v>878</v>
      </c>
    </row>
    <row r="3892" spans="6:7" ht="19.5" thickBot="1">
      <c r="F3892" s="72">
        <v>6052251068126</v>
      </c>
      <c r="G3892" s="71" t="s">
        <v>878</v>
      </c>
    </row>
    <row r="3893" spans="6:7" ht="19.5" thickBot="1">
      <c r="F3893" s="72">
        <v>6052251068127</v>
      </c>
      <c r="G3893" s="71" t="s">
        <v>878</v>
      </c>
    </row>
    <row r="3894" spans="6:7" ht="19.5" thickBot="1">
      <c r="F3894" s="72">
        <v>6052251068128</v>
      </c>
      <c r="G3894" s="71" t="s">
        <v>878</v>
      </c>
    </row>
    <row r="3895" spans="6:7" ht="19.5" thickBot="1">
      <c r="F3895" s="72">
        <v>6052251068129</v>
      </c>
      <c r="G3895" s="71" t="s">
        <v>878</v>
      </c>
    </row>
    <row r="3896" spans="6:7" ht="19.5" thickBot="1">
      <c r="F3896" s="72">
        <v>6052251068130</v>
      </c>
      <c r="G3896" s="71" t="s">
        <v>878</v>
      </c>
    </row>
    <row r="3897" spans="6:7" ht="19.5" thickBot="1">
      <c r="F3897" s="72">
        <v>6052251068131</v>
      </c>
      <c r="G3897" s="71" t="s">
        <v>878</v>
      </c>
    </row>
    <row r="3898" spans="6:7" ht="19.5" thickBot="1">
      <c r="F3898" s="72">
        <v>6052251068132</v>
      </c>
      <c r="G3898" s="71" t="s">
        <v>878</v>
      </c>
    </row>
    <row r="3899" spans="6:7" ht="19.5" thickBot="1">
      <c r="F3899" s="72">
        <v>6052251068133</v>
      </c>
      <c r="G3899" s="71" t="s">
        <v>878</v>
      </c>
    </row>
    <row r="3900" spans="6:7" ht="19.5" thickBot="1">
      <c r="F3900" s="72">
        <v>6052251068134</v>
      </c>
      <c r="G3900" s="71" t="s">
        <v>878</v>
      </c>
    </row>
    <row r="3901" spans="6:7" ht="19.5" thickBot="1">
      <c r="F3901" s="72">
        <v>6052251068135</v>
      </c>
      <c r="G3901" s="71" t="s">
        <v>878</v>
      </c>
    </row>
    <row r="3902" spans="6:7" ht="19.5" thickBot="1">
      <c r="F3902" s="72">
        <v>6052251068136</v>
      </c>
      <c r="G3902" s="71" t="s">
        <v>878</v>
      </c>
    </row>
    <row r="3903" spans="6:7" ht="19.5" thickBot="1">
      <c r="F3903" s="72">
        <v>6052251068137</v>
      </c>
      <c r="G3903" s="71" t="s">
        <v>878</v>
      </c>
    </row>
    <row r="3904" spans="6:7" ht="19.5" thickBot="1">
      <c r="F3904" s="72">
        <v>6052251068138</v>
      </c>
      <c r="G3904" s="71" t="s">
        <v>878</v>
      </c>
    </row>
    <row r="3905" spans="6:7" ht="19.5" thickBot="1">
      <c r="F3905" s="72">
        <v>6052251068139</v>
      </c>
      <c r="G3905" s="71" t="s">
        <v>878</v>
      </c>
    </row>
    <row r="3906" spans="6:7" ht="19.5" thickBot="1">
      <c r="F3906" s="72">
        <v>6052251068140</v>
      </c>
      <c r="G3906" s="71" t="s">
        <v>878</v>
      </c>
    </row>
    <row r="3907" spans="6:7" ht="19.5" thickBot="1">
      <c r="F3907" s="72">
        <v>6052251068141</v>
      </c>
      <c r="G3907" s="71" t="s">
        <v>878</v>
      </c>
    </row>
    <row r="3908" spans="6:7" ht="19.5" thickBot="1">
      <c r="F3908" s="72">
        <v>6052251068142</v>
      </c>
      <c r="G3908" s="71" t="s">
        <v>878</v>
      </c>
    </row>
    <row r="3909" spans="6:7" ht="19.5" thickBot="1">
      <c r="F3909" s="72">
        <v>6052251068143</v>
      </c>
      <c r="G3909" s="71" t="s">
        <v>878</v>
      </c>
    </row>
    <row r="3910" spans="6:7" ht="19.5" thickBot="1">
      <c r="F3910" s="72">
        <v>6052251068144</v>
      </c>
      <c r="G3910" s="71" t="s">
        <v>878</v>
      </c>
    </row>
    <row r="3911" spans="6:7" ht="19.5" thickBot="1">
      <c r="F3911" s="72">
        <v>6052251068145</v>
      </c>
      <c r="G3911" s="71" t="s">
        <v>878</v>
      </c>
    </row>
    <row r="3912" spans="6:7" ht="19.5" thickBot="1">
      <c r="F3912" s="72">
        <v>6052251068146</v>
      </c>
      <c r="G3912" s="71" t="s">
        <v>878</v>
      </c>
    </row>
    <row r="3913" spans="6:7" ht="19.5" thickBot="1">
      <c r="F3913" s="72">
        <v>6052251068147</v>
      </c>
      <c r="G3913" s="71" t="s">
        <v>878</v>
      </c>
    </row>
    <row r="3914" spans="6:7" ht="19.5" thickBot="1">
      <c r="F3914" s="72">
        <v>6052251068148</v>
      </c>
      <c r="G3914" s="71" t="s">
        <v>878</v>
      </c>
    </row>
    <row r="3915" spans="6:7" ht="19.5" thickBot="1">
      <c r="F3915" s="72">
        <v>6052251068149</v>
      </c>
      <c r="G3915" s="71" t="s">
        <v>878</v>
      </c>
    </row>
    <row r="3916" spans="6:7" ht="19.5" thickBot="1">
      <c r="F3916" s="72">
        <v>6052251068150</v>
      </c>
      <c r="G3916" s="71" t="s">
        <v>878</v>
      </c>
    </row>
    <row r="3917" spans="6:7" ht="19.5" thickBot="1">
      <c r="F3917" s="72">
        <v>6052251068151</v>
      </c>
      <c r="G3917" s="71" t="s">
        <v>878</v>
      </c>
    </row>
    <row r="3918" spans="6:7" ht="19.5" thickBot="1">
      <c r="F3918" s="72">
        <v>6052251068152</v>
      </c>
      <c r="G3918" s="71" t="s">
        <v>878</v>
      </c>
    </row>
    <row r="3919" spans="6:7" ht="19.5" thickBot="1">
      <c r="F3919" s="72">
        <v>6052251068153</v>
      </c>
      <c r="G3919" s="71" t="s">
        <v>878</v>
      </c>
    </row>
    <row r="3920" spans="6:7" ht="19.5" thickBot="1">
      <c r="F3920" s="72">
        <v>6052251068154</v>
      </c>
      <c r="G3920" s="71" t="s">
        <v>878</v>
      </c>
    </row>
    <row r="3921" spans="6:7" ht="19.5" thickBot="1">
      <c r="F3921" s="72">
        <v>6052251068155</v>
      </c>
      <c r="G3921" s="71" t="s">
        <v>878</v>
      </c>
    </row>
    <row r="3922" spans="6:7" ht="19.5" thickBot="1">
      <c r="F3922" s="72">
        <v>6052251068156</v>
      </c>
      <c r="G3922" s="71" t="s">
        <v>878</v>
      </c>
    </row>
    <row r="3923" spans="6:7" ht="19.5" thickBot="1">
      <c r="F3923" s="72">
        <v>6052251068157</v>
      </c>
      <c r="G3923" s="71" t="s">
        <v>878</v>
      </c>
    </row>
    <row r="3924" spans="6:7" ht="19.5" thickBot="1">
      <c r="F3924" s="72">
        <v>6052251068158</v>
      </c>
      <c r="G3924" s="71" t="s">
        <v>878</v>
      </c>
    </row>
    <row r="3925" spans="6:7" ht="19.5" thickBot="1">
      <c r="F3925" s="72">
        <v>6052251068159</v>
      </c>
      <c r="G3925" s="71" t="s">
        <v>878</v>
      </c>
    </row>
    <row r="3926" spans="6:7" ht="19.5" thickBot="1">
      <c r="F3926" s="72">
        <v>6052251068160</v>
      </c>
      <c r="G3926" s="71" t="s">
        <v>878</v>
      </c>
    </row>
    <row r="3927" spans="6:7" ht="19.5" thickBot="1">
      <c r="F3927" s="72">
        <v>6052251068161</v>
      </c>
      <c r="G3927" s="71" t="s">
        <v>878</v>
      </c>
    </row>
    <row r="3928" spans="6:7" ht="19.5" thickBot="1">
      <c r="F3928" s="72">
        <v>6052251068162</v>
      </c>
      <c r="G3928" s="71" t="s">
        <v>878</v>
      </c>
    </row>
    <row r="3929" spans="6:7" ht="19.5" thickBot="1">
      <c r="F3929" s="72">
        <v>6052251068163</v>
      </c>
      <c r="G3929" s="71" t="s">
        <v>878</v>
      </c>
    </row>
    <row r="3930" spans="6:7" ht="19.5" thickBot="1">
      <c r="F3930" s="72">
        <v>6052251068164</v>
      </c>
      <c r="G3930" s="71" t="s">
        <v>878</v>
      </c>
    </row>
    <row r="3931" spans="6:7" ht="19.5" thickBot="1">
      <c r="F3931" s="72">
        <v>6052251068165</v>
      </c>
      <c r="G3931" s="71" t="s">
        <v>878</v>
      </c>
    </row>
    <row r="3932" spans="6:7" ht="19.5" thickBot="1">
      <c r="F3932" s="72">
        <v>6052251068166</v>
      </c>
      <c r="G3932" s="71" t="s">
        <v>878</v>
      </c>
    </row>
    <row r="3933" spans="6:7" ht="19.5" thickBot="1">
      <c r="F3933" s="72">
        <v>6052251068167</v>
      </c>
      <c r="G3933" s="71" t="s">
        <v>878</v>
      </c>
    </row>
    <row r="3934" spans="6:7" ht="19.5" thickBot="1">
      <c r="F3934" s="72">
        <v>6052251068168</v>
      </c>
      <c r="G3934" s="71" t="s">
        <v>878</v>
      </c>
    </row>
    <row r="3935" spans="6:7" ht="19.5" thickBot="1">
      <c r="F3935" s="72">
        <v>6052251068169</v>
      </c>
      <c r="G3935" s="71" t="s">
        <v>878</v>
      </c>
    </row>
    <row r="3936" spans="6:7" ht="19.5" thickBot="1">
      <c r="F3936" s="72">
        <v>6052251068170</v>
      </c>
      <c r="G3936" s="71" t="s">
        <v>878</v>
      </c>
    </row>
    <row r="3937" spans="6:7" ht="19.5" thickBot="1">
      <c r="F3937" s="72">
        <v>6052251068171</v>
      </c>
      <c r="G3937" s="71" t="s">
        <v>878</v>
      </c>
    </row>
    <row r="3938" spans="6:7" ht="19.5" thickBot="1">
      <c r="F3938" s="72">
        <v>6052251068172</v>
      </c>
      <c r="G3938" s="71" t="s">
        <v>878</v>
      </c>
    </row>
    <row r="3939" spans="6:7" ht="19.5" thickBot="1">
      <c r="F3939" s="72">
        <v>6052251068173</v>
      </c>
      <c r="G3939" s="71" t="s">
        <v>878</v>
      </c>
    </row>
    <row r="3940" spans="6:7" ht="19.5" thickBot="1">
      <c r="F3940" s="72">
        <v>6052251068174</v>
      </c>
      <c r="G3940" s="71" t="s">
        <v>878</v>
      </c>
    </row>
    <row r="3941" spans="6:7" ht="19.5" thickBot="1">
      <c r="F3941" s="72">
        <v>6052251068175</v>
      </c>
      <c r="G3941" s="71" t="s">
        <v>878</v>
      </c>
    </row>
    <row r="3942" spans="6:7" ht="19.5" thickBot="1">
      <c r="F3942" s="72">
        <v>6052251068176</v>
      </c>
      <c r="G3942" s="71" t="s">
        <v>878</v>
      </c>
    </row>
    <row r="3943" spans="6:7" ht="19.5" thickBot="1">
      <c r="F3943" s="72">
        <v>6052251068177</v>
      </c>
      <c r="G3943" s="71" t="s">
        <v>878</v>
      </c>
    </row>
    <row r="3944" spans="6:7" ht="19.5" thickBot="1">
      <c r="F3944" s="72">
        <v>6052251068178</v>
      </c>
      <c r="G3944" s="71" t="s">
        <v>878</v>
      </c>
    </row>
    <row r="3945" spans="6:7" ht="19.5" thickBot="1">
      <c r="F3945" s="72">
        <v>6052251068179</v>
      </c>
      <c r="G3945" s="71" t="s">
        <v>878</v>
      </c>
    </row>
    <row r="3946" spans="6:7" ht="19.5" thickBot="1">
      <c r="F3946" s="72">
        <v>6052251068180</v>
      </c>
      <c r="G3946" s="71" t="s">
        <v>878</v>
      </c>
    </row>
    <row r="3947" spans="6:7" ht="19.5" thickBot="1">
      <c r="F3947" s="72">
        <v>6052251068181</v>
      </c>
      <c r="G3947" s="71" t="s">
        <v>878</v>
      </c>
    </row>
    <row r="3948" spans="6:7" ht="19.5" thickBot="1">
      <c r="F3948" s="72">
        <v>6052251068182</v>
      </c>
      <c r="G3948" s="71" t="s">
        <v>878</v>
      </c>
    </row>
    <row r="3949" spans="6:7" ht="19.5" thickBot="1">
      <c r="F3949" s="72">
        <v>6052251068183</v>
      </c>
      <c r="G3949" s="71" t="s">
        <v>878</v>
      </c>
    </row>
    <row r="3950" spans="6:7" ht="19.5" thickBot="1">
      <c r="F3950" s="72">
        <v>6052251068184</v>
      </c>
      <c r="G3950" s="71" t="s">
        <v>878</v>
      </c>
    </row>
    <row r="3951" spans="6:7" ht="19.5" thickBot="1">
      <c r="F3951" s="72">
        <v>6052251068185</v>
      </c>
      <c r="G3951" s="71" t="s">
        <v>878</v>
      </c>
    </row>
    <row r="3952" spans="6:7" ht="19.5" thickBot="1">
      <c r="F3952" s="72">
        <v>6052251068186</v>
      </c>
      <c r="G3952" s="71" t="s">
        <v>878</v>
      </c>
    </row>
    <row r="3953" spans="6:7" ht="19.5" thickBot="1">
      <c r="F3953" s="72">
        <v>6052251068187</v>
      </c>
      <c r="G3953" s="71" t="s">
        <v>878</v>
      </c>
    </row>
    <row r="3954" spans="6:7" ht="19.5" thickBot="1">
      <c r="F3954" s="72">
        <v>6052251068188</v>
      </c>
      <c r="G3954" s="71" t="s">
        <v>878</v>
      </c>
    </row>
    <row r="3955" spans="6:7" ht="19.5" thickBot="1">
      <c r="F3955" s="72">
        <v>6052251068189</v>
      </c>
      <c r="G3955" s="71" t="s">
        <v>878</v>
      </c>
    </row>
    <row r="3956" spans="6:7" ht="19.5" thickBot="1">
      <c r="F3956" s="72">
        <v>6052251068190</v>
      </c>
      <c r="G3956" s="71" t="s">
        <v>878</v>
      </c>
    </row>
    <row r="3957" spans="6:7" ht="19.5" thickBot="1">
      <c r="F3957" s="72">
        <v>6052251068191</v>
      </c>
      <c r="G3957" s="71" t="s">
        <v>878</v>
      </c>
    </row>
    <row r="3958" spans="6:7" ht="19.5" thickBot="1">
      <c r="F3958" s="72">
        <v>6052251068192</v>
      </c>
      <c r="G3958" s="71" t="s">
        <v>878</v>
      </c>
    </row>
    <row r="3959" spans="6:7" ht="19.5" thickBot="1">
      <c r="F3959" s="72">
        <v>6052251068193</v>
      </c>
      <c r="G3959" s="71" t="s">
        <v>878</v>
      </c>
    </row>
    <row r="3960" spans="6:7" ht="19.5" thickBot="1">
      <c r="F3960" s="72">
        <v>6052251068194</v>
      </c>
      <c r="G3960" s="71" t="s">
        <v>878</v>
      </c>
    </row>
    <row r="3961" spans="6:7" ht="19.5" thickBot="1">
      <c r="F3961" s="72">
        <v>6052251068195</v>
      </c>
      <c r="G3961" s="71" t="s">
        <v>878</v>
      </c>
    </row>
    <row r="3962" spans="6:7" ht="19.5" thickBot="1">
      <c r="F3962" s="72">
        <v>6052251068196</v>
      </c>
      <c r="G3962" s="71" t="s">
        <v>878</v>
      </c>
    </row>
    <row r="3963" spans="6:7" ht="19.5" thickBot="1">
      <c r="F3963" s="72">
        <v>6052251068197</v>
      </c>
      <c r="G3963" s="71" t="s">
        <v>878</v>
      </c>
    </row>
    <row r="3964" spans="6:7" ht="19.5" thickBot="1">
      <c r="F3964" s="72">
        <v>6052251068198</v>
      </c>
      <c r="G3964" s="71" t="s">
        <v>878</v>
      </c>
    </row>
    <row r="3965" spans="6:7" ht="19.5" thickBot="1">
      <c r="F3965" s="72">
        <v>6052251068199</v>
      </c>
      <c r="G3965" s="71" t="s">
        <v>878</v>
      </c>
    </row>
    <row r="3966" spans="6:7" ht="19.5" thickBot="1">
      <c r="F3966" s="72">
        <v>6052251068200</v>
      </c>
      <c r="G3966" s="71" t="s">
        <v>878</v>
      </c>
    </row>
    <row r="3967" spans="6:7" ht="19.5" thickBot="1">
      <c r="F3967" s="72">
        <v>6052251068201</v>
      </c>
      <c r="G3967" s="71" t="s">
        <v>878</v>
      </c>
    </row>
    <row r="3968" spans="6:7" ht="19.5" thickBot="1">
      <c r="F3968" s="72">
        <v>6052251068202</v>
      </c>
      <c r="G3968" s="71" t="s">
        <v>878</v>
      </c>
    </row>
    <row r="3969" spans="6:7" ht="19.5" thickBot="1">
      <c r="F3969" s="72">
        <v>6052251068203</v>
      </c>
      <c r="G3969" s="71" t="s">
        <v>878</v>
      </c>
    </row>
    <row r="3970" spans="6:7" ht="19.5" thickBot="1">
      <c r="F3970" s="72">
        <v>6052251068204</v>
      </c>
      <c r="G3970" s="71" t="s">
        <v>878</v>
      </c>
    </row>
    <row r="3971" spans="6:7" ht="19.5" thickBot="1">
      <c r="F3971" s="72">
        <v>6052251068205</v>
      </c>
      <c r="G3971" s="71" t="s">
        <v>878</v>
      </c>
    </row>
    <row r="3972" spans="6:7" ht="19.5" thickBot="1">
      <c r="F3972" s="72">
        <v>6052251068206</v>
      </c>
      <c r="G3972" s="71" t="s">
        <v>878</v>
      </c>
    </row>
    <row r="3973" spans="6:7" ht="19.5" thickBot="1">
      <c r="F3973" s="72">
        <v>6052251068207</v>
      </c>
      <c r="G3973" s="71" t="s">
        <v>878</v>
      </c>
    </row>
    <row r="3974" spans="6:7" ht="19.5" thickBot="1">
      <c r="F3974" s="72">
        <v>6052251068208</v>
      </c>
      <c r="G3974" s="71" t="s">
        <v>878</v>
      </c>
    </row>
    <row r="3975" spans="6:7" ht="19.5" thickBot="1">
      <c r="F3975" s="72">
        <v>6052251068209</v>
      </c>
      <c r="G3975" s="71" t="s">
        <v>878</v>
      </c>
    </row>
    <row r="3976" spans="6:7" ht="19.5" thickBot="1">
      <c r="F3976" s="72">
        <v>6052251068210</v>
      </c>
      <c r="G3976" s="71" t="s">
        <v>878</v>
      </c>
    </row>
    <row r="3977" spans="6:7" ht="19.5" thickBot="1">
      <c r="F3977" s="72">
        <v>6052251068211</v>
      </c>
      <c r="G3977" s="71" t="s">
        <v>878</v>
      </c>
    </row>
    <row r="3978" spans="6:7" ht="19.5" thickBot="1">
      <c r="F3978" s="72">
        <v>6052251068212</v>
      </c>
      <c r="G3978" s="71" t="s">
        <v>878</v>
      </c>
    </row>
    <row r="3979" spans="6:7" ht="19.5" thickBot="1">
      <c r="F3979" s="72">
        <v>6052251068213</v>
      </c>
      <c r="G3979" s="71" t="s">
        <v>878</v>
      </c>
    </row>
    <row r="3980" spans="6:7" ht="19.5" thickBot="1">
      <c r="F3980" s="72">
        <v>6052251068214</v>
      </c>
      <c r="G3980" s="71" t="s">
        <v>878</v>
      </c>
    </row>
    <row r="3981" spans="6:7" ht="19.5" thickBot="1">
      <c r="F3981" s="72">
        <v>6052251068215</v>
      </c>
      <c r="G3981" s="71" t="s">
        <v>878</v>
      </c>
    </row>
    <row r="3982" spans="6:7" ht="19.5" thickBot="1">
      <c r="F3982" s="72">
        <v>6052251068216</v>
      </c>
      <c r="G3982" s="71" t="s">
        <v>878</v>
      </c>
    </row>
    <row r="3983" spans="6:7" ht="19.5" thickBot="1">
      <c r="F3983" s="72">
        <v>6052251068217</v>
      </c>
      <c r="G3983" s="71" t="s">
        <v>878</v>
      </c>
    </row>
    <row r="3984" spans="6:7" ht="19.5" thickBot="1">
      <c r="F3984" s="72">
        <v>6052251068218</v>
      </c>
      <c r="G3984" s="71" t="s">
        <v>878</v>
      </c>
    </row>
    <row r="3985" spans="6:7" ht="19.5" thickBot="1">
      <c r="F3985" s="72">
        <v>6052251068219</v>
      </c>
      <c r="G3985" s="71" t="s">
        <v>878</v>
      </c>
    </row>
    <row r="3986" spans="6:7" ht="19.5" thickBot="1">
      <c r="F3986" s="72">
        <v>6052251068220</v>
      </c>
      <c r="G3986" s="71" t="s">
        <v>878</v>
      </c>
    </row>
    <row r="3987" spans="6:7" ht="19.5" thickBot="1">
      <c r="F3987" s="72">
        <v>6052251068221</v>
      </c>
      <c r="G3987" s="71" t="s">
        <v>878</v>
      </c>
    </row>
    <row r="3988" spans="6:7" ht="19.5" thickBot="1">
      <c r="F3988" s="72">
        <v>6052251068222</v>
      </c>
      <c r="G3988" s="71" t="s">
        <v>878</v>
      </c>
    </row>
    <row r="3989" spans="6:7" ht="19.5" thickBot="1">
      <c r="F3989" s="72">
        <v>6052251068223</v>
      </c>
      <c r="G3989" s="71" t="s">
        <v>878</v>
      </c>
    </row>
    <row r="3990" spans="6:7" ht="19.5" thickBot="1">
      <c r="F3990" s="72">
        <v>6052251068224</v>
      </c>
      <c r="G3990" s="71" t="s">
        <v>878</v>
      </c>
    </row>
    <row r="3991" spans="6:7" ht="19.5" thickBot="1">
      <c r="F3991" s="72">
        <v>6052251068225</v>
      </c>
      <c r="G3991" s="71" t="s">
        <v>878</v>
      </c>
    </row>
    <row r="3992" spans="6:7" ht="19.5" thickBot="1">
      <c r="F3992" s="72">
        <v>6052251068226</v>
      </c>
      <c r="G3992" s="71" t="s">
        <v>878</v>
      </c>
    </row>
    <row r="3993" spans="6:7" ht="19.5" thickBot="1">
      <c r="F3993" s="72">
        <v>6052251068227</v>
      </c>
      <c r="G3993" s="71" t="s">
        <v>878</v>
      </c>
    </row>
    <row r="3994" spans="6:7" ht="19.5" thickBot="1">
      <c r="F3994" s="72">
        <v>6052251068228</v>
      </c>
      <c r="G3994" s="71" t="s">
        <v>878</v>
      </c>
    </row>
    <row r="3995" spans="6:7" ht="19.5" thickBot="1">
      <c r="F3995" s="72">
        <v>6052251068229</v>
      </c>
      <c r="G3995" s="71" t="s">
        <v>878</v>
      </c>
    </row>
    <row r="3996" spans="6:7" ht="19.5" thickBot="1">
      <c r="F3996" s="72">
        <v>6052251068230</v>
      </c>
      <c r="G3996" s="71" t="s">
        <v>878</v>
      </c>
    </row>
    <row r="3997" spans="6:7" ht="19.5" thickBot="1">
      <c r="F3997" s="72">
        <v>6052251068231</v>
      </c>
      <c r="G3997" s="71" t="s">
        <v>878</v>
      </c>
    </row>
    <row r="3998" spans="6:7" ht="19.5" thickBot="1">
      <c r="F3998" s="72">
        <v>6052251068232</v>
      </c>
      <c r="G3998" s="71" t="s">
        <v>878</v>
      </c>
    </row>
    <row r="3999" spans="6:7" ht="19.5" thickBot="1">
      <c r="F3999" s="72">
        <v>6052251068233</v>
      </c>
      <c r="G3999" s="71" t="s">
        <v>878</v>
      </c>
    </row>
    <row r="4000" spans="6:7" ht="19.5" thickBot="1">
      <c r="F4000" s="72">
        <v>6052251068234</v>
      </c>
      <c r="G4000" s="71" t="s">
        <v>878</v>
      </c>
    </row>
    <row r="4001" spans="6:7" ht="19.5" thickBot="1">
      <c r="F4001" s="72">
        <v>6052251068235</v>
      </c>
      <c r="G4001" s="71" t="s">
        <v>878</v>
      </c>
    </row>
    <row r="4002" spans="6:7" ht="19.5" thickBot="1">
      <c r="F4002" s="72">
        <v>6052251068236</v>
      </c>
      <c r="G4002" s="71" t="s">
        <v>878</v>
      </c>
    </row>
    <row r="4003" spans="6:7" ht="19.5" thickBot="1">
      <c r="F4003" s="72">
        <v>6052251068237</v>
      </c>
      <c r="G4003" s="71" t="s">
        <v>878</v>
      </c>
    </row>
    <row r="4004" spans="6:7" ht="19.5" thickBot="1">
      <c r="F4004" s="72">
        <v>6052251068238</v>
      </c>
      <c r="G4004" s="71" t="s">
        <v>878</v>
      </c>
    </row>
    <row r="4005" spans="6:7" ht="19.5" thickBot="1">
      <c r="F4005" s="72">
        <v>6052251068239</v>
      </c>
      <c r="G4005" s="71" t="s">
        <v>878</v>
      </c>
    </row>
    <row r="4006" spans="6:7" ht="19.5" thickBot="1">
      <c r="F4006" s="72">
        <v>6052251068240</v>
      </c>
      <c r="G4006" s="71" t="s">
        <v>878</v>
      </c>
    </row>
    <row r="4007" spans="6:7" ht="19.5" thickBot="1">
      <c r="F4007" s="72">
        <v>6052251068241</v>
      </c>
      <c r="G4007" s="71" t="s">
        <v>878</v>
      </c>
    </row>
    <row r="4008" spans="6:7" ht="19.5" thickBot="1">
      <c r="F4008" s="72">
        <v>6052251068242</v>
      </c>
      <c r="G4008" s="71" t="s">
        <v>878</v>
      </c>
    </row>
    <row r="4009" spans="6:7" ht="19.5" thickBot="1">
      <c r="F4009" s="72">
        <v>6052251068243</v>
      </c>
      <c r="G4009" s="71" t="s">
        <v>878</v>
      </c>
    </row>
    <row r="4010" spans="6:7" ht="19.5" thickBot="1">
      <c r="F4010" s="72">
        <v>6052251068244</v>
      </c>
      <c r="G4010" s="71" t="s">
        <v>878</v>
      </c>
    </row>
    <row r="4011" spans="6:7" ht="19.5" thickBot="1">
      <c r="F4011" s="72">
        <v>6052251068245</v>
      </c>
      <c r="G4011" s="71" t="s">
        <v>878</v>
      </c>
    </row>
    <row r="4012" spans="6:7" ht="19.5" thickBot="1">
      <c r="F4012" s="72">
        <v>6052251068246</v>
      </c>
      <c r="G4012" s="71" t="s">
        <v>878</v>
      </c>
    </row>
    <row r="4013" spans="6:7" ht="19.5" thickBot="1">
      <c r="F4013" s="72">
        <v>6052251068247</v>
      </c>
      <c r="G4013" s="71" t="s">
        <v>878</v>
      </c>
    </row>
    <row r="4014" spans="6:7" ht="19.5" thickBot="1">
      <c r="F4014" s="72">
        <v>6052251068248</v>
      </c>
      <c r="G4014" s="71" t="s">
        <v>878</v>
      </c>
    </row>
    <row r="4015" spans="6:7" ht="19.5" thickBot="1">
      <c r="F4015" s="72">
        <v>6052251068249</v>
      </c>
      <c r="G4015" s="71" t="s">
        <v>878</v>
      </c>
    </row>
    <row r="4016" spans="6:7" ht="19.5" thickBot="1">
      <c r="F4016" s="72">
        <v>6052251068250</v>
      </c>
      <c r="G4016" s="71" t="s">
        <v>878</v>
      </c>
    </row>
    <row r="4017" spans="6:7" ht="19.5" thickBot="1">
      <c r="F4017" s="72">
        <v>6052251068251</v>
      </c>
      <c r="G4017" s="71" t="s">
        <v>878</v>
      </c>
    </row>
    <row r="4018" spans="6:7" ht="19.5" thickBot="1">
      <c r="F4018" s="72">
        <v>6052251068252</v>
      </c>
      <c r="G4018" s="71" t="s">
        <v>878</v>
      </c>
    </row>
    <row r="4019" spans="6:7" ht="19.5" thickBot="1">
      <c r="F4019" s="72">
        <v>6052251068253</v>
      </c>
      <c r="G4019" s="71" t="s">
        <v>878</v>
      </c>
    </row>
    <row r="4020" spans="6:7" ht="19.5" thickBot="1">
      <c r="F4020" s="72">
        <v>6052251068254</v>
      </c>
      <c r="G4020" s="71" t="s">
        <v>878</v>
      </c>
    </row>
    <row r="4021" spans="6:7" ht="19.5" thickBot="1">
      <c r="F4021" s="72">
        <v>6052251068255</v>
      </c>
      <c r="G4021" s="71" t="s">
        <v>878</v>
      </c>
    </row>
    <row r="4022" spans="6:7" ht="19.5" thickBot="1">
      <c r="F4022" s="72">
        <v>6052251068256</v>
      </c>
      <c r="G4022" s="71" t="s">
        <v>878</v>
      </c>
    </row>
    <row r="4023" spans="6:7" ht="19.5" thickBot="1">
      <c r="F4023" s="72">
        <v>6052251068257</v>
      </c>
      <c r="G4023" s="71" t="s">
        <v>878</v>
      </c>
    </row>
    <row r="4024" spans="6:7" ht="19.5" thickBot="1">
      <c r="F4024" s="72">
        <v>6052251068258</v>
      </c>
      <c r="G4024" s="71" t="s">
        <v>878</v>
      </c>
    </row>
    <row r="4025" spans="6:7" ht="19.5" thickBot="1">
      <c r="F4025" s="72">
        <v>6052251068259</v>
      </c>
      <c r="G4025" s="71" t="s">
        <v>878</v>
      </c>
    </row>
    <row r="4026" spans="6:7" ht="19.5" thickBot="1">
      <c r="F4026" s="72">
        <v>6052251068260</v>
      </c>
      <c r="G4026" s="71" t="s">
        <v>878</v>
      </c>
    </row>
    <row r="4027" spans="6:7" ht="19.5" thickBot="1">
      <c r="F4027" s="72">
        <v>6052251068261</v>
      </c>
      <c r="G4027" s="71" t="s">
        <v>878</v>
      </c>
    </row>
    <row r="4028" spans="6:7" ht="19.5" thickBot="1">
      <c r="F4028" s="72">
        <v>6052251068262</v>
      </c>
      <c r="G4028" s="71" t="s">
        <v>878</v>
      </c>
    </row>
    <row r="4029" spans="6:7" ht="19.5" thickBot="1">
      <c r="F4029" s="72">
        <v>6052251068263</v>
      </c>
      <c r="G4029" s="71" t="s">
        <v>878</v>
      </c>
    </row>
    <row r="4030" spans="6:7" ht="19.5" thickBot="1">
      <c r="F4030" s="72">
        <v>6052251068264</v>
      </c>
      <c r="G4030" s="71" t="s">
        <v>878</v>
      </c>
    </row>
    <row r="4031" spans="6:7" ht="19.5" thickBot="1">
      <c r="F4031" s="72">
        <v>6052251068265</v>
      </c>
      <c r="G4031" s="71" t="s">
        <v>878</v>
      </c>
    </row>
    <row r="4032" spans="6:7" ht="19.5" thickBot="1">
      <c r="F4032" s="72">
        <v>6052251068266</v>
      </c>
      <c r="G4032" s="71" t="s">
        <v>878</v>
      </c>
    </row>
    <row r="4033" spans="6:7" ht="19.5" thickBot="1">
      <c r="F4033" s="72">
        <v>6052251068267</v>
      </c>
      <c r="G4033" s="71" t="s">
        <v>878</v>
      </c>
    </row>
    <row r="4034" spans="6:7" ht="19.5" thickBot="1">
      <c r="F4034" s="72">
        <v>6052251068268</v>
      </c>
      <c r="G4034" s="71" t="s">
        <v>878</v>
      </c>
    </row>
    <row r="4035" spans="6:7" ht="19.5" thickBot="1">
      <c r="F4035" s="72">
        <v>6052251068269</v>
      </c>
      <c r="G4035" s="71" t="s">
        <v>878</v>
      </c>
    </row>
    <row r="4036" spans="6:7" ht="19.5" thickBot="1">
      <c r="F4036" s="72">
        <v>6052251068270</v>
      </c>
      <c r="G4036" s="71" t="s">
        <v>878</v>
      </c>
    </row>
    <row r="4037" spans="6:7" ht="19.5" thickBot="1">
      <c r="F4037" s="72">
        <v>6052251068271</v>
      </c>
      <c r="G4037" s="71" t="s">
        <v>878</v>
      </c>
    </row>
    <row r="4038" spans="6:7" ht="19.5" thickBot="1">
      <c r="F4038" s="72">
        <v>6052251068272</v>
      </c>
      <c r="G4038" s="71" t="s">
        <v>878</v>
      </c>
    </row>
    <row r="4039" spans="6:7" ht="19.5" thickBot="1">
      <c r="F4039" s="72">
        <v>6052251068273</v>
      </c>
      <c r="G4039" s="71" t="s">
        <v>878</v>
      </c>
    </row>
    <row r="4040" spans="6:7" ht="19.5" thickBot="1">
      <c r="F4040" s="72">
        <v>6052251068274</v>
      </c>
      <c r="G4040" s="71" t="s">
        <v>878</v>
      </c>
    </row>
    <row r="4041" spans="6:7" ht="19.5" thickBot="1">
      <c r="F4041" s="72">
        <v>6052251068275</v>
      </c>
      <c r="G4041" s="71" t="s">
        <v>878</v>
      </c>
    </row>
    <row r="4042" spans="6:7" ht="19.5" thickBot="1">
      <c r="F4042" s="72">
        <v>6052251068276</v>
      </c>
      <c r="G4042" s="71" t="s">
        <v>878</v>
      </c>
    </row>
    <row r="4043" spans="6:7" ht="19.5" thickBot="1">
      <c r="F4043" s="72">
        <v>6052251068277</v>
      </c>
      <c r="G4043" s="71" t="s">
        <v>878</v>
      </c>
    </row>
    <row r="4044" spans="6:7" ht="19.5" thickBot="1">
      <c r="F4044" s="72">
        <v>6052251068278</v>
      </c>
      <c r="G4044" s="71" t="s">
        <v>878</v>
      </c>
    </row>
    <row r="4045" spans="6:7" ht="19.5" thickBot="1">
      <c r="F4045" s="72">
        <v>6052251068279</v>
      </c>
      <c r="G4045" s="71" t="s">
        <v>878</v>
      </c>
    </row>
    <row r="4046" spans="6:7" ht="19.5" thickBot="1">
      <c r="F4046" s="72">
        <v>6052251068280</v>
      </c>
      <c r="G4046" s="71" t="s">
        <v>878</v>
      </c>
    </row>
    <row r="4047" spans="6:7" ht="19.5" thickBot="1">
      <c r="F4047" s="72">
        <v>6052251068281</v>
      </c>
      <c r="G4047" s="71" t="s">
        <v>878</v>
      </c>
    </row>
    <row r="4048" spans="6:7" ht="19.5" thickBot="1">
      <c r="F4048" s="72">
        <v>6052251068282</v>
      </c>
      <c r="G4048" s="71" t="s">
        <v>878</v>
      </c>
    </row>
    <row r="4049" spans="6:7" ht="19.5" thickBot="1">
      <c r="F4049" s="72">
        <v>6052251068283</v>
      </c>
      <c r="G4049" s="71" t="s">
        <v>878</v>
      </c>
    </row>
    <row r="4050" spans="6:7" ht="19.5" thickBot="1">
      <c r="F4050" s="72">
        <v>6052251068284</v>
      </c>
      <c r="G4050" s="71" t="s">
        <v>878</v>
      </c>
    </row>
    <row r="4051" spans="6:7" ht="19.5" thickBot="1">
      <c r="F4051" s="72">
        <v>6052251068285</v>
      </c>
      <c r="G4051" s="71" t="s">
        <v>878</v>
      </c>
    </row>
    <row r="4052" spans="6:7" ht="19.5" thickBot="1">
      <c r="F4052" s="72">
        <v>6052251068286</v>
      </c>
      <c r="G4052" s="71" t="s">
        <v>878</v>
      </c>
    </row>
    <row r="4053" spans="6:7" ht="19.5" thickBot="1">
      <c r="F4053" s="72">
        <v>6052251068287</v>
      </c>
      <c r="G4053" s="71" t="s">
        <v>878</v>
      </c>
    </row>
    <row r="4054" spans="6:7" ht="19.5" thickBot="1">
      <c r="F4054" s="72">
        <v>6052251068288</v>
      </c>
      <c r="G4054" s="71" t="s">
        <v>878</v>
      </c>
    </row>
    <row r="4055" spans="6:7" ht="19.5" thickBot="1">
      <c r="F4055" s="72">
        <v>6052251068289</v>
      </c>
      <c r="G4055" s="71" t="s">
        <v>878</v>
      </c>
    </row>
    <row r="4056" spans="6:7" ht="19.5" thickBot="1">
      <c r="F4056" s="72">
        <v>6052251068290</v>
      </c>
      <c r="G4056" s="71" t="s">
        <v>878</v>
      </c>
    </row>
    <row r="4057" spans="6:7" ht="19.5" thickBot="1">
      <c r="F4057" s="72">
        <v>6052251068291</v>
      </c>
      <c r="G4057" s="71" t="s">
        <v>878</v>
      </c>
    </row>
    <row r="4058" spans="6:7" ht="19.5" thickBot="1">
      <c r="F4058" s="72">
        <v>6052251068292</v>
      </c>
      <c r="G4058" s="71" t="s">
        <v>878</v>
      </c>
    </row>
    <row r="4059" spans="6:7" ht="19.5" thickBot="1">
      <c r="F4059" s="72">
        <v>6052251068293</v>
      </c>
      <c r="G4059" s="71" t="s">
        <v>878</v>
      </c>
    </row>
    <row r="4060" spans="6:7" ht="19.5" thickBot="1">
      <c r="F4060" s="72">
        <v>6052251068294</v>
      </c>
      <c r="G4060" s="71" t="s">
        <v>878</v>
      </c>
    </row>
    <row r="4061" spans="6:7" ht="19.5" thickBot="1">
      <c r="F4061" s="72">
        <v>6052251068295</v>
      </c>
      <c r="G4061" s="71" t="s">
        <v>878</v>
      </c>
    </row>
    <row r="4062" spans="6:7" ht="19.5" thickBot="1">
      <c r="F4062" s="72">
        <v>6052251068296</v>
      </c>
      <c r="G4062" s="71" t="s">
        <v>878</v>
      </c>
    </row>
    <row r="4063" spans="6:7" ht="19.5" thickBot="1">
      <c r="F4063" s="72">
        <v>6052251068297</v>
      </c>
      <c r="G4063" s="71" t="s">
        <v>878</v>
      </c>
    </row>
    <row r="4064" spans="6:7" ht="19.5" thickBot="1">
      <c r="F4064" s="72">
        <v>6052251068298</v>
      </c>
      <c r="G4064" s="71" t="s">
        <v>878</v>
      </c>
    </row>
    <row r="4065" spans="6:7" ht="19.5" thickBot="1">
      <c r="F4065" s="72">
        <v>6052251068299</v>
      </c>
      <c r="G4065" s="71" t="s">
        <v>878</v>
      </c>
    </row>
    <row r="4066" spans="6:7" ht="19.5" thickBot="1">
      <c r="F4066" s="72">
        <v>6052251068300</v>
      </c>
      <c r="G4066" s="71" t="s">
        <v>878</v>
      </c>
    </row>
    <row r="4067" spans="6:7" ht="19.5" thickBot="1">
      <c r="F4067" s="72">
        <v>6052251068301</v>
      </c>
      <c r="G4067" s="71" t="s">
        <v>878</v>
      </c>
    </row>
    <row r="4068" spans="6:7" ht="19.5" thickBot="1">
      <c r="F4068" s="72">
        <v>6052251068302</v>
      </c>
      <c r="G4068" s="71" t="s">
        <v>878</v>
      </c>
    </row>
    <row r="4069" spans="6:7" ht="19.5" thickBot="1">
      <c r="F4069" s="72">
        <v>6052251068303</v>
      </c>
      <c r="G4069" s="71" t="s">
        <v>878</v>
      </c>
    </row>
    <row r="4070" spans="6:7" ht="19.5" thickBot="1">
      <c r="F4070" s="72">
        <v>6052251068304</v>
      </c>
      <c r="G4070" s="71" t="s">
        <v>878</v>
      </c>
    </row>
    <row r="4071" spans="6:7" ht="19.5" thickBot="1">
      <c r="F4071" s="72">
        <v>6052251068305</v>
      </c>
      <c r="G4071" s="71" t="s">
        <v>878</v>
      </c>
    </row>
    <row r="4072" spans="6:7" ht="19.5" thickBot="1">
      <c r="F4072" s="72">
        <v>6052251068306</v>
      </c>
      <c r="G4072" s="71" t="s">
        <v>878</v>
      </c>
    </row>
    <row r="4073" spans="6:7" ht="19.5" thickBot="1">
      <c r="F4073" s="72">
        <v>6052251068307</v>
      </c>
      <c r="G4073" s="71" t="s">
        <v>878</v>
      </c>
    </row>
    <row r="4074" spans="6:7" ht="19.5" thickBot="1">
      <c r="F4074" s="72">
        <v>6052251068308</v>
      </c>
      <c r="G4074" s="71" t="s">
        <v>878</v>
      </c>
    </row>
    <row r="4075" spans="6:7" ht="19.5" thickBot="1">
      <c r="F4075" s="72">
        <v>6052251068309</v>
      </c>
      <c r="G4075" s="71" t="s">
        <v>878</v>
      </c>
    </row>
    <row r="4076" spans="6:7" ht="19.5" thickBot="1">
      <c r="F4076" s="72">
        <v>6052251068310</v>
      </c>
      <c r="G4076" s="71" t="s">
        <v>878</v>
      </c>
    </row>
    <row r="4077" spans="6:7" ht="19.5" thickBot="1">
      <c r="F4077" s="72">
        <v>6052251068311</v>
      </c>
      <c r="G4077" s="71" t="s">
        <v>878</v>
      </c>
    </row>
    <row r="4078" spans="6:7" ht="19.5" thickBot="1">
      <c r="F4078" s="72">
        <v>6052251068312</v>
      </c>
      <c r="G4078" s="71" t="s">
        <v>878</v>
      </c>
    </row>
    <row r="4079" spans="6:7" ht="19.5" thickBot="1">
      <c r="F4079" s="72">
        <v>6052251068313</v>
      </c>
      <c r="G4079" s="71" t="s">
        <v>878</v>
      </c>
    </row>
    <row r="4080" spans="6:7" ht="19.5" thickBot="1">
      <c r="F4080" s="72">
        <v>6052251068314</v>
      </c>
      <c r="G4080" s="71" t="s">
        <v>878</v>
      </c>
    </row>
    <row r="4081" spans="6:7" ht="19.5" thickBot="1">
      <c r="F4081" s="72">
        <v>6052251068315</v>
      </c>
      <c r="G4081" s="71" t="s">
        <v>878</v>
      </c>
    </row>
    <row r="4082" spans="6:7" ht="19.5" thickBot="1">
      <c r="F4082" s="72">
        <v>6052251068316</v>
      </c>
      <c r="G4082" s="71" t="s">
        <v>878</v>
      </c>
    </row>
    <row r="4083" spans="6:7" ht="19.5" thickBot="1">
      <c r="F4083" s="72">
        <v>6052251068317</v>
      </c>
      <c r="G4083" s="71" t="s">
        <v>878</v>
      </c>
    </row>
    <row r="4084" spans="6:7" ht="19.5" thickBot="1">
      <c r="F4084" s="72">
        <v>6052251068318</v>
      </c>
      <c r="G4084" s="71" t="s">
        <v>878</v>
      </c>
    </row>
    <row r="4085" spans="6:7" ht="19.5" thickBot="1">
      <c r="F4085" s="72">
        <v>6052251068319</v>
      </c>
      <c r="G4085" s="71" t="s">
        <v>878</v>
      </c>
    </row>
    <row r="4086" spans="6:7" ht="19.5" thickBot="1">
      <c r="F4086" s="72">
        <v>6052251068320</v>
      </c>
      <c r="G4086" s="71" t="s">
        <v>878</v>
      </c>
    </row>
    <row r="4087" spans="6:7" ht="19.5" thickBot="1">
      <c r="F4087" s="72">
        <v>6052251068321</v>
      </c>
      <c r="G4087" s="71" t="s">
        <v>878</v>
      </c>
    </row>
    <row r="4088" spans="6:7" ht="19.5" thickBot="1">
      <c r="F4088" s="72">
        <v>6052251068322</v>
      </c>
      <c r="G4088" s="71" t="s">
        <v>878</v>
      </c>
    </row>
    <row r="4089" spans="6:7" ht="19.5" thickBot="1">
      <c r="F4089" s="72">
        <v>6052251068323</v>
      </c>
      <c r="G4089" s="71" t="s">
        <v>878</v>
      </c>
    </row>
    <row r="4090" spans="6:7" ht="19.5" thickBot="1">
      <c r="F4090" s="72">
        <v>6052251068324</v>
      </c>
      <c r="G4090" s="71" t="s">
        <v>878</v>
      </c>
    </row>
    <row r="4091" spans="6:7" ht="19.5" thickBot="1">
      <c r="F4091" s="72">
        <v>6052251068325</v>
      </c>
      <c r="G4091" s="71" t="s">
        <v>878</v>
      </c>
    </row>
    <row r="4092" spans="6:7" ht="19.5" thickBot="1">
      <c r="F4092" s="72">
        <v>6052251068326</v>
      </c>
      <c r="G4092" s="71" t="s">
        <v>878</v>
      </c>
    </row>
    <row r="4093" spans="6:7" ht="19.5" thickBot="1">
      <c r="F4093" s="72">
        <v>6052251068327</v>
      </c>
      <c r="G4093" s="71" t="s">
        <v>878</v>
      </c>
    </row>
    <row r="4094" spans="6:7" ht="19.5" thickBot="1">
      <c r="F4094" s="72">
        <v>6052251068328</v>
      </c>
      <c r="G4094" s="71" t="s">
        <v>878</v>
      </c>
    </row>
    <row r="4095" spans="6:7" ht="19.5" thickBot="1">
      <c r="F4095" s="72">
        <v>6052251068329</v>
      </c>
      <c r="G4095" s="71" t="s">
        <v>878</v>
      </c>
    </row>
    <row r="4096" spans="6:7" ht="19.5" thickBot="1">
      <c r="F4096" s="72">
        <v>6052251068330</v>
      </c>
      <c r="G4096" s="71" t="s">
        <v>878</v>
      </c>
    </row>
    <row r="4097" spans="6:7" ht="19.5" thickBot="1">
      <c r="F4097" s="72">
        <v>6052251068331</v>
      </c>
      <c r="G4097" s="71" t="s">
        <v>878</v>
      </c>
    </row>
    <row r="4098" spans="6:7" ht="19.5" thickBot="1">
      <c r="F4098" s="72">
        <v>6052251068332</v>
      </c>
      <c r="G4098" s="71" t="s">
        <v>878</v>
      </c>
    </row>
    <row r="4099" spans="6:7" ht="19.5" thickBot="1">
      <c r="F4099" s="72">
        <v>6052251068333</v>
      </c>
      <c r="G4099" s="71" t="s">
        <v>878</v>
      </c>
    </row>
    <row r="4100" spans="6:7" ht="19.5" thickBot="1">
      <c r="F4100" s="72">
        <v>6052251068334</v>
      </c>
      <c r="G4100" s="71" t="s">
        <v>878</v>
      </c>
    </row>
    <row r="4101" spans="6:7" ht="19.5" thickBot="1">
      <c r="F4101" s="72">
        <v>6052251068335</v>
      </c>
      <c r="G4101" s="71" t="s">
        <v>878</v>
      </c>
    </row>
    <row r="4102" spans="6:7" ht="19.5" thickBot="1">
      <c r="F4102" s="72">
        <v>6052251068336</v>
      </c>
      <c r="G4102" s="71" t="s">
        <v>878</v>
      </c>
    </row>
    <row r="4103" spans="6:7" ht="19.5" thickBot="1">
      <c r="F4103" s="72">
        <v>6052251068337</v>
      </c>
      <c r="G4103" s="71" t="s">
        <v>878</v>
      </c>
    </row>
    <row r="4104" spans="6:7" ht="19.5" thickBot="1">
      <c r="F4104" s="72">
        <v>6052251068338</v>
      </c>
      <c r="G4104" s="71" t="s">
        <v>878</v>
      </c>
    </row>
    <row r="4105" spans="6:7" ht="19.5" thickBot="1">
      <c r="F4105" s="72">
        <v>6052251068339</v>
      </c>
      <c r="G4105" s="71" t="s">
        <v>878</v>
      </c>
    </row>
    <row r="4106" spans="6:7" ht="19.5" thickBot="1">
      <c r="F4106" s="72">
        <v>6052251068340</v>
      </c>
      <c r="G4106" s="71" t="s">
        <v>878</v>
      </c>
    </row>
    <row r="4107" spans="6:7" ht="19.5" thickBot="1">
      <c r="F4107" s="72">
        <v>6052251068341</v>
      </c>
      <c r="G4107" s="71" t="s">
        <v>878</v>
      </c>
    </row>
    <row r="4108" spans="6:7" ht="19.5" thickBot="1">
      <c r="F4108" s="72">
        <v>6052251068342</v>
      </c>
      <c r="G4108" s="71" t="s">
        <v>878</v>
      </c>
    </row>
    <row r="4109" spans="6:7" ht="19.5" thickBot="1">
      <c r="F4109" s="72">
        <v>6052251068343</v>
      </c>
      <c r="G4109" s="71" t="s">
        <v>878</v>
      </c>
    </row>
    <row r="4110" spans="6:7" ht="19.5" thickBot="1">
      <c r="F4110" s="72">
        <v>6052251068344</v>
      </c>
      <c r="G4110" s="71" t="s">
        <v>878</v>
      </c>
    </row>
    <row r="4111" spans="6:7" ht="19.5" thickBot="1">
      <c r="F4111" s="72">
        <v>6052251068345</v>
      </c>
      <c r="G4111" s="71" t="s">
        <v>878</v>
      </c>
    </row>
    <row r="4112" spans="6:7" ht="19.5" thickBot="1">
      <c r="F4112" s="72">
        <v>6052251068346</v>
      </c>
      <c r="G4112" s="71" t="s">
        <v>878</v>
      </c>
    </row>
    <row r="4113" spans="6:7" ht="19.5" thickBot="1">
      <c r="F4113" s="72">
        <v>6052251068347</v>
      </c>
      <c r="G4113" s="71" t="s">
        <v>878</v>
      </c>
    </row>
    <row r="4114" spans="6:7" ht="19.5" thickBot="1">
      <c r="F4114" s="72">
        <v>6052251068348</v>
      </c>
      <c r="G4114" s="71" t="s">
        <v>878</v>
      </c>
    </row>
    <row r="4115" spans="6:7" ht="19.5" thickBot="1">
      <c r="F4115" s="72">
        <v>6052251068349</v>
      </c>
      <c r="G4115" s="71" t="s">
        <v>878</v>
      </c>
    </row>
    <row r="4116" spans="6:7" ht="19.5" thickBot="1">
      <c r="F4116" s="72">
        <v>6052251068350</v>
      </c>
      <c r="G4116" s="71" t="s">
        <v>878</v>
      </c>
    </row>
    <row r="4117" spans="6:7" ht="19.5" thickBot="1">
      <c r="F4117" s="72">
        <v>6052251068351</v>
      </c>
      <c r="G4117" s="71" t="s">
        <v>878</v>
      </c>
    </row>
    <row r="4118" spans="6:7" ht="19.5" thickBot="1">
      <c r="F4118" s="72">
        <v>6052251068352</v>
      </c>
      <c r="G4118" s="71" t="s">
        <v>878</v>
      </c>
    </row>
    <row r="4119" spans="6:7" ht="19.5" thickBot="1">
      <c r="F4119" s="72">
        <v>6052251068353</v>
      </c>
      <c r="G4119" s="71" t="s">
        <v>878</v>
      </c>
    </row>
    <row r="4120" spans="6:7" ht="19.5" thickBot="1">
      <c r="F4120" s="72">
        <v>6052251068354</v>
      </c>
      <c r="G4120" s="71" t="s">
        <v>878</v>
      </c>
    </row>
    <row r="4121" spans="6:7" ht="19.5" thickBot="1">
      <c r="F4121" s="72">
        <v>6052251068355</v>
      </c>
      <c r="G4121" s="71" t="s">
        <v>878</v>
      </c>
    </row>
    <row r="4122" spans="6:7" ht="19.5" thickBot="1">
      <c r="F4122" s="72">
        <v>6052251068356</v>
      </c>
      <c r="G4122" s="71" t="s">
        <v>878</v>
      </c>
    </row>
    <row r="4123" spans="6:7" ht="19.5" thickBot="1">
      <c r="F4123" s="72">
        <v>6052251068357</v>
      </c>
      <c r="G4123" s="71" t="s">
        <v>878</v>
      </c>
    </row>
    <row r="4124" spans="6:7" ht="19.5" thickBot="1">
      <c r="F4124" s="72">
        <v>6052251068358</v>
      </c>
      <c r="G4124" s="71" t="s">
        <v>878</v>
      </c>
    </row>
    <row r="4125" spans="6:7" ht="19.5" thickBot="1">
      <c r="F4125" s="72">
        <v>6052251068359</v>
      </c>
      <c r="G4125" s="71" t="s">
        <v>878</v>
      </c>
    </row>
    <row r="4126" spans="6:7" ht="19.5" thickBot="1">
      <c r="F4126" s="72">
        <v>6052251068360</v>
      </c>
      <c r="G4126" s="71" t="s">
        <v>878</v>
      </c>
    </row>
    <row r="4127" spans="6:7" ht="19.5" thickBot="1">
      <c r="F4127" s="72">
        <v>6052251068361</v>
      </c>
      <c r="G4127" s="71" t="s">
        <v>878</v>
      </c>
    </row>
    <row r="4128" spans="6:7" ht="19.5" thickBot="1">
      <c r="F4128" s="72">
        <v>6052251068362</v>
      </c>
      <c r="G4128" s="71" t="s">
        <v>878</v>
      </c>
    </row>
    <row r="4129" spans="6:7" ht="19.5" thickBot="1">
      <c r="F4129" s="72">
        <v>6052251068363</v>
      </c>
      <c r="G4129" s="71" t="s">
        <v>878</v>
      </c>
    </row>
    <row r="4130" spans="6:7" ht="19.5" thickBot="1">
      <c r="F4130" s="72">
        <v>6052251068364</v>
      </c>
      <c r="G4130" s="71" t="s">
        <v>878</v>
      </c>
    </row>
    <row r="4131" spans="6:7" ht="19.5" thickBot="1">
      <c r="F4131" s="72">
        <v>6052251068365</v>
      </c>
      <c r="G4131" s="71" t="s">
        <v>878</v>
      </c>
    </row>
    <row r="4132" spans="6:7" ht="19.5" thickBot="1">
      <c r="F4132" s="72">
        <v>6052251068366</v>
      </c>
      <c r="G4132" s="71" t="s">
        <v>878</v>
      </c>
    </row>
    <row r="4133" spans="6:7" ht="19.5" thickBot="1">
      <c r="F4133" s="72">
        <v>6052251068367</v>
      </c>
      <c r="G4133" s="71" t="s">
        <v>878</v>
      </c>
    </row>
    <row r="4134" spans="6:7" ht="19.5" thickBot="1">
      <c r="F4134" s="72">
        <v>6052251068368</v>
      </c>
      <c r="G4134" s="71" t="s">
        <v>878</v>
      </c>
    </row>
    <row r="4135" spans="6:7" ht="19.5" thickBot="1">
      <c r="F4135" s="72">
        <v>6052251068369</v>
      </c>
      <c r="G4135" s="71" t="s">
        <v>878</v>
      </c>
    </row>
    <row r="4136" spans="6:7" ht="19.5" thickBot="1">
      <c r="F4136" s="72">
        <v>6052251068370</v>
      </c>
      <c r="G4136" s="71" t="s">
        <v>878</v>
      </c>
    </row>
    <row r="4137" spans="6:7" ht="19.5" thickBot="1">
      <c r="F4137" s="72">
        <v>6052251068371</v>
      </c>
      <c r="G4137" s="71" t="s">
        <v>878</v>
      </c>
    </row>
    <row r="4138" spans="6:7" ht="19.5" thickBot="1">
      <c r="F4138" s="72">
        <v>6052251068372</v>
      </c>
      <c r="G4138" s="71" t="s">
        <v>878</v>
      </c>
    </row>
    <row r="4139" spans="6:7" ht="19.5" thickBot="1">
      <c r="F4139" s="72">
        <v>6052251068373</v>
      </c>
      <c r="G4139" s="71" t="s">
        <v>878</v>
      </c>
    </row>
    <row r="4140" spans="6:7" ht="19.5" thickBot="1">
      <c r="F4140" s="72">
        <v>6052251068374</v>
      </c>
      <c r="G4140" s="71" t="s">
        <v>878</v>
      </c>
    </row>
    <row r="4141" spans="6:7" ht="19.5" thickBot="1">
      <c r="F4141" s="72">
        <v>6052251068375</v>
      </c>
      <c r="G4141" s="71" t="s">
        <v>878</v>
      </c>
    </row>
    <row r="4142" spans="6:7" ht="19.5" thickBot="1">
      <c r="F4142" s="72">
        <v>6052251068376</v>
      </c>
      <c r="G4142" s="71" t="s">
        <v>878</v>
      </c>
    </row>
    <row r="4143" spans="6:7" ht="19.5" thickBot="1">
      <c r="F4143" s="72">
        <v>6052251068377</v>
      </c>
      <c r="G4143" s="71" t="s">
        <v>878</v>
      </c>
    </row>
    <row r="4144" spans="6:7" ht="19.5" thickBot="1">
      <c r="F4144" s="72">
        <v>6052251068378</v>
      </c>
      <c r="G4144" s="71" t="s">
        <v>878</v>
      </c>
    </row>
    <row r="4145" spans="6:7" ht="19.5" thickBot="1">
      <c r="F4145" s="72">
        <v>6052251068379</v>
      </c>
      <c r="G4145" s="71" t="s">
        <v>878</v>
      </c>
    </row>
    <row r="4146" spans="6:7" ht="19.5" thickBot="1">
      <c r="F4146" s="72">
        <v>6052251068380</v>
      </c>
      <c r="G4146" s="71" t="s">
        <v>878</v>
      </c>
    </row>
    <row r="4147" spans="6:7" ht="19.5" thickBot="1">
      <c r="F4147" s="72">
        <v>6052251068381</v>
      </c>
      <c r="G4147" s="71" t="s">
        <v>878</v>
      </c>
    </row>
    <row r="4148" spans="6:7" ht="19.5" thickBot="1">
      <c r="F4148" s="72">
        <v>6052251068382</v>
      </c>
      <c r="G4148" s="71" t="s">
        <v>878</v>
      </c>
    </row>
    <row r="4149" spans="6:7" ht="19.5" thickBot="1">
      <c r="F4149" s="72">
        <v>6052251068383</v>
      </c>
      <c r="G4149" s="71" t="s">
        <v>878</v>
      </c>
    </row>
    <row r="4150" spans="6:7" ht="19.5" thickBot="1">
      <c r="F4150" s="72">
        <v>6052251068399</v>
      </c>
      <c r="G4150" s="71" t="s">
        <v>878</v>
      </c>
    </row>
    <row r="4151" spans="6:7" ht="19.5" thickBot="1">
      <c r="F4151" s="72">
        <v>6052251068400</v>
      </c>
      <c r="G4151" s="71" t="s">
        <v>878</v>
      </c>
    </row>
    <row r="4152" spans="6:7" ht="19.5" thickBot="1">
      <c r="F4152" s="72">
        <v>6052251068438</v>
      </c>
      <c r="G4152" s="71" t="s">
        <v>878</v>
      </c>
    </row>
    <row r="4153" spans="6:7" ht="19.5" thickBot="1">
      <c r="F4153" s="72">
        <v>6052251068439</v>
      </c>
      <c r="G4153" s="71" t="s">
        <v>878</v>
      </c>
    </row>
    <row r="4154" spans="6:7" ht="19.5" thickBot="1">
      <c r="F4154" s="72">
        <v>6052251068440</v>
      </c>
      <c r="G4154" s="71" t="s">
        <v>878</v>
      </c>
    </row>
    <row r="4155" spans="6:7" ht="19.5" thickBot="1">
      <c r="F4155" s="72">
        <v>6052251068441</v>
      </c>
      <c r="G4155" s="71" t="s">
        <v>878</v>
      </c>
    </row>
    <row r="4156" spans="6:7" ht="19.5" thickBot="1">
      <c r="F4156" s="72">
        <v>6052251068442</v>
      </c>
      <c r="G4156" s="71" t="s">
        <v>878</v>
      </c>
    </row>
    <row r="4157" spans="6:7" ht="19.5" thickBot="1">
      <c r="F4157" s="72">
        <v>6052251068443</v>
      </c>
      <c r="G4157" s="71" t="s">
        <v>878</v>
      </c>
    </row>
    <row r="4158" spans="6:7" ht="19.5" thickBot="1">
      <c r="F4158" s="72">
        <v>6052251068444</v>
      </c>
      <c r="G4158" s="71" t="s">
        <v>878</v>
      </c>
    </row>
    <row r="4159" spans="6:7" ht="19.5" thickBot="1">
      <c r="F4159" s="72">
        <v>6052251068445</v>
      </c>
      <c r="G4159" s="71" t="s">
        <v>878</v>
      </c>
    </row>
    <row r="4160" spans="6:7" ht="19.5" thickBot="1">
      <c r="F4160" s="72">
        <v>6052251068446</v>
      </c>
      <c r="G4160" s="71" t="s">
        <v>878</v>
      </c>
    </row>
    <row r="4161" spans="6:7" ht="19.5" thickBot="1">
      <c r="F4161" s="72">
        <v>6052251068447</v>
      </c>
      <c r="G4161" s="71" t="s">
        <v>878</v>
      </c>
    </row>
    <row r="4162" spans="6:7" ht="19.5" thickBot="1">
      <c r="F4162" s="72">
        <v>6052251068448</v>
      </c>
      <c r="G4162" s="71" t="s">
        <v>878</v>
      </c>
    </row>
    <row r="4163" spans="6:7" ht="19.5" thickBot="1">
      <c r="F4163" s="72">
        <v>6052251068449</v>
      </c>
      <c r="G4163" s="71" t="s">
        <v>878</v>
      </c>
    </row>
    <row r="4164" spans="6:7" ht="19.5" thickBot="1">
      <c r="F4164" s="72">
        <v>6052251068450</v>
      </c>
      <c r="G4164" s="71" t="s">
        <v>878</v>
      </c>
    </row>
    <row r="4165" spans="6:7" ht="19.5" thickBot="1">
      <c r="F4165" s="72">
        <v>6052251068451</v>
      </c>
      <c r="G4165" s="71" t="s">
        <v>878</v>
      </c>
    </row>
    <row r="4166" spans="6:7" ht="19.5" thickBot="1">
      <c r="F4166" s="72">
        <v>6052251068452</v>
      </c>
      <c r="G4166" s="71" t="s">
        <v>878</v>
      </c>
    </row>
    <row r="4167" spans="6:7" ht="19.5" thickBot="1">
      <c r="F4167" s="72">
        <v>6052251068453</v>
      </c>
      <c r="G4167" s="71" t="s">
        <v>878</v>
      </c>
    </row>
    <row r="4168" spans="6:7" ht="19.5" thickBot="1">
      <c r="F4168" s="72">
        <v>6052251068454</v>
      </c>
      <c r="G4168" s="71" t="s">
        <v>878</v>
      </c>
    </row>
    <row r="4169" spans="6:7" ht="19.5" thickBot="1">
      <c r="F4169" s="72">
        <v>6052251068455</v>
      </c>
      <c r="G4169" s="71" t="s">
        <v>878</v>
      </c>
    </row>
    <row r="4170" spans="6:7" ht="19.5" thickBot="1">
      <c r="F4170" s="72">
        <v>6052251068456</v>
      </c>
      <c r="G4170" s="71" t="s">
        <v>878</v>
      </c>
    </row>
    <row r="4171" spans="6:7" ht="19.5" thickBot="1">
      <c r="F4171" s="72">
        <v>6052251068457</v>
      </c>
      <c r="G4171" s="71" t="s">
        <v>878</v>
      </c>
    </row>
    <row r="4172" spans="6:7" ht="19.5" thickBot="1">
      <c r="F4172" s="72">
        <v>6052251068458</v>
      </c>
      <c r="G4172" s="71" t="s">
        <v>878</v>
      </c>
    </row>
    <row r="4173" spans="6:7" ht="19.5" thickBot="1">
      <c r="F4173" s="72">
        <v>6052251068459</v>
      </c>
      <c r="G4173" s="71" t="s">
        <v>878</v>
      </c>
    </row>
    <row r="4174" spans="6:7" ht="19.5" thickBot="1">
      <c r="F4174" s="72">
        <v>6052251068460</v>
      </c>
      <c r="G4174" s="71" t="s">
        <v>878</v>
      </c>
    </row>
    <row r="4175" spans="6:7" ht="19.5" thickBot="1">
      <c r="F4175" s="72">
        <v>6052251068461</v>
      </c>
      <c r="G4175" s="71" t="s">
        <v>878</v>
      </c>
    </row>
    <row r="4176" spans="6:7" ht="19.5" thickBot="1">
      <c r="F4176" s="72">
        <v>6052251068462</v>
      </c>
      <c r="G4176" s="71" t="s">
        <v>878</v>
      </c>
    </row>
    <row r="4177" spans="6:7" ht="19.5" thickBot="1">
      <c r="F4177" s="72">
        <v>6052251068463</v>
      </c>
      <c r="G4177" s="71" t="s">
        <v>878</v>
      </c>
    </row>
    <row r="4178" spans="6:7" ht="19.5" thickBot="1">
      <c r="F4178" s="72">
        <v>6052251068464</v>
      </c>
      <c r="G4178" s="71" t="s">
        <v>878</v>
      </c>
    </row>
    <row r="4179" spans="6:7" ht="19.5" thickBot="1">
      <c r="F4179" s="72">
        <v>6052251068465</v>
      </c>
      <c r="G4179" s="71" t="s">
        <v>878</v>
      </c>
    </row>
    <row r="4180" spans="6:7" ht="19.5" thickBot="1">
      <c r="F4180" s="72">
        <v>6052251068466</v>
      </c>
      <c r="G4180" s="71" t="s">
        <v>878</v>
      </c>
    </row>
    <row r="4181" spans="6:7" ht="19.5" thickBot="1">
      <c r="F4181" s="72">
        <v>6052251068467</v>
      </c>
      <c r="G4181" s="71" t="s">
        <v>878</v>
      </c>
    </row>
    <row r="4182" spans="6:7" ht="19.5" thickBot="1">
      <c r="F4182" s="72">
        <v>6052251068468</v>
      </c>
      <c r="G4182" s="71" t="s">
        <v>878</v>
      </c>
    </row>
    <row r="4183" spans="6:7" ht="19.5" thickBot="1">
      <c r="F4183" s="72">
        <v>6052251068469</v>
      </c>
      <c r="G4183" s="71" t="s">
        <v>878</v>
      </c>
    </row>
    <row r="4184" spans="6:7" ht="19.5" thickBot="1">
      <c r="F4184" s="72">
        <v>6052251068470</v>
      </c>
      <c r="G4184" s="71" t="s">
        <v>878</v>
      </c>
    </row>
    <row r="4185" spans="6:7" ht="19.5" thickBot="1">
      <c r="F4185" s="72">
        <v>6052251068471</v>
      </c>
      <c r="G4185" s="71" t="s">
        <v>878</v>
      </c>
    </row>
    <row r="4186" spans="6:7" ht="19.5" thickBot="1">
      <c r="F4186" s="72">
        <v>6052251068472</v>
      </c>
      <c r="G4186" s="71" t="s">
        <v>878</v>
      </c>
    </row>
    <row r="4187" spans="6:7" ht="19.5" thickBot="1">
      <c r="F4187" s="72">
        <v>6052251068473</v>
      </c>
      <c r="G4187" s="71" t="s">
        <v>878</v>
      </c>
    </row>
    <row r="4188" spans="6:7" ht="19.5" thickBot="1">
      <c r="F4188" s="72">
        <v>6052251068474</v>
      </c>
      <c r="G4188" s="71" t="s">
        <v>878</v>
      </c>
    </row>
    <row r="4189" spans="6:7" ht="19.5" thickBot="1">
      <c r="F4189" s="72">
        <v>6052251068475</v>
      </c>
      <c r="G4189" s="71" t="s">
        <v>878</v>
      </c>
    </row>
    <row r="4190" spans="6:7" ht="19.5" thickBot="1">
      <c r="F4190" s="72">
        <v>6052251068476</v>
      </c>
      <c r="G4190" s="71" t="s">
        <v>878</v>
      </c>
    </row>
    <row r="4191" spans="6:7" ht="19.5" thickBot="1">
      <c r="F4191" s="72">
        <v>6052251068477</v>
      </c>
      <c r="G4191" s="71" t="s">
        <v>878</v>
      </c>
    </row>
    <row r="4192" spans="6:7" ht="19.5" thickBot="1">
      <c r="F4192" s="72">
        <v>6052251068478</v>
      </c>
      <c r="G4192" s="71" t="s">
        <v>878</v>
      </c>
    </row>
    <row r="4193" spans="6:7" ht="19.5" thickBot="1">
      <c r="F4193" s="72">
        <v>6052251068479</v>
      </c>
      <c r="G4193" s="71" t="s">
        <v>878</v>
      </c>
    </row>
    <row r="4194" spans="6:7" ht="19.5" thickBot="1">
      <c r="F4194" s="72">
        <v>6052251068480</v>
      </c>
      <c r="G4194" s="71" t="s">
        <v>878</v>
      </c>
    </row>
    <row r="4195" spans="6:7" ht="19.5" thickBot="1">
      <c r="F4195" s="72">
        <v>6052251068481</v>
      </c>
      <c r="G4195" s="71" t="s">
        <v>878</v>
      </c>
    </row>
    <row r="4196" spans="6:7" ht="19.5" thickBot="1">
      <c r="F4196" s="72">
        <v>6052251068482</v>
      </c>
      <c r="G4196" s="71" t="s">
        <v>878</v>
      </c>
    </row>
    <row r="4197" spans="6:7" ht="19.5" thickBot="1">
      <c r="F4197" s="72">
        <v>6052251068483</v>
      </c>
      <c r="G4197" s="71" t="s">
        <v>878</v>
      </c>
    </row>
    <row r="4198" spans="6:7" ht="19.5" thickBot="1">
      <c r="F4198" s="72">
        <v>6052251068484</v>
      </c>
      <c r="G4198" s="71" t="s">
        <v>878</v>
      </c>
    </row>
    <row r="4199" spans="6:7" ht="19.5" thickBot="1">
      <c r="F4199" s="72">
        <v>6052251068485</v>
      </c>
      <c r="G4199" s="71" t="s">
        <v>878</v>
      </c>
    </row>
    <row r="4200" spans="6:7" ht="19.5" thickBot="1">
      <c r="F4200" s="72">
        <v>6052251068486</v>
      </c>
      <c r="G4200" s="71" t="s">
        <v>878</v>
      </c>
    </row>
    <row r="4201" spans="6:7" ht="19.5" thickBot="1">
      <c r="F4201" s="72">
        <v>6052251068487</v>
      </c>
      <c r="G4201" s="71" t="s">
        <v>878</v>
      </c>
    </row>
    <row r="4202" spans="6:7" ht="19.5" thickBot="1">
      <c r="F4202" s="72">
        <v>6052251068488</v>
      </c>
      <c r="G4202" s="71" t="s">
        <v>878</v>
      </c>
    </row>
    <row r="4203" spans="6:7" ht="19.5" thickBot="1">
      <c r="F4203" s="72">
        <v>6052251068489</v>
      </c>
      <c r="G4203" s="71" t="s">
        <v>878</v>
      </c>
    </row>
    <row r="4204" spans="6:7" ht="19.5" thickBot="1">
      <c r="F4204" s="72">
        <v>6052251068490</v>
      </c>
      <c r="G4204" s="71" t="s">
        <v>878</v>
      </c>
    </row>
    <row r="4205" spans="6:7" ht="19.5" thickBot="1">
      <c r="F4205" s="72">
        <v>6052251068491</v>
      </c>
      <c r="G4205" s="71" t="s">
        <v>878</v>
      </c>
    </row>
    <row r="4206" spans="6:7" ht="19.5" thickBot="1">
      <c r="F4206" s="72">
        <v>6052251068492</v>
      </c>
      <c r="G4206" s="71" t="s">
        <v>878</v>
      </c>
    </row>
    <row r="4207" spans="6:7" ht="19.5" thickBot="1">
      <c r="F4207" s="72">
        <v>6052251068493</v>
      </c>
      <c r="G4207" s="71" t="s">
        <v>878</v>
      </c>
    </row>
    <row r="4208" spans="6:7" ht="19.5" thickBot="1">
      <c r="F4208" s="72">
        <v>6052251068494</v>
      </c>
      <c r="G4208" s="71" t="s">
        <v>878</v>
      </c>
    </row>
    <row r="4209" spans="6:7" ht="19.5" thickBot="1">
      <c r="F4209" s="72">
        <v>6052251068495</v>
      </c>
      <c r="G4209" s="71" t="s">
        <v>878</v>
      </c>
    </row>
    <row r="4210" spans="6:7" ht="19.5" thickBot="1">
      <c r="F4210" s="72">
        <v>6052251068496</v>
      </c>
      <c r="G4210" s="71" t="s">
        <v>878</v>
      </c>
    </row>
    <row r="4211" spans="6:7" ht="19.5" thickBot="1">
      <c r="F4211" s="72">
        <v>6052251068497</v>
      </c>
      <c r="G4211" s="71" t="s">
        <v>878</v>
      </c>
    </row>
    <row r="4212" spans="6:7" ht="19.5" thickBot="1">
      <c r="F4212" s="72">
        <v>6052251068498</v>
      </c>
      <c r="G4212" s="71" t="s">
        <v>878</v>
      </c>
    </row>
    <row r="4213" spans="6:7" ht="19.5" thickBot="1">
      <c r="F4213" s="72">
        <v>6052251068499</v>
      </c>
      <c r="G4213" s="71" t="s">
        <v>878</v>
      </c>
    </row>
    <row r="4214" spans="6:7" ht="19.5" thickBot="1">
      <c r="F4214" s="72">
        <v>6052251068500</v>
      </c>
      <c r="G4214" s="71" t="s">
        <v>878</v>
      </c>
    </row>
    <row r="4215" spans="6:7" ht="19.5" thickBot="1">
      <c r="F4215" s="72">
        <v>6052251068501</v>
      </c>
      <c r="G4215" s="71" t="s">
        <v>878</v>
      </c>
    </row>
    <row r="4216" spans="6:7" ht="19.5" thickBot="1">
      <c r="F4216" s="72">
        <v>6052251068502</v>
      </c>
      <c r="G4216" s="71" t="s">
        <v>878</v>
      </c>
    </row>
    <row r="4217" spans="6:7" ht="19.5" thickBot="1">
      <c r="F4217" s="72">
        <v>6052251068503</v>
      </c>
      <c r="G4217" s="71" t="s">
        <v>878</v>
      </c>
    </row>
    <row r="4218" spans="6:7" ht="19.5" thickBot="1">
      <c r="F4218" s="72">
        <v>6052251068504</v>
      </c>
      <c r="G4218" s="71" t="s">
        <v>878</v>
      </c>
    </row>
    <row r="4219" spans="6:7" ht="19.5" thickBot="1">
      <c r="F4219" s="72">
        <v>6052251068505</v>
      </c>
      <c r="G4219" s="71" t="s">
        <v>878</v>
      </c>
    </row>
    <row r="4220" spans="6:7" ht="19.5" thickBot="1">
      <c r="F4220" s="72">
        <v>6052251068506</v>
      </c>
      <c r="G4220" s="71" t="s">
        <v>878</v>
      </c>
    </row>
    <row r="4221" spans="6:7" ht="19.5" thickBot="1">
      <c r="F4221" s="72">
        <v>6052251068507</v>
      </c>
      <c r="G4221" s="71" t="s">
        <v>878</v>
      </c>
    </row>
    <row r="4222" spans="6:7" ht="19.5" thickBot="1">
      <c r="F4222" s="72">
        <v>6052251068508</v>
      </c>
      <c r="G4222" s="71" t="s">
        <v>878</v>
      </c>
    </row>
    <row r="4223" spans="6:7" ht="19.5" thickBot="1">
      <c r="F4223" s="72">
        <v>6052251068509</v>
      </c>
      <c r="G4223" s="71" t="s">
        <v>878</v>
      </c>
    </row>
    <row r="4224" spans="6:7" ht="19.5" thickBot="1">
      <c r="F4224" s="72">
        <v>6052251068510</v>
      </c>
      <c r="G4224" s="71" t="s">
        <v>878</v>
      </c>
    </row>
    <row r="4225" spans="6:7" ht="19.5" thickBot="1">
      <c r="F4225" s="72">
        <v>6052251068511</v>
      </c>
      <c r="G4225" s="71" t="s">
        <v>878</v>
      </c>
    </row>
    <row r="4226" spans="6:7" ht="19.5" thickBot="1">
      <c r="F4226" s="72">
        <v>6052251068512</v>
      </c>
      <c r="G4226" s="71" t="s">
        <v>878</v>
      </c>
    </row>
    <row r="4227" spans="6:7" ht="19.5" thickBot="1">
      <c r="F4227" s="72">
        <v>6052251068513</v>
      </c>
      <c r="G4227" s="71" t="s">
        <v>878</v>
      </c>
    </row>
    <row r="4228" spans="6:7" ht="19.5" thickBot="1">
      <c r="F4228" s="72">
        <v>6052251068514</v>
      </c>
      <c r="G4228" s="71" t="s">
        <v>878</v>
      </c>
    </row>
    <row r="4229" spans="6:7" ht="19.5" thickBot="1">
      <c r="F4229" s="72">
        <v>6052251068515</v>
      </c>
      <c r="G4229" s="71" t="s">
        <v>878</v>
      </c>
    </row>
    <row r="4230" spans="6:7" ht="19.5" thickBot="1">
      <c r="F4230" s="72">
        <v>6052251068516</v>
      </c>
      <c r="G4230" s="71" t="s">
        <v>878</v>
      </c>
    </row>
    <row r="4231" spans="6:7" ht="19.5" thickBot="1">
      <c r="F4231" s="72">
        <v>6052251068517</v>
      </c>
      <c r="G4231" s="71" t="s">
        <v>878</v>
      </c>
    </row>
    <row r="4232" spans="6:7" ht="19.5" thickBot="1">
      <c r="F4232" s="72">
        <v>6052251068518</v>
      </c>
      <c r="G4232" s="71" t="s">
        <v>878</v>
      </c>
    </row>
    <row r="4233" spans="6:7" ht="19.5" thickBot="1">
      <c r="F4233" s="72">
        <v>6052251068519</v>
      </c>
      <c r="G4233" s="71" t="s">
        <v>878</v>
      </c>
    </row>
    <row r="4234" spans="6:7" ht="19.5" thickBot="1">
      <c r="F4234" s="72">
        <v>6052251068520</v>
      </c>
      <c r="G4234" s="71" t="s">
        <v>878</v>
      </c>
    </row>
    <row r="4235" spans="6:7" ht="19.5" thickBot="1">
      <c r="F4235" s="72">
        <v>6052251068521</v>
      </c>
      <c r="G4235" s="71" t="s">
        <v>878</v>
      </c>
    </row>
    <row r="4236" spans="6:7" ht="19.5" thickBot="1">
      <c r="F4236" s="72">
        <v>6052251068522</v>
      </c>
      <c r="G4236" s="71" t="s">
        <v>878</v>
      </c>
    </row>
    <row r="4237" spans="6:7" ht="19.5" thickBot="1">
      <c r="F4237" s="72">
        <v>6052251068523</v>
      </c>
      <c r="G4237" s="71" t="s">
        <v>878</v>
      </c>
    </row>
    <row r="4238" spans="6:7" ht="19.5" thickBot="1">
      <c r="F4238" s="72">
        <v>6052251068524</v>
      </c>
      <c r="G4238" s="71" t="s">
        <v>878</v>
      </c>
    </row>
    <row r="4239" spans="6:7" ht="19.5" thickBot="1">
      <c r="F4239" s="72">
        <v>6052251068525</v>
      </c>
      <c r="G4239" s="71" t="s">
        <v>878</v>
      </c>
    </row>
    <row r="4240" spans="6:7" ht="19.5" thickBot="1">
      <c r="F4240" s="72">
        <v>6052251068526</v>
      </c>
      <c r="G4240" s="71" t="s">
        <v>878</v>
      </c>
    </row>
    <row r="4241" spans="6:7" ht="19.5" thickBot="1">
      <c r="F4241" s="72">
        <v>6052251068527</v>
      </c>
      <c r="G4241" s="71" t="s">
        <v>878</v>
      </c>
    </row>
    <row r="4242" spans="6:7" ht="19.5" thickBot="1">
      <c r="F4242" s="72">
        <v>6052251068528</v>
      </c>
      <c r="G4242" s="71" t="s">
        <v>878</v>
      </c>
    </row>
    <row r="4243" spans="6:7" ht="19.5" thickBot="1">
      <c r="F4243" s="72">
        <v>6052251068529</v>
      </c>
      <c r="G4243" s="71" t="s">
        <v>878</v>
      </c>
    </row>
    <row r="4244" spans="6:7" ht="19.5" thickBot="1">
      <c r="F4244" s="72">
        <v>6052251068530</v>
      </c>
      <c r="G4244" s="71" t="s">
        <v>878</v>
      </c>
    </row>
    <row r="4245" spans="6:7" ht="19.5" thickBot="1">
      <c r="F4245" s="72">
        <v>6052251068531</v>
      </c>
      <c r="G4245" s="71" t="s">
        <v>878</v>
      </c>
    </row>
    <row r="4246" spans="6:7" ht="19.5" thickBot="1">
      <c r="F4246" s="72">
        <v>6052251068532</v>
      </c>
      <c r="G4246" s="71" t="s">
        <v>878</v>
      </c>
    </row>
    <row r="4247" spans="6:7" ht="19.5" thickBot="1">
      <c r="F4247" s="72">
        <v>6052251068533</v>
      </c>
      <c r="G4247" s="71" t="s">
        <v>878</v>
      </c>
    </row>
    <row r="4248" spans="6:7" ht="19.5" thickBot="1">
      <c r="F4248" s="72">
        <v>6052251068534</v>
      </c>
      <c r="G4248" s="71" t="s">
        <v>878</v>
      </c>
    </row>
    <row r="4249" spans="6:7" ht="19.5" thickBot="1">
      <c r="F4249" s="72">
        <v>6052251068535</v>
      </c>
      <c r="G4249" s="71" t="s">
        <v>878</v>
      </c>
    </row>
    <row r="4250" spans="6:7" ht="19.5" thickBot="1">
      <c r="F4250" s="72">
        <v>6052251068536</v>
      </c>
      <c r="G4250" s="71" t="s">
        <v>878</v>
      </c>
    </row>
    <row r="4251" spans="6:7" ht="19.5" thickBot="1">
      <c r="F4251" s="72">
        <v>6052251068537</v>
      </c>
      <c r="G4251" s="71" t="s">
        <v>878</v>
      </c>
    </row>
    <row r="4252" spans="6:7" ht="19.5" thickBot="1">
      <c r="F4252" s="72">
        <v>6052251068538</v>
      </c>
      <c r="G4252" s="71" t="s">
        <v>878</v>
      </c>
    </row>
    <row r="4253" spans="6:7" ht="19.5" thickBot="1">
      <c r="F4253" s="72">
        <v>6052251068539</v>
      </c>
      <c r="G4253" s="71" t="s">
        <v>878</v>
      </c>
    </row>
    <row r="4254" spans="6:7" ht="19.5" thickBot="1">
      <c r="F4254" s="72">
        <v>6052251068540</v>
      </c>
      <c r="G4254" s="71" t="s">
        <v>878</v>
      </c>
    </row>
    <row r="4255" spans="6:7" ht="19.5" thickBot="1">
      <c r="F4255" s="72">
        <v>6052251068541</v>
      </c>
      <c r="G4255" s="71" t="s">
        <v>878</v>
      </c>
    </row>
    <row r="4256" spans="6:7" ht="19.5" thickBot="1">
      <c r="F4256" s="72">
        <v>6052251068542</v>
      </c>
      <c r="G4256" s="71" t="s">
        <v>878</v>
      </c>
    </row>
    <row r="4257" spans="6:7" ht="19.5" thickBot="1">
      <c r="F4257" s="72">
        <v>6052251068543</v>
      </c>
      <c r="G4257" s="71" t="s">
        <v>878</v>
      </c>
    </row>
    <row r="4258" spans="6:7" ht="19.5" thickBot="1">
      <c r="F4258" s="72">
        <v>6052251068544</v>
      </c>
      <c r="G4258" s="71" t="s">
        <v>878</v>
      </c>
    </row>
    <row r="4259" spans="6:7" ht="19.5" thickBot="1">
      <c r="F4259" s="72">
        <v>6052251068545</v>
      </c>
      <c r="G4259" s="71" t="s">
        <v>878</v>
      </c>
    </row>
    <row r="4260" spans="6:7" ht="19.5" thickBot="1">
      <c r="F4260" s="72">
        <v>6052251068546</v>
      </c>
      <c r="G4260" s="71" t="s">
        <v>878</v>
      </c>
    </row>
    <row r="4261" spans="6:7" ht="19.5" thickBot="1">
      <c r="F4261" s="72">
        <v>6052251068547</v>
      </c>
      <c r="G4261" s="71" t="s">
        <v>878</v>
      </c>
    </row>
    <row r="4262" spans="6:7" ht="19.5" thickBot="1">
      <c r="F4262" s="72">
        <v>6052251068548</v>
      </c>
      <c r="G4262" s="71" t="s">
        <v>878</v>
      </c>
    </row>
    <row r="4263" spans="6:7" ht="19.5" thickBot="1">
      <c r="F4263" s="72">
        <v>6052251068549</v>
      </c>
      <c r="G4263" s="71" t="s">
        <v>878</v>
      </c>
    </row>
    <row r="4264" spans="6:7" ht="19.5" thickBot="1">
      <c r="F4264" s="72">
        <v>6052251068550</v>
      </c>
      <c r="G4264" s="71" t="s">
        <v>878</v>
      </c>
    </row>
    <row r="4265" spans="6:7" ht="19.5" thickBot="1">
      <c r="F4265" s="72">
        <v>6052251068551</v>
      </c>
      <c r="G4265" s="71" t="s">
        <v>878</v>
      </c>
    </row>
    <row r="4266" spans="6:7" ht="19.5" thickBot="1">
      <c r="F4266" s="72">
        <v>6052251068552</v>
      </c>
      <c r="G4266" s="71" t="s">
        <v>878</v>
      </c>
    </row>
    <row r="4267" spans="6:7" ht="19.5" thickBot="1">
      <c r="F4267" s="72">
        <v>6052251068553</v>
      </c>
      <c r="G4267" s="71" t="s">
        <v>878</v>
      </c>
    </row>
    <row r="4268" spans="6:7" ht="19.5" thickBot="1">
      <c r="F4268" s="72">
        <v>6052251068554</v>
      </c>
      <c r="G4268" s="71" t="s">
        <v>878</v>
      </c>
    </row>
    <row r="4269" spans="6:7" ht="19.5" thickBot="1">
      <c r="F4269" s="72">
        <v>6052251068555</v>
      </c>
      <c r="G4269" s="71" t="s">
        <v>878</v>
      </c>
    </row>
    <row r="4270" spans="6:7" ht="19.5" thickBot="1">
      <c r="F4270" s="72">
        <v>6052251068556</v>
      </c>
      <c r="G4270" s="71" t="s">
        <v>878</v>
      </c>
    </row>
    <row r="4271" spans="6:7" ht="19.5" thickBot="1">
      <c r="F4271" s="72">
        <v>6052251068557</v>
      </c>
      <c r="G4271" s="71" t="s">
        <v>878</v>
      </c>
    </row>
    <row r="4272" spans="6:7" ht="19.5" thickBot="1">
      <c r="F4272" s="72">
        <v>6052251068558</v>
      </c>
      <c r="G4272" s="71" t="s">
        <v>878</v>
      </c>
    </row>
    <row r="4273" spans="6:7" ht="19.5" thickBot="1">
      <c r="F4273" s="72">
        <v>6052251068559</v>
      </c>
      <c r="G4273" s="71" t="s">
        <v>878</v>
      </c>
    </row>
    <row r="4274" spans="6:7" ht="19.5" thickBot="1">
      <c r="F4274" s="72">
        <v>6052251068560</v>
      </c>
      <c r="G4274" s="71" t="s">
        <v>878</v>
      </c>
    </row>
    <row r="4275" spans="6:7" ht="19.5" thickBot="1">
      <c r="F4275" s="72">
        <v>6052251068561</v>
      </c>
      <c r="G4275" s="71" t="s">
        <v>878</v>
      </c>
    </row>
    <row r="4276" spans="6:7" ht="19.5" thickBot="1">
      <c r="F4276" s="72">
        <v>6052251068562</v>
      </c>
      <c r="G4276" s="71" t="s">
        <v>878</v>
      </c>
    </row>
    <row r="4277" spans="6:7" ht="19.5" thickBot="1">
      <c r="F4277" s="72">
        <v>6052251068563</v>
      </c>
      <c r="G4277" s="71" t="s">
        <v>878</v>
      </c>
    </row>
    <row r="4278" spans="6:7" ht="19.5" thickBot="1">
      <c r="F4278" s="72">
        <v>6052251068564</v>
      </c>
      <c r="G4278" s="71" t="s">
        <v>878</v>
      </c>
    </row>
    <row r="4279" spans="6:7" ht="19.5" thickBot="1">
      <c r="F4279" s="72">
        <v>6052251068565</v>
      </c>
      <c r="G4279" s="71" t="s">
        <v>878</v>
      </c>
    </row>
    <row r="4280" spans="6:7" ht="19.5" thickBot="1">
      <c r="F4280" s="72">
        <v>6052251068566</v>
      </c>
      <c r="G4280" s="71" t="s">
        <v>878</v>
      </c>
    </row>
    <row r="4281" spans="6:7" ht="19.5" thickBot="1">
      <c r="F4281" s="72">
        <v>6052251068567</v>
      </c>
      <c r="G4281" s="71" t="s">
        <v>878</v>
      </c>
    </row>
    <row r="4282" spans="6:7" ht="19.5" thickBot="1">
      <c r="F4282" s="72">
        <v>6052251068568</v>
      </c>
      <c r="G4282" s="71" t="s">
        <v>878</v>
      </c>
    </row>
    <row r="4283" spans="6:7" ht="19.5" thickBot="1">
      <c r="F4283" s="72">
        <v>6052251068569</v>
      </c>
      <c r="G4283" s="71" t="s">
        <v>878</v>
      </c>
    </row>
    <row r="4284" spans="6:7" ht="19.5" thickBot="1">
      <c r="F4284" s="72">
        <v>6052251068570</v>
      </c>
      <c r="G4284" s="71" t="s">
        <v>878</v>
      </c>
    </row>
    <row r="4285" spans="6:7" ht="19.5" thickBot="1">
      <c r="F4285" s="72">
        <v>6052251068571</v>
      </c>
      <c r="G4285" s="71" t="s">
        <v>878</v>
      </c>
    </row>
    <row r="4286" spans="6:7" ht="19.5" thickBot="1">
      <c r="F4286" s="72">
        <v>6052251068572</v>
      </c>
      <c r="G4286" s="71" t="s">
        <v>878</v>
      </c>
    </row>
    <row r="4287" spans="6:7" ht="19.5" thickBot="1">
      <c r="F4287" s="72">
        <v>6052251068573</v>
      </c>
      <c r="G4287" s="71" t="s">
        <v>878</v>
      </c>
    </row>
    <row r="4288" spans="6:7" ht="19.5" thickBot="1">
      <c r="F4288" s="72">
        <v>6052251068574</v>
      </c>
      <c r="G4288" s="71" t="s">
        <v>878</v>
      </c>
    </row>
    <row r="4289" spans="6:7" ht="19.5" thickBot="1">
      <c r="F4289" s="72">
        <v>6052251068575</v>
      </c>
      <c r="G4289" s="71" t="s">
        <v>878</v>
      </c>
    </row>
    <row r="4290" spans="6:7" ht="19.5" thickBot="1">
      <c r="F4290" s="72">
        <v>6052251068576</v>
      </c>
      <c r="G4290" s="71" t="s">
        <v>878</v>
      </c>
    </row>
    <row r="4291" spans="6:7" ht="19.5" thickBot="1">
      <c r="F4291" s="72">
        <v>6052251068577</v>
      </c>
      <c r="G4291" s="71" t="s">
        <v>878</v>
      </c>
    </row>
    <row r="4292" spans="6:7" ht="19.5" thickBot="1">
      <c r="F4292" s="72">
        <v>6052251068578</v>
      </c>
      <c r="G4292" s="71" t="s">
        <v>878</v>
      </c>
    </row>
    <row r="4293" spans="6:7" ht="19.5" thickBot="1">
      <c r="F4293" s="72">
        <v>6052251068579</v>
      </c>
      <c r="G4293" s="71" t="s">
        <v>878</v>
      </c>
    </row>
    <row r="4294" spans="6:7" ht="19.5" thickBot="1">
      <c r="F4294" s="72">
        <v>6052251068580</v>
      </c>
      <c r="G4294" s="71" t="s">
        <v>878</v>
      </c>
    </row>
    <row r="4295" spans="6:7" ht="19.5" thickBot="1">
      <c r="F4295" s="72">
        <v>6052251068581</v>
      </c>
      <c r="G4295" s="71" t="s">
        <v>878</v>
      </c>
    </row>
    <row r="4296" spans="6:7" ht="19.5" thickBot="1">
      <c r="F4296" s="72">
        <v>6052251068582</v>
      </c>
      <c r="G4296" s="71" t="s">
        <v>878</v>
      </c>
    </row>
    <row r="4297" spans="6:7" ht="19.5" thickBot="1">
      <c r="F4297" s="72">
        <v>6052251068583</v>
      </c>
      <c r="G4297" s="71" t="s">
        <v>878</v>
      </c>
    </row>
    <row r="4298" spans="6:7" ht="19.5" thickBot="1">
      <c r="F4298" s="72">
        <v>6052251068584</v>
      </c>
      <c r="G4298" s="71" t="s">
        <v>878</v>
      </c>
    </row>
    <row r="4299" spans="6:7" ht="19.5" thickBot="1">
      <c r="F4299" s="72">
        <v>6052251068585</v>
      </c>
      <c r="G4299" s="71" t="s">
        <v>878</v>
      </c>
    </row>
    <row r="4300" spans="6:7" ht="19.5" thickBot="1">
      <c r="F4300" s="72">
        <v>6052251068586</v>
      </c>
      <c r="G4300" s="71" t="s">
        <v>878</v>
      </c>
    </row>
    <row r="4301" spans="6:7" ht="19.5" thickBot="1">
      <c r="F4301" s="72">
        <v>6052251068587</v>
      </c>
      <c r="G4301" s="71" t="s">
        <v>878</v>
      </c>
    </row>
    <row r="4302" spans="6:7" ht="19.5" thickBot="1">
      <c r="F4302" s="72">
        <v>6052251068588</v>
      </c>
      <c r="G4302" s="71" t="s">
        <v>878</v>
      </c>
    </row>
    <row r="4303" spans="6:7" ht="19.5" thickBot="1">
      <c r="F4303" s="72">
        <v>6052251068589</v>
      </c>
      <c r="G4303" s="71" t="s">
        <v>878</v>
      </c>
    </row>
    <row r="4304" spans="6:7" ht="19.5" thickBot="1">
      <c r="F4304" s="72">
        <v>6052251068590</v>
      </c>
      <c r="G4304" s="71" t="s">
        <v>878</v>
      </c>
    </row>
    <row r="4305" spans="6:7" ht="19.5" thickBot="1">
      <c r="F4305" s="72">
        <v>6052251068591</v>
      </c>
      <c r="G4305" s="71" t="s">
        <v>878</v>
      </c>
    </row>
    <row r="4306" spans="6:7" ht="19.5" thickBot="1">
      <c r="F4306" s="72">
        <v>6052251068592</v>
      </c>
      <c r="G4306" s="71" t="s">
        <v>878</v>
      </c>
    </row>
    <row r="4307" spans="6:7" ht="19.5" thickBot="1">
      <c r="F4307" s="72">
        <v>6052251068593</v>
      </c>
      <c r="G4307" s="71" t="s">
        <v>878</v>
      </c>
    </row>
    <row r="4308" spans="6:7" ht="19.5" thickBot="1">
      <c r="F4308" s="72">
        <v>6052251068594</v>
      </c>
      <c r="G4308" s="71" t="s">
        <v>878</v>
      </c>
    </row>
    <row r="4309" spans="6:7" ht="19.5" thickBot="1">
      <c r="F4309" s="72">
        <v>6052251068595</v>
      </c>
      <c r="G4309" s="71" t="s">
        <v>878</v>
      </c>
    </row>
    <row r="4310" spans="6:7" ht="19.5" thickBot="1">
      <c r="F4310" s="72">
        <v>6052251068596</v>
      </c>
      <c r="G4310" s="71" t="s">
        <v>878</v>
      </c>
    </row>
    <row r="4311" spans="6:7" ht="19.5" thickBot="1">
      <c r="F4311" s="72">
        <v>6052251068597</v>
      </c>
      <c r="G4311" s="71" t="s">
        <v>878</v>
      </c>
    </row>
    <row r="4312" spans="6:7" ht="19.5" thickBot="1">
      <c r="F4312" s="72">
        <v>6052251068598</v>
      </c>
      <c r="G4312" s="71" t="s">
        <v>878</v>
      </c>
    </row>
    <row r="4313" spans="6:7" ht="19.5" thickBot="1">
      <c r="F4313" s="72">
        <v>6052251068599</v>
      </c>
      <c r="G4313" s="71" t="s">
        <v>878</v>
      </c>
    </row>
    <row r="4314" spans="6:7" ht="19.5" thickBot="1">
      <c r="F4314" s="72">
        <v>6052251068600</v>
      </c>
      <c r="G4314" s="71" t="s">
        <v>878</v>
      </c>
    </row>
    <row r="4315" spans="6:7" ht="19.5" thickBot="1">
      <c r="F4315" s="72">
        <v>6052251068601</v>
      </c>
      <c r="G4315" s="71" t="s">
        <v>878</v>
      </c>
    </row>
    <row r="4316" spans="6:7" ht="19.5" thickBot="1">
      <c r="F4316" s="72">
        <v>6052251068602</v>
      </c>
      <c r="G4316" s="71" t="s">
        <v>878</v>
      </c>
    </row>
    <row r="4317" spans="6:7" ht="19.5" thickBot="1">
      <c r="F4317" s="72">
        <v>6052251068603</v>
      </c>
      <c r="G4317" s="71" t="s">
        <v>878</v>
      </c>
    </row>
    <row r="4318" spans="6:7" ht="19.5" thickBot="1">
      <c r="F4318" s="72">
        <v>6052251068604</v>
      </c>
      <c r="G4318" s="71" t="s">
        <v>878</v>
      </c>
    </row>
    <row r="4319" spans="6:7" ht="19.5" thickBot="1">
      <c r="F4319" s="72">
        <v>6052251068605</v>
      </c>
      <c r="G4319" s="71" t="s">
        <v>878</v>
      </c>
    </row>
    <row r="4320" spans="6:7" ht="19.5" thickBot="1">
      <c r="F4320" s="72">
        <v>6052251068606</v>
      </c>
      <c r="G4320" s="71" t="s">
        <v>878</v>
      </c>
    </row>
    <row r="4321" spans="6:7" ht="19.5" thickBot="1">
      <c r="F4321" s="72">
        <v>6052251068607</v>
      </c>
      <c r="G4321" s="71" t="s">
        <v>878</v>
      </c>
    </row>
    <row r="4322" spans="6:7" ht="19.5" thickBot="1">
      <c r="F4322" s="72">
        <v>6052251068608</v>
      </c>
      <c r="G4322" s="71" t="s">
        <v>878</v>
      </c>
    </row>
    <row r="4323" spans="6:7" ht="19.5" thickBot="1">
      <c r="F4323" s="72">
        <v>6052251068609</v>
      </c>
      <c r="G4323" s="71" t="s">
        <v>878</v>
      </c>
    </row>
    <row r="4324" spans="6:7" ht="19.5" thickBot="1">
      <c r="F4324" s="72">
        <v>6052251068610</v>
      </c>
      <c r="G4324" s="71" t="s">
        <v>878</v>
      </c>
    </row>
    <row r="4325" spans="6:7" ht="19.5" thickBot="1">
      <c r="F4325" s="72">
        <v>6052251068611</v>
      </c>
      <c r="G4325" s="71" t="s">
        <v>878</v>
      </c>
    </row>
    <row r="4326" spans="6:7" ht="19.5" thickBot="1">
      <c r="F4326" s="72">
        <v>6052251068612</v>
      </c>
      <c r="G4326" s="71" t="s">
        <v>878</v>
      </c>
    </row>
    <row r="4327" spans="6:7" ht="19.5" thickBot="1">
      <c r="F4327" s="72">
        <v>6052251068613</v>
      </c>
      <c r="G4327" s="71" t="s">
        <v>878</v>
      </c>
    </row>
    <row r="4328" spans="6:7" ht="19.5" thickBot="1">
      <c r="F4328" s="72">
        <v>6052251068614</v>
      </c>
      <c r="G4328" s="71" t="s">
        <v>878</v>
      </c>
    </row>
    <row r="4329" spans="6:7" ht="19.5" thickBot="1">
      <c r="F4329" s="72">
        <v>6052251068615</v>
      </c>
      <c r="G4329" s="71" t="s">
        <v>878</v>
      </c>
    </row>
    <row r="4330" spans="6:7" ht="19.5" thickBot="1">
      <c r="F4330" s="72">
        <v>6052251068616</v>
      </c>
      <c r="G4330" s="71" t="s">
        <v>878</v>
      </c>
    </row>
    <row r="4331" spans="6:7" ht="19.5" thickBot="1">
      <c r="F4331" s="72">
        <v>6052251068617</v>
      </c>
      <c r="G4331" s="71" t="s">
        <v>878</v>
      </c>
    </row>
    <row r="4332" spans="6:7" ht="19.5" thickBot="1">
      <c r="F4332" s="72">
        <v>6052251068618</v>
      </c>
      <c r="G4332" s="71" t="s">
        <v>878</v>
      </c>
    </row>
    <row r="4333" spans="6:7" ht="19.5" thickBot="1">
      <c r="F4333" s="72">
        <v>6052251068619</v>
      </c>
      <c r="G4333" s="71" t="s">
        <v>878</v>
      </c>
    </row>
    <row r="4334" spans="6:7" ht="19.5" thickBot="1">
      <c r="F4334" s="72">
        <v>6052251068620</v>
      </c>
      <c r="G4334" s="71" t="s">
        <v>878</v>
      </c>
    </row>
    <row r="4335" spans="6:7" ht="19.5" thickBot="1">
      <c r="F4335" s="72">
        <v>6052251068621</v>
      </c>
      <c r="G4335" s="71" t="s">
        <v>878</v>
      </c>
    </row>
    <row r="4336" spans="6:7" ht="19.5" thickBot="1">
      <c r="F4336" s="72">
        <v>6052251068622</v>
      </c>
      <c r="G4336" s="71" t="s">
        <v>878</v>
      </c>
    </row>
    <row r="4337" spans="6:7" ht="19.5" thickBot="1">
      <c r="F4337" s="72">
        <v>6052251068623</v>
      </c>
      <c r="G4337" s="71" t="s">
        <v>878</v>
      </c>
    </row>
    <row r="4338" spans="6:7" ht="19.5" thickBot="1">
      <c r="F4338" s="72">
        <v>6052251068624</v>
      </c>
      <c r="G4338" s="71" t="s">
        <v>878</v>
      </c>
    </row>
    <row r="4339" spans="6:7" ht="19.5" thickBot="1">
      <c r="F4339" s="72">
        <v>6052251068625</v>
      </c>
      <c r="G4339" s="71" t="s">
        <v>878</v>
      </c>
    </row>
    <row r="4340" spans="6:7" ht="19.5" thickBot="1">
      <c r="F4340" s="72">
        <v>6052251068626</v>
      </c>
      <c r="G4340" s="71" t="s">
        <v>878</v>
      </c>
    </row>
    <row r="4341" spans="6:7" ht="19.5" thickBot="1">
      <c r="F4341" s="72">
        <v>6052251068627</v>
      </c>
      <c r="G4341" s="71" t="s">
        <v>878</v>
      </c>
    </row>
    <row r="4342" spans="6:7" ht="19.5" thickBot="1">
      <c r="F4342" s="72">
        <v>6052251068628</v>
      </c>
      <c r="G4342" s="71" t="s">
        <v>878</v>
      </c>
    </row>
    <row r="4343" spans="6:7" ht="19.5" thickBot="1">
      <c r="F4343" s="72">
        <v>6052251068629</v>
      </c>
      <c r="G4343" s="71" t="s">
        <v>878</v>
      </c>
    </row>
    <row r="4344" spans="6:7" ht="19.5" thickBot="1">
      <c r="F4344" s="72">
        <v>6052251068630</v>
      </c>
      <c r="G4344" s="71" t="s">
        <v>878</v>
      </c>
    </row>
    <row r="4345" spans="6:7" ht="19.5" thickBot="1">
      <c r="F4345" s="72">
        <v>6052251068631</v>
      </c>
      <c r="G4345" s="71" t="s">
        <v>878</v>
      </c>
    </row>
    <row r="4346" spans="6:7" ht="19.5" thickBot="1">
      <c r="F4346" s="72">
        <v>6052251068632</v>
      </c>
      <c r="G4346" s="71" t="s">
        <v>878</v>
      </c>
    </row>
    <row r="4347" spans="6:7" ht="19.5" thickBot="1">
      <c r="F4347" s="72">
        <v>6052251068633</v>
      </c>
      <c r="G4347" s="71" t="s">
        <v>878</v>
      </c>
    </row>
    <row r="4348" spans="6:7" ht="19.5" thickBot="1">
      <c r="F4348" s="72">
        <v>6052251068634</v>
      </c>
      <c r="G4348" s="71" t="s">
        <v>878</v>
      </c>
    </row>
    <row r="4349" spans="6:7" ht="19.5" thickBot="1">
      <c r="F4349" s="72">
        <v>6052251068635</v>
      </c>
      <c r="G4349" s="71" t="s">
        <v>878</v>
      </c>
    </row>
    <row r="4350" spans="6:7" ht="19.5" thickBot="1">
      <c r="F4350" s="72">
        <v>6052251068636</v>
      </c>
      <c r="G4350" s="71" t="s">
        <v>878</v>
      </c>
    </row>
    <row r="4351" spans="6:7" ht="19.5" thickBot="1">
      <c r="F4351" s="72">
        <v>6052251068637</v>
      </c>
      <c r="G4351" s="71" t="s">
        <v>878</v>
      </c>
    </row>
    <row r="4352" spans="6:7" ht="19.5" thickBot="1">
      <c r="F4352" s="72">
        <v>6052251068638</v>
      </c>
      <c r="G4352" s="71" t="s">
        <v>878</v>
      </c>
    </row>
    <row r="4353" spans="6:7" ht="19.5" thickBot="1">
      <c r="F4353" s="72">
        <v>6052251068639</v>
      </c>
      <c r="G4353" s="71" t="s">
        <v>878</v>
      </c>
    </row>
    <row r="4354" spans="6:7" ht="19.5" thickBot="1">
      <c r="F4354" s="72">
        <v>6052251068640</v>
      </c>
      <c r="G4354" s="71" t="s">
        <v>878</v>
      </c>
    </row>
    <row r="4355" spans="6:7" ht="19.5" thickBot="1">
      <c r="F4355" s="72">
        <v>6052251068641</v>
      </c>
      <c r="G4355" s="71" t="s">
        <v>878</v>
      </c>
    </row>
    <row r="4356" spans="6:7" ht="19.5" thickBot="1">
      <c r="F4356" s="72">
        <v>6052251068642</v>
      </c>
      <c r="G4356" s="71" t="s">
        <v>878</v>
      </c>
    </row>
    <row r="4357" spans="6:7" ht="19.5" thickBot="1">
      <c r="F4357" s="72">
        <v>6052251068643</v>
      </c>
      <c r="G4357" s="71" t="s">
        <v>878</v>
      </c>
    </row>
    <row r="4358" spans="6:7" ht="19.5" thickBot="1">
      <c r="F4358" s="72">
        <v>6052251068644</v>
      </c>
      <c r="G4358" s="71" t="s">
        <v>878</v>
      </c>
    </row>
    <row r="4359" spans="6:7" ht="19.5" thickBot="1">
      <c r="F4359" s="72">
        <v>6052251068645</v>
      </c>
      <c r="G4359" s="71" t="s">
        <v>878</v>
      </c>
    </row>
    <row r="4360" spans="6:7" ht="19.5" thickBot="1">
      <c r="F4360" s="72">
        <v>6052251068646</v>
      </c>
      <c r="G4360" s="71" t="s">
        <v>878</v>
      </c>
    </row>
    <row r="4361" spans="6:7" ht="19.5" thickBot="1">
      <c r="F4361" s="72">
        <v>6052251068647</v>
      </c>
      <c r="G4361" s="71" t="s">
        <v>878</v>
      </c>
    </row>
    <row r="4362" spans="6:7" ht="19.5" thickBot="1">
      <c r="F4362" s="72">
        <v>6052251068648</v>
      </c>
      <c r="G4362" s="71" t="s">
        <v>878</v>
      </c>
    </row>
    <row r="4363" spans="6:7" ht="19.5" thickBot="1">
      <c r="F4363" s="72">
        <v>6052251068649</v>
      </c>
      <c r="G4363" s="71" t="s">
        <v>878</v>
      </c>
    </row>
    <row r="4364" spans="6:7" ht="19.5" thickBot="1">
      <c r="F4364" s="72">
        <v>6052251068650</v>
      </c>
      <c r="G4364" s="71" t="s">
        <v>878</v>
      </c>
    </row>
    <row r="4365" spans="6:7" ht="19.5" thickBot="1">
      <c r="F4365" s="72">
        <v>6052251068651</v>
      </c>
      <c r="G4365" s="71" t="s">
        <v>878</v>
      </c>
    </row>
    <row r="4366" spans="6:7" ht="19.5" thickBot="1">
      <c r="F4366" s="72">
        <v>6052251068652</v>
      </c>
      <c r="G4366" s="71" t="s">
        <v>878</v>
      </c>
    </row>
    <row r="4367" spans="6:7" ht="19.5" thickBot="1">
      <c r="F4367" s="72">
        <v>6052251068653</v>
      </c>
      <c r="G4367" s="71" t="s">
        <v>878</v>
      </c>
    </row>
    <row r="4368" spans="6:7" ht="19.5" thickBot="1">
      <c r="F4368" s="72">
        <v>6052251068654</v>
      </c>
      <c r="G4368" s="71" t="s">
        <v>878</v>
      </c>
    </row>
    <row r="4369" spans="6:7" ht="19.5" thickBot="1">
      <c r="F4369" s="72">
        <v>6052251068655</v>
      </c>
      <c r="G4369" s="71" t="s">
        <v>878</v>
      </c>
    </row>
    <row r="4370" spans="6:7" ht="19.5" thickBot="1">
      <c r="F4370" s="72">
        <v>6052251068656</v>
      </c>
      <c r="G4370" s="71" t="s">
        <v>878</v>
      </c>
    </row>
    <row r="4371" spans="6:7" ht="19.5" thickBot="1">
      <c r="F4371" s="72">
        <v>6052251068657</v>
      </c>
      <c r="G4371" s="71" t="s">
        <v>878</v>
      </c>
    </row>
    <row r="4372" spans="6:7" ht="19.5" thickBot="1">
      <c r="F4372" s="72">
        <v>6052251068658</v>
      </c>
      <c r="G4372" s="71" t="s">
        <v>878</v>
      </c>
    </row>
    <row r="4373" spans="6:7" ht="19.5" thickBot="1">
      <c r="F4373" s="72">
        <v>6052251068659</v>
      </c>
      <c r="G4373" s="71" t="s">
        <v>878</v>
      </c>
    </row>
    <row r="4374" spans="6:7" ht="19.5" thickBot="1">
      <c r="F4374" s="72">
        <v>6052251068660</v>
      </c>
      <c r="G4374" s="71" t="s">
        <v>878</v>
      </c>
    </row>
    <row r="4375" spans="6:7" ht="19.5" thickBot="1">
      <c r="F4375" s="72">
        <v>6052251068661</v>
      </c>
      <c r="G4375" s="71" t="s">
        <v>878</v>
      </c>
    </row>
    <row r="4376" spans="6:7" ht="19.5" thickBot="1">
      <c r="F4376" s="72">
        <v>6052251068662</v>
      </c>
      <c r="G4376" s="71" t="s">
        <v>878</v>
      </c>
    </row>
    <row r="4377" spans="6:7" ht="19.5" thickBot="1">
      <c r="F4377" s="72">
        <v>6052251068663</v>
      </c>
      <c r="G4377" s="71" t="s">
        <v>878</v>
      </c>
    </row>
    <row r="4378" spans="6:7" ht="19.5" thickBot="1">
      <c r="F4378" s="72">
        <v>6052251068664</v>
      </c>
      <c r="G4378" s="71" t="s">
        <v>878</v>
      </c>
    </row>
    <row r="4379" spans="6:7" ht="19.5" thickBot="1">
      <c r="F4379" s="72">
        <v>6052251068665</v>
      </c>
      <c r="G4379" s="71" t="s">
        <v>878</v>
      </c>
    </row>
    <row r="4380" spans="6:7" ht="19.5" thickBot="1">
      <c r="F4380" s="72">
        <v>6052251068666</v>
      </c>
      <c r="G4380" s="71" t="s">
        <v>878</v>
      </c>
    </row>
    <row r="4381" spans="6:7" ht="19.5" thickBot="1">
      <c r="F4381" s="72">
        <v>6052251068667</v>
      </c>
      <c r="G4381" s="71" t="s">
        <v>878</v>
      </c>
    </row>
    <row r="4382" spans="6:7" ht="19.5" thickBot="1">
      <c r="F4382" s="72">
        <v>6052251068668</v>
      </c>
      <c r="G4382" s="71" t="s">
        <v>878</v>
      </c>
    </row>
    <row r="4383" spans="6:7" ht="19.5" thickBot="1">
      <c r="F4383" s="72">
        <v>6052251068669</v>
      </c>
      <c r="G4383" s="71" t="s">
        <v>878</v>
      </c>
    </row>
    <row r="4384" spans="6:7" ht="19.5" thickBot="1">
      <c r="F4384" s="72">
        <v>6052251068670</v>
      </c>
      <c r="G4384" s="71" t="s">
        <v>878</v>
      </c>
    </row>
    <row r="4385" spans="6:7" ht="19.5" thickBot="1">
      <c r="F4385" s="72">
        <v>6052251068671</v>
      </c>
      <c r="G4385" s="71" t="s">
        <v>878</v>
      </c>
    </row>
    <row r="4386" spans="6:7" ht="19.5" thickBot="1">
      <c r="F4386" s="72">
        <v>6052251068672</v>
      </c>
      <c r="G4386" s="71" t="s">
        <v>878</v>
      </c>
    </row>
    <row r="4387" spans="6:7" ht="19.5" thickBot="1">
      <c r="F4387" s="72">
        <v>6052251068673</v>
      </c>
      <c r="G4387" s="71" t="s">
        <v>878</v>
      </c>
    </row>
    <row r="4388" spans="6:7" ht="19.5" thickBot="1">
      <c r="F4388" s="72">
        <v>6052251068674</v>
      </c>
      <c r="G4388" s="71" t="s">
        <v>878</v>
      </c>
    </row>
    <row r="4389" spans="6:7" ht="19.5" thickBot="1">
      <c r="F4389" s="72">
        <v>6052251068675</v>
      </c>
      <c r="G4389" s="71" t="s">
        <v>878</v>
      </c>
    </row>
    <row r="4390" spans="6:7" ht="19.5" thickBot="1">
      <c r="F4390" s="72">
        <v>6052251068676</v>
      </c>
      <c r="G4390" s="71" t="s">
        <v>878</v>
      </c>
    </row>
    <row r="4391" spans="6:7" ht="19.5" thickBot="1">
      <c r="F4391" s="72">
        <v>6052251068677</v>
      </c>
      <c r="G4391" s="71" t="s">
        <v>878</v>
      </c>
    </row>
    <row r="4392" spans="6:7" ht="19.5" thickBot="1">
      <c r="F4392" s="72">
        <v>6052251068678</v>
      </c>
      <c r="G4392" s="71" t="s">
        <v>878</v>
      </c>
    </row>
    <row r="4393" spans="6:7" ht="19.5" thickBot="1">
      <c r="F4393" s="72">
        <v>6052251068679</v>
      </c>
      <c r="G4393" s="71" t="s">
        <v>878</v>
      </c>
    </row>
    <row r="4394" spans="6:7" ht="19.5" thickBot="1">
      <c r="F4394" s="72">
        <v>6052251068680</v>
      </c>
      <c r="G4394" s="71" t="s">
        <v>878</v>
      </c>
    </row>
    <row r="4395" spans="6:7" ht="19.5" thickBot="1">
      <c r="F4395" s="72">
        <v>6052251068681</v>
      </c>
      <c r="G4395" s="71" t="s">
        <v>878</v>
      </c>
    </row>
    <row r="4396" spans="6:7" ht="19.5" thickBot="1">
      <c r="F4396" s="72">
        <v>6052251068682</v>
      </c>
      <c r="G4396" s="71" t="s">
        <v>878</v>
      </c>
    </row>
    <row r="4397" spans="6:7" ht="19.5" thickBot="1">
      <c r="F4397" s="72">
        <v>6052251068683</v>
      </c>
      <c r="G4397" s="71" t="s">
        <v>878</v>
      </c>
    </row>
    <row r="4398" spans="6:7" ht="19.5" thickBot="1">
      <c r="F4398" s="72">
        <v>6052251068684</v>
      </c>
      <c r="G4398" s="71" t="s">
        <v>878</v>
      </c>
    </row>
    <row r="4399" spans="6:7" ht="19.5" thickBot="1">
      <c r="F4399" s="72">
        <v>6052251068685</v>
      </c>
      <c r="G4399" s="71" t="s">
        <v>878</v>
      </c>
    </row>
    <row r="4400" spans="6:7" ht="19.5" thickBot="1">
      <c r="F4400" s="72">
        <v>6052251068686</v>
      </c>
      <c r="G4400" s="71" t="s">
        <v>878</v>
      </c>
    </row>
    <row r="4401" spans="6:7" ht="19.5" thickBot="1">
      <c r="F4401" s="72">
        <v>6052251068687</v>
      </c>
      <c r="G4401" s="71" t="s">
        <v>878</v>
      </c>
    </row>
    <row r="4402" spans="6:7" ht="19.5" thickBot="1">
      <c r="F4402" s="72">
        <v>6052251068688</v>
      </c>
      <c r="G4402" s="71" t="s">
        <v>878</v>
      </c>
    </row>
    <row r="4403" spans="6:7" ht="19.5" thickBot="1">
      <c r="F4403" s="72">
        <v>6052251068689</v>
      </c>
      <c r="G4403" s="71" t="s">
        <v>878</v>
      </c>
    </row>
    <row r="4404" spans="6:7" ht="19.5" thickBot="1">
      <c r="F4404" s="72">
        <v>6052251068690</v>
      </c>
      <c r="G4404" s="71" t="s">
        <v>878</v>
      </c>
    </row>
    <row r="4405" spans="6:7" ht="19.5" thickBot="1">
      <c r="F4405" s="72">
        <v>6052251068691</v>
      </c>
      <c r="G4405" s="71" t="s">
        <v>878</v>
      </c>
    </row>
    <row r="4406" spans="6:7" ht="19.5" thickBot="1">
      <c r="F4406" s="72">
        <v>6052251068692</v>
      </c>
      <c r="G4406" s="71" t="s">
        <v>878</v>
      </c>
    </row>
    <row r="4407" spans="6:7" ht="19.5" thickBot="1">
      <c r="F4407" s="72">
        <v>6052251068693</v>
      </c>
      <c r="G4407" s="71" t="s">
        <v>878</v>
      </c>
    </row>
    <row r="4408" spans="6:7" ht="19.5" thickBot="1">
      <c r="F4408" s="72">
        <v>6052251068694</v>
      </c>
      <c r="G4408" s="71" t="s">
        <v>878</v>
      </c>
    </row>
    <row r="4409" spans="6:7" ht="19.5" thickBot="1">
      <c r="F4409" s="72">
        <v>6052251068695</v>
      </c>
      <c r="G4409" s="71" t="s">
        <v>878</v>
      </c>
    </row>
    <row r="4410" spans="6:7" ht="19.5" thickBot="1">
      <c r="F4410" s="72">
        <v>6052251068696</v>
      </c>
      <c r="G4410" s="71" t="s">
        <v>878</v>
      </c>
    </row>
    <row r="4411" spans="6:7" ht="19.5" thickBot="1">
      <c r="F4411" s="72">
        <v>6052251068697</v>
      </c>
      <c r="G4411" s="71" t="s">
        <v>878</v>
      </c>
    </row>
    <row r="4412" spans="6:7" ht="19.5" thickBot="1">
      <c r="F4412" s="72">
        <v>6052251068698</v>
      </c>
      <c r="G4412" s="71" t="s">
        <v>878</v>
      </c>
    </row>
    <row r="4413" spans="6:7" ht="19.5" thickBot="1">
      <c r="F4413" s="72">
        <v>6052251068699</v>
      </c>
      <c r="G4413" s="71" t="s">
        <v>878</v>
      </c>
    </row>
    <row r="4414" spans="6:7" ht="19.5" thickBot="1">
      <c r="F4414" s="72">
        <v>6052251068700</v>
      </c>
      <c r="G4414" s="71" t="s">
        <v>878</v>
      </c>
    </row>
    <row r="4415" spans="6:7" ht="19.5" thickBot="1">
      <c r="F4415" s="72">
        <v>6052251068701</v>
      </c>
      <c r="G4415" s="71" t="s">
        <v>878</v>
      </c>
    </row>
    <row r="4416" spans="6:7" ht="19.5" thickBot="1">
      <c r="F4416" s="72">
        <v>6052251068702</v>
      </c>
      <c r="G4416" s="71" t="s">
        <v>878</v>
      </c>
    </row>
    <row r="4417" spans="6:7" ht="19.5" thickBot="1">
      <c r="F4417" s="72">
        <v>6052251068703</v>
      </c>
      <c r="G4417" s="71" t="s">
        <v>878</v>
      </c>
    </row>
    <row r="4418" spans="6:7" ht="19.5" thickBot="1">
      <c r="F4418" s="72">
        <v>6052251068704</v>
      </c>
      <c r="G4418" s="71" t="s">
        <v>878</v>
      </c>
    </row>
    <row r="4419" spans="6:7" ht="19.5" thickBot="1">
      <c r="F4419" s="72">
        <v>6052251068705</v>
      </c>
      <c r="G4419" s="71" t="s">
        <v>878</v>
      </c>
    </row>
    <row r="4420" spans="6:7" ht="19.5" thickBot="1">
      <c r="F4420" s="72">
        <v>6052251068706</v>
      </c>
      <c r="G4420" s="71" t="s">
        <v>878</v>
      </c>
    </row>
    <row r="4421" spans="6:7" ht="19.5" thickBot="1">
      <c r="F4421" s="72">
        <v>6052251068707</v>
      </c>
      <c r="G4421" s="71" t="s">
        <v>878</v>
      </c>
    </row>
    <row r="4422" spans="6:7" ht="19.5" thickBot="1">
      <c r="F4422" s="72">
        <v>6052251068708</v>
      </c>
      <c r="G4422" s="71" t="s">
        <v>878</v>
      </c>
    </row>
    <row r="4423" spans="6:7" ht="19.5" thickBot="1">
      <c r="F4423" s="72">
        <v>6052251068709</v>
      </c>
      <c r="G4423" s="71" t="s">
        <v>878</v>
      </c>
    </row>
    <row r="4424" spans="6:7" ht="19.5" thickBot="1">
      <c r="F4424" s="72">
        <v>6052251068710</v>
      </c>
      <c r="G4424" s="71" t="s">
        <v>878</v>
      </c>
    </row>
    <row r="4425" spans="6:7" ht="19.5" thickBot="1">
      <c r="F4425" s="72">
        <v>6052251068711</v>
      </c>
      <c r="G4425" s="71" t="s">
        <v>878</v>
      </c>
    </row>
    <row r="4426" spans="6:7" ht="19.5" thickBot="1">
      <c r="F4426" s="72">
        <v>6052251068712</v>
      </c>
      <c r="G4426" s="71" t="s">
        <v>878</v>
      </c>
    </row>
    <row r="4427" spans="6:7" ht="19.5" thickBot="1">
      <c r="F4427" s="72">
        <v>6052251068713</v>
      </c>
      <c r="G4427" s="71" t="s">
        <v>878</v>
      </c>
    </row>
    <row r="4428" spans="6:7" ht="19.5" thickBot="1">
      <c r="F4428" s="72">
        <v>6052251068714</v>
      </c>
      <c r="G4428" s="71" t="s">
        <v>878</v>
      </c>
    </row>
    <row r="4429" spans="6:7" ht="19.5" thickBot="1">
      <c r="F4429" s="72">
        <v>6052251068715</v>
      </c>
      <c r="G4429" s="71" t="s">
        <v>878</v>
      </c>
    </row>
    <row r="4430" spans="6:7" ht="19.5" thickBot="1">
      <c r="F4430" s="72">
        <v>6052251068716</v>
      </c>
      <c r="G4430" s="71" t="s">
        <v>878</v>
      </c>
    </row>
    <row r="4431" spans="6:7" ht="19.5" thickBot="1">
      <c r="F4431" s="72">
        <v>6052251068717</v>
      </c>
      <c r="G4431" s="71" t="s">
        <v>878</v>
      </c>
    </row>
    <row r="4432" spans="6:7" ht="19.5" thickBot="1">
      <c r="F4432" s="72">
        <v>6052251068718</v>
      </c>
      <c r="G4432" s="71" t="s">
        <v>878</v>
      </c>
    </row>
    <row r="4433" spans="6:7" ht="19.5" thickBot="1">
      <c r="F4433" s="72">
        <v>6052251068719</v>
      </c>
      <c r="G4433" s="71" t="s">
        <v>878</v>
      </c>
    </row>
    <row r="4434" spans="6:7" ht="19.5" thickBot="1">
      <c r="F4434" s="72">
        <v>6052251068720</v>
      </c>
      <c r="G4434" s="71" t="s">
        <v>878</v>
      </c>
    </row>
    <row r="4435" spans="6:7" ht="19.5" thickBot="1">
      <c r="F4435" s="72">
        <v>6052251068721</v>
      </c>
      <c r="G4435" s="71" t="s">
        <v>878</v>
      </c>
    </row>
    <row r="4436" spans="6:7" ht="19.5" thickBot="1">
      <c r="F4436" s="72">
        <v>6052251068722</v>
      </c>
      <c r="G4436" s="71" t="s">
        <v>878</v>
      </c>
    </row>
    <row r="4437" spans="6:7" ht="19.5" thickBot="1">
      <c r="F4437" s="72">
        <v>6052251068723</v>
      </c>
      <c r="G4437" s="71" t="s">
        <v>878</v>
      </c>
    </row>
    <row r="4438" spans="6:7" ht="19.5" thickBot="1">
      <c r="F4438" s="72">
        <v>6052251068724</v>
      </c>
      <c r="G4438" s="71" t="s">
        <v>878</v>
      </c>
    </row>
    <row r="4439" spans="6:7" ht="19.5" thickBot="1">
      <c r="F4439" s="72">
        <v>6052251068725</v>
      </c>
      <c r="G4439" s="71" t="s">
        <v>878</v>
      </c>
    </row>
    <row r="4440" spans="6:7" ht="19.5" thickBot="1">
      <c r="F4440" s="72">
        <v>6052251068726</v>
      </c>
      <c r="G4440" s="71" t="s">
        <v>878</v>
      </c>
    </row>
    <row r="4441" spans="6:7" ht="19.5" thickBot="1">
      <c r="F4441" s="72">
        <v>6052251068727</v>
      </c>
      <c r="G4441" s="71" t="s">
        <v>878</v>
      </c>
    </row>
    <row r="4442" spans="6:7" ht="19.5" thickBot="1">
      <c r="F4442" s="72">
        <v>6052251068728</v>
      </c>
      <c r="G4442" s="71" t="s">
        <v>878</v>
      </c>
    </row>
    <row r="4443" spans="6:7" ht="19.5" thickBot="1">
      <c r="F4443" s="72">
        <v>6052251068729</v>
      </c>
      <c r="G4443" s="71" t="s">
        <v>878</v>
      </c>
    </row>
    <row r="4444" spans="6:7" ht="19.5" thickBot="1">
      <c r="F4444" s="72">
        <v>6052251068730</v>
      </c>
      <c r="G4444" s="71" t="s">
        <v>878</v>
      </c>
    </row>
    <row r="4445" spans="6:7" ht="19.5" thickBot="1">
      <c r="F4445" s="72">
        <v>6052251068731</v>
      </c>
      <c r="G4445" s="71" t="s">
        <v>878</v>
      </c>
    </row>
    <row r="4446" spans="6:7" ht="19.5" thickBot="1">
      <c r="F4446" s="72">
        <v>6052251068732</v>
      </c>
      <c r="G4446" s="71" t="s">
        <v>878</v>
      </c>
    </row>
    <row r="4447" spans="6:7" ht="19.5" thickBot="1">
      <c r="F4447" s="72">
        <v>6052251068733</v>
      </c>
      <c r="G4447" s="71" t="s">
        <v>878</v>
      </c>
    </row>
    <row r="4448" spans="6:7" ht="19.5" thickBot="1">
      <c r="F4448" s="72">
        <v>6052251068734</v>
      </c>
      <c r="G4448" s="71" t="s">
        <v>878</v>
      </c>
    </row>
    <row r="4449" spans="6:7" ht="19.5" thickBot="1">
      <c r="F4449" s="72">
        <v>6052251068735</v>
      </c>
      <c r="G4449" s="71" t="s">
        <v>878</v>
      </c>
    </row>
    <row r="4450" spans="6:7" ht="19.5" thickBot="1">
      <c r="F4450" s="72">
        <v>6052251068736</v>
      </c>
      <c r="G4450" s="71" t="s">
        <v>878</v>
      </c>
    </row>
    <row r="4451" spans="6:7" ht="19.5" thickBot="1">
      <c r="F4451" s="72">
        <v>6052251068737</v>
      </c>
      <c r="G4451" s="71" t="s">
        <v>878</v>
      </c>
    </row>
    <row r="4452" spans="6:7" ht="19.5" thickBot="1">
      <c r="F4452" s="72">
        <v>6052251068738</v>
      </c>
      <c r="G4452" s="71" t="s">
        <v>878</v>
      </c>
    </row>
    <row r="4453" spans="6:7" ht="19.5" thickBot="1">
      <c r="F4453" s="72">
        <v>6052251068739</v>
      </c>
      <c r="G4453" s="71" t="s">
        <v>878</v>
      </c>
    </row>
    <row r="4454" spans="6:7" ht="19.5" thickBot="1">
      <c r="F4454" s="72">
        <v>6052251068740</v>
      </c>
      <c r="G4454" s="71" t="s">
        <v>878</v>
      </c>
    </row>
    <row r="4455" spans="6:7" ht="19.5" thickBot="1">
      <c r="F4455" s="72">
        <v>6052251068741</v>
      </c>
      <c r="G4455" s="71" t="s">
        <v>878</v>
      </c>
    </row>
    <row r="4456" spans="6:7" ht="19.5" thickBot="1">
      <c r="F4456" s="72">
        <v>6052251068742</v>
      </c>
      <c r="G4456" s="71" t="s">
        <v>878</v>
      </c>
    </row>
    <row r="4457" spans="6:7" ht="19.5" thickBot="1">
      <c r="F4457" s="72">
        <v>6052251068743</v>
      </c>
      <c r="G4457" s="71" t="s">
        <v>878</v>
      </c>
    </row>
    <row r="4458" spans="6:7" ht="19.5" thickBot="1">
      <c r="F4458" s="72">
        <v>6052251068744</v>
      </c>
      <c r="G4458" s="71" t="s">
        <v>878</v>
      </c>
    </row>
    <row r="4459" spans="6:7" ht="19.5" thickBot="1">
      <c r="F4459" s="72">
        <v>6052251068745</v>
      </c>
      <c r="G4459" s="71" t="s">
        <v>878</v>
      </c>
    </row>
    <row r="4460" spans="6:7" ht="19.5" thickBot="1">
      <c r="F4460" s="72">
        <v>6052251068746</v>
      </c>
      <c r="G4460" s="71" t="s">
        <v>878</v>
      </c>
    </row>
    <row r="4461" spans="6:7" ht="19.5" thickBot="1">
      <c r="F4461" s="72">
        <v>6052251068747</v>
      </c>
      <c r="G4461" s="71" t="s">
        <v>878</v>
      </c>
    </row>
    <row r="4462" spans="6:7" ht="19.5" thickBot="1">
      <c r="F4462" s="72">
        <v>6052251068748</v>
      </c>
      <c r="G4462" s="71" t="s">
        <v>878</v>
      </c>
    </row>
    <row r="4463" spans="6:7" ht="19.5" thickBot="1">
      <c r="F4463" s="72">
        <v>6052251068749</v>
      </c>
      <c r="G4463" s="71" t="s">
        <v>878</v>
      </c>
    </row>
    <row r="4464" spans="6:7" ht="19.5" thickBot="1">
      <c r="F4464" s="72">
        <v>6052251068750</v>
      </c>
      <c r="G4464" s="71" t="s">
        <v>878</v>
      </c>
    </row>
    <row r="4465" spans="6:7" ht="19.5" thickBot="1">
      <c r="F4465" s="72">
        <v>6052251068751</v>
      </c>
      <c r="G4465" s="71" t="s">
        <v>878</v>
      </c>
    </row>
    <row r="4466" spans="6:7" ht="19.5" thickBot="1">
      <c r="F4466" s="72">
        <v>6052251068752</v>
      </c>
      <c r="G4466" s="71" t="s">
        <v>878</v>
      </c>
    </row>
    <row r="4467" spans="6:7" ht="19.5" thickBot="1">
      <c r="F4467" s="72">
        <v>6052251068753</v>
      </c>
      <c r="G4467" s="71" t="s">
        <v>878</v>
      </c>
    </row>
    <row r="4468" spans="6:7" ht="19.5" thickBot="1">
      <c r="F4468" s="72">
        <v>6052251068754</v>
      </c>
      <c r="G4468" s="71" t="s">
        <v>878</v>
      </c>
    </row>
    <row r="4469" spans="6:7" ht="19.5" thickBot="1">
      <c r="F4469" s="72">
        <v>6052251068755</v>
      </c>
      <c r="G4469" s="71" t="s">
        <v>878</v>
      </c>
    </row>
    <row r="4470" spans="6:7" ht="19.5" thickBot="1">
      <c r="F4470" s="72">
        <v>6052251068756</v>
      </c>
      <c r="G4470" s="71" t="s">
        <v>878</v>
      </c>
    </row>
    <row r="4471" spans="6:7" ht="19.5" thickBot="1">
      <c r="F4471" s="72">
        <v>6052251068757</v>
      </c>
      <c r="G4471" s="71" t="s">
        <v>878</v>
      </c>
    </row>
    <row r="4472" spans="6:7" ht="19.5" thickBot="1">
      <c r="F4472" s="72">
        <v>6052251068758</v>
      </c>
      <c r="G4472" s="71" t="s">
        <v>878</v>
      </c>
    </row>
    <row r="4473" spans="6:7" ht="19.5" thickBot="1">
      <c r="F4473" s="72">
        <v>6052251068759</v>
      </c>
      <c r="G4473" s="71" t="s">
        <v>878</v>
      </c>
    </row>
    <row r="4474" spans="6:7" ht="19.5" thickBot="1">
      <c r="F4474" s="72">
        <v>6052251068760</v>
      </c>
      <c r="G4474" s="71" t="s">
        <v>878</v>
      </c>
    </row>
    <row r="4475" spans="6:7" ht="19.5" thickBot="1">
      <c r="F4475" s="72">
        <v>6052251068761</v>
      </c>
      <c r="G4475" s="71" t="s">
        <v>878</v>
      </c>
    </row>
    <row r="4476" spans="6:7" ht="19.5" thickBot="1">
      <c r="F4476" s="72">
        <v>6052251068762</v>
      </c>
      <c r="G4476" s="71" t="s">
        <v>878</v>
      </c>
    </row>
    <row r="4477" spans="6:7" ht="19.5" thickBot="1">
      <c r="F4477" s="72">
        <v>6052251068763</v>
      </c>
      <c r="G4477" s="71" t="s">
        <v>878</v>
      </c>
    </row>
    <row r="4478" spans="6:7" ht="19.5" thickBot="1">
      <c r="F4478" s="72">
        <v>6052251068764</v>
      </c>
      <c r="G4478" s="71" t="s">
        <v>878</v>
      </c>
    </row>
    <row r="4479" spans="6:7" ht="19.5" thickBot="1">
      <c r="F4479" s="72">
        <v>6052251068765</v>
      </c>
      <c r="G4479" s="71" t="s">
        <v>878</v>
      </c>
    </row>
    <row r="4480" spans="6:7" ht="19.5" thickBot="1">
      <c r="F4480" s="72">
        <v>6052251068766</v>
      </c>
      <c r="G4480" s="71" t="s">
        <v>878</v>
      </c>
    </row>
    <row r="4481" spans="6:7" ht="19.5" thickBot="1">
      <c r="F4481" s="72">
        <v>6052251068767</v>
      </c>
      <c r="G4481" s="71" t="s">
        <v>878</v>
      </c>
    </row>
    <row r="4482" spans="6:7" ht="19.5" thickBot="1">
      <c r="F4482" s="72">
        <v>6052251068768</v>
      </c>
      <c r="G4482" s="71" t="s">
        <v>878</v>
      </c>
    </row>
    <row r="4483" spans="6:7" ht="19.5" thickBot="1">
      <c r="F4483" s="72">
        <v>6052251068769</v>
      </c>
      <c r="G4483" s="71" t="s">
        <v>878</v>
      </c>
    </row>
    <row r="4484" spans="6:7" ht="19.5" thickBot="1">
      <c r="F4484" s="72">
        <v>6052251068770</v>
      </c>
      <c r="G4484" s="71" t="s">
        <v>878</v>
      </c>
    </row>
    <row r="4485" spans="6:7" ht="19.5" thickBot="1">
      <c r="F4485" s="72">
        <v>6052251068771</v>
      </c>
      <c r="G4485" s="71" t="s">
        <v>878</v>
      </c>
    </row>
    <row r="4486" spans="6:7" ht="19.5" thickBot="1">
      <c r="F4486" s="72">
        <v>6052251068772</v>
      </c>
      <c r="G4486" s="71" t="s">
        <v>878</v>
      </c>
    </row>
    <row r="4487" spans="6:7" ht="19.5" thickBot="1">
      <c r="F4487" s="72">
        <v>6052251068773</v>
      </c>
      <c r="G4487" s="71" t="s">
        <v>878</v>
      </c>
    </row>
    <row r="4488" spans="6:7" ht="19.5" thickBot="1">
      <c r="F4488" s="72">
        <v>6052251068774</v>
      </c>
      <c r="G4488" s="71" t="s">
        <v>878</v>
      </c>
    </row>
    <row r="4489" spans="6:7" ht="19.5" thickBot="1">
      <c r="F4489" s="72">
        <v>6052251068775</v>
      </c>
      <c r="G4489" s="71" t="s">
        <v>878</v>
      </c>
    </row>
    <row r="4490" spans="6:7" ht="19.5" thickBot="1">
      <c r="F4490" s="72">
        <v>6052251068776</v>
      </c>
      <c r="G4490" s="71" t="s">
        <v>878</v>
      </c>
    </row>
    <row r="4491" spans="6:7" ht="19.5" thickBot="1">
      <c r="F4491" s="72">
        <v>6052251068777</v>
      </c>
      <c r="G4491" s="71" t="s">
        <v>878</v>
      </c>
    </row>
    <row r="4492" spans="6:7" ht="19.5" thickBot="1">
      <c r="F4492" s="72">
        <v>6052251068778</v>
      </c>
      <c r="G4492" s="71" t="s">
        <v>878</v>
      </c>
    </row>
    <row r="4493" spans="6:7" ht="19.5" thickBot="1">
      <c r="F4493" s="72">
        <v>6052251068779</v>
      </c>
      <c r="G4493" s="71" t="s">
        <v>878</v>
      </c>
    </row>
    <row r="4494" spans="6:7" ht="19.5" thickBot="1">
      <c r="F4494" s="72">
        <v>6052251068780</v>
      </c>
      <c r="G4494" s="71" t="s">
        <v>878</v>
      </c>
    </row>
    <row r="4495" spans="6:7" ht="19.5" thickBot="1">
      <c r="F4495" s="72">
        <v>6052251068781</v>
      </c>
      <c r="G4495" s="71" t="s">
        <v>878</v>
      </c>
    </row>
    <row r="4496" spans="6:7" ht="19.5" thickBot="1">
      <c r="F4496" s="72">
        <v>6052251068782</v>
      </c>
      <c r="G4496" s="71" t="s">
        <v>878</v>
      </c>
    </row>
    <row r="4497" spans="6:7" ht="19.5" thickBot="1">
      <c r="F4497" s="72">
        <v>6052251068783</v>
      </c>
      <c r="G4497" s="71" t="s">
        <v>878</v>
      </c>
    </row>
    <row r="4498" spans="6:7" ht="19.5" thickBot="1">
      <c r="F4498" s="72">
        <v>6052251068784</v>
      </c>
      <c r="G4498" s="71" t="s">
        <v>878</v>
      </c>
    </row>
    <row r="4499" spans="6:7" ht="19.5" thickBot="1">
      <c r="F4499" s="72">
        <v>6052251068785</v>
      </c>
      <c r="G4499" s="71" t="s">
        <v>878</v>
      </c>
    </row>
    <row r="4500" spans="6:7" ht="19.5" thickBot="1">
      <c r="F4500" s="72">
        <v>6052251068786</v>
      </c>
      <c r="G4500" s="71" t="s">
        <v>878</v>
      </c>
    </row>
    <row r="4501" spans="6:7" ht="19.5" thickBot="1">
      <c r="F4501" s="72">
        <v>6052251068787</v>
      </c>
      <c r="G4501" s="71" t="s">
        <v>878</v>
      </c>
    </row>
    <row r="4502" spans="6:7" ht="19.5" thickBot="1">
      <c r="F4502" s="72">
        <v>6052251068788</v>
      </c>
      <c r="G4502" s="71" t="s">
        <v>878</v>
      </c>
    </row>
    <row r="4503" spans="6:7" ht="19.5" thickBot="1">
      <c r="F4503" s="72">
        <v>6052251068789</v>
      </c>
      <c r="G4503" s="71" t="s">
        <v>878</v>
      </c>
    </row>
    <row r="4504" spans="6:7" ht="19.5" thickBot="1">
      <c r="F4504" s="72">
        <v>6052251068790</v>
      </c>
      <c r="G4504" s="71" t="s">
        <v>878</v>
      </c>
    </row>
    <row r="4505" spans="6:7" ht="19.5" thickBot="1">
      <c r="F4505" s="72">
        <v>6052251068791</v>
      </c>
      <c r="G4505" s="71" t="s">
        <v>878</v>
      </c>
    </row>
    <row r="4506" spans="6:7" ht="19.5" thickBot="1">
      <c r="F4506" s="72">
        <v>6052251068792</v>
      </c>
      <c r="G4506" s="71" t="s">
        <v>878</v>
      </c>
    </row>
    <row r="4507" spans="6:7" ht="19.5" thickBot="1">
      <c r="F4507" s="72">
        <v>6052251068793</v>
      </c>
      <c r="G4507" s="71" t="s">
        <v>878</v>
      </c>
    </row>
    <row r="4508" spans="6:7" ht="19.5" thickBot="1">
      <c r="F4508" s="72">
        <v>6052251068794</v>
      </c>
      <c r="G4508" s="71" t="s">
        <v>878</v>
      </c>
    </row>
    <row r="4509" spans="6:7" ht="19.5" thickBot="1">
      <c r="F4509" s="72">
        <v>6052251068795</v>
      </c>
      <c r="G4509" s="71" t="s">
        <v>878</v>
      </c>
    </row>
    <row r="4510" spans="6:7" ht="19.5" thickBot="1">
      <c r="F4510" s="72">
        <v>6052251068796</v>
      </c>
      <c r="G4510" s="71" t="s">
        <v>878</v>
      </c>
    </row>
    <row r="4511" spans="6:7" ht="19.5" thickBot="1">
      <c r="F4511" s="72">
        <v>6052251068797</v>
      </c>
      <c r="G4511" s="71" t="s">
        <v>878</v>
      </c>
    </row>
    <row r="4512" spans="6:7" ht="19.5" thickBot="1">
      <c r="F4512" s="72">
        <v>6052251068798</v>
      </c>
      <c r="G4512" s="71" t="s">
        <v>878</v>
      </c>
    </row>
    <row r="4513" spans="6:7" ht="19.5" thickBot="1">
      <c r="F4513" s="72">
        <v>6052251068799</v>
      </c>
      <c r="G4513" s="71" t="s">
        <v>878</v>
      </c>
    </row>
    <row r="4514" spans="6:7" ht="19.5" thickBot="1">
      <c r="F4514" s="72">
        <v>6052251068800</v>
      </c>
      <c r="G4514" s="71" t="s">
        <v>878</v>
      </c>
    </row>
    <row r="4515" spans="6:7" ht="19.5" thickBot="1">
      <c r="F4515" s="72">
        <v>6052251068801</v>
      </c>
      <c r="G4515" s="71" t="s">
        <v>878</v>
      </c>
    </row>
    <row r="4516" spans="6:7" ht="19.5" thickBot="1">
      <c r="F4516" s="72">
        <v>6052251068802</v>
      </c>
      <c r="G4516" s="71" t="s">
        <v>878</v>
      </c>
    </row>
    <row r="4517" spans="6:7" ht="19.5" thickBot="1">
      <c r="F4517" s="72">
        <v>6052251068803</v>
      </c>
      <c r="G4517" s="71" t="s">
        <v>878</v>
      </c>
    </row>
    <row r="4518" spans="6:7" ht="19.5" thickBot="1">
      <c r="F4518" s="72">
        <v>6052251068804</v>
      </c>
      <c r="G4518" s="71" t="s">
        <v>878</v>
      </c>
    </row>
    <row r="4519" spans="6:7" ht="19.5" thickBot="1">
      <c r="F4519" s="72">
        <v>6052251068805</v>
      </c>
      <c r="G4519" s="71" t="s">
        <v>878</v>
      </c>
    </row>
    <row r="4520" spans="6:7" ht="19.5" thickBot="1">
      <c r="F4520" s="72">
        <v>6052251068806</v>
      </c>
      <c r="G4520" s="71" t="s">
        <v>878</v>
      </c>
    </row>
    <row r="4521" spans="6:7" ht="19.5" thickBot="1">
      <c r="F4521" s="72">
        <v>6052251068807</v>
      </c>
      <c r="G4521" s="71" t="s">
        <v>878</v>
      </c>
    </row>
    <row r="4522" spans="6:7" ht="19.5" thickBot="1">
      <c r="F4522" s="72">
        <v>6052251068808</v>
      </c>
      <c r="G4522" s="71" t="s">
        <v>878</v>
      </c>
    </row>
    <row r="4523" spans="6:7" ht="19.5" thickBot="1">
      <c r="F4523" s="72">
        <v>6052251068809</v>
      </c>
      <c r="G4523" s="71" t="s">
        <v>878</v>
      </c>
    </row>
    <row r="4524" spans="6:7" ht="19.5" thickBot="1">
      <c r="F4524" s="72">
        <v>6052251068810</v>
      </c>
      <c r="G4524" s="71" t="s">
        <v>878</v>
      </c>
    </row>
    <row r="4525" spans="6:7" ht="19.5" thickBot="1">
      <c r="F4525" s="72">
        <v>6052251068811</v>
      </c>
      <c r="G4525" s="71" t="s">
        <v>878</v>
      </c>
    </row>
    <row r="4526" spans="6:7" ht="19.5" thickBot="1">
      <c r="F4526" s="72">
        <v>6052251068812</v>
      </c>
      <c r="G4526" s="71" t="s">
        <v>878</v>
      </c>
    </row>
    <row r="4527" spans="6:7" ht="19.5" thickBot="1">
      <c r="F4527" s="72">
        <v>6052251068813</v>
      </c>
      <c r="G4527" s="71" t="s">
        <v>878</v>
      </c>
    </row>
    <row r="4528" spans="6:7" ht="19.5" thickBot="1">
      <c r="F4528" s="72">
        <v>6052251068814</v>
      </c>
      <c r="G4528" s="71" t="s">
        <v>878</v>
      </c>
    </row>
    <row r="4529" spans="6:7" ht="19.5" thickBot="1">
      <c r="F4529" s="72">
        <v>6052251068815</v>
      </c>
      <c r="G4529" s="71" t="s">
        <v>878</v>
      </c>
    </row>
    <row r="4530" spans="6:7" ht="19.5" thickBot="1">
      <c r="F4530" s="72">
        <v>6052251068816</v>
      </c>
      <c r="G4530" s="71" t="s">
        <v>878</v>
      </c>
    </row>
    <row r="4531" spans="6:7" ht="19.5" thickBot="1">
      <c r="F4531" s="72">
        <v>6052251068817</v>
      </c>
      <c r="G4531" s="71" t="s">
        <v>878</v>
      </c>
    </row>
    <row r="4532" spans="6:7" ht="19.5" thickBot="1">
      <c r="F4532" s="72">
        <v>6052251068818</v>
      </c>
      <c r="G4532" s="71" t="s">
        <v>878</v>
      </c>
    </row>
    <row r="4533" spans="6:7" ht="19.5" thickBot="1">
      <c r="F4533" s="72">
        <v>6052251068819</v>
      </c>
      <c r="G4533" s="71" t="s">
        <v>878</v>
      </c>
    </row>
    <row r="4534" spans="6:7" ht="19.5" thickBot="1">
      <c r="F4534" s="72">
        <v>6052251068820</v>
      </c>
      <c r="G4534" s="71" t="s">
        <v>878</v>
      </c>
    </row>
    <row r="4535" spans="6:7" ht="19.5" thickBot="1">
      <c r="F4535" s="72">
        <v>6052251068821</v>
      </c>
      <c r="G4535" s="71" t="s">
        <v>878</v>
      </c>
    </row>
    <row r="4536" spans="6:7" ht="19.5" thickBot="1">
      <c r="F4536" s="72">
        <v>6052251068822</v>
      </c>
      <c r="G4536" s="71" t="s">
        <v>878</v>
      </c>
    </row>
    <row r="4537" spans="6:7" ht="19.5" thickBot="1">
      <c r="F4537" s="72">
        <v>6052251068823</v>
      </c>
      <c r="G4537" s="71" t="s">
        <v>878</v>
      </c>
    </row>
    <row r="4538" spans="6:7" ht="19.5" thickBot="1">
      <c r="F4538" s="72">
        <v>6052251068824</v>
      </c>
      <c r="G4538" s="71" t="s">
        <v>878</v>
      </c>
    </row>
    <row r="4539" spans="6:7" ht="19.5" thickBot="1">
      <c r="F4539" s="72">
        <v>6052251068825</v>
      </c>
      <c r="G4539" s="71" t="s">
        <v>878</v>
      </c>
    </row>
    <row r="4540" spans="6:7" ht="19.5" thickBot="1">
      <c r="F4540" s="72">
        <v>6052251068826</v>
      </c>
      <c r="G4540" s="71" t="s">
        <v>878</v>
      </c>
    </row>
    <row r="4541" spans="6:7" ht="19.5" thickBot="1">
      <c r="F4541" s="72">
        <v>6052251068827</v>
      </c>
      <c r="G4541" s="71" t="s">
        <v>878</v>
      </c>
    </row>
    <row r="4542" spans="6:7" ht="19.5" thickBot="1">
      <c r="F4542" s="72">
        <v>6052251068828</v>
      </c>
      <c r="G4542" s="71" t="s">
        <v>878</v>
      </c>
    </row>
    <row r="4543" spans="6:7" ht="19.5" thickBot="1">
      <c r="F4543" s="72">
        <v>6052251068829</v>
      </c>
      <c r="G4543" s="71" t="s">
        <v>878</v>
      </c>
    </row>
    <row r="4544" spans="6:7" ht="19.5" thickBot="1">
      <c r="F4544" s="72">
        <v>6052251068830</v>
      </c>
      <c r="G4544" s="71" t="s">
        <v>878</v>
      </c>
    </row>
    <row r="4545" spans="6:7" ht="19.5" thickBot="1">
      <c r="F4545" s="72">
        <v>6052251068831</v>
      </c>
      <c r="G4545" s="71" t="s">
        <v>878</v>
      </c>
    </row>
    <row r="4546" spans="6:7" ht="19.5" thickBot="1">
      <c r="F4546" s="72">
        <v>6052251068832</v>
      </c>
      <c r="G4546" s="71" t="s">
        <v>878</v>
      </c>
    </row>
    <row r="4547" spans="6:7" ht="19.5" thickBot="1">
      <c r="F4547" s="72">
        <v>6052251068833</v>
      </c>
      <c r="G4547" s="71" t="s">
        <v>878</v>
      </c>
    </row>
    <row r="4548" spans="6:7" ht="19.5" thickBot="1">
      <c r="F4548" s="72">
        <v>6052251068834</v>
      </c>
      <c r="G4548" s="71" t="s">
        <v>878</v>
      </c>
    </row>
    <row r="4549" spans="6:7" ht="19.5" thickBot="1">
      <c r="F4549" s="72">
        <v>6052251068835</v>
      </c>
      <c r="G4549" s="71" t="s">
        <v>878</v>
      </c>
    </row>
    <row r="4550" spans="6:7" ht="19.5" thickBot="1">
      <c r="F4550" s="72">
        <v>6052251068836</v>
      </c>
      <c r="G4550" s="71" t="s">
        <v>878</v>
      </c>
    </row>
    <row r="4551" spans="6:7" ht="19.5" thickBot="1">
      <c r="F4551" s="72">
        <v>6052251068837</v>
      </c>
      <c r="G4551" s="71" t="s">
        <v>878</v>
      </c>
    </row>
    <row r="4552" spans="6:7" ht="19.5" thickBot="1">
      <c r="F4552" s="72">
        <v>6052251068838</v>
      </c>
      <c r="G4552" s="71" t="s">
        <v>878</v>
      </c>
    </row>
    <row r="4553" spans="6:7" ht="19.5" thickBot="1">
      <c r="F4553" s="72">
        <v>6052251068839</v>
      </c>
      <c r="G4553" s="71" t="s">
        <v>878</v>
      </c>
    </row>
    <row r="4554" spans="6:7" ht="19.5" thickBot="1">
      <c r="F4554" s="72">
        <v>6052251068840</v>
      </c>
      <c r="G4554" s="71" t="s">
        <v>878</v>
      </c>
    </row>
    <row r="4555" spans="6:7" ht="19.5" thickBot="1">
      <c r="F4555" s="72">
        <v>6052251068841</v>
      </c>
      <c r="G4555" s="71" t="s">
        <v>878</v>
      </c>
    </row>
    <row r="4556" spans="6:7" ht="19.5" thickBot="1">
      <c r="F4556" s="72">
        <v>6052251068842</v>
      </c>
      <c r="G4556" s="71" t="s">
        <v>878</v>
      </c>
    </row>
    <row r="4557" spans="6:7" ht="19.5" thickBot="1">
      <c r="F4557" s="72">
        <v>6052251068843</v>
      </c>
      <c r="G4557" s="71" t="s">
        <v>878</v>
      </c>
    </row>
    <row r="4558" spans="6:7" ht="19.5" thickBot="1">
      <c r="F4558" s="72">
        <v>6052251068844</v>
      </c>
      <c r="G4558" s="71" t="s">
        <v>878</v>
      </c>
    </row>
    <row r="4559" spans="6:7" ht="19.5" thickBot="1">
      <c r="F4559" s="72">
        <v>6052251068845</v>
      </c>
      <c r="G4559" s="71" t="s">
        <v>878</v>
      </c>
    </row>
    <row r="4560" spans="6:7" ht="19.5" thickBot="1">
      <c r="F4560" s="72">
        <v>6052251068846</v>
      </c>
      <c r="G4560" s="71" t="s">
        <v>878</v>
      </c>
    </row>
    <row r="4561" spans="6:7" ht="19.5" thickBot="1">
      <c r="F4561" s="72">
        <v>6052251068847</v>
      </c>
      <c r="G4561" s="71" t="s">
        <v>878</v>
      </c>
    </row>
    <row r="4562" spans="6:7" ht="19.5" thickBot="1">
      <c r="F4562" s="72">
        <v>6052251068848</v>
      </c>
      <c r="G4562" s="71" t="s">
        <v>878</v>
      </c>
    </row>
    <row r="4563" spans="6:7" ht="19.5" thickBot="1">
      <c r="F4563" s="72">
        <v>6052251068849</v>
      </c>
      <c r="G4563" s="71" t="s">
        <v>878</v>
      </c>
    </row>
    <row r="4564" spans="6:7" ht="19.5" thickBot="1">
      <c r="F4564" s="72">
        <v>6052251068850</v>
      </c>
      <c r="G4564" s="71" t="s">
        <v>878</v>
      </c>
    </row>
    <row r="4565" spans="6:7" ht="19.5" thickBot="1">
      <c r="F4565" s="72">
        <v>6052251068851</v>
      </c>
      <c r="G4565" s="71" t="s">
        <v>878</v>
      </c>
    </row>
    <row r="4566" spans="6:7" ht="19.5" thickBot="1">
      <c r="F4566" s="72">
        <v>6052251068852</v>
      </c>
      <c r="G4566" s="71" t="s">
        <v>878</v>
      </c>
    </row>
    <row r="4567" spans="6:7" ht="19.5" thickBot="1">
      <c r="F4567" s="72">
        <v>6052251068853</v>
      </c>
      <c r="G4567" s="71" t="s">
        <v>878</v>
      </c>
    </row>
    <row r="4568" spans="6:7" ht="19.5" thickBot="1">
      <c r="F4568" s="72">
        <v>6052251068854</v>
      </c>
      <c r="G4568" s="71" t="s">
        <v>878</v>
      </c>
    </row>
    <row r="4569" spans="6:7" ht="19.5" thickBot="1">
      <c r="F4569" s="72">
        <v>6052251068855</v>
      </c>
      <c r="G4569" s="71" t="s">
        <v>878</v>
      </c>
    </row>
    <row r="4570" spans="6:7" ht="19.5" thickBot="1">
      <c r="F4570" s="72">
        <v>6052251068856</v>
      </c>
      <c r="G4570" s="71" t="s">
        <v>878</v>
      </c>
    </row>
    <row r="4571" spans="6:7" ht="19.5" thickBot="1">
      <c r="F4571" s="72">
        <v>6052251068857</v>
      </c>
      <c r="G4571" s="71" t="s">
        <v>878</v>
      </c>
    </row>
    <row r="4572" spans="6:7" ht="19.5" thickBot="1">
      <c r="F4572" s="72">
        <v>6052251068858</v>
      </c>
      <c r="G4572" s="71" t="s">
        <v>878</v>
      </c>
    </row>
    <row r="4573" spans="6:7" ht="19.5" thickBot="1">
      <c r="F4573" s="72">
        <v>6052251068859</v>
      </c>
      <c r="G4573" s="71" t="s">
        <v>878</v>
      </c>
    </row>
    <row r="4574" spans="6:7" ht="19.5" thickBot="1">
      <c r="F4574" s="72">
        <v>6052251068860</v>
      </c>
      <c r="G4574" s="71" t="s">
        <v>878</v>
      </c>
    </row>
    <row r="4575" spans="6:7" ht="19.5" thickBot="1">
      <c r="F4575" s="72">
        <v>6052251068861</v>
      </c>
      <c r="G4575" s="71" t="s">
        <v>878</v>
      </c>
    </row>
    <row r="4576" spans="6:7" ht="19.5" thickBot="1">
      <c r="F4576" s="72">
        <v>6052251068862</v>
      </c>
      <c r="G4576" s="71" t="s">
        <v>878</v>
      </c>
    </row>
    <row r="4577" spans="6:7" ht="19.5" thickBot="1">
      <c r="F4577" s="72">
        <v>6052251068863</v>
      </c>
      <c r="G4577" s="71" t="s">
        <v>878</v>
      </c>
    </row>
    <row r="4578" spans="6:7" ht="19.5" thickBot="1">
      <c r="F4578" s="72">
        <v>6052251068864</v>
      </c>
      <c r="G4578" s="71" t="s">
        <v>878</v>
      </c>
    </row>
    <row r="4579" spans="6:7" ht="19.5" thickBot="1">
      <c r="F4579" s="72">
        <v>6052251068865</v>
      </c>
      <c r="G4579" s="71" t="s">
        <v>878</v>
      </c>
    </row>
    <row r="4580" spans="6:7" ht="19.5" thickBot="1">
      <c r="F4580" s="72">
        <v>6052251068866</v>
      </c>
      <c r="G4580" s="71" t="s">
        <v>878</v>
      </c>
    </row>
    <row r="4581" spans="6:7" ht="19.5" thickBot="1">
      <c r="F4581" s="72">
        <v>6052251068867</v>
      </c>
      <c r="G4581" s="71" t="s">
        <v>878</v>
      </c>
    </row>
    <row r="4582" spans="6:7" ht="19.5" thickBot="1">
      <c r="F4582" s="72">
        <v>6052251068868</v>
      </c>
      <c r="G4582" s="71" t="s">
        <v>878</v>
      </c>
    </row>
    <row r="4583" spans="6:7" ht="19.5" thickBot="1">
      <c r="F4583" s="72">
        <v>6052251068869</v>
      </c>
      <c r="G4583" s="71" t="s">
        <v>878</v>
      </c>
    </row>
    <row r="4584" spans="6:7" ht="19.5" thickBot="1">
      <c r="F4584" s="72">
        <v>6052251068870</v>
      </c>
      <c r="G4584" s="71" t="s">
        <v>878</v>
      </c>
    </row>
    <row r="4585" spans="6:7" ht="19.5" thickBot="1">
      <c r="F4585" s="72">
        <v>6052251068871</v>
      </c>
      <c r="G4585" s="71" t="s">
        <v>878</v>
      </c>
    </row>
    <row r="4586" spans="6:7" ht="19.5" thickBot="1">
      <c r="F4586" s="72">
        <v>6052251068872</v>
      </c>
      <c r="G4586" s="71" t="s">
        <v>878</v>
      </c>
    </row>
    <row r="4587" spans="6:7" ht="19.5" thickBot="1">
      <c r="F4587" s="72">
        <v>6052251068873</v>
      </c>
      <c r="G4587" s="71" t="s">
        <v>878</v>
      </c>
    </row>
    <row r="4588" spans="6:7" ht="19.5" thickBot="1">
      <c r="F4588" s="72">
        <v>6052251068874</v>
      </c>
      <c r="G4588" s="71" t="s">
        <v>878</v>
      </c>
    </row>
    <row r="4589" spans="6:7" ht="19.5" thickBot="1">
      <c r="F4589" s="72">
        <v>6052251068875</v>
      </c>
      <c r="G4589" s="71" t="s">
        <v>878</v>
      </c>
    </row>
    <row r="4590" spans="6:7" ht="19.5" thickBot="1">
      <c r="F4590" s="72">
        <v>6052251068876</v>
      </c>
      <c r="G4590" s="71" t="s">
        <v>878</v>
      </c>
    </row>
    <row r="4591" spans="6:7" ht="19.5" thickBot="1">
      <c r="F4591" s="72">
        <v>6052251068877</v>
      </c>
      <c r="G4591" s="71" t="s">
        <v>878</v>
      </c>
    </row>
    <row r="4592" spans="6:7" ht="19.5" thickBot="1">
      <c r="F4592" s="72">
        <v>6052251068878</v>
      </c>
      <c r="G4592" s="71" t="s">
        <v>878</v>
      </c>
    </row>
    <row r="4593" spans="6:7" ht="19.5" thickBot="1">
      <c r="F4593" s="72">
        <v>6052251068879</v>
      </c>
      <c r="G4593" s="71" t="s">
        <v>878</v>
      </c>
    </row>
    <row r="4594" spans="6:7" ht="19.5" thickBot="1">
      <c r="F4594" s="72">
        <v>6052251068880</v>
      </c>
      <c r="G4594" s="71" t="s">
        <v>878</v>
      </c>
    </row>
    <row r="4595" spans="6:7" ht="19.5" thickBot="1">
      <c r="F4595" s="72">
        <v>6052251068881</v>
      </c>
      <c r="G4595" s="71" t="s">
        <v>878</v>
      </c>
    </row>
    <row r="4596" spans="6:7" ht="19.5" thickBot="1">
      <c r="F4596" s="72">
        <v>6052251068882</v>
      </c>
      <c r="G4596" s="71" t="s">
        <v>878</v>
      </c>
    </row>
    <row r="4597" spans="6:7" ht="19.5" thickBot="1">
      <c r="F4597" s="72">
        <v>6052251068883</v>
      </c>
      <c r="G4597" s="71" t="s">
        <v>878</v>
      </c>
    </row>
    <row r="4598" spans="6:7" ht="19.5" thickBot="1">
      <c r="F4598" s="72">
        <v>6052251068884</v>
      </c>
      <c r="G4598" s="71" t="s">
        <v>878</v>
      </c>
    </row>
    <row r="4599" spans="6:7" ht="19.5" thickBot="1">
      <c r="F4599" s="72">
        <v>6052251068885</v>
      </c>
      <c r="G4599" s="71" t="s">
        <v>878</v>
      </c>
    </row>
    <row r="4600" spans="6:7" ht="19.5" thickBot="1">
      <c r="F4600" s="72">
        <v>6052251068886</v>
      </c>
      <c r="G4600" s="71" t="s">
        <v>878</v>
      </c>
    </row>
    <row r="4601" spans="6:7" ht="19.5" thickBot="1">
      <c r="F4601" s="72">
        <v>6052251068887</v>
      </c>
      <c r="G4601" s="71" t="s">
        <v>878</v>
      </c>
    </row>
    <row r="4602" spans="6:7" ht="19.5" thickBot="1">
      <c r="F4602" s="72">
        <v>6052251068888</v>
      </c>
      <c r="G4602" s="71" t="s">
        <v>878</v>
      </c>
    </row>
    <row r="4603" spans="6:7" ht="19.5" thickBot="1">
      <c r="F4603" s="72">
        <v>6052251068889</v>
      </c>
      <c r="G4603" s="71" t="s">
        <v>878</v>
      </c>
    </row>
    <row r="4604" spans="6:7" ht="19.5" thickBot="1">
      <c r="F4604" s="72">
        <v>6052251068890</v>
      </c>
      <c r="G4604" s="71" t="s">
        <v>878</v>
      </c>
    </row>
    <row r="4605" spans="6:7" ht="19.5" thickBot="1">
      <c r="F4605" s="72">
        <v>6052251068891</v>
      </c>
      <c r="G4605" s="71" t="s">
        <v>878</v>
      </c>
    </row>
    <row r="4606" spans="6:7" ht="19.5" thickBot="1">
      <c r="F4606" s="72">
        <v>6052251068892</v>
      </c>
      <c r="G4606" s="71" t="s">
        <v>878</v>
      </c>
    </row>
    <row r="4607" spans="6:7" ht="19.5" thickBot="1">
      <c r="F4607" s="72">
        <v>6052251068893</v>
      </c>
      <c r="G4607" s="71" t="s">
        <v>878</v>
      </c>
    </row>
    <row r="4608" spans="6:7" ht="19.5" thickBot="1">
      <c r="F4608" s="72">
        <v>6052251068894</v>
      </c>
      <c r="G4608" s="71" t="s">
        <v>878</v>
      </c>
    </row>
    <row r="4609" spans="6:7" ht="19.5" thickBot="1">
      <c r="F4609" s="72">
        <v>6052251068895</v>
      </c>
      <c r="G4609" s="71" t="s">
        <v>878</v>
      </c>
    </row>
    <row r="4610" spans="6:7" ht="19.5" thickBot="1">
      <c r="F4610" s="72">
        <v>6052251068896</v>
      </c>
      <c r="G4610" s="71" t="s">
        <v>878</v>
      </c>
    </row>
    <row r="4611" spans="6:7" ht="19.5" thickBot="1">
      <c r="F4611" s="72">
        <v>6052251068897</v>
      </c>
      <c r="G4611" s="71" t="s">
        <v>878</v>
      </c>
    </row>
    <row r="4612" spans="6:7" ht="19.5" thickBot="1">
      <c r="F4612" s="72">
        <v>6052251068898</v>
      </c>
      <c r="G4612" s="71" t="s">
        <v>878</v>
      </c>
    </row>
    <row r="4613" spans="6:7" ht="19.5" thickBot="1">
      <c r="F4613" s="72">
        <v>6052251068899</v>
      </c>
      <c r="G4613" s="71" t="s">
        <v>878</v>
      </c>
    </row>
    <row r="4614" spans="6:7" ht="19.5" thickBot="1">
      <c r="F4614" s="72">
        <v>6052251068900</v>
      </c>
      <c r="G4614" s="71" t="s">
        <v>878</v>
      </c>
    </row>
    <row r="4615" spans="6:7" ht="19.5" thickBot="1">
      <c r="F4615" s="72">
        <v>6052251068901</v>
      </c>
      <c r="G4615" s="71" t="s">
        <v>878</v>
      </c>
    </row>
    <row r="4616" spans="6:7" ht="19.5" thickBot="1">
      <c r="F4616" s="72">
        <v>6052251068902</v>
      </c>
      <c r="G4616" s="71" t="s">
        <v>878</v>
      </c>
    </row>
    <row r="4617" spans="6:7" ht="19.5" thickBot="1">
      <c r="F4617" s="72">
        <v>6052251068903</v>
      </c>
      <c r="G4617" s="71" t="s">
        <v>878</v>
      </c>
    </row>
    <row r="4618" spans="6:7" ht="19.5" thickBot="1">
      <c r="F4618" s="72">
        <v>6052251068904</v>
      </c>
      <c r="G4618" s="71" t="s">
        <v>878</v>
      </c>
    </row>
    <row r="4619" spans="6:7" ht="19.5" thickBot="1">
      <c r="F4619" s="72">
        <v>6052251068905</v>
      </c>
      <c r="G4619" s="71" t="s">
        <v>878</v>
      </c>
    </row>
    <row r="4620" spans="6:7" ht="19.5" thickBot="1">
      <c r="F4620" s="72">
        <v>6052251068906</v>
      </c>
      <c r="G4620" s="71" t="s">
        <v>878</v>
      </c>
    </row>
    <row r="4621" spans="6:7" ht="19.5" thickBot="1">
      <c r="F4621" s="72">
        <v>6052251068907</v>
      </c>
      <c r="G4621" s="71" t="s">
        <v>878</v>
      </c>
    </row>
    <row r="4622" spans="6:7" ht="19.5" thickBot="1">
      <c r="F4622" s="72">
        <v>6052251068908</v>
      </c>
      <c r="G4622" s="71" t="s">
        <v>878</v>
      </c>
    </row>
    <row r="4623" spans="6:7" ht="19.5" thickBot="1">
      <c r="F4623" s="72">
        <v>6052251068909</v>
      </c>
      <c r="G4623" s="71" t="s">
        <v>878</v>
      </c>
    </row>
    <row r="4624" spans="6:7" ht="19.5" thickBot="1">
      <c r="F4624" s="72">
        <v>6052251068910</v>
      </c>
      <c r="G4624" s="71" t="s">
        <v>878</v>
      </c>
    </row>
    <row r="4625" spans="6:7" ht="19.5" thickBot="1">
      <c r="F4625" s="72">
        <v>6052251068911</v>
      </c>
      <c r="G4625" s="71" t="s">
        <v>878</v>
      </c>
    </row>
    <row r="4626" spans="6:7" ht="19.5" thickBot="1">
      <c r="F4626" s="72">
        <v>6052251068912</v>
      </c>
      <c r="G4626" s="71" t="s">
        <v>878</v>
      </c>
    </row>
    <row r="4627" spans="6:7" ht="19.5" thickBot="1">
      <c r="F4627" s="72">
        <v>6052251068913</v>
      </c>
      <c r="G4627" s="71" t="s">
        <v>878</v>
      </c>
    </row>
    <row r="4628" spans="6:7" ht="19.5" thickBot="1">
      <c r="F4628" s="72">
        <v>6052251068914</v>
      </c>
      <c r="G4628" s="71" t="s">
        <v>878</v>
      </c>
    </row>
    <row r="4629" spans="6:7" ht="19.5" thickBot="1">
      <c r="F4629" s="72">
        <v>6052251068915</v>
      </c>
      <c r="G4629" s="71" t="s">
        <v>878</v>
      </c>
    </row>
    <row r="4630" spans="6:7" ht="19.5" thickBot="1">
      <c r="F4630" s="72">
        <v>6052251068916</v>
      </c>
      <c r="G4630" s="71" t="s">
        <v>878</v>
      </c>
    </row>
    <row r="4631" spans="6:7" ht="19.5" thickBot="1">
      <c r="F4631" s="72">
        <v>6052251068917</v>
      </c>
      <c r="G4631" s="71" t="s">
        <v>878</v>
      </c>
    </row>
    <row r="4632" spans="6:7" ht="19.5" thickBot="1">
      <c r="F4632" s="72">
        <v>6052251068918</v>
      </c>
      <c r="G4632" s="71" t="s">
        <v>878</v>
      </c>
    </row>
    <row r="4633" spans="6:7" ht="19.5" thickBot="1">
      <c r="F4633" s="72">
        <v>6052251068919</v>
      </c>
      <c r="G4633" s="71" t="s">
        <v>878</v>
      </c>
    </row>
    <row r="4634" spans="6:7" ht="19.5" thickBot="1">
      <c r="F4634" s="72">
        <v>6052251068920</v>
      </c>
      <c r="G4634" s="71" t="s">
        <v>878</v>
      </c>
    </row>
    <row r="4635" spans="6:7" ht="19.5" thickBot="1">
      <c r="F4635" s="72">
        <v>6052251068921</v>
      </c>
      <c r="G4635" s="71" t="s">
        <v>878</v>
      </c>
    </row>
    <row r="4636" spans="6:7" ht="19.5" thickBot="1">
      <c r="F4636" s="72">
        <v>6052251068922</v>
      </c>
      <c r="G4636" s="71" t="s">
        <v>878</v>
      </c>
    </row>
    <row r="4637" spans="6:7" ht="19.5" thickBot="1">
      <c r="F4637" s="72">
        <v>6052251069152</v>
      </c>
      <c r="G4637" s="71" t="s">
        <v>878</v>
      </c>
    </row>
    <row r="4638" spans="6:7" ht="19.5" thickBot="1">
      <c r="F4638" s="72">
        <v>6052251069153</v>
      </c>
      <c r="G4638" s="71" t="s">
        <v>878</v>
      </c>
    </row>
    <row r="4639" spans="6:7" ht="19.5" thickBot="1">
      <c r="F4639" s="72">
        <v>6052251069154</v>
      </c>
      <c r="G4639" s="71" t="s">
        <v>878</v>
      </c>
    </row>
    <row r="4640" spans="6:7" ht="19.5" thickBot="1">
      <c r="F4640" s="72">
        <v>6052251069155</v>
      </c>
      <c r="G4640" s="71" t="s">
        <v>878</v>
      </c>
    </row>
    <row r="4641" spans="6:7" ht="19.5" thickBot="1">
      <c r="F4641" s="72">
        <v>6052251069156</v>
      </c>
      <c r="G4641" s="71" t="s">
        <v>878</v>
      </c>
    </row>
    <row r="4642" spans="6:7" ht="19.5" thickBot="1">
      <c r="F4642" s="72">
        <v>6052251069157</v>
      </c>
      <c r="G4642" s="71" t="s">
        <v>878</v>
      </c>
    </row>
    <row r="4643" spans="6:7" ht="19.5" thickBot="1">
      <c r="F4643" s="72">
        <v>6052251069158</v>
      </c>
      <c r="G4643" s="71" t="s">
        <v>878</v>
      </c>
    </row>
    <row r="4644" spans="6:7" ht="19.5" thickBot="1">
      <c r="F4644" s="72">
        <v>6052251069159</v>
      </c>
      <c r="G4644" s="71" t="s">
        <v>878</v>
      </c>
    </row>
    <row r="4645" spans="6:7" ht="19.5" thickBot="1">
      <c r="F4645" s="72">
        <v>6052251069160</v>
      </c>
      <c r="G4645" s="71" t="s">
        <v>878</v>
      </c>
    </row>
    <row r="4646" spans="6:7" ht="19.5" thickBot="1">
      <c r="F4646" s="72">
        <v>6052251069161</v>
      </c>
      <c r="G4646" s="71" t="s">
        <v>878</v>
      </c>
    </row>
    <row r="4647" spans="6:7" ht="19.5" thickBot="1">
      <c r="F4647" s="72">
        <v>6052251069287</v>
      </c>
      <c r="G4647" s="71" t="s">
        <v>878</v>
      </c>
    </row>
    <row r="4648" spans="6:7" ht="19.5" thickBot="1">
      <c r="F4648" s="72">
        <v>6052251069288</v>
      </c>
      <c r="G4648" s="71" t="s">
        <v>878</v>
      </c>
    </row>
    <row r="4649" spans="6:7" ht="19.5" thickBot="1">
      <c r="F4649" s="72">
        <v>6052251069289</v>
      </c>
      <c r="G4649" s="71" t="s">
        <v>878</v>
      </c>
    </row>
    <row r="4650" spans="6:7" ht="19.5" thickBot="1">
      <c r="F4650" s="72">
        <v>6052251069290</v>
      </c>
      <c r="G4650" s="71" t="s">
        <v>878</v>
      </c>
    </row>
    <row r="4651" spans="6:7" ht="19.5" thickBot="1">
      <c r="F4651" s="72">
        <v>6052251069291</v>
      </c>
      <c r="G4651" s="71" t="s">
        <v>878</v>
      </c>
    </row>
    <row r="4652" spans="6:7" ht="19.5" thickBot="1">
      <c r="F4652" s="72">
        <v>6052251069292</v>
      </c>
      <c r="G4652" s="71" t="s">
        <v>878</v>
      </c>
    </row>
    <row r="4653" spans="6:7" ht="19.5" thickBot="1">
      <c r="F4653" s="72">
        <v>6052251069293</v>
      </c>
      <c r="G4653" s="71" t="s">
        <v>878</v>
      </c>
    </row>
    <row r="4654" spans="6:7" ht="19.5" thickBot="1">
      <c r="F4654" s="72">
        <v>6052251069294</v>
      </c>
      <c r="G4654" s="71" t="s">
        <v>878</v>
      </c>
    </row>
    <row r="4655" spans="6:7" ht="19.5" thickBot="1">
      <c r="F4655" s="72">
        <v>6052251069295</v>
      </c>
      <c r="G4655" s="71" t="s">
        <v>878</v>
      </c>
    </row>
    <row r="4656" spans="6:7" ht="19.5" thickBot="1">
      <c r="F4656" s="72">
        <v>6052251069296</v>
      </c>
      <c r="G4656" s="71" t="s">
        <v>878</v>
      </c>
    </row>
    <row r="4657" spans="6:7" ht="19.5" thickBot="1">
      <c r="F4657" s="72">
        <v>6052251069297</v>
      </c>
      <c r="G4657" s="71" t="s">
        <v>878</v>
      </c>
    </row>
    <row r="4658" spans="6:7" ht="19.5" thickBot="1">
      <c r="F4658" s="72">
        <v>6052251069298</v>
      </c>
      <c r="G4658" s="71" t="s">
        <v>878</v>
      </c>
    </row>
    <row r="4659" spans="6:7" ht="19.5" thickBot="1">
      <c r="F4659" s="72">
        <v>6052251069299</v>
      </c>
      <c r="G4659" s="71" t="s">
        <v>878</v>
      </c>
    </row>
    <row r="4660" spans="6:7" ht="19.5" thickBot="1">
      <c r="F4660" s="72">
        <v>6052251069300</v>
      </c>
      <c r="G4660" s="71" t="s">
        <v>878</v>
      </c>
    </row>
    <row r="4661" spans="6:7" ht="19.5" thickBot="1">
      <c r="F4661" s="72">
        <v>6052251069301</v>
      </c>
      <c r="G4661" s="71" t="s">
        <v>878</v>
      </c>
    </row>
    <row r="4662" spans="6:7" ht="19.5" thickBot="1">
      <c r="F4662" s="72">
        <v>6052251069748</v>
      </c>
      <c r="G4662" s="71" t="s">
        <v>878</v>
      </c>
    </row>
    <row r="4663" spans="6:7" ht="19.5" thickBot="1">
      <c r="F4663" s="72">
        <v>6052251069756</v>
      </c>
      <c r="G4663" s="71" t="s">
        <v>878</v>
      </c>
    </row>
    <row r="4664" spans="6:7" ht="19.5" thickBot="1">
      <c r="F4664" s="72">
        <v>6052251069906</v>
      </c>
      <c r="G4664" s="71" t="s">
        <v>878</v>
      </c>
    </row>
    <row r="4665" spans="6:7" ht="19.5" thickBot="1">
      <c r="F4665" s="72">
        <v>6052251069907</v>
      </c>
      <c r="G4665" s="71" t="s">
        <v>878</v>
      </c>
    </row>
    <row r="4666" spans="6:7" ht="19.5" thickBot="1">
      <c r="F4666" s="72">
        <v>6052251069908</v>
      </c>
      <c r="G4666" s="71" t="s">
        <v>878</v>
      </c>
    </row>
    <row r="4667" spans="6:7" ht="19.5" thickBot="1">
      <c r="F4667" s="72">
        <v>6052251069909</v>
      </c>
      <c r="G4667" s="71" t="s">
        <v>878</v>
      </c>
    </row>
    <row r="4668" spans="6:7" ht="19.5" thickBot="1">
      <c r="F4668" s="72">
        <v>6052251069910</v>
      </c>
      <c r="G4668" s="71" t="s">
        <v>878</v>
      </c>
    </row>
    <row r="4669" spans="6:7" ht="19.5" thickBot="1">
      <c r="F4669" s="72">
        <v>6052251069911</v>
      </c>
      <c r="G4669" s="71" t="s">
        <v>878</v>
      </c>
    </row>
    <row r="4670" spans="6:7" ht="19.5" thickBot="1">
      <c r="F4670" s="72">
        <v>6052251069912</v>
      </c>
      <c r="G4670" s="71" t="s">
        <v>878</v>
      </c>
    </row>
    <row r="4671" spans="6:7" ht="19.5" thickBot="1">
      <c r="F4671" s="72">
        <v>6052251069913</v>
      </c>
      <c r="G4671" s="71" t="s">
        <v>878</v>
      </c>
    </row>
    <row r="4672" spans="6:7" ht="19.5" thickBot="1">
      <c r="F4672" s="72">
        <v>6052251069914</v>
      </c>
      <c r="G4672" s="71" t="s">
        <v>878</v>
      </c>
    </row>
    <row r="4673" spans="6:7" ht="19.5" thickBot="1">
      <c r="F4673" s="72">
        <v>6052251069915</v>
      </c>
      <c r="G4673" s="71" t="s">
        <v>878</v>
      </c>
    </row>
    <row r="4674" spans="6:7" ht="19.5" thickBot="1">
      <c r="F4674" s="72">
        <v>6052251069916</v>
      </c>
      <c r="G4674" s="71" t="s">
        <v>878</v>
      </c>
    </row>
    <row r="4675" spans="6:7" ht="19.5" thickBot="1">
      <c r="F4675" s="72">
        <v>6052251069917</v>
      </c>
      <c r="G4675" s="71" t="s">
        <v>878</v>
      </c>
    </row>
    <row r="4676" spans="6:7" ht="19.5" thickBot="1">
      <c r="F4676" s="72">
        <v>6052251069918</v>
      </c>
      <c r="G4676" s="71" t="s">
        <v>878</v>
      </c>
    </row>
    <row r="4677" spans="6:7" ht="19.5" thickBot="1">
      <c r="F4677" s="72">
        <v>6052251069919</v>
      </c>
      <c r="G4677" s="71" t="s">
        <v>878</v>
      </c>
    </row>
    <row r="4678" spans="6:7" ht="19.5" thickBot="1">
      <c r="F4678" s="72">
        <v>6052251069920</v>
      </c>
      <c r="G4678" s="71" t="s">
        <v>878</v>
      </c>
    </row>
    <row r="4679" spans="6:7" ht="19.5" thickBot="1">
      <c r="F4679" s="72">
        <v>6052251069921</v>
      </c>
      <c r="G4679" s="71" t="s">
        <v>878</v>
      </c>
    </row>
    <row r="4680" spans="6:7" ht="19.5" thickBot="1">
      <c r="F4680" s="72">
        <v>6052251069922</v>
      </c>
      <c r="G4680" s="71" t="s">
        <v>878</v>
      </c>
    </row>
    <row r="4681" spans="6:7" ht="19.5" thickBot="1">
      <c r="F4681" s="72">
        <v>6052251069923</v>
      </c>
      <c r="G4681" s="71" t="s">
        <v>878</v>
      </c>
    </row>
    <row r="4682" spans="6:7" ht="19.5" thickBot="1">
      <c r="F4682" s="72">
        <v>6052251069954</v>
      </c>
      <c r="G4682" s="71" t="s">
        <v>878</v>
      </c>
    </row>
    <row r="4683" spans="6:7" ht="19.5" thickBot="1">
      <c r="F4683" s="72">
        <v>6052251070055</v>
      </c>
      <c r="G4683" s="71" t="s">
        <v>878</v>
      </c>
    </row>
    <row r="4684" spans="6:7" ht="19.5" thickBot="1">
      <c r="F4684" s="72">
        <v>6052251070539</v>
      </c>
      <c r="G4684" s="71" t="s">
        <v>878</v>
      </c>
    </row>
    <row r="4685" spans="6:7" ht="19.5" thickBot="1">
      <c r="F4685" s="72">
        <v>6052251070612</v>
      </c>
      <c r="G4685" s="71" t="s">
        <v>878</v>
      </c>
    </row>
    <row r="4686" spans="6:7" ht="19.5" thickBot="1">
      <c r="F4686" s="72">
        <v>6052251070613</v>
      </c>
      <c r="G4686" s="71" t="s">
        <v>878</v>
      </c>
    </row>
    <row r="4687" spans="6:7" ht="19.5" thickBot="1">
      <c r="F4687" s="72">
        <v>6052251070614</v>
      </c>
      <c r="G4687" s="71" t="s">
        <v>878</v>
      </c>
    </row>
    <row r="4688" spans="6:7" ht="19.5" thickBot="1">
      <c r="F4688" s="72">
        <v>6052251070615</v>
      </c>
      <c r="G4688" s="71" t="s">
        <v>878</v>
      </c>
    </row>
    <row r="4689" spans="6:7" ht="19.5" thickBot="1">
      <c r="F4689" s="72">
        <v>6052251070616</v>
      </c>
      <c r="G4689" s="71" t="s">
        <v>878</v>
      </c>
    </row>
    <row r="4690" spans="6:7" ht="19.5" thickBot="1">
      <c r="F4690" s="72">
        <v>6052251070617</v>
      </c>
      <c r="G4690" s="71" t="s">
        <v>878</v>
      </c>
    </row>
    <row r="4691" spans="6:7" ht="19.5" thickBot="1">
      <c r="F4691" s="72">
        <v>6052251070618</v>
      </c>
      <c r="G4691" s="71" t="s">
        <v>878</v>
      </c>
    </row>
    <row r="4692" spans="6:7" ht="19.5" thickBot="1">
      <c r="F4692" s="72">
        <v>6052251070619</v>
      </c>
      <c r="G4692" s="71" t="s">
        <v>878</v>
      </c>
    </row>
    <row r="4693" spans="6:7" ht="19.5" thickBot="1">
      <c r="F4693" s="72">
        <v>6052251070620</v>
      </c>
      <c r="G4693" s="71" t="s">
        <v>878</v>
      </c>
    </row>
    <row r="4694" spans="6:7" ht="19.5" thickBot="1">
      <c r="F4694" s="72">
        <v>6052251070621</v>
      </c>
      <c r="G4694" s="71" t="s">
        <v>878</v>
      </c>
    </row>
    <row r="4695" spans="6:7" ht="19.5" thickBot="1">
      <c r="F4695" s="72">
        <v>6052251070622</v>
      </c>
      <c r="G4695" s="71" t="s">
        <v>878</v>
      </c>
    </row>
    <row r="4696" spans="6:7" ht="19.5" thickBot="1">
      <c r="F4696" s="72">
        <v>6052251070623</v>
      </c>
      <c r="G4696" s="71" t="s">
        <v>878</v>
      </c>
    </row>
    <row r="4697" spans="6:7" ht="19.5" thickBot="1">
      <c r="F4697" s="72">
        <v>6052251070855</v>
      </c>
      <c r="G4697" s="71" t="s">
        <v>878</v>
      </c>
    </row>
    <row r="4698" spans="6:7" ht="19.5" thickBot="1">
      <c r="F4698" s="72">
        <v>6052251070871</v>
      </c>
      <c r="G4698" s="71" t="s">
        <v>878</v>
      </c>
    </row>
    <row r="4699" spans="6:7" ht="19.5" thickBot="1">
      <c r="F4699" s="72">
        <v>6052251071131</v>
      </c>
      <c r="G4699" s="71" t="s">
        <v>878</v>
      </c>
    </row>
    <row r="4700" spans="6:7" ht="19.5" thickBot="1">
      <c r="F4700" s="72">
        <v>6052251071132</v>
      </c>
      <c r="G4700" s="71" t="s">
        <v>878</v>
      </c>
    </row>
    <row r="4701" spans="6:7" ht="19.5" thickBot="1">
      <c r="F4701" s="72">
        <v>6052251071133</v>
      </c>
      <c r="G4701" s="71" t="s">
        <v>878</v>
      </c>
    </row>
    <row r="4702" spans="6:7" ht="19.5" thickBot="1">
      <c r="F4702" s="72">
        <v>6052251071134</v>
      </c>
      <c r="G4702" s="71" t="s">
        <v>878</v>
      </c>
    </row>
    <row r="4703" spans="6:7" ht="19.5" thickBot="1">
      <c r="F4703" s="72">
        <v>6052251071143</v>
      </c>
      <c r="G4703" s="71" t="s">
        <v>878</v>
      </c>
    </row>
    <row r="4704" spans="6:7" ht="19.5" thickBot="1">
      <c r="F4704" s="72">
        <v>6052251071144</v>
      </c>
      <c r="G4704" s="71" t="s">
        <v>878</v>
      </c>
    </row>
    <row r="4705" spans="6:7" ht="19.5" thickBot="1">
      <c r="F4705" s="72">
        <v>6052251071145</v>
      </c>
      <c r="G4705" s="71" t="s">
        <v>878</v>
      </c>
    </row>
    <row r="4706" spans="6:7" ht="19.5" thickBot="1">
      <c r="F4706" s="72">
        <v>6052251071146</v>
      </c>
      <c r="G4706" s="71" t="s">
        <v>878</v>
      </c>
    </row>
    <row r="4707" spans="6:7" ht="19.5" thickBot="1">
      <c r="F4707" s="72">
        <v>6052251071147</v>
      </c>
      <c r="G4707" s="71" t="s">
        <v>878</v>
      </c>
    </row>
    <row r="4708" spans="6:7" ht="19.5" thickBot="1">
      <c r="F4708" s="72">
        <v>6052251071148</v>
      </c>
      <c r="G4708" s="71" t="s">
        <v>878</v>
      </c>
    </row>
    <row r="4709" spans="6:7" ht="19.5" thickBot="1">
      <c r="F4709" s="72">
        <v>6052251071151</v>
      </c>
      <c r="G4709" s="71" t="s">
        <v>878</v>
      </c>
    </row>
    <row r="4710" spans="6:7" ht="19.5" thickBot="1">
      <c r="F4710" s="72">
        <v>6052251071204</v>
      </c>
      <c r="G4710" s="71" t="s">
        <v>878</v>
      </c>
    </row>
    <row r="4711" spans="6:7" ht="19.5" thickBot="1">
      <c r="F4711" s="72">
        <v>6052251071205</v>
      </c>
      <c r="G4711" s="71" t="s">
        <v>878</v>
      </c>
    </row>
    <row r="4712" spans="6:7" ht="19.5" thickBot="1">
      <c r="F4712" s="72">
        <v>6052251071207</v>
      </c>
      <c r="G4712" s="71" t="s">
        <v>878</v>
      </c>
    </row>
    <row r="4713" spans="6:7" ht="19.5" thickBot="1">
      <c r="F4713" s="72">
        <v>6052251071573</v>
      </c>
      <c r="G4713" s="71" t="s">
        <v>878</v>
      </c>
    </row>
    <row r="4714" spans="6:7" ht="19.5" thickBot="1">
      <c r="F4714" s="72">
        <v>6052251071574</v>
      </c>
      <c r="G4714" s="71" t="s">
        <v>878</v>
      </c>
    </row>
    <row r="4715" spans="6:7" ht="19.5" thickBot="1">
      <c r="F4715" s="72">
        <v>6052251071607</v>
      </c>
      <c r="G4715" s="71" t="s">
        <v>878</v>
      </c>
    </row>
    <row r="4716" spans="6:7" ht="19.5" thickBot="1">
      <c r="F4716" s="72">
        <v>6052251071621</v>
      </c>
      <c r="G4716" s="71" t="s">
        <v>878</v>
      </c>
    </row>
    <row r="4717" spans="6:7" ht="19.5" thickBot="1">
      <c r="F4717" s="72">
        <v>6052251071977</v>
      </c>
      <c r="G4717" s="71" t="s">
        <v>878</v>
      </c>
    </row>
    <row r="4718" spans="6:7" ht="19.5" thickBot="1">
      <c r="F4718" s="72">
        <v>6052251071978</v>
      </c>
      <c r="G4718" s="71" t="s">
        <v>878</v>
      </c>
    </row>
    <row r="4719" spans="6:7" ht="19.5" thickBot="1">
      <c r="F4719" s="72">
        <v>6052251072026</v>
      </c>
      <c r="G4719" s="71" t="s">
        <v>878</v>
      </c>
    </row>
    <row r="4720" spans="6:7" ht="19.5" thickBot="1">
      <c r="F4720" s="72">
        <v>6052251072028</v>
      </c>
      <c r="G4720" s="71" t="s">
        <v>878</v>
      </c>
    </row>
    <row r="4721" spans="6:7" ht="19.5" thickBot="1">
      <c r="F4721" s="72">
        <v>6052251072029</v>
      </c>
      <c r="G4721" s="71" t="s">
        <v>878</v>
      </c>
    </row>
    <row r="4722" spans="6:7" ht="19.5" thickBot="1">
      <c r="F4722" s="72">
        <v>6052251072030</v>
      </c>
      <c r="G4722" s="71" t="s">
        <v>878</v>
      </c>
    </row>
    <row r="4723" spans="6:7" ht="19.5" thickBot="1">
      <c r="F4723" s="72">
        <v>6052251072031</v>
      </c>
      <c r="G4723" s="71" t="s">
        <v>878</v>
      </c>
    </row>
    <row r="4724" spans="6:7" ht="19.5" thickBot="1">
      <c r="F4724" s="72">
        <v>6052251072032</v>
      </c>
      <c r="G4724" s="71" t="s">
        <v>878</v>
      </c>
    </row>
    <row r="4725" spans="6:7" ht="19.5" thickBot="1">
      <c r="F4725" s="72">
        <v>6052251072033</v>
      </c>
      <c r="G4725" s="71" t="s">
        <v>878</v>
      </c>
    </row>
    <row r="4726" spans="6:7" ht="19.5" thickBot="1">
      <c r="F4726" s="72">
        <v>6052251072034</v>
      </c>
      <c r="G4726" s="71" t="s">
        <v>878</v>
      </c>
    </row>
    <row r="4727" spans="6:7" ht="19.5" thickBot="1">
      <c r="F4727" s="72">
        <v>6052251072035</v>
      </c>
      <c r="G4727" s="71" t="s">
        <v>878</v>
      </c>
    </row>
    <row r="4728" spans="6:7" ht="19.5" thickBot="1">
      <c r="F4728" s="72">
        <v>6052251072036</v>
      </c>
      <c r="G4728" s="71" t="s">
        <v>878</v>
      </c>
    </row>
    <row r="4729" spans="6:7" ht="19.5" thickBot="1">
      <c r="F4729" s="72">
        <v>6052251072037</v>
      </c>
      <c r="G4729" s="71" t="s">
        <v>878</v>
      </c>
    </row>
    <row r="4730" spans="6:7" ht="19.5" thickBot="1">
      <c r="F4730" s="72">
        <v>6052251072038</v>
      </c>
      <c r="G4730" s="71" t="s">
        <v>878</v>
      </c>
    </row>
    <row r="4731" spans="6:7" ht="19.5" thickBot="1">
      <c r="F4731" s="72">
        <v>6052251072039</v>
      </c>
      <c r="G4731" s="71" t="s">
        <v>878</v>
      </c>
    </row>
    <row r="4732" spans="6:7" ht="19.5" thickBot="1">
      <c r="F4732" s="72">
        <v>6052251072040</v>
      </c>
      <c r="G4732" s="71" t="s">
        <v>878</v>
      </c>
    </row>
    <row r="4733" spans="6:7" ht="19.5" thickBot="1">
      <c r="F4733" s="72">
        <v>6052251072041</v>
      </c>
      <c r="G4733" s="71" t="s">
        <v>878</v>
      </c>
    </row>
    <row r="4734" spans="6:7" ht="19.5" thickBot="1">
      <c r="F4734" s="72">
        <v>6052251072042</v>
      </c>
      <c r="G4734" s="71" t="s">
        <v>878</v>
      </c>
    </row>
    <row r="4735" spans="6:7" ht="19.5" thickBot="1">
      <c r="F4735" s="72">
        <v>6052251072043</v>
      </c>
      <c r="G4735" s="71" t="s">
        <v>878</v>
      </c>
    </row>
    <row r="4736" spans="6:7" ht="19.5" thickBot="1">
      <c r="F4736" s="72">
        <v>6052251072044</v>
      </c>
      <c r="G4736" s="71" t="s">
        <v>878</v>
      </c>
    </row>
    <row r="4737" spans="6:7" ht="19.5" thickBot="1">
      <c r="F4737" s="72">
        <v>6052251072045</v>
      </c>
      <c r="G4737" s="71" t="s">
        <v>878</v>
      </c>
    </row>
    <row r="4738" spans="6:7" ht="19.5" thickBot="1">
      <c r="F4738" s="72">
        <v>6052251072046</v>
      </c>
      <c r="G4738" s="71" t="s">
        <v>878</v>
      </c>
    </row>
    <row r="4739" spans="6:7" ht="19.5" thickBot="1">
      <c r="F4739" s="72">
        <v>6052251072047</v>
      </c>
      <c r="G4739" s="71" t="s">
        <v>878</v>
      </c>
    </row>
    <row r="4740" spans="6:7" ht="19.5" thickBot="1">
      <c r="F4740" s="72">
        <v>6052251072048</v>
      </c>
      <c r="G4740" s="71" t="s">
        <v>878</v>
      </c>
    </row>
    <row r="4741" spans="6:7" ht="19.5" thickBot="1">
      <c r="F4741" s="72">
        <v>6052251072049</v>
      </c>
      <c r="G4741" s="71" t="s">
        <v>878</v>
      </c>
    </row>
    <row r="4742" spans="6:7" ht="19.5" thickBot="1">
      <c r="F4742" s="72">
        <v>6052251072050</v>
      </c>
      <c r="G4742" s="71" t="s">
        <v>878</v>
      </c>
    </row>
    <row r="4743" spans="6:7" ht="19.5" thickBot="1">
      <c r="F4743" s="72">
        <v>6052251072051</v>
      </c>
      <c r="G4743" s="71" t="s">
        <v>878</v>
      </c>
    </row>
    <row r="4744" spans="6:7" ht="19.5" thickBot="1">
      <c r="F4744" s="72">
        <v>6052251072052</v>
      </c>
      <c r="G4744" s="71" t="s">
        <v>878</v>
      </c>
    </row>
    <row r="4745" spans="6:7" ht="19.5" thickBot="1">
      <c r="F4745" s="72">
        <v>6052251072053</v>
      </c>
      <c r="G4745" s="71" t="s">
        <v>878</v>
      </c>
    </row>
    <row r="4746" spans="6:7" ht="19.5" thickBot="1">
      <c r="F4746" s="72">
        <v>6052251072054</v>
      </c>
      <c r="G4746" s="71" t="s">
        <v>878</v>
      </c>
    </row>
    <row r="4747" spans="6:7" ht="19.5" thickBot="1">
      <c r="F4747" s="72">
        <v>6052251072055</v>
      </c>
      <c r="G4747" s="71" t="s">
        <v>878</v>
      </c>
    </row>
    <row r="4748" spans="6:7" ht="19.5" thickBot="1">
      <c r="F4748" s="72">
        <v>6052251072056</v>
      </c>
      <c r="G4748" s="71" t="s">
        <v>878</v>
      </c>
    </row>
    <row r="4749" spans="6:7" ht="19.5" thickBot="1">
      <c r="F4749" s="72">
        <v>6052251072057</v>
      </c>
      <c r="G4749" s="71" t="s">
        <v>878</v>
      </c>
    </row>
    <row r="4750" spans="6:7" ht="19.5" thickBot="1">
      <c r="F4750" s="72">
        <v>6052251072058</v>
      </c>
      <c r="G4750" s="71" t="s">
        <v>878</v>
      </c>
    </row>
    <row r="4751" spans="6:7" ht="19.5" thickBot="1">
      <c r="F4751" s="72">
        <v>6052251072059</v>
      </c>
      <c r="G4751" s="71" t="s">
        <v>878</v>
      </c>
    </row>
    <row r="4752" spans="6:7" ht="19.5" thickBot="1">
      <c r="F4752" s="72">
        <v>6052251072060</v>
      </c>
      <c r="G4752" s="71" t="s">
        <v>878</v>
      </c>
    </row>
    <row r="4753" spans="6:7" ht="19.5" thickBot="1">
      <c r="F4753" s="72">
        <v>6052251072061</v>
      </c>
      <c r="G4753" s="71" t="s">
        <v>878</v>
      </c>
    </row>
    <row r="4754" spans="6:7" ht="19.5" thickBot="1">
      <c r="F4754" s="72">
        <v>6052251072062</v>
      </c>
      <c r="G4754" s="71" t="s">
        <v>878</v>
      </c>
    </row>
    <row r="4755" spans="6:7" ht="19.5" thickBot="1">
      <c r="F4755" s="72">
        <v>6052251072063</v>
      </c>
      <c r="G4755" s="71" t="s">
        <v>878</v>
      </c>
    </row>
    <row r="4756" spans="6:7" ht="19.5" thickBot="1">
      <c r="F4756" s="72">
        <v>6052251072064</v>
      </c>
      <c r="G4756" s="71" t="s">
        <v>878</v>
      </c>
    </row>
    <row r="4757" spans="6:7" ht="19.5" thickBot="1">
      <c r="F4757" s="72">
        <v>6052251072065</v>
      </c>
      <c r="G4757" s="71" t="s">
        <v>878</v>
      </c>
    </row>
    <row r="4758" spans="6:7" ht="19.5" thickBot="1">
      <c r="F4758" s="72">
        <v>6052251072066</v>
      </c>
      <c r="G4758" s="71" t="s">
        <v>878</v>
      </c>
    </row>
    <row r="4759" spans="6:7" ht="19.5" thickBot="1">
      <c r="F4759" s="72">
        <v>6052251072067</v>
      </c>
      <c r="G4759" s="71" t="s">
        <v>878</v>
      </c>
    </row>
    <row r="4760" spans="6:7" ht="19.5" thickBot="1">
      <c r="F4760" s="72">
        <v>6052251072068</v>
      </c>
      <c r="G4760" s="71" t="s">
        <v>878</v>
      </c>
    </row>
    <row r="4761" spans="6:7" ht="19.5" thickBot="1">
      <c r="F4761" s="72">
        <v>6052251072069</v>
      </c>
      <c r="G4761" s="71" t="s">
        <v>878</v>
      </c>
    </row>
    <row r="4762" spans="6:7" ht="19.5" thickBot="1">
      <c r="F4762" s="72">
        <v>6052251072070</v>
      </c>
      <c r="G4762" s="71" t="s">
        <v>878</v>
      </c>
    </row>
    <row r="4763" spans="6:7" ht="19.5" thickBot="1">
      <c r="F4763" s="72">
        <v>6052251072071</v>
      </c>
      <c r="G4763" s="71" t="s">
        <v>878</v>
      </c>
    </row>
    <row r="4764" spans="6:7" ht="19.5" thickBot="1">
      <c r="F4764" s="72">
        <v>6052251072072</v>
      </c>
      <c r="G4764" s="71" t="s">
        <v>878</v>
      </c>
    </row>
    <row r="4765" spans="6:7" ht="19.5" thickBot="1">
      <c r="F4765" s="72">
        <v>6052251072073</v>
      </c>
      <c r="G4765" s="71" t="s">
        <v>878</v>
      </c>
    </row>
    <row r="4766" spans="6:7" ht="19.5" thickBot="1">
      <c r="F4766" s="72">
        <v>6052251072074</v>
      </c>
      <c r="G4766" s="71" t="s">
        <v>878</v>
      </c>
    </row>
    <row r="4767" spans="6:7" ht="19.5" thickBot="1">
      <c r="F4767" s="72">
        <v>6052251072075</v>
      </c>
      <c r="G4767" s="71" t="s">
        <v>878</v>
      </c>
    </row>
    <row r="4768" spans="6:7" ht="19.5" thickBot="1">
      <c r="F4768" s="72">
        <v>6052251072076</v>
      </c>
      <c r="G4768" s="71" t="s">
        <v>878</v>
      </c>
    </row>
    <row r="4769" spans="6:7" ht="19.5" thickBot="1">
      <c r="F4769" s="72">
        <v>6052251072077</v>
      </c>
      <c r="G4769" s="71" t="s">
        <v>878</v>
      </c>
    </row>
    <row r="4770" spans="6:7" ht="19.5" thickBot="1">
      <c r="F4770" s="72">
        <v>6052251072078</v>
      </c>
      <c r="G4770" s="71" t="s">
        <v>878</v>
      </c>
    </row>
    <row r="4771" spans="6:7" ht="19.5" thickBot="1">
      <c r="F4771" s="72">
        <v>6052251072079</v>
      </c>
      <c r="G4771" s="71" t="s">
        <v>878</v>
      </c>
    </row>
    <row r="4772" spans="6:7" ht="19.5" thickBot="1">
      <c r="F4772" s="72">
        <v>6052251072080</v>
      </c>
      <c r="G4772" s="71" t="s">
        <v>878</v>
      </c>
    </row>
    <row r="4773" spans="6:7" ht="19.5" thickBot="1">
      <c r="F4773" s="72">
        <v>6052251072081</v>
      </c>
      <c r="G4773" s="71" t="s">
        <v>878</v>
      </c>
    </row>
    <row r="4774" spans="6:7" ht="19.5" thickBot="1">
      <c r="F4774" s="72">
        <v>6052251072082</v>
      </c>
      <c r="G4774" s="71" t="s">
        <v>878</v>
      </c>
    </row>
    <row r="4775" spans="6:7" ht="19.5" thickBot="1">
      <c r="F4775" s="72">
        <v>6052251072083</v>
      </c>
      <c r="G4775" s="71" t="s">
        <v>878</v>
      </c>
    </row>
    <row r="4776" spans="6:7" ht="19.5" thickBot="1">
      <c r="F4776" s="72">
        <v>6052251072084</v>
      </c>
      <c r="G4776" s="71" t="s">
        <v>878</v>
      </c>
    </row>
    <row r="4777" spans="6:7" ht="19.5" thickBot="1">
      <c r="F4777" s="72">
        <v>6052251072085</v>
      </c>
      <c r="G4777" s="71" t="s">
        <v>878</v>
      </c>
    </row>
    <row r="4778" spans="6:7" ht="19.5" thickBot="1">
      <c r="F4778" s="72">
        <v>6052251072086</v>
      </c>
      <c r="G4778" s="71" t="s">
        <v>878</v>
      </c>
    </row>
    <row r="4779" spans="6:7" ht="19.5" thickBot="1">
      <c r="F4779" s="72">
        <v>6052251072087</v>
      </c>
      <c r="G4779" s="71" t="s">
        <v>878</v>
      </c>
    </row>
    <row r="4780" spans="6:7" ht="19.5" thickBot="1">
      <c r="F4780" s="72">
        <v>6052251072088</v>
      </c>
      <c r="G4780" s="71" t="s">
        <v>878</v>
      </c>
    </row>
    <row r="4781" spans="6:7" ht="19.5" thickBot="1">
      <c r="F4781" s="72">
        <v>6052251072089</v>
      </c>
      <c r="G4781" s="71" t="s">
        <v>878</v>
      </c>
    </row>
    <row r="4782" spans="6:7" ht="19.5" thickBot="1">
      <c r="F4782" s="72">
        <v>6052251072090</v>
      </c>
      <c r="G4782" s="71" t="s">
        <v>878</v>
      </c>
    </row>
    <row r="4783" spans="6:7" ht="19.5" thickBot="1">
      <c r="F4783" s="72">
        <v>6052251072091</v>
      </c>
      <c r="G4783" s="71" t="s">
        <v>878</v>
      </c>
    </row>
    <row r="4784" spans="6:7" ht="19.5" thickBot="1">
      <c r="F4784" s="72">
        <v>6052251072092</v>
      </c>
      <c r="G4784" s="71" t="s">
        <v>878</v>
      </c>
    </row>
    <row r="4785" spans="6:7" ht="19.5" thickBot="1">
      <c r="F4785" s="72">
        <v>6052251072093</v>
      </c>
      <c r="G4785" s="71" t="s">
        <v>878</v>
      </c>
    </row>
    <row r="4786" spans="6:7" ht="19.5" thickBot="1">
      <c r="F4786" s="72">
        <v>6052251072094</v>
      </c>
      <c r="G4786" s="71" t="s">
        <v>878</v>
      </c>
    </row>
    <row r="4787" spans="6:7" ht="19.5" thickBot="1">
      <c r="F4787" s="72">
        <v>6052251072095</v>
      </c>
      <c r="G4787" s="71" t="s">
        <v>878</v>
      </c>
    </row>
    <row r="4788" spans="6:7" ht="19.5" thickBot="1">
      <c r="F4788" s="72">
        <v>6052251072096</v>
      </c>
      <c r="G4788" s="71" t="s">
        <v>878</v>
      </c>
    </row>
    <row r="4789" spans="6:7" ht="19.5" thickBot="1">
      <c r="F4789" s="72">
        <v>6052251072097</v>
      </c>
      <c r="G4789" s="71" t="s">
        <v>878</v>
      </c>
    </row>
    <row r="4790" spans="6:7" ht="19.5" thickBot="1">
      <c r="F4790" s="72">
        <v>6052251072098</v>
      </c>
      <c r="G4790" s="71" t="s">
        <v>878</v>
      </c>
    </row>
    <row r="4791" spans="6:7" ht="19.5" thickBot="1">
      <c r="F4791" s="72">
        <v>6052251072099</v>
      </c>
      <c r="G4791" s="71" t="s">
        <v>878</v>
      </c>
    </row>
    <row r="4792" spans="6:7" ht="19.5" thickBot="1">
      <c r="F4792" s="72">
        <v>6052251072100</v>
      </c>
      <c r="G4792" s="71" t="s">
        <v>878</v>
      </c>
    </row>
    <row r="4793" spans="6:7" ht="19.5" thickBot="1">
      <c r="F4793" s="72">
        <v>6052251072101</v>
      </c>
      <c r="G4793" s="71" t="s">
        <v>878</v>
      </c>
    </row>
    <row r="4794" spans="6:7" ht="19.5" thickBot="1">
      <c r="F4794" s="72">
        <v>6052251072102</v>
      </c>
      <c r="G4794" s="71" t="s">
        <v>878</v>
      </c>
    </row>
    <row r="4795" spans="6:7" ht="19.5" thickBot="1">
      <c r="F4795" s="72">
        <v>6052251072103</v>
      </c>
      <c r="G4795" s="71" t="s">
        <v>878</v>
      </c>
    </row>
    <row r="4796" spans="6:7" ht="19.5" thickBot="1">
      <c r="F4796" s="72">
        <v>6052251072104</v>
      </c>
      <c r="G4796" s="71" t="s">
        <v>878</v>
      </c>
    </row>
    <row r="4797" spans="6:7" ht="19.5" thickBot="1">
      <c r="F4797" s="72">
        <v>6052251072105</v>
      </c>
      <c r="G4797" s="71" t="s">
        <v>878</v>
      </c>
    </row>
    <row r="4798" spans="6:7" ht="19.5" thickBot="1">
      <c r="F4798" s="72">
        <v>6052251072106</v>
      </c>
      <c r="G4798" s="71" t="s">
        <v>878</v>
      </c>
    </row>
    <row r="4799" spans="6:7" ht="19.5" thickBot="1">
      <c r="F4799" s="72">
        <v>6052251072107</v>
      </c>
      <c r="G4799" s="71" t="s">
        <v>878</v>
      </c>
    </row>
    <row r="4800" spans="6:7" ht="19.5" thickBot="1">
      <c r="F4800" s="72">
        <v>6052251072108</v>
      </c>
      <c r="G4800" s="71" t="s">
        <v>878</v>
      </c>
    </row>
    <row r="4801" spans="6:7" ht="19.5" thickBot="1">
      <c r="F4801" s="72">
        <v>6052251072109</v>
      </c>
      <c r="G4801" s="71" t="s">
        <v>878</v>
      </c>
    </row>
    <row r="4802" spans="6:7" ht="19.5" thickBot="1">
      <c r="F4802" s="72">
        <v>6052251072110</v>
      </c>
      <c r="G4802" s="71" t="s">
        <v>878</v>
      </c>
    </row>
    <row r="4803" spans="6:7" ht="19.5" thickBot="1">
      <c r="F4803" s="72">
        <v>6052251072111</v>
      </c>
      <c r="G4803" s="71" t="s">
        <v>878</v>
      </c>
    </row>
    <row r="4804" spans="6:7" ht="19.5" thickBot="1">
      <c r="F4804" s="72">
        <v>6052251072112</v>
      </c>
      <c r="G4804" s="71" t="s">
        <v>878</v>
      </c>
    </row>
    <row r="4805" spans="6:7" ht="19.5" thickBot="1">
      <c r="F4805" s="72">
        <v>6052251072113</v>
      </c>
      <c r="G4805" s="71" t="s">
        <v>878</v>
      </c>
    </row>
    <row r="4806" spans="6:7" ht="19.5" thickBot="1">
      <c r="F4806" s="72">
        <v>6052251072114</v>
      </c>
      <c r="G4806" s="71" t="s">
        <v>878</v>
      </c>
    </row>
    <row r="4807" spans="6:7" ht="19.5" thickBot="1">
      <c r="F4807" s="72">
        <v>6052251072115</v>
      </c>
      <c r="G4807" s="71" t="s">
        <v>878</v>
      </c>
    </row>
    <row r="4808" spans="6:7" ht="19.5" thickBot="1">
      <c r="F4808" s="72">
        <v>6052251072116</v>
      </c>
      <c r="G4808" s="71" t="s">
        <v>878</v>
      </c>
    </row>
    <row r="4809" spans="6:7" ht="19.5" thickBot="1">
      <c r="F4809" s="72">
        <v>6052251072117</v>
      </c>
      <c r="G4809" s="71" t="s">
        <v>878</v>
      </c>
    </row>
    <row r="4810" spans="6:7" ht="19.5" thickBot="1">
      <c r="F4810" s="72">
        <v>6052251072118</v>
      </c>
      <c r="G4810" s="71" t="s">
        <v>878</v>
      </c>
    </row>
    <row r="4811" spans="6:7" ht="19.5" thickBot="1">
      <c r="F4811" s="72">
        <v>6052251072119</v>
      </c>
      <c r="G4811" s="71" t="s">
        <v>878</v>
      </c>
    </row>
    <row r="4812" spans="6:7" ht="19.5" thickBot="1">
      <c r="F4812" s="72">
        <v>6052251072120</v>
      </c>
      <c r="G4812" s="71" t="s">
        <v>878</v>
      </c>
    </row>
    <row r="4813" spans="6:7" ht="19.5" thickBot="1">
      <c r="F4813" s="72">
        <v>6052251072121</v>
      </c>
      <c r="G4813" s="71" t="s">
        <v>878</v>
      </c>
    </row>
    <row r="4814" spans="6:7" ht="19.5" thickBot="1">
      <c r="F4814" s="72">
        <v>6052251072122</v>
      </c>
      <c r="G4814" s="71" t="s">
        <v>878</v>
      </c>
    </row>
    <row r="4815" spans="6:7" ht="19.5" thickBot="1">
      <c r="F4815" s="72">
        <v>6052251072123</v>
      </c>
      <c r="G4815" s="71" t="s">
        <v>878</v>
      </c>
    </row>
    <row r="4816" spans="6:7" ht="19.5" thickBot="1">
      <c r="F4816" s="72">
        <v>6052251072124</v>
      </c>
      <c r="G4816" s="71" t="s">
        <v>878</v>
      </c>
    </row>
    <row r="4817" spans="6:7" ht="19.5" thickBot="1">
      <c r="F4817" s="72">
        <v>6052251072125</v>
      </c>
      <c r="G4817" s="71" t="s">
        <v>878</v>
      </c>
    </row>
    <row r="4818" spans="6:7" ht="19.5" thickBot="1">
      <c r="F4818" s="72">
        <v>6052251072126</v>
      </c>
      <c r="G4818" s="71" t="s">
        <v>878</v>
      </c>
    </row>
    <row r="4819" spans="6:7" ht="19.5" thickBot="1">
      <c r="F4819" s="72">
        <v>6052251072127</v>
      </c>
      <c r="G4819" s="71" t="s">
        <v>878</v>
      </c>
    </row>
    <row r="4820" spans="6:7" ht="19.5" thickBot="1">
      <c r="F4820" s="72">
        <v>6052251072128</v>
      </c>
      <c r="G4820" s="71" t="s">
        <v>878</v>
      </c>
    </row>
    <row r="4821" spans="6:7" ht="19.5" thickBot="1">
      <c r="F4821" s="72">
        <v>6052251072129</v>
      </c>
      <c r="G4821" s="71" t="s">
        <v>878</v>
      </c>
    </row>
    <row r="4822" spans="6:7" ht="19.5" thickBot="1">
      <c r="F4822" s="72">
        <v>6052251072130</v>
      </c>
      <c r="G4822" s="71" t="s">
        <v>878</v>
      </c>
    </row>
    <row r="4823" spans="6:7" ht="19.5" thickBot="1">
      <c r="F4823" s="72">
        <v>6052251072131</v>
      </c>
      <c r="G4823" s="71" t="s">
        <v>878</v>
      </c>
    </row>
    <row r="4824" spans="6:7" ht="19.5" thickBot="1">
      <c r="F4824" s="72">
        <v>6052251072132</v>
      </c>
      <c r="G4824" s="71" t="s">
        <v>878</v>
      </c>
    </row>
    <row r="4825" spans="6:7" ht="19.5" thickBot="1">
      <c r="F4825" s="72">
        <v>6052251072133</v>
      </c>
      <c r="G4825" s="71" t="s">
        <v>878</v>
      </c>
    </row>
    <row r="4826" spans="6:7" ht="19.5" thickBot="1">
      <c r="F4826" s="72">
        <v>6052251072134</v>
      </c>
      <c r="G4826" s="71" t="s">
        <v>878</v>
      </c>
    </row>
    <row r="4827" spans="6:7" ht="19.5" thickBot="1">
      <c r="F4827" s="72">
        <v>6052251072135</v>
      </c>
      <c r="G4827" s="71" t="s">
        <v>878</v>
      </c>
    </row>
    <row r="4828" spans="6:7" ht="19.5" thickBot="1">
      <c r="F4828" s="72">
        <v>6052251072136</v>
      </c>
      <c r="G4828" s="71" t="s">
        <v>878</v>
      </c>
    </row>
    <row r="4829" spans="6:7" ht="19.5" thickBot="1">
      <c r="F4829" s="72">
        <v>6052251072137</v>
      </c>
      <c r="G4829" s="71" t="s">
        <v>878</v>
      </c>
    </row>
    <row r="4830" spans="6:7" ht="19.5" thickBot="1">
      <c r="F4830" s="72">
        <v>6052251072138</v>
      </c>
      <c r="G4830" s="71" t="s">
        <v>878</v>
      </c>
    </row>
    <row r="4831" spans="6:7" ht="19.5" thickBot="1">
      <c r="F4831" s="72">
        <v>6052251072139</v>
      </c>
      <c r="G4831" s="71" t="s">
        <v>878</v>
      </c>
    </row>
    <row r="4832" spans="6:7" ht="19.5" thickBot="1">
      <c r="F4832" s="72">
        <v>6052251072140</v>
      </c>
      <c r="G4832" s="71" t="s">
        <v>878</v>
      </c>
    </row>
    <row r="4833" spans="6:7" ht="19.5" thickBot="1">
      <c r="F4833" s="72">
        <v>6052251072141</v>
      </c>
      <c r="G4833" s="71" t="s">
        <v>878</v>
      </c>
    </row>
    <row r="4834" spans="6:7" ht="19.5" thickBot="1">
      <c r="F4834" s="72">
        <v>6052251072142</v>
      </c>
      <c r="G4834" s="71" t="s">
        <v>878</v>
      </c>
    </row>
    <row r="4835" spans="6:7" ht="19.5" thickBot="1">
      <c r="F4835" s="72">
        <v>6052251072143</v>
      </c>
      <c r="G4835" s="71" t="s">
        <v>878</v>
      </c>
    </row>
    <row r="4836" spans="6:7" ht="19.5" thickBot="1">
      <c r="F4836" s="72">
        <v>6052251072144</v>
      </c>
      <c r="G4836" s="71" t="s">
        <v>878</v>
      </c>
    </row>
    <row r="4837" spans="6:7" ht="19.5" thickBot="1">
      <c r="F4837" s="72">
        <v>6052251072145</v>
      </c>
      <c r="G4837" s="71" t="s">
        <v>878</v>
      </c>
    </row>
    <row r="4838" spans="6:7" ht="19.5" thickBot="1">
      <c r="F4838" s="72">
        <v>6052251072146</v>
      </c>
      <c r="G4838" s="71" t="s">
        <v>878</v>
      </c>
    </row>
    <row r="4839" spans="6:7" ht="19.5" thickBot="1">
      <c r="F4839" s="72">
        <v>6052251072147</v>
      </c>
      <c r="G4839" s="71" t="s">
        <v>878</v>
      </c>
    </row>
    <row r="4840" spans="6:7" ht="19.5" thickBot="1">
      <c r="F4840" s="72">
        <v>6052251072148</v>
      </c>
      <c r="G4840" s="71" t="s">
        <v>878</v>
      </c>
    </row>
    <row r="4841" spans="6:7" ht="19.5" thickBot="1">
      <c r="F4841" s="72">
        <v>6052251072149</v>
      </c>
      <c r="G4841" s="71" t="s">
        <v>878</v>
      </c>
    </row>
    <row r="4842" spans="6:7" ht="19.5" thickBot="1">
      <c r="F4842" s="72">
        <v>6052251072150</v>
      </c>
      <c r="G4842" s="71" t="s">
        <v>878</v>
      </c>
    </row>
    <row r="4843" spans="6:7" ht="19.5" thickBot="1">
      <c r="F4843" s="72">
        <v>6052251072151</v>
      </c>
      <c r="G4843" s="71" t="s">
        <v>878</v>
      </c>
    </row>
    <row r="4844" spans="6:7" ht="19.5" thickBot="1">
      <c r="F4844" s="72">
        <v>6052251072152</v>
      </c>
      <c r="G4844" s="71" t="s">
        <v>878</v>
      </c>
    </row>
    <row r="4845" spans="6:7" ht="19.5" thickBot="1">
      <c r="F4845" s="72">
        <v>6052251072153</v>
      </c>
      <c r="G4845" s="71" t="s">
        <v>878</v>
      </c>
    </row>
    <row r="4846" spans="6:7" ht="19.5" thickBot="1">
      <c r="F4846" s="72">
        <v>6052251072154</v>
      </c>
      <c r="G4846" s="71" t="s">
        <v>878</v>
      </c>
    </row>
    <row r="4847" spans="6:7" ht="19.5" thickBot="1">
      <c r="F4847" s="72">
        <v>6052251072155</v>
      </c>
      <c r="G4847" s="71" t="s">
        <v>878</v>
      </c>
    </row>
    <row r="4848" spans="6:7" ht="19.5" thickBot="1">
      <c r="F4848" s="72">
        <v>6052251072156</v>
      </c>
      <c r="G4848" s="71" t="s">
        <v>878</v>
      </c>
    </row>
    <row r="4849" spans="6:7" ht="19.5" thickBot="1">
      <c r="F4849" s="72">
        <v>6052251072157</v>
      </c>
      <c r="G4849" s="71" t="s">
        <v>878</v>
      </c>
    </row>
    <row r="4850" spans="6:7" ht="19.5" thickBot="1">
      <c r="F4850" s="72">
        <v>6052251072158</v>
      </c>
      <c r="G4850" s="71" t="s">
        <v>878</v>
      </c>
    </row>
    <row r="4851" spans="6:7" ht="19.5" thickBot="1">
      <c r="F4851" s="72">
        <v>6052251072159</v>
      </c>
      <c r="G4851" s="71" t="s">
        <v>878</v>
      </c>
    </row>
    <row r="4852" spans="6:7" ht="19.5" thickBot="1">
      <c r="F4852" s="72">
        <v>6052251072160</v>
      </c>
      <c r="G4852" s="71" t="s">
        <v>878</v>
      </c>
    </row>
    <row r="4853" spans="6:7" ht="19.5" thickBot="1">
      <c r="F4853" s="72">
        <v>6052251072161</v>
      </c>
      <c r="G4853" s="71" t="s">
        <v>878</v>
      </c>
    </row>
    <row r="4854" spans="6:7" ht="19.5" thickBot="1">
      <c r="F4854" s="72">
        <v>6052251072162</v>
      </c>
      <c r="G4854" s="71" t="s">
        <v>878</v>
      </c>
    </row>
    <row r="4855" spans="6:7" ht="19.5" thickBot="1">
      <c r="F4855" s="72">
        <v>6052251072163</v>
      </c>
      <c r="G4855" s="71" t="s">
        <v>878</v>
      </c>
    </row>
    <row r="4856" spans="6:7" ht="19.5" thickBot="1">
      <c r="F4856" s="72">
        <v>6052251072164</v>
      </c>
      <c r="G4856" s="71" t="s">
        <v>878</v>
      </c>
    </row>
    <row r="4857" spans="6:7" ht="19.5" thickBot="1">
      <c r="F4857" s="72">
        <v>6052251072165</v>
      </c>
      <c r="G4857" s="71" t="s">
        <v>878</v>
      </c>
    </row>
    <row r="4858" spans="6:7" ht="19.5" thickBot="1">
      <c r="F4858" s="72">
        <v>6052251072166</v>
      </c>
      <c r="G4858" s="71" t="s">
        <v>878</v>
      </c>
    </row>
    <row r="4859" spans="6:7" ht="19.5" thickBot="1">
      <c r="F4859" s="72">
        <v>6052251072167</v>
      </c>
      <c r="G4859" s="71" t="s">
        <v>878</v>
      </c>
    </row>
    <row r="4860" spans="6:7" ht="19.5" thickBot="1">
      <c r="F4860" s="72">
        <v>6052251072168</v>
      </c>
      <c r="G4860" s="71" t="s">
        <v>878</v>
      </c>
    </row>
    <row r="4861" spans="6:7" ht="19.5" thickBot="1">
      <c r="F4861" s="72">
        <v>6052251072169</v>
      </c>
      <c r="G4861" s="71" t="s">
        <v>878</v>
      </c>
    </row>
    <row r="4862" spans="6:7" ht="19.5" thickBot="1">
      <c r="F4862" s="72">
        <v>6052251072170</v>
      </c>
      <c r="G4862" s="71" t="s">
        <v>878</v>
      </c>
    </row>
    <row r="4863" spans="6:7" ht="19.5" thickBot="1">
      <c r="F4863" s="72">
        <v>6052251072171</v>
      </c>
      <c r="G4863" s="71" t="s">
        <v>878</v>
      </c>
    </row>
    <row r="4864" spans="6:7" ht="19.5" thickBot="1">
      <c r="F4864" s="72">
        <v>6052251072172</v>
      </c>
      <c r="G4864" s="71" t="s">
        <v>878</v>
      </c>
    </row>
    <row r="4865" spans="6:7" ht="19.5" thickBot="1">
      <c r="F4865" s="72">
        <v>6052251072173</v>
      </c>
      <c r="G4865" s="71" t="s">
        <v>878</v>
      </c>
    </row>
    <row r="4866" spans="6:7" ht="19.5" thickBot="1">
      <c r="F4866" s="72">
        <v>6052251072174</v>
      </c>
      <c r="G4866" s="71" t="s">
        <v>878</v>
      </c>
    </row>
    <row r="4867" spans="6:7" ht="19.5" thickBot="1">
      <c r="F4867" s="72">
        <v>6052251072175</v>
      </c>
      <c r="G4867" s="71" t="s">
        <v>878</v>
      </c>
    </row>
    <row r="4868" spans="6:7" ht="19.5" thickBot="1">
      <c r="F4868" s="72">
        <v>6052251072176</v>
      </c>
      <c r="G4868" s="71" t="s">
        <v>878</v>
      </c>
    </row>
    <row r="4869" spans="6:7" ht="19.5" thickBot="1">
      <c r="F4869" s="72">
        <v>6052251072177</v>
      </c>
      <c r="G4869" s="71" t="s">
        <v>878</v>
      </c>
    </row>
    <row r="4870" spans="6:7" ht="19.5" thickBot="1">
      <c r="F4870" s="72">
        <v>6052251072178</v>
      </c>
      <c r="G4870" s="71" t="s">
        <v>878</v>
      </c>
    </row>
    <row r="4871" spans="6:7" ht="19.5" thickBot="1">
      <c r="F4871" s="72">
        <v>6052251072179</v>
      </c>
      <c r="G4871" s="71" t="s">
        <v>878</v>
      </c>
    </row>
    <row r="4872" spans="6:7" ht="19.5" thickBot="1">
      <c r="F4872" s="72">
        <v>6052251072180</v>
      </c>
      <c r="G4872" s="71" t="s">
        <v>878</v>
      </c>
    </row>
    <row r="4873" spans="6:7" ht="19.5" thickBot="1">
      <c r="F4873" s="72">
        <v>6052251072181</v>
      </c>
      <c r="G4873" s="71" t="s">
        <v>878</v>
      </c>
    </row>
    <row r="4874" spans="6:7" ht="19.5" thickBot="1">
      <c r="F4874" s="72">
        <v>6052251072182</v>
      </c>
      <c r="G4874" s="71" t="s">
        <v>878</v>
      </c>
    </row>
    <row r="4875" spans="6:7" ht="19.5" thickBot="1">
      <c r="F4875" s="72">
        <v>6052251072183</v>
      </c>
      <c r="G4875" s="71" t="s">
        <v>878</v>
      </c>
    </row>
    <row r="4876" spans="6:7" ht="19.5" thickBot="1">
      <c r="F4876" s="72">
        <v>6052251072184</v>
      </c>
      <c r="G4876" s="71" t="s">
        <v>878</v>
      </c>
    </row>
    <row r="4877" spans="6:7" ht="19.5" thickBot="1">
      <c r="F4877" s="72">
        <v>6052251072185</v>
      </c>
      <c r="G4877" s="71" t="s">
        <v>878</v>
      </c>
    </row>
    <row r="4878" spans="6:7" ht="19.5" thickBot="1">
      <c r="F4878" s="72">
        <v>6052251072186</v>
      </c>
      <c r="G4878" s="71" t="s">
        <v>878</v>
      </c>
    </row>
    <row r="4879" spans="6:7" ht="19.5" thickBot="1">
      <c r="F4879" s="72">
        <v>6052251072187</v>
      </c>
      <c r="G4879" s="71" t="s">
        <v>878</v>
      </c>
    </row>
    <row r="4880" spans="6:7" ht="19.5" thickBot="1">
      <c r="F4880" s="72">
        <v>6052251072188</v>
      </c>
      <c r="G4880" s="71" t="s">
        <v>878</v>
      </c>
    </row>
    <row r="4881" spans="6:7" ht="19.5" thickBot="1">
      <c r="F4881" s="72">
        <v>6052251072189</v>
      </c>
      <c r="G4881" s="71" t="s">
        <v>878</v>
      </c>
    </row>
    <row r="4882" spans="6:7" ht="19.5" thickBot="1">
      <c r="F4882" s="72">
        <v>6052251072190</v>
      </c>
      <c r="G4882" s="71" t="s">
        <v>878</v>
      </c>
    </row>
    <row r="4883" spans="6:7" ht="19.5" thickBot="1">
      <c r="F4883" s="72">
        <v>6052251072191</v>
      </c>
      <c r="G4883" s="71" t="s">
        <v>878</v>
      </c>
    </row>
    <row r="4884" spans="6:7" ht="19.5" thickBot="1">
      <c r="F4884" s="72">
        <v>6052251072192</v>
      </c>
      <c r="G4884" s="71" t="s">
        <v>878</v>
      </c>
    </row>
    <row r="4885" spans="6:7" ht="19.5" thickBot="1">
      <c r="F4885" s="72">
        <v>6052251072193</v>
      </c>
      <c r="G4885" s="71" t="s">
        <v>878</v>
      </c>
    </row>
    <row r="4886" spans="6:7" ht="19.5" thickBot="1">
      <c r="F4886" s="72">
        <v>6052251072194</v>
      </c>
      <c r="G4886" s="71" t="s">
        <v>878</v>
      </c>
    </row>
    <row r="4887" spans="6:7" ht="19.5" thickBot="1">
      <c r="F4887" s="72">
        <v>6052251072195</v>
      </c>
      <c r="G4887" s="71" t="s">
        <v>878</v>
      </c>
    </row>
    <row r="4888" spans="6:7" ht="19.5" thickBot="1">
      <c r="F4888" s="72">
        <v>6052251072196</v>
      </c>
      <c r="G4888" s="71" t="s">
        <v>878</v>
      </c>
    </row>
    <row r="4889" spans="6:7" ht="19.5" thickBot="1">
      <c r="F4889" s="72">
        <v>6052251072197</v>
      </c>
      <c r="G4889" s="71" t="s">
        <v>878</v>
      </c>
    </row>
    <row r="4890" spans="6:7" ht="19.5" thickBot="1">
      <c r="F4890" s="72">
        <v>6052251072198</v>
      </c>
      <c r="G4890" s="71" t="s">
        <v>878</v>
      </c>
    </row>
    <row r="4891" spans="6:7" ht="19.5" thickBot="1">
      <c r="F4891" s="72">
        <v>6052251072199</v>
      </c>
      <c r="G4891" s="71" t="s">
        <v>878</v>
      </c>
    </row>
    <row r="4892" spans="6:7" ht="19.5" thickBot="1">
      <c r="F4892" s="72">
        <v>6052251072200</v>
      </c>
      <c r="G4892" s="71" t="s">
        <v>878</v>
      </c>
    </row>
    <row r="4893" spans="6:7" ht="19.5" thickBot="1">
      <c r="F4893" s="72">
        <v>6052251072201</v>
      </c>
      <c r="G4893" s="71" t="s">
        <v>878</v>
      </c>
    </row>
    <row r="4894" spans="6:7" ht="19.5" thickBot="1">
      <c r="F4894" s="72">
        <v>6052251072202</v>
      </c>
      <c r="G4894" s="71" t="s">
        <v>878</v>
      </c>
    </row>
    <row r="4895" spans="6:7" ht="19.5" thickBot="1">
      <c r="F4895" s="72">
        <v>6052251072203</v>
      </c>
      <c r="G4895" s="71" t="s">
        <v>878</v>
      </c>
    </row>
    <row r="4896" spans="6:7" ht="19.5" thickBot="1">
      <c r="F4896" s="72">
        <v>6052251072204</v>
      </c>
      <c r="G4896" s="71" t="s">
        <v>878</v>
      </c>
    </row>
    <row r="4897" spans="6:7" ht="19.5" thickBot="1">
      <c r="F4897" s="72">
        <v>6052251072205</v>
      </c>
      <c r="G4897" s="71" t="s">
        <v>878</v>
      </c>
    </row>
    <row r="4898" spans="6:7" ht="19.5" thickBot="1">
      <c r="F4898" s="72">
        <v>6052251072206</v>
      </c>
      <c r="G4898" s="71" t="s">
        <v>878</v>
      </c>
    </row>
    <row r="4899" spans="6:7" ht="19.5" thickBot="1">
      <c r="F4899" s="72">
        <v>6052251072207</v>
      </c>
      <c r="G4899" s="71" t="s">
        <v>878</v>
      </c>
    </row>
    <row r="4900" spans="6:7" ht="19.5" thickBot="1">
      <c r="F4900" s="72">
        <v>6052251072208</v>
      </c>
      <c r="G4900" s="71" t="s">
        <v>878</v>
      </c>
    </row>
    <row r="4901" spans="6:7" ht="19.5" thickBot="1">
      <c r="F4901" s="72">
        <v>6052251072209</v>
      </c>
      <c r="G4901" s="71" t="s">
        <v>878</v>
      </c>
    </row>
    <row r="4902" spans="6:7" ht="19.5" thickBot="1">
      <c r="F4902" s="72">
        <v>6052251072210</v>
      </c>
      <c r="G4902" s="71" t="s">
        <v>878</v>
      </c>
    </row>
    <row r="4903" spans="6:7" ht="19.5" thickBot="1">
      <c r="F4903" s="72">
        <v>6052251072211</v>
      </c>
      <c r="G4903" s="71" t="s">
        <v>878</v>
      </c>
    </row>
    <row r="4904" spans="6:7" ht="19.5" thickBot="1">
      <c r="F4904" s="72">
        <v>6052251072212</v>
      </c>
      <c r="G4904" s="71" t="s">
        <v>878</v>
      </c>
    </row>
    <row r="4905" spans="6:7" ht="19.5" thickBot="1">
      <c r="F4905" s="72">
        <v>6052251072213</v>
      </c>
      <c r="G4905" s="71" t="s">
        <v>878</v>
      </c>
    </row>
    <row r="4906" spans="6:7" ht="19.5" thickBot="1">
      <c r="F4906" s="72">
        <v>6052251072214</v>
      </c>
      <c r="G4906" s="71" t="s">
        <v>878</v>
      </c>
    </row>
    <row r="4907" spans="6:7" ht="19.5" thickBot="1">
      <c r="F4907" s="72">
        <v>6052251072215</v>
      </c>
      <c r="G4907" s="71" t="s">
        <v>878</v>
      </c>
    </row>
    <row r="4908" spans="6:7" ht="19.5" thickBot="1">
      <c r="F4908" s="72">
        <v>6052251072216</v>
      </c>
      <c r="G4908" s="71" t="s">
        <v>878</v>
      </c>
    </row>
    <row r="4909" spans="6:7" ht="19.5" thickBot="1">
      <c r="F4909" s="72">
        <v>6052251072217</v>
      </c>
      <c r="G4909" s="71" t="s">
        <v>878</v>
      </c>
    </row>
    <row r="4910" spans="6:7" ht="19.5" thickBot="1">
      <c r="F4910" s="72">
        <v>6052251072218</v>
      </c>
      <c r="G4910" s="71" t="s">
        <v>878</v>
      </c>
    </row>
    <row r="4911" spans="6:7" ht="19.5" thickBot="1">
      <c r="F4911" s="72">
        <v>6052251072219</v>
      </c>
      <c r="G4911" s="71" t="s">
        <v>878</v>
      </c>
    </row>
    <row r="4912" spans="6:7" ht="19.5" thickBot="1">
      <c r="F4912" s="72">
        <v>6052251072220</v>
      </c>
      <c r="G4912" s="71" t="s">
        <v>878</v>
      </c>
    </row>
    <row r="4913" spans="6:7" ht="19.5" thickBot="1">
      <c r="F4913" s="72">
        <v>6052251072221</v>
      </c>
      <c r="G4913" s="71" t="s">
        <v>878</v>
      </c>
    </row>
    <row r="4914" spans="6:7" ht="19.5" thickBot="1">
      <c r="F4914" s="72">
        <v>6052251072222</v>
      </c>
      <c r="G4914" s="71" t="s">
        <v>878</v>
      </c>
    </row>
    <row r="4915" spans="6:7" ht="19.5" thickBot="1">
      <c r="F4915" s="72">
        <v>6052251072223</v>
      </c>
      <c r="G4915" s="71" t="s">
        <v>878</v>
      </c>
    </row>
    <row r="4916" spans="6:7" ht="19.5" thickBot="1">
      <c r="F4916" s="72">
        <v>6052251072224</v>
      </c>
      <c r="G4916" s="71" t="s">
        <v>878</v>
      </c>
    </row>
    <row r="4917" spans="6:7" ht="19.5" thickBot="1">
      <c r="F4917" s="72">
        <v>6052251072225</v>
      </c>
      <c r="G4917" s="71" t="s">
        <v>878</v>
      </c>
    </row>
    <row r="4918" spans="6:7" ht="19.5" thickBot="1">
      <c r="F4918" s="72">
        <v>6052251072226</v>
      </c>
      <c r="G4918" s="71" t="s">
        <v>878</v>
      </c>
    </row>
    <row r="4919" spans="6:7" ht="19.5" thickBot="1">
      <c r="F4919" s="72">
        <v>6052251072227</v>
      </c>
      <c r="G4919" s="71" t="s">
        <v>878</v>
      </c>
    </row>
    <row r="4920" spans="6:7" ht="19.5" thickBot="1">
      <c r="F4920" s="72">
        <v>6052251072228</v>
      </c>
      <c r="G4920" s="71" t="s">
        <v>878</v>
      </c>
    </row>
    <row r="4921" spans="6:7" ht="19.5" thickBot="1">
      <c r="F4921" s="72">
        <v>6052251072229</v>
      </c>
      <c r="G4921" s="71" t="s">
        <v>878</v>
      </c>
    </row>
    <row r="4922" spans="6:7" ht="19.5" thickBot="1">
      <c r="F4922" s="72">
        <v>6052251072230</v>
      </c>
      <c r="G4922" s="71" t="s">
        <v>878</v>
      </c>
    </row>
    <row r="4923" spans="6:7" ht="19.5" thickBot="1">
      <c r="F4923" s="72">
        <v>6052251072231</v>
      </c>
      <c r="G4923" s="71" t="s">
        <v>878</v>
      </c>
    </row>
    <row r="4924" spans="6:7" ht="19.5" thickBot="1">
      <c r="F4924" s="72">
        <v>6052251072232</v>
      </c>
      <c r="G4924" s="71" t="s">
        <v>878</v>
      </c>
    </row>
    <row r="4925" spans="6:7" ht="19.5" thickBot="1">
      <c r="F4925" s="72">
        <v>6052251072233</v>
      </c>
      <c r="G4925" s="71" t="s">
        <v>878</v>
      </c>
    </row>
    <row r="4926" spans="6:7" ht="19.5" thickBot="1">
      <c r="F4926" s="72">
        <v>6052251072234</v>
      </c>
      <c r="G4926" s="71" t="s">
        <v>878</v>
      </c>
    </row>
    <row r="4927" spans="6:7" ht="19.5" thickBot="1">
      <c r="F4927" s="72">
        <v>6052251072235</v>
      </c>
      <c r="G4927" s="71" t="s">
        <v>878</v>
      </c>
    </row>
    <row r="4928" spans="6:7" ht="19.5" thickBot="1">
      <c r="F4928" s="72">
        <v>6052251072236</v>
      </c>
      <c r="G4928" s="71" t="s">
        <v>878</v>
      </c>
    </row>
    <row r="4929" spans="6:7" ht="19.5" thickBot="1">
      <c r="F4929" s="72">
        <v>6052251072237</v>
      </c>
      <c r="G4929" s="71" t="s">
        <v>878</v>
      </c>
    </row>
    <row r="4930" spans="6:7" ht="19.5" thickBot="1">
      <c r="F4930" s="72">
        <v>6052251072238</v>
      </c>
      <c r="G4930" s="71" t="s">
        <v>878</v>
      </c>
    </row>
    <row r="4931" spans="6:7" ht="19.5" thickBot="1">
      <c r="F4931" s="72">
        <v>6052251072239</v>
      </c>
      <c r="G4931" s="71" t="s">
        <v>878</v>
      </c>
    </row>
    <row r="4932" spans="6:7" ht="19.5" thickBot="1">
      <c r="F4932" s="72">
        <v>6052251072240</v>
      </c>
      <c r="G4932" s="71" t="s">
        <v>878</v>
      </c>
    </row>
    <row r="4933" spans="6:7" ht="19.5" thickBot="1">
      <c r="F4933" s="72">
        <v>6052251072241</v>
      </c>
      <c r="G4933" s="71" t="s">
        <v>878</v>
      </c>
    </row>
    <row r="4934" spans="6:7" ht="19.5" thickBot="1">
      <c r="F4934" s="72">
        <v>6052251072242</v>
      </c>
      <c r="G4934" s="71" t="s">
        <v>878</v>
      </c>
    </row>
    <row r="4935" spans="6:7" ht="19.5" thickBot="1">
      <c r="F4935" s="72">
        <v>6052251072243</v>
      </c>
      <c r="G4935" s="71" t="s">
        <v>878</v>
      </c>
    </row>
    <row r="4936" spans="6:7" ht="19.5" thickBot="1">
      <c r="F4936" s="72">
        <v>6052251072244</v>
      </c>
      <c r="G4936" s="71" t="s">
        <v>878</v>
      </c>
    </row>
    <row r="4937" spans="6:7" ht="19.5" thickBot="1">
      <c r="F4937" s="72">
        <v>6052251072245</v>
      </c>
      <c r="G4937" s="71" t="s">
        <v>878</v>
      </c>
    </row>
    <row r="4938" spans="6:7" ht="19.5" thickBot="1">
      <c r="F4938" s="72">
        <v>6052251072246</v>
      </c>
      <c r="G4938" s="71" t="s">
        <v>878</v>
      </c>
    </row>
    <row r="4939" spans="6:7" ht="19.5" thickBot="1">
      <c r="F4939" s="72">
        <v>6052251072247</v>
      </c>
      <c r="G4939" s="71" t="s">
        <v>878</v>
      </c>
    </row>
    <row r="4940" spans="6:7" ht="19.5" thickBot="1">
      <c r="F4940" s="72">
        <v>6052251072248</v>
      </c>
      <c r="G4940" s="71" t="s">
        <v>878</v>
      </c>
    </row>
    <row r="4941" spans="6:7" ht="19.5" thickBot="1">
      <c r="F4941" s="72">
        <v>6052251072249</v>
      </c>
      <c r="G4941" s="71" t="s">
        <v>878</v>
      </c>
    </row>
    <row r="4942" spans="6:7" ht="19.5" thickBot="1">
      <c r="F4942" s="72">
        <v>6052251072250</v>
      </c>
      <c r="G4942" s="71" t="s">
        <v>878</v>
      </c>
    </row>
    <row r="4943" spans="6:7" ht="19.5" thickBot="1">
      <c r="F4943" s="72">
        <v>6052251072251</v>
      </c>
      <c r="G4943" s="71" t="s">
        <v>878</v>
      </c>
    </row>
    <row r="4944" spans="6:7" ht="19.5" thickBot="1">
      <c r="F4944" s="72">
        <v>6052251072252</v>
      </c>
      <c r="G4944" s="71" t="s">
        <v>878</v>
      </c>
    </row>
    <row r="4945" spans="6:7" ht="19.5" thickBot="1">
      <c r="F4945" s="72">
        <v>6052251072253</v>
      </c>
      <c r="G4945" s="71" t="s">
        <v>878</v>
      </c>
    </row>
    <row r="4946" spans="6:7" ht="19.5" thickBot="1">
      <c r="F4946" s="72">
        <v>6052251072254</v>
      </c>
      <c r="G4946" s="71" t="s">
        <v>878</v>
      </c>
    </row>
    <row r="4947" spans="6:7" ht="19.5" thickBot="1">
      <c r="F4947" s="72">
        <v>6052251072255</v>
      </c>
      <c r="G4947" s="71" t="s">
        <v>878</v>
      </c>
    </row>
    <row r="4948" spans="6:7" ht="19.5" thickBot="1">
      <c r="F4948" s="72">
        <v>6052251072256</v>
      </c>
      <c r="G4948" s="71" t="s">
        <v>878</v>
      </c>
    </row>
    <row r="4949" spans="6:7" ht="19.5" thickBot="1">
      <c r="F4949" s="72">
        <v>6052251072257</v>
      </c>
      <c r="G4949" s="71" t="s">
        <v>878</v>
      </c>
    </row>
    <row r="4950" spans="6:7" ht="19.5" thickBot="1">
      <c r="F4950" s="72">
        <v>6052251072258</v>
      </c>
      <c r="G4950" s="71" t="s">
        <v>878</v>
      </c>
    </row>
    <row r="4951" spans="6:7" ht="19.5" thickBot="1">
      <c r="F4951" s="72">
        <v>6052251073025</v>
      </c>
      <c r="G4951" s="71" t="s">
        <v>878</v>
      </c>
    </row>
    <row r="4952" spans="6:7" ht="19.5" thickBot="1">
      <c r="F4952" s="72">
        <v>6052251073026</v>
      </c>
      <c r="G4952" s="71" t="s">
        <v>878</v>
      </c>
    </row>
    <row r="4953" spans="6:7" ht="19.5" thickBot="1">
      <c r="F4953" s="72">
        <v>6052251073027</v>
      </c>
      <c r="G4953" s="71" t="s">
        <v>878</v>
      </c>
    </row>
    <row r="4954" spans="6:7" ht="19.5" thickBot="1">
      <c r="F4954" s="72">
        <v>6052251073028</v>
      </c>
      <c r="G4954" s="71" t="s">
        <v>878</v>
      </c>
    </row>
    <row r="4955" spans="6:7" ht="19.5" thickBot="1">
      <c r="F4955" s="72">
        <v>6052251073029</v>
      </c>
      <c r="G4955" s="71" t="s">
        <v>878</v>
      </c>
    </row>
    <row r="4956" spans="6:7" ht="19.5" thickBot="1">
      <c r="F4956" s="72">
        <v>6052251073030</v>
      </c>
      <c r="G4956" s="71" t="s">
        <v>878</v>
      </c>
    </row>
    <row r="4957" spans="6:7" ht="19.5" thickBot="1">
      <c r="F4957" s="72">
        <v>6052251073031</v>
      </c>
      <c r="G4957" s="71" t="s">
        <v>878</v>
      </c>
    </row>
    <row r="4958" spans="6:7" ht="19.5" thickBot="1">
      <c r="F4958" s="72">
        <v>6052251073032</v>
      </c>
      <c r="G4958" s="71" t="s">
        <v>878</v>
      </c>
    </row>
    <row r="4959" spans="6:7" ht="19.5" thickBot="1">
      <c r="F4959" s="72">
        <v>6052251073033</v>
      </c>
      <c r="G4959" s="71" t="s">
        <v>878</v>
      </c>
    </row>
    <row r="4960" spans="6:7" ht="19.5" thickBot="1">
      <c r="F4960" s="72">
        <v>6052251073034</v>
      </c>
      <c r="G4960" s="71" t="s">
        <v>878</v>
      </c>
    </row>
    <row r="4961" spans="6:7" ht="19.5" thickBot="1">
      <c r="F4961" s="72">
        <v>6052251073035</v>
      </c>
      <c r="G4961" s="71" t="s">
        <v>878</v>
      </c>
    </row>
    <row r="4962" spans="6:7" ht="19.5" thickBot="1">
      <c r="F4962" s="72">
        <v>6052251073036</v>
      </c>
      <c r="G4962" s="71" t="s">
        <v>878</v>
      </c>
    </row>
    <row r="4963" spans="6:7" ht="19.5" thickBot="1">
      <c r="F4963" s="72">
        <v>6052251073037</v>
      </c>
      <c r="G4963" s="71" t="s">
        <v>878</v>
      </c>
    </row>
    <row r="4964" spans="6:7" ht="19.5" thickBot="1">
      <c r="F4964" s="72">
        <v>6052251073038</v>
      </c>
      <c r="G4964" s="71" t="s">
        <v>878</v>
      </c>
    </row>
    <row r="4965" spans="6:7" ht="19.5" thickBot="1">
      <c r="F4965" s="72">
        <v>6052251073039</v>
      </c>
      <c r="G4965" s="71" t="s">
        <v>878</v>
      </c>
    </row>
    <row r="4966" spans="6:7" ht="19.5" thickBot="1">
      <c r="F4966" s="72">
        <v>6052251073042</v>
      </c>
      <c r="G4966" s="71" t="s">
        <v>878</v>
      </c>
    </row>
    <row r="4967" spans="6:7" ht="19.5" thickBot="1">
      <c r="F4967" s="72">
        <v>6052251073043</v>
      </c>
      <c r="G4967" s="71" t="s">
        <v>878</v>
      </c>
    </row>
    <row r="4968" spans="6:7" ht="19.5" thickBot="1">
      <c r="F4968" s="72">
        <v>6052251073058</v>
      </c>
      <c r="G4968" s="71" t="s">
        <v>878</v>
      </c>
    </row>
    <row r="4969" spans="6:7" ht="19.5" thickBot="1">
      <c r="F4969" s="72">
        <v>6052251073091</v>
      </c>
      <c r="G4969" s="71" t="s">
        <v>878</v>
      </c>
    </row>
    <row r="4970" spans="6:7" ht="19.5" thickBot="1">
      <c r="F4970" s="72">
        <v>6052251073092</v>
      </c>
      <c r="G4970" s="71" t="s">
        <v>878</v>
      </c>
    </row>
    <row r="4971" spans="6:7" ht="19.5" thickBot="1">
      <c r="F4971" s="72">
        <v>6052251073093</v>
      </c>
      <c r="G4971" s="71" t="s">
        <v>878</v>
      </c>
    </row>
    <row r="4972" spans="6:7" ht="19.5" thickBot="1">
      <c r="F4972" s="72">
        <v>6052251073094</v>
      </c>
      <c r="G4972" s="71" t="s">
        <v>878</v>
      </c>
    </row>
    <row r="4973" spans="6:7" ht="19.5" thickBot="1">
      <c r="F4973" s="72">
        <v>6052251073095</v>
      </c>
      <c r="G4973" s="71" t="s">
        <v>878</v>
      </c>
    </row>
    <row r="4974" spans="6:7" ht="19.5" thickBot="1">
      <c r="F4974" s="72">
        <v>6052251073096</v>
      </c>
      <c r="G4974" s="71" t="s">
        <v>878</v>
      </c>
    </row>
    <row r="4975" spans="6:7" ht="19.5" thickBot="1">
      <c r="F4975" s="72">
        <v>6052251073097</v>
      </c>
      <c r="G4975" s="71" t="s">
        <v>878</v>
      </c>
    </row>
    <row r="4976" spans="6:7" ht="19.5" thickBot="1">
      <c r="F4976" s="72">
        <v>6052251073098</v>
      </c>
      <c r="G4976" s="71" t="s">
        <v>878</v>
      </c>
    </row>
    <row r="4977" spans="6:7" ht="19.5" thickBot="1">
      <c r="F4977" s="72">
        <v>6052251073099</v>
      </c>
      <c r="G4977" s="71" t="s">
        <v>878</v>
      </c>
    </row>
    <row r="4978" spans="6:7" ht="19.5" thickBot="1">
      <c r="F4978" s="72">
        <v>6052251073100</v>
      </c>
      <c r="G4978" s="71" t="s">
        <v>878</v>
      </c>
    </row>
    <row r="4979" spans="6:7" ht="19.5" thickBot="1">
      <c r="F4979" s="72">
        <v>6052251073101</v>
      </c>
      <c r="G4979" s="71" t="s">
        <v>878</v>
      </c>
    </row>
    <row r="4980" spans="6:7" ht="19.5" thickBot="1">
      <c r="F4980" s="72">
        <v>6052251073102</v>
      </c>
      <c r="G4980" s="71" t="s">
        <v>878</v>
      </c>
    </row>
    <row r="4981" spans="6:7" ht="19.5" thickBot="1">
      <c r="F4981" s="72">
        <v>6052251073103</v>
      </c>
      <c r="G4981" s="71" t="s">
        <v>878</v>
      </c>
    </row>
    <row r="4982" spans="6:7" ht="19.5" thickBot="1">
      <c r="F4982" s="72">
        <v>6052251073221</v>
      </c>
      <c r="G4982" s="71" t="s">
        <v>878</v>
      </c>
    </row>
    <row r="4983" spans="6:7" ht="19.5" thickBot="1">
      <c r="F4983" s="72">
        <v>6052251073246</v>
      </c>
      <c r="G4983" s="71" t="s">
        <v>878</v>
      </c>
    </row>
    <row r="4984" spans="6:7" ht="19.5" thickBot="1">
      <c r="F4984" s="72">
        <v>6052251073249</v>
      </c>
      <c r="G4984" s="71" t="s">
        <v>878</v>
      </c>
    </row>
    <row r="4985" spans="6:7" ht="19.5" thickBot="1">
      <c r="F4985" s="72">
        <v>6052251073538</v>
      </c>
      <c r="G4985" s="71" t="s">
        <v>878</v>
      </c>
    </row>
    <row r="4986" spans="6:7" ht="19.5" thickBot="1">
      <c r="F4986" s="72">
        <v>6052251073539</v>
      </c>
      <c r="G4986" s="71" t="s">
        <v>878</v>
      </c>
    </row>
    <row r="4987" spans="6:7" ht="19.5" thickBot="1">
      <c r="F4987" s="72">
        <v>6052251073540</v>
      </c>
      <c r="G4987" s="71" t="s">
        <v>878</v>
      </c>
    </row>
    <row r="4988" spans="6:7" ht="19.5" thickBot="1">
      <c r="F4988" s="72">
        <v>6052251073541</v>
      </c>
      <c r="G4988" s="71" t="s">
        <v>878</v>
      </c>
    </row>
    <row r="4989" spans="6:7" ht="19.5" thickBot="1">
      <c r="F4989" s="72">
        <v>6052251073542</v>
      </c>
      <c r="G4989" s="71" t="s">
        <v>878</v>
      </c>
    </row>
    <row r="4990" spans="6:7" ht="19.5" thickBot="1">
      <c r="F4990" s="72">
        <v>6052251073543</v>
      </c>
      <c r="G4990" s="71" t="s">
        <v>878</v>
      </c>
    </row>
    <row r="4991" spans="6:7" ht="19.5" thickBot="1">
      <c r="F4991" s="72">
        <v>6052251073544</v>
      </c>
      <c r="G4991" s="71" t="s">
        <v>878</v>
      </c>
    </row>
    <row r="4992" spans="6:7" ht="19.5" thickBot="1">
      <c r="F4992" s="72">
        <v>6052251073545</v>
      </c>
      <c r="G4992" s="71" t="s">
        <v>878</v>
      </c>
    </row>
    <row r="4993" spans="6:7" ht="19.5" thickBot="1">
      <c r="F4993" s="72">
        <v>6052251073546</v>
      </c>
      <c r="G4993" s="71" t="s">
        <v>878</v>
      </c>
    </row>
    <row r="4994" spans="6:7" ht="19.5" thickBot="1">
      <c r="F4994" s="72">
        <v>6052251073547</v>
      </c>
      <c r="G4994" s="71" t="s">
        <v>878</v>
      </c>
    </row>
    <row r="4995" spans="6:7" ht="19.5" thickBot="1">
      <c r="F4995" s="72">
        <v>6052251073548</v>
      </c>
      <c r="G4995" s="71" t="s">
        <v>878</v>
      </c>
    </row>
    <row r="4996" spans="6:7" ht="19.5" thickBot="1">
      <c r="F4996" s="72">
        <v>6052251073549</v>
      </c>
      <c r="G4996" s="71" t="s">
        <v>878</v>
      </c>
    </row>
    <row r="4997" spans="6:7" ht="19.5" thickBot="1">
      <c r="F4997" s="72">
        <v>6052251073550</v>
      </c>
      <c r="G4997" s="71" t="s">
        <v>878</v>
      </c>
    </row>
    <row r="4998" spans="6:7" ht="19.5" thickBot="1">
      <c r="F4998" s="72">
        <v>6052251073551</v>
      </c>
      <c r="G4998" s="71" t="s">
        <v>878</v>
      </c>
    </row>
    <row r="4999" spans="6:7" ht="19.5" thickBot="1">
      <c r="F4999" s="72">
        <v>6052251073552</v>
      </c>
      <c r="G4999" s="71" t="s">
        <v>878</v>
      </c>
    </row>
    <row r="5000" spans="6:7" ht="19.5" thickBot="1">
      <c r="F5000" s="72">
        <v>6052251073553</v>
      </c>
      <c r="G5000" s="71" t="s">
        <v>878</v>
      </c>
    </row>
    <row r="5001" spans="6:7" ht="19.5" thickBot="1">
      <c r="F5001" s="72">
        <v>6052251073554</v>
      </c>
      <c r="G5001" s="71" t="s">
        <v>878</v>
      </c>
    </row>
    <row r="5002" spans="6:7" ht="19.5" thickBot="1">
      <c r="F5002" s="72">
        <v>6052251073555</v>
      </c>
      <c r="G5002" s="71" t="s">
        <v>878</v>
      </c>
    </row>
    <row r="5003" spans="6:7" ht="19.5" thickBot="1">
      <c r="F5003" s="72">
        <v>6052251073556</v>
      </c>
      <c r="G5003" s="71" t="s">
        <v>878</v>
      </c>
    </row>
    <row r="5004" spans="6:7" ht="19.5" thickBot="1">
      <c r="F5004" s="72">
        <v>6052251073557</v>
      </c>
      <c r="G5004" s="71" t="s">
        <v>878</v>
      </c>
    </row>
    <row r="5005" spans="6:7" ht="19.5" thickBot="1">
      <c r="F5005" s="72">
        <v>6052251073558</v>
      </c>
      <c r="G5005" s="71" t="s">
        <v>878</v>
      </c>
    </row>
    <row r="5006" spans="6:7" ht="19.5" thickBot="1">
      <c r="F5006" s="72">
        <v>6052251073559</v>
      </c>
      <c r="G5006" s="71" t="s">
        <v>878</v>
      </c>
    </row>
    <row r="5007" spans="6:7" ht="19.5" thickBot="1">
      <c r="F5007" s="72">
        <v>6052251073560</v>
      </c>
      <c r="G5007" s="71" t="s">
        <v>878</v>
      </c>
    </row>
    <row r="5008" spans="6:7" ht="19.5" thickBot="1">
      <c r="F5008" s="72">
        <v>6052251073561</v>
      </c>
      <c r="G5008" s="71" t="s">
        <v>878</v>
      </c>
    </row>
    <row r="5009" spans="6:7" ht="19.5" thickBot="1">
      <c r="F5009" s="72">
        <v>6052251073562</v>
      </c>
      <c r="G5009" s="71" t="s">
        <v>878</v>
      </c>
    </row>
    <row r="5010" spans="6:7" ht="19.5" thickBot="1">
      <c r="F5010" s="72">
        <v>6052251073563</v>
      </c>
      <c r="G5010" s="71" t="s">
        <v>878</v>
      </c>
    </row>
    <row r="5011" spans="6:7" ht="19.5" thickBot="1">
      <c r="F5011" s="72">
        <v>6052251073564</v>
      </c>
      <c r="G5011" s="71" t="s">
        <v>878</v>
      </c>
    </row>
    <row r="5012" spans="6:7" ht="19.5" thickBot="1">
      <c r="F5012" s="72">
        <v>6052251073565</v>
      </c>
      <c r="G5012" s="71" t="s">
        <v>878</v>
      </c>
    </row>
    <row r="5013" spans="6:7" ht="19.5" thickBot="1">
      <c r="F5013" s="72">
        <v>6052251073566</v>
      </c>
      <c r="G5013" s="71" t="s">
        <v>878</v>
      </c>
    </row>
    <row r="5014" spans="6:7" ht="19.5" thickBot="1">
      <c r="F5014" s="72">
        <v>6052251073567</v>
      </c>
      <c r="G5014" s="71" t="s">
        <v>878</v>
      </c>
    </row>
    <row r="5015" spans="6:7" ht="19.5" thickBot="1">
      <c r="F5015" s="72">
        <v>6052251073568</v>
      </c>
      <c r="G5015" s="71" t="s">
        <v>878</v>
      </c>
    </row>
    <row r="5016" spans="6:7" ht="19.5" thickBot="1">
      <c r="F5016" s="72">
        <v>6052251073569</v>
      </c>
      <c r="G5016" s="71" t="s">
        <v>878</v>
      </c>
    </row>
    <row r="5017" spans="6:7" ht="19.5" thickBot="1">
      <c r="F5017" s="72">
        <v>6052251073570</v>
      </c>
      <c r="G5017" s="71" t="s">
        <v>878</v>
      </c>
    </row>
    <row r="5018" spans="6:7" ht="19.5" thickBot="1">
      <c r="F5018" s="72">
        <v>6052251073571</v>
      </c>
      <c r="G5018" s="71" t="s">
        <v>878</v>
      </c>
    </row>
    <row r="5019" spans="6:7" ht="19.5" thickBot="1">
      <c r="F5019" s="72">
        <v>6052251073572</v>
      </c>
      <c r="G5019" s="71" t="s">
        <v>878</v>
      </c>
    </row>
    <row r="5020" spans="6:7" ht="19.5" thickBot="1">
      <c r="F5020" s="72">
        <v>6052251073573</v>
      </c>
      <c r="G5020" s="71" t="s">
        <v>878</v>
      </c>
    </row>
    <row r="5021" spans="6:7" ht="19.5" thickBot="1">
      <c r="F5021" s="72">
        <v>6052251073574</v>
      </c>
      <c r="G5021" s="71" t="s">
        <v>878</v>
      </c>
    </row>
    <row r="5022" spans="6:7" ht="19.5" thickBot="1">
      <c r="F5022" s="72">
        <v>6052251073575</v>
      </c>
      <c r="G5022" s="71" t="s">
        <v>878</v>
      </c>
    </row>
    <row r="5023" spans="6:7" ht="19.5" thickBot="1">
      <c r="F5023" s="72">
        <v>6052251073576</v>
      </c>
      <c r="G5023" s="71" t="s">
        <v>878</v>
      </c>
    </row>
    <row r="5024" spans="6:7" ht="19.5" thickBot="1">
      <c r="F5024" s="72">
        <v>6052251073577</v>
      </c>
      <c r="G5024" s="71" t="s">
        <v>878</v>
      </c>
    </row>
    <row r="5025" spans="6:7" ht="19.5" thickBot="1">
      <c r="F5025" s="72">
        <v>6052251073578</v>
      </c>
      <c r="G5025" s="71" t="s">
        <v>878</v>
      </c>
    </row>
    <row r="5026" spans="6:7" ht="19.5" thickBot="1">
      <c r="F5026" s="72">
        <v>6052251073579</v>
      </c>
      <c r="G5026" s="71" t="s">
        <v>878</v>
      </c>
    </row>
    <row r="5027" spans="6:7" ht="19.5" thickBot="1">
      <c r="F5027" s="72">
        <v>6052251073580</v>
      </c>
      <c r="G5027" s="71" t="s">
        <v>878</v>
      </c>
    </row>
    <row r="5028" spans="6:7" ht="19.5" thickBot="1">
      <c r="F5028" s="72">
        <v>6052251073581</v>
      </c>
      <c r="G5028" s="71" t="s">
        <v>878</v>
      </c>
    </row>
    <row r="5029" spans="6:7" ht="19.5" thickBot="1">
      <c r="F5029" s="72">
        <v>6052251073582</v>
      </c>
      <c r="G5029" s="71" t="s">
        <v>878</v>
      </c>
    </row>
    <row r="5030" spans="6:7" ht="19.5" thickBot="1">
      <c r="F5030" s="72">
        <v>6052251073583</v>
      </c>
      <c r="G5030" s="71" t="s">
        <v>878</v>
      </c>
    </row>
    <row r="5031" spans="6:7" ht="19.5" thickBot="1">
      <c r="F5031" s="72">
        <v>6052251073584</v>
      </c>
      <c r="G5031" s="71" t="s">
        <v>878</v>
      </c>
    </row>
    <row r="5032" spans="6:7" ht="19.5" thickBot="1">
      <c r="F5032" s="72">
        <v>6052251073585</v>
      </c>
      <c r="G5032" s="71" t="s">
        <v>878</v>
      </c>
    </row>
    <row r="5033" spans="6:7" ht="19.5" thickBot="1">
      <c r="F5033" s="72">
        <v>6052251073586</v>
      </c>
      <c r="G5033" s="71" t="s">
        <v>878</v>
      </c>
    </row>
    <row r="5034" spans="6:7" ht="19.5" thickBot="1">
      <c r="F5034" s="72">
        <v>6052251073587</v>
      </c>
      <c r="G5034" s="71" t="s">
        <v>878</v>
      </c>
    </row>
    <row r="5035" spans="6:7" ht="19.5" thickBot="1">
      <c r="F5035" s="72">
        <v>6052251073588</v>
      </c>
      <c r="G5035" s="71" t="s">
        <v>878</v>
      </c>
    </row>
    <row r="5036" spans="6:7" ht="19.5" thickBot="1">
      <c r="F5036" s="72">
        <v>6052251073589</v>
      </c>
      <c r="G5036" s="71" t="s">
        <v>878</v>
      </c>
    </row>
    <row r="5037" spans="6:7" ht="19.5" thickBot="1">
      <c r="F5037" s="72">
        <v>6052251073590</v>
      </c>
      <c r="G5037" s="71" t="s">
        <v>878</v>
      </c>
    </row>
    <row r="5038" spans="6:7" ht="19.5" thickBot="1">
      <c r="F5038" s="72">
        <v>6052251073591</v>
      </c>
      <c r="G5038" s="71" t="s">
        <v>878</v>
      </c>
    </row>
    <row r="5039" spans="6:7" ht="19.5" thickBot="1">
      <c r="F5039" s="72">
        <v>6052251073592</v>
      </c>
      <c r="G5039" s="71" t="s">
        <v>878</v>
      </c>
    </row>
    <row r="5040" spans="6:7" ht="19.5" thickBot="1">
      <c r="F5040" s="72">
        <v>6052251073593</v>
      </c>
      <c r="G5040" s="71" t="s">
        <v>878</v>
      </c>
    </row>
    <row r="5041" spans="6:7" ht="19.5" thickBot="1">
      <c r="F5041" s="72">
        <v>6052251073594</v>
      </c>
      <c r="G5041" s="71" t="s">
        <v>878</v>
      </c>
    </row>
    <row r="5042" spans="6:7" ht="19.5" thickBot="1">
      <c r="F5042" s="72">
        <v>6052251073595</v>
      </c>
      <c r="G5042" s="71" t="s">
        <v>878</v>
      </c>
    </row>
    <row r="5043" spans="6:7" ht="19.5" thickBot="1">
      <c r="F5043" s="72">
        <v>6052251073596</v>
      </c>
      <c r="G5043" s="71" t="s">
        <v>878</v>
      </c>
    </row>
    <row r="5044" spans="6:7" ht="19.5" thickBot="1">
      <c r="F5044" s="72">
        <v>6052251073597</v>
      </c>
      <c r="G5044" s="71" t="s">
        <v>878</v>
      </c>
    </row>
    <row r="5045" spans="6:7" ht="19.5" thickBot="1">
      <c r="F5045" s="72">
        <v>6052251073598</v>
      </c>
      <c r="G5045" s="71" t="s">
        <v>878</v>
      </c>
    </row>
    <row r="5046" spans="6:7" ht="19.5" thickBot="1">
      <c r="F5046" s="72">
        <v>6052251073599</v>
      </c>
      <c r="G5046" s="71" t="s">
        <v>878</v>
      </c>
    </row>
    <row r="5047" spans="6:7" ht="19.5" thickBot="1">
      <c r="F5047" s="72">
        <v>6052251073600</v>
      </c>
      <c r="G5047" s="71" t="s">
        <v>878</v>
      </c>
    </row>
    <row r="5048" spans="6:7" ht="19.5" thickBot="1">
      <c r="F5048" s="72">
        <v>6052251073601</v>
      </c>
      <c r="G5048" s="71" t="s">
        <v>878</v>
      </c>
    </row>
    <row r="5049" spans="6:7" ht="19.5" thickBot="1">
      <c r="F5049" s="72">
        <v>6052251073602</v>
      </c>
      <c r="G5049" s="71" t="s">
        <v>878</v>
      </c>
    </row>
    <row r="5050" spans="6:7" ht="19.5" thickBot="1">
      <c r="F5050" s="72">
        <v>6052251073603</v>
      </c>
      <c r="G5050" s="71" t="s">
        <v>878</v>
      </c>
    </row>
    <row r="5051" spans="6:7" ht="19.5" thickBot="1">
      <c r="F5051" s="72">
        <v>6052251073604</v>
      </c>
      <c r="G5051" s="71" t="s">
        <v>878</v>
      </c>
    </row>
    <row r="5052" spans="6:7" ht="19.5" thickBot="1">
      <c r="F5052" s="72">
        <v>6052251073605</v>
      </c>
      <c r="G5052" s="71" t="s">
        <v>878</v>
      </c>
    </row>
    <row r="5053" spans="6:7" ht="19.5" thickBot="1">
      <c r="F5053" s="72">
        <v>6052251073606</v>
      </c>
      <c r="G5053" s="71" t="s">
        <v>878</v>
      </c>
    </row>
    <row r="5054" spans="6:7" ht="19.5" thickBot="1">
      <c r="F5054" s="72">
        <v>6052251073607</v>
      </c>
      <c r="G5054" s="71" t="s">
        <v>878</v>
      </c>
    </row>
    <row r="5055" spans="6:7" ht="19.5" thickBot="1">
      <c r="F5055" s="72">
        <v>6052251073608</v>
      </c>
      <c r="G5055" s="71" t="s">
        <v>878</v>
      </c>
    </row>
    <row r="5056" spans="6:7" ht="19.5" thickBot="1">
      <c r="F5056" s="72">
        <v>6052251073609</v>
      </c>
      <c r="G5056" s="71" t="s">
        <v>878</v>
      </c>
    </row>
    <row r="5057" spans="6:7" ht="19.5" thickBot="1">
      <c r="F5057" s="72">
        <v>6052251073610</v>
      </c>
      <c r="G5057" s="71" t="s">
        <v>878</v>
      </c>
    </row>
    <row r="5058" spans="6:7" ht="19.5" thickBot="1">
      <c r="F5058" s="72">
        <v>6052251073611</v>
      </c>
      <c r="G5058" s="71" t="s">
        <v>878</v>
      </c>
    </row>
    <row r="5059" spans="6:7" ht="19.5" thickBot="1">
      <c r="F5059" s="72">
        <v>6052251073612</v>
      </c>
      <c r="G5059" s="71" t="s">
        <v>878</v>
      </c>
    </row>
    <row r="5060" spans="6:7" ht="19.5" thickBot="1">
      <c r="F5060" s="72">
        <v>6052251073613</v>
      </c>
      <c r="G5060" s="71" t="s">
        <v>878</v>
      </c>
    </row>
    <row r="5061" spans="6:7" ht="19.5" thickBot="1">
      <c r="F5061" s="72">
        <v>6052251073614</v>
      </c>
      <c r="G5061" s="71" t="s">
        <v>878</v>
      </c>
    </row>
    <row r="5062" spans="6:7" ht="19.5" thickBot="1">
      <c r="F5062" s="72">
        <v>6052251073615</v>
      </c>
      <c r="G5062" s="71" t="s">
        <v>878</v>
      </c>
    </row>
    <row r="5063" spans="6:7" ht="19.5" thickBot="1">
      <c r="F5063" s="72">
        <v>6052251073616</v>
      </c>
      <c r="G5063" s="71" t="s">
        <v>878</v>
      </c>
    </row>
    <row r="5064" spans="6:7" ht="19.5" thickBot="1">
      <c r="F5064" s="72">
        <v>6052251073617</v>
      </c>
      <c r="G5064" s="71" t="s">
        <v>878</v>
      </c>
    </row>
    <row r="5065" spans="6:7" ht="19.5" thickBot="1">
      <c r="F5065" s="72">
        <v>6052251073618</v>
      </c>
      <c r="G5065" s="71" t="s">
        <v>878</v>
      </c>
    </row>
    <row r="5066" spans="6:7" ht="19.5" thickBot="1">
      <c r="F5066" s="72">
        <v>6052251073619</v>
      </c>
      <c r="G5066" s="71" t="s">
        <v>878</v>
      </c>
    </row>
    <row r="5067" spans="6:7" ht="19.5" thickBot="1">
      <c r="F5067" s="72">
        <v>6052251073620</v>
      </c>
      <c r="G5067" s="71" t="s">
        <v>878</v>
      </c>
    </row>
    <row r="5068" spans="6:7" ht="19.5" thickBot="1">
      <c r="F5068" s="72">
        <v>6052251073621</v>
      </c>
      <c r="G5068" s="71" t="s">
        <v>878</v>
      </c>
    </row>
    <row r="5069" spans="6:7" ht="19.5" thickBot="1">
      <c r="F5069" s="72">
        <v>6052251073622</v>
      </c>
      <c r="G5069" s="71" t="s">
        <v>878</v>
      </c>
    </row>
    <row r="5070" spans="6:7" ht="19.5" thickBot="1">
      <c r="F5070" s="72">
        <v>6052251073623</v>
      </c>
      <c r="G5070" s="71" t="s">
        <v>878</v>
      </c>
    </row>
    <row r="5071" spans="6:7" ht="19.5" thickBot="1">
      <c r="F5071" s="72">
        <v>6052251073624</v>
      </c>
      <c r="G5071" s="71" t="s">
        <v>878</v>
      </c>
    </row>
    <row r="5072" spans="6:7" ht="19.5" thickBot="1">
      <c r="F5072" s="72">
        <v>6052251073625</v>
      </c>
      <c r="G5072" s="71" t="s">
        <v>878</v>
      </c>
    </row>
    <row r="5073" spans="6:7" ht="19.5" thickBot="1">
      <c r="F5073" s="72">
        <v>6052251073626</v>
      </c>
      <c r="G5073" s="71" t="s">
        <v>878</v>
      </c>
    </row>
    <row r="5074" spans="6:7" ht="19.5" thickBot="1">
      <c r="F5074" s="72">
        <v>6052251073627</v>
      </c>
      <c r="G5074" s="71" t="s">
        <v>878</v>
      </c>
    </row>
    <row r="5075" spans="6:7" ht="19.5" thickBot="1">
      <c r="F5075" s="72">
        <v>6052251073628</v>
      </c>
      <c r="G5075" s="71" t="s">
        <v>878</v>
      </c>
    </row>
    <row r="5076" spans="6:7" ht="19.5" thickBot="1">
      <c r="F5076" s="72">
        <v>6052251073629</v>
      </c>
      <c r="G5076" s="71" t="s">
        <v>878</v>
      </c>
    </row>
    <row r="5077" spans="6:7" ht="19.5" thickBot="1">
      <c r="F5077" s="72">
        <v>6052251073630</v>
      </c>
      <c r="G5077" s="71" t="s">
        <v>878</v>
      </c>
    </row>
    <row r="5078" spans="6:7" ht="19.5" thickBot="1">
      <c r="F5078" s="72">
        <v>6052251073631</v>
      </c>
      <c r="G5078" s="71" t="s">
        <v>878</v>
      </c>
    </row>
    <row r="5079" spans="6:7" ht="19.5" thickBot="1">
      <c r="F5079" s="72">
        <v>6052251073632</v>
      </c>
      <c r="G5079" s="71" t="s">
        <v>878</v>
      </c>
    </row>
    <row r="5080" spans="6:7" ht="19.5" thickBot="1">
      <c r="F5080" s="72">
        <v>6052251073633</v>
      </c>
      <c r="G5080" s="71" t="s">
        <v>878</v>
      </c>
    </row>
    <row r="5081" spans="6:7" ht="19.5" thickBot="1">
      <c r="F5081" s="72">
        <v>6052251073634</v>
      </c>
      <c r="G5081" s="71" t="s">
        <v>878</v>
      </c>
    </row>
    <row r="5082" spans="6:7" ht="19.5" thickBot="1">
      <c r="F5082" s="72">
        <v>6052251073635</v>
      </c>
      <c r="G5082" s="71" t="s">
        <v>878</v>
      </c>
    </row>
    <row r="5083" spans="6:7" ht="19.5" thickBot="1">
      <c r="F5083" s="72">
        <v>6052251073636</v>
      </c>
      <c r="G5083" s="71" t="s">
        <v>878</v>
      </c>
    </row>
    <row r="5084" spans="6:7" ht="19.5" thickBot="1">
      <c r="F5084" s="72">
        <v>6052251073637</v>
      </c>
      <c r="G5084" s="71" t="s">
        <v>878</v>
      </c>
    </row>
    <row r="5085" spans="6:7" ht="19.5" thickBot="1">
      <c r="F5085" s="72">
        <v>6052251073638</v>
      </c>
      <c r="G5085" s="71" t="s">
        <v>878</v>
      </c>
    </row>
    <row r="5086" spans="6:7" ht="19.5" thickBot="1">
      <c r="F5086" s="72">
        <v>6052251073639</v>
      </c>
      <c r="G5086" s="71" t="s">
        <v>878</v>
      </c>
    </row>
    <row r="5087" spans="6:7" ht="19.5" thickBot="1">
      <c r="F5087" s="72">
        <v>6052251073640</v>
      </c>
      <c r="G5087" s="71" t="s">
        <v>878</v>
      </c>
    </row>
    <row r="5088" spans="6:7" ht="19.5" thickBot="1">
      <c r="F5088" s="72">
        <v>6052251073641</v>
      </c>
      <c r="G5088" s="71" t="s">
        <v>878</v>
      </c>
    </row>
    <row r="5089" spans="6:7" ht="19.5" thickBot="1">
      <c r="F5089" s="72">
        <v>6052251073642</v>
      </c>
      <c r="G5089" s="71" t="s">
        <v>878</v>
      </c>
    </row>
    <row r="5090" spans="6:7" ht="19.5" thickBot="1">
      <c r="F5090" s="72">
        <v>6052251073643</v>
      </c>
      <c r="G5090" s="71" t="s">
        <v>878</v>
      </c>
    </row>
    <row r="5091" spans="6:7" ht="19.5" thickBot="1">
      <c r="F5091" s="72">
        <v>6052251073644</v>
      </c>
      <c r="G5091" s="71" t="s">
        <v>878</v>
      </c>
    </row>
    <row r="5092" spans="6:7" ht="19.5" thickBot="1">
      <c r="F5092" s="72">
        <v>6052251073645</v>
      </c>
      <c r="G5092" s="71" t="s">
        <v>878</v>
      </c>
    </row>
    <row r="5093" spans="6:7" ht="19.5" thickBot="1">
      <c r="F5093" s="72">
        <v>6052251073646</v>
      </c>
      <c r="G5093" s="71" t="s">
        <v>878</v>
      </c>
    </row>
    <row r="5094" spans="6:7" ht="19.5" thickBot="1">
      <c r="F5094" s="72">
        <v>6052251073647</v>
      </c>
      <c r="G5094" s="71" t="s">
        <v>878</v>
      </c>
    </row>
    <row r="5095" spans="6:7" ht="19.5" thickBot="1">
      <c r="F5095" s="72">
        <v>6052251073648</v>
      </c>
      <c r="G5095" s="71" t="s">
        <v>878</v>
      </c>
    </row>
    <row r="5096" spans="6:7" ht="19.5" thickBot="1">
      <c r="F5096" s="72">
        <v>6052251073649</v>
      </c>
      <c r="G5096" s="71" t="s">
        <v>878</v>
      </c>
    </row>
    <row r="5097" spans="6:7" ht="19.5" thickBot="1">
      <c r="F5097" s="72">
        <v>6052251073650</v>
      </c>
      <c r="G5097" s="71" t="s">
        <v>878</v>
      </c>
    </row>
    <row r="5098" spans="6:7" ht="19.5" thickBot="1">
      <c r="F5098" s="72">
        <v>6052251073651</v>
      </c>
      <c r="G5098" s="71" t="s">
        <v>878</v>
      </c>
    </row>
    <row r="5099" spans="6:7" ht="19.5" thickBot="1">
      <c r="F5099" s="72">
        <v>6052251073652</v>
      </c>
      <c r="G5099" s="71" t="s">
        <v>878</v>
      </c>
    </row>
    <row r="5100" spans="6:7" ht="19.5" thickBot="1">
      <c r="F5100" s="72">
        <v>6052251073653</v>
      </c>
      <c r="G5100" s="71" t="s">
        <v>878</v>
      </c>
    </row>
    <row r="5101" spans="6:7" ht="19.5" thickBot="1">
      <c r="F5101" s="72">
        <v>6052251073654</v>
      </c>
      <c r="G5101" s="71" t="s">
        <v>878</v>
      </c>
    </row>
    <row r="5102" spans="6:7" ht="19.5" thickBot="1">
      <c r="F5102" s="72">
        <v>6052251073655</v>
      </c>
      <c r="G5102" s="71" t="s">
        <v>878</v>
      </c>
    </row>
    <row r="5103" spans="6:7" ht="19.5" thickBot="1">
      <c r="F5103" s="72">
        <v>6052251073656</v>
      </c>
      <c r="G5103" s="71" t="s">
        <v>878</v>
      </c>
    </row>
    <row r="5104" spans="6:7" ht="19.5" thickBot="1">
      <c r="F5104" s="72">
        <v>6052251073657</v>
      </c>
      <c r="G5104" s="71" t="s">
        <v>878</v>
      </c>
    </row>
    <row r="5105" spans="6:7" ht="19.5" thickBot="1">
      <c r="F5105" s="72">
        <v>6052251073658</v>
      </c>
      <c r="G5105" s="71" t="s">
        <v>878</v>
      </c>
    </row>
    <row r="5106" spans="6:7" ht="19.5" thickBot="1">
      <c r="F5106" s="72">
        <v>6052251073659</v>
      </c>
      <c r="G5106" s="71" t="s">
        <v>878</v>
      </c>
    </row>
    <row r="5107" spans="6:7" ht="19.5" thickBot="1">
      <c r="F5107" s="72">
        <v>6052251073660</v>
      </c>
      <c r="G5107" s="71" t="s">
        <v>878</v>
      </c>
    </row>
    <row r="5108" spans="6:7" ht="19.5" thickBot="1">
      <c r="F5108" s="72">
        <v>6052251073661</v>
      </c>
      <c r="G5108" s="71" t="s">
        <v>878</v>
      </c>
    </row>
    <row r="5109" spans="6:7" ht="19.5" thickBot="1">
      <c r="F5109" s="72">
        <v>6052251073662</v>
      </c>
      <c r="G5109" s="71" t="s">
        <v>878</v>
      </c>
    </row>
    <row r="5110" spans="6:7" ht="19.5" thickBot="1">
      <c r="F5110" s="72">
        <v>6052251073663</v>
      </c>
      <c r="G5110" s="71" t="s">
        <v>878</v>
      </c>
    </row>
    <row r="5111" spans="6:7" ht="19.5" thickBot="1">
      <c r="F5111" s="72">
        <v>6052251073664</v>
      </c>
      <c r="G5111" s="71" t="s">
        <v>878</v>
      </c>
    </row>
    <row r="5112" spans="6:7" ht="19.5" thickBot="1">
      <c r="F5112" s="72">
        <v>6052251073665</v>
      </c>
      <c r="G5112" s="71" t="s">
        <v>878</v>
      </c>
    </row>
    <row r="5113" spans="6:7" ht="19.5" thickBot="1">
      <c r="F5113" s="72">
        <v>6052251073666</v>
      </c>
      <c r="G5113" s="71" t="s">
        <v>878</v>
      </c>
    </row>
    <row r="5114" spans="6:7" ht="19.5" thickBot="1">
      <c r="F5114" s="72">
        <v>6052251073667</v>
      </c>
      <c r="G5114" s="71" t="s">
        <v>878</v>
      </c>
    </row>
    <row r="5115" spans="6:7" ht="19.5" thickBot="1">
      <c r="F5115" s="72">
        <v>6052251073668</v>
      </c>
      <c r="G5115" s="71" t="s">
        <v>878</v>
      </c>
    </row>
    <row r="5116" spans="6:7" ht="19.5" thickBot="1">
      <c r="F5116" s="72">
        <v>6052251073669</v>
      </c>
      <c r="G5116" s="71" t="s">
        <v>878</v>
      </c>
    </row>
    <row r="5117" spans="6:7" ht="19.5" thickBot="1">
      <c r="F5117" s="72">
        <v>6052251073670</v>
      </c>
      <c r="G5117" s="71" t="s">
        <v>878</v>
      </c>
    </row>
    <row r="5118" spans="6:7" ht="19.5" thickBot="1">
      <c r="F5118" s="72">
        <v>6052251073671</v>
      </c>
      <c r="G5118" s="71" t="s">
        <v>878</v>
      </c>
    </row>
    <row r="5119" spans="6:7" ht="19.5" thickBot="1">
      <c r="F5119" s="72">
        <v>6052251073672</v>
      </c>
      <c r="G5119" s="71" t="s">
        <v>878</v>
      </c>
    </row>
    <row r="5120" spans="6:7" ht="19.5" thickBot="1">
      <c r="F5120" s="72">
        <v>6052251073673</v>
      </c>
      <c r="G5120" s="71" t="s">
        <v>878</v>
      </c>
    </row>
    <row r="5121" spans="6:7" ht="19.5" thickBot="1">
      <c r="F5121" s="72">
        <v>6052251073674</v>
      </c>
      <c r="G5121" s="71" t="s">
        <v>878</v>
      </c>
    </row>
    <row r="5122" spans="6:7" ht="19.5" thickBot="1">
      <c r="F5122" s="72">
        <v>6052251073675</v>
      </c>
      <c r="G5122" s="71" t="s">
        <v>878</v>
      </c>
    </row>
    <row r="5123" spans="6:7" ht="19.5" thickBot="1">
      <c r="F5123" s="72">
        <v>6052251073676</v>
      </c>
      <c r="G5123" s="71" t="s">
        <v>878</v>
      </c>
    </row>
    <row r="5124" spans="6:7" ht="19.5" thickBot="1">
      <c r="F5124" s="72">
        <v>6052251073677</v>
      </c>
      <c r="G5124" s="71" t="s">
        <v>878</v>
      </c>
    </row>
    <row r="5125" spans="6:7" ht="19.5" thickBot="1">
      <c r="F5125" s="72">
        <v>6052251073678</v>
      </c>
      <c r="G5125" s="71" t="s">
        <v>878</v>
      </c>
    </row>
    <row r="5126" spans="6:7" ht="19.5" thickBot="1">
      <c r="F5126" s="72">
        <v>6052251073679</v>
      </c>
      <c r="G5126" s="71" t="s">
        <v>878</v>
      </c>
    </row>
    <row r="5127" spans="6:7" ht="19.5" thickBot="1">
      <c r="F5127" s="72">
        <v>6052251073680</v>
      </c>
      <c r="G5127" s="71" t="s">
        <v>878</v>
      </c>
    </row>
    <row r="5128" spans="6:7" ht="19.5" thickBot="1">
      <c r="F5128" s="72">
        <v>6052251073681</v>
      </c>
      <c r="G5128" s="71" t="s">
        <v>878</v>
      </c>
    </row>
    <row r="5129" spans="6:7" ht="19.5" thickBot="1">
      <c r="F5129" s="72">
        <v>6052251073682</v>
      </c>
      <c r="G5129" s="71" t="s">
        <v>878</v>
      </c>
    </row>
    <row r="5130" spans="6:7" ht="19.5" thickBot="1">
      <c r="F5130" s="72">
        <v>6052251073683</v>
      </c>
      <c r="G5130" s="71" t="s">
        <v>878</v>
      </c>
    </row>
    <row r="5131" spans="6:7" ht="19.5" thickBot="1">
      <c r="F5131" s="72">
        <v>6052251073684</v>
      </c>
      <c r="G5131" s="71" t="s">
        <v>878</v>
      </c>
    </row>
    <row r="5132" spans="6:7" ht="19.5" thickBot="1">
      <c r="F5132" s="72">
        <v>6052251073685</v>
      </c>
      <c r="G5132" s="71" t="s">
        <v>878</v>
      </c>
    </row>
    <row r="5133" spans="6:7" ht="19.5" thickBot="1">
      <c r="F5133" s="72">
        <v>6052251073686</v>
      </c>
      <c r="G5133" s="71" t="s">
        <v>878</v>
      </c>
    </row>
    <row r="5134" spans="6:7" ht="19.5" thickBot="1">
      <c r="F5134" s="72">
        <v>6052251073687</v>
      </c>
      <c r="G5134" s="71" t="s">
        <v>878</v>
      </c>
    </row>
    <row r="5135" spans="6:7" ht="19.5" thickBot="1">
      <c r="F5135" s="72">
        <v>6052251073688</v>
      </c>
      <c r="G5135" s="71" t="s">
        <v>878</v>
      </c>
    </row>
    <row r="5136" spans="6:7" ht="19.5" thickBot="1">
      <c r="F5136" s="72">
        <v>6052251073689</v>
      </c>
      <c r="G5136" s="71" t="s">
        <v>878</v>
      </c>
    </row>
    <row r="5137" spans="6:7" ht="19.5" thickBot="1">
      <c r="F5137" s="72">
        <v>6052251073690</v>
      </c>
      <c r="G5137" s="71" t="s">
        <v>878</v>
      </c>
    </row>
    <row r="5138" spans="6:7" ht="19.5" thickBot="1">
      <c r="F5138" s="72">
        <v>6052251073691</v>
      </c>
      <c r="G5138" s="71" t="s">
        <v>878</v>
      </c>
    </row>
    <row r="5139" spans="6:7" ht="19.5" thickBot="1">
      <c r="F5139" s="72">
        <v>6052251073692</v>
      </c>
      <c r="G5139" s="71" t="s">
        <v>878</v>
      </c>
    </row>
    <row r="5140" spans="6:7" ht="19.5" thickBot="1">
      <c r="F5140" s="72">
        <v>6052251073693</v>
      </c>
      <c r="G5140" s="71" t="s">
        <v>878</v>
      </c>
    </row>
    <row r="5141" spans="6:7" ht="19.5" thickBot="1">
      <c r="F5141" s="72">
        <v>6052251073694</v>
      </c>
      <c r="G5141" s="71" t="s">
        <v>878</v>
      </c>
    </row>
    <row r="5142" spans="6:7" ht="19.5" thickBot="1">
      <c r="F5142" s="72">
        <v>6052251073695</v>
      </c>
      <c r="G5142" s="71" t="s">
        <v>878</v>
      </c>
    </row>
    <row r="5143" spans="6:7" ht="19.5" thickBot="1">
      <c r="F5143" s="72">
        <v>6052251073696</v>
      </c>
      <c r="G5143" s="71" t="s">
        <v>878</v>
      </c>
    </row>
    <row r="5144" spans="6:7" ht="19.5" thickBot="1">
      <c r="F5144" s="72">
        <v>6052251073697</v>
      </c>
      <c r="G5144" s="71" t="s">
        <v>878</v>
      </c>
    </row>
    <row r="5145" spans="6:7" ht="19.5" thickBot="1">
      <c r="F5145" s="72">
        <v>6052251073698</v>
      </c>
      <c r="G5145" s="71" t="s">
        <v>878</v>
      </c>
    </row>
    <row r="5146" spans="6:7" ht="19.5" thickBot="1">
      <c r="F5146" s="72">
        <v>6052251073699</v>
      </c>
      <c r="G5146" s="71" t="s">
        <v>878</v>
      </c>
    </row>
    <row r="5147" spans="6:7" ht="19.5" thickBot="1">
      <c r="F5147" s="72">
        <v>6052251073700</v>
      </c>
      <c r="G5147" s="71" t="s">
        <v>878</v>
      </c>
    </row>
    <row r="5148" spans="6:7" ht="19.5" thickBot="1">
      <c r="F5148" s="72">
        <v>6052251073701</v>
      </c>
      <c r="G5148" s="71" t="s">
        <v>878</v>
      </c>
    </row>
    <row r="5149" spans="6:7" ht="19.5" thickBot="1">
      <c r="F5149" s="72">
        <v>6052251073702</v>
      </c>
      <c r="G5149" s="71" t="s">
        <v>878</v>
      </c>
    </row>
    <row r="5150" spans="6:7" ht="19.5" thickBot="1">
      <c r="F5150" s="72">
        <v>6052251073703</v>
      </c>
      <c r="G5150" s="71" t="s">
        <v>878</v>
      </c>
    </row>
    <row r="5151" spans="6:7" ht="19.5" thickBot="1">
      <c r="F5151" s="72">
        <v>6052251073704</v>
      </c>
      <c r="G5151" s="71" t="s">
        <v>878</v>
      </c>
    </row>
    <row r="5152" spans="6:7" ht="19.5" thickBot="1">
      <c r="F5152" s="72">
        <v>6052251073705</v>
      </c>
      <c r="G5152" s="71" t="s">
        <v>878</v>
      </c>
    </row>
    <row r="5153" spans="6:7" ht="19.5" thickBot="1">
      <c r="F5153" s="72">
        <v>6052251073706</v>
      </c>
      <c r="G5153" s="71" t="s">
        <v>878</v>
      </c>
    </row>
    <row r="5154" spans="6:7" ht="19.5" thickBot="1">
      <c r="F5154" s="72">
        <v>6052251073707</v>
      </c>
      <c r="G5154" s="71" t="s">
        <v>878</v>
      </c>
    </row>
    <row r="5155" spans="6:7" ht="19.5" thickBot="1">
      <c r="F5155" s="72">
        <v>6052251073708</v>
      </c>
      <c r="G5155" s="71" t="s">
        <v>878</v>
      </c>
    </row>
    <row r="5156" spans="6:7" ht="19.5" thickBot="1">
      <c r="F5156" s="72">
        <v>6052251073709</v>
      </c>
      <c r="G5156" s="71" t="s">
        <v>878</v>
      </c>
    </row>
    <row r="5157" spans="6:7" ht="19.5" thickBot="1">
      <c r="F5157" s="72">
        <v>6052251073710</v>
      </c>
      <c r="G5157" s="71" t="s">
        <v>878</v>
      </c>
    </row>
    <row r="5158" spans="6:7" ht="19.5" thickBot="1">
      <c r="F5158" s="72">
        <v>6052251073711</v>
      </c>
      <c r="G5158" s="71" t="s">
        <v>878</v>
      </c>
    </row>
    <row r="5159" spans="6:7" ht="19.5" thickBot="1">
      <c r="F5159" s="72">
        <v>6052251073712</v>
      </c>
      <c r="G5159" s="71" t="s">
        <v>878</v>
      </c>
    </row>
    <row r="5160" spans="6:7" ht="19.5" thickBot="1">
      <c r="F5160" s="72">
        <v>6052251073713</v>
      </c>
      <c r="G5160" s="71" t="s">
        <v>878</v>
      </c>
    </row>
    <row r="5161" spans="6:7" ht="19.5" thickBot="1">
      <c r="F5161" s="72">
        <v>6052251073714</v>
      </c>
      <c r="G5161" s="71" t="s">
        <v>878</v>
      </c>
    </row>
    <row r="5162" spans="6:7" ht="19.5" thickBot="1">
      <c r="F5162" s="72">
        <v>6052251073715</v>
      </c>
      <c r="G5162" s="71" t="s">
        <v>878</v>
      </c>
    </row>
    <row r="5163" spans="6:7" ht="19.5" thickBot="1">
      <c r="F5163" s="72">
        <v>6052251073716</v>
      </c>
      <c r="G5163" s="71" t="s">
        <v>878</v>
      </c>
    </row>
    <row r="5164" spans="6:7" ht="19.5" thickBot="1">
      <c r="F5164" s="72">
        <v>6052251073717</v>
      </c>
      <c r="G5164" s="71" t="s">
        <v>878</v>
      </c>
    </row>
    <row r="5165" spans="6:7" ht="19.5" thickBot="1">
      <c r="F5165" s="72">
        <v>6052251073718</v>
      </c>
      <c r="G5165" s="71" t="s">
        <v>878</v>
      </c>
    </row>
    <row r="5166" spans="6:7" ht="19.5" thickBot="1">
      <c r="F5166" s="72">
        <v>6052251073719</v>
      </c>
      <c r="G5166" s="71" t="s">
        <v>878</v>
      </c>
    </row>
    <row r="5167" spans="6:7" ht="19.5" thickBot="1">
      <c r="F5167" s="72">
        <v>6052251073720</v>
      </c>
      <c r="G5167" s="71" t="s">
        <v>878</v>
      </c>
    </row>
    <row r="5168" spans="6:7" ht="19.5" thickBot="1">
      <c r="F5168" s="72">
        <v>6052251073721</v>
      </c>
      <c r="G5168" s="71" t="s">
        <v>878</v>
      </c>
    </row>
    <row r="5169" spans="6:7" ht="19.5" thickBot="1">
      <c r="F5169" s="72">
        <v>6052251073722</v>
      </c>
      <c r="G5169" s="71" t="s">
        <v>878</v>
      </c>
    </row>
    <row r="5170" spans="6:7" ht="19.5" thickBot="1">
      <c r="F5170" s="72">
        <v>6052251073723</v>
      </c>
      <c r="G5170" s="71" t="s">
        <v>878</v>
      </c>
    </row>
    <row r="5171" spans="6:7" ht="19.5" thickBot="1">
      <c r="F5171" s="72">
        <v>6052251073724</v>
      </c>
      <c r="G5171" s="71" t="s">
        <v>878</v>
      </c>
    </row>
    <row r="5172" spans="6:7" ht="19.5" thickBot="1">
      <c r="F5172" s="72">
        <v>6052251073725</v>
      </c>
      <c r="G5172" s="71" t="s">
        <v>878</v>
      </c>
    </row>
    <row r="5173" spans="6:7" ht="19.5" thickBot="1">
      <c r="F5173" s="72">
        <v>6052251073726</v>
      </c>
      <c r="G5173" s="71" t="s">
        <v>878</v>
      </c>
    </row>
    <row r="5174" spans="6:7" ht="19.5" thickBot="1">
      <c r="F5174" s="72">
        <v>6052251073727</v>
      </c>
      <c r="G5174" s="71" t="s">
        <v>878</v>
      </c>
    </row>
    <row r="5175" spans="6:7" ht="19.5" thickBot="1">
      <c r="F5175" s="72">
        <v>6052251073728</v>
      </c>
      <c r="G5175" s="71" t="s">
        <v>878</v>
      </c>
    </row>
    <row r="5176" spans="6:7" ht="19.5" thickBot="1">
      <c r="F5176" s="72">
        <v>6052251073729</v>
      </c>
      <c r="G5176" s="71" t="s">
        <v>878</v>
      </c>
    </row>
    <row r="5177" spans="6:7" ht="19.5" thickBot="1">
      <c r="F5177" s="72">
        <v>6052251073730</v>
      </c>
      <c r="G5177" s="71" t="s">
        <v>878</v>
      </c>
    </row>
    <row r="5178" spans="6:7" ht="19.5" thickBot="1">
      <c r="F5178" s="72">
        <v>6052251073731</v>
      </c>
      <c r="G5178" s="71" t="s">
        <v>878</v>
      </c>
    </row>
    <row r="5179" spans="6:7" ht="19.5" thickBot="1">
      <c r="F5179" s="72">
        <v>6052251073732</v>
      </c>
      <c r="G5179" s="71" t="s">
        <v>878</v>
      </c>
    </row>
    <row r="5180" spans="6:7" ht="19.5" thickBot="1">
      <c r="F5180" s="72">
        <v>6052251073733</v>
      </c>
      <c r="G5180" s="71" t="s">
        <v>878</v>
      </c>
    </row>
    <row r="5181" spans="6:7" ht="19.5" thickBot="1">
      <c r="F5181" s="72">
        <v>6052251073734</v>
      </c>
      <c r="G5181" s="71" t="s">
        <v>878</v>
      </c>
    </row>
    <row r="5182" spans="6:7" ht="19.5" thickBot="1">
      <c r="F5182" s="72">
        <v>6052251073735</v>
      </c>
      <c r="G5182" s="71" t="s">
        <v>878</v>
      </c>
    </row>
    <row r="5183" spans="6:7" ht="19.5" thickBot="1">
      <c r="F5183" s="72">
        <v>6052251073736</v>
      </c>
      <c r="G5183" s="71" t="s">
        <v>878</v>
      </c>
    </row>
    <row r="5184" spans="6:7" ht="19.5" thickBot="1">
      <c r="F5184" s="72">
        <v>6052251073737</v>
      </c>
      <c r="G5184" s="71" t="s">
        <v>878</v>
      </c>
    </row>
    <row r="5185" spans="6:7" ht="19.5" thickBot="1">
      <c r="F5185" s="72">
        <v>6052251073738</v>
      </c>
      <c r="G5185" s="71" t="s">
        <v>878</v>
      </c>
    </row>
    <row r="5186" spans="6:7" ht="19.5" thickBot="1">
      <c r="F5186" s="72">
        <v>6052251073739</v>
      </c>
      <c r="G5186" s="71" t="s">
        <v>878</v>
      </c>
    </row>
    <row r="5187" spans="6:7" ht="19.5" thickBot="1">
      <c r="F5187" s="72">
        <v>6052251073740</v>
      </c>
      <c r="G5187" s="71" t="s">
        <v>878</v>
      </c>
    </row>
    <row r="5188" spans="6:7" ht="19.5" thickBot="1">
      <c r="F5188" s="72">
        <v>6052251073741</v>
      </c>
      <c r="G5188" s="71" t="s">
        <v>878</v>
      </c>
    </row>
    <row r="5189" spans="6:7" ht="19.5" thickBot="1">
      <c r="F5189" s="72">
        <v>6052251073742</v>
      </c>
      <c r="G5189" s="71" t="s">
        <v>878</v>
      </c>
    </row>
    <row r="5190" spans="6:7" ht="19.5" thickBot="1">
      <c r="F5190" s="72">
        <v>6052251073743</v>
      </c>
      <c r="G5190" s="71" t="s">
        <v>878</v>
      </c>
    </row>
    <row r="5191" spans="6:7" ht="19.5" thickBot="1">
      <c r="F5191" s="72">
        <v>6052251073744</v>
      </c>
      <c r="G5191" s="71" t="s">
        <v>878</v>
      </c>
    </row>
    <row r="5192" spans="6:7" ht="19.5" thickBot="1">
      <c r="F5192" s="72">
        <v>6052251073745</v>
      </c>
      <c r="G5192" s="71" t="s">
        <v>878</v>
      </c>
    </row>
    <row r="5193" spans="6:7" ht="19.5" thickBot="1">
      <c r="F5193" s="72">
        <v>6052251073746</v>
      </c>
      <c r="G5193" s="71" t="s">
        <v>878</v>
      </c>
    </row>
    <row r="5194" spans="6:7" ht="19.5" thickBot="1">
      <c r="F5194" s="72">
        <v>6052251073747</v>
      </c>
      <c r="G5194" s="71" t="s">
        <v>878</v>
      </c>
    </row>
    <row r="5195" spans="6:7" ht="19.5" thickBot="1">
      <c r="F5195" s="72">
        <v>6052251073748</v>
      </c>
      <c r="G5195" s="71" t="s">
        <v>878</v>
      </c>
    </row>
    <row r="5196" spans="6:7" ht="19.5" thickBot="1">
      <c r="F5196" s="72">
        <v>6052251073749</v>
      </c>
      <c r="G5196" s="71" t="s">
        <v>878</v>
      </c>
    </row>
    <row r="5197" spans="6:7" ht="19.5" thickBot="1">
      <c r="F5197" s="72">
        <v>6052251073750</v>
      </c>
      <c r="G5197" s="71" t="s">
        <v>878</v>
      </c>
    </row>
    <row r="5198" spans="6:7" ht="19.5" thickBot="1">
      <c r="F5198" s="72">
        <v>6052251073751</v>
      </c>
      <c r="G5198" s="71" t="s">
        <v>878</v>
      </c>
    </row>
    <row r="5199" spans="6:7" ht="19.5" thickBot="1">
      <c r="F5199" s="72">
        <v>6052251073752</v>
      </c>
      <c r="G5199" s="71" t="s">
        <v>878</v>
      </c>
    </row>
    <row r="5200" spans="6:7" ht="19.5" thickBot="1">
      <c r="F5200" s="72">
        <v>6052251073753</v>
      </c>
      <c r="G5200" s="71" t="s">
        <v>878</v>
      </c>
    </row>
    <row r="5201" spans="6:7" ht="19.5" thickBot="1">
      <c r="F5201" s="72">
        <v>6052251073754</v>
      </c>
      <c r="G5201" s="71" t="s">
        <v>878</v>
      </c>
    </row>
    <row r="5202" spans="6:7" ht="19.5" thickBot="1">
      <c r="F5202" s="72">
        <v>6052251073755</v>
      </c>
      <c r="G5202" s="71" t="s">
        <v>878</v>
      </c>
    </row>
    <row r="5203" spans="6:7" ht="19.5" thickBot="1">
      <c r="F5203" s="72">
        <v>6052251073756</v>
      </c>
      <c r="G5203" s="71" t="s">
        <v>878</v>
      </c>
    </row>
    <row r="5204" spans="6:7" ht="19.5" thickBot="1">
      <c r="F5204" s="72">
        <v>6052251073757</v>
      </c>
      <c r="G5204" s="71" t="s">
        <v>878</v>
      </c>
    </row>
    <row r="5205" spans="6:7" ht="19.5" thickBot="1">
      <c r="F5205" s="72">
        <v>6052251073758</v>
      </c>
      <c r="G5205" s="71" t="s">
        <v>878</v>
      </c>
    </row>
    <row r="5206" spans="6:7" ht="19.5" thickBot="1">
      <c r="F5206" s="72">
        <v>6052251073759</v>
      </c>
      <c r="G5206" s="71" t="s">
        <v>878</v>
      </c>
    </row>
    <row r="5207" spans="6:7" ht="19.5" thickBot="1">
      <c r="F5207" s="72">
        <v>6052251073760</v>
      </c>
      <c r="G5207" s="71" t="s">
        <v>878</v>
      </c>
    </row>
    <row r="5208" spans="6:7" ht="19.5" thickBot="1">
      <c r="F5208" s="72">
        <v>6052251073761</v>
      </c>
      <c r="G5208" s="71" t="s">
        <v>878</v>
      </c>
    </row>
    <row r="5209" spans="6:7" ht="19.5" thickBot="1">
      <c r="F5209" s="72">
        <v>6052251073762</v>
      </c>
      <c r="G5209" s="71" t="s">
        <v>878</v>
      </c>
    </row>
    <row r="5210" spans="6:7" ht="19.5" thickBot="1">
      <c r="F5210" s="72">
        <v>6052251073763</v>
      </c>
      <c r="G5210" s="71" t="s">
        <v>878</v>
      </c>
    </row>
    <row r="5211" spans="6:7" ht="19.5" thickBot="1">
      <c r="F5211" s="72">
        <v>6052251073764</v>
      </c>
      <c r="G5211" s="71" t="s">
        <v>878</v>
      </c>
    </row>
    <row r="5212" spans="6:7" ht="19.5" thickBot="1">
      <c r="F5212" s="72">
        <v>6052251073765</v>
      </c>
      <c r="G5212" s="71" t="s">
        <v>878</v>
      </c>
    </row>
    <row r="5213" spans="6:7" ht="19.5" thickBot="1">
      <c r="F5213" s="72">
        <v>6052251073766</v>
      </c>
      <c r="G5213" s="71" t="s">
        <v>878</v>
      </c>
    </row>
    <row r="5214" spans="6:7" ht="19.5" thickBot="1">
      <c r="F5214" s="72">
        <v>6052251073767</v>
      </c>
      <c r="G5214" s="71" t="s">
        <v>878</v>
      </c>
    </row>
    <row r="5215" spans="6:7" ht="19.5" thickBot="1">
      <c r="F5215" s="72">
        <v>6052251073768</v>
      </c>
      <c r="G5215" s="71" t="s">
        <v>878</v>
      </c>
    </row>
    <row r="5216" spans="6:7" ht="19.5" thickBot="1">
      <c r="F5216" s="72">
        <v>6052251073769</v>
      </c>
      <c r="G5216" s="71" t="s">
        <v>878</v>
      </c>
    </row>
    <row r="5217" spans="6:7" ht="19.5" thickBot="1">
      <c r="F5217" s="72">
        <v>6052251073770</v>
      </c>
      <c r="G5217" s="71" t="s">
        <v>878</v>
      </c>
    </row>
    <row r="5218" spans="6:7" ht="19.5" thickBot="1">
      <c r="F5218" s="72">
        <v>6052251073771</v>
      </c>
      <c r="G5218" s="71" t="s">
        <v>878</v>
      </c>
    </row>
    <row r="5219" spans="6:7" ht="19.5" thickBot="1">
      <c r="F5219" s="72">
        <v>6052251073772</v>
      </c>
      <c r="G5219" s="71" t="s">
        <v>878</v>
      </c>
    </row>
    <row r="5220" spans="6:7" ht="19.5" thickBot="1">
      <c r="F5220" s="72">
        <v>6052251073773</v>
      </c>
      <c r="G5220" s="71" t="s">
        <v>878</v>
      </c>
    </row>
    <row r="5221" spans="6:7" ht="19.5" thickBot="1">
      <c r="F5221" s="72">
        <v>6052251073774</v>
      </c>
      <c r="G5221" s="71" t="s">
        <v>878</v>
      </c>
    </row>
    <row r="5222" spans="6:7" ht="19.5" thickBot="1">
      <c r="F5222" s="72">
        <v>6052251073775</v>
      </c>
      <c r="G5222" s="71" t="s">
        <v>878</v>
      </c>
    </row>
    <row r="5223" spans="6:7" ht="19.5" thickBot="1">
      <c r="F5223" s="72">
        <v>6052251073776</v>
      </c>
      <c r="G5223" s="71" t="s">
        <v>878</v>
      </c>
    </row>
    <row r="5224" spans="6:7" ht="19.5" thickBot="1">
      <c r="F5224" s="72">
        <v>6052251073777</v>
      </c>
      <c r="G5224" s="71" t="s">
        <v>878</v>
      </c>
    </row>
    <row r="5225" spans="6:7" ht="19.5" thickBot="1">
      <c r="F5225" s="72">
        <v>6052251073778</v>
      </c>
      <c r="G5225" s="71" t="s">
        <v>878</v>
      </c>
    </row>
    <row r="5226" spans="6:7" ht="19.5" thickBot="1">
      <c r="F5226" s="72">
        <v>6052251073779</v>
      </c>
      <c r="G5226" s="71" t="s">
        <v>878</v>
      </c>
    </row>
    <row r="5227" spans="6:7" ht="19.5" thickBot="1">
      <c r="F5227" s="72">
        <v>6052251073780</v>
      </c>
      <c r="G5227" s="71" t="s">
        <v>878</v>
      </c>
    </row>
    <row r="5228" spans="6:7" ht="19.5" thickBot="1">
      <c r="F5228" s="72">
        <v>6052251073781</v>
      </c>
      <c r="G5228" s="71" t="s">
        <v>878</v>
      </c>
    </row>
    <row r="5229" spans="6:7" ht="19.5" thickBot="1">
      <c r="F5229" s="72">
        <v>6052251073782</v>
      </c>
      <c r="G5229" s="71" t="s">
        <v>878</v>
      </c>
    </row>
    <row r="5230" spans="6:7" ht="19.5" thickBot="1">
      <c r="F5230" s="72">
        <v>6052251073783</v>
      </c>
      <c r="G5230" s="71" t="s">
        <v>878</v>
      </c>
    </row>
    <row r="5231" spans="6:7" ht="19.5" thickBot="1">
      <c r="F5231" s="72">
        <v>6052251073784</v>
      </c>
      <c r="G5231" s="71" t="s">
        <v>878</v>
      </c>
    </row>
    <row r="5232" spans="6:7" ht="19.5" thickBot="1">
      <c r="F5232" s="72">
        <v>6052251073785</v>
      </c>
      <c r="G5232" s="71" t="s">
        <v>878</v>
      </c>
    </row>
    <row r="5233" spans="6:7" ht="19.5" thickBot="1">
      <c r="F5233" s="72">
        <v>6052251073786</v>
      </c>
      <c r="G5233" s="71" t="s">
        <v>878</v>
      </c>
    </row>
    <row r="5234" spans="6:7" ht="19.5" thickBot="1">
      <c r="F5234" s="72">
        <v>6052251073787</v>
      </c>
      <c r="G5234" s="71" t="s">
        <v>878</v>
      </c>
    </row>
    <row r="5235" spans="6:7" ht="19.5" thickBot="1">
      <c r="F5235" s="72">
        <v>6052251073788</v>
      </c>
      <c r="G5235" s="71" t="s">
        <v>878</v>
      </c>
    </row>
    <row r="5236" spans="6:7" ht="19.5" thickBot="1">
      <c r="F5236" s="72">
        <v>6052251073789</v>
      </c>
      <c r="G5236" s="71" t="s">
        <v>878</v>
      </c>
    </row>
    <row r="5237" spans="6:7" ht="19.5" thickBot="1">
      <c r="F5237" s="72">
        <v>6052251073790</v>
      </c>
      <c r="G5237" s="71" t="s">
        <v>878</v>
      </c>
    </row>
    <row r="5238" spans="6:7" ht="19.5" thickBot="1">
      <c r="F5238" s="72">
        <v>6052251073791</v>
      </c>
      <c r="G5238" s="71" t="s">
        <v>878</v>
      </c>
    </row>
    <row r="5239" spans="6:7" ht="19.5" thickBot="1">
      <c r="F5239" s="72">
        <v>6052251073792</v>
      </c>
      <c r="G5239" s="71" t="s">
        <v>878</v>
      </c>
    </row>
    <row r="5240" spans="6:7" ht="19.5" thickBot="1">
      <c r="F5240" s="72">
        <v>6052251073793</v>
      </c>
      <c r="G5240" s="71" t="s">
        <v>878</v>
      </c>
    </row>
    <row r="5241" spans="6:7" ht="19.5" thickBot="1">
      <c r="F5241" s="72">
        <v>6052251073794</v>
      </c>
      <c r="G5241" s="71" t="s">
        <v>878</v>
      </c>
    </row>
    <row r="5242" spans="6:7" ht="19.5" thickBot="1">
      <c r="F5242" s="72">
        <v>6052251073795</v>
      </c>
      <c r="G5242" s="71" t="s">
        <v>878</v>
      </c>
    </row>
    <row r="5243" spans="6:7" ht="19.5" thickBot="1">
      <c r="F5243" s="72">
        <v>6052251073796</v>
      </c>
      <c r="G5243" s="71" t="s">
        <v>878</v>
      </c>
    </row>
    <row r="5244" spans="6:7" ht="19.5" thickBot="1">
      <c r="F5244" s="72">
        <v>6052251073797</v>
      </c>
      <c r="G5244" s="71" t="s">
        <v>878</v>
      </c>
    </row>
    <row r="5245" spans="6:7" ht="19.5" thickBot="1">
      <c r="F5245" s="72">
        <v>6052251073798</v>
      </c>
      <c r="G5245" s="71" t="s">
        <v>878</v>
      </c>
    </row>
    <row r="5246" spans="6:7" ht="19.5" thickBot="1">
      <c r="F5246" s="72">
        <v>6052251073799</v>
      </c>
      <c r="G5246" s="71" t="s">
        <v>878</v>
      </c>
    </row>
    <row r="5247" spans="6:7" ht="19.5" thickBot="1">
      <c r="F5247" s="72">
        <v>6052251073800</v>
      </c>
      <c r="G5247" s="71" t="s">
        <v>878</v>
      </c>
    </row>
    <row r="5248" spans="6:7" ht="19.5" thickBot="1">
      <c r="F5248" s="72">
        <v>6052251073801</v>
      </c>
      <c r="G5248" s="71" t="s">
        <v>878</v>
      </c>
    </row>
    <row r="5249" spans="6:7" ht="19.5" thickBot="1">
      <c r="F5249" s="72">
        <v>6052251073802</v>
      </c>
      <c r="G5249" s="71" t="s">
        <v>878</v>
      </c>
    </row>
    <row r="5250" spans="6:7" ht="19.5" thickBot="1">
      <c r="F5250" s="72">
        <v>6052251073803</v>
      </c>
      <c r="G5250" s="71" t="s">
        <v>878</v>
      </c>
    </row>
    <row r="5251" spans="6:7" ht="19.5" thickBot="1">
      <c r="F5251" s="72">
        <v>6052251073804</v>
      </c>
      <c r="G5251" s="71" t="s">
        <v>878</v>
      </c>
    </row>
    <row r="5252" spans="6:7" ht="19.5" thickBot="1">
      <c r="F5252" s="72">
        <v>6052251073805</v>
      </c>
      <c r="G5252" s="71" t="s">
        <v>878</v>
      </c>
    </row>
    <row r="5253" spans="6:7" ht="19.5" thickBot="1">
      <c r="F5253" s="72">
        <v>6052251073806</v>
      </c>
      <c r="G5253" s="71" t="s">
        <v>878</v>
      </c>
    </row>
    <row r="5254" spans="6:7" ht="19.5" thickBot="1">
      <c r="F5254" s="72">
        <v>6052251073807</v>
      </c>
      <c r="G5254" s="71" t="s">
        <v>878</v>
      </c>
    </row>
    <row r="5255" spans="6:7" ht="19.5" thickBot="1">
      <c r="F5255" s="72">
        <v>6052251073808</v>
      </c>
      <c r="G5255" s="71" t="s">
        <v>878</v>
      </c>
    </row>
    <row r="5256" spans="6:7" ht="19.5" thickBot="1">
      <c r="F5256" s="72">
        <v>6052251073809</v>
      </c>
      <c r="G5256" s="71" t="s">
        <v>878</v>
      </c>
    </row>
    <row r="5257" spans="6:7" ht="19.5" thickBot="1">
      <c r="F5257" s="72">
        <v>6052251073810</v>
      </c>
      <c r="G5257" s="71" t="s">
        <v>878</v>
      </c>
    </row>
    <row r="5258" spans="6:7" ht="19.5" thickBot="1">
      <c r="F5258" s="72">
        <v>6052251073811</v>
      </c>
      <c r="G5258" s="71" t="s">
        <v>878</v>
      </c>
    </row>
    <row r="5259" spans="6:7" ht="19.5" thickBot="1">
      <c r="F5259" s="72">
        <v>6052251073812</v>
      </c>
      <c r="G5259" s="71" t="s">
        <v>878</v>
      </c>
    </row>
    <row r="5260" spans="6:7" ht="19.5" thickBot="1">
      <c r="F5260" s="72">
        <v>6052251073813</v>
      </c>
      <c r="G5260" s="71" t="s">
        <v>878</v>
      </c>
    </row>
    <row r="5261" spans="6:7" ht="19.5" thickBot="1">
      <c r="F5261" s="72">
        <v>6052251073814</v>
      </c>
      <c r="G5261" s="71" t="s">
        <v>878</v>
      </c>
    </row>
    <row r="5262" spans="6:7" ht="19.5" thickBot="1">
      <c r="F5262" s="72">
        <v>6052251073815</v>
      </c>
      <c r="G5262" s="71" t="s">
        <v>878</v>
      </c>
    </row>
    <row r="5263" spans="6:7" ht="19.5" thickBot="1">
      <c r="F5263" s="72">
        <v>6052251073816</v>
      </c>
      <c r="G5263" s="71" t="s">
        <v>878</v>
      </c>
    </row>
    <row r="5264" spans="6:7" ht="19.5" thickBot="1">
      <c r="F5264" s="72">
        <v>6052251073817</v>
      </c>
      <c r="G5264" s="71" t="s">
        <v>878</v>
      </c>
    </row>
    <row r="5265" spans="6:7" ht="19.5" thickBot="1">
      <c r="F5265" s="72">
        <v>6052251073818</v>
      </c>
      <c r="G5265" s="71" t="s">
        <v>878</v>
      </c>
    </row>
    <row r="5266" spans="6:7" ht="19.5" thickBot="1">
      <c r="F5266" s="72">
        <v>6052251073819</v>
      </c>
      <c r="G5266" s="71" t="s">
        <v>878</v>
      </c>
    </row>
    <row r="5267" spans="6:7" ht="19.5" thickBot="1">
      <c r="F5267" s="72">
        <v>6052251073820</v>
      </c>
      <c r="G5267" s="71" t="s">
        <v>878</v>
      </c>
    </row>
    <row r="5268" spans="6:7" ht="19.5" thickBot="1">
      <c r="F5268" s="72">
        <v>6052251073821</v>
      </c>
      <c r="G5268" s="71" t="s">
        <v>878</v>
      </c>
    </row>
    <row r="5269" spans="6:7" ht="19.5" thickBot="1">
      <c r="F5269" s="72">
        <v>6052251073822</v>
      </c>
      <c r="G5269" s="71" t="s">
        <v>878</v>
      </c>
    </row>
    <row r="5270" spans="6:7" ht="19.5" thickBot="1">
      <c r="F5270" s="72">
        <v>6052251073823</v>
      </c>
      <c r="G5270" s="71" t="s">
        <v>878</v>
      </c>
    </row>
    <row r="5271" spans="6:7" ht="19.5" thickBot="1">
      <c r="F5271" s="72">
        <v>6052251073824</v>
      </c>
      <c r="G5271" s="71" t="s">
        <v>878</v>
      </c>
    </row>
    <row r="5272" spans="6:7" ht="19.5" thickBot="1">
      <c r="F5272" s="72">
        <v>6052251073827</v>
      </c>
      <c r="G5272" s="71" t="s">
        <v>878</v>
      </c>
    </row>
    <row r="5273" spans="6:7" ht="19.5" thickBot="1">
      <c r="F5273" s="72">
        <v>6052251073828</v>
      </c>
      <c r="G5273" s="71" t="s">
        <v>878</v>
      </c>
    </row>
    <row r="5274" spans="6:7" ht="19.5" thickBot="1">
      <c r="F5274" s="72">
        <v>6052251073829</v>
      </c>
      <c r="G5274" s="71" t="s">
        <v>878</v>
      </c>
    </row>
    <row r="5275" spans="6:7" ht="19.5" thickBot="1">
      <c r="F5275" s="72">
        <v>6052251073830</v>
      </c>
      <c r="G5275" s="71" t="s">
        <v>878</v>
      </c>
    </row>
    <row r="5276" spans="6:7" ht="19.5" thickBot="1">
      <c r="F5276" s="72">
        <v>6052251073831</v>
      </c>
      <c r="G5276" s="71" t="s">
        <v>878</v>
      </c>
    </row>
    <row r="5277" spans="6:7" ht="19.5" thickBot="1">
      <c r="F5277" s="72">
        <v>6052251073832</v>
      </c>
      <c r="G5277" s="71" t="s">
        <v>878</v>
      </c>
    </row>
    <row r="5278" spans="6:7" ht="19.5" thickBot="1">
      <c r="F5278" s="72">
        <v>6052251073833</v>
      </c>
      <c r="G5278" s="71" t="s">
        <v>878</v>
      </c>
    </row>
    <row r="5279" spans="6:7" ht="19.5" thickBot="1">
      <c r="F5279" s="72">
        <v>6052251073834</v>
      </c>
      <c r="G5279" s="71" t="s">
        <v>878</v>
      </c>
    </row>
    <row r="5280" spans="6:7" ht="19.5" thickBot="1">
      <c r="F5280" s="72">
        <v>6052251073835</v>
      </c>
      <c r="G5280" s="71" t="s">
        <v>878</v>
      </c>
    </row>
    <row r="5281" spans="6:7" ht="19.5" thickBot="1">
      <c r="F5281" s="72">
        <v>6052251073836</v>
      </c>
      <c r="G5281" s="71" t="s">
        <v>878</v>
      </c>
    </row>
    <row r="5282" spans="6:7" ht="19.5" thickBot="1">
      <c r="F5282" s="72">
        <v>6052251073837</v>
      </c>
      <c r="G5282" s="71" t="s">
        <v>878</v>
      </c>
    </row>
    <row r="5283" spans="6:7" ht="19.5" thickBot="1">
      <c r="F5283" s="72">
        <v>6052251073838</v>
      </c>
      <c r="G5283" s="71" t="s">
        <v>878</v>
      </c>
    </row>
    <row r="5284" spans="6:7" ht="19.5" thickBot="1">
      <c r="F5284" s="72">
        <v>6052251073839</v>
      </c>
      <c r="G5284" s="71" t="s">
        <v>878</v>
      </c>
    </row>
    <row r="5285" spans="6:7" ht="19.5" thickBot="1">
      <c r="F5285" s="72">
        <v>6052251073840</v>
      </c>
      <c r="G5285" s="71" t="s">
        <v>878</v>
      </c>
    </row>
    <row r="5286" spans="6:7" ht="19.5" thickBot="1">
      <c r="F5286" s="72">
        <v>6052251073841</v>
      </c>
      <c r="G5286" s="71" t="s">
        <v>878</v>
      </c>
    </row>
    <row r="5287" spans="6:7" ht="19.5" thickBot="1">
      <c r="F5287" s="72">
        <v>6052251073842</v>
      </c>
      <c r="G5287" s="71" t="s">
        <v>878</v>
      </c>
    </row>
    <row r="5288" spans="6:7" ht="19.5" thickBot="1">
      <c r="F5288" s="72">
        <v>6052251073843</v>
      </c>
      <c r="G5288" s="71" t="s">
        <v>878</v>
      </c>
    </row>
    <row r="5289" spans="6:7" ht="19.5" thickBot="1">
      <c r="F5289" s="72">
        <v>6052251073844</v>
      </c>
      <c r="G5289" s="71" t="s">
        <v>878</v>
      </c>
    </row>
    <row r="5290" spans="6:7" ht="19.5" thickBot="1">
      <c r="F5290" s="72">
        <v>6052251073845</v>
      </c>
      <c r="G5290" s="71" t="s">
        <v>878</v>
      </c>
    </row>
    <row r="5291" spans="6:7" ht="19.5" thickBot="1">
      <c r="F5291" s="72">
        <v>6052251073846</v>
      </c>
      <c r="G5291" s="71" t="s">
        <v>878</v>
      </c>
    </row>
    <row r="5292" spans="6:7" ht="19.5" thickBot="1">
      <c r="F5292" s="72">
        <v>6052251073847</v>
      </c>
      <c r="G5292" s="71" t="s">
        <v>878</v>
      </c>
    </row>
    <row r="5293" spans="6:7" ht="19.5" thickBot="1">
      <c r="F5293" s="72">
        <v>6052251073848</v>
      </c>
      <c r="G5293" s="71" t="s">
        <v>878</v>
      </c>
    </row>
    <row r="5294" spans="6:7" ht="19.5" thickBot="1">
      <c r="F5294" s="72">
        <v>6052251073849</v>
      </c>
      <c r="G5294" s="71" t="s">
        <v>878</v>
      </c>
    </row>
    <row r="5295" spans="6:7" ht="19.5" thickBot="1">
      <c r="F5295" s="72">
        <v>6052251073850</v>
      </c>
      <c r="G5295" s="71" t="s">
        <v>878</v>
      </c>
    </row>
    <row r="5296" spans="6:7" ht="19.5" thickBot="1">
      <c r="F5296" s="72">
        <v>6052251073851</v>
      </c>
      <c r="G5296" s="71" t="s">
        <v>878</v>
      </c>
    </row>
    <row r="5297" spans="6:7" ht="19.5" thickBot="1">
      <c r="F5297" s="72">
        <v>6052251073852</v>
      </c>
      <c r="G5297" s="71" t="s">
        <v>878</v>
      </c>
    </row>
    <row r="5298" spans="6:7" ht="19.5" thickBot="1">
      <c r="F5298" s="72">
        <v>6052251073853</v>
      </c>
      <c r="G5298" s="71" t="s">
        <v>878</v>
      </c>
    </row>
    <row r="5299" spans="6:7" ht="19.5" thickBot="1">
      <c r="F5299" s="72">
        <v>6052251073854</v>
      </c>
      <c r="G5299" s="71" t="s">
        <v>878</v>
      </c>
    </row>
    <row r="5300" spans="6:7" ht="19.5" thickBot="1">
      <c r="F5300" s="72">
        <v>6052251073855</v>
      </c>
      <c r="G5300" s="71" t="s">
        <v>878</v>
      </c>
    </row>
    <row r="5301" spans="6:7" ht="19.5" thickBot="1">
      <c r="F5301" s="72">
        <v>6052251073856</v>
      </c>
      <c r="G5301" s="71" t="s">
        <v>878</v>
      </c>
    </row>
    <row r="5302" spans="6:7" ht="19.5" thickBot="1">
      <c r="F5302" s="72">
        <v>6052251073857</v>
      </c>
      <c r="G5302" s="71" t="s">
        <v>878</v>
      </c>
    </row>
    <row r="5303" spans="6:7" ht="19.5" thickBot="1">
      <c r="F5303" s="72">
        <v>6052251073858</v>
      </c>
      <c r="G5303" s="71" t="s">
        <v>878</v>
      </c>
    </row>
    <row r="5304" spans="6:7" ht="19.5" thickBot="1">
      <c r="F5304" s="72">
        <v>6052251073859</v>
      </c>
      <c r="G5304" s="71" t="s">
        <v>878</v>
      </c>
    </row>
    <row r="5305" spans="6:7" ht="19.5" thickBot="1">
      <c r="F5305" s="72">
        <v>6052251073860</v>
      </c>
      <c r="G5305" s="71" t="s">
        <v>878</v>
      </c>
    </row>
    <row r="5306" spans="6:7" ht="19.5" thickBot="1">
      <c r="F5306" s="72">
        <v>6052251073861</v>
      </c>
      <c r="G5306" s="71" t="s">
        <v>878</v>
      </c>
    </row>
    <row r="5307" spans="6:7" ht="19.5" thickBot="1">
      <c r="F5307" s="72">
        <v>6052251073862</v>
      </c>
      <c r="G5307" s="71" t="s">
        <v>878</v>
      </c>
    </row>
    <row r="5308" spans="6:7" ht="19.5" thickBot="1">
      <c r="F5308" s="72">
        <v>6052251073863</v>
      </c>
      <c r="G5308" s="71" t="s">
        <v>878</v>
      </c>
    </row>
    <row r="5309" spans="6:7" ht="19.5" thickBot="1">
      <c r="F5309" s="72">
        <v>6052251073864</v>
      </c>
      <c r="G5309" s="71" t="s">
        <v>878</v>
      </c>
    </row>
    <row r="5310" spans="6:7" ht="19.5" thickBot="1">
      <c r="F5310" s="72">
        <v>6052251073865</v>
      </c>
      <c r="G5310" s="71" t="s">
        <v>878</v>
      </c>
    </row>
    <row r="5311" spans="6:7" ht="19.5" thickBot="1">
      <c r="F5311" s="72">
        <v>6052251073866</v>
      </c>
      <c r="G5311" s="71" t="s">
        <v>878</v>
      </c>
    </row>
    <row r="5312" spans="6:7" ht="19.5" thickBot="1">
      <c r="F5312" s="72">
        <v>6052251073867</v>
      </c>
      <c r="G5312" s="71" t="s">
        <v>878</v>
      </c>
    </row>
    <row r="5313" spans="6:7" ht="19.5" thickBot="1">
      <c r="F5313" s="72">
        <v>6052251073868</v>
      </c>
      <c r="G5313" s="71" t="s">
        <v>878</v>
      </c>
    </row>
    <row r="5314" spans="6:7" ht="19.5" thickBot="1">
      <c r="F5314" s="72">
        <v>6052251073869</v>
      </c>
      <c r="G5314" s="71" t="s">
        <v>878</v>
      </c>
    </row>
    <row r="5315" spans="6:7" ht="19.5" thickBot="1">
      <c r="F5315" s="72">
        <v>6052251073870</v>
      </c>
      <c r="G5315" s="71" t="s">
        <v>878</v>
      </c>
    </row>
    <row r="5316" spans="6:7" ht="19.5" thickBot="1">
      <c r="F5316" s="72">
        <v>6052251073871</v>
      </c>
      <c r="G5316" s="71" t="s">
        <v>878</v>
      </c>
    </row>
    <row r="5317" spans="6:7" ht="19.5" thickBot="1">
      <c r="F5317" s="72">
        <v>6052251073872</v>
      </c>
      <c r="G5317" s="71" t="s">
        <v>878</v>
      </c>
    </row>
    <row r="5318" spans="6:7" ht="19.5" thickBot="1">
      <c r="F5318" s="72">
        <v>6052251073873</v>
      </c>
      <c r="G5318" s="71" t="s">
        <v>878</v>
      </c>
    </row>
    <row r="5319" spans="6:7" ht="19.5" thickBot="1">
      <c r="F5319" s="72">
        <v>6052251073874</v>
      </c>
      <c r="G5319" s="71" t="s">
        <v>878</v>
      </c>
    </row>
    <row r="5320" spans="6:7" ht="19.5" thickBot="1">
      <c r="F5320" s="72">
        <v>6052251073875</v>
      </c>
      <c r="G5320" s="71" t="s">
        <v>878</v>
      </c>
    </row>
    <row r="5321" spans="6:7" ht="19.5" thickBot="1">
      <c r="F5321" s="72">
        <v>6052251073876</v>
      </c>
      <c r="G5321" s="71" t="s">
        <v>878</v>
      </c>
    </row>
    <row r="5322" spans="6:7" ht="19.5" thickBot="1">
      <c r="F5322" s="72">
        <v>6052251073877</v>
      </c>
      <c r="G5322" s="71" t="s">
        <v>878</v>
      </c>
    </row>
    <row r="5323" spans="6:7" ht="19.5" thickBot="1">
      <c r="F5323" s="72">
        <v>6052251073878</v>
      </c>
      <c r="G5323" s="71" t="s">
        <v>878</v>
      </c>
    </row>
    <row r="5324" spans="6:7" ht="19.5" thickBot="1">
      <c r="F5324" s="72">
        <v>6052251073879</v>
      </c>
      <c r="G5324" s="71" t="s">
        <v>878</v>
      </c>
    </row>
    <row r="5325" spans="6:7" ht="19.5" thickBot="1">
      <c r="F5325" s="72">
        <v>6052251073880</v>
      </c>
      <c r="G5325" s="71" t="s">
        <v>878</v>
      </c>
    </row>
    <row r="5326" spans="6:7" ht="19.5" thickBot="1">
      <c r="F5326" s="72">
        <v>6052251073881</v>
      </c>
      <c r="G5326" s="71" t="s">
        <v>878</v>
      </c>
    </row>
    <row r="5327" spans="6:7" ht="19.5" thickBot="1">
      <c r="F5327" s="72">
        <v>6052251073882</v>
      </c>
      <c r="G5327" s="71" t="s">
        <v>878</v>
      </c>
    </row>
    <row r="5328" spans="6:7" ht="19.5" thickBot="1">
      <c r="F5328" s="72">
        <v>6052251073883</v>
      </c>
      <c r="G5328" s="71" t="s">
        <v>878</v>
      </c>
    </row>
    <row r="5329" spans="6:7" ht="19.5" thickBot="1">
      <c r="F5329" s="72">
        <v>6052251073884</v>
      </c>
      <c r="G5329" s="71" t="s">
        <v>878</v>
      </c>
    </row>
    <row r="5330" spans="6:7" ht="19.5" thickBot="1">
      <c r="F5330" s="72">
        <v>6052251073885</v>
      </c>
      <c r="G5330" s="71" t="s">
        <v>878</v>
      </c>
    </row>
    <row r="5331" spans="6:7" ht="19.5" thickBot="1">
      <c r="F5331" s="72">
        <v>6052251073886</v>
      </c>
      <c r="G5331" s="71" t="s">
        <v>878</v>
      </c>
    </row>
    <row r="5332" spans="6:7" ht="19.5" thickBot="1">
      <c r="F5332" s="72">
        <v>6052251073887</v>
      </c>
      <c r="G5332" s="71" t="s">
        <v>878</v>
      </c>
    </row>
    <row r="5333" spans="6:7" ht="19.5" thickBot="1">
      <c r="F5333" s="72">
        <v>6052251073888</v>
      </c>
      <c r="G5333" s="71" t="s">
        <v>878</v>
      </c>
    </row>
    <row r="5334" spans="6:7" ht="19.5" thickBot="1">
      <c r="F5334" s="72">
        <v>6052251073889</v>
      </c>
      <c r="G5334" s="71" t="s">
        <v>878</v>
      </c>
    </row>
    <row r="5335" spans="6:7" ht="19.5" thickBot="1">
      <c r="F5335" s="72">
        <v>6052251073890</v>
      </c>
      <c r="G5335" s="71" t="s">
        <v>878</v>
      </c>
    </row>
    <row r="5336" spans="6:7" ht="19.5" thickBot="1">
      <c r="F5336" s="72">
        <v>6052251073891</v>
      </c>
      <c r="G5336" s="71" t="s">
        <v>878</v>
      </c>
    </row>
    <row r="5337" spans="6:7" ht="19.5" thickBot="1">
      <c r="F5337" s="72">
        <v>6052251073892</v>
      </c>
      <c r="G5337" s="71" t="s">
        <v>878</v>
      </c>
    </row>
    <row r="5338" spans="6:7" ht="19.5" thickBot="1">
      <c r="F5338" s="72">
        <v>6052251073893</v>
      </c>
      <c r="G5338" s="71" t="s">
        <v>878</v>
      </c>
    </row>
    <row r="5339" spans="6:7" ht="19.5" thickBot="1">
      <c r="F5339" s="72">
        <v>6052251073894</v>
      </c>
      <c r="G5339" s="71" t="s">
        <v>878</v>
      </c>
    </row>
    <row r="5340" spans="6:7" ht="19.5" thickBot="1">
      <c r="F5340" s="72">
        <v>6052251073895</v>
      </c>
      <c r="G5340" s="71" t="s">
        <v>878</v>
      </c>
    </row>
    <row r="5341" spans="6:7" ht="19.5" thickBot="1">
      <c r="F5341" s="72">
        <v>6052251073896</v>
      </c>
      <c r="G5341" s="71" t="s">
        <v>878</v>
      </c>
    </row>
    <row r="5342" spans="6:7" ht="19.5" thickBot="1">
      <c r="F5342" s="72">
        <v>6052251073897</v>
      </c>
      <c r="G5342" s="71" t="s">
        <v>878</v>
      </c>
    </row>
    <row r="5343" spans="6:7" ht="19.5" thickBot="1">
      <c r="F5343" s="72">
        <v>6052251073898</v>
      </c>
      <c r="G5343" s="71" t="s">
        <v>878</v>
      </c>
    </row>
    <row r="5344" spans="6:7" ht="19.5" thickBot="1">
      <c r="F5344" s="72">
        <v>6052251073899</v>
      </c>
      <c r="G5344" s="71" t="s">
        <v>878</v>
      </c>
    </row>
    <row r="5345" spans="6:7" ht="19.5" thickBot="1">
      <c r="F5345" s="72">
        <v>6052251073900</v>
      </c>
      <c r="G5345" s="71" t="s">
        <v>878</v>
      </c>
    </row>
    <row r="5346" spans="6:7" ht="19.5" thickBot="1">
      <c r="F5346" s="72">
        <v>6052251073901</v>
      </c>
      <c r="G5346" s="71" t="s">
        <v>878</v>
      </c>
    </row>
    <row r="5347" spans="6:7" ht="19.5" thickBot="1">
      <c r="F5347" s="72">
        <v>6052251073902</v>
      </c>
      <c r="G5347" s="71" t="s">
        <v>878</v>
      </c>
    </row>
    <row r="5348" spans="6:7" ht="19.5" thickBot="1">
      <c r="F5348" s="72">
        <v>6052251073903</v>
      </c>
      <c r="G5348" s="71" t="s">
        <v>878</v>
      </c>
    </row>
    <row r="5349" spans="6:7" ht="19.5" thickBot="1">
      <c r="F5349" s="72">
        <v>6052251073904</v>
      </c>
      <c r="G5349" s="71" t="s">
        <v>878</v>
      </c>
    </row>
    <row r="5350" spans="6:7" ht="19.5" thickBot="1">
      <c r="F5350" s="72">
        <v>6052251073905</v>
      </c>
      <c r="G5350" s="71" t="s">
        <v>878</v>
      </c>
    </row>
    <row r="5351" spans="6:7" ht="19.5" thickBot="1">
      <c r="F5351" s="72">
        <v>6052251073906</v>
      </c>
      <c r="G5351" s="71" t="s">
        <v>878</v>
      </c>
    </row>
    <row r="5352" spans="6:7" ht="19.5" thickBot="1">
      <c r="F5352" s="72">
        <v>6052251073907</v>
      </c>
      <c r="G5352" s="71" t="s">
        <v>878</v>
      </c>
    </row>
    <row r="5353" spans="6:7" ht="19.5" thickBot="1">
      <c r="F5353" s="72">
        <v>6052251073908</v>
      </c>
      <c r="G5353" s="71" t="s">
        <v>878</v>
      </c>
    </row>
    <row r="5354" spans="6:7" ht="19.5" thickBot="1">
      <c r="F5354" s="72">
        <v>6052251073909</v>
      </c>
      <c r="G5354" s="71" t="s">
        <v>878</v>
      </c>
    </row>
    <row r="5355" spans="6:7" ht="19.5" thickBot="1">
      <c r="F5355" s="72">
        <v>6052251073910</v>
      </c>
      <c r="G5355" s="71" t="s">
        <v>878</v>
      </c>
    </row>
    <row r="5356" spans="6:7" ht="19.5" thickBot="1">
      <c r="F5356" s="72">
        <v>6052251073911</v>
      </c>
      <c r="G5356" s="71" t="s">
        <v>878</v>
      </c>
    </row>
    <row r="5357" spans="6:7" ht="19.5" thickBot="1">
      <c r="F5357" s="72">
        <v>6052251073912</v>
      </c>
      <c r="G5357" s="71" t="s">
        <v>878</v>
      </c>
    </row>
    <row r="5358" spans="6:7" ht="19.5" thickBot="1">
      <c r="F5358" s="72">
        <v>6052251073913</v>
      </c>
      <c r="G5358" s="71" t="s">
        <v>878</v>
      </c>
    </row>
    <row r="5359" spans="6:7" ht="19.5" thickBot="1">
      <c r="F5359" s="72">
        <v>6052251073914</v>
      </c>
      <c r="G5359" s="71" t="s">
        <v>878</v>
      </c>
    </row>
    <row r="5360" spans="6:7" ht="19.5" thickBot="1">
      <c r="F5360" s="72">
        <v>6052251073915</v>
      </c>
      <c r="G5360" s="71" t="s">
        <v>878</v>
      </c>
    </row>
    <row r="5361" spans="6:7" ht="19.5" thickBot="1">
      <c r="F5361" s="72">
        <v>6052251073916</v>
      </c>
      <c r="G5361" s="71" t="s">
        <v>878</v>
      </c>
    </row>
    <row r="5362" spans="6:7" ht="19.5" thickBot="1">
      <c r="F5362" s="72">
        <v>6052251073917</v>
      </c>
      <c r="G5362" s="71" t="s">
        <v>878</v>
      </c>
    </row>
    <row r="5363" spans="6:7" ht="19.5" thickBot="1">
      <c r="F5363" s="72">
        <v>6052251073918</v>
      </c>
      <c r="G5363" s="71" t="s">
        <v>878</v>
      </c>
    </row>
    <row r="5364" spans="6:7" ht="19.5" thickBot="1">
      <c r="F5364" s="72">
        <v>6052251073919</v>
      </c>
      <c r="G5364" s="71" t="s">
        <v>878</v>
      </c>
    </row>
    <row r="5365" spans="6:7" ht="19.5" thickBot="1">
      <c r="F5365" s="72">
        <v>6052251073920</v>
      </c>
      <c r="G5365" s="71" t="s">
        <v>878</v>
      </c>
    </row>
    <row r="5366" spans="6:7" ht="19.5" thickBot="1">
      <c r="F5366" s="72">
        <v>6052251073921</v>
      </c>
      <c r="G5366" s="71" t="s">
        <v>878</v>
      </c>
    </row>
    <row r="5367" spans="6:7" ht="19.5" thickBot="1">
      <c r="F5367" s="72">
        <v>6052251073922</v>
      </c>
      <c r="G5367" s="71" t="s">
        <v>878</v>
      </c>
    </row>
    <row r="5368" spans="6:7" ht="19.5" thickBot="1">
      <c r="F5368" s="72">
        <v>6052251073923</v>
      </c>
      <c r="G5368" s="71" t="s">
        <v>878</v>
      </c>
    </row>
    <row r="5369" spans="6:7" ht="19.5" thickBot="1">
      <c r="F5369" s="72">
        <v>6052251073924</v>
      </c>
      <c r="G5369" s="71" t="s">
        <v>878</v>
      </c>
    </row>
    <row r="5370" spans="6:7" ht="19.5" thickBot="1">
      <c r="F5370" s="72">
        <v>6052251073925</v>
      </c>
      <c r="G5370" s="71" t="s">
        <v>878</v>
      </c>
    </row>
    <row r="5371" spans="6:7" ht="19.5" thickBot="1">
      <c r="F5371" s="72">
        <v>6052251073926</v>
      </c>
      <c r="G5371" s="71" t="s">
        <v>878</v>
      </c>
    </row>
    <row r="5372" spans="6:7" ht="19.5" thickBot="1">
      <c r="F5372" s="72">
        <v>6052251073927</v>
      </c>
      <c r="G5372" s="71" t="s">
        <v>878</v>
      </c>
    </row>
    <row r="5373" spans="6:7" ht="19.5" thickBot="1">
      <c r="F5373" s="72">
        <v>6052251073928</v>
      </c>
      <c r="G5373" s="71" t="s">
        <v>878</v>
      </c>
    </row>
    <row r="5374" spans="6:7" ht="19.5" thickBot="1">
      <c r="F5374" s="72">
        <v>6052251073929</v>
      </c>
      <c r="G5374" s="71" t="s">
        <v>878</v>
      </c>
    </row>
    <row r="5375" spans="6:7" ht="19.5" thickBot="1">
      <c r="F5375" s="72">
        <v>6052251073930</v>
      </c>
      <c r="G5375" s="71" t="s">
        <v>878</v>
      </c>
    </row>
    <row r="5376" spans="6:7" ht="19.5" thickBot="1">
      <c r="F5376" s="72">
        <v>6052251073931</v>
      </c>
      <c r="G5376" s="71" t="s">
        <v>878</v>
      </c>
    </row>
    <row r="5377" spans="6:7" ht="19.5" thickBot="1">
      <c r="F5377" s="72">
        <v>6052251073932</v>
      </c>
      <c r="G5377" s="71" t="s">
        <v>878</v>
      </c>
    </row>
    <row r="5378" spans="6:7" ht="19.5" thickBot="1">
      <c r="F5378" s="72">
        <v>6052251073933</v>
      </c>
      <c r="G5378" s="71" t="s">
        <v>878</v>
      </c>
    </row>
    <row r="5379" spans="6:7" ht="19.5" thickBot="1">
      <c r="F5379" s="72">
        <v>6052251073934</v>
      </c>
      <c r="G5379" s="71" t="s">
        <v>878</v>
      </c>
    </row>
    <row r="5380" spans="6:7" ht="19.5" thickBot="1">
      <c r="F5380" s="72">
        <v>6052251073935</v>
      </c>
      <c r="G5380" s="71" t="s">
        <v>878</v>
      </c>
    </row>
    <row r="5381" spans="6:7" ht="19.5" thickBot="1">
      <c r="F5381" s="72">
        <v>6052251073936</v>
      </c>
      <c r="G5381" s="71" t="s">
        <v>878</v>
      </c>
    </row>
    <row r="5382" spans="6:7" ht="19.5" thickBot="1">
      <c r="F5382" s="72">
        <v>6052251073937</v>
      </c>
      <c r="G5382" s="71" t="s">
        <v>878</v>
      </c>
    </row>
    <row r="5383" spans="6:7" ht="19.5" thickBot="1">
      <c r="F5383" s="72">
        <v>6052251073938</v>
      </c>
      <c r="G5383" s="71" t="s">
        <v>878</v>
      </c>
    </row>
    <row r="5384" spans="6:7" ht="19.5" thickBot="1">
      <c r="F5384" s="72">
        <v>6052251073939</v>
      </c>
      <c r="G5384" s="71" t="s">
        <v>878</v>
      </c>
    </row>
    <row r="5385" spans="6:7" ht="19.5" thickBot="1">
      <c r="F5385" s="72">
        <v>6052251073940</v>
      </c>
      <c r="G5385" s="71" t="s">
        <v>878</v>
      </c>
    </row>
    <row r="5386" spans="6:7" ht="19.5" thickBot="1">
      <c r="F5386" s="72">
        <v>6052251073941</v>
      </c>
      <c r="G5386" s="71" t="s">
        <v>878</v>
      </c>
    </row>
    <row r="5387" spans="6:7" ht="19.5" thickBot="1">
      <c r="F5387" s="72">
        <v>6052251073942</v>
      </c>
      <c r="G5387" s="71" t="s">
        <v>878</v>
      </c>
    </row>
    <row r="5388" spans="6:7" ht="19.5" thickBot="1">
      <c r="F5388" s="72">
        <v>6052251073943</v>
      </c>
      <c r="G5388" s="71" t="s">
        <v>878</v>
      </c>
    </row>
    <row r="5389" spans="6:7" ht="19.5" thickBot="1">
      <c r="F5389" s="72">
        <v>6052251073944</v>
      </c>
      <c r="G5389" s="71" t="s">
        <v>878</v>
      </c>
    </row>
    <row r="5390" spans="6:7" ht="19.5" thickBot="1">
      <c r="F5390" s="72">
        <v>6052251073945</v>
      </c>
      <c r="G5390" s="71" t="s">
        <v>878</v>
      </c>
    </row>
    <row r="5391" spans="6:7" ht="19.5" thickBot="1">
      <c r="F5391" s="72">
        <v>6052251073946</v>
      </c>
      <c r="G5391" s="71" t="s">
        <v>878</v>
      </c>
    </row>
    <row r="5392" spans="6:7" ht="19.5" thickBot="1">
      <c r="F5392" s="72">
        <v>6052251073947</v>
      </c>
      <c r="G5392" s="71" t="s">
        <v>878</v>
      </c>
    </row>
    <row r="5393" spans="6:7" ht="19.5" thickBot="1">
      <c r="F5393" s="72">
        <v>6052251073948</v>
      </c>
      <c r="G5393" s="71" t="s">
        <v>878</v>
      </c>
    </row>
    <row r="5394" spans="6:7" ht="19.5" thickBot="1">
      <c r="F5394" s="72">
        <v>6052251073949</v>
      </c>
      <c r="G5394" s="71" t="s">
        <v>878</v>
      </c>
    </row>
    <row r="5395" spans="6:7" ht="19.5" thickBot="1">
      <c r="F5395" s="72">
        <v>6052251073950</v>
      </c>
      <c r="G5395" s="71" t="s">
        <v>878</v>
      </c>
    </row>
    <row r="5396" spans="6:7" ht="19.5" thickBot="1">
      <c r="F5396" s="72">
        <v>6052251073951</v>
      </c>
      <c r="G5396" s="71" t="s">
        <v>878</v>
      </c>
    </row>
    <row r="5397" spans="6:7" ht="19.5" thickBot="1">
      <c r="F5397" s="72">
        <v>6052251073952</v>
      </c>
      <c r="G5397" s="71" t="s">
        <v>878</v>
      </c>
    </row>
    <row r="5398" spans="6:7" ht="19.5" thickBot="1">
      <c r="F5398" s="72">
        <v>6052251073953</v>
      </c>
      <c r="G5398" s="71" t="s">
        <v>878</v>
      </c>
    </row>
    <row r="5399" spans="6:7" ht="19.5" thickBot="1">
      <c r="F5399" s="72">
        <v>6052251073954</v>
      </c>
      <c r="G5399" s="71" t="s">
        <v>878</v>
      </c>
    </row>
    <row r="5400" spans="6:7" ht="19.5" thickBot="1">
      <c r="F5400" s="72">
        <v>6052251073955</v>
      </c>
      <c r="G5400" s="71" t="s">
        <v>878</v>
      </c>
    </row>
    <row r="5401" spans="6:7" ht="19.5" thickBot="1">
      <c r="F5401" s="72">
        <v>6052251073956</v>
      </c>
      <c r="G5401" s="71" t="s">
        <v>878</v>
      </c>
    </row>
    <row r="5402" spans="6:7" ht="19.5" thickBot="1">
      <c r="F5402" s="72">
        <v>6052251073957</v>
      </c>
      <c r="G5402" s="71" t="s">
        <v>878</v>
      </c>
    </row>
    <row r="5403" spans="6:7" ht="19.5" thickBot="1">
      <c r="F5403" s="72">
        <v>6052251073958</v>
      </c>
      <c r="G5403" s="71" t="s">
        <v>878</v>
      </c>
    </row>
    <row r="5404" spans="6:7" ht="19.5" thickBot="1">
      <c r="F5404" s="72">
        <v>6052251073959</v>
      </c>
      <c r="G5404" s="71" t="s">
        <v>878</v>
      </c>
    </row>
    <row r="5405" spans="6:7" ht="19.5" thickBot="1">
      <c r="F5405" s="72">
        <v>6052251073960</v>
      </c>
      <c r="G5405" s="71" t="s">
        <v>878</v>
      </c>
    </row>
    <row r="5406" spans="6:7" ht="19.5" thickBot="1">
      <c r="F5406" s="72">
        <v>6052251073961</v>
      </c>
      <c r="G5406" s="71" t="s">
        <v>878</v>
      </c>
    </row>
    <row r="5407" spans="6:7" ht="19.5" thickBot="1">
      <c r="F5407" s="72">
        <v>6052251073962</v>
      </c>
      <c r="G5407" s="71" t="s">
        <v>878</v>
      </c>
    </row>
    <row r="5408" spans="6:7" ht="19.5" thickBot="1">
      <c r="F5408" s="72">
        <v>6052251073963</v>
      </c>
      <c r="G5408" s="71" t="s">
        <v>878</v>
      </c>
    </row>
    <row r="5409" spans="6:7" ht="19.5" thickBot="1">
      <c r="F5409" s="72">
        <v>6052251073964</v>
      </c>
      <c r="G5409" s="71" t="s">
        <v>878</v>
      </c>
    </row>
    <row r="5410" spans="6:7" ht="19.5" thickBot="1">
      <c r="F5410" s="72">
        <v>6052251073965</v>
      </c>
      <c r="G5410" s="71" t="s">
        <v>878</v>
      </c>
    </row>
    <row r="5411" spans="6:7" ht="19.5" thickBot="1">
      <c r="F5411" s="72">
        <v>6052251073966</v>
      </c>
      <c r="G5411" s="71" t="s">
        <v>878</v>
      </c>
    </row>
    <row r="5412" spans="6:7" ht="19.5" thickBot="1">
      <c r="F5412" s="72">
        <v>6052251073967</v>
      </c>
      <c r="G5412" s="71" t="s">
        <v>878</v>
      </c>
    </row>
    <row r="5413" spans="6:7" ht="19.5" thickBot="1">
      <c r="F5413" s="72">
        <v>6052251073968</v>
      </c>
      <c r="G5413" s="71" t="s">
        <v>878</v>
      </c>
    </row>
    <row r="5414" spans="6:7" ht="19.5" thickBot="1">
      <c r="F5414" s="72">
        <v>6052251073969</v>
      </c>
      <c r="G5414" s="71" t="s">
        <v>878</v>
      </c>
    </row>
    <row r="5415" spans="6:7" ht="19.5" thickBot="1">
      <c r="F5415" s="72">
        <v>6052251073970</v>
      </c>
      <c r="G5415" s="71" t="s">
        <v>878</v>
      </c>
    </row>
    <row r="5416" spans="6:7" ht="19.5" thickBot="1">
      <c r="F5416" s="72">
        <v>6052251073971</v>
      </c>
      <c r="G5416" s="71" t="s">
        <v>878</v>
      </c>
    </row>
    <row r="5417" spans="6:7" ht="19.5" thickBot="1">
      <c r="F5417" s="72">
        <v>6052251073972</v>
      </c>
      <c r="G5417" s="71" t="s">
        <v>878</v>
      </c>
    </row>
    <row r="5418" spans="6:7" ht="19.5" thickBot="1">
      <c r="F5418" s="72">
        <v>6052251073973</v>
      </c>
      <c r="G5418" s="71" t="s">
        <v>878</v>
      </c>
    </row>
    <row r="5419" spans="6:7" ht="19.5" thickBot="1">
      <c r="F5419" s="72">
        <v>6052251073974</v>
      </c>
      <c r="G5419" s="71" t="s">
        <v>878</v>
      </c>
    </row>
    <row r="5420" spans="6:7" ht="19.5" thickBot="1">
      <c r="F5420" s="72">
        <v>6052251073975</v>
      </c>
      <c r="G5420" s="71" t="s">
        <v>878</v>
      </c>
    </row>
    <row r="5421" spans="6:7" ht="19.5" thickBot="1">
      <c r="F5421" s="72">
        <v>6052251073976</v>
      </c>
      <c r="G5421" s="71" t="s">
        <v>878</v>
      </c>
    </row>
    <row r="5422" spans="6:7" ht="19.5" thickBot="1">
      <c r="F5422" s="72">
        <v>6052251073977</v>
      </c>
      <c r="G5422" s="71" t="s">
        <v>878</v>
      </c>
    </row>
    <row r="5423" spans="6:7" ht="19.5" thickBot="1">
      <c r="F5423" s="72">
        <v>6052251073978</v>
      </c>
      <c r="G5423" s="71" t="s">
        <v>878</v>
      </c>
    </row>
    <row r="5424" spans="6:7" ht="19.5" thickBot="1">
      <c r="F5424" s="72">
        <v>6052251073979</v>
      </c>
      <c r="G5424" s="71" t="s">
        <v>878</v>
      </c>
    </row>
    <row r="5425" spans="6:7" ht="19.5" thickBot="1">
      <c r="F5425" s="72">
        <v>6052251073980</v>
      </c>
      <c r="G5425" s="71" t="s">
        <v>878</v>
      </c>
    </row>
    <row r="5426" spans="6:7" ht="19.5" thickBot="1">
      <c r="F5426" s="72">
        <v>6052251073981</v>
      </c>
      <c r="G5426" s="71" t="s">
        <v>878</v>
      </c>
    </row>
    <row r="5427" spans="6:7" ht="19.5" thickBot="1">
      <c r="F5427" s="72">
        <v>6052251073982</v>
      </c>
      <c r="G5427" s="71" t="s">
        <v>878</v>
      </c>
    </row>
    <row r="5428" spans="6:7" ht="19.5" thickBot="1">
      <c r="F5428" s="72">
        <v>6052251073983</v>
      </c>
      <c r="G5428" s="71" t="s">
        <v>878</v>
      </c>
    </row>
    <row r="5429" spans="6:7" ht="19.5" thickBot="1">
      <c r="F5429" s="72">
        <v>6052251073984</v>
      </c>
      <c r="G5429" s="71" t="s">
        <v>878</v>
      </c>
    </row>
    <row r="5430" spans="6:7" ht="19.5" thickBot="1">
      <c r="F5430" s="72">
        <v>6052251073985</v>
      </c>
      <c r="G5430" s="71" t="s">
        <v>878</v>
      </c>
    </row>
    <row r="5431" spans="6:7" ht="19.5" thickBot="1">
      <c r="F5431" s="72">
        <v>6052251073986</v>
      </c>
      <c r="G5431" s="71" t="s">
        <v>878</v>
      </c>
    </row>
    <row r="5432" spans="6:7" ht="19.5" thickBot="1">
      <c r="F5432" s="72">
        <v>6052251073987</v>
      </c>
      <c r="G5432" s="71" t="s">
        <v>878</v>
      </c>
    </row>
    <row r="5433" spans="6:7" ht="19.5" thickBot="1">
      <c r="F5433" s="72">
        <v>6052251073988</v>
      </c>
      <c r="G5433" s="71" t="s">
        <v>878</v>
      </c>
    </row>
    <row r="5434" spans="6:7" ht="19.5" thickBot="1">
      <c r="F5434" s="72">
        <v>6052251073989</v>
      </c>
      <c r="G5434" s="71" t="s">
        <v>878</v>
      </c>
    </row>
    <row r="5435" spans="6:7" ht="19.5" thickBot="1">
      <c r="F5435" s="72">
        <v>6052251073990</v>
      </c>
      <c r="G5435" s="71" t="s">
        <v>878</v>
      </c>
    </row>
    <row r="5436" spans="6:7" ht="19.5" thickBot="1">
      <c r="F5436" s="72">
        <v>6052251073991</v>
      </c>
      <c r="G5436" s="71" t="s">
        <v>878</v>
      </c>
    </row>
    <row r="5437" spans="6:7" ht="19.5" thickBot="1">
      <c r="F5437" s="72">
        <v>6052251073992</v>
      </c>
      <c r="G5437" s="71" t="s">
        <v>878</v>
      </c>
    </row>
    <row r="5438" spans="6:7" ht="19.5" thickBot="1">
      <c r="F5438" s="72">
        <v>6052251073993</v>
      </c>
      <c r="G5438" s="71" t="s">
        <v>878</v>
      </c>
    </row>
    <row r="5439" spans="6:7" ht="19.5" thickBot="1">
      <c r="F5439" s="72">
        <v>6052251073994</v>
      </c>
      <c r="G5439" s="71" t="s">
        <v>878</v>
      </c>
    </row>
    <row r="5440" spans="6:7" ht="19.5" thickBot="1">
      <c r="F5440" s="72">
        <v>6052251073995</v>
      </c>
      <c r="G5440" s="71" t="s">
        <v>878</v>
      </c>
    </row>
    <row r="5441" spans="6:7" ht="19.5" thickBot="1">
      <c r="F5441" s="72">
        <v>6052251073996</v>
      </c>
      <c r="G5441" s="71" t="s">
        <v>878</v>
      </c>
    </row>
    <row r="5442" spans="6:7" ht="19.5" thickBot="1">
      <c r="F5442" s="72">
        <v>6052251073997</v>
      </c>
      <c r="G5442" s="71" t="s">
        <v>878</v>
      </c>
    </row>
    <row r="5443" spans="6:7" ht="19.5" thickBot="1">
      <c r="F5443" s="72">
        <v>6052251073998</v>
      </c>
      <c r="G5443" s="71" t="s">
        <v>878</v>
      </c>
    </row>
    <row r="5444" spans="6:7" ht="19.5" thickBot="1">
      <c r="F5444" s="72">
        <v>6052251073999</v>
      </c>
      <c r="G5444" s="71" t="s">
        <v>878</v>
      </c>
    </row>
    <row r="5445" spans="6:7" ht="19.5" thickBot="1">
      <c r="F5445" s="72">
        <v>6052251074000</v>
      </c>
      <c r="G5445" s="71" t="s">
        <v>878</v>
      </c>
    </row>
    <row r="5446" spans="6:7" ht="19.5" thickBot="1">
      <c r="F5446" s="72">
        <v>6052251074001</v>
      </c>
      <c r="G5446" s="71" t="s">
        <v>878</v>
      </c>
    </row>
    <row r="5447" spans="6:7" ht="19.5" thickBot="1">
      <c r="F5447" s="72">
        <v>6052251074002</v>
      </c>
      <c r="G5447" s="71" t="s">
        <v>878</v>
      </c>
    </row>
    <row r="5448" spans="6:7" ht="19.5" thickBot="1">
      <c r="F5448" s="72">
        <v>6052251074003</v>
      </c>
      <c r="G5448" s="71" t="s">
        <v>878</v>
      </c>
    </row>
    <row r="5449" spans="6:7" ht="19.5" thickBot="1">
      <c r="F5449" s="72">
        <v>6052251074004</v>
      </c>
      <c r="G5449" s="71" t="s">
        <v>878</v>
      </c>
    </row>
    <row r="5450" spans="6:7" ht="19.5" thickBot="1">
      <c r="F5450" s="72">
        <v>6052251074005</v>
      </c>
      <c r="G5450" s="71" t="s">
        <v>878</v>
      </c>
    </row>
    <row r="5451" spans="6:7" ht="19.5" thickBot="1">
      <c r="F5451" s="72">
        <v>6052251074006</v>
      </c>
      <c r="G5451" s="71" t="s">
        <v>878</v>
      </c>
    </row>
    <row r="5452" spans="6:7" ht="19.5" thickBot="1">
      <c r="F5452" s="72">
        <v>6052251074007</v>
      </c>
      <c r="G5452" s="71" t="s">
        <v>878</v>
      </c>
    </row>
    <row r="5453" spans="6:7" ht="19.5" thickBot="1">
      <c r="F5453" s="72">
        <v>6052251074008</v>
      </c>
      <c r="G5453" s="71" t="s">
        <v>878</v>
      </c>
    </row>
    <row r="5454" spans="6:7" ht="19.5" thickBot="1">
      <c r="F5454" s="72">
        <v>6052251074009</v>
      </c>
      <c r="G5454" s="71" t="s">
        <v>878</v>
      </c>
    </row>
    <row r="5455" spans="6:7" ht="19.5" thickBot="1">
      <c r="F5455" s="72">
        <v>6052251074010</v>
      </c>
      <c r="G5455" s="71" t="s">
        <v>878</v>
      </c>
    </row>
    <row r="5456" spans="6:7" ht="19.5" thickBot="1">
      <c r="F5456" s="72">
        <v>6052251074011</v>
      </c>
      <c r="G5456" s="71" t="s">
        <v>878</v>
      </c>
    </row>
    <row r="5457" spans="6:7" ht="19.5" thickBot="1">
      <c r="F5457" s="72">
        <v>6052251074012</v>
      </c>
      <c r="G5457" s="71" t="s">
        <v>878</v>
      </c>
    </row>
    <row r="5458" spans="6:7" ht="19.5" thickBot="1">
      <c r="F5458" s="72">
        <v>6052251074013</v>
      </c>
      <c r="G5458" s="71" t="s">
        <v>878</v>
      </c>
    </row>
    <row r="5459" spans="6:7" ht="19.5" thickBot="1">
      <c r="F5459" s="72">
        <v>6052251074014</v>
      </c>
      <c r="G5459" s="71" t="s">
        <v>878</v>
      </c>
    </row>
    <row r="5460" spans="6:7" ht="19.5" thickBot="1">
      <c r="F5460" s="72">
        <v>6052251074015</v>
      </c>
      <c r="G5460" s="71" t="s">
        <v>878</v>
      </c>
    </row>
    <row r="5461" spans="6:7" ht="19.5" thickBot="1">
      <c r="F5461" s="72">
        <v>6052251074016</v>
      </c>
      <c r="G5461" s="71" t="s">
        <v>878</v>
      </c>
    </row>
    <row r="5462" spans="6:7" ht="19.5" thickBot="1">
      <c r="F5462" s="72">
        <v>6052251074017</v>
      </c>
      <c r="G5462" s="71" t="s">
        <v>878</v>
      </c>
    </row>
    <row r="5463" spans="6:7" ht="19.5" thickBot="1">
      <c r="F5463" s="72">
        <v>6052251074018</v>
      </c>
      <c r="G5463" s="71" t="s">
        <v>878</v>
      </c>
    </row>
    <row r="5464" spans="6:7" ht="19.5" thickBot="1">
      <c r="F5464" s="72">
        <v>6052251074019</v>
      </c>
      <c r="G5464" s="71" t="s">
        <v>878</v>
      </c>
    </row>
    <row r="5465" spans="6:7" ht="19.5" thickBot="1">
      <c r="F5465" s="72">
        <v>6052251074020</v>
      </c>
      <c r="G5465" s="71" t="s">
        <v>878</v>
      </c>
    </row>
    <row r="5466" spans="6:7" ht="19.5" thickBot="1">
      <c r="F5466" s="72">
        <v>6052251074021</v>
      </c>
      <c r="G5466" s="71" t="s">
        <v>878</v>
      </c>
    </row>
    <row r="5467" spans="6:7" ht="19.5" thickBot="1">
      <c r="F5467" s="72">
        <v>6052251074022</v>
      </c>
      <c r="G5467" s="71" t="s">
        <v>878</v>
      </c>
    </row>
    <row r="5468" spans="6:7" ht="19.5" thickBot="1">
      <c r="F5468" s="72">
        <v>6052251074023</v>
      </c>
      <c r="G5468" s="71" t="s">
        <v>878</v>
      </c>
    </row>
    <row r="5469" spans="6:7" ht="19.5" thickBot="1">
      <c r="F5469" s="72">
        <v>6052251074024</v>
      </c>
      <c r="G5469" s="71" t="s">
        <v>878</v>
      </c>
    </row>
    <row r="5470" spans="6:7" ht="19.5" thickBot="1">
      <c r="F5470" s="72">
        <v>6052251074025</v>
      </c>
      <c r="G5470" s="71" t="s">
        <v>878</v>
      </c>
    </row>
    <row r="5471" spans="6:7" ht="19.5" thickBot="1">
      <c r="F5471" s="72">
        <v>6052251074026</v>
      </c>
      <c r="G5471" s="71" t="s">
        <v>878</v>
      </c>
    </row>
    <row r="5472" spans="6:7" ht="19.5" thickBot="1">
      <c r="F5472" s="72">
        <v>6052251074027</v>
      </c>
      <c r="G5472" s="71" t="s">
        <v>878</v>
      </c>
    </row>
    <row r="5473" spans="6:7" ht="19.5" thickBot="1">
      <c r="F5473" s="72">
        <v>6052251074028</v>
      </c>
      <c r="G5473" s="71" t="s">
        <v>878</v>
      </c>
    </row>
    <row r="5474" spans="6:7" ht="19.5" thickBot="1">
      <c r="F5474" s="72">
        <v>6052251074029</v>
      </c>
      <c r="G5474" s="71" t="s">
        <v>878</v>
      </c>
    </row>
    <row r="5475" spans="6:7" ht="19.5" thickBot="1">
      <c r="F5475" s="72">
        <v>6052251074030</v>
      </c>
      <c r="G5475" s="71" t="s">
        <v>878</v>
      </c>
    </row>
    <row r="5476" spans="6:7" ht="19.5" thickBot="1">
      <c r="F5476" s="72">
        <v>6052251074031</v>
      </c>
      <c r="G5476" s="71" t="s">
        <v>878</v>
      </c>
    </row>
    <row r="5477" spans="6:7" ht="19.5" thickBot="1">
      <c r="F5477" s="72">
        <v>6052251074032</v>
      </c>
      <c r="G5477" s="71" t="s">
        <v>878</v>
      </c>
    </row>
    <row r="5478" spans="6:7" ht="19.5" thickBot="1">
      <c r="F5478" s="72">
        <v>6052251074033</v>
      </c>
      <c r="G5478" s="71" t="s">
        <v>878</v>
      </c>
    </row>
    <row r="5479" spans="6:7" ht="19.5" thickBot="1">
      <c r="F5479" s="72">
        <v>6052251074034</v>
      </c>
      <c r="G5479" s="71" t="s">
        <v>878</v>
      </c>
    </row>
    <row r="5480" spans="6:7" ht="19.5" thickBot="1">
      <c r="F5480" s="72">
        <v>6052251074035</v>
      </c>
      <c r="G5480" s="71" t="s">
        <v>878</v>
      </c>
    </row>
    <row r="5481" spans="6:7" ht="19.5" thickBot="1">
      <c r="F5481" s="72">
        <v>6052251074036</v>
      </c>
      <c r="G5481" s="71" t="s">
        <v>878</v>
      </c>
    </row>
    <row r="5482" spans="6:7" ht="19.5" thickBot="1">
      <c r="F5482" s="72">
        <v>6052251074037</v>
      </c>
      <c r="G5482" s="71" t="s">
        <v>878</v>
      </c>
    </row>
    <row r="5483" spans="6:7" ht="19.5" thickBot="1">
      <c r="F5483" s="72">
        <v>6052251074131</v>
      </c>
      <c r="G5483" s="71" t="s">
        <v>878</v>
      </c>
    </row>
    <row r="5484" spans="6:7" ht="19.5" thickBot="1">
      <c r="F5484" s="72">
        <v>6052251074138</v>
      </c>
      <c r="G5484" s="71" t="s">
        <v>878</v>
      </c>
    </row>
    <row r="5485" spans="6:7" ht="19.5" thickBot="1">
      <c r="F5485" s="72">
        <v>6052251074545</v>
      </c>
      <c r="G5485" s="71" t="s">
        <v>878</v>
      </c>
    </row>
    <row r="5486" spans="6:7" ht="19.5" thickBot="1">
      <c r="F5486" s="72">
        <v>6052251074645</v>
      </c>
      <c r="G5486" s="71" t="s">
        <v>878</v>
      </c>
    </row>
    <row r="5487" spans="6:7" ht="19.5" thickBot="1">
      <c r="F5487" s="72">
        <v>6052251074646</v>
      </c>
      <c r="G5487" s="71" t="s">
        <v>878</v>
      </c>
    </row>
    <row r="5488" spans="6:7" ht="19.5" thickBot="1">
      <c r="F5488" s="72">
        <v>6052251074647</v>
      </c>
      <c r="G5488" s="71" t="s">
        <v>878</v>
      </c>
    </row>
    <row r="5489" spans="6:7" ht="19.5" thickBot="1">
      <c r="F5489" s="72">
        <v>6052251074648</v>
      </c>
      <c r="G5489" s="71" t="s">
        <v>878</v>
      </c>
    </row>
    <row r="5490" spans="6:7" ht="19.5" thickBot="1">
      <c r="F5490" s="72">
        <v>6052251074649</v>
      </c>
      <c r="G5490" s="71" t="s">
        <v>878</v>
      </c>
    </row>
    <row r="5491" spans="6:7" ht="19.5" thickBot="1">
      <c r="F5491" s="72">
        <v>6052251074650</v>
      </c>
      <c r="G5491" s="71" t="s">
        <v>878</v>
      </c>
    </row>
    <row r="5492" spans="6:7" ht="19.5" thickBot="1">
      <c r="F5492" s="72">
        <v>6052251074986</v>
      </c>
      <c r="G5492" s="71" t="s">
        <v>878</v>
      </c>
    </row>
    <row r="5493" spans="6:7" ht="19.5" thickBot="1">
      <c r="F5493" s="72">
        <v>6052251075028</v>
      </c>
      <c r="G5493" s="71" t="s">
        <v>878</v>
      </c>
    </row>
    <row r="5494" spans="6:7" ht="19.5" thickBot="1">
      <c r="F5494" s="72">
        <v>6052251075029</v>
      </c>
      <c r="G5494" s="71" t="s">
        <v>878</v>
      </c>
    </row>
    <row r="5495" spans="6:7" ht="19.5" thickBot="1">
      <c r="F5495" s="72">
        <v>6052251075031</v>
      </c>
      <c r="G5495" s="71" t="s">
        <v>878</v>
      </c>
    </row>
    <row r="5496" spans="6:7" ht="19.5" thickBot="1">
      <c r="F5496" s="72">
        <v>6052251075055</v>
      </c>
      <c r="G5496" s="71" t="s">
        <v>878</v>
      </c>
    </row>
    <row r="5497" spans="6:7" ht="19.5" thickBot="1">
      <c r="F5497" s="72">
        <v>6052251075057</v>
      </c>
      <c r="G5497" s="71" t="s">
        <v>878</v>
      </c>
    </row>
    <row r="5498" spans="6:7" ht="19.5" thickBot="1">
      <c r="F5498" s="72">
        <v>6052251075076</v>
      </c>
      <c r="G5498" s="71" t="s">
        <v>878</v>
      </c>
    </row>
    <row r="5499" spans="6:7" ht="19.5" thickBot="1">
      <c r="F5499" s="72">
        <v>6052251075161</v>
      </c>
      <c r="G5499" s="71" t="s">
        <v>878</v>
      </c>
    </row>
    <row r="5500" spans="6:7" ht="19.5" thickBot="1">
      <c r="F5500" s="72">
        <v>6052251075244</v>
      </c>
      <c r="G5500" s="71" t="s">
        <v>878</v>
      </c>
    </row>
    <row r="5501" spans="6:7" ht="19.5" thickBot="1">
      <c r="F5501" s="72">
        <v>6052251075756</v>
      </c>
      <c r="G5501" s="71" t="s">
        <v>878</v>
      </c>
    </row>
    <row r="5502" spans="6:7" ht="19.5" thickBot="1">
      <c r="F5502" s="72">
        <v>6052251075757</v>
      </c>
      <c r="G5502" s="71" t="s">
        <v>878</v>
      </c>
    </row>
    <row r="5503" spans="6:7" ht="19.5" thickBot="1">
      <c r="F5503" s="72">
        <v>6052251075758</v>
      </c>
      <c r="G5503" s="71" t="s">
        <v>878</v>
      </c>
    </row>
    <row r="5504" spans="6:7" ht="19.5" thickBot="1">
      <c r="F5504" s="72">
        <v>6052251075759</v>
      </c>
      <c r="G5504" s="71" t="s">
        <v>878</v>
      </c>
    </row>
    <row r="5505" spans="6:7" ht="19.5" thickBot="1">
      <c r="F5505" s="72">
        <v>6052251075760</v>
      </c>
      <c r="G5505" s="71" t="s">
        <v>878</v>
      </c>
    </row>
    <row r="5506" spans="6:7" ht="19.5" thickBot="1">
      <c r="F5506" s="72">
        <v>6052251075761</v>
      </c>
      <c r="G5506" s="71" t="s">
        <v>878</v>
      </c>
    </row>
    <row r="5507" spans="6:7" ht="19.5" thickBot="1">
      <c r="F5507" s="72">
        <v>6052251075762</v>
      </c>
      <c r="G5507" s="71" t="s">
        <v>878</v>
      </c>
    </row>
    <row r="5508" spans="6:7" ht="19.5" thickBot="1">
      <c r="F5508" s="72">
        <v>6052251075763</v>
      </c>
      <c r="G5508" s="71" t="s">
        <v>878</v>
      </c>
    </row>
    <row r="5509" spans="6:7" ht="19.5" thickBot="1">
      <c r="F5509" s="72">
        <v>6052251075764</v>
      </c>
      <c r="G5509" s="71" t="s">
        <v>878</v>
      </c>
    </row>
    <row r="5510" spans="6:7" ht="19.5" thickBot="1">
      <c r="F5510" s="72">
        <v>6052251075765</v>
      </c>
      <c r="G5510" s="71" t="s">
        <v>878</v>
      </c>
    </row>
    <row r="5511" spans="6:7" ht="19.5" thickBot="1">
      <c r="F5511" s="72">
        <v>6052251075951</v>
      </c>
      <c r="G5511" s="71" t="s">
        <v>878</v>
      </c>
    </row>
    <row r="5512" spans="6:7" ht="19.5" thickBot="1">
      <c r="F5512" s="72">
        <v>6052251075991</v>
      </c>
      <c r="G5512" s="71" t="s">
        <v>878</v>
      </c>
    </row>
    <row r="5513" spans="6:7" ht="19.5" thickBot="1">
      <c r="F5513" s="72">
        <v>6052251075992</v>
      </c>
      <c r="G5513" s="71" t="s">
        <v>878</v>
      </c>
    </row>
    <row r="5514" spans="6:7" ht="19.5" thickBot="1">
      <c r="F5514" s="72">
        <v>6052251075993</v>
      </c>
      <c r="G5514" s="71" t="s">
        <v>878</v>
      </c>
    </row>
    <row r="5515" spans="6:7" ht="19.5" thickBot="1">
      <c r="F5515" s="72">
        <v>6052251076206</v>
      </c>
      <c r="G5515" s="71" t="s">
        <v>878</v>
      </c>
    </row>
    <row r="5516" spans="6:7" ht="19.5" thickBot="1">
      <c r="F5516" s="72">
        <v>6052251076207</v>
      </c>
      <c r="G5516" s="71" t="s">
        <v>878</v>
      </c>
    </row>
    <row r="5517" spans="6:7" ht="19.5" thickBot="1">
      <c r="F5517" s="72">
        <v>6052251076208</v>
      </c>
      <c r="G5517" s="71" t="s">
        <v>878</v>
      </c>
    </row>
    <row r="5518" spans="6:7" ht="19.5" thickBot="1">
      <c r="F5518" s="72">
        <v>6052251076209</v>
      </c>
      <c r="G5518" s="71" t="s">
        <v>878</v>
      </c>
    </row>
    <row r="5519" spans="6:7" ht="19.5" thickBot="1">
      <c r="F5519" s="72">
        <v>6052251076210</v>
      </c>
      <c r="G5519" s="71" t="s">
        <v>878</v>
      </c>
    </row>
    <row r="5520" spans="6:7" ht="19.5" thickBot="1">
      <c r="F5520" s="72">
        <v>6052251076211</v>
      </c>
      <c r="G5520" s="71" t="s">
        <v>878</v>
      </c>
    </row>
    <row r="5521" spans="6:7" ht="19.5" thickBot="1">
      <c r="F5521" s="72">
        <v>6052251076212</v>
      </c>
      <c r="G5521" s="71" t="s">
        <v>878</v>
      </c>
    </row>
    <row r="5522" spans="6:7" ht="19.5" thickBot="1">
      <c r="F5522" s="72">
        <v>6052251076213</v>
      </c>
      <c r="G5522" s="71" t="s">
        <v>878</v>
      </c>
    </row>
    <row r="5523" spans="6:7" ht="19.5" thickBot="1">
      <c r="F5523" s="72">
        <v>6052251076214</v>
      </c>
      <c r="G5523" s="71" t="s">
        <v>878</v>
      </c>
    </row>
    <row r="5524" spans="6:7" ht="19.5" thickBot="1">
      <c r="F5524" s="72">
        <v>6052251076215</v>
      </c>
      <c r="G5524" s="71" t="s">
        <v>878</v>
      </c>
    </row>
    <row r="5525" spans="6:7" ht="19.5" thickBot="1">
      <c r="F5525" s="72">
        <v>6052251076216</v>
      </c>
      <c r="G5525" s="71" t="s">
        <v>878</v>
      </c>
    </row>
    <row r="5526" spans="6:7" ht="19.5" thickBot="1">
      <c r="F5526" s="72">
        <v>6052251076591</v>
      </c>
      <c r="G5526" s="71" t="s">
        <v>878</v>
      </c>
    </row>
    <row r="5527" spans="6:7" ht="19.5" thickBot="1">
      <c r="F5527" s="72">
        <v>6052251076593</v>
      </c>
      <c r="G5527" s="71" t="s">
        <v>878</v>
      </c>
    </row>
    <row r="5528" spans="6:7" ht="19.5" thickBot="1">
      <c r="F5528" s="72">
        <v>6052251076657</v>
      </c>
      <c r="G5528" s="71" t="s">
        <v>878</v>
      </c>
    </row>
    <row r="5529" spans="6:7" ht="19.5" thickBot="1">
      <c r="F5529" s="72">
        <v>6052251076658</v>
      </c>
      <c r="G5529" s="71" t="s">
        <v>878</v>
      </c>
    </row>
    <row r="5530" spans="6:7" ht="19.5" thickBot="1">
      <c r="F5530" s="72">
        <v>6052251076659</v>
      </c>
      <c r="G5530" s="71" t="s">
        <v>878</v>
      </c>
    </row>
    <row r="5531" spans="6:7" ht="19.5" thickBot="1">
      <c r="F5531" s="72">
        <v>6052251078081</v>
      </c>
      <c r="G5531" s="71" t="s">
        <v>878</v>
      </c>
    </row>
    <row r="5532" spans="6:7" ht="19.5" thickBot="1">
      <c r="F5532" s="72">
        <v>6052251078082</v>
      </c>
      <c r="G5532" s="71" t="s">
        <v>878</v>
      </c>
    </row>
    <row r="5533" spans="6:7" ht="19.5" thickBot="1">
      <c r="F5533" s="72">
        <v>6052251078083</v>
      </c>
      <c r="G5533" s="71" t="s">
        <v>878</v>
      </c>
    </row>
    <row r="5534" spans="6:7" ht="19.5" thickBot="1">
      <c r="F5534" s="72">
        <v>6052251078208</v>
      </c>
      <c r="G5534" s="71" t="s">
        <v>878</v>
      </c>
    </row>
    <row r="5535" spans="6:7" ht="19.5" thickBot="1">
      <c r="F5535" s="72">
        <v>6052251078209</v>
      </c>
      <c r="G5535" s="71" t="s">
        <v>878</v>
      </c>
    </row>
    <row r="5536" spans="6:7" ht="19.5" thickBot="1">
      <c r="F5536" s="72">
        <v>6052251078211</v>
      </c>
      <c r="G5536" s="71" t="s">
        <v>878</v>
      </c>
    </row>
    <row r="5537" spans="6:7" ht="19.5" thickBot="1">
      <c r="F5537" s="72">
        <v>6052251078212</v>
      </c>
      <c r="G5537" s="71" t="s">
        <v>878</v>
      </c>
    </row>
    <row r="5538" spans="6:7" ht="19.5" thickBot="1">
      <c r="F5538" s="72">
        <v>6052251078213</v>
      </c>
      <c r="G5538" s="71" t="s">
        <v>878</v>
      </c>
    </row>
    <row r="5539" spans="6:7" ht="19.5" thickBot="1">
      <c r="F5539" s="72">
        <v>6052251078321</v>
      </c>
      <c r="G5539" s="71" t="s">
        <v>878</v>
      </c>
    </row>
    <row r="5540" spans="6:7" ht="19.5" thickBot="1">
      <c r="F5540" s="72">
        <v>6052251078322</v>
      </c>
      <c r="G5540" s="71" t="s">
        <v>878</v>
      </c>
    </row>
    <row r="5541" spans="6:7" ht="19.5" thickBot="1">
      <c r="F5541" s="72">
        <v>6052251078323</v>
      </c>
      <c r="G5541" s="71" t="s">
        <v>878</v>
      </c>
    </row>
    <row r="5542" spans="6:7" ht="19.5" thickBot="1">
      <c r="F5542" s="72">
        <v>6052251078324</v>
      </c>
      <c r="G5542" s="71" t="s">
        <v>878</v>
      </c>
    </row>
    <row r="5543" spans="6:7" ht="19.5" thickBot="1">
      <c r="F5543" s="72">
        <v>6052251078325</v>
      </c>
      <c r="G5543" s="71" t="s">
        <v>878</v>
      </c>
    </row>
    <row r="5544" spans="6:7" ht="19.5" thickBot="1">
      <c r="F5544" s="72">
        <v>6052251078326</v>
      </c>
      <c r="G5544" s="71" t="s">
        <v>878</v>
      </c>
    </row>
    <row r="5545" spans="6:7" ht="19.5" thickBot="1">
      <c r="F5545" s="72">
        <v>6052251078327</v>
      </c>
      <c r="G5545" s="71" t="s">
        <v>878</v>
      </c>
    </row>
    <row r="5546" spans="6:7" ht="19.5" thickBot="1">
      <c r="F5546" s="72">
        <v>6052251078328</v>
      </c>
      <c r="G5546" s="71" t="s">
        <v>878</v>
      </c>
    </row>
    <row r="5547" spans="6:7" ht="19.5" thickBot="1">
      <c r="F5547" s="72">
        <v>6052251078465</v>
      </c>
      <c r="G5547" s="71" t="s">
        <v>878</v>
      </c>
    </row>
    <row r="5548" spans="6:7" ht="19.5" thickBot="1">
      <c r="F5548" s="72">
        <v>6052251078466</v>
      </c>
      <c r="G5548" s="71" t="s">
        <v>878</v>
      </c>
    </row>
    <row r="5549" spans="6:7" ht="19.5" thickBot="1">
      <c r="F5549" s="72">
        <v>6052251078467</v>
      </c>
      <c r="G5549" s="71" t="s">
        <v>878</v>
      </c>
    </row>
    <row r="5550" spans="6:7" ht="19.5" thickBot="1">
      <c r="F5550" s="72">
        <v>6052251078468</v>
      </c>
      <c r="G5550" s="71" t="s">
        <v>878</v>
      </c>
    </row>
    <row r="5551" spans="6:7" ht="19.5" thickBot="1">
      <c r="F5551" s="72">
        <v>6052251078598</v>
      </c>
      <c r="G5551" s="71" t="s">
        <v>878</v>
      </c>
    </row>
    <row r="5552" spans="6:7" ht="19.5" thickBot="1">
      <c r="F5552" s="72">
        <v>6052251078599</v>
      </c>
      <c r="G5552" s="71" t="s">
        <v>878</v>
      </c>
    </row>
    <row r="5553" spans="6:7" ht="19.5" thickBot="1">
      <c r="F5553" s="72">
        <v>6052251078600</v>
      </c>
      <c r="G5553" s="71" t="s">
        <v>878</v>
      </c>
    </row>
    <row r="5554" spans="6:7" ht="19.5" thickBot="1">
      <c r="F5554" s="72">
        <v>6052251078601</v>
      </c>
      <c r="G5554" s="71" t="s">
        <v>878</v>
      </c>
    </row>
    <row r="5555" spans="6:7" ht="19.5" thickBot="1">
      <c r="F5555" s="72">
        <v>6052251078672</v>
      </c>
      <c r="G5555" s="71" t="s">
        <v>878</v>
      </c>
    </row>
    <row r="5556" spans="6:7" ht="19.5" thickBot="1">
      <c r="F5556" s="72">
        <v>6052251078673</v>
      </c>
      <c r="G5556" s="71" t="s">
        <v>878</v>
      </c>
    </row>
    <row r="5557" spans="6:7" ht="19.5" thickBot="1">
      <c r="F5557" s="72">
        <v>6052251078778</v>
      </c>
      <c r="G5557" s="71" t="s">
        <v>878</v>
      </c>
    </row>
    <row r="5558" spans="6:7" ht="19.5" thickBot="1">
      <c r="F5558" s="72">
        <v>6052251078779</v>
      </c>
      <c r="G5558" s="71" t="s">
        <v>878</v>
      </c>
    </row>
    <row r="5559" spans="6:7" ht="19.5" thickBot="1">
      <c r="F5559" s="72">
        <v>6052251078780</v>
      </c>
      <c r="G5559" s="71" t="s">
        <v>878</v>
      </c>
    </row>
    <row r="5560" spans="6:7" ht="19.5" thickBot="1">
      <c r="F5560" s="72">
        <v>6052251078781</v>
      </c>
      <c r="G5560" s="71" t="s">
        <v>878</v>
      </c>
    </row>
    <row r="5561" spans="6:7" ht="19.5" thickBot="1">
      <c r="F5561" s="72">
        <v>6052251078782</v>
      </c>
      <c r="G5561" s="71" t="s">
        <v>878</v>
      </c>
    </row>
    <row r="5562" spans="6:7" ht="19.5" thickBot="1">
      <c r="F5562" s="72">
        <v>6052251078783</v>
      </c>
      <c r="G5562" s="71" t="s">
        <v>878</v>
      </c>
    </row>
    <row r="5563" spans="6:7" ht="19.5" thickBot="1">
      <c r="F5563" s="72">
        <v>6052251078784</v>
      </c>
      <c r="G5563" s="71" t="s">
        <v>878</v>
      </c>
    </row>
    <row r="5564" spans="6:7" ht="19.5" thickBot="1">
      <c r="F5564" s="72">
        <v>6052251078785</v>
      </c>
      <c r="G5564" s="71" t="s">
        <v>878</v>
      </c>
    </row>
    <row r="5565" spans="6:7" ht="19.5" thickBot="1">
      <c r="F5565" s="72">
        <v>6052251078786</v>
      </c>
      <c r="G5565" s="71" t="s">
        <v>878</v>
      </c>
    </row>
    <row r="5566" spans="6:7" ht="19.5" thickBot="1">
      <c r="F5566" s="72">
        <v>6052251078787</v>
      </c>
      <c r="G5566" s="71" t="s">
        <v>878</v>
      </c>
    </row>
    <row r="5567" spans="6:7" ht="19.5" thickBot="1">
      <c r="F5567" s="72">
        <v>6052251078799</v>
      </c>
      <c r="G5567" s="71" t="s">
        <v>878</v>
      </c>
    </row>
    <row r="5568" spans="6:7" ht="19.5" thickBot="1">
      <c r="F5568" s="72">
        <v>6052251079333</v>
      </c>
      <c r="G5568" s="71" t="s">
        <v>878</v>
      </c>
    </row>
    <row r="5569" spans="6:7" ht="19.5" thickBot="1">
      <c r="F5569" s="72">
        <v>6052251079334</v>
      </c>
      <c r="G5569" s="71" t="s">
        <v>878</v>
      </c>
    </row>
    <row r="5570" spans="6:7" ht="19.5" thickBot="1">
      <c r="F5570" s="72">
        <v>6052251079342</v>
      </c>
      <c r="G5570" s="71" t="s">
        <v>878</v>
      </c>
    </row>
    <row r="5571" spans="6:7" ht="19.5" thickBot="1">
      <c r="F5571" s="72">
        <v>6052251079343</v>
      </c>
      <c r="G5571" s="71" t="s">
        <v>878</v>
      </c>
    </row>
    <row r="5572" spans="6:7" ht="19.5" thickBot="1">
      <c r="F5572" s="72">
        <v>6052251079547</v>
      </c>
      <c r="G5572" s="71" t="s">
        <v>878</v>
      </c>
    </row>
    <row r="5573" spans="6:7" ht="19.5" thickBot="1">
      <c r="F5573" s="72">
        <v>6052251079626</v>
      </c>
      <c r="G5573" s="71" t="s">
        <v>878</v>
      </c>
    </row>
    <row r="5574" spans="6:7" ht="19.5" thickBot="1">
      <c r="F5574" s="72">
        <v>6052251080015</v>
      </c>
      <c r="G5574" s="71" t="s">
        <v>878</v>
      </c>
    </row>
    <row r="5575" spans="6:7" ht="19.5" thickBot="1">
      <c r="F5575" s="72">
        <v>6052251080227</v>
      </c>
      <c r="G5575" s="71" t="s">
        <v>878</v>
      </c>
    </row>
    <row r="5576" spans="6:7" ht="19.5" thickBot="1">
      <c r="F5576" s="72">
        <v>6052251080269</v>
      </c>
      <c r="G5576" s="71" t="s">
        <v>878</v>
      </c>
    </row>
    <row r="5577" spans="6:7" ht="19.5" thickBot="1">
      <c r="F5577" s="72">
        <v>6052251080284</v>
      </c>
      <c r="G5577" s="71" t="s">
        <v>878</v>
      </c>
    </row>
    <row r="5578" spans="6:7" ht="19.5" thickBot="1">
      <c r="F5578" s="72">
        <v>6052251080289</v>
      </c>
      <c r="G5578" s="71" t="s">
        <v>878</v>
      </c>
    </row>
    <row r="5579" spans="6:7" ht="19.5" thickBot="1">
      <c r="F5579" s="72">
        <v>6052251080329</v>
      </c>
      <c r="G5579" s="71" t="s">
        <v>878</v>
      </c>
    </row>
    <row r="5580" spans="6:7" ht="19.5" thickBot="1">
      <c r="F5580" s="72">
        <v>6052251080340</v>
      </c>
      <c r="G5580" s="71" t="s">
        <v>878</v>
      </c>
    </row>
    <row r="5581" spans="6:7" ht="19.5" thickBot="1">
      <c r="F5581" s="72">
        <v>6052251080358</v>
      </c>
      <c r="G5581" s="71" t="s">
        <v>878</v>
      </c>
    </row>
    <row r="5582" spans="6:7" ht="19.5" thickBot="1">
      <c r="F5582" s="72">
        <v>6052251080359</v>
      </c>
      <c r="G5582" s="71" t="s">
        <v>878</v>
      </c>
    </row>
    <row r="5583" spans="6:7" ht="19.5" thickBot="1">
      <c r="F5583" s="72">
        <v>6052251080360</v>
      </c>
      <c r="G5583" s="71" t="s">
        <v>878</v>
      </c>
    </row>
    <row r="5584" spans="6:7" ht="19.5" thickBot="1">
      <c r="F5584" s="72">
        <v>6052251080372</v>
      </c>
      <c r="G5584" s="71" t="s">
        <v>878</v>
      </c>
    </row>
    <row r="5585" spans="6:7" ht="19.5" thickBot="1">
      <c r="F5585" s="72">
        <v>6052251080419</v>
      </c>
      <c r="G5585" s="71" t="s">
        <v>878</v>
      </c>
    </row>
    <row r="5586" spans="6:7" ht="19.5" thickBot="1">
      <c r="F5586" s="72">
        <v>6052251080425</v>
      </c>
      <c r="G5586" s="71" t="s">
        <v>878</v>
      </c>
    </row>
    <row r="5587" spans="6:7" ht="19.5" thickBot="1">
      <c r="F5587" s="72">
        <v>6052251080426</v>
      </c>
      <c r="G5587" s="71" t="s">
        <v>878</v>
      </c>
    </row>
    <row r="5588" spans="6:7" ht="19.5" thickBot="1">
      <c r="F5588" s="72">
        <v>6052251080427</v>
      </c>
      <c r="G5588" s="71" t="s">
        <v>878</v>
      </c>
    </row>
    <row r="5589" spans="6:7" ht="19.5" thickBot="1">
      <c r="F5589" s="72">
        <v>6052251080428</v>
      </c>
      <c r="G5589" s="71" t="s">
        <v>878</v>
      </c>
    </row>
    <row r="5590" spans="6:7" ht="19.5" thickBot="1">
      <c r="F5590" s="72">
        <v>6052251080429</v>
      </c>
      <c r="G5590" s="71" t="s">
        <v>878</v>
      </c>
    </row>
    <row r="5591" spans="6:7" ht="19.5" thickBot="1">
      <c r="F5591" s="72">
        <v>6052251080489</v>
      </c>
      <c r="G5591" s="71" t="s">
        <v>878</v>
      </c>
    </row>
    <row r="5592" spans="6:7" ht="19.5" thickBot="1">
      <c r="F5592" s="72">
        <v>6052251080490</v>
      </c>
      <c r="G5592" s="71" t="s">
        <v>878</v>
      </c>
    </row>
    <row r="5593" spans="6:7" ht="19.5" thickBot="1">
      <c r="F5593" s="72">
        <v>6052251080491</v>
      </c>
      <c r="G5593" s="71" t="s">
        <v>878</v>
      </c>
    </row>
    <row r="5594" spans="6:7" ht="19.5" thickBot="1">
      <c r="F5594" s="72">
        <v>6052251080803</v>
      </c>
      <c r="G5594" s="71" t="s">
        <v>878</v>
      </c>
    </row>
    <row r="5595" spans="6:7" ht="19.5" thickBot="1">
      <c r="F5595" s="72">
        <v>6052251080804</v>
      </c>
      <c r="G5595" s="71" t="s">
        <v>878</v>
      </c>
    </row>
    <row r="5596" spans="6:7" ht="19.5" thickBot="1">
      <c r="F5596" s="72">
        <v>6052251080805</v>
      </c>
      <c r="G5596" s="71" t="s">
        <v>878</v>
      </c>
    </row>
    <row r="5597" spans="6:7" ht="19.5" thickBot="1">
      <c r="F5597" s="72">
        <v>6052251080836</v>
      </c>
      <c r="G5597" s="71" t="s">
        <v>878</v>
      </c>
    </row>
    <row r="5598" spans="6:7" ht="19.5" thickBot="1">
      <c r="F5598" s="72">
        <v>6052251080837</v>
      </c>
      <c r="G5598" s="71" t="s">
        <v>878</v>
      </c>
    </row>
    <row r="5599" spans="6:7" ht="19.5" thickBot="1">
      <c r="F5599" s="72">
        <v>6052251080838</v>
      </c>
      <c r="G5599" s="71" t="s">
        <v>878</v>
      </c>
    </row>
    <row r="5600" spans="6:7" ht="19.5" thickBot="1">
      <c r="F5600" s="72">
        <v>6052251080839</v>
      </c>
      <c r="G5600" s="71" t="s">
        <v>878</v>
      </c>
    </row>
    <row r="5601" spans="6:7" ht="19.5" thickBot="1">
      <c r="F5601" s="72">
        <v>6052251080840</v>
      </c>
      <c r="G5601" s="71" t="s">
        <v>878</v>
      </c>
    </row>
    <row r="5602" spans="6:7" ht="19.5" thickBot="1">
      <c r="F5602" s="72">
        <v>6052251080841</v>
      </c>
      <c r="G5602" s="71" t="s">
        <v>878</v>
      </c>
    </row>
    <row r="5603" spans="6:7" ht="19.5" thickBot="1">
      <c r="F5603" s="72">
        <v>6052251080842</v>
      </c>
      <c r="G5603" s="71" t="s">
        <v>878</v>
      </c>
    </row>
    <row r="5604" spans="6:7" ht="19.5" thickBot="1">
      <c r="F5604" s="72">
        <v>6052251080843</v>
      </c>
      <c r="G5604" s="71" t="s">
        <v>878</v>
      </c>
    </row>
    <row r="5605" spans="6:7" ht="19.5" thickBot="1">
      <c r="F5605" s="72">
        <v>6052251080844</v>
      </c>
      <c r="G5605" s="71" t="s">
        <v>878</v>
      </c>
    </row>
    <row r="5606" spans="6:7" ht="19.5" thickBot="1">
      <c r="F5606" s="72">
        <v>6052251081019</v>
      </c>
      <c r="G5606" s="71" t="s">
        <v>878</v>
      </c>
    </row>
    <row r="5607" spans="6:7" ht="19.5" thickBot="1">
      <c r="F5607" s="72">
        <v>6052251081029</v>
      </c>
      <c r="G5607" s="71" t="s">
        <v>878</v>
      </c>
    </row>
    <row r="5608" spans="6:7" ht="19.5" thickBot="1">
      <c r="F5608" s="72">
        <v>6052251081030</v>
      </c>
      <c r="G5608" s="71" t="s">
        <v>878</v>
      </c>
    </row>
    <row r="5609" spans="6:7" ht="19.5" thickBot="1">
      <c r="F5609" s="72">
        <v>6052251081128</v>
      </c>
      <c r="G5609" s="71" t="s">
        <v>878</v>
      </c>
    </row>
    <row r="5610" spans="6:7" ht="19.5" thickBot="1">
      <c r="F5610" s="72">
        <v>6052251081135</v>
      </c>
      <c r="G5610" s="71" t="s">
        <v>878</v>
      </c>
    </row>
    <row r="5611" spans="6:7" ht="19.5" thickBot="1">
      <c r="F5611" s="72">
        <v>6052251081153</v>
      </c>
      <c r="G5611" s="71" t="s">
        <v>878</v>
      </c>
    </row>
    <row r="5612" spans="6:7" ht="19.5" thickBot="1">
      <c r="F5612" s="72">
        <v>6052251081154</v>
      </c>
      <c r="G5612" s="71" t="s">
        <v>878</v>
      </c>
    </row>
    <row r="5613" spans="6:7" ht="19.5" thickBot="1">
      <c r="F5613" s="72">
        <v>6052251081155</v>
      </c>
      <c r="G5613" s="71" t="s">
        <v>878</v>
      </c>
    </row>
    <row r="5614" spans="6:7" ht="19.5" thickBot="1">
      <c r="F5614" s="72">
        <v>6052251081156</v>
      </c>
      <c r="G5614" s="71" t="s">
        <v>878</v>
      </c>
    </row>
    <row r="5615" spans="6:7" ht="19.5" thickBot="1">
      <c r="F5615" s="72">
        <v>6052251081157</v>
      </c>
      <c r="G5615" s="71" t="s">
        <v>878</v>
      </c>
    </row>
    <row r="5616" spans="6:7" ht="19.5" thickBot="1">
      <c r="F5616" s="72">
        <v>6052251081158</v>
      </c>
      <c r="G5616" s="71" t="s">
        <v>878</v>
      </c>
    </row>
    <row r="5617" spans="6:7" ht="19.5" thickBot="1">
      <c r="F5617" s="72">
        <v>6052251081159</v>
      </c>
      <c r="G5617" s="71" t="s">
        <v>878</v>
      </c>
    </row>
    <row r="5618" spans="6:7" ht="19.5" thickBot="1">
      <c r="F5618" s="72">
        <v>6052251081160</v>
      </c>
      <c r="G5618" s="71" t="s">
        <v>878</v>
      </c>
    </row>
    <row r="5619" spans="6:7" ht="19.5" thickBot="1">
      <c r="F5619" s="72">
        <v>6052251081597</v>
      </c>
      <c r="G5619" s="71" t="s">
        <v>878</v>
      </c>
    </row>
    <row r="5620" spans="6:7" ht="19.5" thickBot="1">
      <c r="F5620" s="72">
        <v>6052251081598</v>
      </c>
      <c r="G5620" s="71" t="s">
        <v>878</v>
      </c>
    </row>
    <row r="5621" spans="6:7" ht="19.5" thickBot="1">
      <c r="F5621" s="72">
        <v>6052251081607</v>
      </c>
      <c r="G5621" s="71" t="s">
        <v>878</v>
      </c>
    </row>
    <row r="5622" spans="6:7" ht="19.5" thickBot="1">
      <c r="F5622" s="72">
        <v>6052251082190</v>
      </c>
      <c r="G5622" s="71" t="s">
        <v>878</v>
      </c>
    </row>
    <row r="5623" spans="6:7" ht="19.5" thickBot="1">
      <c r="F5623" s="72">
        <v>6052251082803</v>
      </c>
      <c r="G5623" s="71" t="s">
        <v>878</v>
      </c>
    </row>
    <row r="5624" spans="6:7" ht="19.5" thickBot="1">
      <c r="F5624" s="72">
        <v>6052251082983</v>
      </c>
      <c r="G5624" s="71" t="s">
        <v>878</v>
      </c>
    </row>
    <row r="5625" spans="6:7" ht="19.5" thickBot="1">
      <c r="F5625" s="72">
        <v>6052251083006</v>
      </c>
      <c r="G5625" s="71" t="s">
        <v>878</v>
      </c>
    </row>
    <row r="5626" spans="6:7" ht="19.5" thickBot="1">
      <c r="F5626" s="72">
        <v>6052251083007</v>
      </c>
      <c r="G5626" s="71" t="s">
        <v>878</v>
      </c>
    </row>
    <row r="5627" spans="6:7" ht="19.5" thickBot="1">
      <c r="F5627" s="72">
        <v>6052251083008</v>
      </c>
      <c r="G5627" s="71" t="s">
        <v>878</v>
      </c>
    </row>
    <row r="5628" spans="6:7" ht="19.5" thickBot="1">
      <c r="F5628" s="72">
        <v>6052251083121</v>
      </c>
      <c r="G5628" s="71" t="s">
        <v>878</v>
      </c>
    </row>
    <row r="5629" spans="6:7" ht="19.5" thickBot="1">
      <c r="F5629" s="72">
        <v>6052251083254</v>
      </c>
      <c r="G5629" s="71" t="s">
        <v>878</v>
      </c>
    </row>
    <row r="5630" spans="6:7" ht="19.5" thickBot="1">
      <c r="F5630" s="72">
        <v>6052251083257</v>
      </c>
      <c r="G5630" s="71" t="s">
        <v>878</v>
      </c>
    </row>
    <row r="5631" spans="6:7" ht="19.5" thickBot="1">
      <c r="F5631" s="72">
        <v>6052251083410</v>
      </c>
      <c r="G5631" s="71" t="s">
        <v>878</v>
      </c>
    </row>
    <row r="5632" spans="6:7" ht="19.5" thickBot="1">
      <c r="F5632" s="72">
        <v>6052251083411</v>
      </c>
      <c r="G5632" s="71" t="s">
        <v>878</v>
      </c>
    </row>
    <row r="5633" spans="6:7" ht="19.5" thickBot="1">
      <c r="F5633" s="72">
        <v>6052251083412</v>
      </c>
      <c r="G5633" s="71" t="s">
        <v>878</v>
      </c>
    </row>
    <row r="5634" spans="6:7" ht="19.5" thickBot="1">
      <c r="F5634" s="72">
        <v>6052251083413</v>
      </c>
      <c r="G5634" s="71" t="s">
        <v>878</v>
      </c>
    </row>
    <row r="5635" spans="6:7" ht="19.5" thickBot="1">
      <c r="F5635" s="72">
        <v>6052251083414</v>
      </c>
      <c r="G5635" s="71" t="s">
        <v>878</v>
      </c>
    </row>
    <row r="5636" spans="6:7" ht="19.5" thickBot="1">
      <c r="F5636" s="72">
        <v>6052251083415</v>
      </c>
      <c r="G5636" s="71" t="s">
        <v>878</v>
      </c>
    </row>
    <row r="5637" spans="6:7" ht="19.5" thickBot="1">
      <c r="F5637" s="72">
        <v>6052251083416</v>
      </c>
      <c r="G5637" s="71" t="s">
        <v>878</v>
      </c>
    </row>
    <row r="5638" spans="6:7" ht="19.5" thickBot="1">
      <c r="F5638" s="72">
        <v>6052251083417</v>
      </c>
      <c r="G5638" s="71" t="s">
        <v>878</v>
      </c>
    </row>
    <row r="5639" spans="6:7" ht="19.5" thickBot="1">
      <c r="F5639" s="72">
        <v>6052251083418</v>
      </c>
      <c r="G5639" s="71" t="s">
        <v>878</v>
      </c>
    </row>
    <row r="5640" spans="6:7" ht="19.5" thickBot="1">
      <c r="F5640" s="72">
        <v>6052251083419</v>
      </c>
      <c r="G5640" s="71" t="s">
        <v>878</v>
      </c>
    </row>
    <row r="5641" spans="6:7" ht="19.5" thickBot="1">
      <c r="F5641" s="72">
        <v>6052251083420</v>
      </c>
      <c r="G5641" s="71" t="s">
        <v>878</v>
      </c>
    </row>
    <row r="5642" spans="6:7" ht="19.5" thickBot="1">
      <c r="F5642" s="72">
        <v>6052251083421</v>
      </c>
      <c r="G5642" s="71" t="s">
        <v>878</v>
      </c>
    </row>
    <row r="5643" spans="6:7" ht="19.5" thickBot="1">
      <c r="F5643" s="72">
        <v>6052251083422</v>
      </c>
      <c r="G5643" s="71" t="s">
        <v>878</v>
      </c>
    </row>
    <row r="5644" spans="6:7" ht="19.5" thickBot="1">
      <c r="F5644" s="72">
        <v>6052251083423</v>
      </c>
      <c r="G5644" s="71" t="s">
        <v>878</v>
      </c>
    </row>
    <row r="5645" spans="6:7" ht="19.5" thickBot="1">
      <c r="F5645" s="72">
        <v>6052251083424</v>
      </c>
      <c r="G5645" s="71" t="s">
        <v>878</v>
      </c>
    </row>
    <row r="5646" spans="6:7" ht="19.5" thickBot="1">
      <c r="F5646" s="72">
        <v>6052251083425</v>
      </c>
      <c r="G5646" s="71" t="s">
        <v>878</v>
      </c>
    </row>
    <row r="5647" spans="6:7" ht="19.5" thickBot="1">
      <c r="F5647" s="72">
        <v>6052251083426</v>
      </c>
      <c r="G5647" s="71" t="s">
        <v>878</v>
      </c>
    </row>
    <row r="5648" spans="6:7" ht="19.5" thickBot="1">
      <c r="F5648" s="72">
        <v>6052251083427</v>
      </c>
      <c r="G5648" s="71" t="s">
        <v>878</v>
      </c>
    </row>
    <row r="5649" spans="6:7" ht="19.5" thickBot="1">
      <c r="F5649" s="72">
        <v>6052251083428</v>
      </c>
      <c r="G5649" s="71" t="s">
        <v>878</v>
      </c>
    </row>
    <row r="5650" spans="6:7" ht="19.5" thickBot="1">
      <c r="F5650" s="72">
        <v>6052251083429</v>
      </c>
      <c r="G5650" s="71" t="s">
        <v>878</v>
      </c>
    </row>
    <row r="5651" spans="6:7" ht="19.5" thickBot="1">
      <c r="F5651" s="72">
        <v>6052251083430</v>
      </c>
      <c r="G5651" s="71" t="s">
        <v>878</v>
      </c>
    </row>
    <row r="5652" spans="6:7" ht="19.5" thickBot="1">
      <c r="F5652" s="72">
        <v>6052251083431</v>
      </c>
      <c r="G5652" s="71" t="s">
        <v>878</v>
      </c>
    </row>
    <row r="5653" spans="6:7" ht="19.5" thickBot="1">
      <c r="F5653" s="72">
        <v>6052251083432</v>
      </c>
      <c r="G5653" s="71" t="s">
        <v>878</v>
      </c>
    </row>
    <row r="5654" spans="6:7" ht="19.5" thickBot="1">
      <c r="F5654" s="72">
        <v>6052251083433</v>
      </c>
      <c r="G5654" s="71" t="s">
        <v>878</v>
      </c>
    </row>
    <row r="5655" spans="6:7" ht="19.5" thickBot="1">
      <c r="F5655" s="72">
        <v>6052251083434</v>
      </c>
      <c r="G5655" s="71" t="s">
        <v>878</v>
      </c>
    </row>
    <row r="5656" spans="6:7" ht="19.5" thickBot="1">
      <c r="F5656" s="72">
        <v>6052251083435</v>
      </c>
      <c r="G5656" s="71" t="s">
        <v>878</v>
      </c>
    </row>
    <row r="5657" spans="6:7" ht="19.5" thickBot="1">
      <c r="F5657" s="72">
        <v>6052251083436</v>
      </c>
      <c r="G5657" s="71" t="s">
        <v>878</v>
      </c>
    </row>
    <row r="5658" spans="6:7" ht="19.5" thickBot="1">
      <c r="F5658" s="72">
        <v>6052251083437</v>
      </c>
      <c r="G5658" s="71" t="s">
        <v>878</v>
      </c>
    </row>
    <row r="5659" spans="6:7" ht="19.5" thickBot="1">
      <c r="F5659" s="72">
        <v>6052251083438</v>
      </c>
      <c r="G5659" s="71" t="s">
        <v>878</v>
      </c>
    </row>
    <row r="5660" spans="6:7" ht="19.5" thickBot="1">
      <c r="F5660" s="72">
        <v>6052251083439</v>
      </c>
      <c r="G5660" s="71" t="s">
        <v>878</v>
      </c>
    </row>
    <row r="5661" spans="6:7" ht="19.5" thickBot="1">
      <c r="F5661" s="72">
        <v>6052251083440</v>
      </c>
      <c r="G5661" s="71" t="s">
        <v>878</v>
      </c>
    </row>
    <row r="5662" spans="6:7" ht="19.5" thickBot="1">
      <c r="F5662" s="72">
        <v>6052251083441</v>
      </c>
      <c r="G5662" s="71" t="s">
        <v>878</v>
      </c>
    </row>
    <row r="5663" spans="6:7" ht="19.5" thickBot="1">
      <c r="F5663" s="72">
        <v>6052251083442</v>
      </c>
      <c r="G5663" s="71" t="s">
        <v>878</v>
      </c>
    </row>
    <row r="5664" spans="6:7" ht="19.5" thickBot="1">
      <c r="F5664" s="72">
        <v>6052251083443</v>
      </c>
      <c r="G5664" s="71" t="s">
        <v>878</v>
      </c>
    </row>
    <row r="5665" spans="6:7" ht="19.5" thickBot="1">
      <c r="F5665" s="72">
        <v>6052251083444</v>
      </c>
      <c r="G5665" s="71" t="s">
        <v>878</v>
      </c>
    </row>
    <row r="5666" spans="6:7" ht="19.5" thickBot="1">
      <c r="F5666" s="72">
        <v>6052251083445</v>
      </c>
      <c r="G5666" s="71" t="s">
        <v>878</v>
      </c>
    </row>
    <row r="5667" spans="6:7" ht="19.5" thickBot="1">
      <c r="F5667" s="72">
        <v>6052251083446</v>
      </c>
      <c r="G5667" s="71" t="s">
        <v>878</v>
      </c>
    </row>
    <row r="5668" spans="6:7" ht="19.5" thickBot="1">
      <c r="F5668" s="72">
        <v>6052251083447</v>
      </c>
      <c r="G5668" s="71" t="s">
        <v>878</v>
      </c>
    </row>
    <row r="5669" spans="6:7" ht="19.5" thickBot="1">
      <c r="F5669" s="72">
        <v>6052251083448</v>
      </c>
      <c r="G5669" s="71" t="s">
        <v>878</v>
      </c>
    </row>
    <row r="5670" spans="6:7" ht="19.5" thickBot="1">
      <c r="F5670" s="72">
        <v>6052251083449</v>
      </c>
      <c r="G5670" s="71" t="s">
        <v>878</v>
      </c>
    </row>
    <row r="5671" spans="6:7" ht="19.5" thickBot="1">
      <c r="F5671" s="72">
        <v>6052251083450</v>
      </c>
      <c r="G5671" s="71" t="s">
        <v>878</v>
      </c>
    </row>
    <row r="5672" spans="6:7" ht="19.5" thickBot="1">
      <c r="F5672" s="72">
        <v>6052251083451</v>
      </c>
      <c r="G5672" s="71" t="s">
        <v>878</v>
      </c>
    </row>
    <row r="5673" spans="6:7" ht="19.5" thickBot="1">
      <c r="F5673" s="72">
        <v>6052251083452</v>
      </c>
      <c r="G5673" s="71" t="s">
        <v>878</v>
      </c>
    </row>
    <row r="5674" spans="6:7" ht="19.5" thickBot="1">
      <c r="F5674" s="72">
        <v>6052251083453</v>
      </c>
      <c r="G5674" s="71" t="s">
        <v>878</v>
      </c>
    </row>
    <row r="5675" spans="6:7" ht="19.5" thickBot="1">
      <c r="F5675" s="72">
        <v>6052251083454</v>
      </c>
      <c r="G5675" s="71" t="s">
        <v>878</v>
      </c>
    </row>
    <row r="5676" spans="6:7" ht="19.5" thickBot="1">
      <c r="F5676" s="72">
        <v>6052251083455</v>
      </c>
      <c r="G5676" s="71" t="s">
        <v>878</v>
      </c>
    </row>
    <row r="5677" spans="6:7" ht="19.5" thickBot="1">
      <c r="F5677" s="72">
        <v>6052251083456</v>
      </c>
      <c r="G5677" s="71" t="s">
        <v>878</v>
      </c>
    </row>
    <row r="5678" spans="6:7" ht="19.5" thickBot="1">
      <c r="F5678" s="72">
        <v>6052251083457</v>
      </c>
      <c r="G5678" s="71" t="s">
        <v>878</v>
      </c>
    </row>
    <row r="5679" spans="6:7" ht="19.5" thickBot="1">
      <c r="F5679" s="72">
        <v>6052251083458</v>
      </c>
      <c r="G5679" s="71" t="s">
        <v>878</v>
      </c>
    </row>
    <row r="5680" spans="6:7" ht="19.5" thickBot="1">
      <c r="F5680" s="72">
        <v>6052251083459</v>
      </c>
      <c r="G5680" s="71" t="s">
        <v>878</v>
      </c>
    </row>
    <row r="5681" spans="6:7" ht="19.5" thickBot="1">
      <c r="F5681" s="72">
        <v>6052251083460</v>
      </c>
      <c r="G5681" s="71" t="s">
        <v>878</v>
      </c>
    </row>
    <row r="5682" spans="6:7" ht="19.5" thickBot="1">
      <c r="F5682" s="72">
        <v>6052251083461</v>
      </c>
      <c r="G5682" s="71" t="s">
        <v>878</v>
      </c>
    </row>
    <row r="5683" spans="6:7" ht="19.5" thickBot="1">
      <c r="F5683" s="72">
        <v>6052251083462</v>
      </c>
      <c r="G5683" s="71" t="s">
        <v>878</v>
      </c>
    </row>
    <row r="5684" spans="6:7" ht="19.5" thickBot="1">
      <c r="F5684" s="72">
        <v>6052251083463</v>
      </c>
      <c r="G5684" s="71" t="s">
        <v>878</v>
      </c>
    </row>
    <row r="5685" spans="6:7" ht="19.5" thickBot="1">
      <c r="F5685" s="72">
        <v>6052251083464</v>
      </c>
      <c r="G5685" s="71" t="s">
        <v>878</v>
      </c>
    </row>
    <row r="5686" spans="6:7" ht="19.5" thickBot="1">
      <c r="F5686" s="72">
        <v>6052251083465</v>
      </c>
      <c r="G5686" s="71" t="s">
        <v>878</v>
      </c>
    </row>
    <row r="5687" spans="6:7" ht="19.5" thickBot="1">
      <c r="F5687" s="72">
        <v>6052251083466</v>
      </c>
      <c r="G5687" s="71" t="s">
        <v>878</v>
      </c>
    </row>
    <row r="5688" spans="6:7" ht="19.5" thickBot="1">
      <c r="F5688" s="72">
        <v>6052251083467</v>
      </c>
      <c r="G5688" s="71" t="s">
        <v>878</v>
      </c>
    </row>
    <row r="5689" spans="6:7" ht="19.5" thickBot="1">
      <c r="F5689" s="72">
        <v>6052251083468</v>
      </c>
      <c r="G5689" s="71" t="s">
        <v>878</v>
      </c>
    </row>
    <row r="5690" spans="6:7" ht="19.5" thickBot="1">
      <c r="F5690" s="72">
        <v>6052251083469</v>
      </c>
      <c r="G5690" s="71" t="s">
        <v>878</v>
      </c>
    </row>
    <row r="5691" spans="6:7" ht="19.5" thickBot="1">
      <c r="F5691" s="72">
        <v>6052251083470</v>
      </c>
      <c r="G5691" s="71" t="s">
        <v>878</v>
      </c>
    </row>
    <row r="5692" spans="6:7" ht="19.5" thickBot="1">
      <c r="F5692" s="72">
        <v>6052251083471</v>
      </c>
      <c r="G5692" s="71" t="s">
        <v>878</v>
      </c>
    </row>
    <row r="5693" spans="6:7" ht="19.5" thickBot="1">
      <c r="F5693" s="72">
        <v>6052251083472</v>
      </c>
      <c r="G5693" s="71" t="s">
        <v>878</v>
      </c>
    </row>
    <row r="5694" spans="6:7" ht="19.5" thickBot="1">
      <c r="F5694" s="72">
        <v>6052251083473</v>
      </c>
      <c r="G5694" s="71" t="s">
        <v>878</v>
      </c>
    </row>
    <row r="5695" spans="6:7" ht="19.5" thickBot="1">
      <c r="F5695" s="72">
        <v>6052251083474</v>
      </c>
      <c r="G5695" s="71" t="s">
        <v>878</v>
      </c>
    </row>
    <row r="5696" spans="6:7" ht="19.5" thickBot="1">
      <c r="F5696" s="72">
        <v>6052251083475</v>
      </c>
      <c r="G5696" s="71" t="s">
        <v>878</v>
      </c>
    </row>
    <row r="5697" spans="6:7" ht="19.5" thickBot="1">
      <c r="F5697" s="72">
        <v>6052251083476</v>
      </c>
      <c r="G5697" s="71" t="s">
        <v>878</v>
      </c>
    </row>
    <row r="5698" spans="6:7" ht="19.5" thickBot="1">
      <c r="F5698" s="72">
        <v>6052251083477</v>
      </c>
      <c r="G5698" s="71" t="s">
        <v>878</v>
      </c>
    </row>
    <row r="5699" spans="6:7" ht="19.5" thickBot="1">
      <c r="F5699" s="72">
        <v>6052251083478</v>
      </c>
      <c r="G5699" s="71" t="s">
        <v>878</v>
      </c>
    </row>
    <row r="5700" spans="6:7" ht="19.5" thickBot="1">
      <c r="F5700" s="72">
        <v>6052251083479</v>
      </c>
      <c r="G5700" s="71" t="s">
        <v>878</v>
      </c>
    </row>
    <row r="5701" spans="6:7" ht="19.5" thickBot="1">
      <c r="F5701" s="72">
        <v>6052251083480</v>
      </c>
      <c r="G5701" s="71" t="s">
        <v>878</v>
      </c>
    </row>
    <row r="5702" spans="6:7" ht="19.5" thickBot="1">
      <c r="F5702" s="72">
        <v>6052251083481</v>
      </c>
      <c r="G5702" s="71" t="s">
        <v>878</v>
      </c>
    </row>
    <row r="5703" spans="6:7" ht="19.5" thickBot="1">
      <c r="F5703" s="72">
        <v>6052251083482</v>
      </c>
      <c r="G5703" s="71" t="s">
        <v>878</v>
      </c>
    </row>
    <row r="5704" spans="6:7" ht="19.5" thickBot="1">
      <c r="F5704" s="72">
        <v>6052251083483</v>
      </c>
      <c r="G5704" s="71" t="s">
        <v>878</v>
      </c>
    </row>
    <row r="5705" spans="6:7" ht="19.5" thickBot="1">
      <c r="F5705" s="72">
        <v>6052251083484</v>
      </c>
      <c r="G5705" s="71" t="s">
        <v>878</v>
      </c>
    </row>
    <row r="5706" spans="6:7" ht="19.5" thickBot="1">
      <c r="F5706" s="72">
        <v>6052251083485</v>
      </c>
      <c r="G5706" s="71" t="s">
        <v>878</v>
      </c>
    </row>
    <row r="5707" spans="6:7" ht="19.5" thickBot="1">
      <c r="F5707" s="72">
        <v>6052251083486</v>
      </c>
      <c r="G5707" s="71" t="s">
        <v>878</v>
      </c>
    </row>
    <row r="5708" spans="6:7" ht="19.5" thickBot="1">
      <c r="F5708" s="72">
        <v>6052251083487</v>
      </c>
      <c r="G5708" s="71" t="s">
        <v>878</v>
      </c>
    </row>
    <row r="5709" spans="6:7" ht="19.5" thickBot="1">
      <c r="F5709" s="72">
        <v>6052251083488</v>
      </c>
      <c r="G5709" s="71" t="s">
        <v>878</v>
      </c>
    </row>
    <row r="5710" spans="6:7" ht="19.5" thickBot="1">
      <c r="F5710" s="72">
        <v>6052251083489</v>
      </c>
      <c r="G5710" s="71" t="s">
        <v>878</v>
      </c>
    </row>
    <row r="5711" spans="6:7" ht="19.5" thickBot="1">
      <c r="F5711" s="72">
        <v>6052251083490</v>
      </c>
      <c r="G5711" s="71" t="s">
        <v>878</v>
      </c>
    </row>
    <row r="5712" spans="6:7" ht="19.5" thickBot="1">
      <c r="F5712" s="72">
        <v>6052251083491</v>
      </c>
      <c r="G5712" s="71" t="s">
        <v>878</v>
      </c>
    </row>
    <row r="5713" spans="6:7" ht="19.5" thickBot="1">
      <c r="F5713" s="72">
        <v>6052251083492</v>
      </c>
      <c r="G5713" s="71" t="s">
        <v>878</v>
      </c>
    </row>
    <row r="5714" spans="6:7" ht="19.5" thickBot="1">
      <c r="F5714" s="72">
        <v>6052251083493</v>
      </c>
      <c r="G5714" s="71" t="s">
        <v>878</v>
      </c>
    </row>
    <row r="5715" spans="6:7" ht="19.5" thickBot="1">
      <c r="F5715" s="72">
        <v>6052251083494</v>
      </c>
      <c r="G5715" s="71" t="s">
        <v>878</v>
      </c>
    </row>
    <row r="5716" spans="6:7" ht="19.5" thickBot="1">
      <c r="F5716" s="72">
        <v>6052251083495</v>
      </c>
      <c r="G5716" s="71" t="s">
        <v>878</v>
      </c>
    </row>
    <row r="5717" spans="6:7" ht="19.5" thickBot="1">
      <c r="F5717" s="72">
        <v>6052251083496</v>
      </c>
      <c r="G5717" s="71" t="s">
        <v>878</v>
      </c>
    </row>
    <row r="5718" spans="6:7" ht="19.5" thickBot="1">
      <c r="F5718" s="72">
        <v>6052251083497</v>
      </c>
      <c r="G5718" s="71" t="s">
        <v>878</v>
      </c>
    </row>
    <row r="5719" spans="6:7" ht="19.5" thickBot="1">
      <c r="F5719" s="72">
        <v>6052251083498</v>
      </c>
      <c r="G5719" s="71" t="s">
        <v>878</v>
      </c>
    </row>
    <row r="5720" spans="6:7" ht="19.5" thickBot="1">
      <c r="F5720" s="72">
        <v>6052251083499</v>
      </c>
      <c r="G5720" s="71" t="s">
        <v>878</v>
      </c>
    </row>
    <row r="5721" spans="6:7" ht="19.5" thickBot="1">
      <c r="F5721" s="72">
        <v>6052251083500</v>
      </c>
      <c r="G5721" s="71" t="s">
        <v>878</v>
      </c>
    </row>
    <row r="5722" spans="6:7" ht="19.5" thickBot="1">
      <c r="F5722" s="72">
        <v>6052251083501</v>
      </c>
      <c r="G5722" s="71" t="s">
        <v>878</v>
      </c>
    </row>
    <row r="5723" spans="6:7" ht="19.5" thickBot="1">
      <c r="F5723" s="72">
        <v>6052251083502</v>
      </c>
      <c r="G5723" s="71" t="s">
        <v>878</v>
      </c>
    </row>
    <row r="5724" spans="6:7" ht="19.5" thickBot="1">
      <c r="F5724" s="72">
        <v>6052251083503</v>
      </c>
      <c r="G5724" s="71" t="s">
        <v>878</v>
      </c>
    </row>
    <row r="5725" spans="6:7" ht="19.5" thickBot="1">
      <c r="F5725" s="72">
        <v>6052251083504</v>
      </c>
      <c r="G5725" s="71" t="s">
        <v>878</v>
      </c>
    </row>
    <row r="5726" spans="6:7" ht="19.5" thickBot="1">
      <c r="F5726" s="72">
        <v>6052251083505</v>
      </c>
      <c r="G5726" s="71" t="s">
        <v>878</v>
      </c>
    </row>
    <row r="5727" spans="6:7" ht="19.5" thickBot="1">
      <c r="F5727" s="72">
        <v>6052251083506</v>
      </c>
      <c r="G5727" s="71" t="s">
        <v>878</v>
      </c>
    </row>
    <row r="5728" spans="6:7" ht="19.5" thickBot="1">
      <c r="F5728" s="72">
        <v>6052251083507</v>
      </c>
      <c r="G5728" s="71" t="s">
        <v>878</v>
      </c>
    </row>
    <row r="5729" spans="6:7" ht="19.5" thickBot="1">
      <c r="F5729" s="72">
        <v>6052251083508</v>
      </c>
      <c r="G5729" s="71" t="s">
        <v>878</v>
      </c>
    </row>
    <row r="5730" spans="6:7" ht="19.5" thickBot="1">
      <c r="F5730" s="72">
        <v>6052251083509</v>
      </c>
      <c r="G5730" s="71" t="s">
        <v>878</v>
      </c>
    </row>
    <row r="5731" spans="6:7" ht="19.5" thickBot="1">
      <c r="F5731" s="72">
        <v>6052251083510</v>
      </c>
      <c r="G5731" s="71" t="s">
        <v>878</v>
      </c>
    </row>
    <row r="5732" spans="6:7" ht="19.5" thickBot="1">
      <c r="F5732" s="72">
        <v>6052251083511</v>
      </c>
      <c r="G5732" s="71" t="s">
        <v>878</v>
      </c>
    </row>
    <row r="5733" spans="6:7" ht="19.5" thickBot="1">
      <c r="F5733" s="72">
        <v>6052251083512</v>
      </c>
      <c r="G5733" s="71" t="s">
        <v>878</v>
      </c>
    </row>
    <row r="5734" spans="6:7" ht="19.5" thickBot="1">
      <c r="F5734" s="72">
        <v>6052251083513</v>
      </c>
      <c r="G5734" s="71" t="s">
        <v>878</v>
      </c>
    </row>
    <row r="5735" spans="6:7" ht="19.5" thickBot="1">
      <c r="F5735" s="72">
        <v>6052251083514</v>
      </c>
      <c r="G5735" s="71" t="s">
        <v>878</v>
      </c>
    </row>
    <row r="5736" spans="6:7" ht="19.5" thickBot="1">
      <c r="F5736" s="72">
        <v>6052251083515</v>
      </c>
      <c r="G5736" s="71" t="s">
        <v>878</v>
      </c>
    </row>
    <row r="5737" spans="6:7" ht="19.5" thickBot="1">
      <c r="F5737" s="72">
        <v>6052251083516</v>
      </c>
      <c r="G5737" s="71" t="s">
        <v>878</v>
      </c>
    </row>
    <row r="5738" spans="6:7" ht="19.5" thickBot="1">
      <c r="F5738" s="72">
        <v>6052251083517</v>
      </c>
      <c r="G5738" s="71" t="s">
        <v>878</v>
      </c>
    </row>
    <row r="5739" spans="6:7" ht="19.5" thickBot="1">
      <c r="F5739" s="72">
        <v>6052251083518</v>
      </c>
      <c r="G5739" s="71" t="s">
        <v>878</v>
      </c>
    </row>
    <row r="5740" spans="6:7" ht="19.5" thickBot="1">
      <c r="F5740" s="72">
        <v>6052251083519</v>
      </c>
      <c r="G5740" s="71" t="s">
        <v>878</v>
      </c>
    </row>
    <row r="5741" spans="6:7" ht="19.5" thickBot="1">
      <c r="F5741" s="72">
        <v>6052251083520</v>
      </c>
      <c r="G5741" s="71" t="s">
        <v>878</v>
      </c>
    </row>
    <row r="5742" spans="6:7" ht="19.5" thickBot="1">
      <c r="F5742" s="72">
        <v>6052251083521</v>
      </c>
      <c r="G5742" s="71" t="s">
        <v>878</v>
      </c>
    </row>
    <row r="5743" spans="6:7" ht="19.5" thickBot="1">
      <c r="F5743" s="72">
        <v>6052251083522</v>
      </c>
      <c r="G5743" s="71" t="s">
        <v>878</v>
      </c>
    </row>
    <row r="5744" spans="6:7" ht="19.5" thickBot="1">
      <c r="F5744" s="72">
        <v>6052251083523</v>
      </c>
      <c r="G5744" s="71" t="s">
        <v>878</v>
      </c>
    </row>
    <row r="5745" spans="6:7" ht="19.5" thickBot="1">
      <c r="F5745" s="72">
        <v>6052251083524</v>
      </c>
      <c r="G5745" s="71" t="s">
        <v>878</v>
      </c>
    </row>
    <row r="5746" spans="6:7" ht="19.5" thickBot="1">
      <c r="F5746" s="72">
        <v>6052251083525</v>
      </c>
      <c r="G5746" s="71" t="s">
        <v>878</v>
      </c>
    </row>
    <row r="5747" spans="6:7" ht="19.5" thickBot="1">
      <c r="F5747" s="72">
        <v>6052251083526</v>
      </c>
      <c r="G5747" s="71" t="s">
        <v>878</v>
      </c>
    </row>
    <row r="5748" spans="6:7" ht="19.5" thickBot="1">
      <c r="F5748" s="72">
        <v>6052251083527</v>
      </c>
      <c r="G5748" s="71" t="s">
        <v>878</v>
      </c>
    </row>
    <row r="5749" spans="6:7" ht="19.5" thickBot="1">
      <c r="F5749" s="72">
        <v>6052251083528</v>
      </c>
      <c r="G5749" s="71" t="s">
        <v>878</v>
      </c>
    </row>
    <row r="5750" spans="6:7" ht="19.5" thickBot="1">
      <c r="F5750" s="72">
        <v>6052251083529</v>
      </c>
      <c r="G5750" s="71" t="s">
        <v>878</v>
      </c>
    </row>
    <row r="5751" spans="6:7" ht="19.5" thickBot="1">
      <c r="F5751" s="72">
        <v>6052251083530</v>
      </c>
      <c r="G5751" s="71" t="s">
        <v>878</v>
      </c>
    </row>
    <row r="5752" spans="6:7" ht="19.5" thickBot="1">
      <c r="F5752" s="72">
        <v>6052251083531</v>
      </c>
      <c r="G5752" s="71" t="s">
        <v>878</v>
      </c>
    </row>
    <row r="5753" spans="6:7" ht="19.5" thickBot="1">
      <c r="F5753" s="72">
        <v>6052251083532</v>
      </c>
      <c r="G5753" s="71" t="s">
        <v>878</v>
      </c>
    </row>
    <row r="5754" spans="6:7" ht="19.5" thickBot="1">
      <c r="F5754" s="72">
        <v>6052251083533</v>
      </c>
      <c r="G5754" s="71" t="s">
        <v>878</v>
      </c>
    </row>
    <row r="5755" spans="6:7" ht="19.5" thickBot="1">
      <c r="F5755" s="72">
        <v>6052251083534</v>
      </c>
      <c r="G5755" s="71" t="s">
        <v>878</v>
      </c>
    </row>
    <row r="5756" spans="6:7" ht="19.5" thickBot="1">
      <c r="F5756" s="72">
        <v>6052251083535</v>
      </c>
      <c r="G5756" s="71" t="s">
        <v>878</v>
      </c>
    </row>
    <row r="5757" spans="6:7" ht="19.5" thickBot="1">
      <c r="F5757" s="72">
        <v>6052251083536</v>
      </c>
      <c r="G5757" s="71" t="s">
        <v>878</v>
      </c>
    </row>
    <row r="5758" spans="6:7" ht="19.5" thickBot="1">
      <c r="F5758" s="72">
        <v>6052251083537</v>
      </c>
      <c r="G5758" s="71" t="s">
        <v>878</v>
      </c>
    </row>
    <row r="5759" spans="6:7" ht="19.5" thickBot="1">
      <c r="F5759" s="72">
        <v>6052251083538</v>
      </c>
      <c r="G5759" s="71" t="s">
        <v>878</v>
      </c>
    </row>
    <row r="5760" spans="6:7" ht="19.5" thickBot="1">
      <c r="F5760" s="72">
        <v>6052251083539</v>
      </c>
      <c r="G5760" s="71" t="s">
        <v>878</v>
      </c>
    </row>
    <row r="5761" spans="6:7" ht="19.5" thickBot="1">
      <c r="F5761" s="72">
        <v>6052251083540</v>
      </c>
      <c r="G5761" s="71" t="s">
        <v>878</v>
      </c>
    </row>
    <row r="5762" spans="6:7" ht="19.5" thickBot="1">
      <c r="F5762" s="72">
        <v>6052251083541</v>
      </c>
      <c r="G5762" s="71" t="s">
        <v>878</v>
      </c>
    </row>
    <row r="5763" spans="6:7" ht="19.5" thickBot="1">
      <c r="F5763" s="72">
        <v>6052251083542</v>
      </c>
      <c r="G5763" s="71" t="s">
        <v>878</v>
      </c>
    </row>
    <row r="5764" spans="6:7" ht="19.5" thickBot="1">
      <c r="F5764" s="72">
        <v>6052251083543</v>
      </c>
      <c r="G5764" s="71" t="s">
        <v>878</v>
      </c>
    </row>
    <row r="5765" spans="6:7" ht="19.5" thickBot="1">
      <c r="F5765" s="72">
        <v>6052251083544</v>
      </c>
      <c r="G5765" s="71" t="s">
        <v>878</v>
      </c>
    </row>
    <row r="5766" spans="6:7" ht="19.5" thickBot="1">
      <c r="F5766" s="72">
        <v>6052251083545</v>
      </c>
      <c r="G5766" s="71" t="s">
        <v>878</v>
      </c>
    </row>
    <row r="5767" spans="6:7" ht="19.5" thickBot="1">
      <c r="F5767" s="72">
        <v>6052251083546</v>
      </c>
      <c r="G5767" s="71" t="s">
        <v>878</v>
      </c>
    </row>
    <row r="5768" spans="6:7" ht="19.5" thickBot="1">
      <c r="F5768" s="72">
        <v>6052251083547</v>
      </c>
      <c r="G5768" s="71" t="s">
        <v>878</v>
      </c>
    </row>
    <row r="5769" spans="6:7" ht="19.5" thickBot="1">
      <c r="F5769" s="72">
        <v>6052251083548</v>
      </c>
      <c r="G5769" s="71" t="s">
        <v>878</v>
      </c>
    </row>
    <row r="5770" spans="6:7" ht="19.5" thickBot="1">
      <c r="F5770" s="72">
        <v>6052251083549</v>
      </c>
      <c r="G5770" s="71" t="s">
        <v>878</v>
      </c>
    </row>
    <row r="5771" spans="6:7" ht="19.5" thickBot="1">
      <c r="F5771" s="72">
        <v>6052251083550</v>
      </c>
      <c r="G5771" s="71" t="s">
        <v>878</v>
      </c>
    </row>
    <row r="5772" spans="6:7" ht="19.5" thickBot="1">
      <c r="F5772" s="72">
        <v>6052251083551</v>
      </c>
      <c r="G5772" s="71" t="s">
        <v>878</v>
      </c>
    </row>
    <row r="5773" spans="6:7" ht="19.5" thickBot="1">
      <c r="F5773" s="72">
        <v>6052251083552</v>
      </c>
      <c r="G5773" s="71" t="s">
        <v>878</v>
      </c>
    </row>
    <row r="5774" spans="6:7" ht="19.5" thickBot="1">
      <c r="F5774" s="72">
        <v>6052251083553</v>
      </c>
      <c r="G5774" s="71" t="s">
        <v>878</v>
      </c>
    </row>
    <row r="5775" spans="6:7" ht="19.5" thickBot="1">
      <c r="F5775" s="72">
        <v>6052251083554</v>
      </c>
      <c r="G5775" s="71" t="s">
        <v>878</v>
      </c>
    </row>
    <row r="5776" spans="6:7" ht="19.5" thickBot="1">
      <c r="F5776" s="72">
        <v>6052251083555</v>
      </c>
      <c r="G5776" s="71" t="s">
        <v>878</v>
      </c>
    </row>
    <row r="5777" spans="6:7" ht="19.5" thickBot="1">
      <c r="F5777" s="72">
        <v>6052251083556</v>
      </c>
      <c r="G5777" s="71" t="s">
        <v>878</v>
      </c>
    </row>
    <row r="5778" spans="6:7" ht="19.5" thickBot="1">
      <c r="F5778" s="72">
        <v>6052251083557</v>
      </c>
      <c r="G5778" s="71" t="s">
        <v>878</v>
      </c>
    </row>
    <row r="5779" spans="6:7" ht="19.5" thickBot="1">
      <c r="F5779" s="72">
        <v>6052251083558</v>
      </c>
      <c r="G5779" s="71" t="s">
        <v>878</v>
      </c>
    </row>
    <row r="5780" spans="6:7" ht="19.5" thickBot="1">
      <c r="F5780" s="72">
        <v>6052251083559</v>
      </c>
      <c r="G5780" s="71" t="s">
        <v>878</v>
      </c>
    </row>
    <row r="5781" spans="6:7" ht="19.5" thickBot="1">
      <c r="F5781" s="72">
        <v>6052251083560</v>
      </c>
      <c r="G5781" s="71" t="s">
        <v>878</v>
      </c>
    </row>
    <row r="5782" spans="6:7" ht="19.5" thickBot="1">
      <c r="F5782" s="72">
        <v>6052251083561</v>
      </c>
      <c r="G5782" s="71" t="s">
        <v>878</v>
      </c>
    </row>
    <row r="5783" spans="6:7" ht="19.5" thickBot="1">
      <c r="F5783" s="72">
        <v>6052251083562</v>
      </c>
      <c r="G5783" s="71" t="s">
        <v>878</v>
      </c>
    </row>
    <row r="5784" spans="6:7" ht="19.5" thickBot="1">
      <c r="F5784" s="72">
        <v>6052251083563</v>
      </c>
      <c r="G5784" s="71" t="s">
        <v>878</v>
      </c>
    </row>
    <row r="5785" spans="6:7" ht="19.5" thickBot="1">
      <c r="F5785" s="72">
        <v>6052251083564</v>
      </c>
      <c r="G5785" s="71" t="s">
        <v>878</v>
      </c>
    </row>
    <row r="5786" spans="6:7" ht="19.5" thickBot="1">
      <c r="F5786" s="72">
        <v>6052251083565</v>
      </c>
      <c r="G5786" s="71" t="s">
        <v>878</v>
      </c>
    </row>
    <row r="5787" spans="6:7" ht="19.5" thickBot="1">
      <c r="F5787" s="72">
        <v>6052251083566</v>
      </c>
      <c r="G5787" s="71" t="s">
        <v>878</v>
      </c>
    </row>
    <row r="5788" spans="6:7" ht="19.5" thickBot="1">
      <c r="F5788" s="72">
        <v>6052251083567</v>
      </c>
      <c r="G5788" s="71" t="s">
        <v>878</v>
      </c>
    </row>
    <row r="5789" spans="6:7" ht="19.5" thickBot="1">
      <c r="F5789" s="72">
        <v>6052251083568</v>
      </c>
      <c r="G5789" s="71" t="s">
        <v>878</v>
      </c>
    </row>
    <row r="5790" spans="6:7" ht="19.5" thickBot="1">
      <c r="F5790" s="72">
        <v>6052251083569</v>
      </c>
      <c r="G5790" s="71" t="s">
        <v>878</v>
      </c>
    </row>
    <row r="5791" spans="6:7" ht="19.5" thickBot="1">
      <c r="F5791" s="72">
        <v>6052251083570</v>
      </c>
      <c r="G5791" s="71" t="s">
        <v>878</v>
      </c>
    </row>
    <row r="5792" spans="6:7" ht="19.5" thickBot="1">
      <c r="F5792" s="72">
        <v>6052251083571</v>
      </c>
      <c r="G5792" s="71" t="s">
        <v>878</v>
      </c>
    </row>
    <row r="5793" spans="6:7" ht="19.5" thickBot="1">
      <c r="F5793" s="72">
        <v>6052251083572</v>
      </c>
      <c r="G5793" s="71" t="s">
        <v>878</v>
      </c>
    </row>
    <row r="5794" spans="6:7" ht="19.5" thickBot="1">
      <c r="F5794" s="72">
        <v>6052251083573</v>
      </c>
      <c r="G5794" s="71" t="s">
        <v>878</v>
      </c>
    </row>
    <row r="5795" spans="6:7" ht="19.5" thickBot="1">
      <c r="F5795" s="72">
        <v>6052251083574</v>
      </c>
      <c r="G5795" s="71" t="s">
        <v>878</v>
      </c>
    </row>
    <row r="5796" spans="6:7" ht="19.5" thickBot="1">
      <c r="F5796" s="72">
        <v>6052251083575</v>
      </c>
      <c r="G5796" s="71" t="s">
        <v>878</v>
      </c>
    </row>
    <row r="5797" spans="6:7" ht="19.5" thickBot="1">
      <c r="F5797" s="72">
        <v>6052251083576</v>
      </c>
      <c r="G5797" s="71" t="s">
        <v>878</v>
      </c>
    </row>
    <row r="5798" spans="6:7" ht="19.5" thickBot="1">
      <c r="F5798" s="72">
        <v>6052251083577</v>
      </c>
      <c r="G5798" s="71" t="s">
        <v>878</v>
      </c>
    </row>
    <row r="5799" spans="6:7" ht="19.5" thickBot="1">
      <c r="F5799" s="72">
        <v>6052251083578</v>
      </c>
      <c r="G5799" s="71" t="s">
        <v>878</v>
      </c>
    </row>
    <row r="5800" spans="6:7" ht="19.5" thickBot="1">
      <c r="F5800" s="72">
        <v>6052251083579</v>
      </c>
      <c r="G5800" s="71" t="s">
        <v>878</v>
      </c>
    </row>
    <row r="5801" spans="6:7" ht="19.5" thickBot="1">
      <c r="F5801" s="72">
        <v>6052251083580</v>
      </c>
      <c r="G5801" s="71" t="s">
        <v>878</v>
      </c>
    </row>
    <row r="5802" spans="6:7" ht="19.5" thickBot="1">
      <c r="F5802" s="72">
        <v>6052251083581</v>
      </c>
      <c r="G5802" s="71" t="s">
        <v>878</v>
      </c>
    </row>
    <row r="5803" spans="6:7" ht="19.5" thickBot="1">
      <c r="F5803" s="72">
        <v>6052251083582</v>
      </c>
      <c r="G5803" s="71" t="s">
        <v>878</v>
      </c>
    </row>
    <row r="5804" spans="6:7" ht="19.5" thickBot="1">
      <c r="F5804" s="72">
        <v>6052251083583</v>
      </c>
      <c r="G5804" s="71" t="s">
        <v>878</v>
      </c>
    </row>
    <row r="5805" spans="6:7" ht="19.5" thickBot="1">
      <c r="F5805" s="72">
        <v>6052251083584</v>
      </c>
      <c r="G5805" s="71" t="s">
        <v>878</v>
      </c>
    </row>
    <row r="5806" spans="6:7" ht="19.5" thickBot="1">
      <c r="F5806" s="72">
        <v>6052251083585</v>
      </c>
      <c r="G5806" s="71" t="s">
        <v>878</v>
      </c>
    </row>
    <row r="5807" spans="6:7" ht="19.5" thickBot="1">
      <c r="F5807" s="72">
        <v>6052251083586</v>
      </c>
      <c r="G5807" s="71" t="s">
        <v>878</v>
      </c>
    </row>
    <row r="5808" spans="6:7" ht="19.5" thickBot="1">
      <c r="F5808" s="72">
        <v>6052251083587</v>
      </c>
      <c r="G5808" s="71" t="s">
        <v>878</v>
      </c>
    </row>
    <row r="5809" spans="6:7" ht="19.5" thickBot="1">
      <c r="F5809" s="72">
        <v>6052251083588</v>
      </c>
      <c r="G5809" s="71" t="s">
        <v>878</v>
      </c>
    </row>
    <row r="5810" spans="6:7" ht="19.5" thickBot="1">
      <c r="F5810" s="72">
        <v>6052251083589</v>
      </c>
      <c r="G5810" s="71" t="s">
        <v>878</v>
      </c>
    </row>
    <row r="5811" spans="6:7" ht="19.5" thickBot="1">
      <c r="F5811" s="72">
        <v>6052251083590</v>
      </c>
      <c r="G5811" s="71" t="s">
        <v>878</v>
      </c>
    </row>
    <row r="5812" spans="6:7" ht="19.5" thickBot="1">
      <c r="F5812" s="72">
        <v>6052251083591</v>
      </c>
      <c r="G5812" s="71" t="s">
        <v>878</v>
      </c>
    </row>
    <row r="5813" spans="6:7" ht="19.5" thickBot="1">
      <c r="F5813" s="72">
        <v>6052251083592</v>
      </c>
      <c r="G5813" s="71" t="s">
        <v>878</v>
      </c>
    </row>
    <row r="5814" spans="6:7" ht="19.5" thickBot="1">
      <c r="F5814" s="72">
        <v>6052251083593</v>
      </c>
      <c r="G5814" s="71" t="s">
        <v>878</v>
      </c>
    </row>
    <row r="5815" spans="6:7" ht="19.5" thickBot="1">
      <c r="F5815" s="72">
        <v>6052251083594</v>
      </c>
      <c r="G5815" s="71" t="s">
        <v>878</v>
      </c>
    </row>
    <row r="5816" spans="6:7" ht="19.5" thickBot="1">
      <c r="F5816" s="72">
        <v>6052251083595</v>
      </c>
      <c r="G5816" s="71" t="s">
        <v>878</v>
      </c>
    </row>
    <row r="5817" spans="6:7" ht="19.5" thickBot="1">
      <c r="F5817" s="72">
        <v>6052251083596</v>
      </c>
      <c r="G5817" s="71" t="s">
        <v>878</v>
      </c>
    </row>
    <row r="5818" spans="6:7" ht="19.5" thickBot="1">
      <c r="F5818" s="72">
        <v>6052251083597</v>
      </c>
      <c r="G5818" s="71" t="s">
        <v>878</v>
      </c>
    </row>
    <row r="5819" spans="6:7" ht="19.5" thickBot="1">
      <c r="F5819" s="72">
        <v>6052251083598</v>
      </c>
      <c r="G5819" s="71" t="s">
        <v>878</v>
      </c>
    </row>
    <row r="5820" spans="6:7" ht="19.5" thickBot="1">
      <c r="F5820" s="72">
        <v>6052251083599</v>
      </c>
      <c r="G5820" s="71" t="s">
        <v>878</v>
      </c>
    </row>
    <row r="5821" spans="6:7" ht="19.5" thickBot="1">
      <c r="F5821" s="72">
        <v>6052251083600</v>
      </c>
      <c r="G5821" s="71" t="s">
        <v>878</v>
      </c>
    </row>
    <row r="5822" spans="6:7" ht="19.5" thickBot="1">
      <c r="F5822" s="72">
        <v>6052251083601</v>
      </c>
      <c r="G5822" s="71" t="s">
        <v>878</v>
      </c>
    </row>
    <row r="5823" spans="6:7" ht="19.5" thickBot="1">
      <c r="F5823" s="72">
        <v>6052251083602</v>
      </c>
      <c r="G5823" s="71" t="s">
        <v>878</v>
      </c>
    </row>
    <row r="5824" spans="6:7" ht="19.5" thickBot="1">
      <c r="F5824" s="72">
        <v>6052251083603</v>
      </c>
      <c r="G5824" s="71" t="s">
        <v>878</v>
      </c>
    </row>
    <row r="5825" spans="6:7" ht="19.5" thickBot="1">
      <c r="F5825" s="72">
        <v>6052251083604</v>
      </c>
      <c r="G5825" s="71" t="s">
        <v>878</v>
      </c>
    </row>
    <row r="5826" spans="6:7" ht="19.5" thickBot="1">
      <c r="F5826" s="72">
        <v>6052251083605</v>
      </c>
      <c r="G5826" s="71" t="s">
        <v>878</v>
      </c>
    </row>
    <row r="5827" spans="6:7" ht="19.5" thickBot="1">
      <c r="F5827" s="72">
        <v>6052251083606</v>
      </c>
      <c r="G5827" s="71" t="s">
        <v>878</v>
      </c>
    </row>
    <row r="5828" spans="6:7" ht="19.5" thickBot="1">
      <c r="F5828" s="72">
        <v>6052251083607</v>
      </c>
      <c r="G5828" s="71" t="s">
        <v>878</v>
      </c>
    </row>
    <row r="5829" spans="6:7" ht="19.5" thickBot="1">
      <c r="F5829" s="72">
        <v>6052251083608</v>
      </c>
      <c r="G5829" s="71" t="s">
        <v>878</v>
      </c>
    </row>
    <row r="5830" spans="6:7" ht="19.5" thickBot="1">
      <c r="F5830" s="72">
        <v>6052251083609</v>
      </c>
      <c r="G5830" s="71" t="s">
        <v>878</v>
      </c>
    </row>
    <row r="5831" spans="6:7" ht="19.5" thickBot="1">
      <c r="F5831" s="72">
        <v>6052251083610</v>
      </c>
      <c r="G5831" s="71" t="s">
        <v>878</v>
      </c>
    </row>
    <row r="5832" spans="6:7" ht="19.5" thickBot="1">
      <c r="F5832" s="72">
        <v>6052251083611</v>
      </c>
      <c r="G5832" s="71" t="s">
        <v>878</v>
      </c>
    </row>
    <row r="5833" spans="6:7" ht="19.5" thickBot="1">
      <c r="F5833" s="72">
        <v>6052251083612</v>
      </c>
      <c r="G5833" s="71" t="s">
        <v>878</v>
      </c>
    </row>
    <row r="5834" spans="6:7" ht="19.5" thickBot="1">
      <c r="F5834" s="72">
        <v>6052251083613</v>
      </c>
      <c r="G5834" s="71" t="s">
        <v>878</v>
      </c>
    </row>
    <row r="5835" spans="6:7" ht="19.5" thickBot="1">
      <c r="F5835" s="72">
        <v>6052251083614</v>
      </c>
      <c r="G5835" s="71" t="s">
        <v>878</v>
      </c>
    </row>
    <row r="5836" spans="6:7" ht="19.5" thickBot="1">
      <c r="F5836" s="72">
        <v>6052251083615</v>
      </c>
      <c r="G5836" s="71" t="s">
        <v>878</v>
      </c>
    </row>
    <row r="5837" spans="6:7" ht="19.5" thickBot="1">
      <c r="F5837" s="72">
        <v>6052251083616</v>
      </c>
      <c r="G5837" s="71" t="s">
        <v>878</v>
      </c>
    </row>
    <row r="5838" spans="6:7" ht="19.5" thickBot="1">
      <c r="F5838" s="72">
        <v>6052251083617</v>
      </c>
      <c r="G5838" s="71" t="s">
        <v>878</v>
      </c>
    </row>
    <row r="5839" spans="6:7" ht="19.5" thickBot="1">
      <c r="F5839" s="72">
        <v>6052251083618</v>
      </c>
      <c r="G5839" s="71" t="s">
        <v>878</v>
      </c>
    </row>
    <row r="5840" spans="6:7" ht="19.5" thickBot="1">
      <c r="F5840" s="72">
        <v>6052251083619</v>
      </c>
      <c r="G5840" s="71" t="s">
        <v>878</v>
      </c>
    </row>
    <row r="5841" spans="6:7" ht="19.5" thickBot="1">
      <c r="F5841" s="72">
        <v>6052251083620</v>
      </c>
      <c r="G5841" s="71" t="s">
        <v>878</v>
      </c>
    </row>
    <row r="5842" spans="6:7" ht="19.5" thickBot="1">
      <c r="F5842" s="72">
        <v>6052251083621</v>
      </c>
      <c r="G5842" s="71" t="s">
        <v>878</v>
      </c>
    </row>
    <row r="5843" spans="6:7" ht="19.5" thickBot="1">
      <c r="F5843" s="72">
        <v>6052251083622</v>
      </c>
      <c r="G5843" s="71" t="s">
        <v>878</v>
      </c>
    </row>
    <row r="5844" spans="6:7" ht="19.5" thickBot="1">
      <c r="F5844" s="72">
        <v>6052251083623</v>
      </c>
      <c r="G5844" s="71" t="s">
        <v>878</v>
      </c>
    </row>
    <row r="5845" spans="6:7" ht="19.5" thickBot="1">
      <c r="F5845" s="72">
        <v>6052251083624</v>
      </c>
      <c r="G5845" s="71" t="s">
        <v>878</v>
      </c>
    </row>
    <row r="5846" spans="6:7" ht="19.5" thickBot="1">
      <c r="F5846" s="72">
        <v>6052251083625</v>
      </c>
      <c r="G5846" s="71" t="s">
        <v>878</v>
      </c>
    </row>
    <row r="5847" spans="6:7" ht="19.5" thickBot="1">
      <c r="F5847" s="72">
        <v>6052251083626</v>
      </c>
      <c r="G5847" s="71" t="s">
        <v>878</v>
      </c>
    </row>
    <row r="5848" spans="6:7" ht="19.5" thickBot="1">
      <c r="F5848" s="72">
        <v>6052251083627</v>
      </c>
      <c r="G5848" s="71" t="s">
        <v>878</v>
      </c>
    </row>
    <row r="5849" spans="6:7" ht="19.5" thickBot="1">
      <c r="F5849" s="72">
        <v>6052251083628</v>
      </c>
      <c r="G5849" s="71" t="s">
        <v>878</v>
      </c>
    </row>
    <row r="5850" spans="6:7" ht="19.5" thickBot="1">
      <c r="F5850" s="72">
        <v>6052251083629</v>
      </c>
      <c r="G5850" s="71" t="s">
        <v>878</v>
      </c>
    </row>
    <row r="5851" spans="6:7" ht="19.5" thickBot="1">
      <c r="F5851" s="72">
        <v>6052251083630</v>
      </c>
      <c r="G5851" s="71" t="s">
        <v>878</v>
      </c>
    </row>
    <row r="5852" spans="6:7" ht="19.5" thickBot="1">
      <c r="F5852" s="72">
        <v>6052251083631</v>
      </c>
      <c r="G5852" s="71" t="s">
        <v>878</v>
      </c>
    </row>
    <row r="5853" spans="6:7" ht="19.5" thickBot="1">
      <c r="F5853" s="72">
        <v>6052251083632</v>
      </c>
      <c r="G5853" s="71" t="s">
        <v>878</v>
      </c>
    </row>
    <row r="5854" spans="6:7" ht="19.5" thickBot="1">
      <c r="F5854" s="72">
        <v>6052251083633</v>
      </c>
      <c r="G5854" s="71" t="s">
        <v>878</v>
      </c>
    </row>
    <row r="5855" spans="6:7" ht="19.5" thickBot="1">
      <c r="F5855" s="72">
        <v>6052251083634</v>
      </c>
      <c r="G5855" s="71" t="s">
        <v>878</v>
      </c>
    </row>
    <row r="5856" spans="6:7" ht="19.5" thickBot="1">
      <c r="F5856" s="72">
        <v>6052251083635</v>
      </c>
      <c r="G5856" s="71" t="s">
        <v>878</v>
      </c>
    </row>
    <row r="5857" spans="6:7" ht="19.5" thickBot="1">
      <c r="F5857" s="72">
        <v>6052251083636</v>
      </c>
      <c r="G5857" s="71" t="s">
        <v>878</v>
      </c>
    </row>
    <row r="5858" spans="6:7" ht="19.5" thickBot="1">
      <c r="F5858" s="72">
        <v>6052251083637</v>
      </c>
      <c r="G5858" s="71" t="s">
        <v>878</v>
      </c>
    </row>
    <row r="5859" spans="6:7" ht="19.5" thickBot="1">
      <c r="F5859" s="72">
        <v>6052251083638</v>
      </c>
      <c r="G5859" s="71" t="s">
        <v>878</v>
      </c>
    </row>
    <row r="5860" spans="6:7" ht="19.5" thickBot="1">
      <c r="F5860" s="72">
        <v>6052251083639</v>
      </c>
      <c r="G5860" s="71" t="s">
        <v>878</v>
      </c>
    </row>
    <row r="5861" spans="6:7" ht="19.5" thickBot="1">
      <c r="F5861" s="72">
        <v>6052251083640</v>
      </c>
      <c r="G5861" s="71" t="s">
        <v>878</v>
      </c>
    </row>
    <row r="5862" spans="6:7" ht="19.5" thickBot="1">
      <c r="F5862" s="72">
        <v>6052251083641</v>
      </c>
      <c r="G5862" s="71" t="s">
        <v>878</v>
      </c>
    </row>
    <row r="5863" spans="6:7" ht="19.5" thickBot="1">
      <c r="F5863" s="72">
        <v>6052251083642</v>
      </c>
      <c r="G5863" s="71" t="s">
        <v>878</v>
      </c>
    </row>
    <row r="5864" spans="6:7" ht="19.5" thickBot="1">
      <c r="F5864" s="72">
        <v>6052251083643</v>
      </c>
      <c r="G5864" s="71" t="s">
        <v>878</v>
      </c>
    </row>
    <row r="5865" spans="6:7" ht="19.5" thickBot="1">
      <c r="F5865" s="72">
        <v>6052251083644</v>
      </c>
      <c r="G5865" s="71" t="s">
        <v>878</v>
      </c>
    </row>
    <row r="5866" spans="6:7" ht="19.5" thickBot="1">
      <c r="F5866" s="72">
        <v>6052251083645</v>
      </c>
      <c r="G5866" s="71" t="s">
        <v>878</v>
      </c>
    </row>
    <row r="5867" spans="6:7" ht="19.5" thickBot="1">
      <c r="F5867" s="72">
        <v>6052251083646</v>
      </c>
      <c r="G5867" s="71" t="s">
        <v>878</v>
      </c>
    </row>
    <row r="5868" spans="6:7" ht="19.5" thickBot="1">
      <c r="F5868" s="72">
        <v>6052251083647</v>
      </c>
      <c r="G5868" s="71" t="s">
        <v>878</v>
      </c>
    </row>
    <row r="5869" spans="6:7" ht="19.5" thickBot="1">
      <c r="F5869" s="72">
        <v>6052251083648</v>
      </c>
      <c r="G5869" s="71" t="s">
        <v>878</v>
      </c>
    </row>
    <row r="5870" spans="6:7" ht="19.5" thickBot="1">
      <c r="F5870" s="72">
        <v>6052251083649</v>
      </c>
      <c r="G5870" s="71" t="s">
        <v>878</v>
      </c>
    </row>
    <row r="5871" spans="6:7" ht="19.5" thickBot="1">
      <c r="F5871" s="72">
        <v>6052251083650</v>
      </c>
      <c r="G5871" s="71" t="s">
        <v>878</v>
      </c>
    </row>
    <row r="5872" spans="6:7" ht="19.5" thickBot="1">
      <c r="F5872" s="72">
        <v>6052251083651</v>
      </c>
      <c r="G5872" s="71" t="s">
        <v>878</v>
      </c>
    </row>
    <row r="5873" spans="6:7" ht="19.5" thickBot="1">
      <c r="F5873" s="72">
        <v>6052251083652</v>
      </c>
      <c r="G5873" s="71" t="s">
        <v>878</v>
      </c>
    </row>
    <row r="5874" spans="6:7" ht="19.5" thickBot="1">
      <c r="F5874" s="72">
        <v>6052251083653</v>
      </c>
      <c r="G5874" s="71" t="s">
        <v>878</v>
      </c>
    </row>
    <row r="5875" spans="6:7" ht="19.5" thickBot="1">
      <c r="F5875" s="72">
        <v>6052251083654</v>
      </c>
      <c r="G5875" s="71" t="s">
        <v>878</v>
      </c>
    </row>
    <row r="5876" spans="6:7" ht="19.5" thickBot="1">
      <c r="F5876" s="72">
        <v>6052251083655</v>
      </c>
      <c r="G5876" s="71" t="s">
        <v>878</v>
      </c>
    </row>
    <row r="5877" spans="6:7" ht="19.5" thickBot="1">
      <c r="F5877" s="72">
        <v>6052251083656</v>
      </c>
      <c r="G5877" s="71" t="s">
        <v>878</v>
      </c>
    </row>
    <row r="5878" spans="6:7" ht="19.5" thickBot="1">
      <c r="F5878" s="72">
        <v>6052251083657</v>
      </c>
      <c r="G5878" s="71" t="s">
        <v>878</v>
      </c>
    </row>
    <row r="5879" spans="6:7" ht="19.5" thickBot="1">
      <c r="F5879" s="72">
        <v>6052251083658</v>
      </c>
      <c r="G5879" s="71" t="s">
        <v>878</v>
      </c>
    </row>
    <row r="5880" spans="6:7" ht="19.5" thickBot="1">
      <c r="F5880" s="72">
        <v>6052251083659</v>
      </c>
      <c r="G5880" s="71" t="s">
        <v>878</v>
      </c>
    </row>
    <row r="5881" spans="6:7" ht="19.5" thickBot="1">
      <c r="F5881" s="72">
        <v>6052251083660</v>
      </c>
      <c r="G5881" s="71" t="s">
        <v>878</v>
      </c>
    </row>
    <row r="5882" spans="6:7" ht="19.5" thickBot="1">
      <c r="F5882" s="72">
        <v>6052251083661</v>
      </c>
      <c r="G5882" s="71" t="s">
        <v>878</v>
      </c>
    </row>
    <row r="5883" spans="6:7" ht="19.5" thickBot="1">
      <c r="F5883" s="72">
        <v>6052251083662</v>
      </c>
      <c r="G5883" s="71" t="s">
        <v>878</v>
      </c>
    </row>
    <row r="5884" spans="6:7" ht="19.5" thickBot="1">
      <c r="F5884" s="72">
        <v>6052251083663</v>
      </c>
      <c r="G5884" s="71" t="s">
        <v>878</v>
      </c>
    </row>
    <row r="5885" spans="6:7" ht="19.5" thickBot="1">
      <c r="F5885" s="72">
        <v>6052251083664</v>
      </c>
      <c r="G5885" s="71" t="s">
        <v>878</v>
      </c>
    </row>
    <row r="5886" spans="6:7" ht="19.5" thickBot="1">
      <c r="F5886" s="72">
        <v>6052251083665</v>
      </c>
      <c r="G5886" s="71" t="s">
        <v>878</v>
      </c>
    </row>
    <row r="5887" spans="6:7" ht="19.5" thickBot="1">
      <c r="F5887" s="72">
        <v>6052251083666</v>
      </c>
      <c r="G5887" s="71" t="s">
        <v>878</v>
      </c>
    </row>
    <row r="5888" spans="6:7" ht="19.5" thickBot="1">
      <c r="F5888" s="72">
        <v>6052251083667</v>
      </c>
      <c r="G5888" s="71" t="s">
        <v>878</v>
      </c>
    </row>
    <row r="5889" spans="6:7" ht="19.5" thickBot="1">
      <c r="F5889" s="72">
        <v>6052251083668</v>
      </c>
      <c r="G5889" s="71" t="s">
        <v>878</v>
      </c>
    </row>
    <row r="5890" spans="6:7" ht="19.5" thickBot="1">
      <c r="F5890" s="72">
        <v>6052251083669</v>
      </c>
      <c r="G5890" s="71" t="s">
        <v>878</v>
      </c>
    </row>
    <row r="5891" spans="6:7" ht="19.5" thickBot="1">
      <c r="F5891" s="72">
        <v>6052251083670</v>
      </c>
      <c r="G5891" s="71" t="s">
        <v>878</v>
      </c>
    </row>
    <row r="5892" spans="6:7" ht="19.5" thickBot="1">
      <c r="F5892" s="72">
        <v>6052251083671</v>
      </c>
      <c r="G5892" s="71" t="s">
        <v>878</v>
      </c>
    </row>
    <row r="5893" spans="6:7" ht="19.5" thickBot="1">
      <c r="F5893" s="72">
        <v>6052251083672</v>
      </c>
      <c r="G5893" s="71" t="s">
        <v>878</v>
      </c>
    </row>
    <row r="5894" spans="6:7" ht="19.5" thickBot="1">
      <c r="F5894" s="72">
        <v>6052251083673</v>
      </c>
      <c r="G5894" s="71" t="s">
        <v>878</v>
      </c>
    </row>
    <row r="5895" spans="6:7" ht="19.5" thickBot="1">
      <c r="F5895" s="72">
        <v>6052251083674</v>
      </c>
      <c r="G5895" s="71" t="s">
        <v>878</v>
      </c>
    </row>
    <row r="5896" spans="6:7" ht="19.5" thickBot="1">
      <c r="F5896" s="72">
        <v>6052251083675</v>
      </c>
      <c r="G5896" s="71" t="s">
        <v>878</v>
      </c>
    </row>
    <row r="5897" spans="6:7" ht="19.5" thickBot="1">
      <c r="F5897" s="72">
        <v>6052251083676</v>
      </c>
      <c r="G5897" s="71" t="s">
        <v>878</v>
      </c>
    </row>
    <row r="5898" spans="6:7" ht="19.5" thickBot="1">
      <c r="F5898" s="72">
        <v>6052251083677</v>
      </c>
      <c r="G5898" s="71" t="s">
        <v>878</v>
      </c>
    </row>
    <row r="5899" spans="6:7" ht="19.5" thickBot="1">
      <c r="F5899" s="72">
        <v>6052251083678</v>
      </c>
      <c r="G5899" s="71" t="s">
        <v>878</v>
      </c>
    </row>
    <row r="5900" spans="6:7" ht="19.5" thickBot="1">
      <c r="F5900" s="72">
        <v>6052251083679</v>
      </c>
      <c r="G5900" s="71" t="s">
        <v>878</v>
      </c>
    </row>
    <row r="5901" spans="6:7" ht="19.5" thickBot="1">
      <c r="F5901" s="72">
        <v>6052251083680</v>
      </c>
      <c r="G5901" s="71" t="s">
        <v>878</v>
      </c>
    </row>
    <row r="5902" spans="6:7" ht="19.5" thickBot="1">
      <c r="F5902" s="72">
        <v>6052251083681</v>
      </c>
      <c r="G5902" s="71" t="s">
        <v>878</v>
      </c>
    </row>
    <row r="5903" spans="6:7" ht="19.5" thickBot="1">
      <c r="F5903" s="72">
        <v>6052251083682</v>
      </c>
      <c r="G5903" s="71" t="s">
        <v>878</v>
      </c>
    </row>
    <row r="5904" spans="6:7" ht="19.5" thickBot="1">
      <c r="F5904" s="72">
        <v>6052251083683</v>
      </c>
      <c r="G5904" s="71" t="s">
        <v>878</v>
      </c>
    </row>
    <row r="5905" spans="6:7" ht="19.5" thickBot="1">
      <c r="F5905" s="72">
        <v>6052251083684</v>
      </c>
      <c r="G5905" s="71" t="s">
        <v>878</v>
      </c>
    </row>
    <row r="5906" spans="6:7" ht="19.5" thickBot="1">
      <c r="F5906" s="72">
        <v>6052251083685</v>
      </c>
      <c r="G5906" s="71" t="s">
        <v>878</v>
      </c>
    </row>
    <row r="5907" spans="6:7" ht="19.5" thickBot="1">
      <c r="F5907" s="72">
        <v>6052251083686</v>
      </c>
      <c r="G5907" s="71" t="s">
        <v>878</v>
      </c>
    </row>
    <row r="5908" spans="6:7" ht="19.5" thickBot="1">
      <c r="F5908" s="72">
        <v>6052251083687</v>
      </c>
      <c r="G5908" s="71" t="s">
        <v>878</v>
      </c>
    </row>
    <row r="5909" spans="6:7" ht="19.5" thickBot="1">
      <c r="F5909" s="72">
        <v>6052251083688</v>
      </c>
      <c r="G5909" s="71" t="s">
        <v>878</v>
      </c>
    </row>
    <row r="5910" spans="6:7" ht="19.5" thickBot="1">
      <c r="F5910" s="72">
        <v>6052251083689</v>
      </c>
      <c r="G5910" s="71" t="s">
        <v>878</v>
      </c>
    </row>
    <row r="5911" spans="6:7" ht="19.5" thickBot="1">
      <c r="F5911" s="72">
        <v>6052251083690</v>
      </c>
      <c r="G5911" s="71" t="s">
        <v>878</v>
      </c>
    </row>
    <row r="5912" spans="6:7" ht="19.5" thickBot="1">
      <c r="F5912" s="72">
        <v>6052251083691</v>
      </c>
      <c r="G5912" s="71" t="s">
        <v>878</v>
      </c>
    </row>
    <row r="5913" spans="6:7" ht="19.5" thickBot="1">
      <c r="F5913" s="72">
        <v>6052251083692</v>
      </c>
      <c r="G5913" s="71" t="s">
        <v>878</v>
      </c>
    </row>
    <row r="5914" spans="6:7" ht="19.5" thickBot="1">
      <c r="F5914" s="72">
        <v>6052251083693</v>
      </c>
      <c r="G5914" s="71" t="s">
        <v>878</v>
      </c>
    </row>
    <row r="5915" spans="6:7" ht="19.5" thickBot="1">
      <c r="F5915" s="72">
        <v>6052251083694</v>
      </c>
      <c r="G5915" s="71" t="s">
        <v>878</v>
      </c>
    </row>
    <row r="5916" spans="6:7" ht="19.5" thickBot="1">
      <c r="F5916" s="72">
        <v>6052251083695</v>
      </c>
      <c r="G5916" s="71" t="s">
        <v>878</v>
      </c>
    </row>
    <row r="5917" spans="6:7" ht="19.5" thickBot="1">
      <c r="F5917" s="72">
        <v>6052251083696</v>
      </c>
      <c r="G5917" s="71" t="s">
        <v>878</v>
      </c>
    </row>
    <row r="5918" spans="6:7" ht="19.5" thickBot="1">
      <c r="F5918" s="72">
        <v>6052251083697</v>
      </c>
      <c r="G5918" s="71" t="s">
        <v>878</v>
      </c>
    </row>
    <row r="5919" spans="6:7" ht="19.5" thickBot="1">
      <c r="F5919" s="72">
        <v>6052251083698</v>
      </c>
      <c r="G5919" s="71" t="s">
        <v>878</v>
      </c>
    </row>
    <row r="5920" spans="6:7" ht="19.5" thickBot="1">
      <c r="F5920" s="72">
        <v>6052251083699</v>
      </c>
      <c r="G5920" s="71" t="s">
        <v>878</v>
      </c>
    </row>
    <row r="5921" spans="6:7" ht="19.5" thickBot="1">
      <c r="F5921" s="72">
        <v>6052251083700</v>
      </c>
      <c r="G5921" s="71" t="s">
        <v>878</v>
      </c>
    </row>
    <row r="5922" spans="6:7" ht="19.5" thickBot="1">
      <c r="F5922" s="72">
        <v>6052251083701</v>
      </c>
      <c r="G5922" s="71" t="s">
        <v>878</v>
      </c>
    </row>
    <row r="5923" spans="6:7" ht="19.5" thickBot="1">
      <c r="F5923" s="72">
        <v>6052251083702</v>
      </c>
      <c r="G5923" s="71" t="s">
        <v>878</v>
      </c>
    </row>
    <row r="5924" spans="6:7" ht="19.5" thickBot="1">
      <c r="F5924" s="72">
        <v>6052251083703</v>
      </c>
      <c r="G5924" s="71" t="s">
        <v>878</v>
      </c>
    </row>
    <row r="5925" spans="6:7" ht="19.5" thickBot="1">
      <c r="F5925" s="72">
        <v>6052251083704</v>
      </c>
      <c r="G5925" s="71" t="s">
        <v>878</v>
      </c>
    </row>
    <row r="5926" spans="6:7" ht="19.5" thickBot="1">
      <c r="F5926" s="72">
        <v>6052251083705</v>
      </c>
      <c r="G5926" s="71" t="s">
        <v>878</v>
      </c>
    </row>
    <row r="5927" spans="6:7" ht="19.5" thickBot="1">
      <c r="F5927" s="72">
        <v>6052251083706</v>
      </c>
      <c r="G5927" s="71" t="s">
        <v>878</v>
      </c>
    </row>
    <row r="5928" spans="6:7" ht="19.5" thickBot="1">
      <c r="F5928" s="72">
        <v>6052251083707</v>
      </c>
      <c r="G5928" s="71" t="s">
        <v>878</v>
      </c>
    </row>
    <row r="5929" spans="6:7" ht="19.5" thickBot="1">
      <c r="F5929" s="72">
        <v>6052251083708</v>
      </c>
      <c r="G5929" s="71" t="s">
        <v>878</v>
      </c>
    </row>
    <row r="5930" spans="6:7" ht="19.5" thickBot="1">
      <c r="F5930" s="72">
        <v>6052251083709</v>
      </c>
      <c r="G5930" s="71" t="s">
        <v>878</v>
      </c>
    </row>
    <row r="5931" spans="6:7" ht="19.5" thickBot="1">
      <c r="F5931" s="72">
        <v>6052251083710</v>
      </c>
      <c r="G5931" s="71" t="s">
        <v>878</v>
      </c>
    </row>
    <row r="5932" spans="6:7" ht="19.5" thickBot="1">
      <c r="F5932" s="72">
        <v>6052251083711</v>
      </c>
      <c r="G5932" s="71" t="s">
        <v>878</v>
      </c>
    </row>
    <row r="5933" spans="6:7" ht="19.5" thickBot="1">
      <c r="F5933" s="72">
        <v>6052251083712</v>
      </c>
      <c r="G5933" s="71" t="s">
        <v>878</v>
      </c>
    </row>
    <row r="5934" spans="6:7" ht="19.5" thickBot="1">
      <c r="F5934" s="72">
        <v>6052251083713</v>
      </c>
      <c r="G5934" s="71" t="s">
        <v>878</v>
      </c>
    </row>
    <row r="5935" spans="6:7" ht="19.5" thickBot="1">
      <c r="F5935" s="72">
        <v>6052251083714</v>
      </c>
      <c r="G5935" s="71" t="s">
        <v>878</v>
      </c>
    </row>
    <row r="5936" spans="6:7" ht="19.5" thickBot="1">
      <c r="F5936" s="72">
        <v>6052251083715</v>
      </c>
      <c r="G5936" s="71" t="s">
        <v>878</v>
      </c>
    </row>
    <row r="5937" spans="6:7" ht="19.5" thickBot="1">
      <c r="F5937" s="72">
        <v>6052251083716</v>
      </c>
      <c r="G5937" s="71" t="s">
        <v>878</v>
      </c>
    </row>
    <row r="5938" spans="6:7" ht="19.5" thickBot="1">
      <c r="F5938" s="72">
        <v>6052251083717</v>
      </c>
      <c r="G5938" s="71" t="s">
        <v>878</v>
      </c>
    </row>
    <row r="5939" spans="6:7" ht="19.5" thickBot="1">
      <c r="F5939" s="72">
        <v>6052251083718</v>
      </c>
      <c r="G5939" s="71" t="s">
        <v>878</v>
      </c>
    </row>
    <row r="5940" spans="6:7" ht="19.5" thickBot="1">
      <c r="F5940" s="72">
        <v>6052251083719</v>
      </c>
      <c r="G5940" s="71" t="s">
        <v>878</v>
      </c>
    </row>
    <row r="5941" spans="6:7" ht="19.5" thickBot="1">
      <c r="F5941" s="72">
        <v>6052251083720</v>
      </c>
      <c r="G5941" s="71" t="s">
        <v>878</v>
      </c>
    </row>
    <row r="5942" spans="6:7" ht="19.5" thickBot="1">
      <c r="F5942" s="72">
        <v>6052251083721</v>
      </c>
      <c r="G5942" s="71" t="s">
        <v>878</v>
      </c>
    </row>
    <row r="5943" spans="6:7" ht="19.5" thickBot="1">
      <c r="F5943" s="72">
        <v>6052251083722</v>
      </c>
      <c r="G5943" s="71" t="s">
        <v>878</v>
      </c>
    </row>
    <row r="5944" spans="6:7" ht="19.5" thickBot="1">
      <c r="F5944" s="72">
        <v>6052251083723</v>
      </c>
      <c r="G5944" s="71" t="s">
        <v>878</v>
      </c>
    </row>
    <row r="5945" spans="6:7" ht="19.5" thickBot="1">
      <c r="F5945" s="72">
        <v>6052251083724</v>
      </c>
      <c r="G5945" s="71" t="s">
        <v>878</v>
      </c>
    </row>
    <row r="5946" spans="6:7" ht="19.5" thickBot="1">
      <c r="F5946" s="72">
        <v>6052251083725</v>
      </c>
      <c r="G5946" s="71" t="s">
        <v>878</v>
      </c>
    </row>
    <row r="5947" spans="6:7" ht="19.5" thickBot="1">
      <c r="F5947" s="72">
        <v>6052251083726</v>
      </c>
      <c r="G5947" s="71" t="s">
        <v>878</v>
      </c>
    </row>
    <row r="5948" spans="6:7" ht="19.5" thickBot="1">
      <c r="F5948" s="72">
        <v>6052251083727</v>
      </c>
      <c r="G5948" s="71" t="s">
        <v>878</v>
      </c>
    </row>
    <row r="5949" spans="6:7" ht="19.5" thickBot="1">
      <c r="F5949" s="72">
        <v>6052251083728</v>
      </c>
      <c r="G5949" s="71" t="s">
        <v>878</v>
      </c>
    </row>
    <row r="5950" spans="6:7" ht="19.5" thickBot="1">
      <c r="F5950" s="72">
        <v>6052251083729</v>
      </c>
      <c r="G5950" s="71" t="s">
        <v>878</v>
      </c>
    </row>
    <row r="5951" spans="6:7" ht="19.5" thickBot="1">
      <c r="F5951" s="72">
        <v>6052251083730</v>
      </c>
      <c r="G5951" s="71" t="s">
        <v>878</v>
      </c>
    </row>
    <row r="5952" spans="6:7" ht="19.5" thickBot="1">
      <c r="F5952" s="72">
        <v>6052251083731</v>
      </c>
      <c r="G5952" s="71" t="s">
        <v>878</v>
      </c>
    </row>
    <row r="5953" spans="6:7" ht="19.5" thickBot="1">
      <c r="F5953" s="72">
        <v>6052251083732</v>
      </c>
      <c r="G5953" s="71" t="s">
        <v>878</v>
      </c>
    </row>
    <row r="5954" spans="6:7" ht="19.5" thickBot="1">
      <c r="F5954" s="72">
        <v>6052251083733</v>
      </c>
      <c r="G5954" s="71" t="s">
        <v>878</v>
      </c>
    </row>
    <row r="5955" spans="6:7" ht="19.5" thickBot="1">
      <c r="F5955" s="72">
        <v>6052251083734</v>
      </c>
      <c r="G5955" s="71" t="s">
        <v>878</v>
      </c>
    </row>
    <row r="5956" spans="6:7" ht="19.5" thickBot="1">
      <c r="F5956" s="72">
        <v>6052251083735</v>
      </c>
      <c r="G5956" s="71" t="s">
        <v>878</v>
      </c>
    </row>
    <row r="5957" spans="6:7" ht="19.5" thickBot="1">
      <c r="F5957" s="72">
        <v>6052251083736</v>
      </c>
      <c r="G5957" s="71" t="s">
        <v>878</v>
      </c>
    </row>
    <row r="5958" spans="6:7" ht="19.5" thickBot="1">
      <c r="F5958" s="72">
        <v>6052251083737</v>
      </c>
      <c r="G5958" s="71" t="s">
        <v>878</v>
      </c>
    </row>
    <row r="5959" spans="6:7" ht="19.5" thickBot="1">
      <c r="F5959" s="72">
        <v>6052251083738</v>
      </c>
      <c r="G5959" s="71" t="s">
        <v>878</v>
      </c>
    </row>
    <row r="5960" spans="6:7" ht="19.5" thickBot="1">
      <c r="F5960" s="72">
        <v>6052251083739</v>
      </c>
      <c r="G5960" s="71" t="s">
        <v>878</v>
      </c>
    </row>
    <row r="5961" spans="6:7" ht="19.5" thickBot="1">
      <c r="F5961" s="72">
        <v>6052251083740</v>
      </c>
      <c r="G5961" s="71" t="s">
        <v>878</v>
      </c>
    </row>
    <row r="5962" spans="6:7" ht="19.5" thickBot="1">
      <c r="F5962" s="72">
        <v>6052251083741</v>
      </c>
      <c r="G5962" s="71" t="s">
        <v>878</v>
      </c>
    </row>
    <row r="5963" spans="6:7" ht="19.5" thickBot="1">
      <c r="F5963" s="72">
        <v>6052251083742</v>
      </c>
      <c r="G5963" s="71" t="s">
        <v>878</v>
      </c>
    </row>
    <row r="5964" spans="6:7" ht="19.5" thickBot="1">
      <c r="F5964" s="72">
        <v>6052251083743</v>
      </c>
      <c r="G5964" s="71" t="s">
        <v>878</v>
      </c>
    </row>
    <row r="5965" spans="6:7" ht="19.5" thickBot="1">
      <c r="F5965" s="72">
        <v>6052251083744</v>
      </c>
      <c r="G5965" s="71" t="s">
        <v>878</v>
      </c>
    </row>
    <row r="5966" spans="6:7" ht="19.5" thickBot="1">
      <c r="F5966" s="72">
        <v>6052251083745</v>
      </c>
      <c r="G5966" s="71" t="s">
        <v>878</v>
      </c>
    </row>
    <row r="5967" spans="6:7" ht="19.5" thickBot="1">
      <c r="F5967" s="72">
        <v>6052251083746</v>
      </c>
      <c r="G5967" s="71" t="s">
        <v>878</v>
      </c>
    </row>
    <row r="5968" spans="6:7" ht="19.5" thickBot="1">
      <c r="F5968" s="72">
        <v>6052251083747</v>
      </c>
      <c r="G5968" s="71" t="s">
        <v>878</v>
      </c>
    </row>
    <row r="5969" spans="6:7" ht="19.5" thickBot="1">
      <c r="F5969" s="72">
        <v>6052251083748</v>
      </c>
      <c r="G5969" s="71" t="s">
        <v>878</v>
      </c>
    </row>
    <row r="5970" spans="6:7" ht="19.5" thickBot="1">
      <c r="F5970" s="72">
        <v>6052251083749</v>
      </c>
      <c r="G5970" s="71" t="s">
        <v>878</v>
      </c>
    </row>
    <row r="5971" spans="6:7" ht="19.5" thickBot="1">
      <c r="F5971" s="72">
        <v>6052251083750</v>
      </c>
      <c r="G5971" s="71" t="s">
        <v>878</v>
      </c>
    </row>
    <row r="5972" spans="6:7" ht="19.5" thickBot="1">
      <c r="F5972" s="72">
        <v>6052251083751</v>
      </c>
      <c r="G5972" s="71" t="s">
        <v>878</v>
      </c>
    </row>
    <row r="5973" spans="6:7" ht="19.5" thickBot="1">
      <c r="F5973" s="72">
        <v>6052251083752</v>
      </c>
      <c r="G5973" s="71" t="s">
        <v>878</v>
      </c>
    </row>
    <row r="5974" spans="6:7" ht="19.5" thickBot="1">
      <c r="F5974" s="72">
        <v>6052251083753</v>
      </c>
      <c r="G5974" s="71" t="s">
        <v>878</v>
      </c>
    </row>
    <row r="5975" spans="6:7" ht="19.5" thickBot="1">
      <c r="F5975" s="72">
        <v>6052251083754</v>
      </c>
      <c r="G5975" s="71" t="s">
        <v>878</v>
      </c>
    </row>
    <row r="5976" spans="6:7" ht="19.5" thickBot="1">
      <c r="F5976" s="72">
        <v>6052251083755</v>
      </c>
      <c r="G5976" s="71" t="s">
        <v>878</v>
      </c>
    </row>
    <row r="5977" spans="6:7" ht="19.5" thickBot="1">
      <c r="F5977" s="72">
        <v>6052251083756</v>
      </c>
      <c r="G5977" s="71" t="s">
        <v>878</v>
      </c>
    </row>
    <row r="5978" spans="6:7" ht="19.5" thickBot="1">
      <c r="F5978" s="72">
        <v>6052251083757</v>
      </c>
      <c r="G5978" s="71" t="s">
        <v>878</v>
      </c>
    </row>
    <row r="5979" spans="6:7" ht="19.5" thickBot="1">
      <c r="F5979" s="72">
        <v>6052251083758</v>
      </c>
      <c r="G5979" s="71" t="s">
        <v>878</v>
      </c>
    </row>
    <row r="5980" spans="6:7" ht="19.5" thickBot="1">
      <c r="F5980" s="72">
        <v>6052251083759</v>
      </c>
      <c r="G5980" s="71" t="s">
        <v>878</v>
      </c>
    </row>
    <row r="5981" spans="6:7" ht="19.5" thickBot="1">
      <c r="F5981" s="72">
        <v>6052251083760</v>
      </c>
      <c r="G5981" s="71" t="s">
        <v>878</v>
      </c>
    </row>
    <row r="5982" spans="6:7" ht="19.5" thickBot="1">
      <c r="F5982" s="72">
        <v>6052251083761</v>
      </c>
      <c r="G5982" s="71" t="s">
        <v>878</v>
      </c>
    </row>
    <row r="5983" spans="6:7" ht="19.5" thickBot="1">
      <c r="F5983" s="72">
        <v>6052251083762</v>
      </c>
      <c r="G5983" s="71" t="s">
        <v>878</v>
      </c>
    </row>
    <row r="5984" spans="6:7" ht="19.5" thickBot="1">
      <c r="F5984" s="72">
        <v>6052251083763</v>
      </c>
      <c r="G5984" s="71" t="s">
        <v>878</v>
      </c>
    </row>
    <row r="5985" spans="6:7" ht="19.5" thickBot="1">
      <c r="F5985" s="72">
        <v>6052251083764</v>
      </c>
      <c r="G5985" s="71" t="s">
        <v>878</v>
      </c>
    </row>
    <row r="5986" spans="6:7" ht="19.5" thickBot="1">
      <c r="F5986" s="72">
        <v>6052251083765</v>
      </c>
      <c r="G5986" s="71" t="s">
        <v>878</v>
      </c>
    </row>
    <row r="5987" spans="6:7" ht="19.5" thickBot="1">
      <c r="F5987" s="72">
        <v>6052251083766</v>
      </c>
      <c r="G5987" s="71" t="s">
        <v>878</v>
      </c>
    </row>
    <row r="5988" spans="6:7" ht="19.5" thickBot="1">
      <c r="F5988" s="72">
        <v>6052251083767</v>
      </c>
      <c r="G5988" s="71" t="s">
        <v>878</v>
      </c>
    </row>
    <row r="5989" spans="6:7" ht="19.5" thickBot="1">
      <c r="F5989" s="72">
        <v>6052251083768</v>
      </c>
      <c r="G5989" s="71" t="s">
        <v>878</v>
      </c>
    </row>
    <row r="5990" spans="6:7" ht="19.5" thickBot="1">
      <c r="F5990" s="72">
        <v>6052251083769</v>
      </c>
      <c r="G5990" s="71" t="s">
        <v>878</v>
      </c>
    </row>
    <row r="5991" spans="6:7" ht="19.5" thickBot="1">
      <c r="F5991" s="72">
        <v>6052251083770</v>
      </c>
      <c r="G5991" s="71" t="s">
        <v>878</v>
      </c>
    </row>
    <row r="5992" spans="6:7" ht="19.5" thickBot="1">
      <c r="F5992" s="72">
        <v>6052251083771</v>
      </c>
      <c r="G5992" s="71" t="s">
        <v>878</v>
      </c>
    </row>
    <row r="5993" spans="6:7" ht="19.5" thickBot="1">
      <c r="F5993" s="72">
        <v>6052251083772</v>
      </c>
      <c r="G5993" s="71" t="s">
        <v>878</v>
      </c>
    </row>
    <row r="5994" spans="6:7" ht="19.5" thickBot="1">
      <c r="F5994" s="72">
        <v>6052251083773</v>
      </c>
      <c r="G5994" s="71" t="s">
        <v>878</v>
      </c>
    </row>
    <row r="5995" spans="6:7" ht="19.5" thickBot="1">
      <c r="F5995" s="72">
        <v>6052251083774</v>
      </c>
      <c r="G5995" s="71" t="s">
        <v>878</v>
      </c>
    </row>
    <row r="5996" spans="6:7" ht="19.5" thickBot="1">
      <c r="F5996" s="72">
        <v>6052251083775</v>
      </c>
      <c r="G5996" s="71" t="s">
        <v>878</v>
      </c>
    </row>
    <row r="5997" spans="6:7" ht="19.5" thickBot="1">
      <c r="F5997" s="72">
        <v>6052251083776</v>
      </c>
      <c r="G5997" s="71" t="s">
        <v>878</v>
      </c>
    </row>
    <row r="5998" spans="6:7" ht="19.5" thickBot="1">
      <c r="F5998" s="72">
        <v>6052251083777</v>
      </c>
      <c r="G5998" s="71" t="s">
        <v>878</v>
      </c>
    </row>
    <row r="5999" spans="6:7" ht="19.5" thickBot="1">
      <c r="F5999" s="72">
        <v>6052251083778</v>
      </c>
      <c r="G5999" s="71" t="s">
        <v>878</v>
      </c>
    </row>
    <row r="6000" spans="6:7" ht="19.5" thickBot="1">
      <c r="F6000" s="72">
        <v>6052251083779</v>
      </c>
      <c r="G6000" s="71" t="s">
        <v>878</v>
      </c>
    </row>
    <row r="6001" spans="6:7" ht="19.5" thickBot="1">
      <c r="F6001" s="72">
        <v>6052251083780</v>
      </c>
      <c r="G6001" s="71" t="s">
        <v>878</v>
      </c>
    </row>
    <row r="6002" spans="6:7" ht="19.5" thickBot="1">
      <c r="F6002" s="72">
        <v>6052251083781</v>
      </c>
      <c r="G6002" s="71" t="s">
        <v>878</v>
      </c>
    </row>
    <row r="6003" spans="6:7" ht="19.5" thickBot="1">
      <c r="F6003" s="72">
        <v>6052251083782</v>
      </c>
      <c r="G6003" s="71" t="s">
        <v>878</v>
      </c>
    </row>
    <row r="6004" spans="6:7" ht="19.5" thickBot="1">
      <c r="F6004" s="72">
        <v>6052251083803</v>
      </c>
      <c r="G6004" s="71" t="s">
        <v>878</v>
      </c>
    </row>
    <row r="6005" spans="6:7" ht="19.5" thickBot="1">
      <c r="F6005" s="72">
        <v>6052251083862</v>
      </c>
      <c r="G6005" s="71" t="s">
        <v>878</v>
      </c>
    </row>
    <row r="6006" spans="6:7" ht="19.5" thickBot="1">
      <c r="F6006" s="72">
        <v>6052251083864</v>
      </c>
      <c r="G6006" s="71" t="s">
        <v>878</v>
      </c>
    </row>
    <row r="6007" spans="6:7" ht="19.5" thickBot="1">
      <c r="F6007" s="72">
        <v>6052251083865</v>
      </c>
      <c r="G6007" s="71" t="s">
        <v>878</v>
      </c>
    </row>
    <row r="6008" spans="6:7" ht="19.5" thickBot="1">
      <c r="F6008" s="72">
        <v>6052251083866</v>
      </c>
      <c r="G6008" s="71" t="s">
        <v>878</v>
      </c>
    </row>
    <row r="6009" spans="6:7" ht="19.5" thickBot="1">
      <c r="F6009" s="72">
        <v>6052251083867</v>
      </c>
      <c r="G6009" s="71" t="s">
        <v>878</v>
      </c>
    </row>
    <row r="6010" spans="6:7" ht="19.5" thickBot="1">
      <c r="F6010" s="72">
        <v>6052251083897</v>
      </c>
      <c r="G6010" s="71" t="s">
        <v>878</v>
      </c>
    </row>
    <row r="6011" spans="6:7" ht="19.5" thickBot="1">
      <c r="F6011" s="72">
        <v>6052251083934</v>
      </c>
      <c r="G6011" s="71" t="s">
        <v>878</v>
      </c>
    </row>
    <row r="6012" spans="6:7" ht="19.5" thickBot="1">
      <c r="F6012" s="72">
        <v>6052251083953</v>
      </c>
      <c r="G6012" s="71" t="s">
        <v>878</v>
      </c>
    </row>
    <row r="6013" spans="6:7" ht="19.5" thickBot="1">
      <c r="F6013" s="72">
        <v>6052251083956</v>
      </c>
      <c r="G6013" s="71" t="s">
        <v>878</v>
      </c>
    </row>
    <row r="6014" spans="6:7" ht="19.5" thickBot="1">
      <c r="F6014" s="72">
        <v>6052251083958</v>
      </c>
      <c r="G6014" s="71" t="s">
        <v>878</v>
      </c>
    </row>
    <row r="6015" spans="6:7" ht="19.5" thickBot="1">
      <c r="F6015" s="72">
        <v>6052251084015</v>
      </c>
      <c r="G6015" s="71" t="s">
        <v>878</v>
      </c>
    </row>
    <row r="6016" spans="6:7" ht="19.5" thickBot="1">
      <c r="F6016" s="72">
        <v>6052251084035</v>
      </c>
      <c r="G6016" s="71" t="s">
        <v>878</v>
      </c>
    </row>
    <row r="6017" spans="6:7" ht="19.5" thickBot="1">
      <c r="F6017" s="72">
        <v>6052251084061</v>
      </c>
      <c r="G6017" s="71" t="s">
        <v>878</v>
      </c>
    </row>
    <row r="6018" spans="6:7" ht="19.5" thickBot="1">
      <c r="F6018" s="72">
        <v>6052251084086</v>
      </c>
      <c r="G6018" s="71" t="s">
        <v>878</v>
      </c>
    </row>
    <row r="6019" spans="6:7" ht="19.5" thickBot="1">
      <c r="F6019" s="72">
        <v>6052251084087</v>
      </c>
      <c r="G6019" s="71" t="s">
        <v>878</v>
      </c>
    </row>
    <row r="6020" spans="6:7" ht="19.5" thickBot="1">
      <c r="F6020" s="72">
        <v>6052251084105</v>
      </c>
      <c r="G6020" s="71" t="s">
        <v>878</v>
      </c>
    </row>
    <row r="6021" spans="6:7" ht="19.5" thickBot="1">
      <c r="F6021" s="72">
        <v>6052251084121</v>
      </c>
      <c r="G6021" s="71" t="s">
        <v>878</v>
      </c>
    </row>
    <row r="6022" spans="6:7" ht="19.5" thickBot="1">
      <c r="F6022" s="72">
        <v>6052251084129</v>
      </c>
      <c r="G6022" s="71" t="s">
        <v>878</v>
      </c>
    </row>
    <row r="6023" spans="6:7" ht="19.5" thickBot="1">
      <c r="F6023" s="72">
        <v>6052251084167</v>
      </c>
      <c r="G6023" s="71" t="s">
        <v>878</v>
      </c>
    </row>
    <row r="6024" spans="6:7" ht="19.5" thickBot="1">
      <c r="F6024" s="72">
        <v>6052251084181</v>
      </c>
      <c r="G6024" s="71" t="s">
        <v>878</v>
      </c>
    </row>
    <row r="6025" spans="6:7" ht="19.5" thickBot="1">
      <c r="F6025" s="72">
        <v>6052251084201</v>
      </c>
      <c r="G6025" s="71" t="s">
        <v>878</v>
      </c>
    </row>
    <row r="6026" spans="6:7" ht="19.5" thickBot="1">
      <c r="F6026" s="72">
        <v>6052251084221</v>
      </c>
      <c r="G6026" s="71" t="s">
        <v>878</v>
      </c>
    </row>
    <row r="6027" spans="6:7" ht="19.5" thickBot="1">
      <c r="F6027" s="72">
        <v>6052251084332</v>
      </c>
      <c r="G6027" s="71" t="s">
        <v>878</v>
      </c>
    </row>
    <row r="6028" spans="6:7" ht="19.5" thickBot="1">
      <c r="F6028" s="72">
        <v>6052251084552</v>
      </c>
      <c r="G6028" s="71" t="s">
        <v>878</v>
      </c>
    </row>
    <row r="6029" spans="6:7" ht="19.5" thickBot="1">
      <c r="F6029" s="72">
        <v>6052251084564</v>
      </c>
      <c r="G6029" s="71" t="s">
        <v>878</v>
      </c>
    </row>
    <row r="6030" spans="6:7" ht="19.5" thickBot="1">
      <c r="F6030" s="72">
        <v>6052251084585</v>
      </c>
      <c r="G6030" s="71" t="s">
        <v>878</v>
      </c>
    </row>
    <row r="6031" spans="6:7" ht="19.5" thickBot="1">
      <c r="F6031" s="72">
        <v>6052251084591</v>
      </c>
      <c r="G6031" s="71" t="s">
        <v>878</v>
      </c>
    </row>
    <row r="6032" spans="6:7" ht="19.5" thickBot="1">
      <c r="F6032" s="72">
        <v>6052251084633</v>
      </c>
      <c r="G6032" s="71" t="s">
        <v>878</v>
      </c>
    </row>
    <row r="6033" spans="6:7" ht="19.5" thickBot="1">
      <c r="F6033" s="72">
        <v>6052251084646</v>
      </c>
      <c r="G6033" s="71" t="s">
        <v>878</v>
      </c>
    </row>
    <row r="6034" spans="6:7" ht="19.5" thickBot="1">
      <c r="F6034" s="72">
        <v>6052251084664</v>
      </c>
      <c r="G6034" s="71" t="s">
        <v>878</v>
      </c>
    </row>
    <row r="6035" spans="6:7" ht="19.5" thickBot="1">
      <c r="F6035" s="72">
        <v>6052251084665</v>
      </c>
      <c r="G6035" s="71" t="s">
        <v>878</v>
      </c>
    </row>
    <row r="6036" spans="6:7" ht="19.5" thickBot="1">
      <c r="F6036" s="72">
        <v>6052251084666</v>
      </c>
      <c r="G6036" s="71" t="s">
        <v>878</v>
      </c>
    </row>
    <row r="6037" spans="6:7" ht="19.5" thickBot="1">
      <c r="F6037" s="72">
        <v>6052251084669</v>
      </c>
      <c r="G6037" s="71" t="s">
        <v>878</v>
      </c>
    </row>
    <row r="6038" spans="6:7" ht="19.5" thickBot="1">
      <c r="F6038" s="72">
        <v>6052251084693</v>
      </c>
      <c r="G6038" s="71" t="s">
        <v>878</v>
      </c>
    </row>
    <row r="6039" spans="6:7" ht="19.5" thickBot="1">
      <c r="F6039" s="72">
        <v>6052251084694</v>
      </c>
      <c r="G6039" s="71" t="s">
        <v>878</v>
      </c>
    </row>
    <row r="6040" spans="6:7" ht="19.5" thickBot="1">
      <c r="F6040" s="72">
        <v>6052251084695</v>
      </c>
      <c r="G6040" s="71" t="s">
        <v>878</v>
      </c>
    </row>
    <row r="6041" spans="6:7" ht="19.5" thickBot="1">
      <c r="F6041" s="72">
        <v>6052251084696</v>
      </c>
      <c r="G6041" s="71" t="s">
        <v>878</v>
      </c>
    </row>
    <row r="6042" spans="6:7" ht="19.5" thickBot="1">
      <c r="F6042" s="72">
        <v>6052251084697</v>
      </c>
      <c r="G6042" s="71" t="s">
        <v>878</v>
      </c>
    </row>
    <row r="6043" spans="6:7" ht="19.5" thickBot="1">
      <c r="F6043" s="72">
        <v>6052251084698</v>
      </c>
      <c r="G6043" s="71" t="s">
        <v>878</v>
      </c>
    </row>
    <row r="6044" spans="6:7" ht="19.5" thickBot="1">
      <c r="F6044" s="72">
        <v>6052251084729</v>
      </c>
      <c r="G6044" s="71" t="s">
        <v>878</v>
      </c>
    </row>
    <row r="6045" spans="6:7" ht="19.5" thickBot="1">
      <c r="F6045" s="72">
        <v>6052251084886</v>
      </c>
      <c r="G6045" s="71" t="s">
        <v>878</v>
      </c>
    </row>
    <row r="6046" spans="6:7" ht="19.5" thickBot="1">
      <c r="F6046" s="72">
        <v>6052251084887</v>
      </c>
      <c r="G6046" s="71" t="s">
        <v>878</v>
      </c>
    </row>
    <row r="6047" spans="6:7" ht="19.5" thickBot="1">
      <c r="F6047" s="72">
        <v>6052251084893</v>
      </c>
      <c r="G6047" s="71" t="s">
        <v>878</v>
      </c>
    </row>
    <row r="6048" spans="6:7" ht="19.5" thickBot="1">
      <c r="F6048" s="72">
        <v>6052251084894</v>
      </c>
      <c r="G6048" s="71" t="s">
        <v>878</v>
      </c>
    </row>
    <row r="6049" spans="6:7" ht="19.5" thickBot="1">
      <c r="F6049" s="72">
        <v>6052251084921</v>
      </c>
      <c r="G6049" s="71" t="s">
        <v>878</v>
      </c>
    </row>
    <row r="6050" spans="6:7" ht="19.5" thickBot="1">
      <c r="F6050" s="72">
        <v>6052251084923</v>
      </c>
      <c r="G6050" s="71" t="s">
        <v>878</v>
      </c>
    </row>
    <row r="6051" spans="6:7" ht="19.5" thickBot="1">
      <c r="F6051" s="72">
        <v>6052251084925</v>
      </c>
      <c r="G6051" s="71" t="s">
        <v>878</v>
      </c>
    </row>
    <row r="6052" spans="6:7" ht="19.5" thickBot="1">
      <c r="F6052" s="72">
        <v>6052251084926</v>
      </c>
      <c r="G6052" s="71" t="s">
        <v>878</v>
      </c>
    </row>
    <row r="6053" spans="6:7" ht="19.5" thickBot="1">
      <c r="F6053" s="72">
        <v>6052251084927</v>
      </c>
      <c r="G6053" s="71" t="s">
        <v>878</v>
      </c>
    </row>
    <row r="6054" spans="6:7" ht="19.5" thickBot="1">
      <c r="F6054" s="72">
        <v>6052251084928</v>
      </c>
      <c r="G6054" s="71" t="s">
        <v>878</v>
      </c>
    </row>
    <row r="6055" spans="6:7" ht="19.5" thickBot="1">
      <c r="F6055" s="72">
        <v>6052251084929</v>
      </c>
      <c r="G6055" s="71" t="s">
        <v>878</v>
      </c>
    </row>
    <row r="6056" spans="6:7" ht="19.5" thickBot="1">
      <c r="F6056" s="72">
        <v>6052251084930</v>
      </c>
      <c r="G6056" s="71" t="s">
        <v>878</v>
      </c>
    </row>
    <row r="6057" spans="6:7" ht="19.5" thickBot="1">
      <c r="F6057" s="72">
        <v>6052251084931</v>
      </c>
      <c r="G6057" s="71" t="s">
        <v>878</v>
      </c>
    </row>
    <row r="6058" spans="6:7" ht="19.5" thickBot="1">
      <c r="F6058" s="72">
        <v>6052251084932</v>
      </c>
      <c r="G6058" s="71" t="s">
        <v>878</v>
      </c>
    </row>
    <row r="6059" spans="6:7" ht="19.5" thickBot="1">
      <c r="F6059" s="72">
        <v>6052251084933</v>
      </c>
      <c r="G6059" s="71" t="s">
        <v>878</v>
      </c>
    </row>
    <row r="6060" spans="6:7" ht="19.5" thickBot="1">
      <c r="F6060" s="72">
        <v>6052251084934</v>
      </c>
      <c r="G6060" s="71" t="s">
        <v>878</v>
      </c>
    </row>
    <row r="6061" spans="6:7" ht="19.5" thickBot="1">
      <c r="F6061" s="72">
        <v>6052251084960</v>
      </c>
      <c r="G6061" s="71" t="s">
        <v>878</v>
      </c>
    </row>
    <row r="6062" spans="6:7" ht="19.5" thickBot="1">
      <c r="F6062" s="72">
        <v>6052251085095</v>
      </c>
      <c r="G6062" s="71" t="s">
        <v>878</v>
      </c>
    </row>
    <row r="6063" spans="6:7" ht="19.5" thickBot="1">
      <c r="F6063" s="72">
        <v>6052251085096</v>
      </c>
      <c r="G6063" s="71" t="s">
        <v>878</v>
      </c>
    </row>
    <row r="6064" spans="6:7" ht="19.5" thickBot="1">
      <c r="F6064" s="72">
        <v>6052251085097</v>
      </c>
      <c r="G6064" s="71" t="s">
        <v>878</v>
      </c>
    </row>
    <row r="6065" spans="6:7" ht="19.5" thickBot="1">
      <c r="F6065" s="72">
        <v>6052251085098</v>
      </c>
      <c r="G6065" s="71" t="s">
        <v>878</v>
      </c>
    </row>
    <row r="6066" spans="6:7" ht="19.5" thickBot="1">
      <c r="F6066" s="72">
        <v>6052251085099</v>
      </c>
      <c r="G6066" s="71" t="s">
        <v>878</v>
      </c>
    </row>
    <row r="6067" spans="6:7" ht="19.5" thickBot="1">
      <c r="F6067" s="72">
        <v>6052251085100</v>
      </c>
      <c r="G6067" s="71" t="s">
        <v>878</v>
      </c>
    </row>
    <row r="6068" spans="6:7" ht="19.5" thickBot="1">
      <c r="F6068" s="72">
        <v>6052251085101</v>
      </c>
      <c r="G6068" s="71" t="s">
        <v>878</v>
      </c>
    </row>
    <row r="6069" spans="6:7" ht="19.5" thickBot="1">
      <c r="F6069" s="72">
        <v>6052251085649</v>
      </c>
      <c r="G6069" s="71" t="s">
        <v>878</v>
      </c>
    </row>
    <row r="6070" spans="6:7" ht="19.5" thickBot="1">
      <c r="F6070" s="72">
        <v>6052251085650</v>
      </c>
      <c r="G6070" s="71" t="s">
        <v>878</v>
      </c>
    </row>
    <row r="6071" spans="6:7" ht="19.5" thickBot="1">
      <c r="F6071" s="72">
        <v>6052251085651</v>
      </c>
      <c r="G6071" s="71" t="s">
        <v>878</v>
      </c>
    </row>
    <row r="6072" spans="6:7" ht="19.5" thickBot="1">
      <c r="F6072" s="72">
        <v>6052251085652</v>
      </c>
      <c r="G6072" s="71" t="s">
        <v>878</v>
      </c>
    </row>
    <row r="6073" spans="6:7" ht="19.5" thickBot="1">
      <c r="F6073" s="72">
        <v>6052251085653</v>
      </c>
      <c r="G6073" s="71" t="s">
        <v>878</v>
      </c>
    </row>
    <row r="6074" spans="6:7" ht="19.5" thickBot="1">
      <c r="F6074" s="72">
        <v>6052251085654</v>
      </c>
      <c r="G6074" s="71" t="s">
        <v>878</v>
      </c>
    </row>
    <row r="6075" spans="6:7" ht="19.5" thickBot="1">
      <c r="F6075" s="72">
        <v>6052251085655</v>
      </c>
      <c r="G6075" s="71" t="s">
        <v>878</v>
      </c>
    </row>
    <row r="6076" spans="6:7" ht="19.5" thickBot="1">
      <c r="F6076" s="72">
        <v>6052251085656</v>
      </c>
      <c r="G6076" s="71" t="s">
        <v>878</v>
      </c>
    </row>
    <row r="6077" spans="6:7" ht="19.5" thickBot="1">
      <c r="F6077" s="72">
        <v>6052251085657</v>
      </c>
      <c r="G6077" s="71" t="s">
        <v>878</v>
      </c>
    </row>
    <row r="6078" spans="6:7" ht="19.5" thickBot="1">
      <c r="F6078" s="72">
        <v>6052251085658</v>
      </c>
      <c r="G6078" s="71" t="s">
        <v>878</v>
      </c>
    </row>
    <row r="6079" spans="6:7" ht="19.5" thickBot="1">
      <c r="F6079" s="72">
        <v>6052251085659</v>
      </c>
      <c r="G6079" s="71" t="s">
        <v>878</v>
      </c>
    </row>
    <row r="6080" spans="6:7" ht="19.5" thickBot="1">
      <c r="F6080" s="72">
        <v>6052251085660</v>
      </c>
      <c r="G6080" s="71" t="s">
        <v>878</v>
      </c>
    </row>
    <row r="6081" spans="6:7" ht="19.5" thickBot="1">
      <c r="F6081" s="72">
        <v>6052251085661</v>
      </c>
      <c r="G6081" s="71" t="s">
        <v>878</v>
      </c>
    </row>
    <row r="6082" spans="6:7" ht="19.5" thickBot="1">
      <c r="F6082" s="72">
        <v>6052251085662</v>
      </c>
      <c r="G6082" s="71" t="s">
        <v>878</v>
      </c>
    </row>
    <row r="6083" spans="6:7" ht="19.5" thickBot="1">
      <c r="F6083" s="72">
        <v>6052251085663</v>
      </c>
      <c r="G6083" s="71" t="s">
        <v>878</v>
      </c>
    </row>
    <row r="6084" spans="6:7" ht="19.5" thickBot="1">
      <c r="F6084" s="72">
        <v>6052251085664</v>
      </c>
      <c r="G6084" s="71" t="s">
        <v>878</v>
      </c>
    </row>
    <row r="6085" spans="6:7" ht="19.5" thickBot="1">
      <c r="F6085" s="72">
        <v>6052251085665</v>
      </c>
      <c r="G6085" s="71" t="s">
        <v>878</v>
      </c>
    </row>
    <row r="6086" spans="6:7" ht="19.5" thickBot="1">
      <c r="F6086" s="72">
        <v>6052251085666</v>
      </c>
      <c r="G6086" s="71" t="s">
        <v>878</v>
      </c>
    </row>
    <row r="6087" spans="6:7" ht="19.5" thickBot="1">
      <c r="F6087" s="72">
        <v>6052251085667</v>
      </c>
      <c r="G6087" s="71" t="s">
        <v>878</v>
      </c>
    </row>
    <row r="6088" spans="6:7" ht="19.5" thickBot="1">
      <c r="F6088" s="72">
        <v>6052251085668</v>
      </c>
      <c r="G6088" s="71" t="s">
        <v>878</v>
      </c>
    </row>
    <row r="6089" spans="6:7" ht="19.5" thickBot="1">
      <c r="F6089" s="72">
        <v>6052251085669</v>
      </c>
      <c r="G6089" s="71" t="s">
        <v>878</v>
      </c>
    </row>
    <row r="6090" spans="6:7" ht="19.5" thickBot="1">
      <c r="F6090" s="72">
        <v>6052251085670</v>
      </c>
      <c r="G6090" s="71" t="s">
        <v>878</v>
      </c>
    </row>
    <row r="6091" spans="6:7" ht="19.5" thickBot="1">
      <c r="F6091" s="72">
        <v>6052251085671</v>
      </c>
      <c r="G6091" s="71" t="s">
        <v>878</v>
      </c>
    </row>
    <row r="6092" spans="6:7" ht="19.5" thickBot="1">
      <c r="F6092" s="72">
        <v>6052251085672</v>
      </c>
      <c r="G6092" s="71" t="s">
        <v>878</v>
      </c>
    </row>
    <row r="6093" spans="6:7" ht="19.5" thickBot="1">
      <c r="F6093" s="72">
        <v>6052251085673</v>
      </c>
      <c r="G6093" s="71" t="s">
        <v>878</v>
      </c>
    </row>
    <row r="6094" spans="6:7" ht="19.5" thickBot="1">
      <c r="F6094" s="72">
        <v>6052251085674</v>
      </c>
      <c r="G6094" s="71" t="s">
        <v>878</v>
      </c>
    </row>
    <row r="6095" spans="6:7" ht="19.5" thickBot="1">
      <c r="F6095" s="72">
        <v>6052251085675</v>
      </c>
      <c r="G6095" s="71" t="s">
        <v>878</v>
      </c>
    </row>
    <row r="6096" spans="6:7" ht="19.5" thickBot="1">
      <c r="F6096" s="72">
        <v>6052251085676</v>
      </c>
      <c r="G6096" s="71" t="s">
        <v>878</v>
      </c>
    </row>
    <row r="6097" spans="6:7" ht="19.5" thickBot="1">
      <c r="F6097" s="72">
        <v>6052251085677</v>
      </c>
      <c r="G6097" s="71" t="s">
        <v>878</v>
      </c>
    </row>
    <row r="6098" spans="6:7" ht="19.5" thickBot="1">
      <c r="F6098" s="72">
        <v>6052251085678</v>
      </c>
      <c r="G6098" s="71" t="s">
        <v>878</v>
      </c>
    </row>
    <row r="6099" spans="6:7" ht="19.5" thickBot="1">
      <c r="F6099" s="72">
        <v>6052251085679</v>
      </c>
      <c r="G6099" s="71" t="s">
        <v>878</v>
      </c>
    </row>
    <row r="6100" spans="6:7" ht="19.5" thickBot="1">
      <c r="F6100" s="72">
        <v>6052251085680</v>
      </c>
      <c r="G6100" s="71" t="s">
        <v>878</v>
      </c>
    </row>
    <row r="6101" spans="6:7" ht="19.5" thickBot="1">
      <c r="F6101" s="72">
        <v>6052251085681</v>
      </c>
      <c r="G6101" s="71" t="s">
        <v>878</v>
      </c>
    </row>
    <row r="6102" spans="6:7" ht="19.5" thickBot="1">
      <c r="F6102" s="72">
        <v>6052251085682</v>
      </c>
      <c r="G6102" s="71" t="s">
        <v>878</v>
      </c>
    </row>
    <row r="6103" spans="6:7" ht="19.5" thickBot="1">
      <c r="F6103" s="72">
        <v>6052251085683</v>
      </c>
      <c r="G6103" s="71" t="s">
        <v>878</v>
      </c>
    </row>
    <row r="6104" spans="6:7" ht="19.5" thickBot="1">
      <c r="F6104" s="72">
        <v>6052251085684</v>
      </c>
      <c r="G6104" s="71" t="s">
        <v>878</v>
      </c>
    </row>
    <row r="6105" spans="6:7" ht="19.5" thickBot="1">
      <c r="F6105" s="72">
        <v>6052251085685</v>
      </c>
      <c r="G6105" s="71" t="s">
        <v>878</v>
      </c>
    </row>
    <row r="6106" spans="6:7" ht="19.5" thickBot="1">
      <c r="F6106" s="72">
        <v>6052251085686</v>
      </c>
      <c r="G6106" s="71" t="s">
        <v>878</v>
      </c>
    </row>
    <row r="6107" spans="6:7" ht="19.5" thickBot="1">
      <c r="F6107" s="72">
        <v>6052251085687</v>
      </c>
      <c r="G6107" s="71" t="s">
        <v>878</v>
      </c>
    </row>
    <row r="6108" spans="6:7" ht="19.5" thickBot="1">
      <c r="F6108" s="72">
        <v>6052251085688</v>
      </c>
      <c r="G6108" s="71" t="s">
        <v>878</v>
      </c>
    </row>
    <row r="6109" spans="6:7" ht="19.5" thickBot="1">
      <c r="F6109" s="72">
        <v>6052251085689</v>
      </c>
      <c r="G6109" s="71" t="s">
        <v>878</v>
      </c>
    </row>
    <row r="6110" spans="6:7" ht="19.5" thickBot="1">
      <c r="F6110" s="72">
        <v>6052251085690</v>
      </c>
      <c r="G6110" s="71" t="s">
        <v>878</v>
      </c>
    </row>
    <row r="6111" spans="6:7" ht="19.5" thickBot="1">
      <c r="F6111" s="72">
        <v>6052251085691</v>
      </c>
      <c r="G6111" s="71" t="s">
        <v>878</v>
      </c>
    </row>
    <row r="6112" spans="6:7" ht="19.5" thickBot="1">
      <c r="F6112" s="72">
        <v>6052251085692</v>
      </c>
      <c r="G6112" s="71" t="s">
        <v>878</v>
      </c>
    </row>
    <row r="6113" spans="6:7" ht="19.5" thickBot="1">
      <c r="F6113" s="72">
        <v>6052251085693</v>
      </c>
      <c r="G6113" s="71" t="s">
        <v>878</v>
      </c>
    </row>
    <row r="6114" spans="6:7" ht="19.5" thickBot="1">
      <c r="F6114" s="72">
        <v>6052251085694</v>
      </c>
      <c r="G6114" s="71" t="s">
        <v>878</v>
      </c>
    </row>
    <row r="6115" spans="6:7" ht="19.5" thickBot="1">
      <c r="F6115" s="72">
        <v>6052251085695</v>
      </c>
      <c r="G6115" s="71" t="s">
        <v>878</v>
      </c>
    </row>
    <row r="6116" spans="6:7" ht="19.5" thickBot="1">
      <c r="F6116" s="72">
        <v>6052251085696</v>
      </c>
      <c r="G6116" s="71" t="s">
        <v>878</v>
      </c>
    </row>
    <row r="6117" spans="6:7" ht="19.5" thickBot="1">
      <c r="F6117" s="72">
        <v>6052251085697</v>
      </c>
      <c r="G6117" s="71" t="s">
        <v>878</v>
      </c>
    </row>
    <row r="6118" spans="6:7" ht="19.5" thickBot="1">
      <c r="F6118" s="72">
        <v>6052251085698</v>
      </c>
      <c r="G6118" s="71" t="s">
        <v>878</v>
      </c>
    </row>
    <row r="6119" spans="6:7" ht="19.5" thickBot="1">
      <c r="F6119" s="72">
        <v>6052251085699</v>
      </c>
      <c r="G6119" s="71" t="s">
        <v>878</v>
      </c>
    </row>
    <row r="6120" spans="6:7" ht="19.5" thickBot="1">
      <c r="F6120" s="72">
        <v>6052251085700</v>
      </c>
      <c r="G6120" s="71" t="s">
        <v>878</v>
      </c>
    </row>
    <row r="6121" spans="6:7" ht="19.5" thickBot="1">
      <c r="F6121" s="72">
        <v>6052251085701</v>
      </c>
      <c r="G6121" s="71" t="s">
        <v>878</v>
      </c>
    </row>
    <row r="6122" spans="6:7" ht="19.5" thickBot="1">
      <c r="F6122" s="72">
        <v>6052251085702</v>
      </c>
      <c r="G6122" s="71" t="s">
        <v>878</v>
      </c>
    </row>
    <row r="6123" spans="6:7" ht="19.5" thickBot="1">
      <c r="F6123" s="72">
        <v>6052251085703</v>
      </c>
      <c r="G6123" s="71" t="s">
        <v>878</v>
      </c>
    </row>
    <row r="6124" spans="6:7" ht="19.5" thickBot="1">
      <c r="F6124" s="72">
        <v>6052251085704</v>
      </c>
      <c r="G6124" s="71" t="s">
        <v>878</v>
      </c>
    </row>
    <row r="6125" spans="6:7" ht="19.5" thickBot="1">
      <c r="F6125" s="72">
        <v>6052251085705</v>
      </c>
      <c r="G6125" s="71" t="s">
        <v>878</v>
      </c>
    </row>
    <row r="6126" spans="6:7" ht="19.5" thickBot="1">
      <c r="F6126" s="72">
        <v>6052251085706</v>
      </c>
      <c r="G6126" s="71" t="s">
        <v>878</v>
      </c>
    </row>
    <row r="6127" spans="6:7" ht="19.5" thickBot="1">
      <c r="F6127" s="72">
        <v>6052251085707</v>
      </c>
      <c r="G6127" s="71" t="s">
        <v>878</v>
      </c>
    </row>
    <row r="6128" spans="6:7" ht="19.5" thickBot="1">
      <c r="F6128" s="72">
        <v>6052251085708</v>
      </c>
      <c r="G6128" s="71" t="s">
        <v>878</v>
      </c>
    </row>
    <row r="6129" spans="6:7" ht="19.5" thickBot="1">
      <c r="F6129" s="72">
        <v>6052251085709</v>
      </c>
      <c r="G6129" s="71" t="s">
        <v>878</v>
      </c>
    </row>
    <row r="6130" spans="6:7" ht="19.5" thickBot="1">
      <c r="F6130" s="72">
        <v>6052251085710</v>
      </c>
      <c r="G6130" s="71" t="s">
        <v>878</v>
      </c>
    </row>
    <row r="6131" spans="6:7" ht="19.5" thickBot="1">
      <c r="F6131" s="72">
        <v>6052251085711</v>
      </c>
      <c r="G6131" s="71" t="s">
        <v>878</v>
      </c>
    </row>
    <row r="6132" spans="6:7" ht="19.5" thickBot="1">
      <c r="F6132" s="72">
        <v>6052251085712</v>
      </c>
      <c r="G6132" s="71" t="s">
        <v>878</v>
      </c>
    </row>
    <row r="6133" spans="6:7" ht="19.5" thickBot="1">
      <c r="F6133" s="72">
        <v>6052251085713</v>
      </c>
      <c r="G6133" s="71" t="s">
        <v>878</v>
      </c>
    </row>
    <row r="6134" spans="6:7" ht="19.5" thickBot="1">
      <c r="F6134" s="72">
        <v>6052251085714</v>
      </c>
      <c r="G6134" s="71" t="s">
        <v>878</v>
      </c>
    </row>
    <row r="6135" spans="6:7" ht="19.5" thickBot="1">
      <c r="F6135" s="72">
        <v>6052251085715</v>
      </c>
      <c r="G6135" s="71" t="s">
        <v>878</v>
      </c>
    </row>
    <row r="6136" spans="6:7" ht="19.5" thickBot="1">
      <c r="F6136" s="72">
        <v>6052251085716</v>
      </c>
      <c r="G6136" s="71" t="s">
        <v>878</v>
      </c>
    </row>
    <row r="6137" spans="6:7" ht="19.5" thickBot="1">
      <c r="F6137" s="72">
        <v>6052251085717</v>
      </c>
      <c r="G6137" s="71" t="s">
        <v>878</v>
      </c>
    </row>
    <row r="6138" spans="6:7" ht="19.5" thickBot="1">
      <c r="F6138" s="72">
        <v>6052251085718</v>
      </c>
      <c r="G6138" s="71" t="s">
        <v>878</v>
      </c>
    </row>
    <row r="6139" spans="6:7" ht="19.5" thickBot="1">
      <c r="F6139" s="72">
        <v>6052251085719</v>
      </c>
      <c r="G6139" s="71" t="s">
        <v>878</v>
      </c>
    </row>
    <row r="6140" spans="6:7" ht="19.5" thickBot="1">
      <c r="F6140" s="72">
        <v>6052251085720</v>
      </c>
      <c r="G6140" s="71" t="s">
        <v>878</v>
      </c>
    </row>
    <row r="6141" spans="6:7" ht="19.5" thickBot="1">
      <c r="F6141" s="72">
        <v>6052251085721</v>
      </c>
      <c r="G6141" s="71" t="s">
        <v>878</v>
      </c>
    </row>
    <row r="6142" spans="6:7" ht="19.5" thickBot="1">
      <c r="F6142" s="72">
        <v>6052251085722</v>
      </c>
      <c r="G6142" s="71" t="s">
        <v>878</v>
      </c>
    </row>
    <row r="6143" spans="6:7" ht="19.5" thickBot="1">
      <c r="F6143" s="72">
        <v>6052251085723</v>
      </c>
      <c r="G6143" s="71" t="s">
        <v>878</v>
      </c>
    </row>
    <row r="6144" spans="6:7" ht="19.5" thickBot="1">
      <c r="F6144" s="72">
        <v>6052251085724</v>
      </c>
      <c r="G6144" s="71" t="s">
        <v>878</v>
      </c>
    </row>
    <row r="6145" spans="6:7" ht="19.5" thickBot="1">
      <c r="F6145" s="72">
        <v>6052251085725</v>
      </c>
      <c r="G6145" s="71" t="s">
        <v>878</v>
      </c>
    </row>
    <row r="6146" spans="6:7" ht="19.5" thickBot="1">
      <c r="F6146" s="72">
        <v>6052251085726</v>
      </c>
      <c r="G6146" s="71" t="s">
        <v>878</v>
      </c>
    </row>
    <row r="6147" spans="6:7" ht="19.5" thickBot="1">
      <c r="F6147" s="72">
        <v>6052251085727</v>
      </c>
      <c r="G6147" s="71" t="s">
        <v>878</v>
      </c>
    </row>
    <row r="6148" spans="6:7" ht="19.5" thickBot="1">
      <c r="F6148" s="72">
        <v>6052251085728</v>
      </c>
      <c r="G6148" s="71" t="s">
        <v>878</v>
      </c>
    </row>
    <row r="6149" spans="6:7" ht="19.5" thickBot="1">
      <c r="F6149" s="72">
        <v>6052251085729</v>
      </c>
      <c r="G6149" s="71" t="s">
        <v>878</v>
      </c>
    </row>
    <row r="6150" spans="6:7" ht="19.5" thickBot="1">
      <c r="F6150" s="72">
        <v>6052251085730</v>
      </c>
      <c r="G6150" s="71" t="s">
        <v>878</v>
      </c>
    </row>
    <row r="6151" spans="6:7" ht="19.5" thickBot="1">
      <c r="F6151" s="72">
        <v>6052251085731</v>
      </c>
      <c r="G6151" s="71" t="s">
        <v>878</v>
      </c>
    </row>
    <row r="6152" spans="6:7" ht="19.5" thickBot="1">
      <c r="F6152" s="72">
        <v>6052251085732</v>
      </c>
      <c r="G6152" s="71" t="s">
        <v>878</v>
      </c>
    </row>
    <row r="6153" spans="6:7" ht="19.5" thickBot="1">
      <c r="F6153" s="72">
        <v>6052251085733</v>
      </c>
      <c r="G6153" s="71" t="s">
        <v>878</v>
      </c>
    </row>
    <row r="6154" spans="6:7" ht="19.5" thickBot="1">
      <c r="F6154" s="72">
        <v>6052251085734</v>
      </c>
      <c r="G6154" s="71" t="s">
        <v>878</v>
      </c>
    </row>
    <row r="6155" spans="6:7" ht="19.5" thickBot="1">
      <c r="F6155" s="72">
        <v>6052251085735</v>
      </c>
      <c r="G6155" s="71" t="s">
        <v>878</v>
      </c>
    </row>
    <row r="6156" spans="6:7" ht="19.5" thickBot="1">
      <c r="F6156" s="72">
        <v>6052251085736</v>
      </c>
      <c r="G6156" s="71" t="s">
        <v>878</v>
      </c>
    </row>
    <row r="6157" spans="6:7" ht="19.5" thickBot="1">
      <c r="F6157" s="72">
        <v>6052251085737</v>
      </c>
      <c r="G6157" s="71" t="s">
        <v>878</v>
      </c>
    </row>
    <row r="6158" spans="6:7" ht="19.5" thickBot="1">
      <c r="F6158" s="72">
        <v>6052251085738</v>
      </c>
      <c r="G6158" s="71" t="s">
        <v>878</v>
      </c>
    </row>
    <row r="6159" spans="6:7" ht="19.5" thickBot="1">
      <c r="F6159" s="72">
        <v>6052251085739</v>
      </c>
      <c r="G6159" s="71" t="s">
        <v>878</v>
      </c>
    </row>
    <row r="6160" spans="6:7" ht="19.5" thickBot="1">
      <c r="F6160" s="72">
        <v>6052251085740</v>
      </c>
      <c r="G6160" s="71" t="s">
        <v>878</v>
      </c>
    </row>
    <row r="6161" spans="6:7" ht="19.5" thickBot="1">
      <c r="F6161" s="72">
        <v>6052251085741</v>
      </c>
      <c r="G6161" s="71" t="s">
        <v>878</v>
      </c>
    </row>
    <row r="6162" spans="6:7" ht="19.5" thickBot="1">
      <c r="F6162" s="72">
        <v>6052251085742</v>
      </c>
      <c r="G6162" s="71" t="s">
        <v>878</v>
      </c>
    </row>
    <row r="6163" spans="6:7" ht="19.5" thickBot="1">
      <c r="F6163" s="72">
        <v>6052251085743</v>
      </c>
      <c r="G6163" s="71" t="s">
        <v>878</v>
      </c>
    </row>
    <row r="6164" spans="6:7" ht="19.5" thickBot="1">
      <c r="F6164" s="72">
        <v>6052251085744</v>
      </c>
      <c r="G6164" s="71" t="s">
        <v>878</v>
      </c>
    </row>
    <row r="6165" spans="6:7" ht="19.5" thickBot="1">
      <c r="F6165" s="72">
        <v>6052251085745</v>
      </c>
      <c r="G6165" s="71" t="s">
        <v>878</v>
      </c>
    </row>
    <row r="6166" spans="6:7" ht="19.5" thickBot="1">
      <c r="F6166" s="72">
        <v>6052251085746</v>
      </c>
      <c r="G6166" s="71" t="s">
        <v>878</v>
      </c>
    </row>
    <row r="6167" spans="6:7" ht="19.5" thickBot="1">
      <c r="F6167" s="72">
        <v>6052251085747</v>
      </c>
      <c r="G6167" s="71" t="s">
        <v>878</v>
      </c>
    </row>
    <row r="6168" spans="6:7" ht="19.5" thickBot="1">
      <c r="F6168" s="72">
        <v>6052251085748</v>
      </c>
      <c r="G6168" s="71" t="s">
        <v>878</v>
      </c>
    </row>
    <row r="6169" spans="6:7" ht="19.5" thickBot="1">
      <c r="F6169" s="72">
        <v>6052251085749</v>
      </c>
      <c r="G6169" s="71" t="s">
        <v>878</v>
      </c>
    </row>
    <row r="6170" spans="6:7" ht="19.5" thickBot="1">
      <c r="F6170" s="72">
        <v>6052251085750</v>
      </c>
      <c r="G6170" s="71" t="s">
        <v>878</v>
      </c>
    </row>
    <row r="6171" spans="6:7" ht="19.5" thickBot="1">
      <c r="F6171" s="72">
        <v>6052251085751</v>
      </c>
      <c r="G6171" s="71" t="s">
        <v>878</v>
      </c>
    </row>
    <row r="6172" spans="6:7" ht="19.5" thickBot="1">
      <c r="F6172" s="72">
        <v>6052251085752</v>
      </c>
      <c r="G6172" s="71" t="s">
        <v>878</v>
      </c>
    </row>
    <row r="6173" spans="6:7" ht="19.5" thickBot="1">
      <c r="F6173" s="72">
        <v>6052251085753</v>
      </c>
      <c r="G6173" s="71" t="s">
        <v>878</v>
      </c>
    </row>
    <row r="6174" spans="6:7" ht="19.5" thickBot="1">
      <c r="F6174" s="72">
        <v>6052251085754</v>
      </c>
      <c r="G6174" s="71" t="s">
        <v>878</v>
      </c>
    </row>
    <row r="6175" spans="6:7" ht="19.5" thickBot="1">
      <c r="F6175" s="72">
        <v>6052251085755</v>
      </c>
      <c r="G6175" s="71" t="s">
        <v>878</v>
      </c>
    </row>
    <row r="6176" spans="6:7" ht="19.5" thickBot="1">
      <c r="F6176" s="72">
        <v>6052251085756</v>
      </c>
      <c r="G6176" s="71" t="s">
        <v>878</v>
      </c>
    </row>
    <row r="6177" spans="6:7" ht="19.5" thickBot="1">
      <c r="F6177" s="72">
        <v>6052251085757</v>
      </c>
      <c r="G6177" s="71" t="s">
        <v>878</v>
      </c>
    </row>
    <row r="6178" spans="6:7" ht="19.5" thickBot="1">
      <c r="F6178" s="72">
        <v>6052251085758</v>
      </c>
      <c r="G6178" s="71" t="s">
        <v>878</v>
      </c>
    </row>
    <row r="6179" spans="6:7" ht="19.5" thickBot="1">
      <c r="F6179" s="72">
        <v>6052251085759</v>
      </c>
      <c r="G6179" s="71" t="s">
        <v>878</v>
      </c>
    </row>
    <row r="6180" spans="6:7" ht="19.5" thickBot="1">
      <c r="F6180" s="72">
        <v>6052251085760</v>
      </c>
      <c r="G6180" s="71" t="s">
        <v>878</v>
      </c>
    </row>
    <row r="6181" spans="6:7" ht="19.5" thickBot="1">
      <c r="F6181" s="72">
        <v>6052251085761</v>
      </c>
      <c r="G6181" s="71" t="s">
        <v>878</v>
      </c>
    </row>
    <row r="6182" spans="6:7" ht="19.5" thickBot="1">
      <c r="F6182" s="72">
        <v>6052251085762</v>
      </c>
      <c r="G6182" s="71" t="s">
        <v>878</v>
      </c>
    </row>
    <row r="6183" spans="6:7" ht="19.5" thickBot="1">
      <c r="F6183" s="72">
        <v>6052251085763</v>
      </c>
      <c r="G6183" s="71" t="s">
        <v>878</v>
      </c>
    </row>
    <row r="6184" spans="6:7" ht="19.5" thickBot="1">
      <c r="F6184" s="72">
        <v>6052251085764</v>
      </c>
      <c r="G6184" s="71" t="s">
        <v>878</v>
      </c>
    </row>
    <row r="6185" spans="6:7" ht="19.5" thickBot="1">
      <c r="F6185" s="72">
        <v>6052251085765</v>
      </c>
      <c r="G6185" s="71" t="s">
        <v>878</v>
      </c>
    </row>
    <row r="6186" spans="6:7" ht="19.5" thickBot="1">
      <c r="F6186" s="72">
        <v>6052251085766</v>
      </c>
      <c r="G6186" s="71" t="s">
        <v>878</v>
      </c>
    </row>
    <row r="6187" spans="6:7" ht="19.5" thickBot="1">
      <c r="F6187" s="72">
        <v>6052251085767</v>
      </c>
      <c r="G6187" s="71" t="s">
        <v>878</v>
      </c>
    </row>
    <row r="6188" spans="6:7" ht="19.5" thickBot="1">
      <c r="F6188" s="72">
        <v>6052251085768</v>
      </c>
      <c r="G6188" s="71" t="s">
        <v>878</v>
      </c>
    </row>
    <row r="6189" spans="6:7" ht="19.5" thickBot="1">
      <c r="F6189" s="72">
        <v>6052251085769</v>
      </c>
      <c r="G6189" s="71" t="s">
        <v>878</v>
      </c>
    </row>
    <row r="6190" spans="6:7" ht="19.5" thickBot="1">
      <c r="F6190" s="72">
        <v>6052251085770</v>
      </c>
      <c r="G6190" s="71" t="s">
        <v>878</v>
      </c>
    </row>
    <row r="6191" spans="6:7" ht="19.5" thickBot="1">
      <c r="F6191" s="72">
        <v>6052251085771</v>
      </c>
      <c r="G6191" s="71" t="s">
        <v>878</v>
      </c>
    </row>
    <row r="6192" spans="6:7" ht="19.5" thickBot="1">
      <c r="F6192" s="72">
        <v>6052251085772</v>
      </c>
      <c r="G6192" s="71" t="s">
        <v>878</v>
      </c>
    </row>
    <row r="6193" spans="6:7" ht="19.5" thickBot="1">
      <c r="F6193" s="72">
        <v>6052251085773</v>
      </c>
      <c r="G6193" s="71" t="s">
        <v>878</v>
      </c>
    </row>
    <row r="6194" spans="6:7" ht="19.5" thickBot="1">
      <c r="F6194" s="72">
        <v>6052251085774</v>
      </c>
      <c r="G6194" s="71" t="s">
        <v>878</v>
      </c>
    </row>
    <row r="6195" spans="6:7" ht="19.5" thickBot="1">
      <c r="F6195" s="72">
        <v>6052251085775</v>
      </c>
      <c r="G6195" s="71" t="s">
        <v>878</v>
      </c>
    </row>
    <row r="6196" spans="6:7" ht="19.5" thickBot="1">
      <c r="F6196" s="72">
        <v>6052251085776</v>
      </c>
      <c r="G6196" s="71" t="s">
        <v>878</v>
      </c>
    </row>
    <row r="6197" spans="6:7" ht="19.5" thickBot="1">
      <c r="F6197" s="72">
        <v>6052251085777</v>
      </c>
      <c r="G6197" s="71" t="s">
        <v>878</v>
      </c>
    </row>
    <row r="6198" spans="6:7" ht="19.5" thickBot="1">
      <c r="F6198" s="72">
        <v>6052251085778</v>
      </c>
      <c r="G6198" s="71" t="s">
        <v>878</v>
      </c>
    </row>
    <row r="6199" spans="6:7" ht="19.5" thickBot="1">
      <c r="F6199" s="72">
        <v>6052251085779</v>
      </c>
      <c r="G6199" s="71" t="s">
        <v>878</v>
      </c>
    </row>
    <row r="6200" spans="6:7" ht="19.5" thickBot="1">
      <c r="F6200" s="72">
        <v>6052251085780</v>
      </c>
      <c r="G6200" s="71" t="s">
        <v>878</v>
      </c>
    </row>
    <row r="6201" spans="6:7" ht="19.5" thickBot="1">
      <c r="F6201" s="72">
        <v>6052251085781</v>
      </c>
      <c r="G6201" s="71" t="s">
        <v>878</v>
      </c>
    </row>
    <row r="6202" spans="6:7" ht="19.5" thickBot="1">
      <c r="F6202" s="72">
        <v>6052251085782</v>
      </c>
      <c r="G6202" s="71" t="s">
        <v>878</v>
      </c>
    </row>
    <row r="6203" spans="6:7" ht="19.5" thickBot="1">
      <c r="F6203" s="72">
        <v>6052251085783</v>
      </c>
      <c r="G6203" s="71" t="s">
        <v>878</v>
      </c>
    </row>
    <row r="6204" spans="6:7" ht="19.5" thickBot="1">
      <c r="F6204" s="72">
        <v>6052251085784</v>
      </c>
      <c r="G6204" s="71" t="s">
        <v>878</v>
      </c>
    </row>
    <row r="6205" spans="6:7" ht="19.5" thickBot="1">
      <c r="F6205" s="72">
        <v>6052251085785</v>
      </c>
      <c r="G6205" s="71" t="s">
        <v>878</v>
      </c>
    </row>
    <row r="6206" spans="6:7" ht="19.5" thickBot="1">
      <c r="F6206" s="72">
        <v>6052251085786</v>
      </c>
      <c r="G6206" s="71" t="s">
        <v>878</v>
      </c>
    </row>
    <row r="6207" spans="6:7" ht="19.5" thickBot="1">
      <c r="F6207" s="72">
        <v>6052251085787</v>
      </c>
      <c r="G6207" s="71" t="s">
        <v>878</v>
      </c>
    </row>
    <row r="6208" spans="6:7" ht="19.5" thickBot="1">
      <c r="F6208" s="72">
        <v>6052251085788</v>
      </c>
      <c r="G6208" s="71" t="s">
        <v>878</v>
      </c>
    </row>
    <row r="6209" spans="6:7" ht="19.5" thickBot="1">
      <c r="F6209" s="72">
        <v>6052251085789</v>
      </c>
      <c r="G6209" s="71" t="s">
        <v>878</v>
      </c>
    </row>
    <row r="6210" spans="6:7" ht="19.5" thickBot="1">
      <c r="F6210" s="72">
        <v>6052251085790</v>
      </c>
      <c r="G6210" s="71" t="s">
        <v>878</v>
      </c>
    </row>
    <row r="6211" spans="6:7" ht="19.5" thickBot="1">
      <c r="F6211" s="72">
        <v>6052251085791</v>
      </c>
      <c r="G6211" s="71" t="s">
        <v>878</v>
      </c>
    </row>
    <row r="6212" spans="6:7" ht="19.5" thickBot="1">
      <c r="F6212" s="72">
        <v>6052251085792</v>
      </c>
      <c r="G6212" s="71" t="s">
        <v>878</v>
      </c>
    </row>
    <row r="6213" spans="6:7" ht="19.5" thickBot="1">
      <c r="F6213" s="72">
        <v>6052251085793</v>
      </c>
      <c r="G6213" s="71" t="s">
        <v>878</v>
      </c>
    </row>
    <row r="6214" spans="6:7" ht="19.5" thickBot="1">
      <c r="F6214" s="72">
        <v>6052251085794</v>
      </c>
      <c r="G6214" s="71" t="s">
        <v>878</v>
      </c>
    </row>
    <row r="6215" spans="6:7" ht="19.5" thickBot="1">
      <c r="F6215" s="72">
        <v>6052251085795</v>
      </c>
      <c r="G6215" s="71" t="s">
        <v>878</v>
      </c>
    </row>
    <row r="6216" spans="6:7" ht="19.5" thickBot="1">
      <c r="F6216" s="72">
        <v>6052251085796</v>
      </c>
      <c r="G6216" s="71" t="s">
        <v>878</v>
      </c>
    </row>
    <row r="6217" spans="6:7" ht="19.5" thickBot="1">
      <c r="F6217" s="72">
        <v>6052251085797</v>
      </c>
      <c r="G6217" s="71" t="s">
        <v>878</v>
      </c>
    </row>
    <row r="6218" spans="6:7" ht="19.5" thickBot="1">
      <c r="F6218" s="72">
        <v>6052251085798</v>
      </c>
      <c r="G6218" s="71" t="s">
        <v>878</v>
      </c>
    </row>
    <row r="6219" spans="6:7" ht="19.5" thickBot="1">
      <c r="F6219" s="72">
        <v>6052251085799</v>
      </c>
      <c r="G6219" s="71" t="s">
        <v>878</v>
      </c>
    </row>
    <row r="6220" spans="6:7" ht="19.5" thickBot="1">
      <c r="F6220" s="72">
        <v>6052251085800</v>
      </c>
      <c r="G6220" s="71" t="s">
        <v>878</v>
      </c>
    </row>
    <row r="6221" spans="6:7" ht="19.5" thickBot="1">
      <c r="F6221" s="72">
        <v>6052251085801</v>
      </c>
      <c r="G6221" s="71" t="s">
        <v>878</v>
      </c>
    </row>
    <row r="6222" spans="6:7" ht="19.5" thickBot="1">
      <c r="F6222" s="72">
        <v>6052251085802</v>
      </c>
      <c r="G6222" s="71" t="s">
        <v>878</v>
      </c>
    </row>
    <row r="6223" spans="6:7" ht="19.5" thickBot="1">
      <c r="F6223" s="72">
        <v>6052251085803</v>
      </c>
      <c r="G6223" s="71" t="s">
        <v>878</v>
      </c>
    </row>
    <row r="6224" spans="6:7" ht="19.5" thickBot="1">
      <c r="F6224" s="72">
        <v>6052251085804</v>
      </c>
      <c r="G6224" s="71" t="s">
        <v>878</v>
      </c>
    </row>
    <row r="6225" spans="6:7" ht="19.5" thickBot="1">
      <c r="F6225" s="72">
        <v>6052251085805</v>
      </c>
      <c r="G6225" s="71" t="s">
        <v>878</v>
      </c>
    </row>
    <row r="6226" spans="6:7" ht="19.5" thickBot="1">
      <c r="F6226" s="72">
        <v>6052251085806</v>
      </c>
      <c r="G6226" s="71" t="s">
        <v>878</v>
      </c>
    </row>
    <row r="6227" spans="6:7" ht="19.5" thickBot="1">
      <c r="F6227" s="72">
        <v>6052251085807</v>
      </c>
      <c r="G6227" s="71" t="s">
        <v>878</v>
      </c>
    </row>
    <row r="6228" spans="6:7" ht="19.5" thickBot="1">
      <c r="F6228" s="72">
        <v>6052251085808</v>
      </c>
      <c r="G6228" s="71" t="s">
        <v>878</v>
      </c>
    </row>
    <row r="6229" spans="6:7" ht="19.5" thickBot="1">
      <c r="F6229" s="72">
        <v>6052251085809</v>
      </c>
      <c r="G6229" s="71" t="s">
        <v>878</v>
      </c>
    </row>
    <row r="6230" spans="6:7" ht="19.5" thickBot="1">
      <c r="F6230" s="72">
        <v>6052251085810</v>
      </c>
      <c r="G6230" s="71" t="s">
        <v>878</v>
      </c>
    </row>
    <row r="6231" spans="6:7" ht="19.5" thickBot="1">
      <c r="F6231" s="72">
        <v>6052251085811</v>
      </c>
      <c r="G6231" s="71" t="s">
        <v>878</v>
      </c>
    </row>
    <row r="6232" spans="6:7" ht="19.5" thickBot="1">
      <c r="F6232" s="72">
        <v>6052251085812</v>
      </c>
      <c r="G6232" s="71" t="s">
        <v>878</v>
      </c>
    </row>
    <row r="6233" spans="6:7" ht="19.5" thickBot="1">
      <c r="F6233" s="72">
        <v>6052251085813</v>
      </c>
      <c r="G6233" s="71" t="s">
        <v>878</v>
      </c>
    </row>
    <row r="6234" spans="6:7" ht="19.5" thickBot="1">
      <c r="F6234" s="72">
        <v>6052251085814</v>
      </c>
      <c r="G6234" s="71" t="s">
        <v>878</v>
      </c>
    </row>
    <row r="6235" spans="6:7" ht="19.5" thickBot="1">
      <c r="F6235" s="72">
        <v>6052251085815</v>
      </c>
      <c r="G6235" s="71" t="s">
        <v>878</v>
      </c>
    </row>
    <row r="6236" spans="6:7" ht="19.5" thickBot="1">
      <c r="F6236" s="72">
        <v>6052251085816</v>
      </c>
      <c r="G6236" s="71" t="s">
        <v>878</v>
      </c>
    </row>
    <row r="6237" spans="6:7" ht="19.5" thickBot="1">
      <c r="F6237" s="72">
        <v>6052251085817</v>
      </c>
      <c r="G6237" s="71" t="s">
        <v>878</v>
      </c>
    </row>
    <row r="6238" spans="6:7" ht="19.5" thickBot="1">
      <c r="F6238" s="72">
        <v>6052251085818</v>
      </c>
      <c r="G6238" s="71" t="s">
        <v>878</v>
      </c>
    </row>
    <row r="6239" spans="6:7" ht="19.5" thickBot="1">
      <c r="F6239" s="72">
        <v>6052251085819</v>
      </c>
      <c r="G6239" s="71" t="s">
        <v>878</v>
      </c>
    </row>
    <row r="6240" spans="6:7" ht="19.5" thickBot="1">
      <c r="F6240" s="72">
        <v>6052251085820</v>
      </c>
      <c r="G6240" s="71" t="s">
        <v>878</v>
      </c>
    </row>
    <row r="6241" spans="6:7" ht="19.5" thickBot="1">
      <c r="F6241" s="72">
        <v>6052251085821</v>
      </c>
      <c r="G6241" s="71" t="s">
        <v>878</v>
      </c>
    </row>
    <row r="6242" spans="6:7" ht="19.5" thickBot="1">
      <c r="F6242" s="72">
        <v>6052251085822</v>
      </c>
      <c r="G6242" s="71" t="s">
        <v>878</v>
      </c>
    </row>
    <row r="6243" spans="6:7" ht="19.5" thickBot="1">
      <c r="F6243" s="72">
        <v>6052251085823</v>
      </c>
      <c r="G6243" s="71" t="s">
        <v>878</v>
      </c>
    </row>
    <row r="6244" spans="6:7" ht="19.5" thickBot="1">
      <c r="F6244" s="72">
        <v>6052251085824</v>
      </c>
      <c r="G6244" s="71" t="s">
        <v>878</v>
      </c>
    </row>
    <row r="6245" spans="6:7" ht="19.5" thickBot="1">
      <c r="F6245" s="72">
        <v>6052251085825</v>
      </c>
      <c r="G6245" s="71" t="s">
        <v>878</v>
      </c>
    </row>
    <row r="6246" spans="6:7" ht="19.5" thickBot="1">
      <c r="F6246" s="72">
        <v>6052251085826</v>
      </c>
      <c r="G6246" s="71" t="s">
        <v>878</v>
      </c>
    </row>
    <row r="6247" spans="6:7" ht="19.5" thickBot="1">
      <c r="F6247" s="72">
        <v>6052251085827</v>
      </c>
      <c r="G6247" s="71" t="s">
        <v>878</v>
      </c>
    </row>
    <row r="6248" spans="6:7" ht="19.5" thickBot="1">
      <c r="F6248" s="72">
        <v>6052251085828</v>
      </c>
      <c r="G6248" s="71" t="s">
        <v>878</v>
      </c>
    </row>
    <row r="6249" spans="6:7" ht="19.5" thickBot="1">
      <c r="F6249" s="72">
        <v>6052251085829</v>
      </c>
      <c r="G6249" s="71" t="s">
        <v>878</v>
      </c>
    </row>
    <row r="6250" spans="6:7" ht="19.5" thickBot="1">
      <c r="F6250" s="72">
        <v>6052251085830</v>
      </c>
      <c r="G6250" s="71" t="s">
        <v>878</v>
      </c>
    </row>
    <row r="6251" spans="6:7" ht="19.5" thickBot="1">
      <c r="F6251" s="72">
        <v>6052251085831</v>
      </c>
      <c r="G6251" s="71" t="s">
        <v>878</v>
      </c>
    </row>
    <row r="6252" spans="6:7" ht="19.5" thickBot="1">
      <c r="F6252" s="72">
        <v>6052251085832</v>
      </c>
      <c r="G6252" s="71" t="s">
        <v>878</v>
      </c>
    </row>
    <row r="6253" spans="6:7" ht="19.5" thickBot="1">
      <c r="F6253" s="72">
        <v>6052251085833</v>
      </c>
      <c r="G6253" s="71" t="s">
        <v>878</v>
      </c>
    </row>
    <row r="6254" spans="6:7" ht="19.5" thickBot="1">
      <c r="F6254" s="72">
        <v>6052251085834</v>
      </c>
      <c r="G6254" s="71" t="s">
        <v>878</v>
      </c>
    </row>
    <row r="6255" spans="6:7" ht="19.5" thickBot="1">
      <c r="F6255" s="72">
        <v>6052251085835</v>
      </c>
      <c r="G6255" s="71" t="s">
        <v>878</v>
      </c>
    </row>
    <row r="6256" spans="6:7" ht="19.5" thickBot="1">
      <c r="F6256" s="72">
        <v>6052251085836</v>
      </c>
      <c r="G6256" s="71" t="s">
        <v>878</v>
      </c>
    </row>
    <row r="6257" spans="6:7" ht="19.5" thickBot="1">
      <c r="F6257" s="72">
        <v>6052251085837</v>
      </c>
      <c r="G6257" s="71" t="s">
        <v>878</v>
      </c>
    </row>
    <row r="6258" spans="6:7" ht="19.5" thickBot="1">
      <c r="F6258" s="72">
        <v>6052251085838</v>
      </c>
      <c r="G6258" s="71" t="s">
        <v>878</v>
      </c>
    </row>
    <row r="6259" spans="6:7" ht="19.5" thickBot="1">
      <c r="F6259" s="72">
        <v>6052251085839</v>
      </c>
      <c r="G6259" s="71" t="s">
        <v>878</v>
      </c>
    </row>
    <row r="6260" spans="6:7" ht="19.5" thickBot="1">
      <c r="F6260" s="72">
        <v>6052251085840</v>
      </c>
      <c r="G6260" s="71" t="s">
        <v>878</v>
      </c>
    </row>
    <row r="6261" spans="6:7" ht="19.5" thickBot="1">
      <c r="F6261" s="72">
        <v>6052251085841</v>
      </c>
      <c r="G6261" s="71" t="s">
        <v>878</v>
      </c>
    </row>
    <row r="6262" spans="6:7" ht="19.5" thickBot="1">
      <c r="F6262" s="72">
        <v>6052251085842</v>
      </c>
      <c r="G6262" s="71" t="s">
        <v>878</v>
      </c>
    </row>
    <row r="6263" spans="6:7" ht="19.5" thickBot="1">
      <c r="F6263" s="72">
        <v>6052251085843</v>
      </c>
      <c r="G6263" s="71" t="s">
        <v>878</v>
      </c>
    </row>
    <row r="6264" spans="6:7" ht="19.5" thickBot="1">
      <c r="F6264" s="72">
        <v>6052251085844</v>
      </c>
      <c r="G6264" s="71" t="s">
        <v>878</v>
      </c>
    </row>
    <row r="6265" spans="6:7" ht="19.5" thickBot="1">
      <c r="F6265" s="72">
        <v>6052251085845</v>
      </c>
      <c r="G6265" s="71" t="s">
        <v>878</v>
      </c>
    </row>
    <row r="6266" spans="6:7" ht="19.5" thickBot="1">
      <c r="F6266" s="72">
        <v>6052251085846</v>
      </c>
      <c r="G6266" s="71" t="s">
        <v>878</v>
      </c>
    </row>
    <row r="6267" spans="6:7" ht="19.5" thickBot="1">
      <c r="F6267" s="72">
        <v>6052251085847</v>
      </c>
      <c r="G6267" s="71" t="s">
        <v>878</v>
      </c>
    </row>
    <row r="6268" spans="6:7" ht="19.5" thickBot="1">
      <c r="F6268" s="72">
        <v>6052251085848</v>
      </c>
      <c r="G6268" s="71" t="s">
        <v>878</v>
      </c>
    </row>
    <row r="6269" spans="6:7" ht="19.5" thickBot="1">
      <c r="F6269" s="72">
        <v>6052251085849</v>
      </c>
      <c r="G6269" s="71" t="s">
        <v>878</v>
      </c>
    </row>
    <row r="6270" spans="6:7" ht="19.5" thickBot="1">
      <c r="F6270" s="72">
        <v>6052251085850</v>
      </c>
      <c r="G6270" s="71" t="s">
        <v>878</v>
      </c>
    </row>
    <row r="6271" spans="6:7" ht="19.5" thickBot="1">
      <c r="F6271" s="72">
        <v>6052251085851</v>
      </c>
      <c r="G6271" s="71" t="s">
        <v>878</v>
      </c>
    </row>
    <row r="6272" spans="6:7" ht="19.5" thickBot="1">
      <c r="F6272" s="72">
        <v>6052251085852</v>
      </c>
      <c r="G6272" s="71" t="s">
        <v>878</v>
      </c>
    </row>
    <row r="6273" spans="6:7" ht="19.5" thickBot="1">
      <c r="F6273" s="72">
        <v>6052251085853</v>
      </c>
      <c r="G6273" s="71" t="s">
        <v>878</v>
      </c>
    </row>
    <row r="6274" spans="6:7" ht="19.5" thickBot="1">
      <c r="F6274" s="72">
        <v>6052251085854</v>
      </c>
      <c r="G6274" s="71" t="s">
        <v>878</v>
      </c>
    </row>
    <row r="6275" spans="6:7" ht="19.5" thickBot="1">
      <c r="F6275" s="72">
        <v>6052251085855</v>
      </c>
      <c r="G6275" s="71" t="s">
        <v>878</v>
      </c>
    </row>
    <row r="6276" spans="6:7" ht="19.5" thickBot="1">
      <c r="F6276" s="72">
        <v>6052251085856</v>
      </c>
      <c r="G6276" s="71" t="s">
        <v>878</v>
      </c>
    </row>
    <row r="6277" spans="6:7" ht="19.5" thickBot="1">
      <c r="F6277" s="72">
        <v>6052251085857</v>
      </c>
      <c r="G6277" s="71" t="s">
        <v>878</v>
      </c>
    </row>
    <row r="6278" spans="6:7" ht="19.5" thickBot="1">
      <c r="F6278" s="72">
        <v>6052251085858</v>
      </c>
      <c r="G6278" s="71" t="s">
        <v>878</v>
      </c>
    </row>
    <row r="6279" spans="6:7" ht="19.5" thickBot="1">
      <c r="F6279" s="72">
        <v>6052251085859</v>
      </c>
      <c r="G6279" s="71" t="s">
        <v>878</v>
      </c>
    </row>
    <row r="6280" spans="6:7" ht="19.5" thickBot="1">
      <c r="F6280" s="72">
        <v>6052251085860</v>
      </c>
      <c r="G6280" s="71" t="s">
        <v>878</v>
      </c>
    </row>
    <row r="6281" spans="6:7" ht="19.5" thickBot="1">
      <c r="F6281" s="72">
        <v>6052251085861</v>
      </c>
      <c r="G6281" s="71" t="s">
        <v>878</v>
      </c>
    </row>
    <row r="6282" spans="6:7" ht="19.5" thickBot="1">
      <c r="F6282" s="72">
        <v>6052251085862</v>
      </c>
      <c r="G6282" s="71" t="s">
        <v>878</v>
      </c>
    </row>
    <row r="6283" spans="6:7" ht="19.5" thickBot="1">
      <c r="F6283" s="72">
        <v>6052251085863</v>
      </c>
      <c r="G6283" s="71" t="s">
        <v>878</v>
      </c>
    </row>
    <row r="6284" spans="6:7" ht="19.5" thickBot="1">
      <c r="F6284" s="72">
        <v>6052251085864</v>
      </c>
      <c r="G6284" s="71" t="s">
        <v>878</v>
      </c>
    </row>
    <row r="6285" spans="6:7" ht="19.5" thickBot="1">
      <c r="F6285" s="72">
        <v>6052251085865</v>
      </c>
      <c r="G6285" s="71" t="s">
        <v>878</v>
      </c>
    </row>
    <row r="6286" spans="6:7" ht="19.5" thickBot="1">
      <c r="F6286" s="72">
        <v>6052251085866</v>
      </c>
      <c r="G6286" s="71" t="s">
        <v>878</v>
      </c>
    </row>
    <row r="6287" spans="6:7" ht="19.5" thickBot="1">
      <c r="F6287" s="72">
        <v>6052251085867</v>
      </c>
      <c r="G6287" s="71" t="s">
        <v>878</v>
      </c>
    </row>
    <row r="6288" spans="6:7" ht="19.5" thickBot="1">
      <c r="F6288" s="72">
        <v>6052251085868</v>
      </c>
      <c r="G6288" s="71" t="s">
        <v>878</v>
      </c>
    </row>
    <row r="6289" spans="6:7" ht="19.5" thickBot="1">
      <c r="F6289" s="72">
        <v>6052251085869</v>
      </c>
      <c r="G6289" s="71" t="s">
        <v>878</v>
      </c>
    </row>
    <row r="6290" spans="6:7" ht="19.5" thickBot="1">
      <c r="F6290" s="72">
        <v>6052251085870</v>
      </c>
      <c r="G6290" s="71" t="s">
        <v>878</v>
      </c>
    </row>
    <row r="6291" spans="6:7" ht="19.5" thickBot="1">
      <c r="F6291" s="72">
        <v>6052251085871</v>
      </c>
      <c r="G6291" s="71" t="s">
        <v>878</v>
      </c>
    </row>
    <row r="6292" spans="6:7" ht="19.5" thickBot="1">
      <c r="F6292" s="72">
        <v>6052251085872</v>
      </c>
      <c r="G6292" s="71" t="s">
        <v>878</v>
      </c>
    </row>
    <row r="6293" spans="6:7" ht="19.5" thickBot="1">
      <c r="F6293" s="72">
        <v>6052251085873</v>
      </c>
      <c r="G6293" s="71" t="s">
        <v>878</v>
      </c>
    </row>
    <row r="6294" spans="6:7" ht="19.5" thickBot="1">
      <c r="F6294" s="72">
        <v>6052251085874</v>
      </c>
      <c r="G6294" s="71" t="s">
        <v>878</v>
      </c>
    </row>
    <row r="6295" spans="6:7" ht="19.5" thickBot="1">
      <c r="F6295" s="72">
        <v>6052251085875</v>
      </c>
      <c r="G6295" s="71" t="s">
        <v>878</v>
      </c>
    </row>
    <row r="6296" spans="6:7" ht="19.5" thickBot="1">
      <c r="F6296" s="72">
        <v>6052251085876</v>
      </c>
      <c r="G6296" s="71" t="s">
        <v>878</v>
      </c>
    </row>
    <row r="6297" spans="6:7" ht="19.5" thickBot="1">
      <c r="F6297" s="72">
        <v>6052251085877</v>
      </c>
      <c r="G6297" s="71" t="s">
        <v>878</v>
      </c>
    </row>
    <row r="6298" spans="6:7" ht="19.5" thickBot="1">
      <c r="F6298" s="72">
        <v>6052251085878</v>
      </c>
      <c r="G6298" s="71" t="s">
        <v>878</v>
      </c>
    </row>
    <row r="6299" spans="6:7" ht="19.5" thickBot="1">
      <c r="F6299" s="72">
        <v>6052251085879</v>
      </c>
      <c r="G6299" s="71" t="s">
        <v>878</v>
      </c>
    </row>
    <row r="6300" spans="6:7" ht="19.5" thickBot="1">
      <c r="F6300" s="72">
        <v>6052251085880</v>
      </c>
      <c r="G6300" s="71" t="s">
        <v>878</v>
      </c>
    </row>
    <row r="6301" spans="6:7" ht="19.5" thickBot="1">
      <c r="F6301" s="72">
        <v>6052251085881</v>
      </c>
      <c r="G6301" s="71" t="s">
        <v>878</v>
      </c>
    </row>
    <row r="6302" spans="6:7" ht="19.5" thickBot="1">
      <c r="F6302" s="72">
        <v>6052251085882</v>
      </c>
      <c r="G6302" s="71" t="s">
        <v>878</v>
      </c>
    </row>
    <row r="6303" spans="6:7" ht="19.5" thickBot="1">
      <c r="F6303" s="72">
        <v>6052251085883</v>
      </c>
      <c r="G6303" s="71" t="s">
        <v>878</v>
      </c>
    </row>
    <row r="6304" spans="6:7" ht="19.5" thickBot="1">
      <c r="F6304" s="72">
        <v>6052251085884</v>
      </c>
      <c r="G6304" s="71" t="s">
        <v>878</v>
      </c>
    </row>
    <row r="6305" spans="6:7" ht="19.5" thickBot="1">
      <c r="F6305" s="72">
        <v>6052251085885</v>
      </c>
      <c r="G6305" s="71" t="s">
        <v>878</v>
      </c>
    </row>
    <row r="6306" spans="6:7" ht="19.5" thickBot="1">
      <c r="F6306" s="72">
        <v>6052251085886</v>
      </c>
      <c r="G6306" s="71" t="s">
        <v>878</v>
      </c>
    </row>
    <row r="6307" spans="6:7" ht="19.5" thickBot="1">
      <c r="F6307" s="72">
        <v>6052251085887</v>
      </c>
      <c r="G6307" s="71" t="s">
        <v>878</v>
      </c>
    </row>
    <row r="6308" spans="6:7" ht="19.5" thickBot="1">
      <c r="F6308" s="72">
        <v>6052251085888</v>
      </c>
      <c r="G6308" s="71" t="s">
        <v>878</v>
      </c>
    </row>
    <row r="6309" spans="6:7" ht="19.5" thickBot="1">
      <c r="F6309" s="72">
        <v>6052251085889</v>
      </c>
      <c r="G6309" s="71" t="s">
        <v>878</v>
      </c>
    </row>
    <row r="6310" spans="6:7" ht="19.5" thickBot="1">
      <c r="F6310" s="72">
        <v>6052251085890</v>
      </c>
      <c r="G6310" s="71" t="s">
        <v>878</v>
      </c>
    </row>
    <row r="6311" spans="6:7" ht="19.5" thickBot="1">
      <c r="F6311" s="72">
        <v>6052251085891</v>
      </c>
      <c r="G6311" s="71" t="s">
        <v>878</v>
      </c>
    </row>
    <row r="6312" spans="6:7" ht="19.5" thickBot="1">
      <c r="F6312" s="72">
        <v>6052251085892</v>
      </c>
      <c r="G6312" s="71" t="s">
        <v>878</v>
      </c>
    </row>
    <row r="6313" spans="6:7" ht="19.5" thickBot="1">
      <c r="F6313" s="72">
        <v>6052251085893</v>
      </c>
      <c r="G6313" s="71" t="s">
        <v>878</v>
      </c>
    </row>
    <row r="6314" spans="6:7" ht="19.5" thickBot="1">
      <c r="F6314" s="72">
        <v>6052251085894</v>
      </c>
      <c r="G6314" s="71" t="s">
        <v>878</v>
      </c>
    </row>
    <row r="6315" spans="6:7" ht="19.5" thickBot="1">
      <c r="F6315" s="72">
        <v>6052251085895</v>
      </c>
      <c r="G6315" s="71" t="s">
        <v>878</v>
      </c>
    </row>
    <row r="6316" spans="6:7" ht="19.5" thickBot="1">
      <c r="F6316" s="72">
        <v>6052251085896</v>
      </c>
      <c r="G6316" s="71" t="s">
        <v>878</v>
      </c>
    </row>
    <row r="6317" spans="6:7" ht="19.5" thickBot="1">
      <c r="F6317" s="72">
        <v>6052251085897</v>
      </c>
      <c r="G6317" s="71" t="s">
        <v>878</v>
      </c>
    </row>
    <row r="6318" spans="6:7" ht="19.5" thickBot="1">
      <c r="F6318" s="72">
        <v>6052251085898</v>
      </c>
      <c r="G6318" s="71" t="s">
        <v>878</v>
      </c>
    </row>
    <row r="6319" spans="6:7" ht="19.5" thickBot="1">
      <c r="F6319" s="72">
        <v>6052251085899</v>
      </c>
      <c r="G6319" s="71" t="s">
        <v>878</v>
      </c>
    </row>
    <row r="6320" spans="6:7" ht="19.5" thickBot="1">
      <c r="F6320" s="72">
        <v>6052251085900</v>
      </c>
      <c r="G6320" s="71" t="s">
        <v>878</v>
      </c>
    </row>
    <row r="6321" spans="6:7" ht="19.5" thickBot="1">
      <c r="F6321" s="72">
        <v>6052251085901</v>
      </c>
      <c r="G6321" s="71" t="s">
        <v>878</v>
      </c>
    </row>
    <row r="6322" spans="6:7" ht="19.5" thickBot="1">
      <c r="F6322" s="72">
        <v>6052251085902</v>
      </c>
      <c r="G6322" s="71" t="s">
        <v>878</v>
      </c>
    </row>
    <row r="6323" spans="6:7" ht="19.5" thickBot="1">
      <c r="F6323" s="72">
        <v>6052251085903</v>
      </c>
      <c r="G6323" s="71" t="s">
        <v>878</v>
      </c>
    </row>
    <row r="6324" spans="6:7" ht="19.5" thickBot="1">
      <c r="F6324" s="72">
        <v>6052251085904</v>
      </c>
      <c r="G6324" s="71" t="s">
        <v>878</v>
      </c>
    </row>
    <row r="6325" spans="6:7" ht="19.5" thickBot="1">
      <c r="F6325" s="72">
        <v>6052251085905</v>
      </c>
      <c r="G6325" s="71" t="s">
        <v>878</v>
      </c>
    </row>
    <row r="6326" spans="6:7" ht="19.5" thickBot="1">
      <c r="F6326" s="72">
        <v>6052251085906</v>
      </c>
      <c r="G6326" s="71" t="s">
        <v>878</v>
      </c>
    </row>
    <row r="6327" spans="6:7" ht="19.5" thickBot="1">
      <c r="F6327" s="72">
        <v>6052251085907</v>
      </c>
      <c r="G6327" s="71" t="s">
        <v>878</v>
      </c>
    </row>
    <row r="6328" spans="6:7" ht="19.5" thickBot="1">
      <c r="F6328" s="72">
        <v>6052251085908</v>
      </c>
      <c r="G6328" s="71" t="s">
        <v>878</v>
      </c>
    </row>
    <row r="6329" spans="6:7" ht="19.5" thickBot="1">
      <c r="F6329" s="72">
        <v>6052251085909</v>
      </c>
      <c r="G6329" s="71" t="s">
        <v>878</v>
      </c>
    </row>
    <row r="6330" spans="6:7" ht="19.5" thickBot="1">
      <c r="F6330" s="72">
        <v>6052251085910</v>
      </c>
      <c r="G6330" s="71" t="s">
        <v>878</v>
      </c>
    </row>
    <row r="6331" spans="6:7" ht="19.5" thickBot="1">
      <c r="F6331" s="72">
        <v>6052251085911</v>
      </c>
      <c r="G6331" s="71" t="s">
        <v>878</v>
      </c>
    </row>
    <row r="6332" spans="6:7" ht="19.5" thickBot="1">
      <c r="F6332" s="72">
        <v>6052251085912</v>
      </c>
      <c r="G6332" s="71" t="s">
        <v>878</v>
      </c>
    </row>
    <row r="6333" spans="6:7" ht="19.5" thickBot="1">
      <c r="F6333" s="72">
        <v>6052251085913</v>
      </c>
      <c r="G6333" s="71" t="s">
        <v>878</v>
      </c>
    </row>
    <row r="6334" spans="6:7" ht="19.5" thickBot="1">
      <c r="F6334" s="72">
        <v>6052251085914</v>
      </c>
      <c r="G6334" s="71" t="s">
        <v>878</v>
      </c>
    </row>
    <row r="6335" spans="6:7" ht="19.5" thickBot="1">
      <c r="F6335" s="72">
        <v>6052251085915</v>
      </c>
      <c r="G6335" s="71" t="s">
        <v>878</v>
      </c>
    </row>
    <row r="6336" spans="6:7" ht="19.5" thickBot="1">
      <c r="F6336" s="72">
        <v>6052251085916</v>
      </c>
      <c r="G6336" s="71" t="s">
        <v>878</v>
      </c>
    </row>
    <row r="6337" spans="6:7" ht="19.5" thickBot="1">
      <c r="F6337" s="72">
        <v>6052251085917</v>
      </c>
      <c r="G6337" s="71" t="s">
        <v>878</v>
      </c>
    </row>
    <row r="6338" spans="6:7" ht="19.5" thickBot="1">
      <c r="F6338" s="72">
        <v>6052251085918</v>
      </c>
      <c r="G6338" s="71" t="s">
        <v>878</v>
      </c>
    </row>
    <row r="6339" spans="6:7" ht="19.5" thickBot="1">
      <c r="F6339" s="72">
        <v>6052251085919</v>
      </c>
      <c r="G6339" s="71" t="s">
        <v>878</v>
      </c>
    </row>
    <row r="6340" spans="6:7" ht="19.5" thickBot="1">
      <c r="F6340" s="72">
        <v>6052251085920</v>
      </c>
      <c r="G6340" s="71" t="s">
        <v>878</v>
      </c>
    </row>
    <row r="6341" spans="6:7" ht="19.5" thickBot="1">
      <c r="F6341" s="72">
        <v>6052251085921</v>
      </c>
      <c r="G6341" s="71" t="s">
        <v>878</v>
      </c>
    </row>
    <row r="6342" spans="6:7" ht="19.5" thickBot="1">
      <c r="F6342" s="72">
        <v>6052251085922</v>
      </c>
      <c r="G6342" s="71" t="s">
        <v>878</v>
      </c>
    </row>
    <row r="6343" spans="6:7" ht="19.5" thickBot="1">
      <c r="F6343" s="72">
        <v>6052251085923</v>
      </c>
      <c r="G6343" s="71" t="s">
        <v>878</v>
      </c>
    </row>
    <row r="6344" spans="6:7" ht="19.5" thickBot="1">
      <c r="F6344" s="72">
        <v>6052251085924</v>
      </c>
      <c r="G6344" s="71" t="s">
        <v>878</v>
      </c>
    </row>
    <row r="6345" spans="6:7" ht="19.5" thickBot="1">
      <c r="F6345" s="72">
        <v>6052251085925</v>
      </c>
      <c r="G6345" s="71" t="s">
        <v>878</v>
      </c>
    </row>
    <row r="6346" spans="6:7" ht="19.5" thickBot="1">
      <c r="F6346" s="72">
        <v>6052251085926</v>
      </c>
      <c r="G6346" s="71" t="s">
        <v>878</v>
      </c>
    </row>
    <row r="6347" spans="6:7" ht="19.5" thickBot="1">
      <c r="F6347" s="72">
        <v>6052251085927</v>
      </c>
      <c r="G6347" s="71" t="s">
        <v>878</v>
      </c>
    </row>
    <row r="6348" spans="6:7" ht="19.5" thickBot="1">
      <c r="F6348" s="72">
        <v>6052251085928</v>
      </c>
      <c r="G6348" s="71" t="s">
        <v>878</v>
      </c>
    </row>
    <row r="6349" spans="6:7" ht="19.5" thickBot="1">
      <c r="F6349" s="72">
        <v>6052251085929</v>
      </c>
      <c r="G6349" s="71" t="s">
        <v>878</v>
      </c>
    </row>
    <row r="6350" spans="6:7" ht="19.5" thickBot="1">
      <c r="F6350" s="72">
        <v>6052251085930</v>
      </c>
      <c r="G6350" s="71" t="s">
        <v>878</v>
      </c>
    </row>
    <row r="6351" spans="6:7" ht="19.5" thickBot="1">
      <c r="F6351" s="72">
        <v>6052251085931</v>
      </c>
      <c r="G6351" s="71" t="s">
        <v>878</v>
      </c>
    </row>
    <row r="6352" spans="6:7" ht="19.5" thickBot="1">
      <c r="F6352" s="72">
        <v>6052251085932</v>
      </c>
      <c r="G6352" s="71" t="s">
        <v>878</v>
      </c>
    </row>
    <row r="6353" spans="6:7" ht="19.5" thickBot="1">
      <c r="F6353" s="72">
        <v>6052251085933</v>
      </c>
      <c r="G6353" s="71" t="s">
        <v>878</v>
      </c>
    </row>
    <row r="6354" spans="6:7" ht="19.5" thickBot="1">
      <c r="F6354" s="72">
        <v>6052251085934</v>
      </c>
      <c r="G6354" s="71" t="s">
        <v>878</v>
      </c>
    </row>
    <row r="6355" spans="6:7" ht="19.5" thickBot="1">
      <c r="F6355" s="72">
        <v>6052251085935</v>
      </c>
      <c r="G6355" s="71" t="s">
        <v>878</v>
      </c>
    </row>
    <row r="6356" spans="6:7" ht="19.5" thickBot="1">
      <c r="F6356" s="72">
        <v>6052251085936</v>
      </c>
      <c r="G6356" s="71" t="s">
        <v>878</v>
      </c>
    </row>
    <row r="6357" spans="6:7" ht="19.5" thickBot="1">
      <c r="F6357" s="72">
        <v>6052251085937</v>
      </c>
      <c r="G6357" s="71" t="s">
        <v>878</v>
      </c>
    </row>
    <row r="6358" spans="6:7" ht="19.5" thickBot="1">
      <c r="F6358" s="72">
        <v>6052251085938</v>
      </c>
      <c r="G6358" s="71" t="s">
        <v>878</v>
      </c>
    </row>
    <row r="6359" spans="6:7" ht="19.5" thickBot="1">
      <c r="F6359" s="72">
        <v>6052251085939</v>
      </c>
      <c r="G6359" s="71" t="s">
        <v>878</v>
      </c>
    </row>
    <row r="6360" spans="6:7" ht="19.5" thickBot="1">
      <c r="F6360" s="72">
        <v>6052251085940</v>
      </c>
      <c r="G6360" s="71" t="s">
        <v>878</v>
      </c>
    </row>
    <row r="6361" spans="6:7" ht="19.5" thickBot="1">
      <c r="F6361" s="72">
        <v>6052251085941</v>
      </c>
      <c r="G6361" s="71" t="s">
        <v>878</v>
      </c>
    </row>
    <row r="6362" spans="6:7" ht="19.5" thickBot="1">
      <c r="F6362" s="72">
        <v>6052251085942</v>
      </c>
      <c r="G6362" s="71" t="s">
        <v>878</v>
      </c>
    </row>
    <row r="6363" spans="6:7" ht="19.5" thickBot="1">
      <c r="F6363" s="72">
        <v>6052251085943</v>
      </c>
      <c r="G6363" s="71" t="s">
        <v>878</v>
      </c>
    </row>
    <row r="6364" spans="6:7" ht="19.5" thickBot="1">
      <c r="F6364" s="72">
        <v>6052251085944</v>
      </c>
      <c r="G6364" s="71" t="s">
        <v>878</v>
      </c>
    </row>
    <row r="6365" spans="6:7" ht="19.5" thickBot="1">
      <c r="F6365" s="72">
        <v>6052251085945</v>
      </c>
      <c r="G6365" s="71" t="s">
        <v>878</v>
      </c>
    </row>
    <row r="6366" spans="6:7" ht="19.5" thickBot="1">
      <c r="F6366" s="72">
        <v>6052251085946</v>
      </c>
      <c r="G6366" s="71" t="s">
        <v>878</v>
      </c>
    </row>
    <row r="6367" spans="6:7" ht="19.5" thickBot="1">
      <c r="F6367" s="72">
        <v>6052251085947</v>
      </c>
      <c r="G6367" s="71" t="s">
        <v>878</v>
      </c>
    </row>
    <row r="6368" spans="6:7" ht="19.5" thickBot="1">
      <c r="F6368" s="72">
        <v>6052251085948</v>
      </c>
      <c r="G6368" s="71" t="s">
        <v>878</v>
      </c>
    </row>
    <row r="6369" spans="6:7" ht="19.5" thickBot="1">
      <c r="F6369" s="72">
        <v>6052251085949</v>
      </c>
      <c r="G6369" s="71" t="s">
        <v>878</v>
      </c>
    </row>
    <row r="6370" spans="6:7" ht="19.5" thickBot="1">
      <c r="F6370" s="72">
        <v>6052251085950</v>
      </c>
      <c r="G6370" s="71" t="s">
        <v>878</v>
      </c>
    </row>
    <row r="6371" spans="6:7" ht="19.5" thickBot="1">
      <c r="F6371" s="72">
        <v>6052251085951</v>
      </c>
      <c r="G6371" s="71" t="s">
        <v>878</v>
      </c>
    </row>
    <row r="6372" spans="6:7" ht="19.5" thickBot="1">
      <c r="F6372" s="72">
        <v>6052251085952</v>
      </c>
      <c r="G6372" s="71" t="s">
        <v>878</v>
      </c>
    </row>
    <row r="6373" spans="6:7" ht="19.5" thickBot="1">
      <c r="F6373" s="72">
        <v>6052251085953</v>
      </c>
      <c r="G6373" s="71" t="s">
        <v>878</v>
      </c>
    </row>
    <row r="6374" spans="6:7" ht="19.5" thickBot="1">
      <c r="F6374" s="72">
        <v>6052251085954</v>
      </c>
      <c r="G6374" s="71" t="s">
        <v>878</v>
      </c>
    </row>
    <row r="6375" spans="6:7" ht="19.5" thickBot="1">
      <c r="F6375" s="72">
        <v>6052251085955</v>
      </c>
      <c r="G6375" s="71" t="s">
        <v>878</v>
      </c>
    </row>
    <row r="6376" spans="6:7" ht="19.5" thickBot="1">
      <c r="F6376" s="72">
        <v>6052251085956</v>
      </c>
      <c r="G6376" s="71" t="s">
        <v>878</v>
      </c>
    </row>
    <row r="6377" spans="6:7" ht="19.5" thickBot="1">
      <c r="F6377" s="72">
        <v>6052251085957</v>
      </c>
      <c r="G6377" s="71" t="s">
        <v>878</v>
      </c>
    </row>
    <row r="6378" spans="6:7" ht="19.5" thickBot="1">
      <c r="F6378" s="72">
        <v>6052251085958</v>
      </c>
      <c r="G6378" s="71" t="s">
        <v>878</v>
      </c>
    </row>
    <row r="6379" spans="6:7" ht="19.5" thickBot="1">
      <c r="F6379" s="72">
        <v>6052251085959</v>
      </c>
      <c r="G6379" s="71" t="s">
        <v>878</v>
      </c>
    </row>
    <row r="6380" spans="6:7" ht="19.5" thickBot="1">
      <c r="F6380" s="72">
        <v>6052251085960</v>
      </c>
      <c r="G6380" s="71" t="s">
        <v>878</v>
      </c>
    </row>
    <row r="6381" spans="6:7" ht="19.5" thickBot="1">
      <c r="F6381" s="72">
        <v>6052251085961</v>
      </c>
      <c r="G6381" s="71" t="s">
        <v>878</v>
      </c>
    </row>
    <row r="6382" spans="6:7" ht="19.5" thickBot="1">
      <c r="F6382" s="72">
        <v>6052251085962</v>
      </c>
      <c r="G6382" s="71" t="s">
        <v>878</v>
      </c>
    </row>
    <row r="6383" spans="6:7" ht="19.5" thickBot="1">
      <c r="F6383" s="72">
        <v>6052251085963</v>
      </c>
      <c r="G6383" s="71" t="s">
        <v>878</v>
      </c>
    </row>
    <row r="6384" spans="6:7" ht="19.5" thickBot="1">
      <c r="F6384" s="72">
        <v>6052251085964</v>
      </c>
      <c r="G6384" s="71" t="s">
        <v>878</v>
      </c>
    </row>
    <row r="6385" spans="6:7" ht="19.5" thickBot="1">
      <c r="F6385" s="72">
        <v>6052251085965</v>
      </c>
      <c r="G6385" s="71" t="s">
        <v>878</v>
      </c>
    </row>
    <row r="6386" spans="6:7" ht="19.5" thickBot="1">
      <c r="F6386" s="72">
        <v>6052251085966</v>
      </c>
      <c r="G6386" s="71" t="s">
        <v>878</v>
      </c>
    </row>
    <row r="6387" spans="6:7" ht="19.5" thickBot="1">
      <c r="F6387" s="72">
        <v>6052251085967</v>
      </c>
      <c r="G6387" s="71" t="s">
        <v>878</v>
      </c>
    </row>
    <row r="6388" spans="6:7" ht="19.5" thickBot="1">
      <c r="F6388" s="72">
        <v>6052251085968</v>
      </c>
      <c r="G6388" s="71" t="s">
        <v>878</v>
      </c>
    </row>
    <row r="6389" spans="6:7" ht="19.5" thickBot="1">
      <c r="F6389" s="72">
        <v>6052251085969</v>
      </c>
      <c r="G6389" s="71" t="s">
        <v>878</v>
      </c>
    </row>
    <row r="6390" spans="6:7" ht="19.5" thickBot="1">
      <c r="F6390" s="72">
        <v>6052251085970</v>
      </c>
      <c r="G6390" s="71" t="s">
        <v>878</v>
      </c>
    </row>
    <row r="6391" spans="6:7" ht="19.5" thickBot="1">
      <c r="F6391" s="72">
        <v>6052251085971</v>
      </c>
      <c r="G6391" s="71" t="s">
        <v>878</v>
      </c>
    </row>
    <row r="6392" spans="6:7" ht="19.5" thickBot="1">
      <c r="F6392" s="72">
        <v>6052251085972</v>
      </c>
      <c r="G6392" s="71" t="s">
        <v>878</v>
      </c>
    </row>
    <row r="6393" spans="6:7" ht="19.5" thickBot="1">
      <c r="F6393" s="72">
        <v>6052251085973</v>
      </c>
      <c r="G6393" s="71" t="s">
        <v>878</v>
      </c>
    </row>
    <row r="6394" spans="6:7" ht="19.5" thickBot="1">
      <c r="F6394" s="72">
        <v>6052251085974</v>
      </c>
      <c r="G6394" s="71" t="s">
        <v>878</v>
      </c>
    </row>
    <row r="6395" spans="6:7" ht="19.5" thickBot="1">
      <c r="F6395" s="72">
        <v>6052251085975</v>
      </c>
      <c r="G6395" s="71" t="s">
        <v>878</v>
      </c>
    </row>
    <row r="6396" spans="6:7" ht="19.5" thickBot="1">
      <c r="F6396" s="72">
        <v>6052251085976</v>
      </c>
      <c r="G6396" s="71" t="s">
        <v>878</v>
      </c>
    </row>
    <row r="6397" spans="6:7" ht="19.5" thickBot="1">
      <c r="F6397" s="72">
        <v>6052251085977</v>
      </c>
      <c r="G6397" s="71" t="s">
        <v>878</v>
      </c>
    </row>
    <row r="6398" spans="6:7" ht="19.5" thickBot="1">
      <c r="F6398" s="72">
        <v>6052251085978</v>
      </c>
      <c r="G6398" s="71" t="s">
        <v>878</v>
      </c>
    </row>
    <row r="6399" spans="6:7" ht="19.5" thickBot="1">
      <c r="F6399" s="72">
        <v>6052251085979</v>
      </c>
      <c r="G6399" s="71" t="s">
        <v>878</v>
      </c>
    </row>
    <row r="6400" spans="6:7" ht="19.5" thickBot="1">
      <c r="F6400" s="72">
        <v>6052251085980</v>
      </c>
      <c r="G6400" s="71" t="s">
        <v>878</v>
      </c>
    </row>
    <row r="6401" spans="6:7" ht="19.5" thickBot="1">
      <c r="F6401" s="72">
        <v>6052251085981</v>
      </c>
      <c r="G6401" s="71" t="s">
        <v>878</v>
      </c>
    </row>
    <row r="6402" spans="6:7" ht="19.5" thickBot="1">
      <c r="F6402" s="72">
        <v>6052251085982</v>
      </c>
      <c r="G6402" s="71" t="s">
        <v>878</v>
      </c>
    </row>
    <row r="6403" spans="6:7" ht="19.5" thickBot="1">
      <c r="F6403" s="72">
        <v>6052251085983</v>
      </c>
      <c r="G6403" s="71" t="s">
        <v>878</v>
      </c>
    </row>
    <row r="6404" spans="6:7" ht="19.5" thickBot="1">
      <c r="F6404" s="72">
        <v>6052251085984</v>
      </c>
      <c r="G6404" s="71" t="s">
        <v>878</v>
      </c>
    </row>
    <row r="6405" spans="6:7" ht="19.5" thickBot="1">
      <c r="F6405" s="72">
        <v>6052251085985</v>
      </c>
      <c r="G6405" s="71" t="s">
        <v>878</v>
      </c>
    </row>
    <row r="6406" spans="6:7" ht="19.5" thickBot="1">
      <c r="F6406" s="72">
        <v>6052251085986</v>
      </c>
      <c r="G6406" s="71" t="s">
        <v>878</v>
      </c>
    </row>
    <row r="6407" spans="6:7" ht="19.5" thickBot="1">
      <c r="F6407" s="72">
        <v>6052251085987</v>
      </c>
      <c r="G6407" s="71" t="s">
        <v>878</v>
      </c>
    </row>
    <row r="6408" spans="6:7" ht="19.5" thickBot="1">
      <c r="F6408" s="72">
        <v>6052251085988</v>
      </c>
      <c r="G6408" s="71" t="s">
        <v>878</v>
      </c>
    </row>
    <row r="6409" spans="6:7" ht="19.5" thickBot="1">
      <c r="F6409" s="72">
        <v>6052251085989</v>
      </c>
      <c r="G6409" s="71" t="s">
        <v>878</v>
      </c>
    </row>
    <row r="6410" spans="6:7" ht="19.5" thickBot="1">
      <c r="F6410" s="72">
        <v>6052251085990</v>
      </c>
      <c r="G6410" s="71" t="s">
        <v>878</v>
      </c>
    </row>
    <row r="6411" spans="6:7" ht="19.5" thickBot="1">
      <c r="F6411" s="72">
        <v>6052251085991</v>
      </c>
      <c r="G6411" s="71" t="s">
        <v>878</v>
      </c>
    </row>
    <row r="6412" spans="6:7" ht="19.5" thickBot="1">
      <c r="F6412" s="72">
        <v>6052251085992</v>
      </c>
      <c r="G6412" s="71" t="s">
        <v>878</v>
      </c>
    </row>
    <row r="6413" spans="6:7" ht="19.5" thickBot="1">
      <c r="F6413" s="72">
        <v>6052251085993</v>
      </c>
      <c r="G6413" s="71" t="s">
        <v>878</v>
      </c>
    </row>
    <row r="6414" spans="6:7" ht="19.5" thickBot="1">
      <c r="F6414" s="72">
        <v>6052251085994</v>
      </c>
      <c r="G6414" s="71" t="s">
        <v>878</v>
      </c>
    </row>
    <row r="6415" spans="6:7" ht="19.5" thickBot="1">
      <c r="F6415" s="72">
        <v>6052251085995</v>
      </c>
      <c r="G6415" s="71" t="s">
        <v>878</v>
      </c>
    </row>
    <row r="6416" spans="6:7" ht="19.5" thickBot="1">
      <c r="F6416" s="72">
        <v>6052251085996</v>
      </c>
      <c r="G6416" s="71" t="s">
        <v>878</v>
      </c>
    </row>
    <row r="6417" spans="6:7" ht="19.5" thickBot="1">
      <c r="F6417" s="72">
        <v>6052251085997</v>
      </c>
      <c r="G6417" s="71" t="s">
        <v>878</v>
      </c>
    </row>
    <row r="6418" spans="6:7" ht="19.5" thickBot="1">
      <c r="F6418" s="72">
        <v>6052251085998</v>
      </c>
      <c r="G6418" s="71" t="s">
        <v>878</v>
      </c>
    </row>
    <row r="6419" spans="6:7" ht="19.5" thickBot="1">
      <c r="F6419" s="72">
        <v>6052251085999</v>
      </c>
      <c r="G6419" s="71" t="s">
        <v>878</v>
      </c>
    </row>
    <row r="6420" spans="6:7" ht="19.5" thickBot="1">
      <c r="F6420" s="72">
        <v>6052251086000</v>
      </c>
      <c r="G6420" s="71" t="s">
        <v>878</v>
      </c>
    </row>
    <row r="6421" spans="6:7" ht="19.5" thickBot="1">
      <c r="F6421" s="72">
        <v>6052251086001</v>
      </c>
      <c r="G6421" s="71" t="s">
        <v>878</v>
      </c>
    </row>
    <row r="6422" spans="6:7" ht="19.5" thickBot="1">
      <c r="F6422" s="72">
        <v>6052251086002</v>
      </c>
      <c r="G6422" s="71" t="s">
        <v>878</v>
      </c>
    </row>
    <row r="6423" spans="6:7" ht="19.5" thickBot="1">
      <c r="F6423" s="72">
        <v>6052251086003</v>
      </c>
      <c r="G6423" s="71" t="s">
        <v>878</v>
      </c>
    </row>
    <row r="6424" spans="6:7" ht="19.5" thickBot="1">
      <c r="F6424" s="72">
        <v>6052251086004</v>
      </c>
      <c r="G6424" s="71" t="s">
        <v>878</v>
      </c>
    </row>
    <row r="6425" spans="6:7" ht="19.5" thickBot="1">
      <c r="F6425" s="72">
        <v>6052251086005</v>
      </c>
      <c r="G6425" s="71" t="s">
        <v>878</v>
      </c>
    </row>
    <row r="6426" spans="6:7" ht="19.5" thickBot="1">
      <c r="F6426" s="72">
        <v>6052251086006</v>
      </c>
      <c r="G6426" s="71" t="s">
        <v>878</v>
      </c>
    </row>
    <row r="6427" spans="6:7" ht="19.5" thickBot="1">
      <c r="F6427" s="72">
        <v>6052251086435</v>
      </c>
      <c r="G6427" s="71" t="s">
        <v>878</v>
      </c>
    </row>
    <row r="6428" spans="6:7" ht="19.5" thickBot="1">
      <c r="F6428" s="72">
        <v>6052251086455</v>
      </c>
      <c r="G6428" s="71" t="s">
        <v>878</v>
      </c>
    </row>
    <row r="6429" spans="6:7" ht="19.5" thickBot="1">
      <c r="F6429" s="72">
        <v>6052251086817</v>
      </c>
      <c r="G6429" s="71" t="s">
        <v>878</v>
      </c>
    </row>
    <row r="6430" spans="6:7" ht="19.5" thickBot="1">
      <c r="F6430" s="72">
        <v>6052251086976</v>
      </c>
      <c r="G6430" s="71" t="s">
        <v>878</v>
      </c>
    </row>
    <row r="6431" spans="6:7" ht="19.5" thickBot="1">
      <c r="F6431" s="72">
        <v>6052251086977</v>
      </c>
      <c r="G6431" s="71" t="s">
        <v>878</v>
      </c>
    </row>
    <row r="6432" spans="6:7" ht="19.5" thickBot="1">
      <c r="F6432" s="72">
        <v>6052251086978</v>
      </c>
      <c r="G6432" s="71" t="s">
        <v>878</v>
      </c>
    </row>
    <row r="6433" spans="6:7" ht="19.5" thickBot="1">
      <c r="F6433" s="72">
        <v>6052251086979</v>
      </c>
      <c r="G6433" s="71" t="s">
        <v>878</v>
      </c>
    </row>
    <row r="6434" spans="6:7" ht="19.5" thickBot="1">
      <c r="F6434" s="72">
        <v>6052251086980</v>
      </c>
      <c r="G6434" s="71" t="s">
        <v>878</v>
      </c>
    </row>
    <row r="6435" spans="6:7" ht="19.5" thickBot="1">
      <c r="F6435" s="72">
        <v>6052251086981</v>
      </c>
      <c r="G6435" s="71" t="s">
        <v>878</v>
      </c>
    </row>
    <row r="6436" spans="6:7" ht="19.5" thickBot="1">
      <c r="F6436" s="72">
        <v>6052251087151</v>
      </c>
      <c r="G6436" s="71" t="s">
        <v>878</v>
      </c>
    </row>
    <row r="6437" spans="6:7" ht="19.5" thickBot="1">
      <c r="F6437" s="72">
        <v>6052251087152</v>
      </c>
      <c r="G6437" s="71" t="s">
        <v>878</v>
      </c>
    </row>
    <row r="6438" spans="6:7" ht="19.5" thickBot="1">
      <c r="F6438" s="72">
        <v>6052251087212</v>
      </c>
      <c r="G6438" s="71" t="s">
        <v>878</v>
      </c>
    </row>
    <row r="6439" spans="6:7" ht="19.5" thickBot="1">
      <c r="F6439" s="72">
        <v>6052251087334</v>
      </c>
      <c r="G6439" s="71" t="s">
        <v>878</v>
      </c>
    </row>
    <row r="6440" spans="6:7" ht="19.5" thickBot="1">
      <c r="F6440" s="72">
        <v>6052251087335</v>
      </c>
      <c r="G6440" s="71" t="s">
        <v>878</v>
      </c>
    </row>
    <row r="6441" spans="6:7" ht="19.5" thickBot="1">
      <c r="F6441" s="72">
        <v>6052251087353</v>
      </c>
      <c r="G6441" s="71" t="s">
        <v>878</v>
      </c>
    </row>
    <row r="6442" spans="6:7" ht="19.5" thickBot="1">
      <c r="F6442" s="72">
        <v>6052251087363</v>
      </c>
      <c r="G6442" s="71" t="s">
        <v>878</v>
      </c>
    </row>
    <row r="6443" spans="6:7" ht="19.5" thickBot="1">
      <c r="F6443" s="72">
        <v>6052251087364</v>
      </c>
      <c r="G6443" s="71" t="s">
        <v>878</v>
      </c>
    </row>
    <row r="6444" spans="6:7" ht="19.5" thickBot="1">
      <c r="F6444" s="72">
        <v>6052251087470</v>
      </c>
      <c r="G6444" s="71" t="s">
        <v>878</v>
      </c>
    </row>
    <row r="6445" spans="6:7" ht="19.5" thickBot="1">
      <c r="F6445" s="72">
        <v>6052251087471</v>
      </c>
      <c r="G6445" s="71" t="s">
        <v>878</v>
      </c>
    </row>
    <row r="6446" spans="6:7" ht="19.5" thickBot="1">
      <c r="F6446" s="72">
        <v>6052251087520</v>
      </c>
      <c r="G6446" s="71" t="s">
        <v>878</v>
      </c>
    </row>
    <row r="6447" spans="6:7" ht="19.5" thickBot="1">
      <c r="F6447" s="72">
        <v>6052251087521</v>
      </c>
      <c r="G6447" s="71" t="s">
        <v>878</v>
      </c>
    </row>
    <row r="6448" spans="6:7" ht="19.5" thickBot="1">
      <c r="F6448" s="72">
        <v>6052251087544</v>
      </c>
      <c r="G6448" s="71" t="s">
        <v>878</v>
      </c>
    </row>
    <row r="6449" spans="6:7" ht="19.5" thickBot="1">
      <c r="F6449" s="72">
        <v>6052251087545</v>
      </c>
      <c r="G6449" s="71" t="s">
        <v>878</v>
      </c>
    </row>
    <row r="6450" spans="6:7" ht="19.5" thickBot="1">
      <c r="F6450" s="72">
        <v>6052251087596</v>
      </c>
      <c r="G6450" s="71" t="s">
        <v>878</v>
      </c>
    </row>
    <row r="6451" spans="6:7" ht="19.5" thickBot="1">
      <c r="F6451" s="72">
        <v>6052251087597</v>
      </c>
      <c r="G6451" s="71" t="s">
        <v>878</v>
      </c>
    </row>
    <row r="6452" spans="6:7" ht="19.5" thickBot="1">
      <c r="F6452" s="72">
        <v>6052251087665</v>
      </c>
      <c r="G6452" s="71" t="s">
        <v>878</v>
      </c>
    </row>
    <row r="6453" spans="6:7" ht="19.5" thickBot="1">
      <c r="F6453" s="72">
        <v>6052251087666</v>
      </c>
      <c r="G6453" s="71" t="s">
        <v>878</v>
      </c>
    </row>
    <row r="6454" spans="6:7" ht="19.5" thickBot="1">
      <c r="F6454" s="72">
        <v>6052251087736</v>
      </c>
      <c r="G6454" s="71" t="s">
        <v>878</v>
      </c>
    </row>
    <row r="6455" spans="6:7" ht="19.5" thickBot="1">
      <c r="F6455" s="72">
        <v>6052251087737</v>
      </c>
      <c r="G6455" s="71" t="s">
        <v>878</v>
      </c>
    </row>
    <row r="6456" spans="6:7" ht="19.5" thickBot="1">
      <c r="F6456" s="72">
        <v>6052251087771</v>
      </c>
      <c r="G6456" s="71" t="s">
        <v>878</v>
      </c>
    </row>
    <row r="6457" spans="6:7" ht="19.5" thickBot="1">
      <c r="F6457" s="72">
        <v>6052251087772</v>
      </c>
      <c r="G6457" s="71" t="s">
        <v>878</v>
      </c>
    </row>
    <row r="6458" spans="6:7" ht="19.5" thickBot="1">
      <c r="F6458" s="72">
        <v>6052251087789</v>
      </c>
      <c r="G6458" s="71" t="s">
        <v>878</v>
      </c>
    </row>
    <row r="6459" spans="6:7" ht="19.5" thickBot="1">
      <c r="F6459" s="72">
        <v>6052251087790</v>
      </c>
      <c r="G6459" s="71" t="s">
        <v>878</v>
      </c>
    </row>
    <row r="6460" spans="6:7" ht="19.5" thickBot="1">
      <c r="F6460" s="72">
        <v>6052251087904</v>
      </c>
      <c r="G6460" s="71" t="s">
        <v>878</v>
      </c>
    </row>
    <row r="6461" spans="6:7" ht="19.5" thickBot="1">
      <c r="F6461" s="72">
        <v>6052251088022</v>
      </c>
      <c r="G6461" s="71" t="s">
        <v>878</v>
      </c>
    </row>
    <row r="6462" spans="6:7" ht="19.5" thickBot="1">
      <c r="F6462" s="72">
        <v>6052251088045</v>
      </c>
      <c r="G6462" s="71" t="s">
        <v>878</v>
      </c>
    </row>
    <row r="6463" spans="6:7" ht="19.5" thickBot="1">
      <c r="F6463" s="72">
        <v>6052251088046</v>
      </c>
      <c r="G6463" s="71" t="s">
        <v>878</v>
      </c>
    </row>
    <row r="6464" spans="6:7" ht="19.5" thickBot="1">
      <c r="F6464" s="72">
        <v>6052251088047</v>
      </c>
      <c r="G6464" s="71" t="s">
        <v>878</v>
      </c>
    </row>
    <row r="6465" spans="6:7" ht="19.5" thickBot="1">
      <c r="F6465" s="72">
        <v>6052251088048</v>
      </c>
      <c r="G6465" s="71" t="s">
        <v>878</v>
      </c>
    </row>
    <row r="6466" spans="6:7" ht="19.5" thickBot="1">
      <c r="F6466" s="72">
        <v>6052251088079</v>
      </c>
      <c r="G6466" s="71" t="s">
        <v>878</v>
      </c>
    </row>
    <row r="6467" spans="6:7" ht="19.5" thickBot="1">
      <c r="F6467" s="72">
        <v>6052251088080</v>
      </c>
      <c r="G6467" s="71" t="s">
        <v>878</v>
      </c>
    </row>
    <row r="6468" spans="6:7" ht="19.5" thickBot="1">
      <c r="F6468" s="72">
        <v>6052251088081</v>
      </c>
      <c r="G6468" s="71" t="s">
        <v>878</v>
      </c>
    </row>
    <row r="6469" spans="6:7" ht="19.5" thickBot="1">
      <c r="F6469" s="72">
        <v>6052251088082</v>
      </c>
      <c r="G6469" s="71" t="s">
        <v>878</v>
      </c>
    </row>
    <row r="6470" spans="6:7" ht="19.5" thickBot="1">
      <c r="F6470" s="72">
        <v>6052251088083</v>
      </c>
      <c r="G6470" s="71" t="s">
        <v>878</v>
      </c>
    </row>
    <row r="6471" spans="6:7" ht="19.5" thickBot="1">
      <c r="F6471" s="72">
        <v>6052251088084</v>
      </c>
      <c r="G6471" s="71" t="s">
        <v>878</v>
      </c>
    </row>
    <row r="6472" spans="6:7" ht="19.5" thickBot="1">
      <c r="F6472" s="72">
        <v>6052251088085</v>
      </c>
      <c r="G6472" s="71" t="s">
        <v>878</v>
      </c>
    </row>
    <row r="6473" spans="6:7" ht="19.5" thickBot="1">
      <c r="F6473" s="72">
        <v>6052251088086</v>
      </c>
      <c r="G6473" s="71" t="s">
        <v>878</v>
      </c>
    </row>
    <row r="6474" spans="6:7" ht="19.5" thickBot="1">
      <c r="F6474" s="72">
        <v>6052251088090</v>
      </c>
      <c r="G6474" s="71" t="s">
        <v>878</v>
      </c>
    </row>
    <row r="6475" spans="6:7" ht="19.5" thickBot="1">
      <c r="F6475" s="72">
        <v>6052251088091</v>
      </c>
      <c r="G6475" s="71" t="s">
        <v>878</v>
      </c>
    </row>
    <row r="6476" spans="6:7" ht="19.5" thickBot="1">
      <c r="F6476" s="72">
        <v>6052251088092</v>
      </c>
      <c r="G6476" s="71" t="s">
        <v>878</v>
      </c>
    </row>
    <row r="6477" spans="6:7" ht="19.5" thickBot="1">
      <c r="F6477" s="72">
        <v>6052251088093</v>
      </c>
      <c r="G6477" s="71" t="s">
        <v>878</v>
      </c>
    </row>
    <row r="6478" spans="6:7" ht="19.5" thickBot="1">
      <c r="F6478" s="72">
        <v>6052251088094</v>
      </c>
      <c r="G6478" s="71" t="s">
        <v>878</v>
      </c>
    </row>
    <row r="6479" spans="6:7" ht="19.5" thickBot="1">
      <c r="F6479" s="72">
        <v>6052251088095</v>
      </c>
      <c r="G6479" s="71" t="s">
        <v>878</v>
      </c>
    </row>
    <row r="6480" spans="6:7" ht="19.5" thickBot="1">
      <c r="F6480" s="72">
        <v>6052251088096</v>
      </c>
      <c r="G6480" s="71" t="s">
        <v>878</v>
      </c>
    </row>
    <row r="6481" spans="6:7" ht="19.5" thickBot="1">
      <c r="F6481" s="72">
        <v>6052251088097</v>
      </c>
      <c r="G6481" s="71" t="s">
        <v>878</v>
      </c>
    </row>
    <row r="6482" spans="6:7" ht="19.5" thickBot="1">
      <c r="F6482" s="72">
        <v>6052251088098</v>
      </c>
      <c r="G6482" s="71" t="s">
        <v>878</v>
      </c>
    </row>
    <row r="6483" spans="6:7" ht="19.5" thickBot="1">
      <c r="F6483" s="72">
        <v>6052251088099</v>
      </c>
      <c r="G6483" s="71" t="s">
        <v>878</v>
      </c>
    </row>
    <row r="6484" spans="6:7" ht="19.5" thickBot="1">
      <c r="F6484" s="72">
        <v>6052251088100</v>
      </c>
      <c r="G6484" s="71" t="s">
        <v>878</v>
      </c>
    </row>
    <row r="6485" spans="6:7" ht="19.5" thickBot="1">
      <c r="F6485" s="72">
        <v>6052251088101</v>
      </c>
      <c r="G6485" s="71" t="s">
        <v>878</v>
      </c>
    </row>
    <row r="6486" spans="6:7" ht="19.5" thickBot="1">
      <c r="F6486" s="72">
        <v>6052251088102</v>
      </c>
      <c r="G6486" s="71" t="s">
        <v>878</v>
      </c>
    </row>
    <row r="6487" spans="6:7" ht="19.5" thickBot="1">
      <c r="F6487" s="72">
        <v>6052251088103</v>
      </c>
      <c r="G6487" s="71" t="s">
        <v>878</v>
      </c>
    </row>
    <row r="6488" spans="6:7" ht="19.5" thickBot="1">
      <c r="F6488" s="72">
        <v>6052251088104</v>
      </c>
      <c r="G6488" s="71" t="s">
        <v>878</v>
      </c>
    </row>
    <row r="6489" spans="6:7" ht="19.5" thickBot="1">
      <c r="F6489" s="72">
        <v>6052251088105</v>
      </c>
      <c r="G6489" s="71" t="s">
        <v>878</v>
      </c>
    </row>
    <row r="6490" spans="6:7" ht="19.5" thickBot="1">
      <c r="F6490" s="72">
        <v>6052251088106</v>
      </c>
      <c r="G6490" s="71" t="s">
        <v>878</v>
      </c>
    </row>
    <row r="6491" spans="6:7" ht="19.5" thickBot="1">
      <c r="F6491" s="72">
        <v>6052251088113</v>
      </c>
      <c r="G6491" s="71" t="s">
        <v>878</v>
      </c>
    </row>
    <row r="6492" spans="6:7" ht="19.5" thickBot="1">
      <c r="F6492" s="72">
        <v>6052251088239</v>
      </c>
      <c r="G6492" s="71" t="s">
        <v>878</v>
      </c>
    </row>
    <row r="6493" spans="6:7" ht="19.5" thickBot="1">
      <c r="F6493" s="72">
        <v>6052251088400</v>
      </c>
      <c r="G6493" s="71" t="s">
        <v>878</v>
      </c>
    </row>
    <row r="6494" spans="6:7" ht="19.5" thickBot="1">
      <c r="F6494" s="72">
        <v>6052251088401</v>
      </c>
      <c r="G6494" s="71" t="s">
        <v>878</v>
      </c>
    </row>
    <row r="6495" spans="6:7" ht="19.5" thickBot="1">
      <c r="F6495" s="72">
        <v>6052251088402</v>
      </c>
      <c r="G6495" s="71" t="s">
        <v>878</v>
      </c>
    </row>
    <row r="6496" spans="6:7" ht="19.5" thickBot="1">
      <c r="F6496" s="72">
        <v>6052251088403</v>
      </c>
      <c r="G6496" s="71" t="s">
        <v>878</v>
      </c>
    </row>
    <row r="6497" spans="6:7" ht="19.5" thickBot="1">
      <c r="F6497" s="72">
        <v>6052251088404</v>
      </c>
      <c r="G6497" s="71" t="s">
        <v>878</v>
      </c>
    </row>
    <row r="6498" spans="6:7" ht="19.5" thickBot="1">
      <c r="F6498" s="72">
        <v>6052251088405</v>
      </c>
      <c r="G6498" s="71" t="s">
        <v>878</v>
      </c>
    </row>
    <row r="6499" spans="6:7" ht="19.5" thickBot="1">
      <c r="F6499" s="72">
        <v>6052251088406</v>
      </c>
      <c r="G6499" s="71" t="s">
        <v>878</v>
      </c>
    </row>
    <row r="6500" spans="6:7" ht="19.5" thickBot="1">
      <c r="F6500" s="72">
        <v>6052251088407</v>
      </c>
      <c r="G6500" s="71" t="s">
        <v>878</v>
      </c>
    </row>
    <row r="6501" spans="6:7" ht="19.5" thickBot="1">
      <c r="F6501" s="72">
        <v>6052251088408</v>
      </c>
      <c r="G6501" s="71" t="s">
        <v>878</v>
      </c>
    </row>
    <row r="6502" spans="6:7" ht="19.5" thickBot="1">
      <c r="F6502" s="72">
        <v>6052251088409</v>
      </c>
      <c r="G6502" s="71" t="s">
        <v>878</v>
      </c>
    </row>
    <row r="6503" spans="6:7" ht="19.5" thickBot="1">
      <c r="F6503" s="72">
        <v>6052251088410</v>
      </c>
      <c r="G6503" s="71" t="s">
        <v>878</v>
      </c>
    </row>
    <row r="6504" spans="6:7" ht="19.5" thickBot="1">
      <c r="F6504" s="72">
        <v>6052251088411</v>
      </c>
      <c r="G6504" s="71" t="s">
        <v>878</v>
      </c>
    </row>
    <row r="6505" spans="6:7" ht="19.5" thickBot="1">
      <c r="F6505" s="72">
        <v>6052251088412</v>
      </c>
      <c r="G6505" s="71" t="s">
        <v>878</v>
      </c>
    </row>
    <row r="6506" spans="6:7" ht="19.5" thickBot="1">
      <c r="F6506" s="72">
        <v>6052251088413</v>
      </c>
      <c r="G6506" s="71" t="s">
        <v>878</v>
      </c>
    </row>
    <row r="6507" spans="6:7" ht="19.5" thickBot="1">
      <c r="F6507" s="72">
        <v>6052251088414</v>
      </c>
      <c r="G6507" s="71" t="s">
        <v>878</v>
      </c>
    </row>
    <row r="6508" spans="6:7" ht="19.5" thickBot="1">
      <c r="F6508" s="72">
        <v>6052251088415</v>
      </c>
      <c r="G6508" s="71" t="s">
        <v>878</v>
      </c>
    </row>
    <row r="6509" spans="6:7" ht="19.5" thickBot="1">
      <c r="F6509" s="72">
        <v>6052251088416</v>
      </c>
      <c r="G6509" s="71" t="s">
        <v>878</v>
      </c>
    </row>
    <row r="6510" spans="6:7" ht="19.5" thickBot="1">
      <c r="F6510" s="72">
        <v>6052251088417</v>
      </c>
      <c r="G6510" s="71" t="s">
        <v>878</v>
      </c>
    </row>
    <row r="6511" spans="6:7" ht="19.5" thickBot="1">
      <c r="F6511" s="72">
        <v>6052251088418</v>
      </c>
      <c r="G6511" s="71" t="s">
        <v>878</v>
      </c>
    </row>
    <row r="6512" spans="6:7" ht="19.5" thickBot="1">
      <c r="F6512" s="72">
        <v>6052251088419</v>
      </c>
      <c r="G6512" s="71" t="s">
        <v>878</v>
      </c>
    </row>
    <row r="6513" spans="6:7" ht="19.5" thickBot="1">
      <c r="F6513" s="72">
        <v>6052251088420</v>
      </c>
      <c r="G6513" s="71" t="s">
        <v>878</v>
      </c>
    </row>
    <row r="6514" spans="6:7" ht="19.5" thickBot="1">
      <c r="F6514" s="72">
        <v>6052251088421</v>
      </c>
      <c r="G6514" s="71" t="s">
        <v>878</v>
      </c>
    </row>
    <row r="6515" spans="6:7" ht="19.5" thickBot="1">
      <c r="F6515" s="72">
        <v>6052251088422</v>
      </c>
      <c r="G6515" s="71" t="s">
        <v>878</v>
      </c>
    </row>
    <row r="6516" spans="6:7" ht="19.5" thickBot="1">
      <c r="F6516" s="72">
        <v>6052251088423</v>
      </c>
      <c r="G6516" s="71" t="s">
        <v>878</v>
      </c>
    </row>
    <row r="6517" spans="6:7" ht="19.5" thickBot="1">
      <c r="F6517" s="72">
        <v>6052251088424</v>
      </c>
      <c r="G6517" s="71" t="s">
        <v>878</v>
      </c>
    </row>
    <row r="6518" spans="6:7" ht="19.5" thickBot="1">
      <c r="F6518" s="72">
        <v>6052251088425</v>
      </c>
      <c r="G6518" s="71" t="s">
        <v>878</v>
      </c>
    </row>
    <row r="6519" spans="6:7" ht="19.5" thickBot="1">
      <c r="F6519" s="72">
        <v>6052251088426</v>
      </c>
      <c r="G6519" s="71" t="s">
        <v>878</v>
      </c>
    </row>
    <row r="6520" spans="6:7" ht="19.5" thickBot="1">
      <c r="F6520" s="72">
        <v>6052251088427</v>
      </c>
      <c r="G6520" s="71" t="s">
        <v>878</v>
      </c>
    </row>
    <row r="6521" spans="6:7" ht="19.5" thickBot="1">
      <c r="F6521" s="72">
        <v>6052251088428</v>
      </c>
      <c r="G6521" s="71" t="s">
        <v>878</v>
      </c>
    </row>
    <row r="6522" spans="6:7" ht="19.5" thickBot="1">
      <c r="F6522" s="72">
        <v>6052251088429</v>
      </c>
      <c r="G6522" s="71" t="s">
        <v>878</v>
      </c>
    </row>
    <row r="6523" spans="6:7" ht="19.5" thickBot="1">
      <c r="F6523" s="72">
        <v>6052251088430</v>
      </c>
      <c r="G6523" s="71" t="s">
        <v>878</v>
      </c>
    </row>
    <row r="6524" spans="6:7" ht="19.5" thickBot="1">
      <c r="F6524" s="72">
        <v>6052251088431</v>
      </c>
      <c r="G6524" s="71" t="s">
        <v>878</v>
      </c>
    </row>
    <row r="6525" spans="6:7" ht="19.5" thickBot="1">
      <c r="F6525" s="72">
        <v>6052251088432</v>
      </c>
      <c r="G6525" s="71" t="s">
        <v>878</v>
      </c>
    </row>
    <row r="6526" spans="6:7" ht="19.5" thickBot="1">
      <c r="F6526" s="72">
        <v>6052251088433</v>
      </c>
      <c r="G6526" s="71" t="s">
        <v>878</v>
      </c>
    </row>
    <row r="6527" spans="6:7" ht="19.5" thickBot="1">
      <c r="F6527" s="72">
        <v>6052251088434</v>
      </c>
      <c r="G6527" s="71" t="s">
        <v>878</v>
      </c>
    </row>
    <row r="6528" spans="6:7" ht="19.5" thickBot="1">
      <c r="F6528" s="72">
        <v>6052251088435</v>
      </c>
      <c r="G6528" s="71" t="s">
        <v>878</v>
      </c>
    </row>
    <row r="6529" spans="6:7" ht="19.5" thickBot="1">
      <c r="F6529" s="72">
        <v>6052251088436</v>
      </c>
      <c r="G6529" s="71" t="s">
        <v>878</v>
      </c>
    </row>
    <row r="6530" spans="6:7" ht="19.5" thickBot="1">
      <c r="F6530" s="72">
        <v>6052251088437</v>
      </c>
      <c r="G6530" s="71" t="s">
        <v>878</v>
      </c>
    </row>
    <row r="6531" spans="6:7" ht="19.5" thickBot="1">
      <c r="F6531" s="72">
        <v>6052251088438</v>
      </c>
      <c r="G6531" s="71" t="s">
        <v>878</v>
      </c>
    </row>
    <row r="6532" spans="6:7" ht="19.5" thickBot="1">
      <c r="F6532" s="72">
        <v>6052251088439</v>
      </c>
      <c r="G6532" s="71" t="s">
        <v>878</v>
      </c>
    </row>
    <row r="6533" spans="6:7" ht="19.5" thickBot="1">
      <c r="F6533" s="72">
        <v>6052251088440</v>
      </c>
      <c r="G6533" s="71" t="s">
        <v>878</v>
      </c>
    </row>
    <row r="6534" spans="6:7" ht="19.5" thickBot="1">
      <c r="F6534" s="72">
        <v>6052251088441</v>
      </c>
      <c r="G6534" s="71" t="s">
        <v>878</v>
      </c>
    </row>
    <row r="6535" spans="6:7" ht="19.5" thickBot="1">
      <c r="F6535" s="72">
        <v>6052251088442</v>
      </c>
      <c r="G6535" s="71" t="s">
        <v>878</v>
      </c>
    </row>
    <row r="6536" spans="6:7" ht="19.5" thickBot="1">
      <c r="F6536" s="72">
        <v>6052251088443</v>
      </c>
      <c r="G6536" s="71" t="s">
        <v>878</v>
      </c>
    </row>
    <row r="6537" spans="6:7" ht="19.5" thickBot="1">
      <c r="F6537" s="72">
        <v>6052251088444</v>
      </c>
      <c r="G6537" s="71" t="s">
        <v>878</v>
      </c>
    </row>
    <row r="6538" spans="6:7" ht="19.5" thickBot="1">
      <c r="F6538" s="72">
        <v>6052251088445</v>
      </c>
      <c r="G6538" s="71" t="s">
        <v>878</v>
      </c>
    </row>
    <row r="6539" spans="6:7" ht="19.5" thickBot="1">
      <c r="F6539" s="72">
        <v>6052251088446</v>
      </c>
      <c r="G6539" s="71" t="s">
        <v>878</v>
      </c>
    </row>
    <row r="6540" spans="6:7" ht="19.5" thickBot="1">
      <c r="F6540" s="72">
        <v>6052251088447</v>
      </c>
      <c r="G6540" s="71" t="s">
        <v>878</v>
      </c>
    </row>
    <row r="6541" spans="6:7" ht="19.5" thickBot="1">
      <c r="F6541" s="72">
        <v>6052251088448</v>
      </c>
      <c r="G6541" s="71" t="s">
        <v>878</v>
      </c>
    </row>
    <row r="6542" spans="6:7" ht="19.5" thickBot="1">
      <c r="F6542" s="72">
        <v>6052251088449</v>
      </c>
      <c r="G6542" s="71" t="s">
        <v>878</v>
      </c>
    </row>
    <row r="6543" spans="6:7" ht="19.5" thickBot="1">
      <c r="F6543" s="72">
        <v>6052251088450</v>
      </c>
      <c r="G6543" s="71" t="s">
        <v>878</v>
      </c>
    </row>
    <row r="6544" spans="6:7" ht="19.5" thickBot="1">
      <c r="F6544" s="72">
        <v>6052251088451</v>
      </c>
      <c r="G6544" s="71" t="s">
        <v>878</v>
      </c>
    </row>
    <row r="6545" spans="6:7" ht="19.5" thickBot="1">
      <c r="F6545" s="72">
        <v>6052251088452</v>
      </c>
      <c r="G6545" s="71" t="s">
        <v>878</v>
      </c>
    </row>
    <row r="6546" spans="6:7" ht="19.5" thickBot="1">
      <c r="F6546" s="72">
        <v>6052251088453</v>
      </c>
      <c r="G6546" s="71" t="s">
        <v>878</v>
      </c>
    </row>
    <row r="6547" spans="6:7" ht="19.5" thickBot="1">
      <c r="F6547" s="72">
        <v>6052251088454</v>
      </c>
      <c r="G6547" s="71" t="s">
        <v>878</v>
      </c>
    </row>
    <row r="6548" spans="6:7" ht="19.5" thickBot="1">
      <c r="F6548" s="72">
        <v>6052251088455</v>
      </c>
      <c r="G6548" s="71" t="s">
        <v>878</v>
      </c>
    </row>
    <row r="6549" spans="6:7" ht="19.5" thickBot="1">
      <c r="F6549" s="72">
        <v>6052251088456</v>
      </c>
      <c r="G6549" s="71" t="s">
        <v>878</v>
      </c>
    </row>
    <row r="6550" spans="6:7" ht="19.5" thickBot="1">
      <c r="F6550" s="72">
        <v>6052251088457</v>
      </c>
      <c r="G6550" s="71" t="s">
        <v>878</v>
      </c>
    </row>
    <row r="6551" spans="6:7" ht="19.5" thickBot="1">
      <c r="F6551" s="72">
        <v>6052251088458</v>
      </c>
      <c r="G6551" s="71" t="s">
        <v>878</v>
      </c>
    </row>
    <row r="6552" spans="6:7" ht="19.5" thickBot="1">
      <c r="F6552" s="72">
        <v>6052251088459</v>
      </c>
      <c r="G6552" s="71" t="s">
        <v>878</v>
      </c>
    </row>
    <row r="6553" spans="6:7" ht="19.5" thickBot="1">
      <c r="F6553" s="72">
        <v>6052251088460</v>
      </c>
      <c r="G6553" s="71" t="s">
        <v>878</v>
      </c>
    </row>
    <row r="6554" spans="6:7" ht="19.5" thickBot="1">
      <c r="F6554" s="72">
        <v>6052251088461</v>
      </c>
      <c r="G6554" s="71" t="s">
        <v>878</v>
      </c>
    </row>
    <row r="6555" spans="6:7" ht="19.5" thickBot="1">
      <c r="F6555" s="72">
        <v>6052251088462</v>
      </c>
      <c r="G6555" s="71" t="s">
        <v>878</v>
      </c>
    </row>
    <row r="6556" spans="6:7" ht="19.5" thickBot="1">
      <c r="F6556" s="72">
        <v>6052251088463</v>
      </c>
      <c r="G6556" s="71" t="s">
        <v>878</v>
      </c>
    </row>
    <row r="6557" spans="6:7" ht="19.5" thickBot="1">
      <c r="F6557" s="72">
        <v>6052251088464</v>
      </c>
      <c r="G6557" s="71" t="s">
        <v>878</v>
      </c>
    </row>
    <row r="6558" spans="6:7" ht="19.5" thickBot="1">
      <c r="F6558" s="72">
        <v>6052251088465</v>
      </c>
      <c r="G6558" s="71" t="s">
        <v>878</v>
      </c>
    </row>
    <row r="6559" spans="6:7" ht="19.5" thickBot="1">
      <c r="F6559" s="72">
        <v>6052251088466</v>
      </c>
      <c r="G6559" s="71" t="s">
        <v>878</v>
      </c>
    </row>
    <row r="6560" spans="6:7" ht="19.5" thickBot="1">
      <c r="F6560" s="72">
        <v>6052251088467</v>
      </c>
      <c r="G6560" s="71" t="s">
        <v>878</v>
      </c>
    </row>
    <row r="6561" spans="6:7" ht="19.5" thickBot="1">
      <c r="F6561" s="72">
        <v>6052251088468</v>
      </c>
      <c r="G6561" s="71" t="s">
        <v>878</v>
      </c>
    </row>
    <row r="6562" spans="6:7" ht="19.5" thickBot="1">
      <c r="F6562" s="72">
        <v>6052251088469</v>
      </c>
      <c r="G6562" s="71" t="s">
        <v>878</v>
      </c>
    </row>
    <row r="6563" spans="6:7" ht="19.5" thickBot="1">
      <c r="F6563" s="72">
        <v>6052251088470</v>
      </c>
      <c r="G6563" s="71" t="s">
        <v>878</v>
      </c>
    </row>
    <row r="6564" spans="6:7" ht="19.5" thickBot="1">
      <c r="F6564" s="72">
        <v>6052251088471</v>
      </c>
      <c r="G6564" s="71" t="s">
        <v>878</v>
      </c>
    </row>
    <row r="6565" spans="6:7" ht="19.5" thickBot="1">
      <c r="F6565" s="72">
        <v>6052251088472</v>
      </c>
      <c r="G6565" s="71" t="s">
        <v>878</v>
      </c>
    </row>
    <row r="6566" spans="6:7" ht="19.5" thickBot="1">
      <c r="F6566" s="72">
        <v>6052251088473</v>
      </c>
      <c r="G6566" s="71" t="s">
        <v>878</v>
      </c>
    </row>
    <row r="6567" spans="6:7" ht="19.5" thickBot="1">
      <c r="F6567" s="72">
        <v>6052251088474</v>
      </c>
      <c r="G6567" s="71" t="s">
        <v>878</v>
      </c>
    </row>
    <row r="6568" spans="6:7" ht="19.5" thickBot="1">
      <c r="F6568" s="72">
        <v>6052251088475</v>
      </c>
      <c r="G6568" s="71" t="s">
        <v>878</v>
      </c>
    </row>
    <row r="6569" spans="6:7" ht="19.5" thickBot="1">
      <c r="F6569" s="72">
        <v>6052251088476</v>
      </c>
      <c r="G6569" s="71" t="s">
        <v>878</v>
      </c>
    </row>
    <row r="6570" spans="6:7" ht="19.5" thickBot="1">
      <c r="F6570" s="72">
        <v>6052251088477</v>
      </c>
      <c r="G6570" s="71" t="s">
        <v>878</v>
      </c>
    </row>
    <row r="6571" spans="6:7" ht="19.5" thickBot="1">
      <c r="F6571" s="72">
        <v>6052251088478</v>
      </c>
      <c r="G6571" s="71" t="s">
        <v>878</v>
      </c>
    </row>
    <row r="6572" spans="6:7" ht="19.5" thickBot="1">
      <c r="F6572" s="72">
        <v>6052251088479</v>
      </c>
      <c r="G6572" s="71" t="s">
        <v>878</v>
      </c>
    </row>
    <row r="6573" spans="6:7" ht="19.5" thickBot="1">
      <c r="F6573" s="72">
        <v>6052251088480</v>
      </c>
      <c r="G6573" s="71" t="s">
        <v>878</v>
      </c>
    </row>
    <row r="6574" spans="6:7" ht="19.5" thickBot="1">
      <c r="F6574" s="72">
        <v>6052251088481</v>
      </c>
      <c r="G6574" s="71" t="s">
        <v>878</v>
      </c>
    </row>
    <row r="6575" spans="6:7" ht="19.5" thickBot="1">
      <c r="F6575" s="72">
        <v>6052251088482</v>
      </c>
      <c r="G6575" s="71" t="s">
        <v>878</v>
      </c>
    </row>
    <row r="6576" spans="6:7" ht="19.5" thickBot="1">
      <c r="F6576" s="72">
        <v>6052251088483</v>
      </c>
      <c r="G6576" s="71" t="s">
        <v>878</v>
      </c>
    </row>
    <row r="6577" spans="6:7" ht="19.5" thickBot="1">
      <c r="F6577" s="72">
        <v>6052251088484</v>
      </c>
      <c r="G6577" s="71" t="s">
        <v>878</v>
      </c>
    </row>
    <row r="6578" spans="6:7" ht="19.5" thickBot="1">
      <c r="F6578" s="72">
        <v>6052251088485</v>
      </c>
      <c r="G6578" s="71" t="s">
        <v>878</v>
      </c>
    </row>
    <row r="6579" spans="6:7" ht="19.5" thickBot="1">
      <c r="F6579" s="72">
        <v>6052251088486</v>
      </c>
      <c r="G6579" s="71" t="s">
        <v>878</v>
      </c>
    </row>
    <row r="6580" spans="6:7" ht="19.5" thickBot="1">
      <c r="F6580" s="72">
        <v>6052251088487</v>
      </c>
      <c r="G6580" s="71" t="s">
        <v>878</v>
      </c>
    </row>
    <row r="6581" spans="6:7" ht="19.5" thickBot="1">
      <c r="F6581" s="72">
        <v>6052251088488</v>
      </c>
      <c r="G6581" s="71" t="s">
        <v>878</v>
      </c>
    </row>
    <row r="6582" spans="6:7" ht="19.5" thickBot="1">
      <c r="F6582" s="72">
        <v>6052251088489</v>
      </c>
      <c r="G6582" s="71" t="s">
        <v>878</v>
      </c>
    </row>
    <row r="6583" spans="6:7" ht="19.5" thickBot="1">
      <c r="F6583" s="72">
        <v>6052251088490</v>
      </c>
      <c r="G6583" s="71" t="s">
        <v>878</v>
      </c>
    </row>
    <row r="6584" spans="6:7" ht="19.5" thickBot="1">
      <c r="F6584" s="72">
        <v>6052251088491</v>
      </c>
      <c r="G6584" s="71" t="s">
        <v>878</v>
      </c>
    </row>
    <row r="6585" spans="6:7" ht="19.5" thickBot="1">
      <c r="F6585" s="72">
        <v>6052251088492</v>
      </c>
      <c r="G6585" s="71" t="s">
        <v>878</v>
      </c>
    </row>
    <row r="6586" spans="6:7" ht="19.5" thickBot="1">
      <c r="F6586" s="72">
        <v>6052251088493</v>
      </c>
      <c r="G6586" s="71" t="s">
        <v>878</v>
      </c>
    </row>
    <row r="6587" spans="6:7" ht="19.5" thickBot="1">
      <c r="F6587" s="72">
        <v>6052251088494</v>
      </c>
      <c r="G6587" s="71" t="s">
        <v>878</v>
      </c>
    </row>
    <row r="6588" spans="6:7" ht="19.5" thickBot="1">
      <c r="F6588" s="72">
        <v>6052251088495</v>
      </c>
      <c r="G6588" s="71" t="s">
        <v>878</v>
      </c>
    </row>
    <row r="6589" spans="6:7" ht="19.5" thickBot="1">
      <c r="F6589" s="72">
        <v>6052251088496</v>
      </c>
      <c r="G6589" s="71" t="s">
        <v>878</v>
      </c>
    </row>
    <row r="6590" spans="6:7" ht="19.5" thickBot="1">
      <c r="F6590" s="72">
        <v>6052251088497</v>
      </c>
      <c r="G6590" s="71" t="s">
        <v>878</v>
      </c>
    </row>
    <row r="6591" spans="6:7" ht="19.5" thickBot="1">
      <c r="F6591" s="72">
        <v>6052251088498</v>
      </c>
      <c r="G6591" s="71" t="s">
        <v>878</v>
      </c>
    </row>
    <row r="6592" spans="6:7" ht="19.5" thickBot="1">
      <c r="F6592" s="72">
        <v>6052251088499</v>
      </c>
      <c r="G6592" s="71" t="s">
        <v>878</v>
      </c>
    </row>
    <row r="6593" spans="6:7" ht="19.5" thickBot="1">
      <c r="F6593" s="72">
        <v>6052251088500</v>
      </c>
      <c r="G6593" s="71" t="s">
        <v>878</v>
      </c>
    </row>
    <row r="6594" spans="6:7" ht="19.5" thickBot="1">
      <c r="F6594" s="72">
        <v>6052251088501</v>
      </c>
      <c r="G6594" s="71" t="s">
        <v>878</v>
      </c>
    </row>
    <row r="6595" spans="6:7" ht="19.5" thickBot="1">
      <c r="F6595" s="72">
        <v>6052251088502</v>
      </c>
      <c r="G6595" s="71" t="s">
        <v>878</v>
      </c>
    </row>
    <row r="6596" spans="6:7" ht="19.5" thickBot="1">
      <c r="F6596" s="72">
        <v>6052251088503</v>
      </c>
      <c r="G6596" s="71" t="s">
        <v>878</v>
      </c>
    </row>
    <row r="6597" spans="6:7" ht="19.5" thickBot="1">
      <c r="F6597" s="72">
        <v>6052251088504</v>
      </c>
      <c r="G6597" s="71" t="s">
        <v>878</v>
      </c>
    </row>
    <row r="6598" spans="6:7" ht="19.5" thickBot="1">
      <c r="F6598" s="72">
        <v>6052251088505</v>
      </c>
      <c r="G6598" s="71" t="s">
        <v>878</v>
      </c>
    </row>
    <row r="6599" spans="6:7" ht="19.5" thickBot="1">
      <c r="F6599" s="72">
        <v>6052251088506</v>
      </c>
      <c r="G6599" s="71" t="s">
        <v>878</v>
      </c>
    </row>
    <row r="6600" spans="6:7" ht="19.5" thickBot="1">
      <c r="F6600" s="72">
        <v>6052251088507</v>
      </c>
      <c r="G6600" s="71" t="s">
        <v>878</v>
      </c>
    </row>
    <row r="6601" spans="6:7" ht="19.5" thickBot="1">
      <c r="F6601" s="72">
        <v>6052251088508</v>
      </c>
      <c r="G6601" s="71" t="s">
        <v>878</v>
      </c>
    </row>
    <row r="6602" spans="6:7" ht="19.5" thickBot="1">
      <c r="F6602" s="72">
        <v>6052251088509</v>
      </c>
      <c r="G6602" s="71" t="s">
        <v>878</v>
      </c>
    </row>
    <row r="6603" spans="6:7" ht="19.5" thickBot="1">
      <c r="F6603" s="72">
        <v>6052251088510</v>
      </c>
      <c r="G6603" s="71" t="s">
        <v>878</v>
      </c>
    </row>
    <row r="6604" spans="6:7" ht="19.5" thickBot="1">
      <c r="F6604" s="72">
        <v>6052251088511</v>
      </c>
      <c r="G6604" s="71" t="s">
        <v>878</v>
      </c>
    </row>
    <row r="6605" spans="6:7" ht="19.5" thickBot="1">
      <c r="F6605" s="72">
        <v>6052251088512</v>
      </c>
      <c r="G6605" s="71" t="s">
        <v>878</v>
      </c>
    </row>
    <row r="6606" spans="6:7" ht="19.5" thickBot="1">
      <c r="F6606" s="72">
        <v>6052251088513</v>
      </c>
      <c r="G6606" s="71" t="s">
        <v>878</v>
      </c>
    </row>
    <row r="6607" spans="6:7" ht="19.5" thickBot="1">
      <c r="F6607" s="72">
        <v>6052251088514</v>
      </c>
      <c r="G6607" s="71" t="s">
        <v>878</v>
      </c>
    </row>
    <row r="6608" spans="6:7" ht="19.5" thickBot="1">
      <c r="F6608" s="72">
        <v>6052251088515</v>
      </c>
      <c r="G6608" s="71" t="s">
        <v>878</v>
      </c>
    </row>
    <row r="6609" spans="6:7" ht="19.5" thickBot="1">
      <c r="F6609" s="72">
        <v>6052251088516</v>
      </c>
      <c r="G6609" s="71" t="s">
        <v>878</v>
      </c>
    </row>
    <row r="6610" spans="6:7" ht="19.5" thickBot="1">
      <c r="F6610" s="72">
        <v>6052251088517</v>
      </c>
      <c r="G6610" s="71" t="s">
        <v>878</v>
      </c>
    </row>
    <row r="6611" spans="6:7" ht="19.5" thickBot="1">
      <c r="F6611" s="72">
        <v>6052251088518</v>
      </c>
      <c r="G6611" s="71" t="s">
        <v>878</v>
      </c>
    </row>
    <row r="6612" spans="6:7" ht="19.5" thickBot="1">
      <c r="F6612" s="72">
        <v>6052251088519</v>
      </c>
      <c r="G6612" s="71" t="s">
        <v>878</v>
      </c>
    </row>
    <row r="6613" spans="6:7" ht="19.5" thickBot="1">
      <c r="F6613" s="72">
        <v>6052251088520</v>
      </c>
      <c r="G6613" s="71" t="s">
        <v>878</v>
      </c>
    </row>
    <row r="6614" spans="6:7" ht="19.5" thickBot="1">
      <c r="F6614" s="72">
        <v>6052251088521</v>
      </c>
      <c r="G6614" s="71" t="s">
        <v>878</v>
      </c>
    </row>
    <row r="6615" spans="6:7" ht="19.5" thickBot="1">
      <c r="F6615" s="72">
        <v>6052251088522</v>
      </c>
      <c r="G6615" s="71" t="s">
        <v>878</v>
      </c>
    </row>
    <row r="6616" spans="6:7" ht="19.5" thickBot="1">
      <c r="F6616" s="72">
        <v>6052251088523</v>
      </c>
      <c r="G6616" s="71" t="s">
        <v>878</v>
      </c>
    </row>
    <row r="6617" spans="6:7" ht="19.5" thickBot="1">
      <c r="F6617" s="72">
        <v>6052251088524</v>
      </c>
      <c r="G6617" s="71" t="s">
        <v>878</v>
      </c>
    </row>
    <row r="6618" spans="6:7" ht="19.5" thickBot="1">
      <c r="F6618" s="72">
        <v>6052251088525</v>
      </c>
      <c r="G6618" s="71" t="s">
        <v>878</v>
      </c>
    </row>
    <row r="6619" spans="6:7" ht="19.5" thickBot="1">
      <c r="F6619" s="72">
        <v>6052251088526</v>
      </c>
      <c r="G6619" s="71" t="s">
        <v>878</v>
      </c>
    </row>
    <row r="6620" spans="6:7" ht="19.5" thickBot="1">
      <c r="F6620" s="72">
        <v>6052251088527</v>
      </c>
      <c r="G6620" s="71" t="s">
        <v>878</v>
      </c>
    </row>
    <row r="6621" spans="6:7" ht="19.5" thickBot="1">
      <c r="F6621" s="72">
        <v>6052251088528</v>
      </c>
      <c r="G6621" s="71" t="s">
        <v>878</v>
      </c>
    </row>
    <row r="6622" spans="6:7" ht="19.5" thickBot="1">
      <c r="F6622" s="72">
        <v>6052251088529</v>
      </c>
      <c r="G6622" s="71" t="s">
        <v>878</v>
      </c>
    </row>
    <row r="6623" spans="6:7" ht="19.5" thickBot="1">
      <c r="F6623" s="72">
        <v>6052251088530</v>
      </c>
      <c r="G6623" s="71" t="s">
        <v>878</v>
      </c>
    </row>
    <row r="6624" spans="6:7" ht="19.5" thickBot="1">
      <c r="F6624" s="72">
        <v>6052251088531</v>
      </c>
      <c r="G6624" s="71" t="s">
        <v>878</v>
      </c>
    </row>
    <row r="6625" spans="6:7" ht="19.5" thickBot="1">
      <c r="F6625" s="72">
        <v>6052251088532</v>
      </c>
      <c r="G6625" s="71" t="s">
        <v>878</v>
      </c>
    </row>
    <row r="6626" spans="6:7" ht="19.5" thickBot="1">
      <c r="F6626" s="72">
        <v>6052251088533</v>
      </c>
      <c r="G6626" s="71" t="s">
        <v>878</v>
      </c>
    </row>
    <row r="6627" spans="6:7" ht="19.5" thickBot="1">
      <c r="F6627" s="72">
        <v>6052251088534</v>
      </c>
      <c r="G6627" s="71" t="s">
        <v>878</v>
      </c>
    </row>
    <row r="6628" spans="6:7" ht="19.5" thickBot="1">
      <c r="F6628" s="72">
        <v>6052251088535</v>
      </c>
      <c r="G6628" s="71" t="s">
        <v>878</v>
      </c>
    </row>
    <row r="6629" spans="6:7" ht="19.5" thickBot="1">
      <c r="F6629" s="72">
        <v>6052251088536</v>
      </c>
      <c r="G6629" s="71" t="s">
        <v>878</v>
      </c>
    </row>
    <row r="6630" spans="6:7" ht="19.5" thickBot="1">
      <c r="F6630" s="72">
        <v>6052251088537</v>
      </c>
      <c r="G6630" s="71" t="s">
        <v>878</v>
      </c>
    </row>
    <row r="6631" spans="6:7" ht="19.5" thickBot="1">
      <c r="F6631" s="72">
        <v>6052251088538</v>
      </c>
      <c r="G6631" s="71" t="s">
        <v>878</v>
      </c>
    </row>
    <row r="6632" spans="6:7" ht="19.5" thickBot="1">
      <c r="F6632" s="72">
        <v>6052251088539</v>
      </c>
      <c r="G6632" s="71" t="s">
        <v>878</v>
      </c>
    </row>
    <row r="6633" spans="6:7" ht="19.5" thickBot="1">
      <c r="F6633" s="72">
        <v>6052251088540</v>
      </c>
      <c r="G6633" s="71" t="s">
        <v>878</v>
      </c>
    </row>
    <row r="6634" spans="6:7" ht="19.5" thickBot="1">
      <c r="F6634" s="72">
        <v>6052251088541</v>
      </c>
      <c r="G6634" s="71" t="s">
        <v>878</v>
      </c>
    </row>
    <row r="6635" spans="6:7" ht="19.5" thickBot="1">
      <c r="F6635" s="72">
        <v>6052251088542</v>
      </c>
      <c r="G6635" s="71" t="s">
        <v>878</v>
      </c>
    </row>
    <row r="6636" spans="6:7" ht="19.5" thickBot="1">
      <c r="F6636" s="72">
        <v>6052251088543</v>
      </c>
      <c r="G6636" s="71" t="s">
        <v>878</v>
      </c>
    </row>
    <row r="6637" spans="6:7" ht="19.5" thickBot="1">
      <c r="F6637" s="72">
        <v>6052251088544</v>
      </c>
      <c r="G6637" s="71" t="s">
        <v>878</v>
      </c>
    </row>
    <row r="6638" spans="6:7" ht="19.5" thickBot="1">
      <c r="F6638" s="72">
        <v>6052251088545</v>
      </c>
      <c r="G6638" s="71" t="s">
        <v>878</v>
      </c>
    </row>
    <row r="6639" spans="6:7" ht="19.5" thickBot="1">
      <c r="F6639" s="72">
        <v>6052251088546</v>
      </c>
      <c r="G6639" s="71" t="s">
        <v>878</v>
      </c>
    </row>
    <row r="6640" spans="6:7" ht="19.5" thickBot="1">
      <c r="F6640" s="72">
        <v>6052251088547</v>
      </c>
      <c r="G6640" s="71" t="s">
        <v>878</v>
      </c>
    </row>
    <row r="6641" spans="6:7" ht="19.5" thickBot="1">
      <c r="F6641" s="72">
        <v>6052251088548</v>
      </c>
      <c r="G6641" s="71" t="s">
        <v>878</v>
      </c>
    </row>
    <row r="6642" spans="6:7" ht="19.5" thickBot="1">
      <c r="F6642" s="72">
        <v>6052251088549</v>
      </c>
      <c r="G6642" s="71" t="s">
        <v>878</v>
      </c>
    </row>
    <row r="6643" spans="6:7" ht="19.5" thickBot="1">
      <c r="F6643" s="72">
        <v>6052251088550</v>
      </c>
      <c r="G6643" s="71" t="s">
        <v>878</v>
      </c>
    </row>
    <row r="6644" spans="6:7" ht="19.5" thickBot="1">
      <c r="F6644" s="72">
        <v>6052251088551</v>
      </c>
      <c r="G6644" s="71" t="s">
        <v>878</v>
      </c>
    </row>
    <row r="6645" spans="6:7" ht="19.5" thickBot="1">
      <c r="F6645" s="72">
        <v>6052251088552</v>
      </c>
      <c r="G6645" s="71" t="s">
        <v>878</v>
      </c>
    </row>
    <row r="6646" spans="6:7" ht="19.5" thickBot="1">
      <c r="F6646" s="72">
        <v>6052251088553</v>
      </c>
      <c r="G6646" s="71" t="s">
        <v>878</v>
      </c>
    </row>
    <row r="6647" spans="6:7" ht="19.5" thickBot="1">
      <c r="F6647" s="72">
        <v>6052251088554</v>
      </c>
      <c r="G6647" s="71" t="s">
        <v>878</v>
      </c>
    </row>
    <row r="6648" spans="6:7" ht="19.5" thickBot="1">
      <c r="F6648" s="72">
        <v>6052251088555</v>
      </c>
      <c r="G6648" s="71" t="s">
        <v>878</v>
      </c>
    </row>
    <row r="6649" spans="6:7" ht="19.5" thickBot="1">
      <c r="F6649" s="72">
        <v>6052251088556</v>
      </c>
      <c r="G6649" s="71" t="s">
        <v>878</v>
      </c>
    </row>
    <row r="6650" spans="6:7" ht="19.5" thickBot="1">
      <c r="F6650" s="72">
        <v>6052251088557</v>
      </c>
      <c r="G6650" s="71" t="s">
        <v>878</v>
      </c>
    </row>
    <row r="6651" spans="6:7" ht="19.5" thickBot="1">
      <c r="F6651" s="72">
        <v>6052251088558</v>
      </c>
      <c r="G6651" s="71" t="s">
        <v>878</v>
      </c>
    </row>
    <row r="6652" spans="6:7" ht="19.5" thickBot="1">
      <c r="F6652" s="72">
        <v>6052251088559</v>
      </c>
      <c r="G6652" s="71" t="s">
        <v>878</v>
      </c>
    </row>
    <row r="6653" spans="6:7" ht="19.5" thickBot="1">
      <c r="F6653" s="72">
        <v>6052251088560</v>
      </c>
      <c r="G6653" s="71" t="s">
        <v>878</v>
      </c>
    </row>
    <row r="6654" spans="6:7" ht="19.5" thickBot="1">
      <c r="F6654" s="72">
        <v>6052251088561</v>
      </c>
      <c r="G6654" s="71" t="s">
        <v>878</v>
      </c>
    </row>
    <row r="6655" spans="6:7" ht="19.5" thickBot="1">
      <c r="F6655" s="72">
        <v>6052251088562</v>
      </c>
      <c r="G6655" s="71" t="s">
        <v>878</v>
      </c>
    </row>
    <row r="6656" spans="6:7" ht="19.5" thickBot="1">
      <c r="F6656" s="72">
        <v>6052251088563</v>
      </c>
      <c r="G6656" s="71" t="s">
        <v>878</v>
      </c>
    </row>
    <row r="6657" spans="6:7" ht="19.5" thickBot="1">
      <c r="F6657" s="72">
        <v>6052251088564</v>
      </c>
      <c r="G6657" s="71" t="s">
        <v>878</v>
      </c>
    </row>
    <row r="6658" spans="6:7" ht="19.5" thickBot="1">
      <c r="F6658" s="72">
        <v>6052251088565</v>
      </c>
      <c r="G6658" s="71" t="s">
        <v>878</v>
      </c>
    </row>
    <row r="6659" spans="6:7" ht="19.5" thickBot="1">
      <c r="F6659" s="72">
        <v>6052251088566</v>
      </c>
      <c r="G6659" s="71" t="s">
        <v>878</v>
      </c>
    </row>
    <row r="6660" spans="6:7" ht="19.5" thickBot="1">
      <c r="F6660" s="72">
        <v>6052251088567</v>
      </c>
      <c r="G6660" s="71" t="s">
        <v>878</v>
      </c>
    </row>
    <row r="6661" spans="6:7" ht="19.5" thickBot="1">
      <c r="F6661" s="72">
        <v>6052251088568</v>
      </c>
      <c r="G6661" s="71" t="s">
        <v>878</v>
      </c>
    </row>
    <row r="6662" spans="6:7" ht="19.5" thickBot="1">
      <c r="F6662" s="72">
        <v>6052251088569</v>
      </c>
      <c r="G6662" s="71" t="s">
        <v>878</v>
      </c>
    </row>
    <row r="6663" spans="6:7" ht="19.5" thickBot="1">
      <c r="F6663" s="72">
        <v>6052251088570</v>
      </c>
      <c r="G6663" s="71" t="s">
        <v>878</v>
      </c>
    </row>
    <row r="6664" spans="6:7" ht="19.5" thickBot="1">
      <c r="F6664" s="72">
        <v>6052251088571</v>
      </c>
      <c r="G6664" s="71" t="s">
        <v>878</v>
      </c>
    </row>
    <row r="6665" spans="6:7" ht="19.5" thickBot="1">
      <c r="F6665" s="72">
        <v>6052251088572</v>
      </c>
      <c r="G6665" s="71" t="s">
        <v>878</v>
      </c>
    </row>
    <row r="6666" spans="6:7" ht="19.5" thickBot="1">
      <c r="F6666" s="72">
        <v>6052251088573</v>
      </c>
      <c r="G6666" s="71" t="s">
        <v>878</v>
      </c>
    </row>
    <row r="6667" spans="6:7" ht="19.5" thickBot="1">
      <c r="F6667" s="72">
        <v>6052251088574</v>
      </c>
      <c r="G6667" s="71" t="s">
        <v>878</v>
      </c>
    </row>
    <row r="6668" spans="6:7" ht="19.5" thickBot="1">
      <c r="F6668" s="72">
        <v>6052251088575</v>
      </c>
      <c r="G6668" s="71" t="s">
        <v>878</v>
      </c>
    </row>
    <row r="6669" spans="6:7" ht="19.5" thickBot="1">
      <c r="F6669" s="72">
        <v>6052251088576</v>
      </c>
      <c r="G6669" s="71" t="s">
        <v>878</v>
      </c>
    </row>
    <row r="6670" spans="6:7" ht="19.5" thickBot="1">
      <c r="F6670" s="72">
        <v>6052251088577</v>
      </c>
      <c r="G6670" s="71" t="s">
        <v>878</v>
      </c>
    </row>
    <row r="6671" spans="6:7" ht="19.5" thickBot="1">
      <c r="F6671" s="72">
        <v>6052251088578</v>
      </c>
      <c r="G6671" s="71" t="s">
        <v>878</v>
      </c>
    </row>
    <row r="6672" spans="6:7" ht="19.5" thickBot="1">
      <c r="F6672" s="72">
        <v>6052251088579</v>
      </c>
      <c r="G6672" s="71" t="s">
        <v>878</v>
      </c>
    </row>
    <row r="6673" spans="6:7" ht="19.5" thickBot="1">
      <c r="F6673" s="72">
        <v>6052251088580</v>
      </c>
      <c r="G6673" s="71" t="s">
        <v>878</v>
      </c>
    </row>
    <row r="6674" spans="6:7" ht="19.5" thickBot="1">
      <c r="F6674" s="72">
        <v>6052251088581</v>
      </c>
      <c r="G6674" s="71" t="s">
        <v>878</v>
      </c>
    </row>
    <row r="6675" spans="6:7" ht="19.5" thickBot="1">
      <c r="F6675" s="72">
        <v>6052251088582</v>
      </c>
      <c r="G6675" s="71" t="s">
        <v>878</v>
      </c>
    </row>
    <row r="6676" spans="6:7" ht="19.5" thickBot="1">
      <c r="F6676" s="72">
        <v>6052251088583</v>
      </c>
      <c r="G6676" s="71" t="s">
        <v>878</v>
      </c>
    </row>
    <row r="6677" spans="6:7" ht="19.5" thickBot="1">
      <c r="F6677" s="72">
        <v>6052251088584</v>
      </c>
      <c r="G6677" s="71" t="s">
        <v>878</v>
      </c>
    </row>
    <row r="6678" spans="6:7" ht="19.5" thickBot="1">
      <c r="F6678" s="72">
        <v>6052251088585</v>
      </c>
      <c r="G6678" s="71" t="s">
        <v>878</v>
      </c>
    </row>
    <row r="6679" spans="6:7" ht="19.5" thickBot="1">
      <c r="F6679" s="72">
        <v>6052251088586</v>
      </c>
      <c r="G6679" s="71" t="s">
        <v>878</v>
      </c>
    </row>
    <row r="6680" spans="6:7" ht="19.5" thickBot="1">
      <c r="F6680" s="72">
        <v>6052251088587</v>
      </c>
      <c r="G6680" s="71" t="s">
        <v>878</v>
      </c>
    </row>
    <row r="6681" spans="6:7" ht="19.5" thickBot="1">
      <c r="F6681" s="72">
        <v>6052251088588</v>
      </c>
      <c r="G6681" s="71" t="s">
        <v>878</v>
      </c>
    </row>
    <row r="6682" spans="6:7" ht="19.5" thickBot="1">
      <c r="F6682" s="72">
        <v>6052251088589</v>
      </c>
      <c r="G6682" s="71" t="s">
        <v>878</v>
      </c>
    </row>
    <row r="6683" spans="6:7" ht="19.5" thickBot="1">
      <c r="F6683" s="72">
        <v>6052251088590</v>
      </c>
      <c r="G6683" s="71" t="s">
        <v>878</v>
      </c>
    </row>
    <row r="6684" spans="6:7" ht="19.5" thickBot="1">
      <c r="F6684" s="72">
        <v>6052251088591</v>
      </c>
      <c r="G6684" s="71" t="s">
        <v>878</v>
      </c>
    </row>
    <row r="6685" spans="6:7" ht="19.5" thickBot="1">
      <c r="F6685" s="72">
        <v>6052251088592</v>
      </c>
      <c r="G6685" s="71" t="s">
        <v>878</v>
      </c>
    </row>
    <row r="6686" spans="6:7" ht="19.5" thickBot="1">
      <c r="F6686" s="72">
        <v>6052251088593</v>
      </c>
      <c r="G6686" s="71" t="s">
        <v>878</v>
      </c>
    </row>
    <row r="6687" spans="6:7" ht="19.5" thickBot="1">
      <c r="F6687" s="72">
        <v>6052251088594</v>
      </c>
      <c r="G6687" s="71" t="s">
        <v>878</v>
      </c>
    </row>
    <row r="6688" spans="6:7" ht="19.5" thickBot="1">
      <c r="F6688" s="72">
        <v>6052251088595</v>
      </c>
      <c r="G6688" s="71" t="s">
        <v>878</v>
      </c>
    </row>
    <row r="6689" spans="6:7" ht="19.5" thickBot="1">
      <c r="F6689" s="72">
        <v>6052251088596</v>
      </c>
      <c r="G6689" s="71" t="s">
        <v>878</v>
      </c>
    </row>
    <row r="6690" spans="6:7" ht="19.5" thickBot="1">
      <c r="F6690" s="72">
        <v>6052251088597</v>
      </c>
      <c r="G6690" s="71" t="s">
        <v>878</v>
      </c>
    </row>
    <row r="6691" spans="6:7" ht="19.5" thickBot="1">
      <c r="F6691" s="72">
        <v>6052251088598</v>
      </c>
      <c r="G6691" s="71" t="s">
        <v>878</v>
      </c>
    </row>
    <row r="6692" spans="6:7" ht="19.5" thickBot="1">
      <c r="F6692" s="72">
        <v>6052251088599</v>
      </c>
      <c r="G6692" s="71" t="s">
        <v>878</v>
      </c>
    </row>
    <row r="6693" spans="6:7" ht="19.5" thickBot="1">
      <c r="F6693" s="72">
        <v>6052251088600</v>
      </c>
      <c r="G6693" s="71" t="s">
        <v>878</v>
      </c>
    </row>
    <row r="6694" spans="6:7" ht="19.5" thickBot="1">
      <c r="F6694" s="72">
        <v>6052251088601</v>
      </c>
      <c r="G6694" s="71" t="s">
        <v>878</v>
      </c>
    </row>
    <row r="6695" spans="6:7" ht="19.5" thickBot="1">
      <c r="F6695" s="72">
        <v>6052251088602</v>
      </c>
      <c r="G6695" s="71" t="s">
        <v>878</v>
      </c>
    </row>
    <row r="6696" spans="6:7" ht="19.5" thickBot="1">
      <c r="F6696" s="72">
        <v>6052251088603</v>
      </c>
      <c r="G6696" s="71" t="s">
        <v>878</v>
      </c>
    </row>
    <row r="6697" spans="6:7" ht="19.5" thickBot="1">
      <c r="F6697" s="72">
        <v>6052251088604</v>
      </c>
      <c r="G6697" s="71" t="s">
        <v>878</v>
      </c>
    </row>
    <row r="6698" spans="6:7" ht="19.5" thickBot="1">
      <c r="F6698" s="72">
        <v>6052251088605</v>
      </c>
      <c r="G6698" s="71" t="s">
        <v>878</v>
      </c>
    </row>
    <row r="6699" spans="6:7" ht="19.5" thickBot="1">
      <c r="F6699" s="72">
        <v>6052251088606</v>
      </c>
      <c r="G6699" s="71" t="s">
        <v>878</v>
      </c>
    </row>
    <row r="6700" spans="6:7" ht="19.5" thickBot="1">
      <c r="F6700" s="72">
        <v>6052251088607</v>
      </c>
      <c r="G6700" s="71" t="s">
        <v>878</v>
      </c>
    </row>
    <row r="6701" spans="6:7" ht="19.5" thickBot="1">
      <c r="F6701" s="72">
        <v>6052251088608</v>
      </c>
      <c r="G6701" s="71" t="s">
        <v>878</v>
      </c>
    </row>
    <row r="6702" spans="6:7" ht="19.5" thickBot="1">
      <c r="F6702" s="72">
        <v>6052251088609</v>
      </c>
      <c r="G6702" s="71" t="s">
        <v>878</v>
      </c>
    </row>
    <row r="6703" spans="6:7" ht="19.5" thickBot="1">
      <c r="F6703" s="72">
        <v>6052251088610</v>
      </c>
      <c r="G6703" s="71" t="s">
        <v>878</v>
      </c>
    </row>
    <row r="6704" spans="6:7" ht="19.5" thickBot="1">
      <c r="F6704" s="72">
        <v>6052251088611</v>
      </c>
      <c r="G6704" s="71" t="s">
        <v>878</v>
      </c>
    </row>
    <row r="6705" spans="6:7" ht="19.5" thickBot="1">
      <c r="F6705" s="72">
        <v>6052251088612</v>
      </c>
      <c r="G6705" s="71" t="s">
        <v>878</v>
      </c>
    </row>
    <row r="6706" spans="6:7" ht="19.5" thickBot="1">
      <c r="F6706" s="72">
        <v>6052251088613</v>
      </c>
      <c r="G6706" s="71" t="s">
        <v>878</v>
      </c>
    </row>
    <row r="6707" spans="6:7" ht="19.5" thickBot="1">
      <c r="F6707" s="72">
        <v>6052251088614</v>
      </c>
      <c r="G6707" s="71" t="s">
        <v>878</v>
      </c>
    </row>
    <row r="6708" spans="6:7" ht="19.5" thickBot="1">
      <c r="F6708" s="72">
        <v>6052251088615</v>
      </c>
      <c r="G6708" s="71" t="s">
        <v>878</v>
      </c>
    </row>
    <row r="6709" spans="6:7" ht="19.5" thickBot="1">
      <c r="F6709" s="72">
        <v>6052251088616</v>
      </c>
      <c r="G6709" s="71" t="s">
        <v>878</v>
      </c>
    </row>
    <row r="6710" spans="6:7" ht="19.5" thickBot="1">
      <c r="F6710" s="72">
        <v>6052251088617</v>
      </c>
      <c r="G6710" s="71" t="s">
        <v>878</v>
      </c>
    </row>
    <row r="6711" spans="6:7" ht="19.5" thickBot="1">
      <c r="F6711" s="72">
        <v>6052251088618</v>
      </c>
      <c r="G6711" s="71" t="s">
        <v>878</v>
      </c>
    </row>
    <row r="6712" spans="6:7" ht="19.5" thickBot="1">
      <c r="F6712" s="72">
        <v>6052251088619</v>
      </c>
      <c r="G6712" s="71" t="s">
        <v>878</v>
      </c>
    </row>
    <row r="6713" spans="6:7" ht="19.5" thickBot="1">
      <c r="F6713" s="72">
        <v>6052251088620</v>
      </c>
      <c r="G6713" s="71" t="s">
        <v>878</v>
      </c>
    </row>
    <row r="6714" spans="6:7" ht="19.5" thickBot="1">
      <c r="F6714" s="72">
        <v>6052251088621</v>
      </c>
      <c r="G6714" s="71" t="s">
        <v>878</v>
      </c>
    </row>
    <row r="6715" spans="6:7" ht="19.5" thickBot="1">
      <c r="F6715" s="72">
        <v>6052251088622</v>
      </c>
      <c r="G6715" s="71" t="s">
        <v>878</v>
      </c>
    </row>
    <row r="6716" spans="6:7" ht="19.5" thickBot="1">
      <c r="F6716" s="72">
        <v>6052251088623</v>
      </c>
      <c r="G6716" s="71" t="s">
        <v>878</v>
      </c>
    </row>
    <row r="6717" spans="6:7" ht="19.5" thickBot="1">
      <c r="F6717" s="72">
        <v>6052251088624</v>
      </c>
      <c r="G6717" s="71" t="s">
        <v>878</v>
      </c>
    </row>
    <row r="6718" spans="6:7" ht="19.5" thickBot="1">
      <c r="F6718" s="72">
        <v>6052251088625</v>
      </c>
      <c r="G6718" s="71" t="s">
        <v>878</v>
      </c>
    </row>
    <row r="6719" spans="6:7" ht="19.5" thickBot="1">
      <c r="F6719" s="72">
        <v>6052251088626</v>
      </c>
      <c r="G6719" s="71" t="s">
        <v>878</v>
      </c>
    </row>
    <row r="6720" spans="6:7" ht="19.5" thickBot="1">
      <c r="F6720" s="72">
        <v>6052251088627</v>
      </c>
      <c r="G6720" s="71" t="s">
        <v>878</v>
      </c>
    </row>
    <row r="6721" spans="6:7" ht="19.5" thickBot="1">
      <c r="F6721" s="72">
        <v>6052251088628</v>
      </c>
      <c r="G6721" s="71" t="s">
        <v>878</v>
      </c>
    </row>
    <row r="6722" spans="6:7" ht="19.5" thickBot="1">
      <c r="F6722" s="72">
        <v>6052251088629</v>
      </c>
      <c r="G6722" s="71" t="s">
        <v>878</v>
      </c>
    </row>
    <row r="6723" spans="6:7" ht="19.5" thickBot="1">
      <c r="F6723" s="72">
        <v>6052251088630</v>
      </c>
      <c r="G6723" s="71" t="s">
        <v>878</v>
      </c>
    </row>
    <row r="6724" spans="6:7" ht="19.5" thickBot="1">
      <c r="F6724" s="72">
        <v>6052251088631</v>
      </c>
      <c r="G6724" s="71" t="s">
        <v>878</v>
      </c>
    </row>
    <row r="6725" spans="6:7" ht="19.5" thickBot="1">
      <c r="F6725" s="72">
        <v>6052251088632</v>
      </c>
      <c r="G6725" s="71" t="s">
        <v>878</v>
      </c>
    </row>
    <row r="6726" spans="6:7" ht="19.5" thickBot="1">
      <c r="F6726" s="72">
        <v>6052251088633</v>
      </c>
      <c r="G6726" s="71" t="s">
        <v>878</v>
      </c>
    </row>
    <row r="6727" spans="6:7" ht="19.5" thickBot="1">
      <c r="F6727" s="72">
        <v>6052251088634</v>
      </c>
      <c r="G6727" s="71" t="s">
        <v>878</v>
      </c>
    </row>
    <row r="6728" spans="6:7" ht="19.5" thickBot="1">
      <c r="F6728" s="72">
        <v>6052251088635</v>
      </c>
      <c r="G6728" s="71" t="s">
        <v>878</v>
      </c>
    </row>
    <row r="6729" spans="6:7" ht="19.5" thickBot="1">
      <c r="F6729" s="72">
        <v>6052251088636</v>
      </c>
      <c r="G6729" s="71" t="s">
        <v>878</v>
      </c>
    </row>
    <row r="6730" spans="6:7" ht="19.5" thickBot="1">
      <c r="F6730" s="72">
        <v>6052251088637</v>
      </c>
      <c r="G6730" s="71" t="s">
        <v>878</v>
      </c>
    </row>
    <row r="6731" spans="6:7" ht="19.5" thickBot="1">
      <c r="F6731" s="72">
        <v>6052251088638</v>
      </c>
      <c r="G6731" s="71" t="s">
        <v>878</v>
      </c>
    </row>
    <row r="6732" spans="6:7" ht="19.5" thickBot="1">
      <c r="F6732" s="72">
        <v>6052251088639</v>
      </c>
      <c r="G6732" s="71" t="s">
        <v>878</v>
      </c>
    </row>
    <row r="6733" spans="6:7" ht="19.5" thickBot="1">
      <c r="F6733" s="72">
        <v>6052251088640</v>
      </c>
      <c r="G6733" s="71" t="s">
        <v>878</v>
      </c>
    </row>
    <row r="6734" spans="6:7" ht="19.5" thickBot="1">
      <c r="F6734" s="72">
        <v>6052251088641</v>
      </c>
      <c r="G6734" s="71" t="s">
        <v>878</v>
      </c>
    </row>
    <row r="6735" spans="6:7" ht="19.5" thickBot="1">
      <c r="F6735" s="72">
        <v>6052251088642</v>
      </c>
      <c r="G6735" s="71" t="s">
        <v>878</v>
      </c>
    </row>
    <row r="6736" spans="6:7" ht="19.5" thickBot="1">
      <c r="F6736" s="72">
        <v>6052251088654</v>
      </c>
      <c r="G6736" s="71" t="s">
        <v>878</v>
      </c>
    </row>
    <row r="6737" spans="6:7" ht="19.5" thickBot="1">
      <c r="F6737" s="72">
        <v>6052251088655</v>
      </c>
      <c r="G6737" s="71" t="s">
        <v>878</v>
      </c>
    </row>
    <row r="6738" spans="6:7" ht="19.5" thickBot="1">
      <c r="F6738" s="72">
        <v>6052251088656</v>
      </c>
      <c r="G6738" s="71" t="s">
        <v>878</v>
      </c>
    </row>
    <row r="6739" spans="6:7" ht="19.5" thickBot="1">
      <c r="F6739" s="72">
        <v>6052251088657</v>
      </c>
      <c r="G6739" s="71" t="s">
        <v>878</v>
      </c>
    </row>
    <row r="6740" spans="6:7" ht="19.5" thickBot="1">
      <c r="F6740" s="72">
        <v>6052251088658</v>
      </c>
      <c r="G6740" s="71" t="s">
        <v>878</v>
      </c>
    </row>
    <row r="6741" spans="6:7" ht="19.5" thickBot="1">
      <c r="F6741" s="72">
        <v>6052251088659</v>
      </c>
      <c r="G6741" s="71" t="s">
        <v>878</v>
      </c>
    </row>
    <row r="6742" spans="6:7" ht="19.5" thickBot="1">
      <c r="F6742" s="72">
        <v>6052251088660</v>
      </c>
      <c r="G6742" s="71" t="s">
        <v>878</v>
      </c>
    </row>
    <row r="6743" spans="6:7" ht="19.5" thickBot="1">
      <c r="F6743" s="72">
        <v>6052251088661</v>
      </c>
      <c r="G6743" s="71" t="s">
        <v>878</v>
      </c>
    </row>
    <row r="6744" spans="6:7" ht="19.5" thickBot="1">
      <c r="F6744" s="72">
        <v>6052251088662</v>
      </c>
      <c r="G6744" s="71" t="s">
        <v>878</v>
      </c>
    </row>
    <row r="6745" spans="6:7" ht="19.5" thickBot="1">
      <c r="F6745" s="72">
        <v>6052251088663</v>
      </c>
      <c r="G6745" s="71" t="s">
        <v>878</v>
      </c>
    </row>
    <row r="6746" spans="6:7" ht="19.5" thickBot="1">
      <c r="F6746" s="72">
        <v>6052251088676</v>
      </c>
      <c r="G6746" s="71" t="s">
        <v>878</v>
      </c>
    </row>
    <row r="6747" spans="6:7" ht="19.5" thickBot="1">
      <c r="F6747" s="72">
        <v>6052251088677</v>
      </c>
      <c r="G6747" s="71" t="s">
        <v>878</v>
      </c>
    </row>
    <row r="6748" spans="6:7" ht="19.5" thickBot="1">
      <c r="F6748" s="72">
        <v>6052251088678</v>
      </c>
      <c r="G6748" s="71" t="s">
        <v>878</v>
      </c>
    </row>
    <row r="6749" spans="6:7" ht="19.5" thickBot="1">
      <c r="F6749" s="72">
        <v>6052251088679</v>
      </c>
      <c r="G6749" s="71" t="s">
        <v>878</v>
      </c>
    </row>
    <row r="6750" spans="6:7" ht="19.5" thickBot="1">
      <c r="F6750" s="72">
        <v>6052251088680</v>
      </c>
      <c r="G6750" s="71" t="s">
        <v>878</v>
      </c>
    </row>
    <row r="6751" spans="6:7" ht="19.5" thickBot="1">
      <c r="F6751" s="72">
        <v>6052251088681</v>
      </c>
      <c r="G6751" s="71" t="s">
        <v>878</v>
      </c>
    </row>
    <row r="6752" spans="6:7" ht="19.5" thickBot="1">
      <c r="F6752" s="72">
        <v>6052251088682</v>
      </c>
      <c r="G6752" s="71" t="s">
        <v>878</v>
      </c>
    </row>
    <row r="6753" spans="6:7" ht="19.5" thickBot="1">
      <c r="F6753" s="72">
        <v>6052251088683</v>
      </c>
      <c r="G6753" s="71" t="s">
        <v>878</v>
      </c>
    </row>
    <row r="6754" spans="6:7" ht="19.5" thickBot="1">
      <c r="F6754" s="72">
        <v>6052251088684</v>
      </c>
      <c r="G6754" s="71" t="s">
        <v>878</v>
      </c>
    </row>
    <row r="6755" spans="6:7" ht="19.5" thickBot="1">
      <c r="F6755" s="72">
        <v>6052251088685</v>
      </c>
      <c r="G6755" s="71" t="s">
        <v>878</v>
      </c>
    </row>
    <row r="6756" spans="6:7" ht="19.5" thickBot="1">
      <c r="F6756" s="72">
        <v>6052251088686</v>
      </c>
      <c r="G6756" s="71" t="s">
        <v>878</v>
      </c>
    </row>
    <row r="6757" spans="6:7" ht="19.5" thickBot="1">
      <c r="F6757" s="72">
        <v>6052251088687</v>
      </c>
      <c r="G6757" s="71" t="s">
        <v>878</v>
      </c>
    </row>
    <row r="6758" spans="6:7" ht="19.5" thickBot="1">
      <c r="F6758" s="72">
        <v>6052251088688</v>
      </c>
      <c r="G6758" s="71" t="s">
        <v>878</v>
      </c>
    </row>
    <row r="6759" spans="6:7" ht="19.5" thickBot="1">
      <c r="F6759" s="72">
        <v>6052251088689</v>
      </c>
      <c r="G6759" s="71" t="s">
        <v>878</v>
      </c>
    </row>
    <row r="6760" spans="6:7" ht="19.5" thickBot="1">
      <c r="F6760" s="72">
        <v>6052251089119</v>
      </c>
      <c r="G6760" s="71" t="s">
        <v>878</v>
      </c>
    </row>
    <row r="6761" spans="6:7" ht="19.5" thickBot="1">
      <c r="F6761" s="72">
        <v>6052251089120</v>
      </c>
      <c r="G6761" s="71" t="s">
        <v>878</v>
      </c>
    </row>
    <row r="6762" spans="6:7" ht="19.5" thickBot="1">
      <c r="F6762" s="72">
        <v>6052251089121</v>
      </c>
      <c r="G6762" s="71" t="s">
        <v>878</v>
      </c>
    </row>
    <row r="6763" spans="6:7" ht="19.5" thickBot="1">
      <c r="F6763" s="72">
        <v>6052251089123</v>
      </c>
      <c r="G6763" s="71" t="s">
        <v>878</v>
      </c>
    </row>
    <row r="6764" spans="6:7" ht="19.5" thickBot="1">
      <c r="F6764" s="72">
        <v>6052251089131</v>
      </c>
      <c r="G6764" s="71" t="s">
        <v>878</v>
      </c>
    </row>
    <row r="6765" spans="6:7" ht="19.5" thickBot="1">
      <c r="F6765" s="72">
        <v>6052251089132</v>
      </c>
      <c r="G6765" s="71" t="s">
        <v>878</v>
      </c>
    </row>
    <row r="6766" spans="6:7" ht="19.5" thickBot="1">
      <c r="F6766" s="72">
        <v>6052251089147</v>
      </c>
      <c r="G6766" s="71" t="s">
        <v>878</v>
      </c>
    </row>
    <row r="6767" spans="6:7" ht="19.5" thickBot="1">
      <c r="F6767" s="72">
        <v>6052251089148</v>
      </c>
      <c r="G6767" s="71" t="s">
        <v>878</v>
      </c>
    </row>
    <row r="6768" spans="6:7" ht="19.5" thickBot="1">
      <c r="F6768" s="72">
        <v>6052251089149</v>
      </c>
      <c r="G6768" s="71" t="s">
        <v>878</v>
      </c>
    </row>
    <row r="6769" spans="6:7" ht="19.5" thickBot="1">
      <c r="F6769" s="72">
        <v>6052251089150</v>
      </c>
      <c r="G6769" s="71" t="s">
        <v>878</v>
      </c>
    </row>
    <row r="6770" spans="6:7" ht="19.5" thickBot="1">
      <c r="F6770" s="72">
        <v>6052251089151</v>
      </c>
      <c r="G6770" s="71" t="s">
        <v>878</v>
      </c>
    </row>
    <row r="6771" spans="6:7" ht="19.5" thickBot="1">
      <c r="F6771" s="72">
        <v>6052251089152</v>
      </c>
      <c r="G6771" s="71" t="s">
        <v>878</v>
      </c>
    </row>
    <row r="6772" spans="6:7" ht="19.5" thickBot="1">
      <c r="F6772" s="72">
        <v>6052251089153</v>
      </c>
      <c r="G6772" s="71" t="s">
        <v>878</v>
      </c>
    </row>
    <row r="6773" spans="6:7" ht="19.5" thickBot="1">
      <c r="F6773" s="72">
        <v>6052251089155</v>
      </c>
      <c r="G6773" s="71" t="s">
        <v>878</v>
      </c>
    </row>
    <row r="6774" spans="6:7" ht="19.5" thickBot="1">
      <c r="F6774" s="72">
        <v>6052251089156</v>
      </c>
      <c r="G6774" s="71" t="s">
        <v>878</v>
      </c>
    </row>
    <row r="6775" spans="6:7" ht="19.5" thickBot="1">
      <c r="F6775" s="72">
        <v>6052251089157</v>
      </c>
      <c r="G6775" s="71" t="s">
        <v>878</v>
      </c>
    </row>
    <row r="6776" spans="6:7" ht="19.5" thickBot="1">
      <c r="F6776" s="72">
        <v>6052251089158</v>
      </c>
      <c r="G6776" s="71" t="s">
        <v>878</v>
      </c>
    </row>
    <row r="6777" spans="6:7" ht="19.5" thickBot="1">
      <c r="F6777" s="72">
        <v>6052251089159</v>
      </c>
      <c r="G6777" s="71" t="s">
        <v>878</v>
      </c>
    </row>
    <row r="6778" spans="6:7" ht="19.5" thickBot="1">
      <c r="F6778" s="72">
        <v>6052251089160</v>
      </c>
      <c r="G6778" s="71" t="s">
        <v>878</v>
      </c>
    </row>
    <row r="6779" spans="6:7" ht="19.5" thickBot="1">
      <c r="F6779" s="72">
        <v>6052251089161</v>
      </c>
      <c r="G6779" s="71" t="s">
        <v>878</v>
      </c>
    </row>
    <row r="6780" spans="6:7" ht="19.5" thickBot="1">
      <c r="F6780" s="72">
        <v>6052251089162</v>
      </c>
      <c r="G6780" s="71" t="s">
        <v>878</v>
      </c>
    </row>
    <row r="6781" spans="6:7" ht="19.5" thickBot="1">
      <c r="F6781" s="72">
        <v>6052251089163</v>
      </c>
      <c r="G6781" s="71" t="s">
        <v>878</v>
      </c>
    </row>
    <row r="6782" spans="6:7" ht="19.5" thickBot="1">
      <c r="F6782" s="72">
        <v>6052251089164</v>
      </c>
      <c r="G6782" s="71" t="s">
        <v>878</v>
      </c>
    </row>
    <row r="6783" spans="6:7" ht="19.5" thickBot="1">
      <c r="F6783" s="72">
        <v>6052251089165</v>
      </c>
      <c r="G6783" s="71" t="s">
        <v>878</v>
      </c>
    </row>
    <row r="6784" spans="6:7" ht="19.5" thickBot="1">
      <c r="F6784" s="72">
        <v>6052251089166</v>
      </c>
      <c r="G6784" s="71" t="s">
        <v>878</v>
      </c>
    </row>
    <row r="6785" spans="6:7" ht="19.5" thickBot="1">
      <c r="F6785" s="72">
        <v>6052251089167</v>
      </c>
      <c r="G6785" s="71" t="s">
        <v>878</v>
      </c>
    </row>
    <row r="6786" spans="6:7" ht="19.5" thickBot="1">
      <c r="F6786" s="72">
        <v>6052251089168</v>
      </c>
      <c r="G6786" s="71" t="s">
        <v>878</v>
      </c>
    </row>
    <row r="6787" spans="6:7" ht="19.5" thickBot="1">
      <c r="F6787" s="72">
        <v>6052251089169</v>
      </c>
      <c r="G6787" s="71" t="s">
        <v>878</v>
      </c>
    </row>
    <row r="6788" spans="6:7" ht="19.5" thickBot="1">
      <c r="F6788" s="72">
        <v>6052251089170</v>
      </c>
      <c r="G6788" s="71" t="s">
        <v>878</v>
      </c>
    </row>
    <row r="6789" spans="6:7" ht="19.5" thickBot="1">
      <c r="F6789" s="72">
        <v>6052251089171</v>
      </c>
      <c r="G6789" s="71" t="s">
        <v>878</v>
      </c>
    </row>
    <row r="6790" spans="6:7" ht="19.5" thickBot="1">
      <c r="F6790" s="72">
        <v>6052251089172</v>
      </c>
      <c r="G6790" s="71" t="s">
        <v>878</v>
      </c>
    </row>
    <row r="6791" spans="6:7" ht="19.5" thickBot="1">
      <c r="F6791" s="72">
        <v>6052251089173</v>
      </c>
      <c r="G6791" s="71" t="s">
        <v>878</v>
      </c>
    </row>
    <row r="6792" spans="6:7" ht="19.5" thickBot="1">
      <c r="F6792" s="72">
        <v>6052251089174</v>
      </c>
      <c r="G6792" s="71" t="s">
        <v>878</v>
      </c>
    </row>
    <row r="6793" spans="6:7" ht="19.5" thickBot="1">
      <c r="F6793" s="72">
        <v>6052251089175</v>
      </c>
      <c r="G6793" s="71" t="s">
        <v>878</v>
      </c>
    </row>
    <row r="6794" spans="6:7" ht="19.5" thickBot="1">
      <c r="F6794" s="72">
        <v>6052251089176</v>
      </c>
      <c r="G6794" s="71" t="s">
        <v>878</v>
      </c>
    </row>
    <row r="6795" spans="6:7" ht="19.5" thickBot="1">
      <c r="F6795" s="72">
        <v>6052251089177</v>
      </c>
      <c r="G6795" s="71" t="s">
        <v>878</v>
      </c>
    </row>
    <row r="6796" spans="6:7" ht="19.5" thickBot="1">
      <c r="F6796" s="72">
        <v>6052251089178</v>
      </c>
      <c r="G6796" s="71" t="s">
        <v>878</v>
      </c>
    </row>
    <row r="6797" spans="6:7" ht="19.5" thickBot="1">
      <c r="F6797" s="72">
        <v>6052251089179</v>
      </c>
      <c r="G6797" s="71" t="s">
        <v>878</v>
      </c>
    </row>
    <row r="6798" spans="6:7" ht="19.5" thickBot="1">
      <c r="F6798" s="72">
        <v>6052251089180</v>
      </c>
      <c r="G6798" s="71" t="s">
        <v>878</v>
      </c>
    </row>
    <row r="6799" spans="6:7" ht="19.5" thickBot="1">
      <c r="F6799" s="72">
        <v>6052251089181</v>
      </c>
      <c r="G6799" s="71" t="s">
        <v>878</v>
      </c>
    </row>
    <row r="6800" spans="6:7" ht="19.5" thickBot="1">
      <c r="F6800" s="72">
        <v>6052251089182</v>
      </c>
      <c r="G6800" s="71" t="s">
        <v>878</v>
      </c>
    </row>
    <row r="6801" spans="6:7" ht="19.5" thickBot="1">
      <c r="F6801" s="72">
        <v>6052251089183</v>
      </c>
      <c r="G6801" s="71" t="s">
        <v>878</v>
      </c>
    </row>
    <row r="6802" spans="6:7" ht="19.5" thickBot="1">
      <c r="F6802" s="72">
        <v>6052251089184</v>
      </c>
      <c r="G6802" s="71" t="s">
        <v>878</v>
      </c>
    </row>
    <row r="6803" spans="6:7" ht="19.5" thickBot="1">
      <c r="F6803" s="72">
        <v>6052251089185</v>
      </c>
      <c r="G6803" s="71" t="s">
        <v>878</v>
      </c>
    </row>
    <row r="6804" spans="6:7" ht="19.5" thickBot="1">
      <c r="F6804" s="72">
        <v>6052251089186</v>
      </c>
      <c r="G6804" s="71" t="s">
        <v>878</v>
      </c>
    </row>
    <row r="6805" spans="6:7" ht="19.5" thickBot="1">
      <c r="F6805" s="72">
        <v>6052251089187</v>
      </c>
      <c r="G6805" s="71" t="s">
        <v>878</v>
      </c>
    </row>
    <row r="6806" spans="6:7" ht="19.5" thickBot="1">
      <c r="F6806" s="72">
        <v>6052251089188</v>
      </c>
      <c r="G6806" s="71" t="s">
        <v>878</v>
      </c>
    </row>
    <row r="6807" spans="6:7" ht="19.5" thickBot="1">
      <c r="F6807" s="72">
        <v>6052251089189</v>
      </c>
      <c r="G6807" s="71" t="s">
        <v>878</v>
      </c>
    </row>
    <row r="6808" spans="6:7" ht="19.5" thickBot="1">
      <c r="F6808" s="72">
        <v>6052251089190</v>
      </c>
      <c r="G6808" s="71" t="s">
        <v>878</v>
      </c>
    </row>
    <row r="6809" spans="6:7" ht="19.5" thickBot="1">
      <c r="F6809" s="72">
        <v>6052251089191</v>
      </c>
      <c r="G6809" s="71" t="s">
        <v>878</v>
      </c>
    </row>
    <row r="6810" spans="6:7" ht="19.5" thickBot="1">
      <c r="F6810" s="72">
        <v>6052251089192</v>
      </c>
      <c r="G6810" s="71" t="s">
        <v>878</v>
      </c>
    </row>
    <row r="6811" spans="6:7" ht="19.5" thickBot="1">
      <c r="F6811" s="72">
        <v>6052251089193</v>
      </c>
      <c r="G6811" s="71" t="s">
        <v>878</v>
      </c>
    </row>
    <row r="6812" spans="6:7" ht="19.5" thickBot="1">
      <c r="F6812" s="72">
        <v>6052251089194</v>
      </c>
      <c r="G6812" s="71" t="s">
        <v>878</v>
      </c>
    </row>
    <row r="6813" spans="6:7" ht="19.5" thickBot="1">
      <c r="F6813" s="72">
        <v>6052251089195</v>
      </c>
      <c r="G6813" s="71" t="s">
        <v>878</v>
      </c>
    </row>
    <row r="6814" spans="6:7" ht="19.5" thickBot="1">
      <c r="F6814" s="72">
        <v>6052251089196</v>
      </c>
      <c r="G6814" s="71" t="s">
        <v>878</v>
      </c>
    </row>
    <row r="6815" spans="6:7" ht="19.5" thickBot="1">
      <c r="F6815" s="72">
        <v>6052251089197</v>
      </c>
      <c r="G6815" s="71" t="s">
        <v>878</v>
      </c>
    </row>
    <row r="6816" spans="6:7" ht="19.5" thickBot="1">
      <c r="F6816" s="72">
        <v>6052251089198</v>
      </c>
      <c r="G6816" s="71" t="s">
        <v>878</v>
      </c>
    </row>
    <row r="6817" spans="6:7" ht="19.5" thickBot="1">
      <c r="F6817" s="72">
        <v>6052251089199</v>
      </c>
      <c r="G6817" s="71" t="s">
        <v>878</v>
      </c>
    </row>
    <row r="6818" spans="6:7" ht="19.5" thickBot="1">
      <c r="F6818" s="72">
        <v>6052251089200</v>
      </c>
      <c r="G6818" s="71" t="s">
        <v>878</v>
      </c>
    </row>
    <row r="6819" spans="6:7" ht="19.5" thickBot="1">
      <c r="F6819" s="72">
        <v>6052251089201</v>
      </c>
      <c r="G6819" s="71" t="s">
        <v>878</v>
      </c>
    </row>
    <row r="6820" spans="6:7" ht="19.5" thickBot="1">
      <c r="F6820" s="72">
        <v>6052251089202</v>
      </c>
      <c r="G6820" s="71" t="s">
        <v>878</v>
      </c>
    </row>
    <row r="6821" spans="6:7" ht="19.5" thickBot="1">
      <c r="F6821" s="72">
        <v>6052251089203</v>
      </c>
      <c r="G6821" s="71" t="s">
        <v>878</v>
      </c>
    </row>
    <row r="6822" spans="6:7" ht="19.5" thickBot="1">
      <c r="F6822" s="72">
        <v>6052251089204</v>
      </c>
      <c r="G6822" s="71" t="s">
        <v>878</v>
      </c>
    </row>
    <row r="6823" spans="6:7" ht="19.5" thickBot="1">
      <c r="F6823" s="72">
        <v>6052251089205</v>
      </c>
      <c r="G6823" s="71" t="s">
        <v>878</v>
      </c>
    </row>
    <row r="6824" spans="6:7" ht="19.5" thickBot="1">
      <c r="F6824" s="72">
        <v>6052251089206</v>
      </c>
      <c r="G6824" s="71" t="s">
        <v>878</v>
      </c>
    </row>
    <row r="6825" spans="6:7" ht="19.5" thickBot="1">
      <c r="F6825" s="72">
        <v>6052251089207</v>
      </c>
      <c r="G6825" s="71" t="s">
        <v>878</v>
      </c>
    </row>
    <row r="6826" spans="6:7" ht="19.5" thickBot="1">
      <c r="F6826" s="72">
        <v>6052251089208</v>
      </c>
      <c r="G6826" s="71" t="s">
        <v>878</v>
      </c>
    </row>
    <row r="6827" spans="6:7" ht="19.5" thickBot="1">
      <c r="F6827" s="72">
        <v>6052251089209</v>
      </c>
      <c r="G6827" s="71" t="s">
        <v>878</v>
      </c>
    </row>
    <row r="6828" spans="6:7" ht="19.5" thickBot="1">
      <c r="F6828" s="72">
        <v>6052251089210</v>
      </c>
      <c r="G6828" s="71" t="s">
        <v>878</v>
      </c>
    </row>
    <row r="6829" spans="6:7" ht="19.5" thickBot="1">
      <c r="F6829" s="72">
        <v>6052251089211</v>
      </c>
      <c r="G6829" s="71" t="s">
        <v>878</v>
      </c>
    </row>
    <row r="6830" spans="6:7" ht="19.5" thickBot="1">
      <c r="F6830" s="72">
        <v>6052251089212</v>
      </c>
      <c r="G6830" s="71" t="s">
        <v>878</v>
      </c>
    </row>
    <row r="6831" spans="6:7" ht="19.5" thickBot="1">
      <c r="F6831" s="72">
        <v>6052251089213</v>
      </c>
      <c r="G6831" s="71" t="s">
        <v>878</v>
      </c>
    </row>
    <row r="6832" spans="6:7" ht="19.5" thickBot="1">
      <c r="F6832" s="72">
        <v>6052251089214</v>
      </c>
      <c r="G6832" s="71" t="s">
        <v>878</v>
      </c>
    </row>
    <row r="6833" spans="6:7" ht="19.5" thickBot="1">
      <c r="F6833" s="72">
        <v>6052251089215</v>
      </c>
      <c r="G6833" s="71" t="s">
        <v>878</v>
      </c>
    </row>
    <row r="6834" spans="6:7" ht="19.5" thickBot="1">
      <c r="F6834" s="72">
        <v>6052251089216</v>
      </c>
      <c r="G6834" s="71" t="s">
        <v>878</v>
      </c>
    </row>
    <row r="6835" spans="6:7" ht="19.5" thickBot="1">
      <c r="F6835" s="72">
        <v>6052251089217</v>
      </c>
      <c r="G6835" s="71" t="s">
        <v>878</v>
      </c>
    </row>
    <row r="6836" spans="6:7" ht="19.5" thickBot="1">
      <c r="F6836" s="72">
        <v>6052251089218</v>
      </c>
      <c r="G6836" s="71" t="s">
        <v>878</v>
      </c>
    </row>
    <row r="6837" spans="6:7" ht="19.5" thickBot="1">
      <c r="F6837" s="72">
        <v>6052251089219</v>
      </c>
      <c r="G6837" s="71" t="s">
        <v>878</v>
      </c>
    </row>
    <row r="6838" spans="6:7" ht="19.5" thickBot="1">
      <c r="F6838" s="72">
        <v>6052251089220</v>
      </c>
      <c r="G6838" s="71" t="s">
        <v>878</v>
      </c>
    </row>
    <row r="6839" spans="6:7" ht="19.5" thickBot="1">
      <c r="F6839" s="72">
        <v>6052251089221</v>
      </c>
      <c r="G6839" s="71" t="s">
        <v>878</v>
      </c>
    </row>
    <row r="6840" spans="6:7" ht="19.5" thickBot="1">
      <c r="F6840" s="72">
        <v>6052251089222</v>
      </c>
      <c r="G6840" s="71" t="s">
        <v>878</v>
      </c>
    </row>
    <row r="6841" spans="6:7" ht="19.5" thickBot="1">
      <c r="F6841" s="72">
        <v>6052251089223</v>
      </c>
      <c r="G6841" s="71" t="s">
        <v>878</v>
      </c>
    </row>
    <row r="6842" spans="6:7" ht="19.5" thickBot="1">
      <c r="F6842" s="72">
        <v>6052251089224</v>
      </c>
      <c r="G6842" s="71" t="s">
        <v>878</v>
      </c>
    </row>
    <row r="6843" spans="6:7" ht="19.5" thickBot="1">
      <c r="F6843" s="72">
        <v>6052251089225</v>
      </c>
      <c r="G6843" s="71" t="s">
        <v>878</v>
      </c>
    </row>
    <row r="6844" spans="6:7" ht="19.5" thickBot="1">
      <c r="F6844" s="72">
        <v>6052251089226</v>
      </c>
      <c r="G6844" s="71" t="s">
        <v>878</v>
      </c>
    </row>
    <row r="6845" spans="6:7" ht="19.5" thickBot="1">
      <c r="F6845" s="72">
        <v>6052251089227</v>
      </c>
      <c r="G6845" s="71" t="s">
        <v>878</v>
      </c>
    </row>
    <row r="6846" spans="6:7" ht="19.5" thickBot="1">
      <c r="F6846" s="72">
        <v>6052251089228</v>
      </c>
      <c r="G6846" s="71" t="s">
        <v>878</v>
      </c>
    </row>
    <row r="6847" spans="6:7" ht="19.5" thickBot="1">
      <c r="F6847" s="72">
        <v>6052251089229</v>
      </c>
      <c r="G6847" s="71" t="s">
        <v>878</v>
      </c>
    </row>
    <row r="6848" spans="6:7" ht="19.5" thickBot="1">
      <c r="F6848" s="72">
        <v>6052251089230</v>
      </c>
      <c r="G6848" s="71" t="s">
        <v>878</v>
      </c>
    </row>
    <row r="6849" spans="6:7" ht="19.5" thickBot="1">
      <c r="F6849" s="72">
        <v>6052251089231</v>
      </c>
      <c r="G6849" s="71" t="s">
        <v>878</v>
      </c>
    </row>
    <row r="6850" spans="6:7" ht="19.5" thickBot="1">
      <c r="F6850" s="72">
        <v>6052251089232</v>
      </c>
      <c r="G6850" s="71" t="s">
        <v>878</v>
      </c>
    </row>
    <row r="6851" spans="6:7" ht="19.5" thickBot="1">
      <c r="F6851" s="72">
        <v>6052251089233</v>
      </c>
      <c r="G6851" s="71" t="s">
        <v>878</v>
      </c>
    </row>
    <row r="6852" spans="6:7" ht="19.5" thickBot="1">
      <c r="F6852" s="72">
        <v>6052251089234</v>
      </c>
      <c r="G6852" s="71" t="s">
        <v>878</v>
      </c>
    </row>
    <row r="6853" spans="6:7" ht="19.5" thickBot="1">
      <c r="F6853" s="72">
        <v>6052251089235</v>
      </c>
      <c r="G6853" s="71" t="s">
        <v>878</v>
      </c>
    </row>
    <row r="6854" spans="6:7" ht="19.5" thickBot="1">
      <c r="F6854" s="72">
        <v>6052251089236</v>
      </c>
      <c r="G6854" s="71" t="s">
        <v>878</v>
      </c>
    </row>
    <row r="6855" spans="6:7" ht="19.5" thickBot="1">
      <c r="F6855" s="72">
        <v>6052251089237</v>
      </c>
      <c r="G6855" s="71" t="s">
        <v>878</v>
      </c>
    </row>
    <row r="6856" spans="6:7" ht="19.5" thickBot="1">
      <c r="F6856" s="72">
        <v>6052251089238</v>
      </c>
      <c r="G6856" s="71" t="s">
        <v>878</v>
      </c>
    </row>
    <row r="6857" spans="6:7" ht="19.5" thickBot="1">
      <c r="F6857" s="72">
        <v>6052251089239</v>
      </c>
      <c r="G6857" s="71" t="s">
        <v>878</v>
      </c>
    </row>
    <row r="6858" spans="6:7" ht="19.5" thickBot="1">
      <c r="F6858" s="72">
        <v>6052251089240</v>
      </c>
      <c r="G6858" s="71" t="s">
        <v>878</v>
      </c>
    </row>
    <row r="6859" spans="6:7" ht="19.5" thickBot="1">
      <c r="F6859" s="72">
        <v>6052251089241</v>
      </c>
      <c r="G6859" s="71" t="s">
        <v>878</v>
      </c>
    </row>
    <row r="6860" spans="6:7" ht="19.5" thickBot="1">
      <c r="F6860" s="72">
        <v>6052251089242</v>
      </c>
      <c r="G6860" s="71" t="s">
        <v>878</v>
      </c>
    </row>
    <row r="6861" spans="6:7" ht="19.5" thickBot="1">
      <c r="F6861" s="72">
        <v>6052251089243</v>
      </c>
      <c r="G6861" s="71" t="s">
        <v>878</v>
      </c>
    </row>
    <row r="6862" spans="6:7" ht="19.5" thickBot="1">
      <c r="F6862" s="72">
        <v>6052251089244</v>
      </c>
      <c r="G6862" s="71" t="s">
        <v>878</v>
      </c>
    </row>
    <row r="6863" spans="6:7" ht="19.5" thickBot="1">
      <c r="F6863" s="72">
        <v>6052251089245</v>
      </c>
      <c r="G6863" s="71" t="s">
        <v>878</v>
      </c>
    </row>
    <row r="6864" spans="6:7" ht="19.5" thickBot="1">
      <c r="F6864" s="72">
        <v>6052251089246</v>
      </c>
      <c r="G6864" s="71" t="s">
        <v>878</v>
      </c>
    </row>
    <row r="6865" spans="6:7" ht="19.5" thickBot="1">
      <c r="F6865" s="72">
        <v>6052251089247</v>
      </c>
      <c r="G6865" s="71" t="s">
        <v>878</v>
      </c>
    </row>
    <row r="6866" spans="6:7" ht="19.5" thickBot="1">
      <c r="F6866" s="72">
        <v>6052251089248</v>
      </c>
      <c r="G6866" s="71" t="s">
        <v>878</v>
      </c>
    </row>
    <row r="6867" spans="6:7" ht="19.5" thickBot="1">
      <c r="F6867" s="72">
        <v>6052251089249</v>
      </c>
      <c r="G6867" s="71" t="s">
        <v>878</v>
      </c>
    </row>
    <row r="6868" spans="6:7" ht="19.5" thickBot="1">
      <c r="F6868" s="72">
        <v>6052251089250</v>
      </c>
      <c r="G6868" s="71" t="s">
        <v>878</v>
      </c>
    </row>
    <row r="6869" spans="6:7" ht="19.5" thickBot="1">
      <c r="F6869" s="72">
        <v>6052251089251</v>
      </c>
      <c r="G6869" s="71" t="s">
        <v>878</v>
      </c>
    </row>
    <row r="6870" spans="6:7" ht="19.5" thickBot="1">
      <c r="F6870" s="72">
        <v>6052251089252</v>
      </c>
      <c r="G6870" s="71" t="s">
        <v>878</v>
      </c>
    </row>
    <row r="6871" spans="6:7" ht="19.5" thickBot="1">
      <c r="F6871" s="72">
        <v>6052251089253</v>
      </c>
      <c r="G6871" s="71" t="s">
        <v>878</v>
      </c>
    </row>
    <row r="6872" spans="6:7" ht="19.5" thickBot="1">
      <c r="F6872" s="72">
        <v>6052251089254</v>
      </c>
      <c r="G6872" s="71" t="s">
        <v>878</v>
      </c>
    </row>
    <row r="6873" spans="6:7" ht="19.5" thickBot="1">
      <c r="F6873" s="72">
        <v>6052251089255</v>
      </c>
      <c r="G6873" s="71" t="s">
        <v>878</v>
      </c>
    </row>
    <row r="6874" spans="6:7" ht="19.5" thickBot="1">
      <c r="F6874" s="72">
        <v>6052251089256</v>
      </c>
      <c r="G6874" s="71" t="s">
        <v>878</v>
      </c>
    </row>
    <row r="6875" spans="6:7" ht="19.5" thickBot="1">
      <c r="F6875" s="72">
        <v>6052251089257</v>
      </c>
      <c r="G6875" s="71" t="s">
        <v>878</v>
      </c>
    </row>
    <row r="6876" spans="6:7" ht="19.5" thickBot="1">
      <c r="F6876" s="72">
        <v>6052251089258</v>
      </c>
      <c r="G6876" s="71" t="s">
        <v>878</v>
      </c>
    </row>
    <row r="6877" spans="6:7" ht="19.5" thickBot="1">
      <c r="F6877" s="72">
        <v>6052251089259</v>
      </c>
      <c r="G6877" s="71" t="s">
        <v>878</v>
      </c>
    </row>
    <row r="6878" spans="6:7" ht="19.5" thickBot="1">
      <c r="F6878" s="72">
        <v>6052251089260</v>
      </c>
      <c r="G6878" s="71" t="s">
        <v>878</v>
      </c>
    </row>
    <row r="6879" spans="6:7" ht="19.5" thickBot="1">
      <c r="F6879" s="72">
        <v>6052251089261</v>
      </c>
      <c r="G6879" s="71" t="s">
        <v>878</v>
      </c>
    </row>
    <row r="6880" spans="6:7" ht="19.5" thickBot="1">
      <c r="F6880" s="72">
        <v>6052251089262</v>
      </c>
      <c r="G6880" s="71" t="s">
        <v>878</v>
      </c>
    </row>
    <row r="6881" spans="6:7" ht="19.5" thickBot="1">
      <c r="F6881" s="72">
        <v>6052251089263</v>
      </c>
      <c r="G6881" s="71" t="s">
        <v>878</v>
      </c>
    </row>
    <row r="6882" spans="6:7" ht="19.5" thickBot="1">
      <c r="F6882" s="72">
        <v>6052251089264</v>
      </c>
      <c r="G6882" s="71" t="s">
        <v>878</v>
      </c>
    </row>
    <row r="6883" spans="6:7" ht="19.5" thickBot="1">
      <c r="F6883" s="72">
        <v>6052251089265</v>
      </c>
      <c r="G6883" s="71" t="s">
        <v>878</v>
      </c>
    </row>
    <row r="6884" spans="6:7" ht="19.5" thickBot="1">
      <c r="F6884" s="72">
        <v>6052251089266</v>
      </c>
      <c r="G6884" s="71" t="s">
        <v>878</v>
      </c>
    </row>
    <row r="6885" spans="6:7" ht="19.5" thickBot="1">
      <c r="F6885" s="72">
        <v>6052251089267</v>
      </c>
      <c r="G6885" s="71" t="s">
        <v>878</v>
      </c>
    </row>
    <row r="6886" spans="6:7" ht="19.5" thickBot="1">
      <c r="F6886" s="72">
        <v>6052251089268</v>
      </c>
      <c r="G6886" s="71" t="s">
        <v>878</v>
      </c>
    </row>
    <row r="6887" spans="6:7" ht="19.5" thickBot="1">
      <c r="F6887" s="72">
        <v>6052251089269</v>
      </c>
      <c r="G6887" s="71" t="s">
        <v>878</v>
      </c>
    </row>
    <row r="6888" spans="6:7" ht="19.5" thickBot="1">
      <c r="F6888" s="72">
        <v>6052251089270</v>
      </c>
      <c r="G6888" s="71" t="s">
        <v>878</v>
      </c>
    </row>
    <row r="6889" spans="6:7" ht="19.5" thickBot="1">
      <c r="F6889" s="72">
        <v>6052251089271</v>
      </c>
      <c r="G6889" s="71" t="s">
        <v>878</v>
      </c>
    </row>
    <row r="6890" spans="6:7" ht="19.5" thickBot="1">
      <c r="F6890" s="72">
        <v>6052251089272</v>
      </c>
      <c r="G6890" s="71" t="s">
        <v>878</v>
      </c>
    </row>
    <row r="6891" spans="6:7" ht="19.5" thickBot="1">
      <c r="F6891" s="72">
        <v>6052251089273</v>
      </c>
      <c r="G6891" s="71" t="s">
        <v>878</v>
      </c>
    </row>
    <row r="6892" spans="6:7" ht="19.5" thickBot="1">
      <c r="F6892" s="72">
        <v>6052251091019</v>
      </c>
      <c r="G6892" s="71" t="s">
        <v>878</v>
      </c>
    </row>
    <row r="6893" spans="6:7" ht="19.5" thickBot="1">
      <c r="F6893" s="72">
        <v>6052251091020</v>
      </c>
      <c r="G6893" s="71" t="s">
        <v>878</v>
      </c>
    </row>
    <row r="6894" spans="6:7" ht="19.5" thickBot="1">
      <c r="F6894" s="72">
        <v>6052251091028</v>
      </c>
      <c r="G6894" s="71" t="s">
        <v>878</v>
      </c>
    </row>
    <row r="6895" spans="6:7" ht="19.5" thickBot="1">
      <c r="F6895" s="72">
        <v>6052251091029</v>
      </c>
      <c r="G6895" s="71" t="s">
        <v>878</v>
      </c>
    </row>
    <row r="6896" spans="6:7" ht="19.5" thickBot="1">
      <c r="F6896" s="72">
        <v>6052251091030</v>
      </c>
      <c r="G6896" s="71" t="s">
        <v>878</v>
      </c>
    </row>
    <row r="6897" spans="6:7" ht="19.5" thickBot="1">
      <c r="F6897" s="72">
        <v>6052251091038</v>
      </c>
      <c r="G6897" s="71" t="s">
        <v>878</v>
      </c>
    </row>
    <row r="6898" spans="6:7" ht="19.5" thickBot="1">
      <c r="F6898" s="72">
        <v>6052251091039</v>
      </c>
      <c r="G6898" s="71" t="s">
        <v>878</v>
      </c>
    </row>
    <row r="6899" spans="6:7" ht="19.5" thickBot="1">
      <c r="F6899" s="72">
        <v>6052251091049</v>
      </c>
      <c r="G6899" s="71" t="s">
        <v>878</v>
      </c>
    </row>
    <row r="6900" spans="6:7" ht="19.5" thickBot="1">
      <c r="F6900" s="72">
        <v>6052251091057</v>
      </c>
      <c r="G6900" s="71" t="s">
        <v>878</v>
      </c>
    </row>
    <row r="6901" spans="6:7" ht="19.5" thickBot="1">
      <c r="F6901" s="72">
        <v>6052251091058</v>
      </c>
      <c r="G6901" s="71" t="s">
        <v>878</v>
      </c>
    </row>
    <row r="6902" spans="6:7" ht="19.5" thickBot="1">
      <c r="F6902" s="72">
        <v>6052251091059</v>
      </c>
      <c r="G6902" s="71" t="s">
        <v>878</v>
      </c>
    </row>
    <row r="6903" spans="6:7" ht="19.5" thickBot="1">
      <c r="F6903" s="72">
        <v>6052251091091</v>
      </c>
      <c r="G6903" s="71" t="s">
        <v>878</v>
      </c>
    </row>
    <row r="6904" spans="6:7" ht="19.5" thickBot="1">
      <c r="F6904" s="72">
        <v>6052251091096</v>
      </c>
      <c r="G6904" s="71" t="s">
        <v>878</v>
      </c>
    </row>
    <row r="6905" spans="6:7" ht="19.5" thickBot="1">
      <c r="F6905" s="72">
        <v>6052251091097</v>
      </c>
      <c r="G6905" s="71" t="s">
        <v>878</v>
      </c>
    </row>
    <row r="6906" spans="6:7" ht="19.5" thickBot="1">
      <c r="F6906" s="72">
        <v>6052251091101</v>
      </c>
      <c r="G6906" s="71" t="s">
        <v>878</v>
      </c>
    </row>
    <row r="6907" spans="6:7" ht="19.5" thickBot="1">
      <c r="F6907" s="72">
        <v>6052251091102</v>
      </c>
      <c r="G6907" s="71" t="s">
        <v>878</v>
      </c>
    </row>
    <row r="6908" spans="6:7" ht="19.5" thickBot="1">
      <c r="F6908" s="72">
        <v>6052251091103</v>
      </c>
      <c r="G6908" s="71" t="s">
        <v>878</v>
      </c>
    </row>
    <row r="6909" spans="6:7" ht="19.5" thickBot="1">
      <c r="F6909" s="72">
        <v>6052251091106</v>
      </c>
      <c r="G6909" s="71" t="s">
        <v>878</v>
      </c>
    </row>
    <row r="6910" spans="6:7" ht="19.5" thickBot="1">
      <c r="F6910" s="72">
        <v>6052251091110</v>
      </c>
      <c r="G6910" s="71" t="s">
        <v>878</v>
      </c>
    </row>
    <row r="6911" spans="6:7" ht="19.5" thickBot="1">
      <c r="F6911" s="72">
        <v>6052251091121</v>
      </c>
      <c r="G6911" s="71" t="s">
        <v>878</v>
      </c>
    </row>
    <row r="6912" spans="6:7" ht="19.5" thickBot="1">
      <c r="F6912" s="72">
        <v>6052251091122</v>
      </c>
      <c r="G6912" s="71" t="s">
        <v>878</v>
      </c>
    </row>
    <row r="6913" spans="6:7" ht="19.5" thickBot="1">
      <c r="F6913" s="72">
        <v>6052251091123</v>
      </c>
      <c r="G6913" s="71" t="s">
        <v>878</v>
      </c>
    </row>
    <row r="6914" spans="6:7" ht="19.5" thickBot="1">
      <c r="F6914" s="72">
        <v>6052251091131</v>
      </c>
      <c r="G6914" s="71" t="s">
        <v>878</v>
      </c>
    </row>
    <row r="6915" spans="6:7" ht="19.5" thickBot="1">
      <c r="F6915" s="72">
        <v>6052251091132</v>
      </c>
      <c r="G6915" s="71" t="s">
        <v>878</v>
      </c>
    </row>
    <row r="6916" spans="6:7" ht="19.5" thickBot="1">
      <c r="F6916" s="72">
        <v>6052251091135</v>
      </c>
      <c r="G6916" s="71" t="s">
        <v>878</v>
      </c>
    </row>
    <row r="6917" spans="6:7" ht="19.5" thickBot="1">
      <c r="F6917" s="72">
        <v>6052251091142</v>
      </c>
      <c r="G6917" s="71" t="s">
        <v>878</v>
      </c>
    </row>
    <row r="6918" spans="6:7" ht="19.5" thickBot="1">
      <c r="F6918" s="72">
        <v>6052251091145</v>
      </c>
      <c r="G6918" s="71" t="s">
        <v>878</v>
      </c>
    </row>
    <row r="6919" spans="6:7" ht="19.5" thickBot="1">
      <c r="F6919" s="72">
        <v>6052251091153</v>
      </c>
      <c r="G6919" s="71" t="s">
        <v>878</v>
      </c>
    </row>
    <row r="6920" spans="6:7" ht="19.5" thickBot="1">
      <c r="F6920" s="72">
        <v>6052251091157</v>
      </c>
      <c r="G6920" s="71" t="s">
        <v>878</v>
      </c>
    </row>
    <row r="6921" spans="6:7" ht="19.5" thickBot="1">
      <c r="F6921" s="72">
        <v>6052251091160</v>
      </c>
      <c r="G6921" s="71" t="s">
        <v>878</v>
      </c>
    </row>
    <row r="6922" spans="6:7" ht="19.5" thickBot="1">
      <c r="F6922" s="72">
        <v>6052251091163</v>
      </c>
      <c r="G6922" s="71" t="s">
        <v>878</v>
      </c>
    </row>
    <row r="6923" spans="6:7" ht="19.5" thickBot="1">
      <c r="F6923" s="72">
        <v>6052251091167</v>
      </c>
      <c r="G6923" s="71" t="s">
        <v>878</v>
      </c>
    </row>
    <row r="6924" spans="6:7" ht="19.5" thickBot="1">
      <c r="F6924" s="72">
        <v>6052251091169</v>
      </c>
      <c r="G6924" s="71" t="s">
        <v>878</v>
      </c>
    </row>
    <row r="6925" spans="6:7" ht="19.5" thickBot="1">
      <c r="F6925" s="72">
        <v>6052251091170</v>
      </c>
      <c r="G6925" s="71" t="s">
        <v>878</v>
      </c>
    </row>
    <row r="6926" spans="6:7" ht="19.5" thickBot="1">
      <c r="F6926" s="72">
        <v>6052251091172</v>
      </c>
      <c r="G6926" s="71" t="s">
        <v>878</v>
      </c>
    </row>
    <row r="6927" spans="6:7" ht="19.5" thickBot="1">
      <c r="F6927" s="72">
        <v>6052251091173</v>
      </c>
      <c r="G6927" s="71" t="s">
        <v>878</v>
      </c>
    </row>
    <row r="6928" spans="6:7" ht="19.5" thickBot="1">
      <c r="F6928" s="72">
        <v>6052251091177</v>
      </c>
      <c r="G6928" s="71" t="s">
        <v>878</v>
      </c>
    </row>
    <row r="6929" spans="6:7" ht="19.5" thickBot="1">
      <c r="F6929" s="72">
        <v>6052251091218</v>
      </c>
      <c r="G6929" s="71" t="s">
        <v>878</v>
      </c>
    </row>
    <row r="6930" spans="6:7" ht="19.5" thickBot="1">
      <c r="F6930" s="72">
        <v>6052251091320</v>
      </c>
      <c r="G6930" s="71" t="s">
        <v>878</v>
      </c>
    </row>
    <row r="6931" spans="6:7" ht="19.5" thickBot="1">
      <c r="F6931" s="72">
        <v>6052251091321</v>
      </c>
      <c r="G6931" s="71" t="s">
        <v>878</v>
      </c>
    </row>
    <row r="6932" spans="6:7" ht="19.5" thickBot="1">
      <c r="F6932" s="72">
        <v>6052251091507</v>
      </c>
      <c r="G6932" s="71" t="s">
        <v>878</v>
      </c>
    </row>
    <row r="6933" spans="6:7" ht="19.5" thickBot="1">
      <c r="F6933" s="72">
        <v>6052251091525</v>
      </c>
      <c r="G6933" s="71" t="s">
        <v>878</v>
      </c>
    </row>
    <row r="6934" spans="6:7" ht="19.5" thickBot="1">
      <c r="F6934" s="72">
        <v>6052251091764</v>
      </c>
      <c r="G6934" s="71" t="s">
        <v>878</v>
      </c>
    </row>
    <row r="6935" spans="6:7" ht="19.5" thickBot="1">
      <c r="F6935" s="72">
        <v>6052251091788</v>
      </c>
      <c r="G6935" s="71" t="s">
        <v>878</v>
      </c>
    </row>
    <row r="6936" spans="6:7" ht="19.5" thickBot="1">
      <c r="F6936" s="72">
        <v>6052251092034</v>
      </c>
      <c r="G6936" s="71" t="s">
        <v>878</v>
      </c>
    </row>
    <row r="6937" spans="6:7" ht="19.5" thickBot="1">
      <c r="F6937" s="72">
        <v>6052251092041</v>
      </c>
      <c r="G6937" s="71" t="s">
        <v>878</v>
      </c>
    </row>
    <row r="6938" spans="6:7" ht="19.5" thickBot="1">
      <c r="F6938" s="72">
        <v>6052251092046</v>
      </c>
      <c r="G6938" s="71" t="s">
        <v>878</v>
      </c>
    </row>
    <row r="6939" spans="6:7" ht="19.5" thickBot="1">
      <c r="F6939" s="72">
        <v>6052251092055</v>
      </c>
      <c r="G6939" s="71" t="s">
        <v>878</v>
      </c>
    </row>
    <row r="6940" spans="6:7" ht="19.5" thickBot="1">
      <c r="F6940" s="72">
        <v>6052251092076</v>
      </c>
      <c r="G6940" s="71" t="s">
        <v>878</v>
      </c>
    </row>
    <row r="6941" spans="6:7" ht="19.5" thickBot="1">
      <c r="F6941" s="72">
        <v>6052251092170</v>
      </c>
      <c r="G6941" s="71" t="s">
        <v>878</v>
      </c>
    </row>
    <row r="6942" spans="6:7" ht="19.5" thickBot="1">
      <c r="F6942" s="72">
        <v>6052251092171</v>
      </c>
      <c r="G6942" s="71" t="s">
        <v>878</v>
      </c>
    </row>
    <row r="6943" spans="6:7" ht="19.5" thickBot="1">
      <c r="F6943" s="72">
        <v>6052251092172</v>
      </c>
      <c r="G6943" s="71" t="s">
        <v>878</v>
      </c>
    </row>
    <row r="6944" spans="6:7" ht="19.5" thickBot="1">
      <c r="F6944" s="72">
        <v>6052251092173</v>
      </c>
      <c r="G6944" s="71" t="s">
        <v>878</v>
      </c>
    </row>
    <row r="6945" spans="6:7" ht="19.5" thickBot="1">
      <c r="F6945" s="72">
        <v>6052251092174</v>
      </c>
      <c r="G6945" s="71" t="s">
        <v>878</v>
      </c>
    </row>
    <row r="6946" spans="6:7" ht="19.5" thickBot="1">
      <c r="F6946" s="72">
        <v>6052251092175</v>
      </c>
      <c r="G6946" s="71" t="s">
        <v>878</v>
      </c>
    </row>
    <row r="6947" spans="6:7" ht="19.5" thickBot="1">
      <c r="F6947" s="72">
        <v>6052251092338</v>
      </c>
      <c r="G6947" s="71" t="s">
        <v>878</v>
      </c>
    </row>
    <row r="6948" spans="6:7" ht="19.5" thickBot="1">
      <c r="F6948" s="72">
        <v>6052251092340</v>
      </c>
      <c r="G6948" s="71" t="s">
        <v>878</v>
      </c>
    </row>
    <row r="6949" spans="6:7" ht="19.5" thickBot="1">
      <c r="F6949" s="72">
        <v>6052251092364</v>
      </c>
      <c r="G6949" s="71" t="s">
        <v>878</v>
      </c>
    </row>
    <row r="6950" spans="6:7" ht="19.5" thickBot="1">
      <c r="F6950" s="72">
        <v>6052251092366</v>
      </c>
      <c r="G6950" s="71" t="s">
        <v>878</v>
      </c>
    </row>
    <row r="6951" spans="6:7" ht="19.5" thickBot="1">
      <c r="F6951" s="72">
        <v>6052251092501</v>
      </c>
      <c r="G6951" s="71" t="s">
        <v>878</v>
      </c>
    </row>
    <row r="6952" spans="6:7" ht="19.5" thickBot="1">
      <c r="F6952" s="72">
        <v>6052251092502</v>
      </c>
      <c r="G6952" s="71" t="s">
        <v>878</v>
      </c>
    </row>
    <row r="6953" spans="6:7" ht="19.5" thickBot="1">
      <c r="F6953" s="72">
        <v>6052251092503</v>
      </c>
      <c r="G6953" s="71" t="s">
        <v>878</v>
      </c>
    </row>
    <row r="6954" spans="6:7" ht="19.5" thickBot="1">
      <c r="F6954" s="72">
        <v>6052251092504</v>
      </c>
      <c r="G6954" s="71" t="s">
        <v>878</v>
      </c>
    </row>
    <row r="6955" spans="6:7" ht="19.5" thickBot="1">
      <c r="F6955" s="72">
        <v>6052251092505</v>
      </c>
      <c r="G6955" s="71" t="s">
        <v>878</v>
      </c>
    </row>
    <row r="6956" spans="6:7" ht="19.5" thickBot="1">
      <c r="F6956" s="72">
        <v>6052251092529</v>
      </c>
      <c r="G6956" s="71" t="s">
        <v>878</v>
      </c>
    </row>
    <row r="6957" spans="6:7" ht="19.5" thickBot="1">
      <c r="F6957" s="72">
        <v>6052251092627</v>
      </c>
      <c r="G6957" s="71" t="s">
        <v>878</v>
      </c>
    </row>
    <row r="6958" spans="6:7" ht="19.5" thickBot="1">
      <c r="F6958" s="72">
        <v>6052251092686</v>
      </c>
      <c r="G6958" s="71" t="s">
        <v>878</v>
      </c>
    </row>
    <row r="6959" spans="6:7" ht="19.5" thickBot="1">
      <c r="F6959" s="72">
        <v>6052251093078</v>
      </c>
      <c r="G6959" s="71" t="s">
        <v>878</v>
      </c>
    </row>
    <row r="6960" spans="6:7" ht="19.5" thickBot="1">
      <c r="F6960" s="72">
        <v>6052251093128</v>
      </c>
      <c r="G6960" s="71" t="s">
        <v>878</v>
      </c>
    </row>
    <row r="6961" spans="6:7" ht="19.5" thickBot="1">
      <c r="F6961" s="72">
        <v>6052251094050</v>
      </c>
      <c r="G6961" s="71" t="s">
        <v>878</v>
      </c>
    </row>
    <row r="6962" spans="6:7" ht="19.5" thickBot="1">
      <c r="F6962" s="72">
        <v>6052251094218</v>
      </c>
      <c r="G6962" s="71" t="s">
        <v>878</v>
      </c>
    </row>
    <row r="6963" spans="6:7" ht="19.5" thickBot="1">
      <c r="F6963" s="72">
        <v>6052251095041</v>
      </c>
      <c r="G6963" s="71" t="s">
        <v>878</v>
      </c>
    </row>
    <row r="6964" spans="6:7" ht="19.5" thickBot="1">
      <c r="F6964" s="72">
        <v>6052251095064</v>
      </c>
      <c r="G6964" s="71" t="s">
        <v>878</v>
      </c>
    </row>
    <row r="6965" spans="6:7" ht="19.5" thickBot="1">
      <c r="F6965" s="72">
        <v>6052251095344</v>
      </c>
      <c r="G6965" s="71" t="s">
        <v>878</v>
      </c>
    </row>
    <row r="6966" spans="6:7" ht="19.5" thickBot="1">
      <c r="F6966" s="72">
        <v>6052251095964</v>
      </c>
      <c r="G6966" s="71" t="s">
        <v>878</v>
      </c>
    </row>
    <row r="6967" spans="6:7" ht="19.5" thickBot="1">
      <c r="F6967" s="72">
        <v>6052251096008</v>
      </c>
      <c r="G6967" s="71" t="s">
        <v>878</v>
      </c>
    </row>
    <row r="6968" spans="6:7" ht="19.5" thickBot="1">
      <c r="F6968" s="72">
        <v>6052251096067</v>
      </c>
      <c r="G6968" s="71" t="s">
        <v>878</v>
      </c>
    </row>
    <row r="6969" spans="6:7" ht="19.5" thickBot="1">
      <c r="F6969" s="72">
        <v>6052251096187</v>
      </c>
      <c r="G6969" s="71" t="s">
        <v>878</v>
      </c>
    </row>
    <row r="6970" spans="6:7" ht="19.5" thickBot="1">
      <c r="F6970" s="72">
        <v>6052251096284</v>
      </c>
      <c r="G6970" s="71" t="s">
        <v>878</v>
      </c>
    </row>
    <row r="6971" spans="6:7" ht="19.5" thickBot="1">
      <c r="F6971" s="72">
        <v>6052251096298</v>
      </c>
      <c r="G6971" s="71" t="s">
        <v>878</v>
      </c>
    </row>
    <row r="6972" spans="6:7" ht="19.5" thickBot="1">
      <c r="F6972" s="72">
        <v>6052251096299</v>
      </c>
      <c r="G6972" s="71" t="s">
        <v>878</v>
      </c>
    </row>
    <row r="6973" spans="6:7" ht="19.5" thickBot="1">
      <c r="F6973" s="72">
        <v>6052251096302</v>
      </c>
      <c r="G6973" s="71" t="s">
        <v>878</v>
      </c>
    </row>
    <row r="6974" spans="6:7" ht="19.5" thickBot="1">
      <c r="F6974" s="72">
        <v>6052251096468</v>
      </c>
      <c r="G6974" s="71" t="s">
        <v>878</v>
      </c>
    </row>
    <row r="6975" spans="6:7" ht="19.5" thickBot="1">
      <c r="F6975" s="72">
        <v>6052251096469</v>
      </c>
      <c r="G6975" s="71" t="s">
        <v>878</v>
      </c>
    </row>
    <row r="6976" spans="6:7" ht="19.5" thickBot="1">
      <c r="F6976" s="72">
        <v>6052251096636</v>
      </c>
      <c r="G6976" s="71" t="s">
        <v>878</v>
      </c>
    </row>
    <row r="6977" spans="6:7" ht="19.5" thickBot="1">
      <c r="F6977" s="72">
        <v>6052251096768</v>
      </c>
      <c r="G6977" s="71" t="s">
        <v>878</v>
      </c>
    </row>
    <row r="6978" spans="6:7" ht="19.5" thickBot="1">
      <c r="F6978" s="72">
        <v>6052251096834</v>
      </c>
      <c r="G6978" s="71" t="s">
        <v>878</v>
      </c>
    </row>
    <row r="6979" spans="6:7" ht="19.5" thickBot="1">
      <c r="F6979" s="72">
        <v>6052251096902</v>
      </c>
      <c r="G6979" s="71" t="s">
        <v>878</v>
      </c>
    </row>
    <row r="6980" spans="6:7" ht="19.5" thickBot="1">
      <c r="F6980" s="72">
        <v>6052251096939</v>
      </c>
      <c r="G6980" s="71" t="s">
        <v>878</v>
      </c>
    </row>
    <row r="6981" spans="6:7" ht="19.5" thickBot="1">
      <c r="F6981" s="72">
        <v>6052251096978</v>
      </c>
      <c r="G6981" s="71" t="s">
        <v>878</v>
      </c>
    </row>
    <row r="6982" spans="6:7" ht="19.5" thickBot="1">
      <c r="F6982" s="72">
        <v>6052251096999</v>
      </c>
      <c r="G6982" s="71" t="s">
        <v>878</v>
      </c>
    </row>
    <row r="6983" spans="6:7" ht="19.5" thickBot="1">
      <c r="F6983" s="72">
        <v>6052251097036</v>
      </c>
      <c r="G6983" s="71" t="s">
        <v>878</v>
      </c>
    </row>
    <row r="6984" spans="6:7" ht="19.5" thickBot="1">
      <c r="F6984" s="72">
        <v>6052251097063</v>
      </c>
      <c r="G6984" s="71" t="s">
        <v>878</v>
      </c>
    </row>
    <row r="6985" spans="6:7" ht="19.5" thickBot="1">
      <c r="F6985" s="72">
        <v>6052251097067</v>
      </c>
      <c r="G6985" s="71" t="s">
        <v>878</v>
      </c>
    </row>
    <row r="6986" spans="6:7" ht="19.5" thickBot="1">
      <c r="F6986" s="72">
        <v>6052251097071</v>
      </c>
      <c r="G6986" s="71" t="s">
        <v>878</v>
      </c>
    </row>
    <row r="6987" spans="6:7" ht="19.5" thickBot="1">
      <c r="F6987" s="72">
        <v>6052251097105</v>
      </c>
      <c r="G6987" s="71" t="s">
        <v>878</v>
      </c>
    </row>
    <row r="6988" spans="6:7" ht="19.5" thickBot="1">
      <c r="F6988" s="72">
        <v>6052251097129</v>
      </c>
      <c r="G6988" s="71" t="s">
        <v>878</v>
      </c>
    </row>
    <row r="6989" spans="6:7" ht="19.5" thickBot="1">
      <c r="F6989" s="72">
        <v>6052251097133</v>
      </c>
      <c r="G6989" s="71" t="s">
        <v>878</v>
      </c>
    </row>
    <row r="6990" spans="6:7" ht="19.5" thickBot="1">
      <c r="F6990" s="72">
        <v>6052251097144</v>
      </c>
      <c r="G6990" s="71" t="s">
        <v>878</v>
      </c>
    </row>
    <row r="6991" spans="6:7" ht="19.5" thickBot="1">
      <c r="F6991" s="72">
        <v>6052251097155</v>
      </c>
      <c r="G6991" s="71" t="s">
        <v>878</v>
      </c>
    </row>
    <row r="6992" spans="6:7" ht="19.5" thickBot="1">
      <c r="F6992" s="72">
        <v>6052251097158</v>
      </c>
      <c r="G6992" s="71" t="s">
        <v>878</v>
      </c>
    </row>
    <row r="6993" spans="6:7" ht="19.5" thickBot="1">
      <c r="F6993" s="72">
        <v>6052251097159</v>
      </c>
      <c r="G6993" s="71" t="s">
        <v>878</v>
      </c>
    </row>
    <row r="6994" spans="6:7" ht="19.5" thickBot="1">
      <c r="F6994" s="72">
        <v>6052251097167</v>
      </c>
      <c r="G6994" s="71" t="s">
        <v>878</v>
      </c>
    </row>
    <row r="6995" spans="6:7" ht="19.5" thickBot="1">
      <c r="F6995" s="72">
        <v>6052251097182</v>
      </c>
      <c r="G6995" s="71" t="s">
        <v>878</v>
      </c>
    </row>
    <row r="6996" spans="6:7" ht="19.5" thickBot="1">
      <c r="F6996" s="72">
        <v>6052251097202</v>
      </c>
      <c r="G6996" s="71" t="s">
        <v>878</v>
      </c>
    </row>
    <row r="6997" spans="6:7" ht="19.5" thickBot="1">
      <c r="F6997" s="72">
        <v>6052251097203</v>
      </c>
      <c r="G6997" s="71" t="s">
        <v>878</v>
      </c>
    </row>
    <row r="6998" spans="6:7" ht="19.5" thickBot="1">
      <c r="F6998" s="72">
        <v>6052251097204</v>
      </c>
      <c r="G6998" s="71" t="s">
        <v>878</v>
      </c>
    </row>
    <row r="6999" spans="6:7" ht="19.5" thickBot="1">
      <c r="F6999" s="72">
        <v>6052251097215</v>
      </c>
      <c r="G6999" s="71" t="s">
        <v>878</v>
      </c>
    </row>
    <row r="7000" spans="6:7" ht="19.5" thickBot="1">
      <c r="F7000" s="72">
        <v>6052251097230</v>
      </c>
      <c r="G7000" s="71" t="s">
        <v>878</v>
      </c>
    </row>
    <row r="7001" spans="6:7" ht="19.5" thickBot="1">
      <c r="F7001" s="72">
        <v>6052251097231</v>
      </c>
      <c r="G7001" s="71" t="s">
        <v>878</v>
      </c>
    </row>
    <row r="7002" spans="6:7" ht="19.5" thickBot="1">
      <c r="F7002" s="72">
        <v>6052251097233</v>
      </c>
      <c r="G7002" s="71" t="s">
        <v>878</v>
      </c>
    </row>
    <row r="7003" spans="6:7" ht="19.5" thickBot="1">
      <c r="F7003" s="72">
        <v>6052251097235</v>
      </c>
      <c r="G7003" s="71" t="s">
        <v>878</v>
      </c>
    </row>
    <row r="7004" spans="6:7" ht="19.5" thickBot="1">
      <c r="F7004" s="72">
        <v>6052251097236</v>
      </c>
      <c r="G7004" s="71" t="s">
        <v>878</v>
      </c>
    </row>
    <row r="7005" spans="6:7" ht="19.5" thickBot="1">
      <c r="F7005" s="72">
        <v>6052251097237</v>
      </c>
      <c r="G7005" s="71" t="s">
        <v>878</v>
      </c>
    </row>
    <row r="7006" spans="6:7" ht="19.5" thickBot="1">
      <c r="F7006" s="72">
        <v>6052251097238</v>
      </c>
      <c r="G7006" s="71" t="s">
        <v>878</v>
      </c>
    </row>
    <row r="7007" spans="6:7" ht="19.5" thickBot="1">
      <c r="F7007" s="72">
        <v>6052251097239</v>
      </c>
      <c r="G7007" s="71" t="s">
        <v>878</v>
      </c>
    </row>
    <row r="7008" spans="6:7" ht="19.5" thickBot="1">
      <c r="F7008" s="72">
        <v>6052251097240</v>
      </c>
      <c r="G7008" s="71" t="s">
        <v>878</v>
      </c>
    </row>
    <row r="7009" spans="6:7" ht="19.5" thickBot="1">
      <c r="F7009" s="72">
        <v>6052251097241</v>
      </c>
      <c r="G7009" s="71" t="s">
        <v>878</v>
      </c>
    </row>
    <row r="7010" spans="6:7" ht="19.5" thickBot="1">
      <c r="F7010" s="72">
        <v>6052251097242</v>
      </c>
      <c r="G7010" s="71" t="s">
        <v>878</v>
      </c>
    </row>
    <row r="7011" spans="6:7" ht="19.5" thickBot="1">
      <c r="F7011" s="72">
        <v>6052251097243</v>
      </c>
      <c r="G7011" s="71" t="s">
        <v>878</v>
      </c>
    </row>
    <row r="7012" spans="6:7" ht="19.5" thickBot="1">
      <c r="F7012" s="72">
        <v>6052251097244</v>
      </c>
      <c r="G7012" s="71" t="s">
        <v>878</v>
      </c>
    </row>
    <row r="7013" spans="6:7" ht="19.5" thickBot="1">
      <c r="F7013" s="72">
        <v>6052251097245</v>
      </c>
      <c r="G7013" s="71" t="s">
        <v>878</v>
      </c>
    </row>
    <row r="7014" spans="6:7" ht="19.5" thickBot="1">
      <c r="F7014" s="72">
        <v>6052251097246</v>
      </c>
      <c r="G7014" s="71" t="s">
        <v>878</v>
      </c>
    </row>
    <row r="7015" spans="6:7" ht="19.5" thickBot="1">
      <c r="F7015" s="72">
        <v>6052251097247</v>
      </c>
      <c r="G7015" s="71" t="s">
        <v>878</v>
      </c>
    </row>
    <row r="7016" spans="6:7" ht="19.5" thickBot="1">
      <c r="F7016" s="72">
        <v>6052251097248</v>
      </c>
      <c r="G7016" s="71" t="s">
        <v>878</v>
      </c>
    </row>
    <row r="7017" spans="6:7" ht="19.5" thickBot="1">
      <c r="F7017" s="72">
        <v>6052251097249</v>
      </c>
      <c r="G7017" s="71" t="s">
        <v>878</v>
      </c>
    </row>
    <row r="7018" spans="6:7" ht="19.5" thickBot="1">
      <c r="F7018" s="72">
        <v>6052251097258</v>
      </c>
      <c r="G7018" s="71" t="s">
        <v>878</v>
      </c>
    </row>
    <row r="7019" spans="6:7" ht="19.5" thickBot="1">
      <c r="F7019" s="72">
        <v>6052251097259</v>
      </c>
      <c r="G7019" s="71" t="s">
        <v>878</v>
      </c>
    </row>
    <row r="7020" spans="6:7" ht="19.5" thickBot="1">
      <c r="F7020" s="72">
        <v>6052251097260</v>
      </c>
      <c r="G7020" s="71" t="s">
        <v>878</v>
      </c>
    </row>
    <row r="7021" spans="6:7" ht="19.5" thickBot="1">
      <c r="F7021" s="72">
        <v>6052251097261</v>
      </c>
      <c r="G7021" s="71" t="s">
        <v>878</v>
      </c>
    </row>
    <row r="7022" spans="6:7" ht="19.5" thickBot="1">
      <c r="F7022" s="72">
        <v>6052251097262</v>
      </c>
      <c r="G7022" s="71" t="s">
        <v>878</v>
      </c>
    </row>
    <row r="7023" spans="6:7" ht="19.5" thickBot="1">
      <c r="F7023" s="72">
        <v>6052251097263</v>
      </c>
      <c r="G7023" s="71" t="s">
        <v>878</v>
      </c>
    </row>
    <row r="7024" spans="6:7" ht="19.5" thickBot="1">
      <c r="F7024" s="72">
        <v>6052251097264</v>
      </c>
      <c r="G7024" s="71" t="s">
        <v>878</v>
      </c>
    </row>
    <row r="7025" spans="6:7" ht="19.5" thickBot="1">
      <c r="F7025" s="72">
        <v>6052251097265</v>
      </c>
      <c r="G7025" s="71" t="s">
        <v>878</v>
      </c>
    </row>
    <row r="7026" spans="6:7" ht="19.5" thickBot="1">
      <c r="F7026" s="72">
        <v>6052251097266</v>
      </c>
      <c r="G7026" s="71" t="s">
        <v>878</v>
      </c>
    </row>
    <row r="7027" spans="6:7" ht="19.5" thickBot="1">
      <c r="F7027" s="72">
        <v>6052251097267</v>
      </c>
      <c r="G7027" s="71" t="s">
        <v>878</v>
      </c>
    </row>
    <row r="7028" spans="6:7" ht="19.5" thickBot="1">
      <c r="F7028" s="72">
        <v>6052251097268</v>
      </c>
      <c r="G7028" s="71" t="s">
        <v>878</v>
      </c>
    </row>
    <row r="7029" spans="6:7" ht="19.5" thickBot="1">
      <c r="F7029" s="72">
        <v>6052251097269</v>
      </c>
      <c r="G7029" s="71" t="s">
        <v>878</v>
      </c>
    </row>
    <row r="7030" spans="6:7" ht="19.5" thickBot="1">
      <c r="F7030" s="72">
        <v>6052251097270</v>
      </c>
      <c r="G7030" s="71" t="s">
        <v>878</v>
      </c>
    </row>
    <row r="7031" spans="6:7" ht="19.5" thickBot="1">
      <c r="F7031" s="72">
        <v>6052251097271</v>
      </c>
      <c r="G7031" s="71" t="s">
        <v>878</v>
      </c>
    </row>
    <row r="7032" spans="6:7" ht="19.5" thickBot="1">
      <c r="F7032" s="72">
        <v>6052251097272</v>
      </c>
      <c r="G7032" s="71" t="s">
        <v>878</v>
      </c>
    </row>
    <row r="7033" spans="6:7" ht="19.5" thickBot="1">
      <c r="F7033" s="72">
        <v>6052251097273</v>
      </c>
      <c r="G7033" s="71" t="s">
        <v>878</v>
      </c>
    </row>
    <row r="7034" spans="6:7" ht="19.5" thickBot="1">
      <c r="F7034" s="72">
        <v>6052251097274</v>
      </c>
      <c r="G7034" s="71" t="s">
        <v>878</v>
      </c>
    </row>
    <row r="7035" spans="6:7" ht="19.5" thickBot="1">
      <c r="F7035" s="72">
        <v>6052251097275</v>
      </c>
      <c r="G7035" s="71" t="s">
        <v>878</v>
      </c>
    </row>
    <row r="7036" spans="6:7" ht="19.5" thickBot="1">
      <c r="F7036" s="72">
        <v>6052251097276</v>
      </c>
      <c r="G7036" s="71" t="s">
        <v>878</v>
      </c>
    </row>
    <row r="7037" spans="6:7" ht="19.5" thickBot="1">
      <c r="F7037" s="72">
        <v>6052251097277</v>
      </c>
      <c r="G7037" s="71" t="s">
        <v>878</v>
      </c>
    </row>
    <row r="7038" spans="6:7" ht="19.5" thickBot="1">
      <c r="F7038" s="72">
        <v>6052251097278</v>
      </c>
      <c r="G7038" s="71" t="s">
        <v>878</v>
      </c>
    </row>
    <row r="7039" spans="6:7" ht="19.5" thickBot="1">
      <c r="F7039" s="72">
        <v>6052251097279</v>
      </c>
      <c r="G7039" s="71" t="s">
        <v>878</v>
      </c>
    </row>
    <row r="7040" spans="6:7" ht="19.5" thickBot="1">
      <c r="F7040" s="72">
        <v>6052251097280</v>
      </c>
      <c r="G7040" s="71" t="s">
        <v>878</v>
      </c>
    </row>
    <row r="7041" spans="6:7" ht="19.5" thickBot="1">
      <c r="F7041" s="72">
        <v>6052251097281</v>
      </c>
      <c r="G7041" s="71" t="s">
        <v>878</v>
      </c>
    </row>
    <row r="7042" spans="6:7" ht="19.5" thickBot="1">
      <c r="F7042" s="72">
        <v>6052251097282</v>
      </c>
      <c r="G7042" s="71" t="s">
        <v>878</v>
      </c>
    </row>
    <row r="7043" spans="6:7" ht="19.5" thickBot="1">
      <c r="F7043" s="72">
        <v>6052251097283</v>
      </c>
      <c r="G7043" s="71" t="s">
        <v>878</v>
      </c>
    </row>
    <row r="7044" spans="6:7" ht="19.5" thickBot="1">
      <c r="F7044" s="72">
        <v>6052251097284</v>
      </c>
      <c r="G7044" s="71" t="s">
        <v>878</v>
      </c>
    </row>
    <row r="7045" spans="6:7" ht="19.5" thickBot="1">
      <c r="F7045" s="72">
        <v>6052251097285</v>
      </c>
      <c r="G7045" s="71" t="s">
        <v>878</v>
      </c>
    </row>
    <row r="7046" spans="6:7" ht="19.5" thickBot="1">
      <c r="F7046" s="72">
        <v>6052251097286</v>
      </c>
      <c r="G7046" s="71" t="s">
        <v>878</v>
      </c>
    </row>
    <row r="7047" spans="6:7" ht="19.5" thickBot="1">
      <c r="F7047" s="72">
        <v>6052251097287</v>
      </c>
      <c r="G7047" s="71" t="s">
        <v>878</v>
      </c>
    </row>
    <row r="7048" spans="6:7" ht="19.5" thickBot="1">
      <c r="F7048" s="72">
        <v>6052251097288</v>
      </c>
      <c r="G7048" s="71" t="s">
        <v>878</v>
      </c>
    </row>
    <row r="7049" spans="6:7" ht="19.5" thickBot="1">
      <c r="F7049" s="72">
        <v>6052251097289</v>
      </c>
      <c r="G7049" s="71" t="s">
        <v>878</v>
      </c>
    </row>
    <row r="7050" spans="6:7" ht="19.5" thickBot="1">
      <c r="F7050" s="72">
        <v>6052251097290</v>
      </c>
      <c r="G7050" s="71" t="s">
        <v>878</v>
      </c>
    </row>
    <row r="7051" spans="6:7" ht="19.5" thickBot="1">
      <c r="F7051" s="72">
        <v>6052251097291</v>
      </c>
      <c r="G7051" s="71" t="s">
        <v>878</v>
      </c>
    </row>
    <row r="7052" spans="6:7" ht="19.5" thickBot="1">
      <c r="F7052" s="72">
        <v>6052251097292</v>
      </c>
      <c r="G7052" s="71" t="s">
        <v>878</v>
      </c>
    </row>
    <row r="7053" spans="6:7" ht="19.5" thickBot="1">
      <c r="F7053" s="72">
        <v>6052251097293</v>
      </c>
      <c r="G7053" s="71" t="s">
        <v>878</v>
      </c>
    </row>
    <row r="7054" spans="6:7" ht="19.5" thickBot="1">
      <c r="F7054" s="72">
        <v>6052251097294</v>
      </c>
      <c r="G7054" s="71" t="s">
        <v>878</v>
      </c>
    </row>
    <row r="7055" spans="6:7" ht="19.5" thickBot="1">
      <c r="F7055" s="72">
        <v>6052251097295</v>
      </c>
      <c r="G7055" s="71" t="s">
        <v>878</v>
      </c>
    </row>
    <row r="7056" spans="6:7" ht="19.5" thickBot="1">
      <c r="F7056" s="72">
        <v>6052251097296</v>
      </c>
      <c r="G7056" s="71" t="s">
        <v>878</v>
      </c>
    </row>
    <row r="7057" spans="6:7" ht="19.5" thickBot="1">
      <c r="F7057" s="72">
        <v>6052251097297</v>
      </c>
      <c r="G7057" s="71" t="s">
        <v>878</v>
      </c>
    </row>
    <row r="7058" spans="6:7" ht="19.5" thickBot="1">
      <c r="F7058" s="72">
        <v>6052251097298</v>
      </c>
      <c r="G7058" s="71" t="s">
        <v>878</v>
      </c>
    </row>
    <row r="7059" spans="6:7" ht="19.5" thickBot="1">
      <c r="F7059" s="72">
        <v>6052251097299</v>
      </c>
      <c r="G7059" s="71" t="s">
        <v>878</v>
      </c>
    </row>
    <row r="7060" spans="6:7" ht="19.5" thickBot="1">
      <c r="F7060" s="72">
        <v>6052251097300</v>
      </c>
      <c r="G7060" s="71" t="s">
        <v>878</v>
      </c>
    </row>
    <row r="7061" spans="6:7" ht="19.5" thickBot="1">
      <c r="F7061" s="72">
        <v>6052251097301</v>
      </c>
      <c r="G7061" s="71" t="s">
        <v>878</v>
      </c>
    </row>
    <row r="7062" spans="6:7" ht="19.5" thickBot="1">
      <c r="F7062" s="72">
        <v>6052251097302</v>
      </c>
      <c r="G7062" s="71" t="s">
        <v>878</v>
      </c>
    </row>
    <row r="7063" spans="6:7" ht="19.5" thickBot="1">
      <c r="F7063" s="72">
        <v>6052251097303</v>
      </c>
      <c r="G7063" s="71" t="s">
        <v>878</v>
      </c>
    </row>
    <row r="7064" spans="6:7" ht="19.5" thickBot="1">
      <c r="F7064" s="72">
        <v>6052251097304</v>
      </c>
      <c r="G7064" s="71" t="s">
        <v>878</v>
      </c>
    </row>
    <row r="7065" spans="6:7" ht="19.5" thickBot="1">
      <c r="F7065" s="72">
        <v>6052251097305</v>
      </c>
      <c r="G7065" s="71" t="s">
        <v>878</v>
      </c>
    </row>
    <row r="7066" spans="6:7" ht="19.5" thickBot="1">
      <c r="F7066" s="72">
        <v>6052251097306</v>
      </c>
      <c r="G7066" s="71" t="s">
        <v>878</v>
      </c>
    </row>
    <row r="7067" spans="6:7" ht="19.5" thickBot="1">
      <c r="F7067" s="72">
        <v>6052251097307</v>
      </c>
      <c r="G7067" s="71" t="s">
        <v>878</v>
      </c>
    </row>
    <row r="7068" spans="6:7" ht="19.5" thickBot="1">
      <c r="F7068" s="72">
        <v>6052251097308</v>
      </c>
      <c r="G7068" s="71" t="s">
        <v>878</v>
      </c>
    </row>
    <row r="7069" spans="6:7" ht="19.5" thickBot="1">
      <c r="F7069" s="72">
        <v>6052251097309</v>
      </c>
      <c r="G7069" s="71" t="s">
        <v>878</v>
      </c>
    </row>
    <row r="7070" spans="6:7" ht="19.5" thickBot="1">
      <c r="F7070" s="72">
        <v>6052251097310</v>
      </c>
      <c r="G7070" s="71" t="s">
        <v>878</v>
      </c>
    </row>
    <row r="7071" spans="6:7" ht="19.5" thickBot="1">
      <c r="F7071" s="72">
        <v>6052251097311</v>
      </c>
      <c r="G7071" s="71" t="s">
        <v>878</v>
      </c>
    </row>
    <row r="7072" spans="6:7" ht="19.5" thickBot="1">
      <c r="F7072" s="72">
        <v>6052251097312</v>
      </c>
      <c r="G7072" s="71" t="s">
        <v>878</v>
      </c>
    </row>
    <row r="7073" spans="6:7" ht="19.5" thickBot="1">
      <c r="F7073" s="72">
        <v>6052251097313</v>
      </c>
      <c r="G7073" s="71" t="s">
        <v>878</v>
      </c>
    </row>
    <row r="7074" spans="6:7" ht="19.5" thickBot="1">
      <c r="F7074" s="72">
        <v>6052251097314</v>
      </c>
      <c r="G7074" s="71" t="s">
        <v>878</v>
      </c>
    </row>
    <row r="7075" spans="6:7" ht="19.5" thickBot="1">
      <c r="F7075" s="72">
        <v>6052251097315</v>
      </c>
      <c r="G7075" s="71" t="s">
        <v>878</v>
      </c>
    </row>
    <row r="7076" spans="6:7" ht="19.5" thickBot="1">
      <c r="F7076" s="72">
        <v>6052251097316</v>
      </c>
      <c r="G7076" s="71" t="s">
        <v>878</v>
      </c>
    </row>
    <row r="7077" spans="6:7" ht="19.5" thickBot="1">
      <c r="F7077" s="72">
        <v>6052251097317</v>
      </c>
      <c r="G7077" s="71" t="s">
        <v>878</v>
      </c>
    </row>
    <row r="7078" spans="6:7" ht="19.5" thickBot="1">
      <c r="F7078" s="72">
        <v>6052251097318</v>
      </c>
      <c r="G7078" s="71" t="s">
        <v>878</v>
      </c>
    </row>
    <row r="7079" spans="6:7" ht="19.5" thickBot="1">
      <c r="F7079" s="72">
        <v>6052251097319</v>
      </c>
      <c r="G7079" s="71" t="s">
        <v>878</v>
      </c>
    </row>
    <row r="7080" spans="6:7" ht="19.5" thickBot="1">
      <c r="F7080" s="72">
        <v>6052251097320</v>
      </c>
      <c r="G7080" s="71" t="s">
        <v>878</v>
      </c>
    </row>
    <row r="7081" spans="6:7" ht="19.5" thickBot="1">
      <c r="F7081" s="72">
        <v>6052251097321</v>
      </c>
      <c r="G7081" s="71" t="s">
        <v>878</v>
      </c>
    </row>
    <row r="7082" spans="6:7" ht="19.5" thickBot="1">
      <c r="F7082" s="72">
        <v>6052251097322</v>
      </c>
      <c r="G7082" s="71" t="s">
        <v>878</v>
      </c>
    </row>
    <row r="7083" spans="6:7" ht="19.5" thickBot="1">
      <c r="F7083" s="72">
        <v>6052251097323</v>
      </c>
      <c r="G7083" s="71" t="s">
        <v>878</v>
      </c>
    </row>
    <row r="7084" spans="6:7" ht="19.5" thickBot="1">
      <c r="F7084" s="72">
        <v>6052251097324</v>
      </c>
      <c r="G7084" s="71" t="s">
        <v>878</v>
      </c>
    </row>
    <row r="7085" spans="6:7" ht="19.5" thickBot="1">
      <c r="F7085" s="72">
        <v>6052251097325</v>
      </c>
      <c r="G7085" s="71" t="s">
        <v>878</v>
      </c>
    </row>
    <row r="7086" spans="6:7" ht="19.5" thickBot="1">
      <c r="F7086" s="72">
        <v>6052251097326</v>
      </c>
      <c r="G7086" s="71" t="s">
        <v>878</v>
      </c>
    </row>
    <row r="7087" spans="6:7" ht="19.5" thickBot="1">
      <c r="F7087" s="72">
        <v>6052251097327</v>
      </c>
      <c r="G7087" s="71" t="s">
        <v>878</v>
      </c>
    </row>
    <row r="7088" spans="6:7" ht="19.5" thickBot="1">
      <c r="F7088" s="72">
        <v>6052251097328</v>
      </c>
      <c r="G7088" s="71" t="s">
        <v>878</v>
      </c>
    </row>
    <row r="7089" spans="6:7" ht="19.5" thickBot="1">
      <c r="F7089" s="72">
        <v>6052251097329</v>
      </c>
      <c r="G7089" s="71" t="s">
        <v>878</v>
      </c>
    </row>
    <row r="7090" spans="6:7" ht="19.5" thickBot="1">
      <c r="F7090" s="72">
        <v>6052251097330</v>
      </c>
      <c r="G7090" s="71" t="s">
        <v>878</v>
      </c>
    </row>
    <row r="7091" spans="6:7" ht="19.5" thickBot="1">
      <c r="F7091" s="72">
        <v>6052251097331</v>
      </c>
      <c r="G7091" s="71" t="s">
        <v>878</v>
      </c>
    </row>
    <row r="7092" spans="6:7" ht="19.5" thickBot="1">
      <c r="F7092" s="72">
        <v>6052251097332</v>
      </c>
      <c r="G7092" s="71" t="s">
        <v>878</v>
      </c>
    </row>
    <row r="7093" spans="6:7" ht="19.5" thickBot="1">
      <c r="F7093" s="72">
        <v>6052251097333</v>
      </c>
      <c r="G7093" s="71" t="s">
        <v>878</v>
      </c>
    </row>
    <row r="7094" spans="6:7" ht="19.5" thickBot="1">
      <c r="F7094" s="72">
        <v>6052251097334</v>
      </c>
      <c r="G7094" s="71" t="s">
        <v>878</v>
      </c>
    </row>
    <row r="7095" spans="6:7" ht="19.5" thickBot="1">
      <c r="F7095" s="72">
        <v>6052251097335</v>
      </c>
      <c r="G7095" s="71" t="s">
        <v>878</v>
      </c>
    </row>
    <row r="7096" spans="6:7" ht="19.5" thickBot="1">
      <c r="F7096" s="72">
        <v>6052251097336</v>
      </c>
      <c r="G7096" s="71" t="s">
        <v>878</v>
      </c>
    </row>
    <row r="7097" spans="6:7" ht="19.5" thickBot="1">
      <c r="F7097" s="72">
        <v>6052251097337</v>
      </c>
      <c r="G7097" s="71" t="s">
        <v>878</v>
      </c>
    </row>
    <row r="7098" spans="6:7" ht="19.5" thickBot="1">
      <c r="F7098" s="72">
        <v>6052251097338</v>
      </c>
      <c r="G7098" s="71" t="s">
        <v>878</v>
      </c>
    </row>
    <row r="7099" spans="6:7" ht="19.5" thickBot="1">
      <c r="F7099" s="72">
        <v>6052251097339</v>
      </c>
      <c r="G7099" s="71" t="s">
        <v>878</v>
      </c>
    </row>
    <row r="7100" spans="6:7" ht="19.5" thickBot="1">
      <c r="F7100" s="72">
        <v>6052251097340</v>
      </c>
      <c r="G7100" s="71" t="s">
        <v>878</v>
      </c>
    </row>
    <row r="7101" spans="6:7" ht="19.5" thickBot="1">
      <c r="F7101" s="72">
        <v>6052251097341</v>
      </c>
      <c r="G7101" s="71" t="s">
        <v>878</v>
      </c>
    </row>
    <row r="7102" spans="6:7" ht="19.5" thickBot="1">
      <c r="F7102" s="72">
        <v>6052251097342</v>
      </c>
      <c r="G7102" s="71" t="s">
        <v>878</v>
      </c>
    </row>
    <row r="7103" spans="6:7" ht="19.5" thickBot="1">
      <c r="F7103" s="72">
        <v>6052251097343</v>
      </c>
      <c r="G7103" s="71" t="s">
        <v>878</v>
      </c>
    </row>
    <row r="7104" spans="6:7" ht="19.5" thickBot="1">
      <c r="F7104" s="72">
        <v>6052251097344</v>
      </c>
      <c r="G7104" s="71" t="s">
        <v>878</v>
      </c>
    </row>
    <row r="7105" spans="6:7" ht="19.5" thickBot="1">
      <c r="F7105" s="72">
        <v>6052251097345</v>
      </c>
      <c r="G7105" s="71" t="s">
        <v>878</v>
      </c>
    </row>
    <row r="7106" spans="6:7" ht="19.5" thickBot="1">
      <c r="F7106" s="72">
        <v>6052251097346</v>
      </c>
      <c r="G7106" s="71" t="s">
        <v>878</v>
      </c>
    </row>
    <row r="7107" spans="6:7" ht="19.5" thickBot="1">
      <c r="F7107" s="72">
        <v>6052251097347</v>
      </c>
      <c r="G7107" s="71" t="s">
        <v>878</v>
      </c>
    </row>
    <row r="7108" spans="6:7" ht="19.5" thickBot="1">
      <c r="F7108" s="72">
        <v>6052251097348</v>
      </c>
      <c r="G7108" s="71" t="s">
        <v>878</v>
      </c>
    </row>
    <row r="7109" spans="6:7" ht="19.5" thickBot="1">
      <c r="F7109" s="72">
        <v>6052251097349</v>
      </c>
      <c r="G7109" s="71" t="s">
        <v>878</v>
      </c>
    </row>
    <row r="7110" spans="6:7" ht="19.5" thickBot="1">
      <c r="F7110" s="72">
        <v>6052251097350</v>
      </c>
      <c r="G7110" s="71" t="s">
        <v>878</v>
      </c>
    </row>
    <row r="7111" spans="6:7" ht="19.5" thickBot="1">
      <c r="F7111" s="72">
        <v>6052251097351</v>
      </c>
      <c r="G7111" s="71" t="s">
        <v>878</v>
      </c>
    </row>
    <row r="7112" spans="6:7" ht="19.5" thickBot="1">
      <c r="F7112" s="72">
        <v>6052251097352</v>
      </c>
      <c r="G7112" s="71" t="s">
        <v>878</v>
      </c>
    </row>
    <row r="7113" spans="6:7" ht="19.5" thickBot="1">
      <c r="F7113" s="72">
        <v>6052251097353</v>
      </c>
      <c r="G7113" s="71" t="s">
        <v>878</v>
      </c>
    </row>
    <row r="7114" spans="6:7" ht="19.5" thickBot="1">
      <c r="F7114" s="72">
        <v>6052251097354</v>
      </c>
      <c r="G7114" s="71" t="s">
        <v>878</v>
      </c>
    </row>
    <row r="7115" spans="6:7" ht="19.5" thickBot="1">
      <c r="F7115" s="72">
        <v>6052251097355</v>
      </c>
      <c r="G7115" s="71" t="s">
        <v>878</v>
      </c>
    </row>
    <row r="7116" spans="6:7" ht="19.5" thickBot="1">
      <c r="F7116" s="72">
        <v>6052251097356</v>
      </c>
      <c r="G7116" s="71" t="s">
        <v>878</v>
      </c>
    </row>
    <row r="7117" spans="6:7" ht="19.5" thickBot="1">
      <c r="F7117" s="72">
        <v>6052251097357</v>
      </c>
      <c r="G7117" s="71" t="s">
        <v>878</v>
      </c>
    </row>
    <row r="7118" spans="6:7" ht="19.5" thickBot="1">
      <c r="F7118" s="72">
        <v>6052251097358</v>
      </c>
      <c r="G7118" s="71" t="s">
        <v>878</v>
      </c>
    </row>
    <row r="7119" spans="6:7" ht="19.5" thickBot="1">
      <c r="F7119" s="72">
        <v>6052251097359</v>
      </c>
      <c r="G7119" s="71" t="s">
        <v>878</v>
      </c>
    </row>
    <row r="7120" spans="6:7" ht="19.5" thickBot="1">
      <c r="F7120" s="72">
        <v>6052251097361</v>
      </c>
      <c r="G7120" s="71" t="s">
        <v>878</v>
      </c>
    </row>
    <row r="7121" spans="6:7" ht="19.5" thickBot="1">
      <c r="F7121" s="72">
        <v>6052251097362</v>
      </c>
      <c r="G7121" s="71" t="s">
        <v>878</v>
      </c>
    </row>
    <row r="7122" spans="6:7" ht="19.5" thickBot="1">
      <c r="F7122" s="72">
        <v>6052251097363</v>
      </c>
      <c r="G7122" s="71" t="s">
        <v>878</v>
      </c>
    </row>
    <row r="7123" spans="6:7" ht="19.5" thickBot="1">
      <c r="F7123" s="72">
        <v>6052251097364</v>
      </c>
      <c r="G7123" s="71" t="s">
        <v>878</v>
      </c>
    </row>
    <row r="7124" spans="6:7" ht="19.5" thickBot="1">
      <c r="F7124" s="72">
        <v>6052251097365</v>
      </c>
      <c r="G7124" s="71" t="s">
        <v>878</v>
      </c>
    </row>
    <row r="7125" spans="6:7" ht="19.5" thickBot="1">
      <c r="F7125" s="72">
        <v>6052251097366</v>
      </c>
      <c r="G7125" s="71" t="s">
        <v>878</v>
      </c>
    </row>
    <row r="7126" spans="6:7" ht="19.5" thickBot="1">
      <c r="F7126" s="72">
        <v>6052251097367</v>
      </c>
      <c r="G7126" s="71" t="s">
        <v>878</v>
      </c>
    </row>
    <row r="7127" spans="6:7" ht="19.5" thickBot="1">
      <c r="F7127" s="72">
        <v>6052251097368</v>
      </c>
      <c r="G7127" s="71" t="s">
        <v>878</v>
      </c>
    </row>
    <row r="7128" spans="6:7" ht="19.5" thickBot="1">
      <c r="F7128" s="72">
        <v>6052251097369</v>
      </c>
      <c r="G7128" s="71" t="s">
        <v>878</v>
      </c>
    </row>
    <row r="7129" spans="6:7" ht="19.5" thickBot="1">
      <c r="F7129" s="72">
        <v>6052251097370</v>
      </c>
      <c r="G7129" s="71" t="s">
        <v>878</v>
      </c>
    </row>
    <row r="7130" spans="6:7" ht="19.5" thickBot="1">
      <c r="F7130" s="72">
        <v>6052251097371</v>
      </c>
      <c r="G7130" s="71" t="s">
        <v>878</v>
      </c>
    </row>
    <row r="7131" spans="6:7" ht="19.5" thickBot="1">
      <c r="F7131" s="72">
        <v>6052251097372</v>
      </c>
      <c r="G7131" s="71" t="s">
        <v>878</v>
      </c>
    </row>
    <row r="7132" spans="6:7" ht="19.5" thickBot="1">
      <c r="F7132" s="72">
        <v>6052251097373</v>
      </c>
      <c r="G7132" s="71" t="s">
        <v>878</v>
      </c>
    </row>
    <row r="7133" spans="6:7" ht="19.5" thickBot="1">
      <c r="F7133" s="72">
        <v>6052251097374</v>
      </c>
      <c r="G7133" s="71" t="s">
        <v>878</v>
      </c>
    </row>
    <row r="7134" spans="6:7" ht="19.5" thickBot="1">
      <c r="F7134" s="72">
        <v>6052251097375</v>
      </c>
      <c r="G7134" s="71" t="s">
        <v>878</v>
      </c>
    </row>
    <row r="7135" spans="6:7" ht="19.5" thickBot="1">
      <c r="F7135" s="72">
        <v>6052251097376</v>
      </c>
      <c r="G7135" s="71" t="s">
        <v>878</v>
      </c>
    </row>
    <row r="7136" spans="6:7" ht="19.5" thickBot="1">
      <c r="F7136" s="72">
        <v>6052251097377</v>
      </c>
      <c r="G7136" s="71" t="s">
        <v>878</v>
      </c>
    </row>
    <row r="7137" spans="6:7" ht="19.5" thickBot="1">
      <c r="F7137" s="72">
        <v>6052251097378</v>
      </c>
      <c r="G7137" s="71" t="s">
        <v>878</v>
      </c>
    </row>
    <row r="7138" spans="6:7" ht="19.5" thickBot="1">
      <c r="F7138" s="72">
        <v>6052251097379</v>
      </c>
      <c r="G7138" s="71" t="s">
        <v>878</v>
      </c>
    </row>
    <row r="7139" spans="6:7" ht="19.5" thickBot="1">
      <c r="F7139" s="72">
        <v>6052251097380</v>
      </c>
      <c r="G7139" s="71" t="s">
        <v>878</v>
      </c>
    </row>
    <row r="7140" spans="6:7" ht="19.5" thickBot="1">
      <c r="F7140" s="72">
        <v>6052251097381</v>
      </c>
      <c r="G7140" s="71" t="s">
        <v>878</v>
      </c>
    </row>
    <row r="7141" spans="6:7" ht="19.5" thickBot="1">
      <c r="F7141" s="72">
        <v>6052251097382</v>
      </c>
      <c r="G7141" s="71" t="s">
        <v>878</v>
      </c>
    </row>
    <row r="7142" spans="6:7" ht="19.5" thickBot="1">
      <c r="F7142" s="72">
        <v>6052251097383</v>
      </c>
      <c r="G7142" s="71" t="s">
        <v>878</v>
      </c>
    </row>
    <row r="7143" spans="6:7" ht="19.5" thickBot="1">
      <c r="F7143" s="72">
        <v>6052251097384</v>
      </c>
      <c r="G7143" s="71" t="s">
        <v>878</v>
      </c>
    </row>
    <row r="7144" spans="6:7" ht="19.5" thickBot="1">
      <c r="F7144" s="72">
        <v>6052251097385</v>
      </c>
      <c r="G7144" s="71" t="s">
        <v>878</v>
      </c>
    </row>
    <row r="7145" spans="6:7" ht="19.5" thickBot="1">
      <c r="F7145" s="72">
        <v>6052251097386</v>
      </c>
      <c r="G7145" s="71" t="s">
        <v>878</v>
      </c>
    </row>
    <row r="7146" spans="6:7" ht="19.5" thickBot="1">
      <c r="F7146" s="72">
        <v>6052251097387</v>
      </c>
      <c r="G7146" s="71" t="s">
        <v>878</v>
      </c>
    </row>
    <row r="7147" spans="6:7" ht="19.5" thickBot="1">
      <c r="F7147" s="72">
        <v>6052251097388</v>
      </c>
      <c r="G7147" s="71" t="s">
        <v>878</v>
      </c>
    </row>
    <row r="7148" spans="6:7" ht="19.5" thickBot="1">
      <c r="F7148" s="72">
        <v>6052251097389</v>
      </c>
      <c r="G7148" s="71" t="s">
        <v>878</v>
      </c>
    </row>
    <row r="7149" spans="6:7" ht="19.5" thickBot="1">
      <c r="F7149" s="72">
        <v>6052251097390</v>
      </c>
      <c r="G7149" s="71" t="s">
        <v>878</v>
      </c>
    </row>
    <row r="7150" spans="6:7" ht="19.5" thickBot="1">
      <c r="F7150" s="72">
        <v>6052251097392</v>
      </c>
      <c r="G7150" s="71" t="s">
        <v>878</v>
      </c>
    </row>
    <row r="7151" spans="6:7" ht="19.5" thickBot="1">
      <c r="F7151" s="72">
        <v>6052251097393</v>
      </c>
      <c r="G7151" s="71" t="s">
        <v>878</v>
      </c>
    </row>
    <row r="7152" spans="6:7" ht="19.5" thickBot="1">
      <c r="F7152" s="72">
        <v>6052251097394</v>
      </c>
      <c r="G7152" s="71" t="s">
        <v>878</v>
      </c>
    </row>
    <row r="7153" spans="6:7" ht="19.5" thickBot="1">
      <c r="F7153" s="72">
        <v>6052251097395</v>
      </c>
      <c r="G7153" s="71" t="s">
        <v>878</v>
      </c>
    </row>
    <row r="7154" spans="6:7" ht="19.5" thickBot="1">
      <c r="F7154" s="72">
        <v>6052251097396</v>
      </c>
      <c r="G7154" s="71" t="s">
        <v>878</v>
      </c>
    </row>
    <row r="7155" spans="6:7" ht="19.5" thickBot="1">
      <c r="F7155" s="72">
        <v>6052251097397</v>
      </c>
      <c r="G7155" s="71" t="s">
        <v>878</v>
      </c>
    </row>
    <row r="7156" spans="6:7" ht="19.5" thickBot="1">
      <c r="F7156" s="72">
        <v>6052251097398</v>
      </c>
      <c r="G7156" s="71" t="s">
        <v>878</v>
      </c>
    </row>
    <row r="7157" spans="6:7" ht="19.5" thickBot="1">
      <c r="F7157" s="72">
        <v>6052251097399</v>
      </c>
      <c r="G7157" s="71" t="s">
        <v>878</v>
      </c>
    </row>
    <row r="7158" spans="6:7" ht="19.5" thickBot="1">
      <c r="F7158" s="72">
        <v>6052251097401</v>
      </c>
      <c r="G7158" s="71" t="s">
        <v>878</v>
      </c>
    </row>
    <row r="7159" spans="6:7" ht="19.5" thickBot="1">
      <c r="F7159" s="72">
        <v>6052251097402</v>
      </c>
      <c r="G7159" s="71" t="s">
        <v>878</v>
      </c>
    </row>
    <row r="7160" spans="6:7" ht="19.5" thickBot="1">
      <c r="F7160" s="72">
        <v>6052251097403</v>
      </c>
      <c r="G7160" s="71" t="s">
        <v>878</v>
      </c>
    </row>
    <row r="7161" spans="6:7" ht="19.5" thickBot="1">
      <c r="F7161" s="72">
        <v>6052251097404</v>
      </c>
      <c r="G7161" s="71" t="s">
        <v>878</v>
      </c>
    </row>
    <row r="7162" spans="6:7" ht="19.5" thickBot="1">
      <c r="F7162" s="72">
        <v>6052251097405</v>
      </c>
      <c r="G7162" s="71" t="s">
        <v>878</v>
      </c>
    </row>
    <row r="7163" spans="6:7" ht="19.5" thickBot="1">
      <c r="F7163" s="72">
        <v>6052251097406</v>
      </c>
      <c r="G7163" s="71" t="s">
        <v>878</v>
      </c>
    </row>
    <row r="7164" spans="6:7" ht="19.5" thickBot="1">
      <c r="F7164" s="72">
        <v>6052251097407</v>
      </c>
      <c r="G7164" s="71" t="s">
        <v>878</v>
      </c>
    </row>
    <row r="7165" spans="6:7" ht="19.5" thickBot="1">
      <c r="F7165" s="72">
        <v>6052251097408</v>
      </c>
      <c r="G7165" s="71" t="s">
        <v>878</v>
      </c>
    </row>
    <row r="7166" spans="6:7" ht="19.5" thickBot="1">
      <c r="F7166" s="72">
        <v>6052251097409</v>
      </c>
      <c r="G7166" s="71" t="s">
        <v>878</v>
      </c>
    </row>
    <row r="7167" spans="6:7" ht="19.5" thickBot="1">
      <c r="F7167" s="72">
        <v>6052251097410</v>
      </c>
      <c r="G7167" s="71" t="s">
        <v>878</v>
      </c>
    </row>
    <row r="7168" spans="6:7" ht="19.5" thickBot="1">
      <c r="F7168" s="72">
        <v>6052251097411</v>
      </c>
      <c r="G7168" s="71" t="s">
        <v>878</v>
      </c>
    </row>
    <row r="7169" spans="6:7" ht="19.5" thickBot="1">
      <c r="F7169" s="72">
        <v>6052251097412</v>
      </c>
      <c r="G7169" s="71" t="s">
        <v>878</v>
      </c>
    </row>
    <row r="7170" spans="6:7" ht="19.5" thickBot="1">
      <c r="F7170" s="72">
        <v>6052251097413</v>
      </c>
      <c r="G7170" s="71" t="s">
        <v>878</v>
      </c>
    </row>
    <row r="7171" spans="6:7" ht="19.5" thickBot="1">
      <c r="F7171" s="72">
        <v>6052251097414</v>
      </c>
      <c r="G7171" s="71" t="s">
        <v>878</v>
      </c>
    </row>
    <row r="7172" spans="6:7" ht="19.5" thickBot="1">
      <c r="F7172" s="72">
        <v>6052251097415</v>
      </c>
      <c r="G7172" s="71" t="s">
        <v>878</v>
      </c>
    </row>
    <row r="7173" spans="6:7" ht="19.5" thickBot="1">
      <c r="F7173" s="72">
        <v>6052251097416</v>
      </c>
      <c r="G7173" s="71" t="s">
        <v>878</v>
      </c>
    </row>
    <row r="7174" spans="6:7" ht="19.5" thickBot="1">
      <c r="F7174" s="72">
        <v>6052251097417</v>
      </c>
      <c r="G7174" s="71" t="s">
        <v>878</v>
      </c>
    </row>
    <row r="7175" spans="6:7" ht="19.5" thickBot="1">
      <c r="F7175" s="72">
        <v>6052251097418</v>
      </c>
      <c r="G7175" s="71" t="s">
        <v>878</v>
      </c>
    </row>
    <row r="7176" spans="6:7" ht="19.5" thickBot="1">
      <c r="F7176" s="72">
        <v>6052251097419</v>
      </c>
      <c r="G7176" s="71" t="s">
        <v>878</v>
      </c>
    </row>
    <row r="7177" spans="6:7" ht="19.5" thickBot="1">
      <c r="F7177" s="72">
        <v>6052251097420</v>
      </c>
      <c r="G7177" s="71" t="s">
        <v>878</v>
      </c>
    </row>
    <row r="7178" spans="6:7" ht="19.5" thickBot="1">
      <c r="F7178" s="72">
        <v>6052251097421</v>
      </c>
      <c r="G7178" s="71" t="s">
        <v>878</v>
      </c>
    </row>
    <row r="7179" spans="6:7" ht="19.5" thickBot="1">
      <c r="F7179" s="72">
        <v>6052251097422</v>
      </c>
      <c r="G7179" s="71" t="s">
        <v>878</v>
      </c>
    </row>
    <row r="7180" spans="6:7" ht="19.5" thickBot="1">
      <c r="F7180" s="72">
        <v>6052251097423</v>
      </c>
      <c r="G7180" s="71" t="s">
        <v>878</v>
      </c>
    </row>
    <row r="7181" spans="6:7" ht="19.5" thickBot="1">
      <c r="F7181" s="72">
        <v>6052251097424</v>
      </c>
      <c r="G7181" s="71" t="s">
        <v>878</v>
      </c>
    </row>
    <row r="7182" spans="6:7" ht="19.5" thickBot="1">
      <c r="F7182" s="72">
        <v>6052251097425</v>
      </c>
      <c r="G7182" s="71" t="s">
        <v>878</v>
      </c>
    </row>
    <row r="7183" spans="6:7" ht="19.5" thickBot="1">
      <c r="F7183" s="72">
        <v>6052251097426</v>
      </c>
      <c r="G7183" s="71" t="s">
        <v>878</v>
      </c>
    </row>
    <row r="7184" spans="6:7" ht="19.5" thickBot="1">
      <c r="F7184" s="72">
        <v>6052251097427</v>
      </c>
      <c r="G7184" s="71" t="s">
        <v>878</v>
      </c>
    </row>
    <row r="7185" spans="6:7" ht="19.5" thickBot="1">
      <c r="F7185" s="72">
        <v>6052251097428</v>
      </c>
      <c r="G7185" s="71" t="s">
        <v>878</v>
      </c>
    </row>
    <row r="7186" spans="6:7" ht="19.5" thickBot="1">
      <c r="F7186" s="72">
        <v>6052251097429</v>
      </c>
      <c r="G7186" s="71" t="s">
        <v>878</v>
      </c>
    </row>
    <row r="7187" spans="6:7" ht="19.5" thickBot="1">
      <c r="F7187" s="72">
        <v>6052251097430</v>
      </c>
      <c r="G7187" s="71" t="s">
        <v>878</v>
      </c>
    </row>
    <row r="7188" spans="6:7" ht="19.5" thickBot="1">
      <c r="F7188" s="72">
        <v>6052251097431</v>
      </c>
      <c r="G7188" s="71" t="s">
        <v>878</v>
      </c>
    </row>
    <row r="7189" spans="6:7" ht="19.5" thickBot="1">
      <c r="F7189" s="72">
        <v>6052251097432</v>
      </c>
      <c r="G7189" s="71" t="s">
        <v>878</v>
      </c>
    </row>
    <row r="7190" spans="6:7" ht="19.5" thickBot="1">
      <c r="F7190" s="72">
        <v>6052251097433</v>
      </c>
      <c r="G7190" s="71" t="s">
        <v>878</v>
      </c>
    </row>
    <row r="7191" spans="6:7" ht="19.5" thickBot="1">
      <c r="F7191" s="72">
        <v>6052251097434</v>
      </c>
      <c r="G7191" s="71" t="s">
        <v>878</v>
      </c>
    </row>
    <row r="7192" spans="6:7" ht="19.5" thickBot="1">
      <c r="F7192" s="72">
        <v>6052251097435</v>
      </c>
      <c r="G7192" s="71" t="s">
        <v>878</v>
      </c>
    </row>
    <row r="7193" spans="6:7" ht="19.5" thickBot="1">
      <c r="F7193" s="72">
        <v>6052251097436</v>
      </c>
      <c r="G7193" s="71" t="s">
        <v>878</v>
      </c>
    </row>
    <row r="7194" spans="6:7" ht="19.5" thickBot="1">
      <c r="F7194" s="72">
        <v>6052251097437</v>
      </c>
      <c r="G7194" s="71" t="s">
        <v>878</v>
      </c>
    </row>
    <row r="7195" spans="6:7" ht="19.5" thickBot="1">
      <c r="F7195" s="72">
        <v>6052251097438</v>
      </c>
      <c r="G7195" s="71" t="s">
        <v>878</v>
      </c>
    </row>
    <row r="7196" spans="6:7" ht="19.5" thickBot="1">
      <c r="F7196" s="72">
        <v>6052251097439</v>
      </c>
      <c r="G7196" s="71" t="s">
        <v>878</v>
      </c>
    </row>
    <row r="7197" spans="6:7" ht="19.5" thickBot="1">
      <c r="F7197" s="72">
        <v>6052251097440</v>
      </c>
      <c r="G7197" s="71" t="s">
        <v>878</v>
      </c>
    </row>
    <row r="7198" spans="6:7" ht="19.5" thickBot="1">
      <c r="F7198" s="72">
        <v>6052251097441</v>
      </c>
      <c r="G7198" s="71" t="s">
        <v>878</v>
      </c>
    </row>
    <row r="7199" spans="6:7" ht="19.5" thickBot="1">
      <c r="F7199" s="72">
        <v>6052251097442</v>
      </c>
      <c r="G7199" s="71" t="s">
        <v>878</v>
      </c>
    </row>
    <row r="7200" spans="6:7" ht="19.5" thickBot="1">
      <c r="F7200" s="72">
        <v>6052251097443</v>
      </c>
      <c r="G7200" s="71" t="s">
        <v>878</v>
      </c>
    </row>
    <row r="7201" spans="6:7" ht="19.5" thickBot="1">
      <c r="F7201" s="72">
        <v>6052251097444</v>
      </c>
      <c r="G7201" s="71" t="s">
        <v>878</v>
      </c>
    </row>
    <row r="7202" spans="6:7" ht="19.5" thickBot="1">
      <c r="F7202" s="72">
        <v>6052251097445</v>
      </c>
      <c r="G7202" s="71" t="s">
        <v>878</v>
      </c>
    </row>
    <row r="7203" spans="6:7" ht="19.5" thickBot="1">
      <c r="F7203" s="72">
        <v>6052251097446</v>
      </c>
      <c r="G7203" s="71" t="s">
        <v>878</v>
      </c>
    </row>
    <row r="7204" spans="6:7" ht="19.5" thickBot="1">
      <c r="F7204" s="72">
        <v>6052251097447</v>
      </c>
      <c r="G7204" s="71" t="s">
        <v>878</v>
      </c>
    </row>
    <row r="7205" spans="6:7" ht="19.5" thickBot="1">
      <c r="F7205" s="72">
        <v>6052251097448</v>
      </c>
      <c r="G7205" s="71" t="s">
        <v>878</v>
      </c>
    </row>
    <row r="7206" spans="6:7" ht="19.5" thickBot="1">
      <c r="F7206" s="72">
        <v>6052251097449</v>
      </c>
      <c r="G7206" s="71" t="s">
        <v>878</v>
      </c>
    </row>
    <row r="7207" spans="6:7" ht="19.5" thickBot="1">
      <c r="F7207" s="72">
        <v>6052251097450</v>
      </c>
      <c r="G7207" s="71" t="s">
        <v>878</v>
      </c>
    </row>
    <row r="7208" spans="6:7" ht="19.5" thickBot="1">
      <c r="F7208" s="72">
        <v>6052251097452</v>
      </c>
      <c r="G7208" s="71" t="s">
        <v>878</v>
      </c>
    </row>
    <row r="7209" spans="6:7" ht="19.5" thickBot="1">
      <c r="F7209" s="72">
        <v>6052251097453</v>
      </c>
      <c r="G7209" s="71" t="s">
        <v>878</v>
      </c>
    </row>
    <row r="7210" spans="6:7" ht="19.5" thickBot="1">
      <c r="F7210" s="72">
        <v>6052251097454</v>
      </c>
      <c r="G7210" s="71" t="s">
        <v>878</v>
      </c>
    </row>
    <row r="7211" spans="6:7" ht="19.5" thickBot="1">
      <c r="F7211" s="72">
        <v>6052251097455</v>
      </c>
      <c r="G7211" s="71" t="s">
        <v>878</v>
      </c>
    </row>
    <row r="7212" spans="6:7" ht="19.5" thickBot="1">
      <c r="F7212" s="72">
        <v>6052251097456</v>
      </c>
      <c r="G7212" s="71" t="s">
        <v>878</v>
      </c>
    </row>
    <row r="7213" spans="6:7" ht="19.5" thickBot="1">
      <c r="F7213" s="72">
        <v>6052251097457</v>
      </c>
      <c r="G7213" s="71" t="s">
        <v>878</v>
      </c>
    </row>
    <row r="7214" spans="6:7" ht="19.5" thickBot="1">
      <c r="F7214" s="72">
        <v>6052251097458</v>
      </c>
      <c r="G7214" s="71" t="s">
        <v>878</v>
      </c>
    </row>
    <row r="7215" spans="6:7" ht="19.5" thickBot="1">
      <c r="F7215" s="72">
        <v>6052251097459</v>
      </c>
      <c r="G7215" s="71" t="s">
        <v>878</v>
      </c>
    </row>
    <row r="7216" spans="6:7" ht="19.5" thickBot="1">
      <c r="F7216" s="72">
        <v>6052251097460</v>
      </c>
      <c r="G7216" s="71" t="s">
        <v>878</v>
      </c>
    </row>
    <row r="7217" spans="6:7" ht="19.5" thickBot="1">
      <c r="F7217" s="72">
        <v>6052251097461</v>
      </c>
      <c r="G7217" s="71" t="s">
        <v>878</v>
      </c>
    </row>
    <row r="7218" spans="6:7" ht="19.5" thickBot="1">
      <c r="F7218" s="72">
        <v>6052251097462</v>
      </c>
      <c r="G7218" s="71" t="s">
        <v>878</v>
      </c>
    </row>
    <row r="7219" spans="6:7" ht="19.5" thickBot="1">
      <c r="F7219" s="72">
        <v>6052251097463</v>
      </c>
      <c r="G7219" s="71" t="s">
        <v>878</v>
      </c>
    </row>
    <row r="7220" spans="6:7" ht="19.5" thickBot="1">
      <c r="F7220" s="72">
        <v>6052251097464</v>
      </c>
      <c r="G7220" s="71" t="s">
        <v>878</v>
      </c>
    </row>
    <row r="7221" spans="6:7" ht="19.5" thickBot="1">
      <c r="F7221" s="72">
        <v>6052251097465</v>
      </c>
      <c r="G7221" s="71" t="s">
        <v>878</v>
      </c>
    </row>
    <row r="7222" spans="6:7" ht="19.5" thickBot="1">
      <c r="F7222" s="72">
        <v>6052251097466</v>
      </c>
      <c r="G7222" s="71" t="s">
        <v>878</v>
      </c>
    </row>
    <row r="7223" spans="6:7" ht="19.5" thickBot="1">
      <c r="F7223" s="72">
        <v>6052251097467</v>
      </c>
      <c r="G7223" s="71" t="s">
        <v>878</v>
      </c>
    </row>
    <row r="7224" spans="6:7" ht="19.5" thickBot="1">
      <c r="F7224" s="72">
        <v>6052251097468</v>
      </c>
      <c r="G7224" s="71" t="s">
        <v>878</v>
      </c>
    </row>
    <row r="7225" spans="6:7" ht="19.5" thickBot="1">
      <c r="F7225" s="72">
        <v>6052251097469</v>
      </c>
      <c r="G7225" s="71" t="s">
        <v>878</v>
      </c>
    </row>
    <row r="7226" spans="6:7" ht="19.5" thickBot="1">
      <c r="F7226" s="72">
        <v>6052251097470</v>
      </c>
      <c r="G7226" s="71" t="s">
        <v>878</v>
      </c>
    </row>
    <row r="7227" spans="6:7" ht="19.5" thickBot="1">
      <c r="F7227" s="72">
        <v>6052251097471</v>
      </c>
      <c r="G7227" s="71" t="s">
        <v>878</v>
      </c>
    </row>
    <row r="7228" spans="6:7" ht="19.5" thickBot="1">
      <c r="F7228" s="72">
        <v>6052251097472</v>
      </c>
      <c r="G7228" s="71" t="s">
        <v>878</v>
      </c>
    </row>
    <row r="7229" spans="6:7" ht="19.5" thickBot="1">
      <c r="F7229" s="72">
        <v>6052251097473</v>
      </c>
      <c r="G7229" s="71" t="s">
        <v>878</v>
      </c>
    </row>
    <row r="7230" spans="6:7" ht="19.5" thickBot="1">
      <c r="F7230" s="72">
        <v>6052251097474</v>
      </c>
      <c r="G7230" s="71" t="s">
        <v>878</v>
      </c>
    </row>
    <row r="7231" spans="6:7" ht="19.5" thickBot="1">
      <c r="F7231" s="72">
        <v>6052251097475</v>
      </c>
      <c r="G7231" s="71" t="s">
        <v>878</v>
      </c>
    </row>
    <row r="7232" spans="6:7" ht="19.5" thickBot="1">
      <c r="F7232" s="72">
        <v>6052251097476</v>
      </c>
      <c r="G7232" s="71" t="s">
        <v>878</v>
      </c>
    </row>
    <row r="7233" spans="6:7" ht="19.5" thickBot="1">
      <c r="F7233" s="72">
        <v>6052251097477</v>
      </c>
      <c r="G7233" s="71" t="s">
        <v>878</v>
      </c>
    </row>
    <row r="7234" spans="6:7" ht="19.5" thickBot="1">
      <c r="F7234" s="72">
        <v>6052251097478</v>
      </c>
      <c r="G7234" s="71" t="s">
        <v>878</v>
      </c>
    </row>
    <row r="7235" spans="6:7" ht="19.5" thickBot="1">
      <c r="F7235" s="72">
        <v>6052251097479</v>
      </c>
      <c r="G7235" s="71" t="s">
        <v>878</v>
      </c>
    </row>
    <row r="7236" spans="6:7" ht="19.5" thickBot="1">
      <c r="F7236" s="72">
        <v>6052251097480</v>
      </c>
      <c r="G7236" s="71" t="s">
        <v>878</v>
      </c>
    </row>
    <row r="7237" spans="6:7" ht="19.5" thickBot="1">
      <c r="F7237" s="72">
        <v>6052251097481</v>
      </c>
      <c r="G7237" s="71" t="s">
        <v>878</v>
      </c>
    </row>
    <row r="7238" spans="6:7" ht="19.5" thickBot="1">
      <c r="F7238" s="72">
        <v>6052251097482</v>
      </c>
      <c r="G7238" s="71" t="s">
        <v>878</v>
      </c>
    </row>
    <row r="7239" spans="6:7" ht="19.5" thickBot="1">
      <c r="F7239" s="72">
        <v>6052251097483</v>
      </c>
      <c r="G7239" s="71" t="s">
        <v>878</v>
      </c>
    </row>
    <row r="7240" spans="6:7" ht="19.5" thickBot="1">
      <c r="F7240" s="72">
        <v>6052251097484</v>
      </c>
      <c r="G7240" s="71" t="s">
        <v>878</v>
      </c>
    </row>
    <row r="7241" spans="6:7" ht="19.5" thickBot="1">
      <c r="F7241" s="72">
        <v>6052251097485</v>
      </c>
      <c r="G7241" s="71" t="s">
        <v>878</v>
      </c>
    </row>
    <row r="7242" spans="6:7" ht="19.5" thickBot="1">
      <c r="F7242" s="72">
        <v>6052251097486</v>
      </c>
      <c r="G7242" s="71" t="s">
        <v>878</v>
      </c>
    </row>
    <row r="7243" spans="6:7" ht="19.5" thickBot="1">
      <c r="F7243" s="72">
        <v>6052251097487</v>
      </c>
      <c r="G7243" s="71" t="s">
        <v>878</v>
      </c>
    </row>
    <row r="7244" spans="6:7" ht="19.5" thickBot="1">
      <c r="F7244" s="72">
        <v>6052251097488</v>
      </c>
      <c r="G7244" s="71" t="s">
        <v>878</v>
      </c>
    </row>
    <row r="7245" spans="6:7" ht="19.5" thickBot="1">
      <c r="F7245" s="72">
        <v>6052251097489</v>
      </c>
      <c r="G7245" s="71" t="s">
        <v>878</v>
      </c>
    </row>
    <row r="7246" spans="6:7" ht="19.5" thickBot="1">
      <c r="F7246" s="72">
        <v>6052251097490</v>
      </c>
      <c r="G7246" s="71" t="s">
        <v>878</v>
      </c>
    </row>
    <row r="7247" spans="6:7" ht="19.5" thickBot="1">
      <c r="F7247" s="72">
        <v>6052251097495</v>
      </c>
      <c r="G7247" s="71" t="s">
        <v>878</v>
      </c>
    </row>
    <row r="7248" spans="6:7" ht="19.5" thickBot="1">
      <c r="F7248" s="72">
        <v>6052251097496</v>
      </c>
      <c r="G7248" s="71" t="s">
        <v>878</v>
      </c>
    </row>
    <row r="7249" spans="6:7" ht="19.5" thickBot="1">
      <c r="F7249" s="72">
        <v>6052251097497</v>
      </c>
      <c r="G7249" s="71" t="s">
        <v>878</v>
      </c>
    </row>
    <row r="7250" spans="6:7" ht="19.5" thickBot="1">
      <c r="F7250" s="72">
        <v>6052251097498</v>
      </c>
      <c r="G7250" s="71" t="s">
        <v>878</v>
      </c>
    </row>
    <row r="7251" spans="6:7" ht="19.5" thickBot="1">
      <c r="F7251" s="72">
        <v>6052251097499</v>
      </c>
      <c r="G7251" s="71" t="s">
        <v>878</v>
      </c>
    </row>
    <row r="7252" spans="6:7" ht="19.5" thickBot="1">
      <c r="F7252" s="72">
        <v>6052251097500</v>
      </c>
      <c r="G7252" s="71" t="s">
        <v>878</v>
      </c>
    </row>
    <row r="7253" spans="6:7" ht="19.5" thickBot="1">
      <c r="F7253" s="72">
        <v>6052251097504</v>
      </c>
      <c r="G7253" s="71" t="s">
        <v>878</v>
      </c>
    </row>
    <row r="7254" spans="6:7" ht="19.5" thickBot="1">
      <c r="F7254" s="72">
        <v>6052251097505</v>
      </c>
      <c r="G7254" s="71" t="s">
        <v>878</v>
      </c>
    </row>
    <row r="7255" spans="6:7" ht="19.5" thickBot="1">
      <c r="F7255" s="72">
        <v>6052251097506</v>
      </c>
      <c r="G7255" s="71" t="s">
        <v>878</v>
      </c>
    </row>
    <row r="7256" spans="6:7" ht="19.5" thickBot="1">
      <c r="F7256" s="72">
        <v>6052251097507</v>
      </c>
      <c r="G7256" s="71" t="s">
        <v>878</v>
      </c>
    </row>
    <row r="7257" spans="6:7" ht="19.5" thickBot="1">
      <c r="F7257" s="72">
        <v>6052251097508</v>
      </c>
      <c r="G7257" s="71" t="s">
        <v>878</v>
      </c>
    </row>
    <row r="7258" spans="6:7" ht="19.5" thickBot="1">
      <c r="F7258" s="72">
        <v>6052251098011</v>
      </c>
      <c r="G7258" s="71" t="s">
        <v>878</v>
      </c>
    </row>
    <row r="7259" spans="6:7" ht="19.5" thickBot="1">
      <c r="F7259" s="72">
        <v>6052251098277</v>
      </c>
      <c r="G7259" s="71" t="s">
        <v>878</v>
      </c>
    </row>
    <row r="7260" spans="6:7" ht="19.5" thickBot="1">
      <c r="F7260" s="72">
        <v>6052251099022</v>
      </c>
      <c r="G7260" s="71" t="s">
        <v>878</v>
      </c>
    </row>
    <row r="7261" spans="6:7" ht="19.5" thickBot="1">
      <c r="F7261" s="72">
        <v>6052251099042</v>
      </c>
      <c r="G7261" s="71" t="s">
        <v>878</v>
      </c>
    </row>
    <row r="7262" spans="6:7" ht="19.5" thickBot="1">
      <c r="F7262" s="72">
        <v>6052251099582</v>
      </c>
      <c r="G7262" s="71" t="s">
        <v>878</v>
      </c>
    </row>
    <row r="7263" spans="6:7" ht="19.5" thickBot="1">
      <c r="F7263" s="72">
        <v>6052251099583</v>
      </c>
      <c r="G7263" s="71" t="s">
        <v>878</v>
      </c>
    </row>
    <row r="7264" spans="6:7" ht="19.5" thickBot="1">
      <c r="F7264" s="72">
        <v>6052251099586</v>
      </c>
      <c r="G7264" s="71" t="s">
        <v>878</v>
      </c>
    </row>
    <row r="7265" spans="6:7" ht="19.5" thickBot="1">
      <c r="F7265" s="72">
        <v>6052251099587</v>
      </c>
      <c r="G7265" s="71" t="s">
        <v>878</v>
      </c>
    </row>
    <row r="7266" spans="6:7" ht="19.5" thickBot="1">
      <c r="F7266" s="72">
        <v>6052251099588</v>
      </c>
      <c r="G7266" s="71" t="s">
        <v>878</v>
      </c>
    </row>
    <row r="7267" spans="6:7" ht="19.5" thickBot="1">
      <c r="F7267" s="72">
        <v>6052251099589</v>
      </c>
      <c r="G7267" s="71" t="s">
        <v>878</v>
      </c>
    </row>
    <row r="7268" spans="6:7" ht="19.5" thickBot="1">
      <c r="F7268" s="72">
        <v>6052251099590</v>
      </c>
      <c r="G7268" s="71" t="s">
        <v>878</v>
      </c>
    </row>
    <row r="7269" spans="6:7" ht="19.5" thickBot="1">
      <c r="F7269" s="72">
        <v>6052251099591</v>
      </c>
      <c r="G7269" s="71" t="s">
        <v>878</v>
      </c>
    </row>
    <row r="7270" spans="6:7" ht="19.5" thickBot="1">
      <c r="F7270" s="72">
        <v>6052251099592</v>
      </c>
      <c r="G7270" s="71" t="s">
        <v>878</v>
      </c>
    </row>
    <row r="7271" spans="6:7" ht="19.5" thickBot="1">
      <c r="F7271" s="72">
        <v>6052251099593</v>
      </c>
      <c r="G7271" s="71" t="s">
        <v>878</v>
      </c>
    </row>
    <row r="7272" spans="6:7" ht="19.5" thickBot="1">
      <c r="F7272" s="72">
        <v>6052251099594</v>
      </c>
      <c r="G7272" s="71" t="s">
        <v>878</v>
      </c>
    </row>
    <row r="7273" spans="6:7" ht="19.5" thickBot="1">
      <c r="F7273" s="72">
        <v>6052251099595</v>
      </c>
      <c r="G7273" s="71" t="s">
        <v>878</v>
      </c>
    </row>
    <row r="7274" spans="6:7" ht="19.5" thickBot="1">
      <c r="F7274" s="72">
        <v>6052251099596</v>
      </c>
      <c r="G7274" s="71" t="s">
        <v>878</v>
      </c>
    </row>
    <row r="7275" spans="6:7" ht="19.5" thickBot="1">
      <c r="F7275" s="72">
        <v>6052251099597</v>
      </c>
      <c r="G7275" s="71" t="s">
        <v>878</v>
      </c>
    </row>
    <row r="7276" spans="6:7" ht="19.5" thickBot="1">
      <c r="F7276" s="72">
        <v>6052251099598</v>
      </c>
      <c r="G7276" s="71" t="s">
        <v>878</v>
      </c>
    </row>
    <row r="7277" spans="6:7" ht="19.5" thickBot="1">
      <c r="F7277" s="72">
        <v>6052251099599</v>
      </c>
      <c r="G7277" s="71" t="s">
        <v>878</v>
      </c>
    </row>
    <row r="7278" spans="6:7" ht="19.5" thickBot="1">
      <c r="F7278" s="72">
        <v>6052251099874</v>
      </c>
      <c r="G7278" s="71" t="s">
        <v>878</v>
      </c>
    </row>
    <row r="7279" spans="6:7" ht="19.5" thickBot="1">
      <c r="F7279" s="72">
        <v>6052251099875</v>
      </c>
      <c r="G7279" s="71" t="s">
        <v>878</v>
      </c>
    </row>
    <row r="7280" spans="6:7" ht="19.5" thickBot="1">
      <c r="F7280" s="72">
        <v>6052251099877</v>
      </c>
      <c r="G7280" s="71" t="s">
        <v>878</v>
      </c>
    </row>
    <row r="7281" spans="6:7" ht="19.5" thickBot="1">
      <c r="F7281" s="72">
        <v>6052251099892</v>
      </c>
      <c r="G7281" s="71" t="s">
        <v>878</v>
      </c>
    </row>
    <row r="7282" spans="6:7" ht="19.5" thickBot="1">
      <c r="F7282" s="72">
        <v>6052251099898</v>
      </c>
      <c r="G7282" s="71" t="s">
        <v>878</v>
      </c>
    </row>
    <row r="7283" spans="6:7" ht="19.5" thickBot="1">
      <c r="F7283" s="72">
        <v>6052251099917</v>
      </c>
      <c r="G7283" s="71" t="s">
        <v>878</v>
      </c>
    </row>
    <row r="7284" spans="6:7" ht="19.5" thickBot="1">
      <c r="F7284" s="72">
        <v>6052251099918</v>
      </c>
      <c r="G7284" s="71" t="s">
        <v>878</v>
      </c>
    </row>
    <row r="7285" spans="6:7" ht="19.5" thickBot="1">
      <c r="F7285" s="72">
        <v>6052251099920</v>
      </c>
      <c r="G7285" s="71" t="s">
        <v>878</v>
      </c>
    </row>
    <row r="7286" spans="6:7" ht="19.5" thickBot="1">
      <c r="F7286" s="72">
        <v>6052251099921</v>
      </c>
      <c r="G7286" s="71" t="s">
        <v>878</v>
      </c>
    </row>
    <row r="7287" spans="6:7" ht="19.5" thickBot="1">
      <c r="F7287" s="72">
        <v>6052251099927</v>
      </c>
      <c r="G7287" s="71" t="s">
        <v>878</v>
      </c>
    </row>
    <row r="7288" spans="6:7">
      <c r="F7288" s="77">
        <v>6052251010655</v>
      </c>
      <c r="G7288" s="71" t="s">
        <v>878</v>
      </c>
    </row>
    <row r="7289" spans="6:7">
      <c r="F7289" s="77">
        <v>6052251020001</v>
      </c>
      <c r="G7289" s="71" t="s">
        <v>878</v>
      </c>
    </row>
    <row r="7290" spans="6:7">
      <c r="F7290" s="77">
        <v>6052251020002</v>
      </c>
      <c r="G7290" s="71" t="s">
        <v>878</v>
      </c>
    </row>
    <row r="7291" spans="6:7">
      <c r="F7291" s="77">
        <v>6052251020003</v>
      </c>
      <c r="G7291" s="71" t="s">
        <v>878</v>
      </c>
    </row>
    <row r="7292" spans="6:7">
      <c r="F7292" s="77">
        <v>6052251020004</v>
      </c>
      <c r="G7292" s="71" t="s">
        <v>878</v>
      </c>
    </row>
    <row r="7293" spans="6:7">
      <c r="F7293" s="77">
        <v>6052251020011</v>
      </c>
      <c r="G7293" s="71" t="s">
        <v>878</v>
      </c>
    </row>
    <row r="7294" spans="6:7">
      <c r="F7294" s="77">
        <v>6052251020096</v>
      </c>
      <c r="G7294" s="71" t="s">
        <v>878</v>
      </c>
    </row>
    <row r="7295" spans="6:7">
      <c r="F7295" s="77">
        <v>6052251020097</v>
      </c>
      <c r="G7295" s="71" t="s">
        <v>878</v>
      </c>
    </row>
    <row r="7296" spans="6:7">
      <c r="F7296" s="77">
        <v>6052251020098</v>
      </c>
      <c r="G7296" s="71" t="s">
        <v>878</v>
      </c>
    </row>
    <row r="7297" spans="6:7">
      <c r="F7297" s="77">
        <v>6052251020505</v>
      </c>
      <c r="G7297" s="71" t="s">
        <v>878</v>
      </c>
    </row>
    <row r="7298" spans="6:7">
      <c r="F7298" s="77">
        <v>6052251020889</v>
      </c>
      <c r="G7298" s="71" t="s">
        <v>878</v>
      </c>
    </row>
    <row r="7299" spans="6:7">
      <c r="F7299" s="77">
        <v>6052251020890</v>
      </c>
      <c r="G7299" s="71" t="s">
        <v>878</v>
      </c>
    </row>
    <row r="7300" spans="6:7">
      <c r="F7300" s="77">
        <v>6052251020891</v>
      </c>
      <c r="G7300" s="71" t="s">
        <v>878</v>
      </c>
    </row>
    <row r="7301" spans="6:7">
      <c r="F7301" s="77">
        <v>6052251020892</v>
      </c>
      <c r="G7301" s="71" t="s">
        <v>878</v>
      </c>
    </row>
    <row r="7302" spans="6:7">
      <c r="F7302" s="77">
        <v>6052251020893</v>
      </c>
      <c r="G7302" s="71" t="s">
        <v>878</v>
      </c>
    </row>
    <row r="7303" spans="6:7">
      <c r="F7303" s="77">
        <v>6052251021023</v>
      </c>
      <c r="G7303" s="71" t="s">
        <v>878</v>
      </c>
    </row>
    <row r="7304" spans="6:7">
      <c r="F7304" s="77">
        <v>6052251021024</v>
      </c>
      <c r="G7304" s="71" t="s">
        <v>878</v>
      </c>
    </row>
    <row r="7305" spans="6:7">
      <c r="F7305" s="77">
        <v>6052251021283</v>
      </c>
      <c r="G7305" s="71" t="s">
        <v>878</v>
      </c>
    </row>
    <row r="7306" spans="6:7">
      <c r="F7306" s="77">
        <v>6052251021284</v>
      </c>
      <c r="G7306" s="71" t="s">
        <v>878</v>
      </c>
    </row>
    <row r="7307" spans="6:7">
      <c r="F7307" s="77">
        <v>6052251021285</v>
      </c>
      <c r="G7307" s="71" t="s">
        <v>878</v>
      </c>
    </row>
    <row r="7308" spans="6:7">
      <c r="F7308" s="77">
        <v>6052251021286</v>
      </c>
      <c r="G7308" s="71" t="s">
        <v>878</v>
      </c>
    </row>
    <row r="7309" spans="6:7">
      <c r="F7309" s="77">
        <v>6052251021287</v>
      </c>
      <c r="G7309" s="71" t="s">
        <v>878</v>
      </c>
    </row>
    <row r="7310" spans="6:7">
      <c r="F7310" s="77">
        <v>6052251021288</v>
      </c>
      <c r="G7310" s="71" t="s">
        <v>878</v>
      </c>
    </row>
    <row r="7311" spans="6:7">
      <c r="F7311" s="77">
        <v>6052251021289</v>
      </c>
      <c r="G7311" s="71" t="s">
        <v>878</v>
      </c>
    </row>
    <row r="7312" spans="6:7">
      <c r="F7312" s="77">
        <v>6052251021290</v>
      </c>
      <c r="G7312" s="71" t="s">
        <v>878</v>
      </c>
    </row>
    <row r="7313" spans="6:7">
      <c r="F7313" s="77">
        <v>6052251021291</v>
      </c>
      <c r="G7313" s="71" t="s">
        <v>878</v>
      </c>
    </row>
    <row r="7314" spans="6:7">
      <c r="F7314" s="77">
        <v>6052251023684</v>
      </c>
      <c r="G7314" s="71" t="s">
        <v>878</v>
      </c>
    </row>
    <row r="7315" spans="6:7">
      <c r="F7315" s="77">
        <v>6052251023685</v>
      </c>
      <c r="G7315" s="71" t="s">
        <v>878</v>
      </c>
    </row>
    <row r="7316" spans="6:7">
      <c r="F7316" s="77">
        <v>6052251023686</v>
      </c>
      <c r="G7316" s="71" t="s">
        <v>878</v>
      </c>
    </row>
    <row r="7317" spans="6:7">
      <c r="F7317" s="77">
        <v>6052251023687</v>
      </c>
      <c r="G7317" s="71" t="s">
        <v>878</v>
      </c>
    </row>
    <row r="7318" spans="6:7">
      <c r="F7318" s="77">
        <v>6052251023688</v>
      </c>
      <c r="G7318" s="71" t="s">
        <v>878</v>
      </c>
    </row>
    <row r="7319" spans="6:7">
      <c r="F7319" s="77">
        <v>6052251025069</v>
      </c>
      <c r="G7319" s="71" t="s">
        <v>878</v>
      </c>
    </row>
    <row r="7320" spans="6:7">
      <c r="F7320" s="77">
        <v>6052251025070</v>
      </c>
      <c r="G7320" s="71" t="s">
        <v>878</v>
      </c>
    </row>
    <row r="7321" spans="6:7">
      <c r="F7321" s="77">
        <v>6052251025121</v>
      </c>
      <c r="G7321" s="71" t="s">
        <v>878</v>
      </c>
    </row>
    <row r="7322" spans="6:7">
      <c r="F7322" s="77">
        <v>6052251025305</v>
      </c>
      <c r="G7322" s="71" t="s">
        <v>878</v>
      </c>
    </row>
    <row r="7323" spans="6:7">
      <c r="F7323" s="77">
        <v>6052251025306</v>
      </c>
      <c r="G7323" s="71" t="s">
        <v>878</v>
      </c>
    </row>
    <row r="7324" spans="6:7">
      <c r="F7324" s="77">
        <v>6052251025307</v>
      </c>
      <c r="G7324" s="71" t="s">
        <v>878</v>
      </c>
    </row>
    <row r="7325" spans="6:7">
      <c r="F7325" s="77">
        <v>6052251025308</v>
      </c>
      <c r="G7325" s="71" t="s">
        <v>878</v>
      </c>
    </row>
    <row r="7326" spans="6:7">
      <c r="F7326" s="77">
        <v>6052251025309</v>
      </c>
      <c r="G7326" s="71" t="s">
        <v>878</v>
      </c>
    </row>
    <row r="7327" spans="6:7">
      <c r="F7327" s="77">
        <v>6052251025310</v>
      </c>
      <c r="G7327" s="71" t="s">
        <v>878</v>
      </c>
    </row>
    <row r="7328" spans="6:7">
      <c r="F7328" s="77">
        <v>6052251025311</v>
      </c>
      <c r="G7328" s="71" t="s">
        <v>878</v>
      </c>
    </row>
    <row r="7329" spans="6:7">
      <c r="F7329" s="77">
        <v>6052251025312</v>
      </c>
      <c r="G7329" s="71" t="s">
        <v>878</v>
      </c>
    </row>
    <row r="7330" spans="6:7">
      <c r="F7330" s="77">
        <v>6052251025313</v>
      </c>
      <c r="G7330" s="71" t="s">
        <v>878</v>
      </c>
    </row>
    <row r="7331" spans="6:7">
      <c r="F7331" s="77">
        <v>6052251025314</v>
      </c>
      <c r="G7331" s="71" t="s">
        <v>878</v>
      </c>
    </row>
    <row r="7332" spans="6:7">
      <c r="F7332" s="77">
        <v>6052251025315</v>
      </c>
      <c r="G7332" s="71" t="s">
        <v>878</v>
      </c>
    </row>
    <row r="7333" spans="6:7">
      <c r="F7333" s="77">
        <v>6052251025316</v>
      </c>
      <c r="G7333" s="71" t="s">
        <v>878</v>
      </c>
    </row>
    <row r="7334" spans="6:7">
      <c r="F7334" s="77">
        <v>6052251025317</v>
      </c>
      <c r="G7334" s="71" t="s">
        <v>878</v>
      </c>
    </row>
    <row r="7335" spans="6:7">
      <c r="F7335" s="77">
        <v>6052251025378</v>
      </c>
      <c r="G7335" s="71" t="s">
        <v>878</v>
      </c>
    </row>
    <row r="7336" spans="6:7">
      <c r="F7336" s="77">
        <v>6052251025379</v>
      </c>
      <c r="G7336" s="71" t="s">
        <v>878</v>
      </c>
    </row>
    <row r="7337" spans="6:7">
      <c r="F7337" s="77">
        <v>6052251025380</v>
      </c>
      <c r="G7337" s="71" t="s">
        <v>878</v>
      </c>
    </row>
    <row r="7338" spans="6:7">
      <c r="F7338" s="77">
        <v>6052251025413</v>
      </c>
      <c r="G7338" s="71" t="s">
        <v>878</v>
      </c>
    </row>
    <row r="7339" spans="6:7">
      <c r="F7339" s="77">
        <v>6052251025414</v>
      </c>
      <c r="G7339" s="71" t="s">
        <v>878</v>
      </c>
    </row>
    <row r="7340" spans="6:7">
      <c r="F7340" s="77">
        <v>6052251025487</v>
      </c>
      <c r="G7340" s="71" t="s">
        <v>878</v>
      </c>
    </row>
    <row r="7341" spans="6:7">
      <c r="F7341" s="77">
        <v>6052251025490</v>
      </c>
      <c r="G7341" s="71" t="s">
        <v>878</v>
      </c>
    </row>
    <row r="7342" spans="6:7">
      <c r="F7342" s="77">
        <v>6052251025508</v>
      </c>
      <c r="G7342" s="71" t="s">
        <v>878</v>
      </c>
    </row>
    <row r="7343" spans="6:7">
      <c r="F7343" s="77">
        <v>6052251025514</v>
      </c>
      <c r="G7343" s="71" t="s">
        <v>878</v>
      </c>
    </row>
    <row r="7344" spans="6:7">
      <c r="F7344" s="77">
        <v>6052251025521</v>
      </c>
      <c r="G7344" s="71" t="s">
        <v>878</v>
      </c>
    </row>
    <row r="7345" spans="6:7">
      <c r="F7345" s="77">
        <v>6052251025563</v>
      </c>
      <c r="G7345" s="71" t="s">
        <v>878</v>
      </c>
    </row>
    <row r="7346" spans="6:7">
      <c r="F7346" s="77">
        <v>6052251025564</v>
      </c>
      <c r="G7346" s="71" t="s">
        <v>878</v>
      </c>
    </row>
    <row r="7347" spans="6:7">
      <c r="F7347" s="77">
        <v>6052251025582</v>
      </c>
      <c r="G7347" s="71" t="s">
        <v>878</v>
      </c>
    </row>
    <row r="7348" spans="6:7">
      <c r="F7348" s="77">
        <v>6052251025587</v>
      </c>
      <c r="G7348" s="71" t="s">
        <v>878</v>
      </c>
    </row>
    <row r="7349" spans="6:7">
      <c r="F7349" s="77">
        <v>6052251025599</v>
      </c>
      <c r="G7349" s="71" t="s">
        <v>878</v>
      </c>
    </row>
    <row r="7350" spans="6:7">
      <c r="F7350" s="77">
        <v>6052251025600</v>
      </c>
      <c r="G7350" s="71" t="s">
        <v>878</v>
      </c>
    </row>
    <row r="7351" spans="6:7">
      <c r="F7351" s="77">
        <v>6052251025686</v>
      </c>
      <c r="G7351" s="71" t="s">
        <v>878</v>
      </c>
    </row>
    <row r="7352" spans="6:7">
      <c r="F7352" s="77">
        <v>6052251025687</v>
      </c>
      <c r="G7352" s="71" t="s">
        <v>878</v>
      </c>
    </row>
    <row r="7353" spans="6:7">
      <c r="F7353" s="77">
        <v>6052251025688</v>
      </c>
      <c r="G7353" s="71" t="s">
        <v>878</v>
      </c>
    </row>
    <row r="7354" spans="6:7">
      <c r="F7354" s="77">
        <v>6052251025983</v>
      </c>
      <c r="G7354" s="71" t="s">
        <v>878</v>
      </c>
    </row>
    <row r="7355" spans="6:7">
      <c r="F7355" s="77">
        <v>6052251026177</v>
      </c>
      <c r="G7355" s="71" t="s">
        <v>878</v>
      </c>
    </row>
    <row r="7356" spans="6:7">
      <c r="F7356" s="77">
        <v>6052251026718</v>
      </c>
      <c r="G7356" s="71" t="s">
        <v>878</v>
      </c>
    </row>
    <row r="7357" spans="6:7">
      <c r="F7357" s="77">
        <v>6052251026794</v>
      </c>
      <c r="G7357" s="71" t="s">
        <v>878</v>
      </c>
    </row>
    <row r="7358" spans="6:7">
      <c r="F7358" s="77">
        <v>6052251026800</v>
      </c>
      <c r="G7358" s="71" t="s">
        <v>878</v>
      </c>
    </row>
    <row r="7359" spans="6:7">
      <c r="F7359" s="77">
        <v>6052251026802</v>
      </c>
      <c r="G7359" s="71" t="s">
        <v>878</v>
      </c>
    </row>
    <row r="7360" spans="6:7">
      <c r="F7360" s="77">
        <v>6052251027216</v>
      </c>
      <c r="G7360" s="71" t="s">
        <v>878</v>
      </c>
    </row>
    <row r="7361" spans="6:7">
      <c r="F7361" s="77">
        <v>6052251027240</v>
      </c>
      <c r="G7361" s="71" t="s">
        <v>878</v>
      </c>
    </row>
    <row r="7362" spans="6:7">
      <c r="F7362" s="77">
        <v>6052251027344</v>
      </c>
      <c r="G7362" s="71" t="s">
        <v>878</v>
      </c>
    </row>
    <row r="7363" spans="6:7">
      <c r="F7363" s="77">
        <v>6052251027609</v>
      </c>
      <c r="G7363" s="71" t="s">
        <v>878</v>
      </c>
    </row>
    <row r="7364" spans="6:7">
      <c r="F7364" s="77">
        <v>6052251027651</v>
      </c>
      <c r="G7364" s="71" t="s">
        <v>878</v>
      </c>
    </row>
    <row r="7365" spans="6:7">
      <c r="F7365" s="77">
        <v>6052251027669</v>
      </c>
      <c r="G7365" s="71" t="s">
        <v>878</v>
      </c>
    </row>
    <row r="7366" spans="6:7">
      <c r="F7366" s="77">
        <v>6052251027906</v>
      </c>
      <c r="G7366" s="71" t="s">
        <v>878</v>
      </c>
    </row>
    <row r="7367" spans="6:7">
      <c r="F7367" s="77">
        <v>6052251027975</v>
      </c>
      <c r="G7367" s="71" t="s">
        <v>878</v>
      </c>
    </row>
    <row r="7368" spans="6:7">
      <c r="F7368" s="77">
        <v>6052251028092</v>
      </c>
      <c r="G7368" s="71" t="s">
        <v>878</v>
      </c>
    </row>
    <row r="7369" spans="6:7">
      <c r="F7369" s="77">
        <v>6052251028125</v>
      </c>
      <c r="G7369" s="71" t="s">
        <v>878</v>
      </c>
    </row>
    <row r="7370" spans="6:7">
      <c r="F7370" s="77">
        <v>6052251028126</v>
      </c>
      <c r="G7370" s="71" t="s">
        <v>878</v>
      </c>
    </row>
    <row r="7371" spans="6:7">
      <c r="F7371" s="77">
        <v>6052251028213</v>
      </c>
      <c r="G7371" s="71" t="s">
        <v>878</v>
      </c>
    </row>
    <row r="7372" spans="6:7">
      <c r="F7372" s="77">
        <v>6052251028267</v>
      </c>
      <c r="G7372" s="71" t="s">
        <v>878</v>
      </c>
    </row>
    <row r="7373" spans="6:7">
      <c r="F7373" s="77">
        <v>6052251028268</v>
      </c>
      <c r="G7373" s="71" t="s">
        <v>878</v>
      </c>
    </row>
    <row r="7374" spans="6:7">
      <c r="F7374" s="77">
        <v>6052251028271</v>
      </c>
      <c r="G7374" s="71" t="s">
        <v>878</v>
      </c>
    </row>
    <row r="7375" spans="6:7">
      <c r="F7375" s="77">
        <v>6052251028872</v>
      </c>
      <c r="G7375" s="71" t="s">
        <v>878</v>
      </c>
    </row>
    <row r="7376" spans="6:7">
      <c r="F7376" s="77">
        <v>6052251028876</v>
      </c>
      <c r="G7376" s="71" t="s">
        <v>878</v>
      </c>
    </row>
    <row r="7377" spans="6:7">
      <c r="F7377" s="77">
        <v>6052251029807</v>
      </c>
      <c r="G7377" s="71" t="s">
        <v>878</v>
      </c>
    </row>
    <row r="7378" spans="6:7">
      <c r="F7378" s="77">
        <v>6052251029845</v>
      </c>
      <c r="G7378" s="71" t="s">
        <v>878</v>
      </c>
    </row>
    <row r="7379" spans="6:7">
      <c r="F7379" s="77">
        <v>6052251029885</v>
      </c>
      <c r="G7379" s="71" t="s">
        <v>878</v>
      </c>
    </row>
    <row r="7380" spans="6:7">
      <c r="F7380" s="77">
        <v>6052251029888</v>
      </c>
      <c r="G7380" s="71" t="s">
        <v>878</v>
      </c>
    </row>
    <row r="7381" spans="6:7">
      <c r="F7381" s="77">
        <v>6052251030067</v>
      </c>
      <c r="G7381" s="71" t="s">
        <v>878</v>
      </c>
    </row>
    <row r="7382" spans="6:7">
      <c r="F7382" s="77">
        <v>6052251030109</v>
      </c>
      <c r="G7382" s="71" t="s">
        <v>878</v>
      </c>
    </row>
    <row r="7383" spans="6:7">
      <c r="F7383" s="77">
        <v>6052251030306</v>
      </c>
      <c r="G7383" s="71" t="s">
        <v>878</v>
      </c>
    </row>
    <row r="7384" spans="6:7">
      <c r="F7384" s="77">
        <v>6052251030332</v>
      </c>
      <c r="G7384" s="71" t="s">
        <v>878</v>
      </c>
    </row>
    <row r="7385" spans="6:7">
      <c r="F7385" s="77">
        <v>6052251030426</v>
      </c>
      <c r="G7385" s="71" t="s">
        <v>878</v>
      </c>
    </row>
    <row r="7386" spans="6:7">
      <c r="F7386" s="77">
        <v>6052251030496</v>
      </c>
      <c r="G7386" s="71" t="s">
        <v>878</v>
      </c>
    </row>
    <row r="7387" spans="6:7">
      <c r="F7387" s="77">
        <v>6052251030719</v>
      </c>
      <c r="G7387" s="71" t="s">
        <v>878</v>
      </c>
    </row>
    <row r="7388" spans="6:7">
      <c r="F7388" s="77">
        <v>6052251030720</v>
      </c>
      <c r="G7388" s="71" t="s">
        <v>878</v>
      </c>
    </row>
    <row r="7389" spans="6:7">
      <c r="F7389" s="77">
        <v>6052251030721</v>
      </c>
      <c r="G7389" s="71" t="s">
        <v>878</v>
      </c>
    </row>
    <row r="7390" spans="6:7">
      <c r="F7390" s="77">
        <v>6052251030722</v>
      </c>
      <c r="G7390" s="71" t="s">
        <v>878</v>
      </c>
    </row>
    <row r="7391" spans="6:7">
      <c r="F7391" s="77">
        <v>6052251030723</v>
      </c>
      <c r="G7391" s="71" t="s">
        <v>878</v>
      </c>
    </row>
    <row r="7392" spans="6:7">
      <c r="F7392" s="77">
        <v>6052251030724</v>
      </c>
      <c r="G7392" s="71" t="s">
        <v>878</v>
      </c>
    </row>
    <row r="7393" spans="6:7">
      <c r="F7393" s="77">
        <v>6052251030865</v>
      </c>
      <c r="G7393" s="71" t="s">
        <v>878</v>
      </c>
    </row>
    <row r="7394" spans="6:7">
      <c r="F7394" s="77">
        <v>6052251030909</v>
      </c>
      <c r="G7394" s="71" t="s">
        <v>878</v>
      </c>
    </row>
    <row r="7395" spans="6:7">
      <c r="F7395" s="77">
        <v>6052251030922</v>
      </c>
      <c r="G7395" s="71" t="s">
        <v>878</v>
      </c>
    </row>
    <row r="7396" spans="6:7">
      <c r="F7396" s="77">
        <v>6052251030963</v>
      </c>
      <c r="G7396" s="71" t="s">
        <v>878</v>
      </c>
    </row>
    <row r="7397" spans="6:7">
      <c r="F7397" s="77">
        <v>6052251030964</v>
      </c>
      <c r="G7397" s="71" t="s">
        <v>878</v>
      </c>
    </row>
    <row r="7398" spans="6:7">
      <c r="F7398" s="77">
        <v>6052251030965</v>
      </c>
      <c r="G7398" s="71" t="s">
        <v>878</v>
      </c>
    </row>
    <row r="7399" spans="6:7">
      <c r="F7399" s="77">
        <v>6052251030966</v>
      </c>
      <c r="G7399" s="71" t="s">
        <v>878</v>
      </c>
    </row>
    <row r="7400" spans="6:7">
      <c r="F7400" s="77">
        <v>6052251030967</v>
      </c>
      <c r="G7400" s="71" t="s">
        <v>878</v>
      </c>
    </row>
    <row r="7401" spans="6:7">
      <c r="F7401" s="77">
        <v>6052251030969</v>
      </c>
      <c r="G7401" s="71" t="s">
        <v>878</v>
      </c>
    </row>
    <row r="7402" spans="6:7">
      <c r="F7402" s="77">
        <v>6052251030970</v>
      </c>
      <c r="G7402" s="71" t="s">
        <v>878</v>
      </c>
    </row>
    <row r="7403" spans="6:7">
      <c r="F7403" s="77">
        <v>6052251030971</v>
      </c>
      <c r="G7403" s="71" t="s">
        <v>878</v>
      </c>
    </row>
    <row r="7404" spans="6:7">
      <c r="F7404" s="77">
        <v>6052251030972</v>
      </c>
      <c r="G7404" s="71" t="s">
        <v>878</v>
      </c>
    </row>
    <row r="7405" spans="6:7">
      <c r="F7405" s="77">
        <v>6052251031663</v>
      </c>
      <c r="G7405" s="71" t="s">
        <v>878</v>
      </c>
    </row>
    <row r="7406" spans="6:7">
      <c r="F7406" s="77">
        <v>6052251032313</v>
      </c>
      <c r="G7406" s="71" t="s">
        <v>878</v>
      </c>
    </row>
    <row r="7407" spans="6:7">
      <c r="F7407" s="77">
        <v>6052251032314</v>
      </c>
      <c r="G7407" s="71" t="s">
        <v>878</v>
      </c>
    </row>
    <row r="7408" spans="6:7">
      <c r="F7408" s="77">
        <v>6052251032380</v>
      </c>
      <c r="G7408" s="71" t="s">
        <v>878</v>
      </c>
    </row>
    <row r="7409" spans="6:7">
      <c r="F7409" s="77">
        <v>6052251032434</v>
      </c>
      <c r="G7409" s="71" t="s">
        <v>878</v>
      </c>
    </row>
    <row r="7410" spans="6:7">
      <c r="F7410" s="77">
        <v>6052251032435</v>
      </c>
      <c r="G7410" s="71" t="s">
        <v>878</v>
      </c>
    </row>
    <row r="7411" spans="6:7">
      <c r="F7411" s="77">
        <v>6052251032698</v>
      </c>
      <c r="G7411" s="71" t="s">
        <v>878</v>
      </c>
    </row>
    <row r="7412" spans="6:7">
      <c r="F7412" s="77">
        <v>6052251033165</v>
      </c>
      <c r="G7412" s="71" t="s">
        <v>878</v>
      </c>
    </row>
    <row r="7413" spans="6:7">
      <c r="F7413" s="77">
        <v>6052251033296</v>
      </c>
      <c r="G7413" s="71" t="s">
        <v>878</v>
      </c>
    </row>
    <row r="7414" spans="6:7">
      <c r="F7414" s="77">
        <v>6052251033307</v>
      </c>
      <c r="G7414" s="71" t="s">
        <v>878</v>
      </c>
    </row>
    <row r="7415" spans="6:7">
      <c r="F7415" s="77">
        <v>6052251033308</v>
      </c>
      <c r="G7415" s="71" t="s">
        <v>878</v>
      </c>
    </row>
    <row r="7416" spans="6:7">
      <c r="F7416" s="77">
        <v>6052251033316</v>
      </c>
      <c r="G7416" s="71" t="s">
        <v>878</v>
      </c>
    </row>
    <row r="7417" spans="6:7">
      <c r="F7417" s="77">
        <v>6052251033359</v>
      </c>
      <c r="G7417" s="71" t="s">
        <v>878</v>
      </c>
    </row>
    <row r="7418" spans="6:7">
      <c r="F7418" s="77">
        <v>6052251033500</v>
      </c>
      <c r="G7418" s="71" t="s">
        <v>878</v>
      </c>
    </row>
    <row r="7419" spans="6:7">
      <c r="F7419" s="77">
        <v>6052251033508</v>
      </c>
      <c r="G7419" s="71" t="s">
        <v>878</v>
      </c>
    </row>
    <row r="7420" spans="6:7">
      <c r="F7420" s="77">
        <v>6052251033880</v>
      </c>
      <c r="G7420" s="71" t="s">
        <v>878</v>
      </c>
    </row>
    <row r="7421" spans="6:7">
      <c r="F7421" s="77">
        <v>6052251033900</v>
      </c>
      <c r="G7421" s="71" t="s">
        <v>878</v>
      </c>
    </row>
    <row r="7422" spans="6:7">
      <c r="F7422" s="77">
        <v>6052251034179</v>
      </c>
      <c r="G7422" s="71" t="s">
        <v>878</v>
      </c>
    </row>
    <row r="7423" spans="6:7">
      <c r="F7423" s="77">
        <v>6052251034180</v>
      </c>
      <c r="G7423" s="71" t="s">
        <v>878</v>
      </c>
    </row>
    <row r="7424" spans="6:7">
      <c r="F7424" s="77">
        <v>6052251034333</v>
      </c>
      <c r="G7424" s="71" t="s">
        <v>878</v>
      </c>
    </row>
    <row r="7425" spans="6:7">
      <c r="F7425" s="77">
        <v>6052251034532</v>
      </c>
      <c r="G7425" s="71" t="s">
        <v>878</v>
      </c>
    </row>
    <row r="7426" spans="6:7">
      <c r="F7426" s="77">
        <v>6052251034967</v>
      </c>
      <c r="G7426" s="71" t="s">
        <v>878</v>
      </c>
    </row>
    <row r="7427" spans="6:7">
      <c r="F7427" s="77">
        <v>6052251040872</v>
      </c>
      <c r="G7427" s="71" t="s">
        <v>878</v>
      </c>
    </row>
    <row r="7428" spans="6:7">
      <c r="F7428" s="77">
        <v>6052251040873</v>
      </c>
      <c r="G7428" s="71" t="s">
        <v>878</v>
      </c>
    </row>
    <row r="7429" spans="6:7">
      <c r="F7429" s="77">
        <v>6052251040874</v>
      </c>
      <c r="G7429" s="71" t="s">
        <v>878</v>
      </c>
    </row>
    <row r="7430" spans="6:7">
      <c r="F7430" s="77">
        <v>6052251040876</v>
      </c>
      <c r="G7430" s="71" t="s">
        <v>878</v>
      </c>
    </row>
    <row r="7431" spans="6:7">
      <c r="F7431" s="77">
        <v>6052251040879</v>
      </c>
      <c r="G7431" s="71" t="s">
        <v>878</v>
      </c>
    </row>
    <row r="7432" spans="6:7">
      <c r="F7432" s="77">
        <v>6052251040880</v>
      </c>
      <c r="G7432" s="71" t="s">
        <v>878</v>
      </c>
    </row>
    <row r="7433" spans="6:7">
      <c r="F7433" s="77">
        <v>6052251040971</v>
      </c>
      <c r="G7433" s="71" t="s">
        <v>878</v>
      </c>
    </row>
    <row r="7434" spans="6:7">
      <c r="F7434" s="77">
        <v>6052251041335</v>
      </c>
      <c r="G7434" s="71" t="s">
        <v>878</v>
      </c>
    </row>
    <row r="7435" spans="6:7">
      <c r="F7435" s="77">
        <v>6052251041762</v>
      </c>
      <c r="G7435" s="71" t="s">
        <v>878</v>
      </c>
    </row>
    <row r="7436" spans="6:7">
      <c r="F7436" s="77">
        <v>6052251042057</v>
      </c>
      <c r="G7436" s="71" t="s">
        <v>878</v>
      </c>
    </row>
    <row r="7437" spans="6:7">
      <c r="F7437" s="77">
        <v>6052251042083</v>
      </c>
      <c r="G7437" s="71" t="s">
        <v>878</v>
      </c>
    </row>
    <row r="7438" spans="6:7">
      <c r="F7438" s="77">
        <v>6052251042115</v>
      </c>
      <c r="G7438" s="71" t="s">
        <v>878</v>
      </c>
    </row>
    <row r="7439" spans="6:7">
      <c r="F7439" s="77">
        <v>6052251042309</v>
      </c>
      <c r="G7439" s="71" t="s">
        <v>878</v>
      </c>
    </row>
    <row r="7440" spans="6:7">
      <c r="F7440" s="77">
        <v>6052251042387</v>
      </c>
      <c r="G7440" s="71" t="s">
        <v>878</v>
      </c>
    </row>
    <row r="7441" spans="6:7">
      <c r="F7441" s="77">
        <v>6052251042388</v>
      </c>
      <c r="G7441" s="71" t="s">
        <v>878</v>
      </c>
    </row>
    <row r="7442" spans="6:7">
      <c r="F7442" s="77">
        <v>6052251050118</v>
      </c>
      <c r="G7442" s="71" t="s">
        <v>878</v>
      </c>
    </row>
    <row r="7443" spans="6:7">
      <c r="F7443" s="77">
        <v>6052251050940</v>
      </c>
      <c r="G7443" s="71" t="s">
        <v>878</v>
      </c>
    </row>
    <row r="7444" spans="6:7">
      <c r="F7444" s="77">
        <v>6052251050941</v>
      </c>
      <c r="G7444" s="71" t="s">
        <v>878</v>
      </c>
    </row>
    <row r="7445" spans="6:7">
      <c r="F7445" s="77">
        <v>6052251051683</v>
      </c>
      <c r="G7445" s="71" t="s">
        <v>878</v>
      </c>
    </row>
    <row r="7446" spans="6:7">
      <c r="F7446" s="77">
        <v>6052251051785</v>
      </c>
      <c r="G7446" s="71" t="s">
        <v>878</v>
      </c>
    </row>
    <row r="7447" spans="6:7">
      <c r="F7447" s="77">
        <v>6052251051836</v>
      </c>
      <c r="G7447" s="71" t="s">
        <v>878</v>
      </c>
    </row>
    <row r="7448" spans="6:7">
      <c r="F7448" s="77">
        <v>6052251051860</v>
      </c>
      <c r="G7448" s="71" t="s">
        <v>878</v>
      </c>
    </row>
    <row r="7449" spans="6:7">
      <c r="F7449" s="77">
        <v>6052251051911</v>
      </c>
      <c r="G7449" s="71" t="s">
        <v>878</v>
      </c>
    </row>
    <row r="7450" spans="6:7">
      <c r="F7450" s="77">
        <v>6052251051928</v>
      </c>
      <c r="G7450" s="71" t="s">
        <v>878</v>
      </c>
    </row>
    <row r="7451" spans="6:7">
      <c r="F7451" s="77">
        <v>6052251051968</v>
      </c>
      <c r="G7451" s="71" t="s">
        <v>878</v>
      </c>
    </row>
    <row r="7452" spans="6:7">
      <c r="F7452" s="77">
        <v>6052251051970</v>
      </c>
      <c r="G7452" s="71" t="s">
        <v>878</v>
      </c>
    </row>
    <row r="7453" spans="6:7">
      <c r="F7453" s="77">
        <v>6052251051976</v>
      </c>
      <c r="G7453" s="71" t="s">
        <v>878</v>
      </c>
    </row>
    <row r="7454" spans="6:7">
      <c r="F7454" s="77">
        <v>6052251051979</v>
      </c>
      <c r="G7454" s="71" t="s">
        <v>878</v>
      </c>
    </row>
    <row r="7455" spans="6:7">
      <c r="F7455" s="77">
        <v>6052251051984</v>
      </c>
      <c r="G7455" s="71" t="s">
        <v>878</v>
      </c>
    </row>
    <row r="7456" spans="6:7">
      <c r="F7456" s="77">
        <v>6052251051985</v>
      </c>
      <c r="G7456" s="71" t="s">
        <v>878</v>
      </c>
    </row>
    <row r="7457" spans="6:7">
      <c r="F7457" s="77">
        <v>6052251051986</v>
      </c>
      <c r="G7457" s="71" t="s">
        <v>878</v>
      </c>
    </row>
    <row r="7458" spans="6:7">
      <c r="F7458" s="77">
        <v>6052251051987</v>
      </c>
      <c r="G7458" s="71" t="s">
        <v>878</v>
      </c>
    </row>
    <row r="7459" spans="6:7">
      <c r="F7459" s="77">
        <v>6052251051988</v>
      </c>
      <c r="G7459" s="71" t="s">
        <v>878</v>
      </c>
    </row>
    <row r="7460" spans="6:7">
      <c r="F7460" s="77">
        <v>6052251051989</v>
      </c>
      <c r="G7460" s="71" t="s">
        <v>878</v>
      </c>
    </row>
    <row r="7461" spans="6:7">
      <c r="F7461" s="77">
        <v>6052251051991</v>
      </c>
      <c r="G7461" s="71" t="s">
        <v>878</v>
      </c>
    </row>
    <row r="7462" spans="6:7">
      <c r="F7462" s="77">
        <v>6052251051993</v>
      </c>
      <c r="G7462" s="71" t="s">
        <v>878</v>
      </c>
    </row>
    <row r="7463" spans="6:7">
      <c r="F7463" s="77">
        <v>6052251051995</v>
      </c>
      <c r="G7463" s="71" t="s">
        <v>878</v>
      </c>
    </row>
    <row r="7464" spans="6:7">
      <c r="F7464" s="77">
        <v>6052251051999</v>
      </c>
      <c r="G7464" s="71" t="s">
        <v>878</v>
      </c>
    </row>
    <row r="7465" spans="6:7">
      <c r="F7465" s="77">
        <v>6052251052005</v>
      </c>
      <c r="G7465" s="71" t="s">
        <v>878</v>
      </c>
    </row>
    <row r="7466" spans="6:7">
      <c r="F7466" s="77">
        <v>6052251052007</v>
      </c>
      <c r="G7466" s="71" t="s">
        <v>878</v>
      </c>
    </row>
    <row r="7467" spans="6:7">
      <c r="F7467" s="77">
        <v>6052251052081</v>
      </c>
      <c r="G7467" s="71" t="s">
        <v>878</v>
      </c>
    </row>
    <row r="7468" spans="6:7">
      <c r="F7468" s="77">
        <v>6052251052134</v>
      </c>
      <c r="G7468" s="71" t="s">
        <v>878</v>
      </c>
    </row>
    <row r="7469" spans="6:7">
      <c r="F7469" s="77">
        <v>6052251052231</v>
      </c>
      <c r="G7469" s="71" t="s">
        <v>878</v>
      </c>
    </row>
    <row r="7470" spans="6:7">
      <c r="F7470" s="77">
        <v>6052251052247</v>
      </c>
      <c r="G7470" s="71" t="s">
        <v>878</v>
      </c>
    </row>
    <row r="7471" spans="6:7">
      <c r="F7471" s="77">
        <v>6052251052248</v>
      </c>
      <c r="G7471" s="71" t="s">
        <v>878</v>
      </c>
    </row>
    <row r="7472" spans="6:7">
      <c r="F7472" s="77">
        <v>6052251052249</v>
      </c>
      <c r="G7472" s="71" t="s">
        <v>878</v>
      </c>
    </row>
    <row r="7473" spans="6:7">
      <c r="F7473" s="77">
        <v>6052251052250</v>
      </c>
      <c r="G7473" s="71" t="s">
        <v>878</v>
      </c>
    </row>
    <row r="7474" spans="6:7">
      <c r="F7474" s="77">
        <v>6052251052251</v>
      </c>
      <c r="G7474" s="71" t="s">
        <v>878</v>
      </c>
    </row>
    <row r="7475" spans="6:7">
      <c r="F7475" s="77">
        <v>6052251052252</v>
      </c>
      <c r="G7475" s="71" t="s">
        <v>878</v>
      </c>
    </row>
    <row r="7476" spans="6:7">
      <c r="F7476" s="77">
        <v>6052251052293</v>
      </c>
      <c r="G7476" s="71" t="s">
        <v>878</v>
      </c>
    </row>
    <row r="7477" spans="6:7">
      <c r="F7477" s="77">
        <v>6052251052294</v>
      </c>
      <c r="G7477" s="71" t="s">
        <v>878</v>
      </c>
    </row>
    <row r="7478" spans="6:7">
      <c r="F7478" s="77">
        <v>6052251052295</v>
      </c>
      <c r="G7478" s="71" t="s">
        <v>878</v>
      </c>
    </row>
    <row r="7479" spans="6:7">
      <c r="F7479" s="77">
        <v>6052251052322</v>
      </c>
      <c r="G7479" s="71" t="s">
        <v>878</v>
      </c>
    </row>
    <row r="7480" spans="6:7">
      <c r="F7480" s="77">
        <v>6052251052809</v>
      </c>
      <c r="G7480" s="71" t="s">
        <v>878</v>
      </c>
    </row>
    <row r="7481" spans="6:7">
      <c r="F7481" s="77">
        <v>6052251053024</v>
      </c>
      <c r="G7481" s="71" t="s">
        <v>878</v>
      </c>
    </row>
    <row r="7482" spans="6:7">
      <c r="F7482" s="77">
        <v>6052251053108</v>
      </c>
      <c r="G7482" s="71" t="s">
        <v>878</v>
      </c>
    </row>
    <row r="7483" spans="6:7">
      <c r="F7483" s="77">
        <v>6052251053453</v>
      </c>
      <c r="G7483" s="71" t="s">
        <v>878</v>
      </c>
    </row>
    <row r="7484" spans="6:7">
      <c r="F7484" s="77">
        <v>6052251053499</v>
      </c>
      <c r="G7484" s="71" t="s">
        <v>878</v>
      </c>
    </row>
    <row r="7485" spans="6:7">
      <c r="F7485" s="77">
        <v>6052251053500</v>
      </c>
      <c r="G7485" s="71" t="s">
        <v>878</v>
      </c>
    </row>
    <row r="7486" spans="6:7">
      <c r="F7486" s="77">
        <v>6052251053699</v>
      </c>
      <c r="G7486" s="71" t="s">
        <v>878</v>
      </c>
    </row>
    <row r="7487" spans="6:7">
      <c r="F7487" s="77">
        <v>6052251053840</v>
      </c>
      <c r="G7487" s="71" t="s">
        <v>878</v>
      </c>
    </row>
    <row r="7488" spans="6:7">
      <c r="F7488" s="77">
        <v>6052251054167</v>
      </c>
      <c r="G7488" s="71" t="s">
        <v>878</v>
      </c>
    </row>
    <row r="7489" spans="6:7">
      <c r="F7489" s="77">
        <v>6052251054990</v>
      </c>
      <c r="G7489" s="71" t="s">
        <v>878</v>
      </c>
    </row>
    <row r="7490" spans="6:7">
      <c r="F7490" s="77">
        <v>6052251055533</v>
      </c>
      <c r="G7490" s="71" t="s">
        <v>878</v>
      </c>
    </row>
    <row r="7491" spans="6:7">
      <c r="F7491" s="77">
        <v>6052251055534</v>
      </c>
      <c r="G7491" s="71" t="s">
        <v>878</v>
      </c>
    </row>
    <row r="7492" spans="6:7">
      <c r="F7492" s="77">
        <v>6052251055535</v>
      </c>
      <c r="G7492" s="71" t="s">
        <v>878</v>
      </c>
    </row>
    <row r="7493" spans="6:7">
      <c r="F7493" s="77">
        <v>6052251055856</v>
      </c>
      <c r="G7493" s="71" t="s">
        <v>878</v>
      </c>
    </row>
    <row r="7494" spans="6:7">
      <c r="F7494" s="77">
        <v>6052251056206</v>
      </c>
      <c r="G7494" s="71" t="s">
        <v>878</v>
      </c>
    </row>
    <row r="7495" spans="6:7">
      <c r="F7495" s="77">
        <v>6052251056403</v>
      </c>
      <c r="G7495" s="71" t="s">
        <v>878</v>
      </c>
    </row>
    <row r="7496" spans="6:7">
      <c r="F7496" s="77">
        <v>6052251056583</v>
      </c>
      <c r="G7496" s="71" t="s">
        <v>878</v>
      </c>
    </row>
    <row r="7497" spans="6:7">
      <c r="F7497" s="77">
        <v>6052251056646</v>
      </c>
      <c r="G7497" s="71" t="s">
        <v>878</v>
      </c>
    </row>
    <row r="7498" spans="6:7">
      <c r="F7498" s="77">
        <v>6052251056734</v>
      </c>
      <c r="G7498" s="71" t="s">
        <v>878</v>
      </c>
    </row>
    <row r="7499" spans="6:7">
      <c r="F7499" s="77">
        <v>6052251056900</v>
      </c>
      <c r="G7499" s="71" t="s">
        <v>878</v>
      </c>
    </row>
    <row r="7500" spans="6:7">
      <c r="F7500" s="77">
        <v>6052251056901</v>
      </c>
      <c r="G7500" s="71" t="s">
        <v>878</v>
      </c>
    </row>
    <row r="7501" spans="6:7">
      <c r="F7501" s="77">
        <v>6052251056902</v>
      </c>
      <c r="G7501" s="71" t="s">
        <v>878</v>
      </c>
    </row>
    <row r="7502" spans="6:7">
      <c r="F7502" s="77">
        <v>6052251056926</v>
      </c>
      <c r="G7502" s="71" t="s">
        <v>878</v>
      </c>
    </row>
    <row r="7503" spans="6:7">
      <c r="F7503" s="77">
        <v>6052251056927</v>
      </c>
      <c r="G7503" s="71" t="s">
        <v>878</v>
      </c>
    </row>
    <row r="7504" spans="6:7">
      <c r="F7504" s="77">
        <v>6052251057524</v>
      </c>
      <c r="G7504" s="71" t="s">
        <v>878</v>
      </c>
    </row>
    <row r="7505" spans="6:7">
      <c r="F7505" s="77">
        <v>6052251057555</v>
      </c>
      <c r="G7505" s="71" t="s">
        <v>878</v>
      </c>
    </row>
    <row r="7506" spans="6:7">
      <c r="F7506" s="77">
        <v>6052251057588</v>
      </c>
      <c r="G7506" s="71" t="s">
        <v>878</v>
      </c>
    </row>
    <row r="7507" spans="6:7">
      <c r="F7507" s="77">
        <v>6052251057699</v>
      </c>
      <c r="G7507" s="71" t="s">
        <v>878</v>
      </c>
    </row>
    <row r="7508" spans="6:7">
      <c r="F7508" s="77">
        <v>6052251057733</v>
      </c>
      <c r="G7508" s="71" t="s">
        <v>878</v>
      </c>
    </row>
    <row r="7509" spans="6:7">
      <c r="F7509" s="77">
        <v>6052251057754</v>
      </c>
      <c r="G7509" s="71" t="s">
        <v>878</v>
      </c>
    </row>
    <row r="7510" spans="6:7">
      <c r="F7510" s="77">
        <v>6052251057756</v>
      </c>
      <c r="G7510" s="71" t="s">
        <v>878</v>
      </c>
    </row>
    <row r="7511" spans="6:7">
      <c r="F7511" s="77">
        <v>6052251057822</v>
      </c>
      <c r="G7511" s="71" t="s">
        <v>878</v>
      </c>
    </row>
    <row r="7512" spans="6:7">
      <c r="F7512" s="77">
        <v>6052251057823</v>
      </c>
      <c r="G7512" s="71" t="s">
        <v>878</v>
      </c>
    </row>
    <row r="7513" spans="6:7">
      <c r="F7513" s="77">
        <v>6052251057824</v>
      </c>
      <c r="G7513" s="71" t="s">
        <v>878</v>
      </c>
    </row>
    <row r="7514" spans="6:7">
      <c r="F7514" s="77">
        <v>6052251057852</v>
      </c>
      <c r="G7514" s="71" t="s">
        <v>878</v>
      </c>
    </row>
    <row r="7515" spans="6:7">
      <c r="F7515" s="77">
        <v>6052251057853</v>
      </c>
      <c r="G7515" s="71" t="s">
        <v>878</v>
      </c>
    </row>
    <row r="7516" spans="6:7">
      <c r="F7516" s="77">
        <v>6052251057854</v>
      </c>
      <c r="G7516" s="71" t="s">
        <v>878</v>
      </c>
    </row>
    <row r="7517" spans="6:7">
      <c r="F7517" s="77">
        <v>6052251057855</v>
      </c>
      <c r="G7517" s="71" t="s">
        <v>878</v>
      </c>
    </row>
    <row r="7518" spans="6:7">
      <c r="F7518" s="77">
        <v>6052251057856</v>
      </c>
      <c r="G7518" s="71" t="s">
        <v>878</v>
      </c>
    </row>
    <row r="7519" spans="6:7">
      <c r="F7519" s="77">
        <v>6052251057879</v>
      </c>
      <c r="G7519" s="71" t="s">
        <v>878</v>
      </c>
    </row>
    <row r="7520" spans="6:7">
      <c r="F7520" s="77">
        <v>6052251057880</v>
      </c>
      <c r="G7520" s="71" t="s">
        <v>878</v>
      </c>
    </row>
    <row r="7521" spans="6:7">
      <c r="F7521" s="77">
        <v>6052251057881</v>
      </c>
      <c r="G7521" s="71" t="s">
        <v>878</v>
      </c>
    </row>
    <row r="7522" spans="6:7">
      <c r="F7522" s="77">
        <v>6052251057886</v>
      </c>
      <c r="G7522" s="71" t="s">
        <v>878</v>
      </c>
    </row>
    <row r="7523" spans="6:7">
      <c r="F7523" s="77">
        <v>6052251057887</v>
      </c>
      <c r="G7523" s="71" t="s">
        <v>878</v>
      </c>
    </row>
    <row r="7524" spans="6:7">
      <c r="F7524" s="77">
        <v>6052251057915</v>
      </c>
      <c r="G7524" s="71" t="s">
        <v>878</v>
      </c>
    </row>
    <row r="7525" spans="6:7">
      <c r="F7525" s="77">
        <v>6052251058305</v>
      </c>
      <c r="G7525" s="71" t="s">
        <v>878</v>
      </c>
    </row>
    <row r="7526" spans="6:7">
      <c r="F7526" s="77">
        <v>6052251058339</v>
      </c>
      <c r="G7526" s="71" t="s">
        <v>878</v>
      </c>
    </row>
    <row r="7527" spans="6:7">
      <c r="F7527" s="77">
        <v>6052251058536</v>
      </c>
      <c r="G7527" s="71" t="s">
        <v>878</v>
      </c>
    </row>
    <row r="7528" spans="6:7">
      <c r="F7528" s="77">
        <v>6052251058583</v>
      </c>
      <c r="G7528" s="71" t="s">
        <v>878</v>
      </c>
    </row>
    <row r="7529" spans="6:7">
      <c r="F7529" s="77">
        <v>6052251059195</v>
      </c>
      <c r="G7529" s="71" t="s">
        <v>878</v>
      </c>
    </row>
    <row r="7530" spans="6:7">
      <c r="F7530" s="77">
        <v>6052251059219</v>
      </c>
      <c r="G7530" s="71" t="s">
        <v>878</v>
      </c>
    </row>
    <row r="7531" spans="6:7">
      <c r="F7531" s="77">
        <v>6052251059301</v>
      </c>
      <c r="G7531" s="71" t="s">
        <v>878</v>
      </c>
    </row>
    <row r="7532" spans="6:7">
      <c r="F7532" s="77">
        <v>6052251059440</v>
      </c>
      <c r="G7532" s="71" t="s">
        <v>878</v>
      </c>
    </row>
    <row r="7533" spans="6:7">
      <c r="F7533" s="77">
        <v>6052251059596</v>
      </c>
      <c r="G7533" s="71" t="s">
        <v>878</v>
      </c>
    </row>
    <row r="7534" spans="6:7">
      <c r="F7534" s="77">
        <v>6052251059884</v>
      </c>
      <c r="G7534" s="71" t="s">
        <v>878</v>
      </c>
    </row>
    <row r="7535" spans="6:7">
      <c r="F7535" s="77">
        <v>6052251059930</v>
      </c>
      <c r="G7535" s="71" t="s">
        <v>878</v>
      </c>
    </row>
    <row r="7536" spans="6:7">
      <c r="F7536" s="77">
        <v>6052251059983</v>
      </c>
      <c r="G7536" s="71" t="s">
        <v>878</v>
      </c>
    </row>
    <row r="7537" spans="6:7">
      <c r="F7537" s="77">
        <v>6052251060127</v>
      </c>
      <c r="G7537" s="71" t="s">
        <v>878</v>
      </c>
    </row>
    <row r="7538" spans="6:7">
      <c r="F7538" s="77">
        <v>6052251060128</v>
      </c>
      <c r="G7538" s="71" t="s">
        <v>878</v>
      </c>
    </row>
    <row r="7539" spans="6:7">
      <c r="F7539" s="77">
        <v>6052251060238</v>
      </c>
      <c r="G7539" s="71" t="s">
        <v>878</v>
      </c>
    </row>
    <row r="7540" spans="6:7">
      <c r="F7540" s="77">
        <v>6052251062108</v>
      </c>
      <c r="G7540" s="71" t="s">
        <v>878</v>
      </c>
    </row>
    <row r="7541" spans="6:7">
      <c r="F7541" s="77">
        <v>6052251062109</v>
      </c>
      <c r="G7541" s="71" t="s">
        <v>878</v>
      </c>
    </row>
    <row r="7542" spans="6:7">
      <c r="F7542" s="77">
        <v>6052251062278</v>
      </c>
      <c r="G7542" s="71" t="s">
        <v>878</v>
      </c>
    </row>
    <row r="7543" spans="6:7">
      <c r="F7543" s="77">
        <v>6052251062446</v>
      </c>
      <c r="G7543" s="71" t="s">
        <v>878</v>
      </c>
    </row>
    <row r="7544" spans="6:7">
      <c r="F7544" s="77">
        <v>6052251062468</v>
      </c>
      <c r="G7544" s="71" t="s">
        <v>878</v>
      </c>
    </row>
    <row r="7545" spans="6:7">
      <c r="F7545" s="77">
        <v>6052251062797</v>
      </c>
      <c r="G7545" s="71" t="s">
        <v>878</v>
      </c>
    </row>
    <row r="7546" spans="6:7">
      <c r="F7546" s="77">
        <v>6052251062826</v>
      </c>
      <c r="G7546" s="71" t="s">
        <v>878</v>
      </c>
    </row>
    <row r="7547" spans="6:7">
      <c r="F7547" s="77">
        <v>6052251063546</v>
      </c>
      <c r="G7547" s="71" t="s">
        <v>878</v>
      </c>
    </row>
    <row r="7548" spans="6:7">
      <c r="F7548" s="77">
        <v>6052251063547</v>
      </c>
      <c r="G7548" s="71" t="s">
        <v>878</v>
      </c>
    </row>
    <row r="7549" spans="6:7">
      <c r="F7549" s="77">
        <v>6052251064036</v>
      </c>
      <c r="G7549" s="71" t="s">
        <v>878</v>
      </c>
    </row>
    <row r="7550" spans="6:7">
      <c r="F7550" s="77">
        <v>6052251064042</v>
      </c>
      <c r="G7550" s="71" t="s">
        <v>878</v>
      </c>
    </row>
    <row r="7551" spans="6:7">
      <c r="F7551" s="77">
        <v>6052251064047</v>
      </c>
      <c r="G7551" s="71" t="s">
        <v>878</v>
      </c>
    </row>
    <row r="7552" spans="6:7">
      <c r="F7552" s="77">
        <v>6052251064048</v>
      </c>
      <c r="G7552" s="71" t="s">
        <v>878</v>
      </c>
    </row>
    <row r="7553" spans="6:7">
      <c r="F7553" s="77">
        <v>6052251064049</v>
      </c>
      <c r="G7553" s="71" t="s">
        <v>878</v>
      </c>
    </row>
    <row r="7554" spans="6:7">
      <c r="F7554" s="77">
        <v>6052251064050</v>
      </c>
      <c r="G7554" s="71" t="s">
        <v>878</v>
      </c>
    </row>
    <row r="7555" spans="6:7">
      <c r="F7555" s="77">
        <v>6052251064051</v>
      </c>
      <c r="G7555" s="71" t="s">
        <v>878</v>
      </c>
    </row>
    <row r="7556" spans="6:7">
      <c r="F7556" s="77">
        <v>6052251064052</v>
      </c>
      <c r="G7556" s="71" t="s">
        <v>878</v>
      </c>
    </row>
    <row r="7557" spans="6:7">
      <c r="F7557" s="77">
        <v>6052251064053</v>
      </c>
      <c r="G7557" s="71" t="s">
        <v>878</v>
      </c>
    </row>
    <row r="7558" spans="6:7">
      <c r="F7558" s="77">
        <v>6052251064054</v>
      </c>
      <c r="G7558" s="71" t="s">
        <v>878</v>
      </c>
    </row>
    <row r="7559" spans="6:7">
      <c r="F7559" s="77">
        <v>6052251064055</v>
      </c>
      <c r="G7559" s="71" t="s">
        <v>878</v>
      </c>
    </row>
    <row r="7560" spans="6:7">
      <c r="F7560" s="77">
        <v>6052251064056</v>
      </c>
      <c r="G7560" s="71" t="s">
        <v>878</v>
      </c>
    </row>
    <row r="7561" spans="6:7">
      <c r="F7561" s="77">
        <v>6052251064057</v>
      </c>
      <c r="G7561" s="71" t="s">
        <v>878</v>
      </c>
    </row>
    <row r="7562" spans="6:7">
      <c r="F7562" s="77">
        <v>6052251064058</v>
      </c>
      <c r="G7562" s="71" t="s">
        <v>878</v>
      </c>
    </row>
    <row r="7563" spans="6:7">
      <c r="F7563" s="77">
        <v>6052251064059</v>
      </c>
      <c r="G7563" s="71" t="s">
        <v>878</v>
      </c>
    </row>
    <row r="7564" spans="6:7">
      <c r="F7564" s="77">
        <v>6052251064060</v>
      </c>
      <c r="G7564" s="71" t="s">
        <v>878</v>
      </c>
    </row>
    <row r="7565" spans="6:7">
      <c r="F7565" s="77">
        <v>6052251064061</v>
      </c>
      <c r="G7565" s="71" t="s">
        <v>878</v>
      </c>
    </row>
    <row r="7566" spans="6:7">
      <c r="F7566" s="77">
        <v>6052251064062</v>
      </c>
      <c r="G7566" s="71" t="s">
        <v>878</v>
      </c>
    </row>
    <row r="7567" spans="6:7">
      <c r="F7567" s="77">
        <v>6052251064063</v>
      </c>
      <c r="G7567" s="71" t="s">
        <v>878</v>
      </c>
    </row>
    <row r="7568" spans="6:7">
      <c r="F7568" s="77">
        <v>6052251064064</v>
      </c>
      <c r="G7568" s="71" t="s">
        <v>878</v>
      </c>
    </row>
    <row r="7569" spans="6:7">
      <c r="F7569" s="77">
        <v>6052251064065</v>
      </c>
      <c r="G7569" s="71" t="s">
        <v>878</v>
      </c>
    </row>
    <row r="7570" spans="6:7">
      <c r="F7570" s="77">
        <v>6052251064066</v>
      </c>
      <c r="G7570" s="71" t="s">
        <v>878</v>
      </c>
    </row>
    <row r="7571" spans="6:7">
      <c r="F7571" s="77">
        <v>6052251064067</v>
      </c>
      <c r="G7571" s="71" t="s">
        <v>878</v>
      </c>
    </row>
    <row r="7572" spans="6:7">
      <c r="F7572" s="77">
        <v>6052251064068</v>
      </c>
      <c r="G7572" s="71" t="s">
        <v>878</v>
      </c>
    </row>
    <row r="7573" spans="6:7">
      <c r="F7573" s="77">
        <v>6052251064069</v>
      </c>
      <c r="G7573" s="71" t="s">
        <v>878</v>
      </c>
    </row>
    <row r="7574" spans="6:7">
      <c r="F7574" s="77">
        <v>6052251064070</v>
      </c>
      <c r="G7574" s="71" t="s">
        <v>878</v>
      </c>
    </row>
    <row r="7575" spans="6:7">
      <c r="F7575" s="77">
        <v>6052251064071</v>
      </c>
      <c r="G7575" s="71" t="s">
        <v>878</v>
      </c>
    </row>
    <row r="7576" spans="6:7">
      <c r="F7576" s="77">
        <v>6052251064072</v>
      </c>
      <c r="G7576" s="71" t="s">
        <v>878</v>
      </c>
    </row>
    <row r="7577" spans="6:7">
      <c r="F7577" s="77">
        <v>6052251064073</v>
      </c>
      <c r="G7577" s="71" t="s">
        <v>878</v>
      </c>
    </row>
    <row r="7578" spans="6:7">
      <c r="F7578" s="77">
        <v>6052251064074</v>
      </c>
      <c r="G7578" s="71" t="s">
        <v>878</v>
      </c>
    </row>
    <row r="7579" spans="6:7">
      <c r="F7579" s="77">
        <v>6052251064075</v>
      </c>
      <c r="G7579" s="71" t="s">
        <v>878</v>
      </c>
    </row>
    <row r="7580" spans="6:7">
      <c r="F7580" s="77">
        <v>6052251064076</v>
      </c>
      <c r="G7580" s="71" t="s">
        <v>878</v>
      </c>
    </row>
    <row r="7581" spans="6:7">
      <c r="F7581" s="77">
        <v>6052251064077</v>
      </c>
      <c r="G7581" s="71" t="s">
        <v>878</v>
      </c>
    </row>
    <row r="7582" spans="6:7">
      <c r="F7582" s="77">
        <v>6052251064078</v>
      </c>
      <c r="G7582" s="71" t="s">
        <v>878</v>
      </c>
    </row>
    <row r="7583" spans="6:7">
      <c r="F7583" s="77">
        <v>6052251064079</v>
      </c>
      <c r="G7583" s="71" t="s">
        <v>878</v>
      </c>
    </row>
    <row r="7584" spans="6:7">
      <c r="F7584" s="77">
        <v>6052251064080</v>
      </c>
      <c r="G7584" s="71" t="s">
        <v>878</v>
      </c>
    </row>
    <row r="7585" spans="6:7">
      <c r="F7585" s="77">
        <v>6052251064081</v>
      </c>
      <c r="G7585" s="71" t="s">
        <v>878</v>
      </c>
    </row>
    <row r="7586" spans="6:7">
      <c r="F7586" s="77">
        <v>6052251064082</v>
      </c>
      <c r="G7586" s="71" t="s">
        <v>878</v>
      </c>
    </row>
    <row r="7587" spans="6:7">
      <c r="F7587" s="77">
        <v>6052251064083</v>
      </c>
      <c r="G7587" s="71" t="s">
        <v>878</v>
      </c>
    </row>
    <row r="7588" spans="6:7">
      <c r="F7588" s="77">
        <v>6052251064084</v>
      </c>
      <c r="G7588" s="71" t="s">
        <v>878</v>
      </c>
    </row>
    <row r="7589" spans="6:7">
      <c r="F7589" s="77">
        <v>6052251064085</v>
      </c>
      <c r="G7589" s="71" t="s">
        <v>878</v>
      </c>
    </row>
    <row r="7590" spans="6:7">
      <c r="F7590" s="77">
        <v>6052251064086</v>
      </c>
      <c r="G7590" s="71" t="s">
        <v>878</v>
      </c>
    </row>
    <row r="7591" spans="6:7">
      <c r="F7591" s="77">
        <v>6052251064087</v>
      </c>
      <c r="G7591" s="71" t="s">
        <v>878</v>
      </c>
    </row>
    <row r="7592" spans="6:7">
      <c r="F7592" s="77">
        <v>6052251064088</v>
      </c>
      <c r="G7592" s="71" t="s">
        <v>878</v>
      </c>
    </row>
    <row r="7593" spans="6:7">
      <c r="F7593" s="77">
        <v>6052251064089</v>
      </c>
      <c r="G7593" s="71" t="s">
        <v>878</v>
      </c>
    </row>
    <row r="7594" spans="6:7">
      <c r="F7594" s="77">
        <v>6052251064090</v>
      </c>
      <c r="G7594" s="71" t="s">
        <v>878</v>
      </c>
    </row>
    <row r="7595" spans="6:7">
      <c r="F7595" s="77">
        <v>6052251064091</v>
      </c>
      <c r="G7595" s="71" t="s">
        <v>878</v>
      </c>
    </row>
    <row r="7596" spans="6:7">
      <c r="F7596" s="77">
        <v>6052251064092</v>
      </c>
      <c r="G7596" s="71" t="s">
        <v>878</v>
      </c>
    </row>
    <row r="7597" spans="6:7">
      <c r="F7597" s="77">
        <v>6052251064093</v>
      </c>
      <c r="G7597" s="71" t="s">
        <v>878</v>
      </c>
    </row>
    <row r="7598" spans="6:7">
      <c r="F7598" s="77">
        <v>6052251064094</v>
      </c>
      <c r="G7598" s="71" t="s">
        <v>878</v>
      </c>
    </row>
    <row r="7599" spans="6:7">
      <c r="F7599" s="77">
        <v>6052251064095</v>
      </c>
      <c r="G7599" s="71" t="s">
        <v>878</v>
      </c>
    </row>
    <row r="7600" spans="6:7">
      <c r="F7600" s="77">
        <v>6052251064096</v>
      </c>
      <c r="G7600" s="71" t="s">
        <v>878</v>
      </c>
    </row>
    <row r="7601" spans="6:7">
      <c r="F7601" s="77">
        <v>6052251064097</v>
      </c>
      <c r="G7601" s="71" t="s">
        <v>878</v>
      </c>
    </row>
    <row r="7602" spans="6:7">
      <c r="F7602" s="77">
        <v>6052251064098</v>
      </c>
      <c r="G7602" s="71" t="s">
        <v>878</v>
      </c>
    </row>
    <row r="7603" spans="6:7">
      <c r="F7603" s="77">
        <v>6052251064099</v>
      </c>
      <c r="G7603" s="71" t="s">
        <v>878</v>
      </c>
    </row>
    <row r="7604" spans="6:7">
      <c r="F7604" s="77">
        <v>6052251064100</v>
      </c>
      <c r="G7604" s="71" t="s">
        <v>878</v>
      </c>
    </row>
    <row r="7605" spans="6:7">
      <c r="F7605" s="77">
        <v>6052251064101</v>
      </c>
      <c r="G7605" s="71" t="s">
        <v>878</v>
      </c>
    </row>
    <row r="7606" spans="6:7">
      <c r="F7606" s="77">
        <v>6052251064102</v>
      </c>
      <c r="G7606" s="71" t="s">
        <v>878</v>
      </c>
    </row>
    <row r="7607" spans="6:7">
      <c r="F7607" s="77">
        <v>6052251064103</v>
      </c>
      <c r="G7607" s="71" t="s">
        <v>878</v>
      </c>
    </row>
    <row r="7608" spans="6:7">
      <c r="F7608" s="77">
        <v>6052251064104</v>
      </c>
      <c r="G7608" s="71" t="s">
        <v>878</v>
      </c>
    </row>
    <row r="7609" spans="6:7">
      <c r="F7609" s="77">
        <v>6052251064105</v>
      </c>
      <c r="G7609" s="71" t="s">
        <v>878</v>
      </c>
    </row>
    <row r="7610" spans="6:7">
      <c r="F7610" s="77">
        <v>6052251064106</v>
      </c>
      <c r="G7610" s="71" t="s">
        <v>878</v>
      </c>
    </row>
    <row r="7611" spans="6:7">
      <c r="F7611" s="77">
        <v>6052251064107</v>
      </c>
      <c r="G7611" s="71" t="s">
        <v>878</v>
      </c>
    </row>
    <row r="7612" spans="6:7">
      <c r="F7612" s="77">
        <v>6052251064108</v>
      </c>
      <c r="G7612" s="71" t="s">
        <v>878</v>
      </c>
    </row>
    <row r="7613" spans="6:7">
      <c r="F7613" s="77">
        <v>6052251064109</v>
      </c>
      <c r="G7613" s="71" t="s">
        <v>878</v>
      </c>
    </row>
    <row r="7614" spans="6:7">
      <c r="F7614" s="77">
        <v>6052251064110</v>
      </c>
      <c r="G7614" s="71" t="s">
        <v>878</v>
      </c>
    </row>
    <row r="7615" spans="6:7">
      <c r="F7615" s="77">
        <v>6052251064111</v>
      </c>
      <c r="G7615" s="71" t="s">
        <v>878</v>
      </c>
    </row>
    <row r="7616" spans="6:7">
      <c r="F7616" s="77">
        <v>6052251064112</v>
      </c>
      <c r="G7616" s="71" t="s">
        <v>878</v>
      </c>
    </row>
    <row r="7617" spans="6:7">
      <c r="F7617" s="77">
        <v>6052251064113</v>
      </c>
      <c r="G7617" s="71" t="s">
        <v>878</v>
      </c>
    </row>
    <row r="7618" spans="6:7">
      <c r="F7618" s="77">
        <v>6052251064114</v>
      </c>
      <c r="G7618" s="71" t="s">
        <v>878</v>
      </c>
    </row>
    <row r="7619" spans="6:7">
      <c r="F7619" s="77">
        <v>6052251064115</v>
      </c>
      <c r="G7619" s="71" t="s">
        <v>878</v>
      </c>
    </row>
    <row r="7620" spans="6:7">
      <c r="F7620" s="77">
        <v>6052251064116</v>
      </c>
      <c r="G7620" s="71" t="s">
        <v>878</v>
      </c>
    </row>
    <row r="7621" spans="6:7">
      <c r="F7621" s="77">
        <v>6052251064117</v>
      </c>
      <c r="G7621" s="71" t="s">
        <v>878</v>
      </c>
    </row>
    <row r="7622" spans="6:7">
      <c r="F7622" s="77">
        <v>6052251064118</v>
      </c>
      <c r="G7622" s="71" t="s">
        <v>878</v>
      </c>
    </row>
    <row r="7623" spans="6:7">
      <c r="F7623" s="77">
        <v>6052251064119</v>
      </c>
      <c r="G7623" s="71" t="s">
        <v>878</v>
      </c>
    </row>
    <row r="7624" spans="6:7">
      <c r="F7624" s="77">
        <v>6052251064120</v>
      </c>
      <c r="G7624" s="71" t="s">
        <v>878</v>
      </c>
    </row>
    <row r="7625" spans="6:7">
      <c r="F7625" s="77">
        <v>6052251064121</v>
      </c>
      <c r="G7625" s="71" t="s">
        <v>878</v>
      </c>
    </row>
    <row r="7626" spans="6:7">
      <c r="F7626" s="77">
        <v>6052251064122</v>
      </c>
      <c r="G7626" s="71" t="s">
        <v>878</v>
      </c>
    </row>
    <row r="7627" spans="6:7">
      <c r="F7627" s="77">
        <v>6052251064123</v>
      </c>
      <c r="G7627" s="71" t="s">
        <v>878</v>
      </c>
    </row>
    <row r="7628" spans="6:7">
      <c r="F7628" s="77">
        <v>6052251064124</v>
      </c>
      <c r="G7628" s="71" t="s">
        <v>878</v>
      </c>
    </row>
    <row r="7629" spans="6:7">
      <c r="F7629" s="77">
        <v>6052251064125</v>
      </c>
      <c r="G7629" s="71" t="s">
        <v>878</v>
      </c>
    </row>
    <row r="7630" spans="6:7">
      <c r="F7630" s="77">
        <v>6052251064126</v>
      </c>
      <c r="G7630" s="71" t="s">
        <v>878</v>
      </c>
    </row>
    <row r="7631" spans="6:7">
      <c r="F7631" s="77">
        <v>6052251064127</v>
      </c>
      <c r="G7631" s="71" t="s">
        <v>878</v>
      </c>
    </row>
    <row r="7632" spans="6:7">
      <c r="F7632" s="77">
        <v>6052251064128</v>
      </c>
      <c r="G7632" s="71" t="s">
        <v>878</v>
      </c>
    </row>
    <row r="7633" spans="6:7">
      <c r="F7633" s="77">
        <v>6052251064129</v>
      </c>
      <c r="G7633" s="71" t="s">
        <v>878</v>
      </c>
    </row>
    <row r="7634" spans="6:7">
      <c r="F7634" s="77">
        <v>6052251064130</v>
      </c>
      <c r="G7634" s="71" t="s">
        <v>878</v>
      </c>
    </row>
    <row r="7635" spans="6:7">
      <c r="F7635" s="77">
        <v>6052251064131</v>
      </c>
      <c r="G7635" s="71" t="s">
        <v>878</v>
      </c>
    </row>
    <row r="7636" spans="6:7">
      <c r="F7636" s="77">
        <v>6052251064132</v>
      </c>
      <c r="G7636" s="71" t="s">
        <v>878</v>
      </c>
    </row>
    <row r="7637" spans="6:7">
      <c r="F7637" s="77">
        <v>6052251064133</v>
      </c>
      <c r="G7637" s="71" t="s">
        <v>878</v>
      </c>
    </row>
    <row r="7638" spans="6:7">
      <c r="F7638" s="77">
        <v>6052251064134</v>
      </c>
      <c r="G7638" s="71" t="s">
        <v>878</v>
      </c>
    </row>
    <row r="7639" spans="6:7">
      <c r="F7639" s="77">
        <v>6052251064135</v>
      </c>
      <c r="G7639" s="71" t="s">
        <v>878</v>
      </c>
    </row>
    <row r="7640" spans="6:7">
      <c r="F7640" s="77">
        <v>6052251064136</v>
      </c>
      <c r="G7640" s="71" t="s">
        <v>878</v>
      </c>
    </row>
    <row r="7641" spans="6:7">
      <c r="F7641" s="77">
        <v>6052251064137</v>
      </c>
      <c r="G7641" s="71" t="s">
        <v>878</v>
      </c>
    </row>
    <row r="7642" spans="6:7">
      <c r="F7642" s="77">
        <v>6052251064138</v>
      </c>
      <c r="G7642" s="71" t="s">
        <v>878</v>
      </c>
    </row>
    <row r="7643" spans="6:7">
      <c r="F7643" s="77">
        <v>6052251064139</v>
      </c>
      <c r="G7643" s="71" t="s">
        <v>878</v>
      </c>
    </row>
    <row r="7644" spans="6:7">
      <c r="F7644" s="77">
        <v>6052251064140</v>
      </c>
      <c r="G7644" s="71" t="s">
        <v>878</v>
      </c>
    </row>
    <row r="7645" spans="6:7">
      <c r="F7645" s="77">
        <v>6052251064141</v>
      </c>
      <c r="G7645" s="71" t="s">
        <v>878</v>
      </c>
    </row>
    <row r="7646" spans="6:7">
      <c r="F7646" s="77">
        <v>6052251064142</v>
      </c>
      <c r="G7646" s="71" t="s">
        <v>878</v>
      </c>
    </row>
    <row r="7647" spans="6:7">
      <c r="F7647" s="77">
        <v>6052251064143</v>
      </c>
      <c r="G7647" s="71" t="s">
        <v>878</v>
      </c>
    </row>
    <row r="7648" spans="6:7">
      <c r="F7648" s="77">
        <v>6052251064144</v>
      </c>
      <c r="G7648" s="71" t="s">
        <v>878</v>
      </c>
    </row>
    <row r="7649" spans="6:7">
      <c r="F7649" s="77">
        <v>6052251064145</v>
      </c>
      <c r="G7649" s="71" t="s">
        <v>878</v>
      </c>
    </row>
    <row r="7650" spans="6:7">
      <c r="F7650" s="77">
        <v>6052251064146</v>
      </c>
      <c r="G7650" s="71" t="s">
        <v>878</v>
      </c>
    </row>
    <row r="7651" spans="6:7">
      <c r="F7651" s="77">
        <v>6052251064147</v>
      </c>
      <c r="G7651" s="71" t="s">
        <v>878</v>
      </c>
    </row>
    <row r="7652" spans="6:7">
      <c r="F7652" s="77">
        <v>6052251064148</v>
      </c>
      <c r="G7652" s="71" t="s">
        <v>878</v>
      </c>
    </row>
    <row r="7653" spans="6:7">
      <c r="F7653" s="77">
        <v>6052251064149</v>
      </c>
      <c r="G7653" s="71" t="s">
        <v>878</v>
      </c>
    </row>
    <row r="7654" spans="6:7">
      <c r="F7654" s="77">
        <v>6052251064150</v>
      </c>
      <c r="G7654" s="71" t="s">
        <v>878</v>
      </c>
    </row>
    <row r="7655" spans="6:7">
      <c r="F7655" s="77">
        <v>6052251064151</v>
      </c>
      <c r="G7655" s="71" t="s">
        <v>878</v>
      </c>
    </row>
    <row r="7656" spans="6:7">
      <c r="F7656" s="77">
        <v>6052251064152</v>
      </c>
      <c r="G7656" s="71" t="s">
        <v>878</v>
      </c>
    </row>
    <row r="7657" spans="6:7">
      <c r="F7657" s="77">
        <v>6052251064153</v>
      </c>
      <c r="G7657" s="71" t="s">
        <v>878</v>
      </c>
    </row>
    <row r="7658" spans="6:7">
      <c r="F7658" s="77">
        <v>6052251064154</v>
      </c>
      <c r="G7658" s="71" t="s">
        <v>878</v>
      </c>
    </row>
    <row r="7659" spans="6:7">
      <c r="F7659" s="77">
        <v>6052251064155</v>
      </c>
      <c r="G7659" s="71" t="s">
        <v>878</v>
      </c>
    </row>
    <row r="7660" spans="6:7">
      <c r="F7660" s="77">
        <v>6052251064156</v>
      </c>
      <c r="G7660" s="71" t="s">
        <v>878</v>
      </c>
    </row>
    <row r="7661" spans="6:7">
      <c r="F7661" s="77">
        <v>6052251064157</v>
      </c>
      <c r="G7661" s="71" t="s">
        <v>878</v>
      </c>
    </row>
    <row r="7662" spans="6:7">
      <c r="F7662" s="77">
        <v>6052251064158</v>
      </c>
      <c r="G7662" s="71" t="s">
        <v>878</v>
      </c>
    </row>
    <row r="7663" spans="6:7">
      <c r="F7663" s="77">
        <v>6052251064159</v>
      </c>
      <c r="G7663" s="71" t="s">
        <v>878</v>
      </c>
    </row>
    <row r="7664" spans="6:7">
      <c r="F7664" s="77">
        <v>6052251064160</v>
      </c>
      <c r="G7664" s="71" t="s">
        <v>878</v>
      </c>
    </row>
    <row r="7665" spans="6:7">
      <c r="F7665" s="77">
        <v>6052251064161</v>
      </c>
      <c r="G7665" s="71" t="s">
        <v>878</v>
      </c>
    </row>
    <row r="7666" spans="6:7">
      <c r="F7666" s="77">
        <v>6052251064162</v>
      </c>
      <c r="G7666" s="71" t="s">
        <v>878</v>
      </c>
    </row>
    <row r="7667" spans="6:7">
      <c r="F7667" s="77">
        <v>6052251064163</v>
      </c>
      <c r="G7667" s="71" t="s">
        <v>878</v>
      </c>
    </row>
    <row r="7668" spans="6:7">
      <c r="F7668" s="77">
        <v>6052251064164</v>
      </c>
      <c r="G7668" s="71" t="s">
        <v>878</v>
      </c>
    </row>
    <row r="7669" spans="6:7">
      <c r="F7669" s="77">
        <v>6052251064165</v>
      </c>
      <c r="G7669" s="71" t="s">
        <v>878</v>
      </c>
    </row>
    <row r="7670" spans="6:7">
      <c r="F7670" s="77">
        <v>6052251064166</v>
      </c>
      <c r="G7670" s="71" t="s">
        <v>878</v>
      </c>
    </row>
    <row r="7671" spans="6:7">
      <c r="F7671" s="77">
        <v>6052251064167</v>
      </c>
      <c r="G7671" s="71" t="s">
        <v>878</v>
      </c>
    </row>
    <row r="7672" spans="6:7">
      <c r="F7672" s="77">
        <v>6052251064434</v>
      </c>
      <c r="G7672" s="71" t="s">
        <v>878</v>
      </c>
    </row>
    <row r="7673" spans="6:7">
      <c r="F7673" s="77">
        <v>6052251064435</v>
      </c>
      <c r="G7673" s="71" t="s">
        <v>878</v>
      </c>
    </row>
    <row r="7674" spans="6:7">
      <c r="F7674" s="77">
        <v>6052251064436</v>
      </c>
      <c r="G7674" s="71" t="s">
        <v>878</v>
      </c>
    </row>
    <row r="7675" spans="6:7">
      <c r="F7675" s="77">
        <v>6052251064437</v>
      </c>
      <c r="G7675" s="71" t="s">
        <v>878</v>
      </c>
    </row>
    <row r="7676" spans="6:7">
      <c r="F7676" s="77">
        <v>6052251064462</v>
      </c>
      <c r="G7676" s="71" t="s">
        <v>878</v>
      </c>
    </row>
    <row r="7677" spans="6:7">
      <c r="F7677" s="77">
        <v>6052251064487</v>
      </c>
      <c r="G7677" s="71" t="s">
        <v>878</v>
      </c>
    </row>
    <row r="7678" spans="6:7">
      <c r="F7678" s="77">
        <v>6052251064549</v>
      </c>
      <c r="G7678" s="71" t="s">
        <v>878</v>
      </c>
    </row>
    <row r="7679" spans="6:7">
      <c r="F7679" s="77">
        <v>6052251064595</v>
      </c>
      <c r="G7679" s="71" t="s">
        <v>878</v>
      </c>
    </row>
    <row r="7680" spans="6:7">
      <c r="F7680" s="77">
        <v>6052251064613</v>
      </c>
      <c r="G7680" s="71" t="s">
        <v>878</v>
      </c>
    </row>
    <row r="7681" spans="6:7">
      <c r="F7681" s="77">
        <v>6052251064633</v>
      </c>
      <c r="G7681" s="71" t="s">
        <v>878</v>
      </c>
    </row>
    <row r="7682" spans="6:7">
      <c r="F7682" s="77">
        <v>6052251064670</v>
      </c>
      <c r="G7682" s="71" t="s">
        <v>878</v>
      </c>
    </row>
    <row r="7683" spans="6:7">
      <c r="F7683" s="77">
        <v>6052251064709</v>
      </c>
      <c r="G7683" s="71" t="s">
        <v>878</v>
      </c>
    </row>
    <row r="7684" spans="6:7">
      <c r="F7684" s="77">
        <v>6052251064713</v>
      </c>
      <c r="G7684" s="71" t="s">
        <v>878</v>
      </c>
    </row>
    <row r="7685" spans="6:7">
      <c r="F7685" s="77">
        <v>6052251064715</v>
      </c>
      <c r="G7685" s="71" t="s">
        <v>878</v>
      </c>
    </row>
    <row r="7686" spans="6:7">
      <c r="F7686" s="77">
        <v>6052251064716</v>
      </c>
      <c r="G7686" s="71" t="s">
        <v>878</v>
      </c>
    </row>
    <row r="7687" spans="6:7">
      <c r="F7687" s="77">
        <v>6052251064717</v>
      </c>
      <c r="G7687" s="71" t="s">
        <v>878</v>
      </c>
    </row>
    <row r="7688" spans="6:7">
      <c r="F7688" s="77">
        <v>6052251064718</v>
      </c>
      <c r="G7688" s="71" t="s">
        <v>878</v>
      </c>
    </row>
    <row r="7689" spans="6:7">
      <c r="F7689" s="77">
        <v>6052251064813</v>
      </c>
      <c r="G7689" s="71" t="s">
        <v>878</v>
      </c>
    </row>
    <row r="7690" spans="6:7">
      <c r="F7690" s="77">
        <v>6052251064938</v>
      </c>
      <c r="G7690" s="71" t="s">
        <v>878</v>
      </c>
    </row>
    <row r="7691" spans="6:7">
      <c r="F7691" s="77">
        <v>6052251064939</v>
      </c>
      <c r="G7691" s="71" t="s">
        <v>878</v>
      </c>
    </row>
    <row r="7692" spans="6:7">
      <c r="F7692" s="77">
        <v>6052251064940</v>
      </c>
      <c r="G7692" s="71" t="s">
        <v>878</v>
      </c>
    </row>
    <row r="7693" spans="6:7">
      <c r="F7693" s="77">
        <v>6052251065248</v>
      </c>
      <c r="G7693" s="71" t="s">
        <v>878</v>
      </c>
    </row>
    <row r="7694" spans="6:7">
      <c r="F7694" s="77">
        <v>6052251065260</v>
      </c>
      <c r="G7694" s="71" t="s">
        <v>878</v>
      </c>
    </row>
    <row r="7695" spans="6:7">
      <c r="F7695" s="77">
        <v>6052251065303</v>
      </c>
      <c r="G7695" s="71" t="s">
        <v>878</v>
      </c>
    </row>
    <row r="7696" spans="6:7">
      <c r="F7696" s="77">
        <v>6052251065447</v>
      </c>
      <c r="G7696" s="71" t="s">
        <v>878</v>
      </c>
    </row>
    <row r="7697" spans="6:7">
      <c r="F7697" s="77">
        <v>6052251065495</v>
      </c>
      <c r="G7697" s="71" t="s">
        <v>878</v>
      </c>
    </row>
    <row r="7698" spans="6:7">
      <c r="F7698" s="77">
        <v>6052251065549</v>
      </c>
      <c r="G7698" s="71" t="s">
        <v>878</v>
      </c>
    </row>
    <row r="7699" spans="6:7">
      <c r="F7699" s="77">
        <v>6052251066034</v>
      </c>
      <c r="G7699" s="71" t="s">
        <v>878</v>
      </c>
    </row>
    <row r="7700" spans="6:7">
      <c r="F7700" s="77">
        <v>6052251066035</v>
      </c>
      <c r="G7700" s="71" t="s">
        <v>878</v>
      </c>
    </row>
    <row r="7701" spans="6:7">
      <c r="F7701" s="77">
        <v>6052251066058</v>
      </c>
      <c r="G7701" s="71" t="s">
        <v>878</v>
      </c>
    </row>
    <row r="7702" spans="6:7">
      <c r="F7702" s="77">
        <v>6052251066059</v>
      </c>
      <c r="G7702" s="71" t="s">
        <v>878</v>
      </c>
    </row>
    <row r="7703" spans="6:7">
      <c r="F7703" s="77">
        <v>6052251066150</v>
      </c>
      <c r="G7703" s="71" t="s">
        <v>878</v>
      </c>
    </row>
    <row r="7704" spans="6:7">
      <c r="F7704" s="77">
        <v>6052251066316</v>
      </c>
      <c r="G7704" s="71" t="s">
        <v>878</v>
      </c>
    </row>
    <row r="7705" spans="6:7">
      <c r="F7705" s="77">
        <v>6052251066317</v>
      </c>
      <c r="G7705" s="71" t="s">
        <v>878</v>
      </c>
    </row>
    <row r="7706" spans="6:7">
      <c r="F7706" s="77">
        <v>6052251066350</v>
      </c>
      <c r="G7706" s="71" t="s">
        <v>878</v>
      </c>
    </row>
    <row r="7707" spans="6:7">
      <c r="F7707" s="77">
        <v>6052251066351</v>
      </c>
      <c r="G7707" s="71" t="s">
        <v>878</v>
      </c>
    </row>
    <row r="7708" spans="6:7">
      <c r="F7708" s="77">
        <v>6052251066403</v>
      </c>
      <c r="G7708" s="71" t="s">
        <v>878</v>
      </c>
    </row>
    <row r="7709" spans="6:7">
      <c r="F7709" s="77">
        <v>6052251066544</v>
      </c>
      <c r="G7709" s="71" t="s">
        <v>878</v>
      </c>
    </row>
    <row r="7710" spans="6:7">
      <c r="F7710" s="77">
        <v>6052251066545</v>
      </c>
      <c r="G7710" s="71" t="s">
        <v>878</v>
      </c>
    </row>
    <row r="7711" spans="6:7">
      <c r="F7711" s="77">
        <v>6052251066546</v>
      </c>
      <c r="G7711" s="71" t="s">
        <v>878</v>
      </c>
    </row>
    <row r="7712" spans="6:7">
      <c r="F7712" s="77">
        <v>6052251066547</v>
      </c>
      <c r="G7712" s="71" t="s">
        <v>878</v>
      </c>
    </row>
    <row r="7713" spans="6:7">
      <c r="F7713" s="77">
        <v>6052251066568</v>
      </c>
      <c r="G7713" s="71" t="s">
        <v>878</v>
      </c>
    </row>
    <row r="7714" spans="6:7">
      <c r="F7714" s="77">
        <v>6052251066569</v>
      </c>
      <c r="G7714" s="71" t="s">
        <v>878</v>
      </c>
    </row>
    <row r="7715" spans="6:7">
      <c r="F7715" s="77">
        <v>6052251066570</v>
      </c>
      <c r="G7715" s="71" t="s">
        <v>878</v>
      </c>
    </row>
    <row r="7716" spans="6:7">
      <c r="F7716" s="77">
        <v>6052251066573</v>
      </c>
      <c r="G7716" s="71" t="s">
        <v>878</v>
      </c>
    </row>
    <row r="7717" spans="6:7">
      <c r="F7717" s="77">
        <v>6052251066574</v>
      </c>
      <c r="G7717" s="71" t="s">
        <v>878</v>
      </c>
    </row>
    <row r="7718" spans="6:7">
      <c r="F7718" s="77">
        <v>6052251066575</v>
      </c>
      <c r="G7718" s="71" t="s">
        <v>878</v>
      </c>
    </row>
    <row r="7719" spans="6:7">
      <c r="F7719" s="77">
        <v>6052251066576</v>
      </c>
      <c r="G7719" s="71" t="s">
        <v>878</v>
      </c>
    </row>
    <row r="7720" spans="6:7">
      <c r="F7720" s="77">
        <v>6052251066690</v>
      </c>
      <c r="G7720" s="71" t="s">
        <v>878</v>
      </c>
    </row>
    <row r="7721" spans="6:7">
      <c r="F7721" s="77">
        <v>6052251066691</v>
      </c>
      <c r="G7721" s="71" t="s">
        <v>878</v>
      </c>
    </row>
    <row r="7722" spans="6:7">
      <c r="F7722" s="77">
        <v>6052251066692</v>
      </c>
      <c r="G7722" s="71" t="s">
        <v>878</v>
      </c>
    </row>
    <row r="7723" spans="6:7">
      <c r="F7723" s="77">
        <v>6052251066693</v>
      </c>
      <c r="G7723" s="71" t="s">
        <v>878</v>
      </c>
    </row>
    <row r="7724" spans="6:7">
      <c r="F7724" s="77">
        <v>6052251066694</v>
      </c>
      <c r="G7724" s="71" t="s">
        <v>878</v>
      </c>
    </row>
    <row r="7725" spans="6:7">
      <c r="F7725" s="77">
        <v>6052251066695</v>
      </c>
      <c r="G7725" s="71" t="s">
        <v>878</v>
      </c>
    </row>
    <row r="7726" spans="6:7">
      <c r="F7726" s="77">
        <v>6052251066701</v>
      </c>
      <c r="G7726" s="71" t="s">
        <v>878</v>
      </c>
    </row>
    <row r="7727" spans="6:7">
      <c r="F7727" s="77">
        <v>6052251066702</v>
      </c>
      <c r="G7727" s="71" t="s">
        <v>878</v>
      </c>
    </row>
    <row r="7728" spans="6:7">
      <c r="F7728" s="77">
        <v>6052251066703</v>
      </c>
      <c r="G7728" s="71" t="s">
        <v>878</v>
      </c>
    </row>
    <row r="7729" spans="6:7">
      <c r="F7729" s="77">
        <v>6052251066706</v>
      </c>
      <c r="G7729" s="71" t="s">
        <v>878</v>
      </c>
    </row>
    <row r="7730" spans="6:7">
      <c r="F7730" s="77">
        <v>6052251066707</v>
      </c>
      <c r="G7730" s="71" t="s">
        <v>878</v>
      </c>
    </row>
    <row r="7731" spans="6:7">
      <c r="F7731" s="77">
        <v>6052251066710</v>
      </c>
      <c r="G7731" s="71" t="s">
        <v>878</v>
      </c>
    </row>
    <row r="7732" spans="6:7">
      <c r="F7732" s="77">
        <v>6052251066741</v>
      </c>
      <c r="G7732" s="71" t="s">
        <v>878</v>
      </c>
    </row>
    <row r="7733" spans="6:7">
      <c r="F7733" s="77">
        <v>6052251066744</v>
      </c>
      <c r="G7733" s="71" t="s">
        <v>878</v>
      </c>
    </row>
    <row r="7734" spans="6:7">
      <c r="F7734" s="77">
        <v>6052251066761</v>
      </c>
      <c r="G7734" s="71" t="s">
        <v>878</v>
      </c>
    </row>
    <row r="7735" spans="6:7">
      <c r="F7735" s="77">
        <v>6052251066769</v>
      </c>
      <c r="G7735" s="71" t="s">
        <v>878</v>
      </c>
    </row>
    <row r="7736" spans="6:7">
      <c r="F7736" s="77">
        <v>6052251066837</v>
      </c>
      <c r="G7736" s="71" t="s">
        <v>878</v>
      </c>
    </row>
    <row r="7737" spans="6:7">
      <c r="F7737" s="77">
        <v>6052251066841</v>
      </c>
      <c r="G7737" s="71" t="s">
        <v>878</v>
      </c>
    </row>
    <row r="7738" spans="6:7">
      <c r="F7738" s="77">
        <v>6052251066858</v>
      </c>
      <c r="G7738" s="71" t="s">
        <v>878</v>
      </c>
    </row>
    <row r="7739" spans="6:7">
      <c r="F7739" s="77">
        <v>6052251066859</v>
      </c>
      <c r="G7739" s="71" t="s">
        <v>878</v>
      </c>
    </row>
    <row r="7740" spans="6:7">
      <c r="F7740" s="77">
        <v>6052251066860</v>
      </c>
      <c r="G7740" s="71" t="s">
        <v>878</v>
      </c>
    </row>
    <row r="7741" spans="6:7">
      <c r="F7741" s="77">
        <v>6052251066861</v>
      </c>
      <c r="G7741" s="71" t="s">
        <v>878</v>
      </c>
    </row>
    <row r="7742" spans="6:7">
      <c r="F7742" s="77">
        <v>6052251066862</v>
      </c>
      <c r="G7742" s="71" t="s">
        <v>878</v>
      </c>
    </row>
    <row r="7743" spans="6:7">
      <c r="F7743" s="77">
        <v>6052251066863</v>
      </c>
      <c r="G7743" s="71" t="s">
        <v>878</v>
      </c>
    </row>
    <row r="7744" spans="6:7">
      <c r="F7744" s="77">
        <v>6052251066864</v>
      </c>
      <c r="G7744" s="71" t="s">
        <v>878</v>
      </c>
    </row>
    <row r="7745" spans="6:7">
      <c r="F7745" s="77">
        <v>6052251066865</v>
      </c>
      <c r="G7745" s="71" t="s">
        <v>878</v>
      </c>
    </row>
    <row r="7746" spans="6:7">
      <c r="F7746" s="77">
        <v>6052251066866</v>
      </c>
      <c r="G7746" s="71" t="s">
        <v>878</v>
      </c>
    </row>
    <row r="7747" spans="6:7">
      <c r="F7747" s="77">
        <v>6052251066867</v>
      </c>
      <c r="G7747" s="71" t="s">
        <v>878</v>
      </c>
    </row>
    <row r="7748" spans="6:7">
      <c r="F7748" s="77">
        <v>6052251066868</v>
      </c>
      <c r="G7748" s="71" t="s">
        <v>878</v>
      </c>
    </row>
    <row r="7749" spans="6:7">
      <c r="F7749" s="77">
        <v>6052251066869</v>
      </c>
      <c r="G7749" s="71" t="s">
        <v>878</v>
      </c>
    </row>
    <row r="7750" spans="6:7">
      <c r="F7750" s="77">
        <v>6052251066870</v>
      </c>
      <c r="G7750" s="71" t="s">
        <v>878</v>
      </c>
    </row>
    <row r="7751" spans="6:7">
      <c r="F7751" s="77">
        <v>6052251066871</v>
      </c>
      <c r="G7751" s="71" t="s">
        <v>878</v>
      </c>
    </row>
    <row r="7752" spans="6:7">
      <c r="F7752" s="77">
        <v>6052251066872</v>
      </c>
      <c r="G7752" s="71" t="s">
        <v>878</v>
      </c>
    </row>
    <row r="7753" spans="6:7">
      <c r="F7753" s="77">
        <v>6052251066873</v>
      </c>
      <c r="G7753" s="71" t="s">
        <v>878</v>
      </c>
    </row>
    <row r="7754" spans="6:7">
      <c r="F7754" s="77">
        <v>6052251066874</v>
      </c>
      <c r="G7754" s="71" t="s">
        <v>878</v>
      </c>
    </row>
    <row r="7755" spans="6:7">
      <c r="F7755" s="77">
        <v>6052251066875</v>
      </c>
      <c r="G7755" s="71" t="s">
        <v>878</v>
      </c>
    </row>
    <row r="7756" spans="6:7">
      <c r="F7756" s="77">
        <v>6052251066876</v>
      </c>
      <c r="G7756" s="71" t="s">
        <v>878</v>
      </c>
    </row>
    <row r="7757" spans="6:7">
      <c r="F7757" s="77">
        <v>6052251066877</v>
      </c>
      <c r="G7757" s="71" t="s">
        <v>878</v>
      </c>
    </row>
    <row r="7758" spans="6:7">
      <c r="F7758" s="77">
        <v>6052251066878</v>
      </c>
      <c r="G7758" s="71" t="s">
        <v>878</v>
      </c>
    </row>
    <row r="7759" spans="6:7">
      <c r="F7759" s="77">
        <v>6052251066879</v>
      </c>
      <c r="G7759" s="71" t="s">
        <v>878</v>
      </c>
    </row>
    <row r="7760" spans="6:7">
      <c r="F7760" s="77">
        <v>6052251066880</v>
      </c>
      <c r="G7760" s="71" t="s">
        <v>878</v>
      </c>
    </row>
    <row r="7761" spans="6:7">
      <c r="F7761" s="77">
        <v>6052251066881</v>
      </c>
      <c r="G7761" s="71" t="s">
        <v>878</v>
      </c>
    </row>
    <row r="7762" spans="6:7">
      <c r="F7762" s="77">
        <v>6052251066882</v>
      </c>
      <c r="G7762" s="71" t="s">
        <v>878</v>
      </c>
    </row>
    <row r="7763" spans="6:7">
      <c r="F7763" s="77">
        <v>6052251066883</v>
      </c>
      <c r="G7763" s="71" t="s">
        <v>878</v>
      </c>
    </row>
    <row r="7764" spans="6:7">
      <c r="F7764" s="77">
        <v>6052251066884</v>
      </c>
      <c r="G7764" s="71" t="s">
        <v>878</v>
      </c>
    </row>
    <row r="7765" spans="6:7">
      <c r="F7765" s="77">
        <v>6052251066885</v>
      </c>
      <c r="G7765" s="71" t="s">
        <v>878</v>
      </c>
    </row>
    <row r="7766" spans="6:7">
      <c r="F7766" s="77">
        <v>6052251066886</v>
      </c>
      <c r="G7766" s="71" t="s">
        <v>878</v>
      </c>
    </row>
    <row r="7767" spans="6:7">
      <c r="F7767" s="77">
        <v>6052251066887</v>
      </c>
      <c r="G7767" s="71" t="s">
        <v>878</v>
      </c>
    </row>
    <row r="7768" spans="6:7">
      <c r="F7768" s="77">
        <v>6052251066888</v>
      </c>
      <c r="G7768" s="71" t="s">
        <v>878</v>
      </c>
    </row>
    <row r="7769" spans="6:7">
      <c r="F7769" s="77">
        <v>6052251066889</v>
      </c>
      <c r="G7769" s="71" t="s">
        <v>878</v>
      </c>
    </row>
    <row r="7770" spans="6:7">
      <c r="F7770" s="77">
        <v>6052251066890</v>
      </c>
      <c r="G7770" s="71" t="s">
        <v>878</v>
      </c>
    </row>
    <row r="7771" spans="6:7">
      <c r="F7771" s="77">
        <v>6052251066891</v>
      </c>
      <c r="G7771" s="71" t="s">
        <v>878</v>
      </c>
    </row>
    <row r="7772" spans="6:7">
      <c r="F7772" s="77">
        <v>6052251066892</v>
      </c>
      <c r="G7772" s="71" t="s">
        <v>878</v>
      </c>
    </row>
    <row r="7773" spans="6:7">
      <c r="F7773" s="77">
        <v>6052251066893</v>
      </c>
      <c r="G7773" s="71" t="s">
        <v>878</v>
      </c>
    </row>
    <row r="7774" spans="6:7">
      <c r="F7774" s="77">
        <v>6052251066894</v>
      </c>
      <c r="G7774" s="71" t="s">
        <v>878</v>
      </c>
    </row>
    <row r="7775" spans="6:7">
      <c r="F7775" s="77">
        <v>6052251066895</v>
      </c>
      <c r="G7775" s="71" t="s">
        <v>878</v>
      </c>
    </row>
    <row r="7776" spans="6:7">
      <c r="F7776" s="77">
        <v>6052251066896</v>
      </c>
      <c r="G7776" s="71" t="s">
        <v>878</v>
      </c>
    </row>
    <row r="7777" spans="6:7">
      <c r="F7777" s="77">
        <v>6052251066897</v>
      </c>
      <c r="G7777" s="71" t="s">
        <v>878</v>
      </c>
    </row>
    <row r="7778" spans="6:7">
      <c r="F7778" s="77">
        <v>6052251066898</v>
      </c>
      <c r="G7778" s="71" t="s">
        <v>878</v>
      </c>
    </row>
    <row r="7779" spans="6:7">
      <c r="F7779" s="77">
        <v>6052251066899</v>
      </c>
      <c r="G7779" s="71" t="s">
        <v>878</v>
      </c>
    </row>
    <row r="7780" spans="6:7">
      <c r="F7780" s="77">
        <v>6052251066900</v>
      </c>
      <c r="G7780" s="71" t="s">
        <v>878</v>
      </c>
    </row>
    <row r="7781" spans="6:7">
      <c r="F7781" s="77">
        <v>6052251066901</v>
      </c>
      <c r="G7781" s="71" t="s">
        <v>878</v>
      </c>
    </row>
    <row r="7782" spans="6:7">
      <c r="F7782" s="77">
        <v>6052251066902</v>
      </c>
      <c r="G7782" s="71" t="s">
        <v>878</v>
      </c>
    </row>
    <row r="7783" spans="6:7">
      <c r="F7783" s="77">
        <v>6052251066903</v>
      </c>
      <c r="G7783" s="71" t="s">
        <v>878</v>
      </c>
    </row>
    <row r="7784" spans="6:7">
      <c r="F7784" s="77">
        <v>6052251066904</v>
      </c>
      <c r="G7784" s="71" t="s">
        <v>878</v>
      </c>
    </row>
    <row r="7785" spans="6:7">
      <c r="F7785" s="77">
        <v>6052251066905</v>
      </c>
      <c r="G7785" s="71" t="s">
        <v>878</v>
      </c>
    </row>
    <row r="7786" spans="6:7">
      <c r="F7786" s="77">
        <v>6052251066906</v>
      </c>
      <c r="G7786" s="71" t="s">
        <v>878</v>
      </c>
    </row>
    <row r="7787" spans="6:7">
      <c r="F7787" s="77">
        <v>6052251066907</v>
      </c>
      <c r="G7787" s="71" t="s">
        <v>878</v>
      </c>
    </row>
    <row r="7788" spans="6:7">
      <c r="F7788" s="77">
        <v>6052251066908</v>
      </c>
      <c r="G7788" s="71" t="s">
        <v>878</v>
      </c>
    </row>
    <row r="7789" spans="6:7">
      <c r="F7789" s="77">
        <v>6052251066909</v>
      </c>
      <c r="G7789" s="71" t="s">
        <v>878</v>
      </c>
    </row>
    <row r="7790" spans="6:7">
      <c r="F7790" s="77">
        <v>6052251066910</v>
      </c>
      <c r="G7790" s="71" t="s">
        <v>878</v>
      </c>
    </row>
    <row r="7791" spans="6:7">
      <c r="F7791" s="77">
        <v>6052251066911</v>
      </c>
      <c r="G7791" s="71" t="s">
        <v>878</v>
      </c>
    </row>
    <row r="7792" spans="6:7">
      <c r="F7792" s="77">
        <v>6052251066912</v>
      </c>
      <c r="G7792" s="71" t="s">
        <v>878</v>
      </c>
    </row>
    <row r="7793" spans="6:7">
      <c r="F7793" s="77">
        <v>6052251066913</v>
      </c>
      <c r="G7793" s="71" t="s">
        <v>878</v>
      </c>
    </row>
    <row r="7794" spans="6:7">
      <c r="F7794" s="77">
        <v>6052251066914</v>
      </c>
      <c r="G7794" s="71" t="s">
        <v>878</v>
      </c>
    </row>
    <row r="7795" spans="6:7">
      <c r="F7795" s="77">
        <v>6052251066915</v>
      </c>
      <c r="G7795" s="71" t="s">
        <v>878</v>
      </c>
    </row>
    <row r="7796" spans="6:7">
      <c r="F7796" s="77">
        <v>6052251066916</v>
      </c>
      <c r="G7796" s="71" t="s">
        <v>878</v>
      </c>
    </row>
    <row r="7797" spans="6:7">
      <c r="F7797" s="77">
        <v>6052251066917</v>
      </c>
      <c r="G7797" s="71" t="s">
        <v>878</v>
      </c>
    </row>
    <row r="7798" spans="6:7">
      <c r="F7798" s="77">
        <v>6052251066918</v>
      </c>
      <c r="G7798" s="71" t="s">
        <v>878</v>
      </c>
    </row>
    <row r="7799" spans="6:7">
      <c r="F7799" s="77">
        <v>6052251066919</v>
      </c>
      <c r="G7799" s="71" t="s">
        <v>878</v>
      </c>
    </row>
    <row r="7800" spans="6:7">
      <c r="F7800" s="77">
        <v>6052251066920</v>
      </c>
      <c r="G7800" s="71" t="s">
        <v>878</v>
      </c>
    </row>
    <row r="7801" spans="6:7">
      <c r="F7801" s="77">
        <v>6052251066921</v>
      </c>
      <c r="G7801" s="71" t="s">
        <v>878</v>
      </c>
    </row>
    <row r="7802" spans="6:7">
      <c r="F7802" s="77">
        <v>6052251066922</v>
      </c>
      <c r="G7802" s="71" t="s">
        <v>878</v>
      </c>
    </row>
    <row r="7803" spans="6:7">
      <c r="F7803" s="77">
        <v>6052251066923</v>
      </c>
      <c r="G7803" s="71" t="s">
        <v>878</v>
      </c>
    </row>
    <row r="7804" spans="6:7">
      <c r="F7804" s="77">
        <v>6052251066924</v>
      </c>
      <c r="G7804" s="71" t="s">
        <v>878</v>
      </c>
    </row>
    <row r="7805" spans="6:7">
      <c r="F7805" s="77">
        <v>6052251066925</v>
      </c>
      <c r="G7805" s="71" t="s">
        <v>878</v>
      </c>
    </row>
    <row r="7806" spans="6:7">
      <c r="F7806" s="77">
        <v>6052251066926</v>
      </c>
      <c r="G7806" s="71" t="s">
        <v>878</v>
      </c>
    </row>
    <row r="7807" spans="6:7">
      <c r="F7807" s="77">
        <v>6052251066927</v>
      </c>
      <c r="G7807" s="71" t="s">
        <v>878</v>
      </c>
    </row>
    <row r="7808" spans="6:7">
      <c r="F7808" s="77">
        <v>6052251066928</v>
      </c>
      <c r="G7808" s="71" t="s">
        <v>878</v>
      </c>
    </row>
    <row r="7809" spans="6:7">
      <c r="F7809" s="77">
        <v>6052251066929</v>
      </c>
      <c r="G7809" s="71" t="s">
        <v>878</v>
      </c>
    </row>
    <row r="7810" spans="6:7">
      <c r="F7810" s="77">
        <v>6052251066930</v>
      </c>
      <c r="G7810" s="71" t="s">
        <v>878</v>
      </c>
    </row>
    <row r="7811" spans="6:7">
      <c r="F7811" s="77">
        <v>6052251066931</v>
      </c>
      <c r="G7811" s="71" t="s">
        <v>878</v>
      </c>
    </row>
    <row r="7812" spans="6:7">
      <c r="F7812" s="77">
        <v>6052251066932</v>
      </c>
      <c r="G7812" s="71" t="s">
        <v>878</v>
      </c>
    </row>
    <row r="7813" spans="6:7">
      <c r="F7813" s="77">
        <v>6052251066933</v>
      </c>
      <c r="G7813" s="71" t="s">
        <v>878</v>
      </c>
    </row>
    <row r="7814" spans="6:7">
      <c r="F7814" s="77">
        <v>6052251066934</v>
      </c>
      <c r="G7814" s="71" t="s">
        <v>878</v>
      </c>
    </row>
    <row r="7815" spans="6:7">
      <c r="F7815" s="77">
        <v>6052251066935</v>
      </c>
      <c r="G7815" s="71" t="s">
        <v>878</v>
      </c>
    </row>
    <row r="7816" spans="6:7">
      <c r="F7816" s="77">
        <v>6052251066936</v>
      </c>
      <c r="G7816" s="71" t="s">
        <v>878</v>
      </c>
    </row>
    <row r="7817" spans="6:7">
      <c r="F7817" s="77">
        <v>6052251066937</v>
      </c>
      <c r="G7817" s="71" t="s">
        <v>878</v>
      </c>
    </row>
    <row r="7818" spans="6:7">
      <c r="F7818" s="77">
        <v>6052251066938</v>
      </c>
      <c r="G7818" s="71" t="s">
        <v>878</v>
      </c>
    </row>
    <row r="7819" spans="6:7">
      <c r="F7819" s="77">
        <v>6052251066939</v>
      </c>
      <c r="G7819" s="71" t="s">
        <v>878</v>
      </c>
    </row>
    <row r="7820" spans="6:7">
      <c r="F7820" s="77">
        <v>6052251066940</v>
      </c>
      <c r="G7820" s="71" t="s">
        <v>878</v>
      </c>
    </row>
    <row r="7821" spans="6:7">
      <c r="F7821" s="77">
        <v>6052251066941</v>
      </c>
      <c r="G7821" s="71" t="s">
        <v>878</v>
      </c>
    </row>
    <row r="7822" spans="6:7">
      <c r="F7822" s="77">
        <v>6052251066942</v>
      </c>
      <c r="G7822" s="71" t="s">
        <v>878</v>
      </c>
    </row>
    <row r="7823" spans="6:7">
      <c r="F7823" s="77">
        <v>6052251066943</v>
      </c>
      <c r="G7823" s="71" t="s">
        <v>878</v>
      </c>
    </row>
    <row r="7824" spans="6:7">
      <c r="F7824" s="77">
        <v>6052251066944</v>
      </c>
      <c r="G7824" s="71" t="s">
        <v>878</v>
      </c>
    </row>
    <row r="7825" spans="6:7">
      <c r="F7825" s="77">
        <v>6052251066945</v>
      </c>
      <c r="G7825" s="71" t="s">
        <v>878</v>
      </c>
    </row>
    <row r="7826" spans="6:7">
      <c r="F7826" s="77">
        <v>6052251066946</v>
      </c>
      <c r="G7826" s="71" t="s">
        <v>878</v>
      </c>
    </row>
    <row r="7827" spans="6:7">
      <c r="F7827" s="77">
        <v>6052251066947</v>
      </c>
      <c r="G7827" s="71" t="s">
        <v>878</v>
      </c>
    </row>
    <row r="7828" spans="6:7">
      <c r="F7828" s="77">
        <v>6052251066948</v>
      </c>
      <c r="G7828" s="71" t="s">
        <v>878</v>
      </c>
    </row>
    <row r="7829" spans="6:7">
      <c r="F7829" s="77">
        <v>6052251066949</v>
      </c>
      <c r="G7829" s="71" t="s">
        <v>878</v>
      </c>
    </row>
    <row r="7830" spans="6:7">
      <c r="F7830" s="77">
        <v>6052251066950</v>
      </c>
      <c r="G7830" s="71" t="s">
        <v>878</v>
      </c>
    </row>
    <row r="7831" spans="6:7">
      <c r="F7831" s="77">
        <v>6052251066951</v>
      </c>
      <c r="G7831" s="71" t="s">
        <v>878</v>
      </c>
    </row>
    <row r="7832" spans="6:7">
      <c r="F7832" s="77">
        <v>6052251066952</v>
      </c>
      <c r="G7832" s="71" t="s">
        <v>878</v>
      </c>
    </row>
    <row r="7833" spans="6:7">
      <c r="F7833" s="77">
        <v>6052251066953</v>
      </c>
      <c r="G7833" s="71" t="s">
        <v>878</v>
      </c>
    </row>
    <row r="7834" spans="6:7">
      <c r="F7834" s="77">
        <v>6052251066954</v>
      </c>
      <c r="G7834" s="71" t="s">
        <v>878</v>
      </c>
    </row>
    <row r="7835" spans="6:7">
      <c r="F7835" s="77">
        <v>6052251066955</v>
      </c>
      <c r="G7835" s="71" t="s">
        <v>878</v>
      </c>
    </row>
    <row r="7836" spans="6:7">
      <c r="F7836" s="77">
        <v>6052251066956</v>
      </c>
      <c r="G7836" s="71" t="s">
        <v>878</v>
      </c>
    </row>
    <row r="7837" spans="6:7">
      <c r="F7837" s="77">
        <v>6052251066957</v>
      </c>
      <c r="G7837" s="71" t="s">
        <v>878</v>
      </c>
    </row>
    <row r="7838" spans="6:7">
      <c r="F7838" s="77">
        <v>6052251066958</v>
      </c>
      <c r="G7838" s="71" t="s">
        <v>878</v>
      </c>
    </row>
    <row r="7839" spans="6:7">
      <c r="F7839" s="77">
        <v>6052251066959</v>
      </c>
      <c r="G7839" s="71" t="s">
        <v>878</v>
      </c>
    </row>
    <row r="7840" spans="6:7">
      <c r="F7840" s="77">
        <v>6052251066960</v>
      </c>
      <c r="G7840" s="71" t="s">
        <v>878</v>
      </c>
    </row>
    <row r="7841" spans="6:7">
      <c r="F7841" s="77">
        <v>6052251066961</v>
      </c>
      <c r="G7841" s="71" t="s">
        <v>878</v>
      </c>
    </row>
    <row r="7842" spans="6:7">
      <c r="F7842" s="77">
        <v>6052251066990</v>
      </c>
      <c r="G7842" s="71" t="s">
        <v>878</v>
      </c>
    </row>
    <row r="7843" spans="6:7">
      <c r="F7843" s="77">
        <v>6052251066991</v>
      </c>
      <c r="G7843" s="71" t="s">
        <v>878</v>
      </c>
    </row>
    <row r="7844" spans="6:7">
      <c r="F7844" s="77">
        <v>6052251066992</v>
      </c>
      <c r="G7844" s="71" t="s">
        <v>878</v>
      </c>
    </row>
    <row r="7845" spans="6:7">
      <c r="F7845" s="77">
        <v>6052251066993</v>
      </c>
      <c r="G7845" s="71" t="s">
        <v>878</v>
      </c>
    </row>
    <row r="7846" spans="6:7">
      <c r="F7846" s="77">
        <v>6052251066994</v>
      </c>
      <c r="G7846" s="71" t="s">
        <v>878</v>
      </c>
    </row>
    <row r="7847" spans="6:7">
      <c r="F7847" s="77">
        <v>6052251066995</v>
      </c>
      <c r="G7847" s="71" t="s">
        <v>878</v>
      </c>
    </row>
    <row r="7848" spans="6:7">
      <c r="F7848" s="77">
        <v>6052251066996</v>
      </c>
      <c r="G7848" s="71" t="s">
        <v>878</v>
      </c>
    </row>
    <row r="7849" spans="6:7">
      <c r="F7849" s="77">
        <v>6052251066997</v>
      </c>
      <c r="G7849" s="71" t="s">
        <v>878</v>
      </c>
    </row>
    <row r="7850" spans="6:7">
      <c r="F7850" s="77">
        <v>6052251066998</v>
      </c>
      <c r="G7850" s="71" t="s">
        <v>878</v>
      </c>
    </row>
    <row r="7851" spans="6:7">
      <c r="F7851" s="77">
        <v>6052251066999</v>
      </c>
      <c r="G7851" s="71" t="s">
        <v>878</v>
      </c>
    </row>
    <row r="7852" spans="6:7">
      <c r="F7852" s="77">
        <v>6052251067000</v>
      </c>
      <c r="G7852" s="71" t="s">
        <v>878</v>
      </c>
    </row>
    <row r="7853" spans="6:7">
      <c r="F7853" s="77">
        <v>6052251067001</v>
      </c>
      <c r="G7853" s="71" t="s">
        <v>878</v>
      </c>
    </row>
    <row r="7854" spans="6:7">
      <c r="F7854" s="77">
        <v>6052251067002</v>
      </c>
      <c r="G7854" s="71" t="s">
        <v>878</v>
      </c>
    </row>
    <row r="7855" spans="6:7">
      <c r="F7855" s="77">
        <v>6052251067003</v>
      </c>
      <c r="G7855" s="71" t="s">
        <v>878</v>
      </c>
    </row>
    <row r="7856" spans="6:7">
      <c r="F7856" s="77">
        <v>6052251067004</v>
      </c>
      <c r="G7856" s="71" t="s">
        <v>878</v>
      </c>
    </row>
    <row r="7857" spans="6:7">
      <c r="F7857" s="77">
        <v>6052251067005</v>
      </c>
      <c r="G7857" s="71" t="s">
        <v>878</v>
      </c>
    </row>
    <row r="7858" spans="6:7">
      <c r="F7858" s="77">
        <v>6052251067006</v>
      </c>
      <c r="G7858" s="71" t="s">
        <v>878</v>
      </c>
    </row>
    <row r="7859" spans="6:7">
      <c r="F7859" s="77">
        <v>6052251067007</v>
      </c>
      <c r="G7859" s="71" t="s">
        <v>878</v>
      </c>
    </row>
    <row r="7860" spans="6:7">
      <c r="F7860" s="77">
        <v>6052251067008</v>
      </c>
      <c r="G7860" s="71" t="s">
        <v>878</v>
      </c>
    </row>
    <row r="7861" spans="6:7">
      <c r="F7861" s="77">
        <v>6052251067009</v>
      </c>
      <c r="G7861" s="71" t="s">
        <v>878</v>
      </c>
    </row>
    <row r="7862" spans="6:7">
      <c r="F7862" s="77">
        <v>6052251067010</v>
      </c>
      <c r="G7862" s="71" t="s">
        <v>878</v>
      </c>
    </row>
    <row r="7863" spans="6:7">
      <c r="F7863" s="77">
        <v>6052251067011</v>
      </c>
      <c r="G7863" s="71" t="s">
        <v>878</v>
      </c>
    </row>
    <row r="7864" spans="6:7">
      <c r="F7864" s="77">
        <v>6052251067012</v>
      </c>
      <c r="G7864" s="71" t="s">
        <v>878</v>
      </c>
    </row>
    <row r="7865" spans="6:7">
      <c r="F7865" s="77">
        <v>6052251067013</v>
      </c>
      <c r="G7865" s="71" t="s">
        <v>878</v>
      </c>
    </row>
    <row r="7866" spans="6:7">
      <c r="F7866" s="77">
        <v>6052251067014</v>
      </c>
      <c r="G7866" s="71" t="s">
        <v>878</v>
      </c>
    </row>
    <row r="7867" spans="6:7">
      <c r="F7867" s="77">
        <v>6052251067015</v>
      </c>
      <c r="G7867" s="71" t="s">
        <v>878</v>
      </c>
    </row>
    <row r="7868" spans="6:7">
      <c r="F7868" s="77">
        <v>6052251067016</v>
      </c>
      <c r="G7868" s="71" t="s">
        <v>878</v>
      </c>
    </row>
    <row r="7869" spans="6:7">
      <c r="F7869" s="77">
        <v>6052251067017</v>
      </c>
      <c r="G7869" s="71" t="s">
        <v>878</v>
      </c>
    </row>
    <row r="7870" spans="6:7">
      <c r="F7870" s="77">
        <v>6052251067018</v>
      </c>
      <c r="G7870" s="71" t="s">
        <v>878</v>
      </c>
    </row>
    <row r="7871" spans="6:7">
      <c r="F7871" s="77">
        <v>6052251067019</v>
      </c>
      <c r="G7871" s="71" t="s">
        <v>878</v>
      </c>
    </row>
    <row r="7872" spans="6:7">
      <c r="F7872" s="77">
        <v>6052251067022</v>
      </c>
      <c r="G7872" s="71" t="s">
        <v>878</v>
      </c>
    </row>
    <row r="7873" spans="6:7">
      <c r="F7873" s="77">
        <v>6052251067023</v>
      </c>
      <c r="G7873" s="71" t="s">
        <v>878</v>
      </c>
    </row>
    <row r="7874" spans="6:7">
      <c r="F7874" s="77">
        <v>6052251067024</v>
      </c>
      <c r="G7874" s="71" t="s">
        <v>878</v>
      </c>
    </row>
    <row r="7875" spans="6:7">
      <c r="F7875" s="77">
        <v>6052251067025</v>
      </c>
      <c r="G7875" s="71" t="s">
        <v>878</v>
      </c>
    </row>
    <row r="7876" spans="6:7">
      <c r="F7876" s="77">
        <v>6052251067026</v>
      </c>
      <c r="G7876" s="71" t="s">
        <v>878</v>
      </c>
    </row>
    <row r="7877" spans="6:7">
      <c r="F7877" s="77">
        <v>6052251067027</v>
      </c>
      <c r="G7877" s="71" t="s">
        <v>878</v>
      </c>
    </row>
    <row r="7878" spans="6:7">
      <c r="F7878" s="77">
        <v>6052251067028</v>
      </c>
      <c r="G7878" s="71" t="s">
        <v>878</v>
      </c>
    </row>
    <row r="7879" spans="6:7">
      <c r="F7879" s="77">
        <v>6052251067029</v>
      </c>
      <c r="G7879" s="71" t="s">
        <v>878</v>
      </c>
    </row>
    <row r="7880" spans="6:7">
      <c r="F7880" s="77">
        <v>6052251067032</v>
      </c>
      <c r="G7880" s="71" t="s">
        <v>878</v>
      </c>
    </row>
    <row r="7881" spans="6:7">
      <c r="F7881" s="77">
        <v>6052251067033</v>
      </c>
      <c r="G7881" s="71" t="s">
        <v>878</v>
      </c>
    </row>
    <row r="7882" spans="6:7">
      <c r="F7882" s="77">
        <v>6052251067034</v>
      </c>
      <c r="G7882" s="71" t="s">
        <v>878</v>
      </c>
    </row>
    <row r="7883" spans="6:7">
      <c r="F7883" s="77">
        <v>6052251067035</v>
      </c>
      <c r="G7883" s="71" t="s">
        <v>878</v>
      </c>
    </row>
    <row r="7884" spans="6:7">
      <c r="F7884" s="77">
        <v>6052251067036</v>
      </c>
      <c r="G7884" s="71" t="s">
        <v>878</v>
      </c>
    </row>
    <row r="7885" spans="6:7">
      <c r="F7885" s="77">
        <v>6052251067037</v>
      </c>
      <c r="G7885" s="71" t="s">
        <v>878</v>
      </c>
    </row>
    <row r="7886" spans="6:7">
      <c r="F7886" s="77">
        <v>6052251067038</v>
      </c>
      <c r="G7886" s="71" t="s">
        <v>878</v>
      </c>
    </row>
    <row r="7887" spans="6:7">
      <c r="F7887" s="77">
        <v>6052251067039</v>
      </c>
      <c r="G7887" s="71" t="s">
        <v>878</v>
      </c>
    </row>
    <row r="7888" spans="6:7">
      <c r="F7888" s="77">
        <v>6052251067040</v>
      </c>
      <c r="G7888" s="71" t="s">
        <v>878</v>
      </c>
    </row>
    <row r="7889" spans="6:7">
      <c r="F7889" s="77">
        <v>6052251067041</v>
      </c>
      <c r="G7889" s="71" t="s">
        <v>878</v>
      </c>
    </row>
    <row r="7890" spans="6:7">
      <c r="F7890" s="77">
        <v>6052251067042</v>
      </c>
      <c r="G7890" s="71" t="s">
        <v>878</v>
      </c>
    </row>
    <row r="7891" spans="6:7">
      <c r="F7891" s="77">
        <v>6052251067043</v>
      </c>
      <c r="G7891" s="71" t="s">
        <v>878</v>
      </c>
    </row>
    <row r="7892" spans="6:7">
      <c r="F7892" s="77">
        <v>6052251067044</v>
      </c>
      <c r="G7892" s="71" t="s">
        <v>878</v>
      </c>
    </row>
    <row r="7893" spans="6:7">
      <c r="F7893" s="77">
        <v>6052251067045</v>
      </c>
      <c r="G7893" s="71" t="s">
        <v>878</v>
      </c>
    </row>
    <row r="7894" spans="6:7">
      <c r="F7894" s="77">
        <v>6052251067046</v>
      </c>
      <c r="G7894" s="71" t="s">
        <v>878</v>
      </c>
    </row>
    <row r="7895" spans="6:7">
      <c r="F7895" s="77">
        <v>6052251067047</v>
      </c>
      <c r="G7895" s="71" t="s">
        <v>878</v>
      </c>
    </row>
    <row r="7896" spans="6:7">
      <c r="F7896" s="77">
        <v>6052251067048</v>
      </c>
      <c r="G7896" s="71" t="s">
        <v>878</v>
      </c>
    </row>
    <row r="7897" spans="6:7">
      <c r="F7897" s="77">
        <v>6052251067049</v>
      </c>
      <c r="G7897" s="71" t="s">
        <v>878</v>
      </c>
    </row>
    <row r="7898" spans="6:7">
      <c r="F7898" s="77">
        <v>6052251067050</v>
      </c>
      <c r="G7898" s="71" t="s">
        <v>878</v>
      </c>
    </row>
    <row r="7899" spans="6:7">
      <c r="F7899" s="77">
        <v>6052251067051</v>
      </c>
      <c r="G7899" s="71" t="s">
        <v>878</v>
      </c>
    </row>
    <row r="7900" spans="6:7">
      <c r="F7900" s="77">
        <v>6052251067052</v>
      </c>
      <c r="G7900" s="71" t="s">
        <v>878</v>
      </c>
    </row>
    <row r="7901" spans="6:7">
      <c r="F7901" s="77">
        <v>6052251067053</v>
      </c>
      <c r="G7901" s="71" t="s">
        <v>878</v>
      </c>
    </row>
    <row r="7902" spans="6:7">
      <c r="F7902" s="77">
        <v>6052251067054</v>
      </c>
      <c r="G7902" s="71" t="s">
        <v>878</v>
      </c>
    </row>
    <row r="7903" spans="6:7">
      <c r="F7903" s="77">
        <v>6052251067055</v>
      </c>
      <c r="G7903" s="71" t="s">
        <v>878</v>
      </c>
    </row>
    <row r="7904" spans="6:7">
      <c r="F7904" s="77">
        <v>6052251067056</v>
      </c>
      <c r="G7904" s="71" t="s">
        <v>878</v>
      </c>
    </row>
    <row r="7905" spans="6:7">
      <c r="F7905" s="77">
        <v>6052251067057</v>
      </c>
      <c r="G7905" s="71" t="s">
        <v>878</v>
      </c>
    </row>
    <row r="7906" spans="6:7">
      <c r="F7906" s="77">
        <v>6052251067058</v>
      </c>
      <c r="G7906" s="71" t="s">
        <v>878</v>
      </c>
    </row>
    <row r="7907" spans="6:7">
      <c r="F7907" s="77">
        <v>6052251067059</v>
      </c>
      <c r="G7907" s="71" t="s">
        <v>878</v>
      </c>
    </row>
    <row r="7908" spans="6:7">
      <c r="F7908" s="77">
        <v>6052251067060</v>
      </c>
      <c r="G7908" s="71" t="s">
        <v>878</v>
      </c>
    </row>
    <row r="7909" spans="6:7">
      <c r="F7909" s="77">
        <v>6052251067061</v>
      </c>
      <c r="G7909" s="71" t="s">
        <v>878</v>
      </c>
    </row>
    <row r="7910" spans="6:7">
      <c r="F7910" s="77">
        <v>6052251067062</v>
      </c>
      <c r="G7910" s="71" t="s">
        <v>878</v>
      </c>
    </row>
    <row r="7911" spans="6:7">
      <c r="F7911" s="77">
        <v>6052251067063</v>
      </c>
      <c r="G7911" s="71" t="s">
        <v>878</v>
      </c>
    </row>
    <row r="7912" spans="6:7">
      <c r="F7912" s="77">
        <v>6052251067064</v>
      </c>
      <c r="G7912" s="71" t="s">
        <v>878</v>
      </c>
    </row>
    <row r="7913" spans="6:7">
      <c r="F7913" s="77">
        <v>6052251067065</v>
      </c>
      <c r="G7913" s="71" t="s">
        <v>878</v>
      </c>
    </row>
    <row r="7914" spans="6:7">
      <c r="F7914" s="77">
        <v>6052251067066</v>
      </c>
      <c r="G7914" s="71" t="s">
        <v>878</v>
      </c>
    </row>
    <row r="7915" spans="6:7">
      <c r="F7915" s="77">
        <v>6052251067067</v>
      </c>
      <c r="G7915" s="71" t="s">
        <v>878</v>
      </c>
    </row>
    <row r="7916" spans="6:7">
      <c r="F7916" s="77">
        <v>6052251067068</v>
      </c>
      <c r="G7916" s="71" t="s">
        <v>878</v>
      </c>
    </row>
    <row r="7917" spans="6:7">
      <c r="F7917" s="77">
        <v>6052251067069</v>
      </c>
      <c r="G7917" s="71" t="s">
        <v>878</v>
      </c>
    </row>
    <row r="7918" spans="6:7">
      <c r="F7918" s="77">
        <v>6052251067070</v>
      </c>
      <c r="G7918" s="71" t="s">
        <v>878</v>
      </c>
    </row>
    <row r="7919" spans="6:7">
      <c r="F7919" s="77">
        <v>6052251067071</v>
      </c>
      <c r="G7919" s="71" t="s">
        <v>878</v>
      </c>
    </row>
    <row r="7920" spans="6:7">
      <c r="F7920" s="77">
        <v>6052251067072</v>
      </c>
      <c r="G7920" s="71" t="s">
        <v>878</v>
      </c>
    </row>
    <row r="7921" spans="6:7">
      <c r="F7921" s="77">
        <v>6052251067073</v>
      </c>
      <c r="G7921" s="71" t="s">
        <v>878</v>
      </c>
    </row>
    <row r="7922" spans="6:7">
      <c r="F7922" s="77">
        <v>6052251067074</v>
      </c>
      <c r="G7922" s="71" t="s">
        <v>878</v>
      </c>
    </row>
    <row r="7923" spans="6:7">
      <c r="F7923" s="77">
        <v>6052251067075</v>
      </c>
      <c r="G7923" s="71" t="s">
        <v>878</v>
      </c>
    </row>
    <row r="7924" spans="6:7">
      <c r="F7924" s="77">
        <v>6052251067076</v>
      </c>
      <c r="G7924" s="71" t="s">
        <v>878</v>
      </c>
    </row>
    <row r="7925" spans="6:7">
      <c r="F7925" s="77">
        <v>6052251067077</v>
      </c>
      <c r="G7925" s="71" t="s">
        <v>878</v>
      </c>
    </row>
    <row r="7926" spans="6:7">
      <c r="F7926" s="77">
        <v>6052251067078</v>
      </c>
      <c r="G7926" s="71" t="s">
        <v>878</v>
      </c>
    </row>
    <row r="7927" spans="6:7">
      <c r="F7927" s="77">
        <v>6052251067079</v>
      </c>
      <c r="G7927" s="71" t="s">
        <v>878</v>
      </c>
    </row>
    <row r="7928" spans="6:7">
      <c r="F7928" s="77">
        <v>6052251067080</v>
      </c>
      <c r="G7928" s="71" t="s">
        <v>878</v>
      </c>
    </row>
    <row r="7929" spans="6:7">
      <c r="F7929" s="77">
        <v>6052251067081</v>
      </c>
      <c r="G7929" s="71" t="s">
        <v>878</v>
      </c>
    </row>
    <row r="7930" spans="6:7">
      <c r="F7930" s="77">
        <v>6052251067082</v>
      </c>
      <c r="G7930" s="71" t="s">
        <v>878</v>
      </c>
    </row>
    <row r="7931" spans="6:7">
      <c r="F7931" s="77">
        <v>6052251067083</v>
      </c>
      <c r="G7931" s="71" t="s">
        <v>878</v>
      </c>
    </row>
    <row r="7932" spans="6:7">
      <c r="F7932" s="77">
        <v>6052251067084</v>
      </c>
      <c r="G7932" s="71" t="s">
        <v>878</v>
      </c>
    </row>
    <row r="7933" spans="6:7">
      <c r="F7933" s="77">
        <v>6052251067085</v>
      </c>
      <c r="G7933" s="71" t="s">
        <v>878</v>
      </c>
    </row>
    <row r="7934" spans="6:7">
      <c r="F7934" s="77">
        <v>6052251067086</v>
      </c>
      <c r="G7934" s="71" t="s">
        <v>878</v>
      </c>
    </row>
    <row r="7935" spans="6:7">
      <c r="F7935" s="77">
        <v>6052251067087</v>
      </c>
      <c r="G7935" s="71" t="s">
        <v>878</v>
      </c>
    </row>
    <row r="7936" spans="6:7">
      <c r="F7936" s="77">
        <v>6052251067088</v>
      </c>
      <c r="G7936" s="71" t="s">
        <v>878</v>
      </c>
    </row>
    <row r="7937" spans="6:7">
      <c r="F7937" s="77">
        <v>6052251067089</v>
      </c>
      <c r="G7937" s="71" t="s">
        <v>878</v>
      </c>
    </row>
    <row r="7938" spans="6:7">
      <c r="F7938" s="77">
        <v>6052251067090</v>
      </c>
      <c r="G7938" s="71" t="s">
        <v>878</v>
      </c>
    </row>
    <row r="7939" spans="6:7">
      <c r="F7939" s="77">
        <v>6052251067091</v>
      </c>
      <c r="G7939" s="71" t="s">
        <v>878</v>
      </c>
    </row>
    <row r="7940" spans="6:7">
      <c r="F7940" s="77">
        <v>6052251067092</v>
      </c>
      <c r="G7940" s="71" t="s">
        <v>878</v>
      </c>
    </row>
    <row r="7941" spans="6:7">
      <c r="F7941" s="77">
        <v>6052251067093</v>
      </c>
      <c r="G7941" s="71" t="s">
        <v>878</v>
      </c>
    </row>
    <row r="7942" spans="6:7">
      <c r="F7942" s="77">
        <v>6052251067094</v>
      </c>
      <c r="G7942" s="71" t="s">
        <v>878</v>
      </c>
    </row>
    <row r="7943" spans="6:7">
      <c r="F7943" s="77">
        <v>6052251067095</v>
      </c>
      <c r="G7943" s="71" t="s">
        <v>878</v>
      </c>
    </row>
    <row r="7944" spans="6:7">
      <c r="F7944" s="77">
        <v>6052251067096</v>
      </c>
      <c r="G7944" s="71" t="s">
        <v>878</v>
      </c>
    </row>
    <row r="7945" spans="6:7">
      <c r="F7945" s="77">
        <v>6052251067097</v>
      </c>
      <c r="G7945" s="71" t="s">
        <v>878</v>
      </c>
    </row>
    <row r="7946" spans="6:7">
      <c r="F7946" s="77">
        <v>6052251067098</v>
      </c>
      <c r="G7946" s="71" t="s">
        <v>878</v>
      </c>
    </row>
    <row r="7947" spans="6:7">
      <c r="F7947" s="77">
        <v>6052251067099</v>
      </c>
      <c r="G7947" s="71" t="s">
        <v>878</v>
      </c>
    </row>
    <row r="7948" spans="6:7">
      <c r="F7948" s="77">
        <v>6052251067100</v>
      </c>
      <c r="G7948" s="71" t="s">
        <v>878</v>
      </c>
    </row>
    <row r="7949" spans="6:7">
      <c r="F7949" s="77">
        <v>6052251067101</v>
      </c>
      <c r="G7949" s="71" t="s">
        <v>878</v>
      </c>
    </row>
    <row r="7950" spans="6:7">
      <c r="F7950" s="77">
        <v>6052251067102</v>
      </c>
      <c r="G7950" s="71" t="s">
        <v>878</v>
      </c>
    </row>
    <row r="7951" spans="6:7">
      <c r="F7951" s="77">
        <v>6052251067103</v>
      </c>
      <c r="G7951" s="71" t="s">
        <v>878</v>
      </c>
    </row>
    <row r="7952" spans="6:7">
      <c r="F7952" s="77">
        <v>6052251067104</v>
      </c>
      <c r="G7952" s="71" t="s">
        <v>878</v>
      </c>
    </row>
    <row r="7953" spans="6:7">
      <c r="F7953" s="77">
        <v>6052251067105</v>
      </c>
      <c r="G7953" s="71" t="s">
        <v>878</v>
      </c>
    </row>
    <row r="7954" spans="6:7">
      <c r="F7954" s="77">
        <v>6052251067106</v>
      </c>
      <c r="G7954" s="71" t="s">
        <v>878</v>
      </c>
    </row>
    <row r="7955" spans="6:7">
      <c r="F7955" s="77">
        <v>6052251067107</v>
      </c>
      <c r="G7955" s="71" t="s">
        <v>878</v>
      </c>
    </row>
    <row r="7956" spans="6:7">
      <c r="F7956" s="77">
        <v>6052251067108</v>
      </c>
      <c r="G7956" s="71" t="s">
        <v>878</v>
      </c>
    </row>
    <row r="7957" spans="6:7">
      <c r="F7957" s="77">
        <v>6052251067109</v>
      </c>
      <c r="G7957" s="71" t="s">
        <v>878</v>
      </c>
    </row>
    <row r="7958" spans="6:7">
      <c r="F7958" s="77">
        <v>6052251067110</v>
      </c>
      <c r="G7958" s="71" t="s">
        <v>878</v>
      </c>
    </row>
    <row r="7959" spans="6:7">
      <c r="F7959" s="77">
        <v>6052251067111</v>
      </c>
      <c r="G7959" s="71" t="s">
        <v>878</v>
      </c>
    </row>
    <row r="7960" spans="6:7">
      <c r="F7960" s="77">
        <v>6052251067112</v>
      </c>
      <c r="G7960" s="71" t="s">
        <v>878</v>
      </c>
    </row>
    <row r="7961" spans="6:7">
      <c r="F7961" s="77">
        <v>6052251067113</v>
      </c>
      <c r="G7961" s="71" t="s">
        <v>878</v>
      </c>
    </row>
    <row r="7962" spans="6:7">
      <c r="F7962" s="77">
        <v>6052251067114</v>
      </c>
      <c r="G7962" s="71" t="s">
        <v>878</v>
      </c>
    </row>
    <row r="7963" spans="6:7">
      <c r="F7963" s="77">
        <v>6052251067115</v>
      </c>
      <c r="G7963" s="71" t="s">
        <v>878</v>
      </c>
    </row>
    <row r="7964" spans="6:7">
      <c r="F7964" s="77">
        <v>6052251067116</v>
      </c>
      <c r="G7964" s="71" t="s">
        <v>878</v>
      </c>
    </row>
    <row r="7965" spans="6:7">
      <c r="F7965" s="77">
        <v>6052251067117</v>
      </c>
      <c r="G7965" s="71" t="s">
        <v>878</v>
      </c>
    </row>
    <row r="7966" spans="6:7">
      <c r="F7966" s="77">
        <v>6052251067366</v>
      </c>
      <c r="G7966" s="71" t="s">
        <v>878</v>
      </c>
    </row>
    <row r="7967" spans="6:7">
      <c r="F7967" s="77">
        <v>6052251067367</v>
      </c>
      <c r="G7967" s="71" t="s">
        <v>878</v>
      </c>
    </row>
    <row r="7968" spans="6:7">
      <c r="F7968" s="77">
        <v>6052251067368</v>
      </c>
      <c r="G7968" s="71" t="s">
        <v>878</v>
      </c>
    </row>
    <row r="7969" spans="6:7">
      <c r="F7969" s="77">
        <v>6052251067369</v>
      </c>
      <c r="G7969" s="71" t="s">
        <v>878</v>
      </c>
    </row>
    <row r="7970" spans="6:7">
      <c r="F7970" s="77">
        <v>6052251067383</v>
      </c>
      <c r="G7970" s="71" t="s">
        <v>878</v>
      </c>
    </row>
    <row r="7971" spans="6:7">
      <c r="F7971" s="77">
        <v>6052251067384</v>
      </c>
      <c r="G7971" s="71" t="s">
        <v>878</v>
      </c>
    </row>
    <row r="7972" spans="6:7">
      <c r="F7972" s="77">
        <v>6052251067398</v>
      </c>
      <c r="G7972" s="71" t="s">
        <v>878</v>
      </c>
    </row>
    <row r="7973" spans="6:7">
      <c r="F7973" s="77">
        <v>6052251067412</v>
      </c>
      <c r="G7973" s="71" t="s">
        <v>878</v>
      </c>
    </row>
    <row r="7974" spans="6:7">
      <c r="F7974" s="77">
        <v>6052251067413</v>
      </c>
      <c r="G7974" s="71" t="s">
        <v>878</v>
      </c>
    </row>
    <row r="7975" spans="6:7">
      <c r="F7975" s="77">
        <v>6052251067414</v>
      </c>
      <c r="G7975" s="71" t="s">
        <v>878</v>
      </c>
    </row>
    <row r="7976" spans="6:7">
      <c r="F7976" s="77">
        <v>6052251067415</v>
      </c>
      <c r="G7976" s="71" t="s">
        <v>878</v>
      </c>
    </row>
    <row r="7977" spans="6:7">
      <c r="F7977" s="77">
        <v>6052251067416</v>
      </c>
      <c r="G7977" s="71" t="s">
        <v>878</v>
      </c>
    </row>
    <row r="7978" spans="6:7">
      <c r="F7978" s="77">
        <v>6052251067417</v>
      </c>
      <c r="G7978" s="71" t="s">
        <v>878</v>
      </c>
    </row>
    <row r="7979" spans="6:7">
      <c r="F7979" s="77">
        <v>6052251067418</v>
      </c>
      <c r="G7979" s="71" t="s">
        <v>878</v>
      </c>
    </row>
    <row r="7980" spans="6:7">
      <c r="F7980" s="77">
        <v>6052251067419</v>
      </c>
      <c r="G7980" s="71" t="s">
        <v>878</v>
      </c>
    </row>
    <row r="7981" spans="6:7">
      <c r="F7981" s="77">
        <v>6052251067420</v>
      </c>
      <c r="G7981" s="71" t="s">
        <v>878</v>
      </c>
    </row>
    <row r="7982" spans="6:7">
      <c r="F7982" s="77">
        <v>6052251067421</v>
      </c>
      <c r="G7982" s="71" t="s">
        <v>878</v>
      </c>
    </row>
    <row r="7983" spans="6:7">
      <c r="F7983" s="77">
        <v>6052251067422</v>
      </c>
      <c r="G7983" s="71" t="s">
        <v>878</v>
      </c>
    </row>
    <row r="7984" spans="6:7">
      <c r="F7984" s="77">
        <v>6052251067423</v>
      </c>
      <c r="G7984" s="71" t="s">
        <v>878</v>
      </c>
    </row>
    <row r="7985" spans="6:7">
      <c r="F7985" s="77">
        <v>6052251067424</v>
      </c>
      <c r="G7985" s="71" t="s">
        <v>878</v>
      </c>
    </row>
    <row r="7986" spans="6:7">
      <c r="F7986" s="77">
        <v>6052251067425</v>
      </c>
      <c r="G7986" s="71" t="s">
        <v>878</v>
      </c>
    </row>
    <row r="7987" spans="6:7">
      <c r="F7987" s="77">
        <v>6052251067426</v>
      </c>
      <c r="G7987" s="71" t="s">
        <v>878</v>
      </c>
    </row>
    <row r="7988" spans="6:7">
      <c r="F7988" s="77">
        <v>6052251067427</v>
      </c>
      <c r="G7988" s="71" t="s">
        <v>878</v>
      </c>
    </row>
    <row r="7989" spans="6:7">
      <c r="F7989" s="77">
        <v>6052251067429</v>
      </c>
      <c r="G7989" s="71" t="s">
        <v>878</v>
      </c>
    </row>
    <row r="7990" spans="6:7">
      <c r="F7990" s="77">
        <v>6052251067430</v>
      </c>
      <c r="G7990" s="71" t="s">
        <v>878</v>
      </c>
    </row>
    <row r="7991" spans="6:7">
      <c r="F7991" s="77">
        <v>6052251067431</v>
      </c>
      <c r="G7991" s="71" t="s">
        <v>878</v>
      </c>
    </row>
    <row r="7992" spans="6:7">
      <c r="F7992" s="77">
        <v>6052251067432</v>
      </c>
      <c r="G7992" s="71" t="s">
        <v>878</v>
      </c>
    </row>
    <row r="7993" spans="6:7">
      <c r="F7993" s="77">
        <v>6052251067433</v>
      </c>
      <c r="G7993" s="71" t="s">
        <v>878</v>
      </c>
    </row>
    <row r="7994" spans="6:7">
      <c r="F7994" s="77">
        <v>6052251067434</v>
      </c>
      <c r="G7994" s="71" t="s">
        <v>878</v>
      </c>
    </row>
    <row r="7995" spans="6:7">
      <c r="F7995" s="77">
        <v>6052251067435</v>
      </c>
      <c r="G7995" s="71" t="s">
        <v>878</v>
      </c>
    </row>
    <row r="7996" spans="6:7">
      <c r="F7996" s="77">
        <v>6052251067436</v>
      </c>
      <c r="G7996" s="71" t="s">
        <v>878</v>
      </c>
    </row>
    <row r="7997" spans="6:7">
      <c r="F7997" s="77">
        <v>6052251067437</v>
      </c>
      <c r="G7997" s="71" t="s">
        <v>878</v>
      </c>
    </row>
    <row r="7998" spans="6:7">
      <c r="F7998" s="77">
        <v>6052251067438</v>
      </c>
      <c r="G7998" s="71" t="s">
        <v>878</v>
      </c>
    </row>
    <row r="7999" spans="6:7">
      <c r="F7999" s="77">
        <v>6052251067439</v>
      </c>
      <c r="G7999" s="71" t="s">
        <v>878</v>
      </c>
    </row>
    <row r="8000" spans="6:7">
      <c r="F8000" s="77">
        <v>6052251067440</v>
      </c>
      <c r="G8000" s="71" t="s">
        <v>878</v>
      </c>
    </row>
    <row r="8001" spans="6:7">
      <c r="F8001" s="77">
        <v>6052251067441</v>
      </c>
      <c r="G8001" s="71" t="s">
        <v>878</v>
      </c>
    </row>
    <row r="8002" spans="6:7">
      <c r="F8002" s="77">
        <v>6052251067442</v>
      </c>
      <c r="G8002" s="71" t="s">
        <v>878</v>
      </c>
    </row>
    <row r="8003" spans="6:7">
      <c r="F8003" s="77">
        <v>6052251067443</v>
      </c>
      <c r="G8003" s="71" t="s">
        <v>878</v>
      </c>
    </row>
    <row r="8004" spans="6:7">
      <c r="F8004" s="77">
        <v>6052251067444</v>
      </c>
      <c r="G8004" s="71" t="s">
        <v>878</v>
      </c>
    </row>
    <row r="8005" spans="6:7">
      <c r="F8005" s="77">
        <v>6052251067445</v>
      </c>
      <c r="G8005" s="71" t="s">
        <v>878</v>
      </c>
    </row>
    <row r="8006" spans="6:7">
      <c r="F8006" s="77">
        <v>6052251067446</v>
      </c>
      <c r="G8006" s="71" t="s">
        <v>878</v>
      </c>
    </row>
    <row r="8007" spans="6:7">
      <c r="F8007" s="77">
        <v>6052251067447</v>
      </c>
      <c r="G8007" s="71" t="s">
        <v>878</v>
      </c>
    </row>
    <row r="8008" spans="6:7">
      <c r="F8008" s="77">
        <v>6052251067448</v>
      </c>
      <c r="G8008" s="71" t="s">
        <v>878</v>
      </c>
    </row>
    <row r="8009" spans="6:7">
      <c r="F8009" s="77">
        <v>6052251067449</v>
      </c>
      <c r="G8009" s="71" t="s">
        <v>878</v>
      </c>
    </row>
    <row r="8010" spans="6:7">
      <c r="F8010" s="77">
        <v>6052251067450</v>
      </c>
      <c r="G8010" s="71" t="s">
        <v>878</v>
      </c>
    </row>
    <row r="8011" spans="6:7">
      <c r="F8011" s="77">
        <v>6052251067451</v>
      </c>
      <c r="G8011" s="71" t="s">
        <v>878</v>
      </c>
    </row>
    <row r="8012" spans="6:7">
      <c r="F8012" s="77">
        <v>6052251067452</v>
      </c>
      <c r="G8012" s="71" t="s">
        <v>878</v>
      </c>
    </row>
    <row r="8013" spans="6:7">
      <c r="F8013" s="77">
        <v>6052251067453</v>
      </c>
      <c r="G8013" s="71" t="s">
        <v>878</v>
      </c>
    </row>
    <row r="8014" spans="6:7">
      <c r="F8014" s="77">
        <v>6052251067454</v>
      </c>
      <c r="G8014" s="71" t="s">
        <v>878</v>
      </c>
    </row>
    <row r="8015" spans="6:7">
      <c r="F8015" s="77">
        <v>6052251067455</v>
      </c>
      <c r="G8015" s="71" t="s">
        <v>878</v>
      </c>
    </row>
    <row r="8016" spans="6:7">
      <c r="F8016" s="77">
        <v>6052251067456</v>
      </c>
      <c r="G8016" s="71" t="s">
        <v>878</v>
      </c>
    </row>
    <row r="8017" spans="6:7">
      <c r="F8017" s="77">
        <v>6052251067457</v>
      </c>
      <c r="G8017" s="71" t="s">
        <v>878</v>
      </c>
    </row>
    <row r="8018" spans="6:7">
      <c r="F8018" s="77">
        <v>6052251067458</v>
      </c>
      <c r="G8018" s="71" t="s">
        <v>878</v>
      </c>
    </row>
    <row r="8019" spans="6:7">
      <c r="F8019" s="77">
        <v>6052251067459</v>
      </c>
      <c r="G8019" s="71" t="s">
        <v>878</v>
      </c>
    </row>
    <row r="8020" spans="6:7">
      <c r="F8020" s="77">
        <v>6052251067460</v>
      </c>
      <c r="G8020" s="71" t="s">
        <v>878</v>
      </c>
    </row>
    <row r="8021" spans="6:7">
      <c r="F8021" s="77">
        <v>6052251067461</v>
      </c>
      <c r="G8021" s="71" t="s">
        <v>878</v>
      </c>
    </row>
    <row r="8022" spans="6:7">
      <c r="F8022" s="77">
        <v>6052251067462</v>
      </c>
      <c r="G8022" s="71" t="s">
        <v>878</v>
      </c>
    </row>
    <row r="8023" spans="6:7">
      <c r="F8023" s="77">
        <v>6052251067463</v>
      </c>
      <c r="G8023" s="71" t="s">
        <v>878</v>
      </c>
    </row>
    <row r="8024" spans="6:7">
      <c r="F8024" s="77">
        <v>6052251067464</v>
      </c>
      <c r="G8024" s="71" t="s">
        <v>878</v>
      </c>
    </row>
    <row r="8025" spans="6:7">
      <c r="F8025" s="77">
        <v>6052251067465</v>
      </c>
      <c r="G8025" s="71" t="s">
        <v>878</v>
      </c>
    </row>
    <row r="8026" spans="6:7">
      <c r="F8026" s="77">
        <v>6052251067466</v>
      </c>
      <c r="G8026" s="71" t="s">
        <v>878</v>
      </c>
    </row>
    <row r="8027" spans="6:7">
      <c r="F8027" s="77">
        <v>6052251067467</v>
      </c>
      <c r="G8027" s="71" t="s">
        <v>878</v>
      </c>
    </row>
    <row r="8028" spans="6:7">
      <c r="F8028" s="77">
        <v>6052251067468</v>
      </c>
      <c r="G8028" s="71" t="s">
        <v>878</v>
      </c>
    </row>
    <row r="8029" spans="6:7">
      <c r="F8029" s="77">
        <v>6052251067469</v>
      </c>
      <c r="G8029" s="71" t="s">
        <v>878</v>
      </c>
    </row>
    <row r="8030" spans="6:7">
      <c r="F8030" s="77">
        <v>6052251067470</v>
      </c>
      <c r="G8030" s="71" t="s">
        <v>878</v>
      </c>
    </row>
    <row r="8031" spans="6:7">
      <c r="F8031" s="77">
        <v>6052251067471</v>
      </c>
      <c r="G8031" s="71" t="s">
        <v>878</v>
      </c>
    </row>
    <row r="8032" spans="6:7">
      <c r="F8032" s="77">
        <v>6052251067472</v>
      </c>
      <c r="G8032" s="71" t="s">
        <v>878</v>
      </c>
    </row>
    <row r="8033" spans="6:7">
      <c r="F8033" s="77">
        <v>6052251067473</v>
      </c>
      <c r="G8033" s="71" t="s">
        <v>878</v>
      </c>
    </row>
    <row r="8034" spans="6:7">
      <c r="F8034" s="77">
        <v>6052251067474</v>
      </c>
      <c r="G8034" s="71" t="s">
        <v>878</v>
      </c>
    </row>
    <row r="8035" spans="6:7">
      <c r="F8035" s="77">
        <v>6052251067475</v>
      </c>
      <c r="G8035" s="71" t="s">
        <v>878</v>
      </c>
    </row>
    <row r="8036" spans="6:7">
      <c r="F8036" s="77">
        <v>6052251067476</v>
      </c>
      <c r="G8036" s="71" t="s">
        <v>878</v>
      </c>
    </row>
    <row r="8037" spans="6:7">
      <c r="F8037" s="77">
        <v>6052251067477</v>
      </c>
      <c r="G8037" s="71" t="s">
        <v>878</v>
      </c>
    </row>
    <row r="8038" spans="6:7">
      <c r="F8038" s="77">
        <v>6052251067478</v>
      </c>
      <c r="G8038" s="71" t="s">
        <v>878</v>
      </c>
    </row>
    <row r="8039" spans="6:7">
      <c r="F8039" s="77">
        <v>6052251067479</v>
      </c>
      <c r="G8039" s="71" t="s">
        <v>878</v>
      </c>
    </row>
    <row r="8040" spans="6:7">
      <c r="F8040" s="77">
        <v>6052251067480</v>
      </c>
      <c r="G8040" s="71" t="s">
        <v>878</v>
      </c>
    </row>
    <row r="8041" spans="6:7">
      <c r="F8041" s="77">
        <v>6052251067481</v>
      </c>
      <c r="G8041" s="71" t="s">
        <v>878</v>
      </c>
    </row>
    <row r="8042" spans="6:7">
      <c r="F8042" s="77">
        <v>6052251067482</v>
      </c>
      <c r="G8042" s="71" t="s">
        <v>878</v>
      </c>
    </row>
    <row r="8043" spans="6:7">
      <c r="F8043" s="77">
        <v>6052251067483</v>
      </c>
      <c r="G8043" s="71" t="s">
        <v>878</v>
      </c>
    </row>
    <row r="8044" spans="6:7">
      <c r="F8044" s="77">
        <v>6052251067484</v>
      </c>
      <c r="G8044" s="71" t="s">
        <v>878</v>
      </c>
    </row>
    <row r="8045" spans="6:7">
      <c r="F8045" s="77">
        <v>6052251067485</v>
      </c>
      <c r="G8045" s="71" t="s">
        <v>878</v>
      </c>
    </row>
    <row r="8046" spans="6:7">
      <c r="F8046" s="77">
        <v>6052251067486</v>
      </c>
      <c r="G8046" s="71" t="s">
        <v>878</v>
      </c>
    </row>
    <row r="8047" spans="6:7">
      <c r="F8047" s="77">
        <v>6052251067487</v>
      </c>
      <c r="G8047" s="71" t="s">
        <v>878</v>
      </c>
    </row>
    <row r="8048" spans="6:7">
      <c r="F8048" s="77">
        <v>6052251067488</v>
      </c>
      <c r="G8048" s="71" t="s">
        <v>878</v>
      </c>
    </row>
    <row r="8049" spans="6:7">
      <c r="F8049" s="77">
        <v>6052251067489</v>
      </c>
      <c r="G8049" s="71" t="s">
        <v>878</v>
      </c>
    </row>
    <row r="8050" spans="6:7">
      <c r="F8050" s="77">
        <v>6052251067490</v>
      </c>
      <c r="G8050" s="71" t="s">
        <v>878</v>
      </c>
    </row>
    <row r="8051" spans="6:7">
      <c r="F8051" s="77">
        <v>6052251067491</v>
      </c>
      <c r="G8051" s="71" t="s">
        <v>878</v>
      </c>
    </row>
    <row r="8052" spans="6:7">
      <c r="F8052" s="77">
        <v>6052251067492</v>
      </c>
      <c r="G8052" s="71" t="s">
        <v>878</v>
      </c>
    </row>
    <row r="8053" spans="6:7">
      <c r="F8053" s="77">
        <v>6052251067493</v>
      </c>
      <c r="G8053" s="71" t="s">
        <v>878</v>
      </c>
    </row>
    <row r="8054" spans="6:7">
      <c r="F8054" s="77">
        <v>6052251067494</v>
      </c>
      <c r="G8054" s="71" t="s">
        <v>878</v>
      </c>
    </row>
    <row r="8055" spans="6:7">
      <c r="F8055" s="77">
        <v>6052251067495</v>
      </c>
      <c r="G8055" s="71" t="s">
        <v>878</v>
      </c>
    </row>
    <row r="8056" spans="6:7">
      <c r="F8056" s="77">
        <v>6052251067496</v>
      </c>
      <c r="G8056" s="71" t="s">
        <v>878</v>
      </c>
    </row>
    <row r="8057" spans="6:7">
      <c r="F8057" s="77">
        <v>6052251067497</v>
      </c>
      <c r="G8057" s="71" t="s">
        <v>878</v>
      </c>
    </row>
    <row r="8058" spans="6:7">
      <c r="F8058" s="77">
        <v>6052251067498</v>
      </c>
      <c r="G8058" s="71" t="s">
        <v>878</v>
      </c>
    </row>
    <row r="8059" spans="6:7">
      <c r="F8059" s="77">
        <v>6052251067499</v>
      </c>
      <c r="G8059" s="71" t="s">
        <v>878</v>
      </c>
    </row>
    <row r="8060" spans="6:7">
      <c r="F8060" s="77">
        <v>6052251067500</v>
      </c>
      <c r="G8060" s="71" t="s">
        <v>878</v>
      </c>
    </row>
    <row r="8061" spans="6:7">
      <c r="F8061" s="77">
        <v>6052251067501</v>
      </c>
      <c r="G8061" s="71" t="s">
        <v>878</v>
      </c>
    </row>
    <row r="8062" spans="6:7">
      <c r="F8062" s="77">
        <v>6052251067502</v>
      </c>
      <c r="G8062" s="71" t="s">
        <v>878</v>
      </c>
    </row>
    <row r="8063" spans="6:7">
      <c r="F8063" s="77">
        <v>6052251067503</v>
      </c>
      <c r="G8063" s="71" t="s">
        <v>878</v>
      </c>
    </row>
    <row r="8064" spans="6:7">
      <c r="F8064" s="77">
        <v>6052251067504</v>
      </c>
      <c r="G8064" s="71" t="s">
        <v>878</v>
      </c>
    </row>
    <row r="8065" spans="6:7">
      <c r="F8065" s="77">
        <v>6052251067505</v>
      </c>
      <c r="G8065" s="71" t="s">
        <v>878</v>
      </c>
    </row>
    <row r="8066" spans="6:7">
      <c r="F8066" s="77">
        <v>6052251067506</v>
      </c>
      <c r="G8066" s="71" t="s">
        <v>878</v>
      </c>
    </row>
    <row r="8067" spans="6:7">
      <c r="F8067" s="77">
        <v>6052251067507</v>
      </c>
      <c r="G8067" s="71" t="s">
        <v>878</v>
      </c>
    </row>
    <row r="8068" spans="6:7">
      <c r="F8068" s="77">
        <v>6052251067508</v>
      </c>
      <c r="G8068" s="71" t="s">
        <v>878</v>
      </c>
    </row>
    <row r="8069" spans="6:7">
      <c r="F8069" s="77">
        <v>6052251067509</v>
      </c>
      <c r="G8069" s="71" t="s">
        <v>878</v>
      </c>
    </row>
    <row r="8070" spans="6:7">
      <c r="F8070" s="77">
        <v>6052251067510</v>
      </c>
      <c r="G8070" s="71" t="s">
        <v>878</v>
      </c>
    </row>
    <row r="8071" spans="6:7">
      <c r="F8071" s="77">
        <v>6052251067511</v>
      </c>
      <c r="G8071" s="71" t="s">
        <v>878</v>
      </c>
    </row>
    <row r="8072" spans="6:7">
      <c r="F8072" s="77">
        <v>6052251067512</v>
      </c>
      <c r="G8072" s="71" t="s">
        <v>878</v>
      </c>
    </row>
    <row r="8073" spans="6:7">
      <c r="F8073" s="77">
        <v>6052251067513</v>
      </c>
      <c r="G8073" s="71" t="s">
        <v>878</v>
      </c>
    </row>
    <row r="8074" spans="6:7">
      <c r="F8074" s="77">
        <v>6052251067514</v>
      </c>
      <c r="G8074" s="71" t="s">
        <v>878</v>
      </c>
    </row>
    <row r="8075" spans="6:7">
      <c r="F8075" s="77">
        <v>6052251067515</v>
      </c>
      <c r="G8075" s="71" t="s">
        <v>878</v>
      </c>
    </row>
    <row r="8076" spans="6:7">
      <c r="F8076" s="77">
        <v>6052251067516</v>
      </c>
      <c r="G8076" s="71" t="s">
        <v>878</v>
      </c>
    </row>
    <row r="8077" spans="6:7">
      <c r="F8077" s="77">
        <v>6052251067517</v>
      </c>
      <c r="G8077" s="71" t="s">
        <v>878</v>
      </c>
    </row>
    <row r="8078" spans="6:7">
      <c r="F8078" s="77">
        <v>6052251067518</v>
      </c>
      <c r="G8078" s="71" t="s">
        <v>878</v>
      </c>
    </row>
    <row r="8079" spans="6:7">
      <c r="F8079" s="77">
        <v>6052251067519</v>
      </c>
      <c r="G8079" s="71" t="s">
        <v>878</v>
      </c>
    </row>
    <row r="8080" spans="6:7">
      <c r="F8080" s="77">
        <v>6052251067520</v>
      </c>
      <c r="G8080" s="71" t="s">
        <v>878</v>
      </c>
    </row>
    <row r="8081" spans="6:7">
      <c r="F8081" s="77">
        <v>6052251067521</v>
      </c>
      <c r="G8081" s="71" t="s">
        <v>878</v>
      </c>
    </row>
    <row r="8082" spans="6:7">
      <c r="F8082" s="77">
        <v>6052251067522</v>
      </c>
      <c r="G8082" s="71" t="s">
        <v>878</v>
      </c>
    </row>
    <row r="8083" spans="6:7">
      <c r="F8083" s="77">
        <v>6052251067523</v>
      </c>
      <c r="G8083" s="71" t="s">
        <v>878</v>
      </c>
    </row>
    <row r="8084" spans="6:7">
      <c r="F8084" s="77">
        <v>6052251067524</v>
      </c>
      <c r="G8084" s="71" t="s">
        <v>878</v>
      </c>
    </row>
    <row r="8085" spans="6:7">
      <c r="F8085" s="77">
        <v>6052251067525</v>
      </c>
      <c r="G8085" s="71" t="s">
        <v>878</v>
      </c>
    </row>
    <row r="8086" spans="6:7">
      <c r="F8086" s="77">
        <v>6052251067526</v>
      </c>
      <c r="G8086" s="71" t="s">
        <v>878</v>
      </c>
    </row>
    <row r="8087" spans="6:7">
      <c r="F8087" s="77">
        <v>6052251067527</v>
      </c>
      <c r="G8087" s="71" t="s">
        <v>878</v>
      </c>
    </row>
    <row r="8088" spans="6:7">
      <c r="F8088" s="77">
        <v>6052251067528</v>
      </c>
      <c r="G8088" s="71" t="s">
        <v>878</v>
      </c>
    </row>
    <row r="8089" spans="6:7">
      <c r="F8089" s="77">
        <v>6052251067529</v>
      </c>
      <c r="G8089" s="71" t="s">
        <v>878</v>
      </c>
    </row>
    <row r="8090" spans="6:7">
      <c r="F8090" s="77">
        <v>6052251067530</v>
      </c>
      <c r="G8090" s="71" t="s">
        <v>878</v>
      </c>
    </row>
    <row r="8091" spans="6:7">
      <c r="F8091" s="77">
        <v>6052251067531</v>
      </c>
      <c r="G8091" s="71" t="s">
        <v>878</v>
      </c>
    </row>
    <row r="8092" spans="6:7">
      <c r="F8092" s="77">
        <v>6052251067532</v>
      </c>
      <c r="G8092" s="71" t="s">
        <v>878</v>
      </c>
    </row>
    <row r="8093" spans="6:7">
      <c r="F8093" s="77">
        <v>6052251067533</v>
      </c>
      <c r="G8093" s="71" t="s">
        <v>878</v>
      </c>
    </row>
    <row r="8094" spans="6:7">
      <c r="F8094" s="77">
        <v>6052251067534</v>
      </c>
      <c r="G8094" s="71" t="s">
        <v>878</v>
      </c>
    </row>
    <row r="8095" spans="6:7">
      <c r="F8095" s="77">
        <v>6052251067535</v>
      </c>
      <c r="G8095" s="71" t="s">
        <v>878</v>
      </c>
    </row>
    <row r="8096" spans="6:7">
      <c r="F8096" s="77">
        <v>6052251067536</v>
      </c>
      <c r="G8096" s="71" t="s">
        <v>878</v>
      </c>
    </row>
    <row r="8097" spans="6:7">
      <c r="F8097" s="77">
        <v>6052251067537</v>
      </c>
      <c r="G8097" s="71" t="s">
        <v>878</v>
      </c>
    </row>
    <row r="8098" spans="6:7">
      <c r="F8098" s="77">
        <v>6052251067538</v>
      </c>
      <c r="G8098" s="71" t="s">
        <v>878</v>
      </c>
    </row>
    <row r="8099" spans="6:7">
      <c r="F8099" s="77">
        <v>6052251067539</v>
      </c>
      <c r="G8099" s="71" t="s">
        <v>878</v>
      </c>
    </row>
    <row r="8100" spans="6:7">
      <c r="F8100" s="77">
        <v>6052251067540</v>
      </c>
      <c r="G8100" s="71" t="s">
        <v>878</v>
      </c>
    </row>
    <row r="8101" spans="6:7">
      <c r="F8101" s="77">
        <v>6052251067541</v>
      </c>
      <c r="G8101" s="71" t="s">
        <v>878</v>
      </c>
    </row>
    <row r="8102" spans="6:7">
      <c r="F8102" s="77">
        <v>6052251067542</v>
      </c>
      <c r="G8102" s="71" t="s">
        <v>878</v>
      </c>
    </row>
    <row r="8103" spans="6:7">
      <c r="F8103" s="77">
        <v>6052251067543</v>
      </c>
      <c r="G8103" s="71" t="s">
        <v>878</v>
      </c>
    </row>
    <row r="8104" spans="6:7">
      <c r="F8104" s="77">
        <v>6052251067544</v>
      </c>
      <c r="G8104" s="71" t="s">
        <v>878</v>
      </c>
    </row>
    <row r="8105" spans="6:7">
      <c r="F8105" s="77">
        <v>6052251067545</v>
      </c>
      <c r="G8105" s="71" t="s">
        <v>878</v>
      </c>
    </row>
    <row r="8106" spans="6:7">
      <c r="F8106" s="77">
        <v>6052251067546</v>
      </c>
      <c r="G8106" s="71" t="s">
        <v>878</v>
      </c>
    </row>
    <row r="8107" spans="6:7">
      <c r="F8107" s="77">
        <v>6052251067547</v>
      </c>
      <c r="G8107" s="71" t="s">
        <v>878</v>
      </c>
    </row>
    <row r="8108" spans="6:7">
      <c r="F8108" s="77">
        <v>6052251067548</v>
      </c>
      <c r="G8108" s="71" t="s">
        <v>878</v>
      </c>
    </row>
    <row r="8109" spans="6:7">
      <c r="F8109" s="77">
        <v>6052251067549</v>
      </c>
      <c r="G8109" s="71" t="s">
        <v>878</v>
      </c>
    </row>
    <row r="8110" spans="6:7">
      <c r="F8110" s="77">
        <v>6052251067550</v>
      </c>
      <c r="G8110" s="71" t="s">
        <v>878</v>
      </c>
    </row>
    <row r="8111" spans="6:7">
      <c r="F8111" s="77">
        <v>6052251067551</v>
      </c>
      <c r="G8111" s="71" t="s">
        <v>878</v>
      </c>
    </row>
    <row r="8112" spans="6:7">
      <c r="F8112" s="77">
        <v>6052251067552</v>
      </c>
      <c r="G8112" s="71" t="s">
        <v>878</v>
      </c>
    </row>
    <row r="8113" spans="6:7">
      <c r="F8113" s="77">
        <v>6052251067553</v>
      </c>
      <c r="G8113" s="71" t="s">
        <v>878</v>
      </c>
    </row>
    <row r="8114" spans="6:7">
      <c r="F8114" s="77">
        <v>6052251067554</v>
      </c>
      <c r="G8114" s="71" t="s">
        <v>878</v>
      </c>
    </row>
    <row r="8115" spans="6:7">
      <c r="F8115" s="77">
        <v>6052251067555</v>
      </c>
      <c r="G8115" s="71" t="s">
        <v>878</v>
      </c>
    </row>
    <row r="8116" spans="6:7">
      <c r="F8116" s="77">
        <v>6052251067556</v>
      </c>
      <c r="G8116" s="71" t="s">
        <v>878</v>
      </c>
    </row>
    <row r="8117" spans="6:7">
      <c r="F8117" s="77">
        <v>6052251067557</v>
      </c>
      <c r="G8117" s="71" t="s">
        <v>878</v>
      </c>
    </row>
    <row r="8118" spans="6:7">
      <c r="F8118" s="77">
        <v>6052251067558</v>
      </c>
      <c r="G8118" s="71" t="s">
        <v>878</v>
      </c>
    </row>
    <row r="8119" spans="6:7">
      <c r="F8119" s="77">
        <v>6052251067559</v>
      </c>
      <c r="G8119" s="71" t="s">
        <v>878</v>
      </c>
    </row>
    <row r="8120" spans="6:7">
      <c r="F8120" s="77">
        <v>6052251067560</v>
      </c>
      <c r="G8120" s="71" t="s">
        <v>878</v>
      </c>
    </row>
    <row r="8121" spans="6:7">
      <c r="F8121" s="77">
        <v>6052251067561</v>
      </c>
      <c r="G8121" s="71" t="s">
        <v>878</v>
      </c>
    </row>
    <row r="8122" spans="6:7">
      <c r="F8122" s="77">
        <v>6052251067562</v>
      </c>
      <c r="G8122" s="71" t="s">
        <v>878</v>
      </c>
    </row>
    <row r="8123" spans="6:7">
      <c r="F8123" s="77">
        <v>6052251067563</v>
      </c>
      <c r="G8123" s="71" t="s">
        <v>878</v>
      </c>
    </row>
    <row r="8124" spans="6:7">
      <c r="F8124" s="77">
        <v>6052251067564</v>
      </c>
      <c r="G8124" s="71" t="s">
        <v>878</v>
      </c>
    </row>
    <row r="8125" spans="6:7">
      <c r="F8125" s="77">
        <v>6052251067565</v>
      </c>
      <c r="G8125" s="71" t="s">
        <v>878</v>
      </c>
    </row>
    <row r="8126" spans="6:7">
      <c r="F8126" s="77">
        <v>6052251067566</v>
      </c>
      <c r="G8126" s="71" t="s">
        <v>878</v>
      </c>
    </row>
    <row r="8127" spans="6:7">
      <c r="F8127" s="77">
        <v>6052251067567</v>
      </c>
      <c r="G8127" s="71" t="s">
        <v>878</v>
      </c>
    </row>
    <row r="8128" spans="6:7">
      <c r="F8128" s="77">
        <v>6052251067568</v>
      </c>
      <c r="G8128" s="71" t="s">
        <v>878</v>
      </c>
    </row>
    <row r="8129" spans="6:7">
      <c r="F8129" s="77">
        <v>6052251067569</v>
      </c>
      <c r="G8129" s="71" t="s">
        <v>878</v>
      </c>
    </row>
    <row r="8130" spans="6:7">
      <c r="F8130" s="77">
        <v>6052251067570</v>
      </c>
      <c r="G8130" s="71" t="s">
        <v>878</v>
      </c>
    </row>
    <row r="8131" spans="6:7">
      <c r="F8131" s="77">
        <v>6052251067571</v>
      </c>
      <c r="G8131" s="71" t="s">
        <v>878</v>
      </c>
    </row>
    <row r="8132" spans="6:7">
      <c r="F8132" s="77">
        <v>6052251067572</v>
      </c>
      <c r="G8132" s="71" t="s">
        <v>878</v>
      </c>
    </row>
    <row r="8133" spans="6:7">
      <c r="F8133" s="77">
        <v>6052251067573</v>
      </c>
      <c r="G8133" s="71" t="s">
        <v>878</v>
      </c>
    </row>
    <row r="8134" spans="6:7">
      <c r="F8134" s="77">
        <v>6052251067574</v>
      </c>
      <c r="G8134" s="71" t="s">
        <v>878</v>
      </c>
    </row>
    <row r="8135" spans="6:7">
      <c r="F8135" s="77">
        <v>6052251067575</v>
      </c>
      <c r="G8135" s="71" t="s">
        <v>878</v>
      </c>
    </row>
    <row r="8136" spans="6:7">
      <c r="F8136" s="77">
        <v>6052251067576</v>
      </c>
      <c r="G8136" s="71" t="s">
        <v>878</v>
      </c>
    </row>
    <row r="8137" spans="6:7">
      <c r="F8137" s="77">
        <v>6052251067577</v>
      </c>
      <c r="G8137" s="71" t="s">
        <v>878</v>
      </c>
    </row>
    <row r="8138" spans="6:7">
      <c r="F8138" s="77">
        <v>6052251067578</v>
      </c>
      <c r="G8138" s="71" t="s">
        <v>878</v>
      </c>
    </row>
    <row r="8139" spans="6:7">
      <c r="F8139" s="77">
        <v>6052251067579</v>
      </c>
      <c r="G8139" s="71" t="s">
        <v>878</v>
      </c>
    </row>
    <row r="8140" spans="6:7">
      <c r="F8140" s="77">
        <v>6052251067580</v>
      </c>
      <c r="G8140" s="71" t="s">
        <v>878</v>
      </c>
    </row>
    <row r="8141" spans="6:7">
      <c r="F8141" s="77">
        <v>6052251067581</v>
      </c>
      <c r="G8141" s="71" t="s">
        <v>878</v>
      </c>
    </row>
    <row r="8142" spans="6:7">
      <c r="F8142" s="77">
        <v>6052251067582</v>
      </c>
      <c r="G8142" s="71" t="s">
        <v>878</v>
      </c>
    </row>
    <row r="8143" spans="6:7">
      <c r="F8143" s="77">
        <v>6052251067583</v>
      </c>
      <c r="G8143" s="71" t="s">
        <v>878</v>
      </c>
    </row>
    <row r="8144" spans="6:7">
      <c r="F8144" s="77">
        <v>6052251067584</v>
      </c>
      <c r="G8144" s="71" t="s">
        <v>878</v>
      </c>
    </row>
    <row r="8145" spans="6:7">
      <c r="F8145" s="77">
        <v>6052251067585</v>
      </c>
      <c r="G8145" s="71" t="s">
        <v>878</v>
      </c>
    </row>
    <row r="8146" spans="6:7">
      <c r="F8146" s="77">
        <v>6052251067586</v>
      </c>
      <c r="G8146" s="71" t="s">
        <v>878</v>
      </c>
    </row>
    <row r="8147" spans="6:7">
      <c r="F8147" s="77">
        <v>6052251067587</v>
      </c>
      <c r="G8147" s="71" t="s">
        <v>878</v>
      </c>
    </row>
    <row r="8148" spans="6:7">
      <c r="F8148" s="77">
        <v>6052251067588</v>
      </c>
      <c r="G8148" s="71" t="s">
        <v>878</v>
      </c>
    </row>
    <row r="8149" spans="6:7">
      <c r="F8149" s="77">
        <v>6052251067589</v>
      </c>
      <c r="G8149" s="71" t="s">
        <v>878</v>
      </c>
    </row>
    <row r="8150" spans="6:7">
      <c r="F8150" s="77">
        <v>6052251067590</v>
      </c>
      <c r="G8150" s="71" t="s">
        <v>878</v>
      </c>
    </row>
    <row r="8151" spans="6:7">
      <c r="F8151" s="77">
        <v>6052251067591</v>
      </c>
      <c r="G8151" s="71" t="s">
        <v>878</v>
      </c>
    </row>
    <row r="8152" spans="6:7">
      <c r="F8152" s="77">
        <v>6052251067627</v>
      </c>
      <c r="G8152" s="71" t="s">
        <v>878</v>
      </c>
    </row>
    <row r="8153" spans="6:7">
      <c r="F8153" s="77">
        <v>6052251067628</v>
      </c>
      <c r="G8153" s="71" t="s">
        <v>878</v>
      </c>
    </row>
    <row r="8154" spans="6:7">
      <c r="F8154" s="77">
        <v>6052251067674</v>
      </c>
      <c r="G8154" s="71" t="s">
        <v>878</v>
      </c>
    </row>
    <row r="8155" spans="6:7">
      <c r="F8155" s="77">
        <v>6052251067675</v>
      </c>
      <c r="G8155" s="71" t="s">
        <v>878</v>
      </c>
    </row>
    <row r="8156" spans="6:7">
      <c r="F8156" s="77">
        <v>6052251067676</v>
      </c>
      <c r="G8156" s="71" t="s">
        <v>878</v>
      </c>
    </row>
    <row r="8157" spans="6:7">
      <c r="F8157" s="77">
        <v>6052251067677</v>
      </c>
      <c r="G8157" s="71" t="s">
        <v>878</v>
      </c>
    </row>
    <row r="8158" spans="6:7">
      <c r="F8158" s="77">
        <v>6052251067678</v>
      </c>
      <c r="G8158" s="71" t="s">
        <v>878</v>
      </c>
    </row>
    <row r="8159" spans="6:7">
      <c r="F8159" s="77">
        <v>6052251067679</v>
      </c>
      <c r="G8159" s="71" t="s">
        <v>878</v>
      </c>
    </row>
    <row r="8160" spans="6:7">
      <c r="F8160" s="77">
        <v>6052251067680</v>
      </c>
      <c r="G8160" s="71" t="s">
        <v>878</v>
      </c>
    </row>
    <row r="8161" spans="6:7">
      <c r="F8161" s="77">
        <v>6052251067681</v>
      </c>
      <c r="G8161" s="71" t="s">
        <v>878</v>
      </c>
    </row>
    <row r="8162" spans="6:7">
      <c r="F8162" s="77">
        <v>6052251067682</v>
      </c>
      <c r="G8162" s="71" t="s">
        <v>878</v>
      </c>
    </row>
    <row r="8163" spans="6:7">
      <c r="F8163" s="77">
        <v>6052251067683</v>
      </c>
      <c r="G8163" s="71" t="s">
        <v>878</v>
      </c>
    </row>
    <row r="8164" spans="6:7">
      <c r="F8164" s="77">
        <v>6052251067684</v>
      </c>
      <c r="G8164" s="71" t="s">
        <v>878</v>
      </c>
    </row>
    <row r="8165" spans="6:7">
      <c r="F8165" s="77">
        <v>6052251067685</v>
      </c>
      <c r="G8165" s="71" t="s">
        <v>878</v>
      </c>
    </row>
    <row r="8166" spans="6:7">
      <c r="F8166" s="77">
        <v>6052251067686</v>
      </c>
      <c r="G8166" s="71" t="s">
        <v>878</v>
      </c>
    </row>
    <row r="8167" spans="6:7">
      <c r="F8167" s="77">
        <v>6052251067687</v>
      </c>
      <c r="G8167" s="71" t="s">
        <v>878</v>
      </c>
    </row>
    <row r="8168" spans="6:7">
      <c r="F8168" s="77">
        <v>6052251067688</v>
      </c>
      <c r="G8168" s="71" t="s">
        <v>878</v>
      </c>
    </row>
    <row r="8169" spans="6:7">
      <c r="F8169" s="77">
        <v>6052251067689</v>
      </c>
      <c r="G8169" s="71" t="s">
        <v>878</v>
      </c>
    </row>
    <row r="8170" spans="6:7">
      <c r="F8170" s="77">
        <v>6052251067690</v>
      </c>
      <c r="G8170" s="71" t="s">
        <v>878</v>
      </c>
    </row>
    <row r="8171" spans="6:7">
      <c r="F8171" s="77">
        <v>6052251067691</v>
      </c>
      <c r="G8171" s="71" t="s">
        <v>878</v>
      </c>
    </row>
    <row r="8172" spans="6:7">
      <c r="F8172" s="77">
        <v>6052251067692</v>
      </c>
      <c r="G8172" s="71" t="s">
        <v>878</v>
      </c>
    </row>
    <row r="8173" spans="6:7">
      <c r="F8173" s="77">
        <v>6052251067693</v>
      </c>
      <c r="G8173" s="71" t="s">
        <v>878</v>
      </c>
    </row>
    <row r="8174" spans="6:7">
      <c r="F8174" s="77">
        <v>6052251067694</v>
      </c>
      <c r="G8174" s="71" t="s">
        <v>878</v>
      </c>
    </row>
    <row r="8175" spans="6:7">
      <c r="F8175" s="77">
        <v>6052251067695</v>
      </c>
      <c r="G8175" s="71" t="s">
        <v>878</v>
      </c>
    </row>
    <row r="8176" spans="6:7">
      <c r="F8176" s="77">
        <v>6052251067696</v>
      </c>
      <c r="G8176" s="71" t="s">
        <v>878</v>
      </c>
    </row>
    <row r="8177" spans="6:7">
      <c r="F8177" s="77">
        <v>6052251067697</v>
      </c>
      <c r="G8177" s="71" t="s">
        <v>878</v>
      </c>
    </row>
    <row r="8178" spans="6:7">
      <c r="F8178" s="77">
        <v>6052251067698</v>
      </c>
      <c r="G8178" s="71" t="s">
        <v>878</v>
      </c>
    </row>
    <row r="8179" spans="6:7">
      <c r="F8179" s="77">
        <v>6052251067699</v>
      </c>
      <c r="G8179" s="71" t="s">
        <v>878</v>
      </c>
    </row>
    <row r="8180" spans="6:7">
      <c r="F8180" s="77">
        <v>6052251067700</v>
      </c>
      <c r="G8180" s="71" t="s">
        <v>878</v>
      </c>
    </row>
    <row r="8181" spans="6:7">
      <c r="F8181" s="77">
        <v>6052251067701</v>
      </c>
      <c r="G8181" s="71" t="s">
        <v>878</v>
      </c>
    </row>
    <row r="8182" spans="6:7">
      <c r="F8182" s="77">
        <v>6052251067702</v>
      </c>
      <c r="G8182" s="71" t="s">
        <v>878</v>
      </c>
    </row>
    <row r="8183" spans="6:7">
      <c r="F8183" s="77">
        <v>6052251067703</v>
      </c>
      <c r="G8183" s="71" t="s">
        <v>878</v>
      </c>
    </row>
    <row r="8184" spans="6:7">
      <c r="F8184" s="77">
        <v>6052251067704</v>
      </c>
      <c r="G8184" s="71" t="s">
        <v>878</v>
      </c>
    </row>
    <row r="8185" spans="6:7">
      <c r="F8185" s="77">
        <v>6052251067705</v>
      </c>
      <c r="G8185" s="71" t="s">
        <v>878</v>
      </c>
    </row>
    <row r="8186" spans="6:7">
      <c r="F8186" s="77">
        <v>6052251067706</v>
      </c>
      <c r="G8186" s="71" t="s">
        <v>878</v>
      </c>
    </row>
    <row r="8187" spans="6:7">
      <c r="F8187" s="77">
        <v>6052251067707</v>
      </c>
      <c r="G8187" s="71" t="s">
        <v>878</v>
      </c>
    </row>
    <row r="8188" spans="6:7">
      <c r="F8188" s="77">
        <v>6052251067708</v>
      </c>
      <c r="G8188" s="71" t="s">
        <v>878</v>
      </c>
    </row>
    <row r="8189" spans="6:7">
      <c r="F8189" s="77">
        <v>6052251067709</v>
      </c>
      <c r="G8189" s="71" t="s">
        <v>878</v>
      </c>
    </row>
    <row r="8190" spans="6:7">
      <c r="F8190" s="77">
        <v>6052251067710</v>
      </c>
      <c r="G8190" s="71" t="s">
        <v>878</v>
      </c>
    </row>
    <row r="8191" spans="6:7">
      <c r="F8191" s="77">
        <v>6052251067711</v>
      </c>
      <c r="G8191" s="71" t="s">
        <v>878</v>
      </c>
    </row>
    <row r="8192" spans="6:7">
      <c r="F8192" s="77">
        <v>6052251067712</v>
      </c>
      <c r="G8192" s="71" t="s">
        <v>878</v>
      </c>
    </row>
    <row r="8193" spans="6:7">
      <c r="F8193" s="77">
        <v>6052251067713</v>
      </c>
      <c r="G8193" s="71" t="s">
        <v>878</v>
      </c>
    </row>
    <row r="8194" spans="6:7">
      <c r="F8194" s="77">
        <v>6052251067714</v>
      </c>
      <c r="G8194" s="71" t="s">
        <v>878</v>
      </c>
    </row>
    <row r="8195" spans="6:7">
      <c r="F8195" s="77">
        <v>6052251067715</v>
      </c>
      <c r="G8195" s="71" t="s">
        <v>878</v>
      </c>
    </row>
    <row r="8196" spans="6:7">
      <c r="F8196" s="77">
        <v>6052251067716</v>
      </c>
      <c r="G8196" s="71" t="s">
        <v>878</v>
      </c>
    </row>
    <row r="8197" spans="6:7">
      <c r="F8197" s="77">
        <v>6052251067717</v>
      </c>
      <c r="G8197" s="71" t="s">
        <v>878</v>
      </c>
    </row>
    <row r="8198" spans="6:7">
      <c r="F8198" s="77">
        <v>6052251067718</v>
      </c>
      <c r="G8198" s="71" t="s">
        <v>878</v>
      </c>
    </row>
    <row r="8199" spans="6:7">
      <c r="F8199" s="77">
        <v>6052251067719</v>
      </c>
      <c r="G8199" s="71" t="s">
        <v>878</v>
      </c>
    </row>
    <row r="8200" spans="6:7">
      <c r="F8200" s="77">
        <v>6052251067722</v>
      </c>
      <c r="G8200" s="71" t="s">
        <v>878</v>
      </c>
    </row>
    <row r="8201" spans="6:7">
      <c r="F8201" s="77">
        <v>6052251067723</v>
      </c>
      <c r="G8201" s="71" t="s">
        <v>878</v>
      </c>
    </row>
    <row r="8202" spans="6:7">
      <c r="F8202" s="77">
        <v>6052251067724</v>
      </c>
      <c r="G8202" s="71" t="s">
        <v>878</v>
      </c>
    </row>
    <row r="8203" spans="6:7">
      <c r="F8203" s="77">
        <v>6052251067725</v>
      </c>
      <c r="G8203" s="71" t="s">
        <v>878</v>
      </c>
    </row>
    <row r="8204" spans="6:7">
      <c r="F8204" s="77">
        <v>6052251067726</v>
      </c>
      <c r="G8204" s="71" t="s">
        <v>878</v>
      </c>
    </row>
    <row r="8205" spans="6:7">
      <c r="F8205" s="77">
        <v>6052251067727</v>
      </c>
      <c r="G8205" s="71" t="s">
        <v>878</v>
      </c>
    </row>
    <row r="8206" spans="6:7">
      <c r="F8206" s="77">
        <v>6052251067728</v>
      </c>
      <c r="G8206" s="71" t="s">
        <v>878</v>
      </c>
    </row>
    <row r="8207" spans="6:7">
      <c r="F8207" s="77">
        <v>6052251067729</v>
      </c>
      <c r="G8207" s="71" t="s">
        <v>878</v>
      </c>
    </row>
    <row r="8208" spans="6:7">
      <c r="F8208" s="77">
        <v>6052251067730</v>
      </c>
      <c r="G8208" s="71" t="s">
        <v>878</v>
      </c>
    </row>
    <row r="8209" spans="6:7">
      <c r="F8209" s="77">
        <v>6052251067731</v>
      </c>
      <c r="G8209" s="71" t="s">
        <v>878</v>
      </c>
    </row>
    <row r="8210" spans="6:7">
      <c r="F8210" s="77">
        <v>6052251067732</v>
      </c>
      <c r="G8210" s="71" t="s">
        <v>878</v>
      </c>
    </row>
    <row r="8211" spans="6:7">
      <c r="F8211" s="77">
        <v>6052251067733</v>
      </c>
      <c r="G8211" s="71" t="s">
        <v>878</v>
      </c>
    </row>
    <row r="8212" spans="6:7">
      <c r="F8212" s="77">
        <v>6052251067734</v>
      </c>
      <c r="G8212" s="71" t="s">
        <v>878</v>
      </c>
    </row>
    <row r="8213" spans="6:7">
      <c r="F8213" s="77">
        <v>6052251067735</v>
      </c>
      <c r="G8213" s="71" t="s">
        <v>878</v>
      </c>
    </row>
    <row r="8214" spans="6:7">
      <c r="F8214" s="77">
        <v>6052251067736</v>
      </c>
      <c r="G8214" s="71" t="s">
        <v>878</v>
      </c>
    </row>
    <row r="8215" spans="6:7">
      <c r="F8215" s="77">
        <v>6052251067737</v>
      </c>
      <c r="G8215" s="71" t="s">
        <v>878</v>
      </c>
    </row>
    <row r="8216" spans="6:7">
      <c r="F8216" s="77">
        <v>6052251067738</v>
      </c>
      <c r="G8216" s="71" t="s">
        <v>878</v>
      </c>
    </row>
    <row r="8217" spans="6:7">
      <c r="F8217" s="77">
        <v>6052251067739</v>
      </c>
      <c r="G8217" s="71" t="s">
        <v>878</v>
      </c>
    </row>
    <row r="8218" spans="6:7">
      <c r="F8218" s="77">
        <v>6052251067740</v>
      </c>
      <c r="G8218" s="71" t="s">
        <v>878</v>
      </c>
    </row>
    <row r="8219" spans="6:7">
      <c r="F8219" s="77">
        <v>6052251067741</v>
      </c>
      <c r="G8219" s="71" t="s">
        <v>878</v>
      </c>
    </row>
    <row r="8220" spans="6:7">
      <c r="F8220" s="77">
        <v>6052251067742</v>
      </c>
      <c r="G8220" s="71" t="s">
        <v>878</v>
      </c>
    </row>
    <row r="8221" spans="6:7">
      <c r="F8221" s="77">
        <v>6052251067743</v>
      </c>
      <c r="G8221" s="71" t="s">
        <v>878</v>
      </c>
    </row>
    <row r="8222" spans="6:7">
      <c r="F8222" s="77">
        <v>6052251067744</v>
      </c>
      <c r="G8222" s="71" t="s">
        <v>878</v>
      </c>
    </row>
    <row r="8223" spans="6:7">
      <c r="F8223" s="77">
        <v>6052251067745</v>
      </c>
      <c r="G8223" s="71" t="s">
        <v>878</v>
      </c>
    </row>
    <row r="8224" spans="6:7">
      <c r="F8224" s="77">
        <v>6052251067746</v>
      </c>
      <c r="G8224" s="71" t="s">
        <v>878</v>
      </c>
    </row>
    <row r="8225" spans="6:7">
      <c r="F8225" s="77">
        <v>6052251067747</v>
      </c>
      <c r="G8225" s="71" t="s">
        <v>878</v>
      </c>
    </row>
    <row r="8226" spans="6:7">
      <c r="F8226" s="77">
        <v>6052251067748</v>
      </c>
      <c r="G8226" s="71" t="s">
        <v>878</v>
      </c>
    </row>
    <row r="8227" spans="6:7">
      <c r="F8227" s="77">
        <v>6052251067749</v>
      </c>
      <c r="G8227" s="71" t="s">
        <v>878</v>
      </c>
    </row>
    <row r="8228" spans="6:7">
      <c r="F8228" s="77">
        <v>6052251067750</v>
      </c>
      <c r="G8228" s="71" t="s">
        <v>878</v>
      </c>
    </row>
    <row r="8229" spans="6:7">
      <c r="F8229" s="77">
        <v>6052251067751</v>
      </c>
      <c r="G8229" s="71" t="s">
        <v>878</v>
      </c>
    </row>
    <row r="8230" spans="6:7">
      <c r="F8230" s="77">
        <v>6052251067752</v>
      </c>
      <c r="G8230" s="71" t="s">
        <v>878</v>
      </c>
    </row>
    <row r="8231" spans="6:7">
      <c r="F8231" s="77">
        <v>6052251067753</v>
      </c>
      <c r="G8231" s="71" t="s">
        <v>878</v>
      </c>
    </row>
    <row r="8232" spans="6:7">
      <c r="F8232" s="77">
        <v>6052251067754</v>
      </c>
      <c r="G8232" s="71" t="s">
        <v>878</v>
      </c>
    </row>
    <row r="8233" spans="6:7">
      <c r="F8233" s="77">
        <v>6052251067755</v>
      </c>
      <c r="G8233" s="71" t="s">
        <v>878</v>
      </c>
    </row>
    <row r="8234" spans="6:7">
      <c r="F8234" s="77">
        <v>6052251067756</v>
      </c>
      <c r="G8234" s="71" t="s">
        <v>878</v>
      </c>
    </row>
    <row r="8235" spans="6:7">
      <c r="F8235" s="77">
        <v>6052251067757</v>
      </c>
      <c r="G8235" s="71" t="s">
        <v>878</v>
      </c>
    </row>
    <row r="8236" spans="6:7">
      <c r="F8236" s="77">
        <v>6052251067758</v>
      </c>
      <c r="G8236" s="71" t="s">
        <v>878</v>
      </c>
    </row>
    <row r="8237" spans="6:7">
      <c r="F8237" s="77">
        <v>6052251067759</v>
      </c>
      <c r="G8237" s="71" t="s">
        <v>878</v>
      </c>
    </row>
    <row r="8238" spans="6:7">
      <c r="F8238" s="77">
        <v>6052251067760</v>
      </c>
      <c r="G8238" s="71" t="s">
        <v>878</v>
      </c>
    </row>
    <row r="8239" spans="6:7">
      <c r="F8239" s="77">
        <v>6052251067761</v>
      </c>
      <c r="G8239" s="71" t="s">
        <v>878</v>
      </c>
    </row>
    <row r="8240" spans="6:7">
      <c r="F8240" s="77">
        <v>6052251067762</v>
      </c>
      <c r="G8240" s="71" t="s">
        <v>878</v>
      </c>
    </row>
    <row r="8241" spans="6:7">
      <c r="F8241" s="77">
        <v>6052251067763</v>
      </c>
      <c r="G8241" s="71" t="s">
        <v>878</v>
      </c>
    </row>
    <row r="8242" spans="6:7">
      <c r="F8242" s="77">
        <v>6052251067764</v>
      </c>
      <c r="G8242" s="71" t="s">
        <v>878</v>
      </c>
    </row>
    <row r="8243" spans="6:7">
      <c r="F8243" s="77">
        <v>6052251067765</v>
      </c>
      <c r="G8243" s="71" t="s">
        <v>878</v>
      </c>
    </row>
    <row r="8244" spans="6:7">
      <c r="F8244" s="77">
        <v>6052251067766</v>
      </c>
      <c r="G8244" s="71" t="s">
        <v>878</v>
      </c>
    </row>
    <row r="8245" spans="6:7">
      <c r="F8245" s="77">
        <v>6052251067767</v>
      </c>
      <c r="G8245" s="71" t="s">
        <v>878</v>
      </c>
    </row>
    <row r="8246" spans="6:7">
      <c r="F8246" s="77">
        <v>6052251067768</v>
      </c>
      <c r="G8246" s="71" t="s">
        <v>878</v>
      </c>
    </row>
    <row r="8247" spans="6:7">
      <c r="F8247" s="77">
        <v>6052251067769</v>
      </c>
      <c r="G8247" s="71" t="s">
        <v>878</v>
      </c>
    </row>
    <row r="8248" spans="6:7">
      <c r="F8248" s="77">
        <v>6052251067770</v>
      </c>
      <c r="G8248" s="71" t="s">
        <v>878</v>
      </c>
    </row>
    <row r="8249" spans="6:7">
      <c r="F8249" s="77">
        <v>6052251067771</v>
      </c>
      <c r="G8249" s="71" t="s">
        <v>878</v>
      </c>
    </row>
    <row r="8250" spans="6:7">
      <c r="F8250" s="77">
        <v>6052251067772</v>
      </c>
      <c r="G8250" s="71" t="s">
        <v>878</v>
      </c>
    </row>
    <row r="8251" spans="6:7">
      <c r="F8251" s="77">
        <v>6052251067773</v>
      </c>
      <c r="G8251" s="71" t="s">
        <v>878</v>
      </c>
    </row>
    <row r="8252" spans="6:7">
      <c r="F8252" s="77">
        <v>6052251067774</v>
      </c>
      <c r="G8252" s="71" t="s">
        <v>878</v>
      </c>
    </row>
    <row r="8253" spans="6:7">
      <c r="F8253" s="77">
        <v>6052251067775</v>
      </c>
      <c r="G8253" s="71" t="s">
        <v>878</v>
      </c>
    </row>
    <row r="8254" spans="6:7">
      <c r="F8254" s="77">
        <v>6052251067776</v>
      </c>
      <c r="G8254" s="71" t="s">
        <v>878</v>
      </c>
    </row>
    <row r="8255" spans="6:7">
      <c r="F8255" s="77">
        <v>6052251067777</v>
      </c>
      <c r="G8255" s="71" t="s">
        <v>878</v>
      </c>
    </row>
    <row r="8256" spans="6:7">
      <c r="F8256" s="77">
        <v>6052251067778</v>
      </c>
      <c r="G8256" s="71" t="s">
        <v>878</v>
      </c>
    </row>
    <row r="8257" spans="6:7">
      <c r="F8257" s="77">
        <v>6052251067779</v>
      </c>
      <c r="G8257" s="71" t="s">
        <v>878</v>
      </c>
    </row>
    <row r="8258" spans="6:7">
      <c r="F8258" s="77">
        <v>6052251067780</v>
      </c>
      <c r="G8258" s="71" t="s">
        <v>878</v>
      </c>
    </row>
    <row r="8259" spans="6:7">
      <c r="F8259" s="77">
        <v>6052251067781</v>
      </c>
      <c r="G8259" s="71" t="s">
        <v>878</v>
      </c>
    </row>
    <row r="8260" spans="6:7">
      <c r="F8260" s="77">
        <v>6052251067782</v>
      </c>
      <c r="G8260" s="71" t="s">
        <v>878</v>
      </c>
    </row>
    <row r="8261" spans="6:7">
      <c r="F8261" s="77">
        <v>6052251067783</v>
      </c>
      <c r="G8261" s="71" t="s">
        <v>878</v>
      </c>
    </row>
    <row r="8262" spans="6:7">
      <c r="F8262" s="77">
        <v>6052251067784</v>
      </c>
      <c r="G8262" s="71" t="s">
        <v>878</v>
      </c>
    </row>
    <row r="8263" spans="6:7">
      <c r="F8263" s="77">
        <v>6052251067785</v>
      </c>
      <c r="G8263" s="71" t="s">
        <v>878</v>
      </c>
    </row>
    <row r="8264" spans="6:7">
      <c r="F8264" s="77">
        <v>6052251067786</v>
      </c>
      <c r="G8264" s="71" t="s">
        <v>878</v>
      </c>
    </row>
    <row r="8265" spans="6:7">
      <c r="F8265" s="77">
        <v>6052251067787</v>
      </c>
      <c r="G8265" s="71" t="s">
        <v>878</v>
      </c>
    </row>
    <row r="8266" spans="6:7">
      <c r="F8266" s="77">
        <v>6052251067788</v>
      </c>
      <c r="G8266" s="71" t="s">
        <v>878</v>
      </c>
    </row>
    <row r="8267" spans="6:7">
      <c r="F8267" s="77">
        <v>6052251067789</v>
      </c>
      <c r="G8267" s="71" t="s">
        <v>878</v>
      </c>
    </row>
    <row r="8268" spans="6:7">
      <c r="F8268" s="77">
        <v>6052251067790</v>
      </c>
      <c r="G8268" s="71" t="s">
        <v>878</v>
      </c>
    </row>
    <row r="8269" spans="6:7">
      <c r="F8269" s="77">
        <v>6052251067791</v>
      </c>
      <c r="G8269" s="71" t="s">
        <v>878</v>
      </c>
    </row>
    <row r="8270" spans="6:7">
      <c r="F8270" s="77">
        <v>6052251067792</v>
      </c>
      <c r="G8270" s="71" t="s">
        <v>878</v>
      </c>
    </row>
    <row r="8271" spans="6:7">
      <c r="F8271" s="77">
        <v>6052251067793</v>
      </c>
      <c r="G8271" s="71" t="s">
        <v>878</v>
      </c>
    </row>
    <row r="8272" spans="6:7">
      <c r="F8272" s="77">
        <v>6052251067794</v>
      </c>
      <c r="G8272" s="71" t="s">
        <v>878</v>
      </c>
    </row>
    <row r="8273" spans="6:7">
      <c r="F8273" s="77">
        <v>6052251067795</v>
      </c>
      <c r="G8273" s="71" t="s">
        <v>878</v>
      </c>
    </row>
    <row r="8274" spans="6:7">
      <c r="F8274" s="77">
        <v>6052251067796</v>
      </c>
      <c r="G8274" s="71" t="s">
        <v>878</v>
      </c>
    </row>
    <row r="8275" spans="6:7">
      <c r="F8275" s="77">
        <v>6052251067797</v>
      </c>
      <c r="G8275" s="71" t="s">
        <v>878</v>
      </c>
    </row>
    <row r="8276" spans="6:7">
      <c r="F8276" s="77">
        <v>6052251067798</v>
      </c>
      <c r="G8276" s="71" t="s">
        <v>878</v>
      </c>
    </row>
    <row r="8277" spans="6:7">
      <c r="F8277" s="77">
        <v>6052251067799</v>
      </c>
      <c r="G8277" s="71" t="s">
        <v>878</v>
      </c>
    </row>
    <row r="8278" spans="6:7">
      <c r="F8278" s="77">
        <v>6052251067800</v>
      </c>
      <c r="G8278" s="71" t="s">
        <v>878</v>
      </c>
    </row>
    <row r="8279" spans="6:7">
      <c r="F8279" s="77">
        <v>6052251067801</v>
      </c>
      <c r="G8279" s="71" t="s">
        <v>878</v>
      </c>
    </row>
    <row r="8280" spans="6:7">
      <c r="F8280" s="77">
        <v>6052251067802</v>
      </c>
      <c r="G8280" s="71" t="s">
        <v>878</v>
      </c>
    </row>
    <row r="8281" spans="6:7">
      <c r="F8281" s="77">
        <v>6052251067803</v>
      </c>
      <c r="G8281" s="71" t="s">
        <v>878</v>
      </c>
    </row>
    <row r="8282" spans="6:7">
      <c r="F8282" s="77">
        <v>6052251067804</v>
      </c>
      <c r="G8282" s="71" t="s">
        <v>878</v>
      </c>
    </row>
    <row r="8283" spans="6:7">
      <c r="F8283" s="77">
        <v>6052251067805</v>
      </c>
      <c r="G8283" s="71" t="s">
        <v>878</v>
      </c>
    </row>
    <row r="8284" spans="6:7">
      <c r="F8284" s="77">
        <v>6052251067806</v>
      </c>
      <c r="G8284" s="71" t="s">
        <v>878</v>
      </c>
    </row>
    <row r="8285" spans="6:7">
      <c r="F8285" s="77">
        <v>6052251067807</v>
      </c>
      <c r="G8285" s="71" t="s">
        <v>878</v>
      </c>
    </row>
    <row r="8286" spans="6:7">
      <c r="F8286" s="77">
        <v>6052251067808</v>
      </c>
      <c r="G8286" s="71" t="s">
        <v>878</v>
      </c>
    </row>
    <row r="8287" spans="6:7">
      <c r="F8287" s="77">
        <v>6052251067809</v>
      </c>
      <c r="G8287" s="71" t="s">
        <v>878</v>
      </c>
    </row>
    <row r="8288" spans="6:7">
      <c r="F8288" s="77">
        <v>6052251067810</v>
      </c>
      <c r="G8288" s="71" t="s">
        <v>878</v>
      </c>
    </row>
    <row r="8289" spans="6:7">
      <c r="F8289" s="77">
        <v>6052251067811</v>
      </c>
      <c r="G8289" s="71" t="s">
        <v>878</v>
      </c>
    </row>
    <row r="8290" spans="6:7">
      <c r="F8290" s="77">
        <v>6052251067812</v>
      </c>
      <c r="G8290" s="71" t="s">
        <v>878</v>
      </c>
    </row>
    <row r="8291" spans="6:7">
      <c r="F8291" s="77">
        <v>6052251067813</v>
      </c>
      <c r="G8291" s="71" t="s">
        <v>878</v>
      </c>
    </row>
    <row r="8292" spans="6:7">
      <c r="F8292" s="77">
        <v>6052251067814</v>
      </c>
      <c r="G8292" s="71" t="s">
        <v>878</v>
      </c>
    </row>
    <row r="8293" spans="6:7">
      <c r="F8293" s="77">
        <v>6052251067815</v>
      </c>
      <c r="G8293" s="71" t="s">
        <v>878</v>
      </c>
    </row>
    <row r="8294" spans="6:7">
      <c r="F8294" s="77">
        <v>6052251067816</v>
      </c>
      <c r="G8294" s="71" t="s">
        <v>878</v>
      </c>
    </row>
    <row r="8295" spans="6:7">
      <c r="F8295" s="77">
        <v>6052251067817</v>
      </c>
      <c r="G8295" s="71" t="s">
        <v>878</v>
      </c>
    </row>
    <row r="8296" spans="6:7">
      <c r="F8296" s="77">
        <v>6052251067818</v>
      </c>
      <c r="G8296" s="71" t="s">
        <v>878</v>
      </c>
    </row>
    <row r="8297" spans="6:7">
      <c r="F8297" s="77">
        <v>6052251067819</v>
      </c>
      <c r="G8297" s="71" t="s">
        <v>878</v>
      </c>
    </row>
    <row r="8298" spans="6:7">
      <c r="F8298" s="77">
        <v>6052251067820</v>
      </c>
      <c r="G8298" s="71" t="s">
        <v>878</v>
      </c>
    </row>
    <row r="8299" spans="6:7">
      <c r="F8299" s="77">
        <v>6052251067821</v>
      </c>
      <c r="G8299" s="71" t="s">
        <v>878</v>
      </c>
    </row>
    <row r="8300" spans="6:7">
      <c r="F8300" s="77">
        <v>6052251067822</v>
      </c>
      <c r="G8300" s="71" t="s">
        <v>878</v>
      </c>
    </row>
    <row r="8301" spans="6:7">
      <c r="F8301" s="77">
        <v>6052251067823</v>
      </c>
      <c r="G8301" s="71" t="s">
        <v>878</v>
      </c>
    </row>
    <row r="8302" spans="6:7">
      <c r="F8302" s="77">
        <v>6052251067824</v>
      </c>
      <c r="G8302" s="71" t="s">
        <v>878</v>
      </c>
    </row>
    <row r="8303" spans="6:7">
      <c r="F8303" s="77">
        <v>6052251067825</v>
      </c>
      <c r="G8303" s="71" t="s">
        <v>878</v>
      </c>
    </row>
    <row r="8304" spans="6:7">
      <c r="F8304" s="77">
        <v>6052251067826</v>
      </c>
      <c r="G8304" s="71" t="s">
        <v>878</v>
      </c>
    </row>
    <row r="8305" spans="6:7">
      <c r="F8305" s="77">
        <v>6052251067827</v>
      </c>
      <c r="G8305" s="71" t="s">
        <v>878</v>
      </c>
    </row>
    <row r="8306" spans="6:7">
      <c r="F8306" s="77">
        <v>6052251067828</v>
      </c>
      <c r="G8306" s="71" t="s">
        <v>878</v>
      </c>
    </row>
    <row r="8307" spans="6:7">
      <c r="F8307" s="77">
        <v>6052251067829</v>
      </c>
      <c r="G8307" s="71" t="s">
        <v>878</v>
      </c>
    </row>
    <row r="8308" spans="6:7">
      <c r="F8308" s="77">
        <v>6052251067830</v>
      </c>
      <c r="G8308" s="71" t="s">
        <v>878</v>
      </c>
    </row>
    <row r="8309" spans="6:7">
      <c r="F8309" s="77">
        <v>6052251067831</v>
      </c>
      <c r="G8309" s="71" t="s">
        <v>878</v>
      </c>
    </row>
    <row r="8310" spans="6:7">
      <c r="F8310" s="77">
        <v>6052251067832</v>
      </c>
      <c r="G8310" s="71" t="s">
        <v>878</v>
      </c>
    </row>
    <row r="8311" spans="6:7">
      <c r="F8311" s="77">
        <v>6052251067833</v>
      </c>
      <c r="G8311" s="71" t="s">
        <v>878</v>
      </c>
    </row>
    <row r="8312" spans="6:7">
      <c r="F8312" s="77">
        <v>6052251067834</v>
      </c>
      <c r="G8312" s="71" t="s">
        <v>878</v>
      </c>
    </row>
    <row r="8313" spans="6:7">
      <c r="F8313" s="77">
        <v>6052251067835</v>
      </c>
      <c r="G8313" s="71" t="s">
        <v>878</v>
      </c>
    </row>
    <row r="8314" spans="6:7">
      <c r="F8314" s="77">
        <v>6052251067836</v>
      </c>
      <c r="G8314" s="71" t="s">
        <v>878</v>
      </c>
    </row>
    <row r="8315" spans="6:7">
      <c r="F8315" s="77">
        <v>6052251067837</v>
      </c>
      <c r="G8315" s="71" t="s">
        <v>878</v>
      </c>
    </row>
    <row r="8316" spans="6:7">
      <c r="F8316" s="77">
        <v>6052251067838</v>
      </c>
      <c r="G8316" s="71" t="s">
        <v>878</v>
      </c>
    </row>
    <row r="8317" spans="6:7">
      <c r="F8317" s="77">
        <v>6052251067839</v>
      </c>
      <c r="G8317" s="71" t="s">
        <v>878</v>
      </c>
    </row>
    <row r="8318" spans="6:7">
      <c r="F8318" s="77">
        <v>6052251067840</v>
      </c>
      <c r="G8318" s="71" t="s">
        <v>878</v>
      </c>
    </row>
    <row r="8319" spans="6:7">
      <c r="F8319" s="77">
        <v>6052251067841</v>
      </c>
      <c r="G8319" s="71" t="s">
        <v>878</v>
      </c>
    </row>
    <row r="8320" spans="6:7">
      <c r="F8320" s="77">
        <v>6052251067842</v>
      </c>
      <c r="G8320" s="71" t="s">
        <v>878</v>
      </c>
    </row>
    <row r="8321" spans="6:7">
      <c r="F8321" s="77">
        <v>6052251067843</v>
      </c>
      <c r="G8321" s="71" t="s">
        <v>878</v>
      </c>
    </row>
    <row r="8322" spans="6:7">
      <c r="F8322" s="77">
        <v>6052251067844</v>
      </c>
      <c r="G8322" s="71" t="s">
        <v>878</v>
      </c>
    </row>
    <row r="8323" spans="6:7">
      <c r="F8323" s="77">
        <v>6052251067845</v>
      </c>
      <c r="G8323" s="71" t="s">
        <v>878</v>
      </c>
    </row>
    <row r="8324" spans="6:7">
      <c r="F8324" s="77">
        <v>6052251067846</v>
      </c>
      <c r="G8324" s="71" t="s">
        <v>878</v>
      </c>
    </row>
    <row r="8325" spans="6:7">
      <c r="F8325" s="77">
        <v>6052251067847</v>
      </c>
      <c r="G8325" s="71" t="s">
        <v>878</v>
      </c>
    </row>
    <row r="8326" spans="6:7">
      <c r="F8326" s="77">
        <v>6052251067848</v>
      </c>
      <c r="G8326" s="71" t="s">
        <v>878</v>
      </c>
    </row>
    <row r="8327" spans="6:7">
      <c r="F8327" s="77">
        <v>6052251067849</v>
      </c>
      <c r="G8327" s="71" t="s">
        <v>878</v>
      </c>
    </row>
    <row r="8328" spans="6:7">
      <c r="F8328" s="77">
        <v>6052251067850</v>
      </c>
      <c r="G8328" s="71" t="s">
        <v>878</v>
      </c>
    </row>
    <row r="8329" spans="6:7">
      <c r="F8329" s="77">
        <v>6052251067851</v>
      </c>
      <c r="G8329" s="71" t="s">
        <v>878</v>
      </c>
    </row>
    <row r="8330" spans="6:7">
      <c r="F8330" s="77">
        <v>6052251067852</v>
      </c>
      <c r="G8330" s="71" t="s">
        <v>878</v>
      </c>
    </row>
    <row r="8331" spans="6:7">
      <c r="F8331" s="77">
        <v>6052251067853</v>
      </c>
      <c r="G8331" s="71" t="s">
        <v>878</v>
      </c>
    </row>
    <row r="8332" spans="6:7">
      <c r="F8332" s="77">
        <v>6052251067854</v>
      </c>
      <c r="G8332" s="71" t="s">
        <v>878</v>
      </c>
    </row>
    <row r="8333" spans="6:7">
      <c r="F8333" s="77">
        <v>6052251067855</v>
      </c>
      <c r="G8333" s="71" t="s">
        <v>878</v>
      </c>
    </row>
    <row r="8334" spans="6:7">
      <c r="F8334" s="77">
        <v>6052251067856</v>
      </c>
      <c r="G8334" s="71" t="s">
        <v>878</v>
      </c>
    </row>
    <row r="8335" spans="6:7">
      <c r="F8335" s="77">
        <v>6052251067857</v>
      </c>
      <c r="G8335" s="71" t="s">
        <v>878</v>
      </c>
    </row>
    <row r="8336" spans="6:7">
      <c r="F8336" s="77">
        <v>6052251067858</v>
      </c>
      <c r="G8336" s="71" t="s">
        <v>878</v>
      </c>
    </row>
    <row r="8337" spans="6:7">
      <c r="F8337" s="77">
        <v>6052251067859</v>
      </c>
      <c r="G8337" s="71" t="s">
        <v>878</v>
      </c>
    </row>
    <row r="8338" spans="6:7">
      <c r="F8338" s="77">
        <v>6052251067860</v>
      </c>
      <c r="G8338" s="71" t="s">
        <v>878</v>
      </c>
    </row>
    <row r="8339" spans="6:7">
      <c r="F8339" s="77">
        <v>6052251067861</v>
      </c>
      <c r="G8339" s="71" t="s">
        <v>878</v>
      </c>
    </row>
    <row r="8340" spans="6:7">
      <c r="F8340" s="77">
        <v>6052251067862</v>
      </c>
      <c r="G8340" s="71" t="s">
        <v>878</v>
      </c>
    </row>
    <row r="8341" spans="6:7">
      <c r="F8341" s="77">
        <v>6052251067863</v>
      </c>
      <c r="G8341" s="71" t="s">
        <v>878</v>
      </c>
    </row>
    <row r="8342" spans="6:7">
      <c r="F8342" s="77">
        <v>6052251067864</v>
      </c>
      <c r="G8342" s="71" t="s">
        <v>878</v>
      </c>
    </row>
    <row r="8343" spans="6:7">
      <c r="F8343" s="77">
        <v>6052251067865</v>
      </c>
      <c r="G8343" s="71" t="s">
        <v>878</v>
      </c>
    </row>
    <row r="8344" spans="6:7">
      <c r="F8344" s="77">
        <v>6052251067866</v>
      </c>
      <c r="G8344" s="71" t="s">
        <v>878</v>
      </c>
    </row>
    <row r="8345" spans="6:7">
      <c r="F8345" s="77">
        <v>6052251067867</v>
      </c>
      <c r="G8345" s="71" t="s">
        <v>878</v>
      </c>
    </row>
    <row r="8346" spans="6:7">
      <c r="F8346" s="77">
        <v>6052251067868</v>
      </c>
      <c r="G8346" s="71" t="s">
        <v>878</v>
      </c>
    </row>
    <row r="8347" spans="6:7">
      <c r="F8347" s="77">
        <v>6052251067869</v>
      </c>
      <c r="G8347" s="71" t="s">
        <v>878</v>
      </c>
    </row>
    <row r="8348" spans="6:7">
      <c r="F8348" s="77">
        <v>6052251067870</v>
      </c>
      <c r="G8348" s="71" t="s">
        <v>878</v>
      </c>
    </row>
    <row r="8349" spans="6:7">
      <c r="F8349" s="77">
        <v>6052251067871</v>
      </c>
      <c r="G8349" s="71" t="s">
        <v>878</v>
      </c>
    </row>
    <row r="8350" spans="6:7">
      <c r="F8350" s="77">
        <v>6052251067872</v>
      </c>
      <c r="G8350" s="71" t="s">
        <v>878</v>
      </c>
    </row>
    <row r="8351" spans="6:7">
      <c r="F8351" s="77">
        <v>6052251067882</v>
      </c>
      <c r="G8351" s="71" t="s">
        <v>878</v>
      </c>
    </row>
    <row r="8352" spans="6:7">
      <c r="F8352" s="77">
        <v>6052251067900</v>
      </c>
      <c r="G8352" s="71" t="s">
        <v>878</v>
      </c>
    </row>
    <row r="8353" spans="6:7">
      <c r="F8353" s="77">
        <v>6052251068022</v>
      </c>
      <c r="G8353" s="71" t="s">
        <v>878</v>
      </c>
    </row>
    <row r="8354" spans="6:7">
      <c r="F8354" s="77">
        <v>6052251068023</v>
      </c>
      <c r="G8354" s="71" t="s">
        <v>878</v>
      </c>
    </row>
    <row r="8355" spans="6:7">
      <c r="F8355" s="77">
        <v>6052251068024</v>
      </c>
      <c r="G8355" s="71" t="s">
        <v>878</v>
      </c>
    </row>
    <row r="8356" spans="6:7">
      <c r="F8356" s="77">
        <v>6052251068025</v>
      </c>
      <c r="G8356" s="71" t="s">
        <v>878</v>
      </c>
    </row>
    <row r="8357" spans="6:7">
      <c r="F8357" s="77">
        <v>6052251068026</v>
      </c>
      <c r="G8357" s="71" t="s">
        <v>878</v>
      </c>
    </row>
    <row r="8358" spans="6:7">
      <c r="F8358" s="77">
        <v>6052251068027</v>
      </c>
      <c r="G8358" s="71" t="s">
        <v>878</v>
      </c>
    </row>
    <row r="8359" spans="6:7">
      <c r="F8359" s="77">
        <v>6052251068028</v>
      </c>
      <c r="G8359" s="71" t="s">
        <v>878</v>
      </c>
    </row>
    <row r="8360" spans="6:7">
      <c r="F8360" s="77">
        <v>6052251068029</v>
      </c>
      <c r="G8360" s="71" t="s">
        <v>878</v>
      </c>
    </row>
    <row r="8361" spans="6:7">
      <c r="F8361" s="77">
        <v>6052251068030</v>
      </c>
      <c r="G8361" s="71" t="s">
        <v>878</v>
      </c>
    </row>
    <row r="8362" spans="6:7">
      <c r="F8362" s="77">
        <v>6052251068031</v>
      </c>
      <c r="G8362" s="71" t="s">
        <v>878</v>
      </c>
    </row>
    <row r="8363" spans="6:7">
      <c r="F8363" s="77">
        <v>6052251068032</v>
      </c>
      <c r="G8363" s="71" t="s">
        <v>878</v>
      </c>
    </row>
    <row r="8364" spans="6:7">
      <c r="F8364" s="77">
        <v>6052251068033</v>
      </c>
      <c r="G8364" s="71" t="s">
        <v>878</v>
      </c>
    </row>
    <row r="8365" spans="6:7">
      <c r="F8365" s="77">
        <v>6052251068034</v>
      </c>
      <c r="G8365" s="71" t="s">
        <v>878</v>
      </c>
    </row>
    <row r="8366" spans="6:7">
      <c r="F8366" s="77">
        <v>6052251068035</v>
      </c>
      <c r="G8366" s="71" t="s">
        <v>878</v>
      </c>
    </row>
    <row r="8367" spans="6:7">
      <c r="F8367" s="77">
        <v>6052251068036</v>
      </c>
      <c r="G8367" s="71" t="s">
        <v>878</v>
      </c>
    </row>
    <row r="8368" spans="6:7">
      <c r="F8368" s="77">
        <v>6052251068037</v>
      </c>
      <c r="G8368" s="71" t="s">
        <v>878</v>
      </c>
    </row>
    <row r="8369" spans="6:7">
      <c r="F8369" s="77">
        <v>6052251068038</v>
      </c>
      <c r="G8369" s="71" t="s">
        <v>878</v>
      </c>
    </row>
    <row r="8370" spans="6:7">
      <c r="F8370" s="77">
        <v>6052251068039</v>
      </c>
      <c r="G8370" s="71" t="s">
        <v>878</v>
      </c>
    </row>
    <row r="8371" spans="6:7">
      <c r="F8371" s="77">
        <v>6052251068040</v>
      </c>
      <c r="G8371" s="71" t="s">
        <v>878</v>
      </c>
    </row>
    <row r="8372" spans="6:7">
      <c r="F8372" s="77">
        <v>6052251068041</v>
      </c>
      <c r="G8372" s="71" t="s">
        <v>878</v>
      </c>
    </row>
    <row r="8373" spans="6:7">
      <c r="F8373" s="77">
        <v>6052251068042</v>
      </c>
      <c r="G8373" s="71" t="s">
        <v>878</v>
      </c>
    </row>
    <row r="8374" spans="6:7">
      <c r="F8374" s="77">
        <v>6052251068043</v>
      </c>
      <c r="G8374" s="71" t="s">
        <v>878</v>
      </c>
    </row>
    <row r="8375" spans="6:7">
      <c r="F8375" s="77">
        <v>6052251068044</v>
      </c>
      <c r="G8375" s="71" t="s">
        <v>878</v>
      </c>
    </row>
    <row r="8376" spans="6:7">
      <c r="F8376" s="77">
        <v>6052251068045</v>
      </c>
      <c r="G8376" s="71" t="s">
        <v>878</v>
      </c>
    </row>
    <row r="8377" spans="6:7">
      <c r="F8377" s="77">
        <v>6052251068046</v>
      </c>
      <c r="G8377" s="71" t="s">
        <v>878</v>
      </c>
    </row>
    <row r="8378" spans="6:7">
      <c r="F8378" s="77">
        <v>6052251068047</v>
      </c>
      <c r="G8378" s="71" t="s">
        <v>878</v>
      </c>
    </row>
    <row r="8379" spans="6:7">
      <c r="F8379" s="77">
        <v>6052251068048</v>
      </c>
      <c r="G8379" s="71" t="s">
        <v>878</v>
      </c>
    </row>
    <row r="8380" spans="6:7">
      <c r="F8380" s="77">
        <v>6052251068049</v>
      </c>
      <c r="G8380" s="71" t="s">
        <v>878</v>
      </c>
    </row>
    <row r="8381" spans="6:7">
      <c r="F8381" s="77">
        <v>6052251068050</v>
      </c>
      <c r="G8381" s="71" t="s">
        <v>878</v>
      </c>
    </row>
    <row r="8382" spans="6:7">
      <c r="F8382" s="77">
        <v>6052251068051</v>
      </c>
      <c r="G8382" s="71" t="s">
        <v>878</v>
      </c>
    </row>
    <row r="8383" spans="6:7">
      <c r="F8383" s="77">
        <v>6052251068052</v>
      </c>
      <c r="G8383" s="71" t="s">
        <v>878</v>
      </c>
    </row>
    <row r="8384" spans="6:7">
      <c r="F8384" s="77">
        <v>6052251068053</v>
      </c>
      <c r="G8384" s="71" t="s">
        <v>878</v>
      </c>
    </row>
    <row r="8385" spans="6:7">
      <c r="F8385" s="77">
        <v>6052251068054</v>
      </c>
      <c r="G8385" s="71" t="s">
        <v>878</v>
      </c>
    </row>
    <row r="8386" spans="6:7">
      <c r="F8386" s="77">
        <v>6052251068055</v>
      </c>
      <c r="G8386" s="71" t="s">
        <v>878</v>
      </c>
    </row>
    <row r="8387" spans="6:7">
      <c r="F8387" s="77">
        <v>6052251068056</v>
      </c>
      <c r="G8387" s="71" t="s">
        <v>878</v>
      </c>
    </row>
    <row r="8388" spans="6:7">
      <c r="F8388" s="77">
        <v>6052251068057</v>
      </c>
      <c r="G8388" s="71" t="s">
        <v>878</v>
      </c>
    </row>
    <row r="8389" spans="6:7">
      <c r="F8389" s="77">
        <v>6052251068058</v>
      </c>
      <c r="G8389" s="71" t="s">
        <v>878</v>
      </c>
    </row>
    <row r="8390" spans="6:7">
      <c r="F8390" s="77">
        <v>6052251068059</v>
      </c>
      <c r="G8390" s="71" t="s">
        <v>878</v>
      </c>
    </row>
    <row r="8391" spans="6:7">
      <c r="F8391" s="77">
        <v>6052251068060</v>
      </c>
      <c r="G8391" s="71" t="s">
        <v>878</v>
      </c>
    </row>
    <row r="8392" spans="6:7">
      <c r="F8392" s="77">
        <v>6052251068061</v>
      </c>
      <c r="G8392" s="71" t="s">
        <v>878</v>
      </c>
    </row>
    <row r="8393" spans="6:7">
      <c r="F8393" s="77">
        <v>6052251068062</v>
      </c>
      <c r="G8393" s="71" t="s">
        <v>878</v>
      </c>
    </row>
    <row r="8394" spans="6:7">
      <c r="F8394" s="77">
        <v>6052251068063</v>
      </c>
      <c r="G8394" s="71" t="s">
        <v>878</v>
      </c>
    </row>
    <row r="8395" spans="6:7">
      <c r="F8395" s="77">
        <v>6052251068064</v>
      </c>
      <c r="G8395" s="71" t="s">
        <v>878</v>
      </c>
    </row>
    <row r="8396" spans="6:7">
      <c r="F8396" s="77">
        <v>6052251068065</v>
      </c>
      <c r="G8396" s="71" t="s">
        <v>878</v>
      </c>
    </row>
    <row r="8397" spans="6:7">
      <c r="F8397" s="77">
        <v>6052251068066</v>
      </c>
      <c r="G8397" s="71" t="s">
        <v>878</v>
      </c>
    </row>
    <row r="8398" spans="6:7">
      <c r="F8398" s="77">
        <v>6052251068067</v>
      </c>
      <c r="G8398" s="71" t="s">
        <v>878</v>
      </c>
    </row>
    <row r="8399" spans="6:7">
      <c r="F8399" s="77">
        <v>6052251068068</v>
      </c>
      <c r="G8399" s="71" t="s">
        <v>878</v>
      </c>
    </row>
    <row r="8400" spans="6:7">
      <c r="F8400" s="77">
        <v>6052251068069</v>
      </c>
      <c r="G8400" s="71" t="s">
        <v>878</v>
      </c>
    </row>
    <row r="8401" spans="6:7">
      <c r="F8401" s="77">
        <v>6052251068070</v>
      </c>
      <c r="G8401" s="71" t="s">
        <v>878</v>
      </c>
    </row>
    <row r="8402" spans="6:7">
      <c r="F8402" s="77">
        <v>6052251068071</v>
      </c>
      <c r="G8402" s="71" t="s">
        <v>878</v>
      </c>
    </row>
    <row r="8403" spans="6:7">
      <c r="F8403" s="77">
        <v>6052251068072</v>
      </c>
      <c r="G8403" s="71" t="s">
        <v>878</v>
      </c>
    </row>
    <row r="8404" spans="6:7">
      <c r="F8404" s="77">
        <v>6052251068073</v>
      </c>
      <c r="G8404" s="71" t="s">
        <v>878</v>
      </c>
    </row>
    <row r="8405" spans="6:7">
      <c r="F8405" s="77">
        <v>6052251068074</v>
      </c>
      <c r="G8405" s="71" t="s">
        <v>878</v>
      </c>
    </row>
    <row r="8406" spans="6:7">
      <c r="F8406" s="77">
        <v>6052251068075</v>
      </c>
      <c r="G8406" s="71" t="s">
        <v>878</v>
      </c>
    </row>
    <row r="8407" spans="6:7">
      <c r="F8407" s="77">
        <v>6052251068076</v>
      </c>
      <c r="G8407" s="71" t="s">
        <v>878</v>
      </c>
    </row>
    <row r="8408" spans="6:7">
      <c r="F8408" s="77">
        <v>6052251068077</v>
      </c>
      <c r="G8408" s="71" t="s">
        <v>878</v>
      </c>
    </row>
    <row r="8409" spans="6:7">
      <c r="F8409" s="77">
        <v>6052251068078</v>
      </c>
      <c r="G8409" s="71" t="s">
        <v>878</v>
      </c>
    </row>
    <row r="8410" spans="6:7">
      <c r="F8410" s="77">
        <v>6052251068079</v>
      </c>
      <c r="G8410" s="71" t="s">
        <v>878</v>
      </c>
    </row>
    <row r="8411" spans="6:7">
      <c r="F8411" s="77">
        <v>6052251068080</v>
      </c>
      <c r="G8411" s="71" t="s">
        <v>878</v>
      </c>
    </row>
    <row r="8412" spans="6:7">
      <c r="F8412" s="77">
        <v>6052251068081</v>
      </c>
      <c r="G8412" s="71" t="s">
        <v>878</v>
      </c>
    </row>
    <row r="8413" spans="6:7">
      <c r="F8413" s="77">
        <v>6052251068082</v>
      </c>
      <c r="G8413" s="71" t="s">
        <v>878</v>
      </c>
    </row>
    <row r="8414" spans="6:7">
      <c r="F8414" s="77">
        <v>6052251068083</v>
      </c>
      <c r="G8414" s="71" t="s">
        <v>878</v>
      </c>
    </row>
    <row r="8415" spans="6:7">
      <c r="F8415" s="77">
        <v>6052251068084</v>
      </c>
      <c r="G8415" s="71" t="s">
        <v>878</v>
      </c>
    </row>
    <row r="8416" spans="6:7">
      <c r="F8416" s="77">
        <v>6052251068085</v>
      </c>
      <c r="G8416" s="71" t="s">
        <v>878</v>
      </c>
    </row>
    <row r="8417" spans="6:7">
      <c r="F8417" s="77">
        <v>6052251068086</v>
      </c>
      <c r="G8417" s="71" t="s">
        <v>878</v>
      </c>
    </row>
    <row r="8418" spans="6:7">
      <c r="F8418" s="77">
        <v>6052251068087</v>
      </c>
      <c r="G8418" s="71" t="s">
        <v>878</v>
      </c>
    </row>
    <row r="8419" spans="6:7">
      <c r="F8419" s="77">
        <v>6052251068088</v>
      </c>
      <c r="G8419" s="71" t="s">
        <v>878</v>
      </c>
    </row>
    <row r="8420" spans="6:7">
      <c r="F8420" s="77">
        <v>6052251068089</v>
      </c>
      <c r="G8420" s="71" t="s">
        <v>878</v>
      </c>
    </row>
    <row r="8421" spans="6:7">
      <c r="F8421" s="77">
        <v>6052251068090</v>
      </c>
      <c r="G8421" s="71" t="s">
        <v>878</v>
      </c>
    </row>
    <row r="8422" spans="6:7">
      <c r="F8422" s="77">
        <v>6052251068091</v>
      </c>
      <c r="G8422" s="71" t="s">
        <v>878</v>
      </c>
    </row>
    <row r="8423" spans="6:7">
      <c r="F8423" s="77">
        <v>6052251068092</v>
      </c>
      <c r="G8423" s="71" t="s">
        <v>878</v>
      </c>
    </row>
    <row r="8424" spans="6:7">
      <c r="F8424" s="77">
        <v>6052251068093</v>
      </c>
      <c r="G8424" s="71" t="s">
        <v>878</v>
      </c>
    </row>
    <row r="8425" spans="6:7">
      <c r="F8425" s="77">
        <v>6052251068094</v>
      </c>
      <c r="G8425" s="71" t="s">
        <v>878</v>
      </c>
    </row>
    <row r="8426" spans="6:7">
      <c r="F8426" s="77">
        <v>6052251068095</v>
      </c>
      <c r="G8426" s="71" t="s">
        <v>878</v>
      </c>
    </row>
    <row r="8427" spans="6:7">
      <c r="F8427" s="77">
        <v>6052251068096</v>
      </c>
      <c r="G8427" s="71" t="s">
        <v>878</v>
      </c>
    </row>
    <row r="8428" spans="6:7">
      <c r="F8428" s="77">
        <v>6052251068097</v>
      </c>
      <c r="G8428" s="71" t="s">
        <v>878</v>
      </c>
    </row>
    <row r="8429" spans="6:7">
      <c r="F8429" s="77">
        <v>6052251068098</v>
      </c>
      <c r="G8429" s="71" t="s">
        <v>878</v>
      </c>
    </row>
    <row r="8430" spans="6:7">
      <c r="F8430" s="77">
        <v>6052251068099</v>
      </c>
      <c r="G8430" s="71" t="s">
        <v>878</v>
      </c>
    </row>
    <row r="8431" spans="6:7">
      <c r="F8431" s="77">
        <v>6052251068100</v>
      </c>
      <c r="G8431" s="71" t="s">
        <v>878</v>
      </c>
    </row>
    <row r="8432" spans="6:7">
      <c r="F8432" s="77">
        <v>6052251068101</v>
      </c>
      <c r="G8432" s="71" t="s">
        <v>878</v>
      </c>
    </row>
    <row r="8433" spans="6:7">
      <c r="F8433" s="77">
        <v>6052251068102</v>
      </c>
      <c r="G8433" s="71" t="s">
        <v>878</v>
      </c>
    </row>
    <row r="8434" spans="6:7">
      <c r="F8434" s="77">
        <v>6052251068103</v>
      </c>
      <c r="G8434" s="71" t="s">
        <v>878</v>
      </c>
    </row>
    <row r="8435" spans="6:7">
      <c r="F8435" s="77">
        <v>6052251068104</v>
      </c>
      <c r="G8435" s="71" t="s">
        <v>878</v>
      </c>
    </row>
    <row r="8436" spans="6:7">
      <c r="F8436" s="77">
        <v>6052251068105</v>
      </c>
      <c r="G8436" s="71" t="s">
        <v>878</v>
      </c>
    </row>
    <row r="8437" spans="6:7">
      <c r="F8437" s="77">
        <v>6052251068106</v>
      </c>
      <c r="G8437" s="71" t="s">
        <v>878</v>
      </c>
    </row>
    <row r="8438" spans="6:7">
      <c r="F8438" s="77">
        <v>6052251068107</v>
      </c>
      <c r="G8438" s="71" t="s">
        <v>878</v>
      </c>
    </row>
    <row r="8439" spans="6:7">
      <c r="F8439" s="77">
        <v>6052251068108</v>
      </c>
      <c r="G8439" s="71" t="s">
        <v>878</v>
      </c>
    </row>
    <row r="8440" spans="6:7">
      <c r="F8440" s="77">
        <v>6052251068109</v>
      </c>
      <c r="G8440" s="71" t="s">
        <v>878</v>
      </c>
    </row>
    <row r="8441" spans="6:7">
      <c r="F8441" s="77">
        <v>6052251068110</v>
      </c>
      <c r="G8441" s="71" t="s">
        <v>878</v>
      </c>
    </row>
    <row r="8442" spans="6:7">
      <c r="F8442" s="77">
        <v>6052251068111</v>
      </c>
      <c r="G8442" s="71" t="s">
        <v>878</v>
      </c>
    </row>
    <row r="8443" spans="6:7">
      <c r="F8443" s="77">
        <v>6052251068112</v>
      </c>
      <c r="G8443" s="71" t="s">
        <v>878</v>
      </c>
    </row>
    <row r="8444" spans="6:7">
      <c r="F8444" s="77">
        <v>6052251068113</v>
      </c>
      <c r="G8444" s="71" t="s">
        <v>878</v>
      </c>
    </row>
    <row r="8445" spans="6:7">
      <c r="F8445" s="77">
        <v>6052251068114</v>
      </c>
      <c r="G8445" s="71" t="s">
        <v>878</v>
      </c>
    </row>
    <row r="8446" spans="6:7">
      <c r="F8446" s="77">
        <v>6052251068115</v>
      </c>
      <c r="G8446" s="71" t="s">
        <v>878</v>
      </c>
    </row>
    <row r="8447" spans="6:7">
      <c r="F8447" s="77">
        <v>6052251068116</v>
      </c>
      <c r="G8447" s="71" t="s">
        <v>878</v>
      </c>
    </row>
    <row r="8448" spans="6:7">
      <c r="F8448" s="77">
        <v>6052251068117</v>
      </c>
      <c r="G8448" s="71" t="s">
        <v>878</v>
      </c>
    </row>
    <row r="8449" spans="6:7">
      <c r="F8449" s="77">
        <v>6052251068118</v>
      </c>
      <c r="G8449" s="71" t="s">
        <v>878</v>
      </c>
    </row>
    <row r="8450" spans="6:7">
      <c r="F8450" s="77">
        <v>6052251068119</v>
      </c>
      <c r="G8450" s="71" t="s">
        <v>878</v>
      </c>
    </row>
    <row r="8451" spans="6:7">
      <c r="F8451" s="77">
        <v>6052251068120</v>
      </c>
      <c r="G8451" s="71" t="s">
        <v>878</v>
      </c>
    </row>
    <row r="8452" spans="6:7">
      <c r="F8452" s="77">
        <v>6052251068121</v>
      </c>
      <c r="G8452" s="71" t="s">
        <v>878</v>
      </c>
    </row>
    <row r="8453" spans="6:7">
      <c r="F8453" s="77">
        <v>6052251068122</v>
      </c>
      <c r="G8453" s="71" t="s">
        <v>878</v>
      </c>
    </row>
    <row r="8454" spans="6:7">
      <c r="F8454" s="77">
        <v>6052251068123</v>
      </c>
      <c r="G8454" s="71" t="s">
        <v>878</v>
      </c>
    </row>
    <row r="8455" spans="6:7">
      <c r="F8455" s="77">
        <v>6052251068124</v>
      </c>
      <c r="G8455" s="71" t="s">
        <v>878</v>
      </c>
    </row>
    <row r="8456" spans="6:7">
      <c r="F8456" s="77">
        <v>6052251068125</v>
      </c>
      <c r="G8456" s="71" t="s">
        <v>878</v>
      </c>
    </row>
    <row r="8457" spans="6:7">
      <c r="F8457" s="77">
        <v>6052251068126</v>
      </c>
      <c r="G8457" s="71" t="s">
        <v>878</v>
      </c>
    </row>
    <row r="8458" spans="6:7">
      <c r="F8458" s="77">
        <v>6052251068127</v>
      </c>
      <c r="G8458" s="71" t="s">
        <v>878</v>
      </c>
    </row>
    <row r="8459" spans="6:7">
      <c r="F8459" s="77">
        <v>6052251068128</v>
      </c>
      <c r="G8459" s="71" t="s">
        <v>878</v>
      </c>
    </row>
    <row r="8460" spans="6:7">
      <c r="F8460" s="77">
        <v>6052251068129</v>
      </c>
      <c r="G8460" s="71" t="s">
        <v>878</v>
      </c>
    </row>
    <row r="8461" spans="6:7">
      <c r="F8461" s="77">
        <v>6052251068130</v>
      </c>
      <c r="G8461" s="71" t="s">
        <v>878</v>
      </c>
    </row>
    <row r="8462" spans="6:7">
      <c r="F8462" s="77">
        <v>6052251068131</v>
      </c>
      <c r="G8462" s="71" t="s">
        <v>878</v>
      </c>
    </row>
    <row r="8463" spans="6:7">
      <c r="F8463" s="77">
        <v>6052251068132</v>
      </c>
      <c r="G8463" s="71" t="s">
        <v>878</v>
      </c>
    </row>
    <row r="8464" spans="6:7">
      <c r="F8464" s="77">
        <v>6052251068133</v>
      </c>
      <c r="G8464" s="71" t="s">
        <v>878</v>
      </c>
    </row>
    <row r="8465" spans="6:7">
      <c r="F8465" s="77">
        <v>6052251068134</v>
      </c>
      <c r="G8465" s="71" t="s">
        <v>878</v>
      </c>
    </row>
    <row r="8466" spans="6:7">
      <c r="F8466" s="77">
        <v>6052251068135</v>
      </c>
      <c r="G8466" s="71" t="s">
        <v>878</v>
      </c>
    </row>
    <row r="8467" spans="6:7">
      <c r="F8467" s="77">
        <v>6052251068136</v>
      </c>
      <c r="G8467" s="71" t="s">
        <v>878</v>
      </c>
    </row>
    <row r="8468" spans="6:7">
      <c r="F8468" s="77">
        <v>6052251068137</v>
      </c>
      <c r="G8468" s="71" t="s">
        <v>878</v>
      </c>
    </row>
    <row r="8469" spans="6:7">
      <c r="F8469" s="77">
        <v>6052251068138</v>
      </c>
      <c r="G8469" s="71" t="s">
        <v>878</v>
      </c>
    </row>
    <row r="8470" spans="6:7">
      <c r="F8470" s="77">
        <v>6052251068139</v>
      </c>
      <c r="G8470" s="71" t="s">
        <v>878</v>
      </c>
    </row>
    <row r="8471" spans="6:7">
      <c r="F8471" s="77">
        <v>6052251068140</v>
      </c>
      <c r="G8471" s="71" t="s">
        <v>878</v>
      </c>
    </row>
    <row r="8472" spans="6:7">
      <c r="F8472" s="77">
        <v>6052251068141</v>
      </c>
      <c r="G8472" s="71" t="s">
        <v>878</v>
      </c>
    </row>
    <row r="8473" spans="6:7">
      <c r="F8473" s="77">
        <v>6052251068142</v>
      </c>
      <c r="G8473" s="71" t="s">
        <v>878</v>
      </c>
    </row>
    <row r="8474" spans="6:7">
      <c r="F8474" s="77">
        <v>6052251068143</v>
      </c>
      <c r="G8474" s="71" t="s">
        <v>878</v>
      </c>
    </row>
    <row r="8475" spans="6:7">
      <c r="F8475" s="77">
        <v>6052251068144</v>
      </c>
      <c r="G8475" s="71" t="s">
        <v>878</v>
      </c>
    </row>
    <row r="8476" spans="6:7">
      <c r="F8476" s="77">
        <v>6052251068145</v>
      </c>
      <c r="G8476" s="71" t="s">
        <v>878</v>
      </c>
    </row>
    <row r="8477" spans="6:7">
      <c r="F8477" s="77">
        <v>6052251068146</v>
      </c>
      <c r="G8477" s="71" t="s">
        <v>878</v>
      </c>
    </row>
    <row r="8478" spans="6:7">
      <c r="F8478" s="77">
        <v>6052251068147</v>
      </c>
      <c r="G8478" s="71" t="s">
        <v>878</v>
      </c>
    </row>
    <row r="8479" spans="6:7">
      <c r="F8479" s="77">
        <v>6052251068148</v>
      </c>
      <c r="G8479" s="71" t="s">
        <v>878</v>
      </c>
    </row>
    <row r="8480" spans="6:7">
      <c r="F8480" s="77">
        <v>6052251068149</v>
      </c>
      <c r="G8480" s="71" t="s">
        <v>878</v>
      </c>
    </row>
    <row r="8481" spans="6:7">
      <c r="F8481" s="77">
        <v>6052251068150</v>
      </c>
      <c r="G8481" s="71" t="s">
        <v>878</v>
      </c>
    </row>
    <row r="8482" spans="6:7">
      <c r="F8482" s="77">
        <v>6052251068151</v>
      </c>
      <c r="G8482" s="71" t="s">
        <v>878</v>
      </c>
    </row>
    <row r="8483" spans="6:7">
      <c r="F8483" s="77">
        <v>6052251068152</v>
      </c>
      <c r="G8483" s="71" t="s">
        <v>878</v>
      </c>
    </row>
    <row r="8484" spans="6:7">
      <c r="F8484" s="77">
        <v>6052251068153</v>
      </c>
      <c r="G8484" s="71" t="s">
        <v>878</v>
      </c>
    </row>
    <row r="8485" spans="6:7">
      <c r="F8485" s="77">
        <v>6052251068154</v>
      </c>
      <c r="G8485" s="71" t="s">
        <v>878</v>
      </c>
    </row>
    <row r="8486" spans="6:7">
      <c r="F8486" s="77">
        <v>6052251068155</v>
      </c>
      <c r="G8486" s="71" t="s">
        <v>878</v>
      </c>
    </row>
    <row r="8487" spans="6:7">
      <c r="F8487" s="77">
        <v>6052251068156</v>
      </c>
      <c r="G8487" s="71" t="s">
        <v>878</v>
      </c>
    </row>
    <row r="8488" spans="6:7">
      <c r="F8488" s="77">
        <v>6052251068157</v>
      </c>
      <c r="G8488" s="71" t="s">
        <v>878</v>
      </c>
    </row>
    <row r="8489" spans="6:7">
      <c r="F8489" s="77">
        <v>6052251068158</v>
      </c>
      <c r="G8489" s="71" t="s">
        <v>878</v>
      </c>
    </row>
    <row r="8490" spans="6:7">
      <c r="F8490" s="77">
        <v>6052251068159</v>
      </c>
      <c r="G8490" s="71" t="s">
        <v>878</v>
      </c>
    </row>
    <row r="8491" spans="6:7">
      <c r="F8491" s="77">
        <v>6052251068160</v>
      </c>
      <c r="G8491" s="71" t="s">
        <v>878</v>
      </c>
    </row>
    <row r="8492" spans="6:7">
      <c r="F8492" s="77">
        <v>6052251068161</v>
      </c>
      <c r="G8492" s="71" t="s">
        <v>878</v>
      </c>
    </row>
    <row r="8493" spans="6:7">
      <c r="F8493" s="77">
        <v>6052251068162</v>
      </c>
      <c r="G8493" s="71" t="s">
        <v>878</v>
      </c>
    </row>
    <row r="8494" spans="6:7">
      <c r="F8494" s="77">
        <v>6052251068163</v>
      </c>
      <c r="G8494" s="71" t="s">
        <v>878</v>
      </c>
    </row>
    <row r="8495" spans="6:7">
      <c r="F8495" s="77">
        <v>6052251068164</v>
      </c>
      <c r="G8495" s="71" t="s">
        <v>878</v>
      </c>
    </row>
    <row r="8496" spans="6:7">
      <c r="F8496" s="77">
        <v>6052251068165</v>
      </c>
      <c r="G8496" s="71" t="s">
        <v>878</v>
      </c>
    </row>
    <row r="8497" spans="6:7">
      <c r="F8497" s="77">
        <v>6052251068166</v>
      </c>
      <c r="G8497" s="71" t="s">
        <v>878</v>
      </c>
    </row>
    <row r="8498" spans="6:7">
      <c r="F8498" s="77">
        <v>6052251068167</v>
      </c>
      <c r="G8498" s="71" t="s">
        <v>878</v>
      </c>
    </row>
    <row r="8499" spans="6:7">
      <c r="F8499" s="77">
        <v>6052251068168</v>
      </c>
      <c r="G8499" s="71" t="s">
        <v>878</v>
      </c>
    </row>
    <row r="8500" spans="6:7">
      <c r="F8500" s="77">
        <v>6052251068169</v>
      </c>
      <c r="G8500" s="71" t="s">
        <v>878</v>
      </c>
    </row>
    <row r="8501" spans="6:7">
      <c r="F8501" s="77">
        <v>6052251068170</v>
      </c>
      <c r="G8501" s="71" t="s">
        <v>878</v>
      </c>
    </row>
    <row r="8502" spans="6:7">
      <c r="F8502" s="77">
        <v>6052251068171</v>
      </c>
      <c r="G8502" s="71" t="s">
        <v>878</v>
      </c>
    </row>
    <row r="8503" spans="6:7">
      <c r="F8503" s="77">
        <v>6052251068172</v>
      </c>
      <c r="G8503" s="71" t="s">
        <v>878</v>
      </c>
    </row>
    <row r="8504" spans="6:7">
      <c r="F8504" s="77">
        <v>6052251068173</v>
      </c>
      <c r="G8504" s="71" t="s">
        <v>878</v>
      </c>
    </row>
    <row r="8505" spans="6:7">
      <c r="F8505" s="77">
        <v>6052251068174</v>
      </c>
      <c r="G8505" s="71" t="s">
        <v>878</v>
      </c>
    </row>
    <row r="8506" spans="6:7">
      <c r="F8506" s="77">
        <v>6052251068175</v>
      </c>
      <c r="G8506" s="71" t="s">
        <v>878</v>
      </c>
    </row>
    <row r="8507" spans="6:7">
      <c r="F8507" s="77">
        <v>6052251068176</v>
      </c>
      <c r="G8507" s="71" t="s">
        <v>878</v>
      </c>
    </row>
    <row r="8508" spans="6:7">
      <c r="F8508" s="77">
        <v>6052251068177</v>
      </c>
      <c r="G8508" s="71" t="s">
        <v>878</v>
      </c>
    </row>
    <row r="8509" spans="6:7">
      <c r="F8509" s="77">
        <v>6052251068178</v>
      </c>
      <c r="G8509" s="71" t="s">
        <v>878</v>
      </c>
    </row>
    <row r="8510" spans="6:7">
      <c r="F8510" s="77">
        <v>6052251068179</v>
      </c>
      <c r="G8510" s="71" t="s">
        <v>878</v>
      </c>
    </row>
    <row r="8511" spans="6:7">
      <c r="F8511" s="77">
        <v>6052251068180</v>
      </c>
      <c r="G8511" s="71" t="s">
        <v>878</v>
      </c>
    </row>
    <row r="8512" spans="6:7">
      <c r="F8512" s="77">
        <v>6052251068181</v>
      </c>
      <c r="G8512" s="71" t="s">
        <v>878</v>
      </c>
    </row>
    <row r="8513" spans="6:7">
      <c r="F8513" s="77">
        <v>6052251068182</v>
      </c>
      <c r="G8513" s="71" t="s">
        <v>878</v>
      </c>
    </row>
    <row r="8514" spans="6:7">
      <c r="F8514" s="77">
        <v>6052251068183</v>
      </c>
      <c r="G8514" s="71" t="s">
        <v>878</v>
      </c>
    </row>
    <row r="8515" spans="6:7">
      <c r="F8515" s="77">
        <v>6052251068184</v>
      </c>
      <c r="G8515" s="71" t="s">
        <v>878</v>
      </c>
    </row>
    <row r="8516" spans="6:7">
      <c r="F8516" s="77">
        <v>6052251068185</v>
      </c>
      <c r="G8516" s="71" t="s">
        <v>878</v>
      </c>
    </row>
    <row r="8517" spans="6:7">
      <c r="F8517" s="77">
        <v>6052251068186</v>
      </c>
      <c r="G8517" s="71" t="s">
        <v>878</v>
      </c>
    </row>
    <row r="8518" spans="6:7">
      <c r="F8518" s="77">
        <v>6052251068187</v>
      </c>
      <c r="G8518" s="71" t="s">
        <v>878</v>
      </c>
    </row>
    <row r="8519" spans="6:7">
      <c r="F8519" s="77">
        <v>6052251068188</v>
      </c>
      <c r="G8519" s="71" t="s">
        <v>878</v>
      </c>
    </row>
    <row r="8520" spans="6:7">
      <c r="F8520" s="77">
        <v>6052251068189</v>
      </c>
      <c r="G8520" s="71" t="s">
        <v>878</v>
      </c>
    </row>
    <row r="8521" spans="6:7">
      <c r="F8521" s="77">
        <v>6052251068190</v>
      </c>
      <c r="G8521" s="71" t="s">
        <v>878</v>
      </c>
    </row>
    <row r="8522" spans="6:7">
      <c r="F8522" s="77">
        <v>6052251068191</v>
      </c>
      <c r="G8522" s="71" t="s">
        <v>878</v>
      </c>
    </row>
    <row r="8523" spans="6:7">
      <c r="F8523" s="77">
        <v>6052251068192</v>
      </c>
      <c r="G8523" s="71" t="s">
        <v>878</v>
      </c>
    </row>
    <row r="8524" spans="6:7">
      <c r="F8524" s="77">
        <v>6052251068193</v>
      </c>
      <c r="G8524" s="71" t="s">
        <v>878</v>
      </c>
    </row>
    <row r="8525" spans="6:7">
      <c r="F8525" s="77">
        <v>6052251068194</v>
      </c>
      <c r="G8525" s="71" t="s">
        <v>878</v>
      </c>
    </row>
    <row r="8526" spans="6:7">
      <c r="F8526" s="77">
        <v>6052251068195</v>
      </c>
      <c r="G8526" s="71" t="s">
        <v>878</v>
      </c>
    </row>
    <row r="8527" spans="6:7">
      <c r="F8527" s="77">
        <v>6052251068196</v>
      </c>
      <c r="G8527" s="71" t="s">
        <v>878</v>
      </c>
    </row>
    <row r="8528" spans="6:7">
      <c r="F8528" s="77">
        <v>6052251068197</v>
      </c>
      <c r="G8528" s="71" t="s">
        <v>878</v>
      </c>
    </row>
    <row r="8529" spans="6:7">
      <c r="F8529" s="77">
        <v>6052251068198</v>
      </c>
      <c r="G8529" s="71" t="s">
        <v>878</v>
      </c>
    </row>
    <row r="8530" spans="6:7">
      <c r="F8530" s="77">
        <v>6052251068199</v>
      </c>
      <c r="G8530" s="71" t="s">
        <v>878</v>
      </c>
    </row>
    <row r="8531" spans="6:7">
      <c r="F8531" s="77">
        <v>6052251068200</v>
      </c>
      <c r="G8531" s="71" t="s">
        <v>878</v>
      </c>
    </row>
    <row r="8532" spans="6:7">
      <c r="F8532" s="77">
        <v>6052251068201</v>
      </c>
      <c r="G8532" s="71" t="s">
        <v>878</v>
      </c>
    </row>
    <row r="8533" spans="6:7">
      <c r="F8533" s="77">
        <v>6052251068202</v>
      </c>
      <c r="G8533" s="71" t="s">
        <v>878</v>
      </c>
    </row>
    <row r="8534" spans="6:7">
      <c r="F8534" s="77">
        <v>6052251068203</v>
      </c>
      <c r="G8534" s="71" t="s">
        <v>878</v>
      </c>
    </row>
    <row r="8535" spans="6:7">
      <c r="F8535" s="77">
        <v>6052251068204</v>
      </c>
      <c r="G8535" s="71" t="s">
        <v>878</v>
      </c>
    </row>
    <row r="8536" spans="6:7">
      <c r="F8536" s="77">
        <v>6052251068205</v>
      </c>
      <c r="G8536" s="71" t="s">
        <v>878</v>
      </c>
    </row>
    <row r="8537" spans="6:7">
      <c r="F8537" s="77">
        <v>6052251068206</v>
      </c>
      <c r="G8537" s="71" t="s">
        <v>878</v>
      </c>
    </row>
    <row r="8538" spans="6:7">
      <c r="F8538" s="77">
        <v>6052251068207</v>
      </c>
      <c r="G8538" s="71" t="s">
        <v>878</v>
      </c>
    </row>
    <row r="8539" spans="6:7">
      <c r="F8539" s="77">
        <v>6052251068208</v>
      </c>
      <c r="G8539" s="71" t="s">
        <v>878</v>
      </c>
    </row>
    <row r="8540" spans="6:7">
      <c r="F8540" s="77">
        <v>6052251068209</v>
      </c>
      <c r="G8540" s="71" t="s">
        <v>878</v>
      </c>
    </row>
    <row r="8541" spans="6:7">
      <c r="F8541" s="77">
        <v>6052251068210</v>
      </c>
      <c r="G8541" s="71" t="s">
        <v>878</v>
      </c>
    </row>
    <row r="8542" spans="6:7">
      <c r="F8542" s="77">
        <v>6052251068211</v>
      </c>
      <c r="G8542" s="71" t="s">
        <v>878</v>
      </c>
    </row>
    <row r="8543" spans="6:7">
      <c r="F8543" s="77">
        <v>6052251068212</v>
      </c>
      <c r="G8543" s="71" t="s">
        <v>878</v>
      </c>
    </row>
    <row r="8544" spans="6:7">
      <c r="F8544" s="77">
        <v>6052251068213</v>
      </c>
      <c r="G8544" s="71" t="s">
        <v>878</v>
      </c>
    </row>
    <row r="8545" spans="6:7">
      <c r="F8545" s="77">
        <v>6052251068214</v>
      </c>
      <c r="G8545" s="71" t="s">
        <v>878</v>
      </c>
    </row>
    <row r="8546" spans="6:7">
      <c r="F8546" s="77">
        <v>6052251068215</v>
      </c>
      <c r="G8546" s="71" t="s">
        <v>878</v>
      </c>
    </row>
    <row r="8547" spans="6:7">
      <c r="F8547" s="77">
        <v>6052251068216</v>
      </c>
      <c r="G8547" s="71" t="s">
        <v>878</v>
      </c>
    </row>
    <row r="8548" spans="6:7">
      <c r="F8548" s="77">
        <v>6052251068217</v>
      </c>
      <c r="G8548" s="71" t="s">
        <v>878</v>
      </c>
    </row>
    <row r="8549" spans="6:7">
      <c r="F8549" s="77">
        <v>6052251068218</v>
      </c>
      <c r="G8549" s="71" t="s">
        <v>878</v>
      </c>
    </row>
    <row r="8550" spans="6:7">
      <c r="F8550" s="77">
        <v>6052251068219</v>
      </c>
      <c r="G8550" s="71" t="s">
        <v>878</v>
      </c>
    </row>
    <row r="8551" spans="6:7">
      <c r="F8551" s="77">
        <v>6052251068220</v>
      </c>
      <c r="G8551" s="71" t="s">
        <v>878</v>
      </c>
    </row>
    <row r="8552" spans="6:7">
      <c r="F8552" s="77">
        <v>6052251068221</v>
      </c>
      <c r="G8552" s="71" t="s">
        <v>878</v>
      </c>
    </row>
    <row r="8553" spans="6:7">
      <c r="F8553" s="77">
        <v>6052251068222</v>
      </c>
      <c r="G8553" s="71" t="s">
        <v>878</v>
      </c>
    </row>
    <row r="8554" spans="6:7">
      <c r="F8554" s="77">
        <v>6052251068223</v>
      </c>
      <c r="G8554" s="71" t="s">
        <v>878</v>
      </c>
    </row>
    <row r="8555" spans="6:7">
      <c r="F8555" s="77">
        <v>6052251068224</v>
      </c>
      <c r="G8555" s="71" t="s">
        <v>878</v>
      </c>
    </row>
    <row r="8556" spans="6:7">
      <c r="F8556" s="77">
        <v>6052251068225</v>
      </c>
      <c r="G8556" s="71" t="s">
        <v>878</v>
      </c>
    </row>
    <row r="8557" spans="6:7">
      <c r="F8557" s="77">
        <v>6052251068226</v>
      </c>
      <c r="G8557" s="71" t="s">
        <v>878</v>
      </c>
    </row>
    <row r="8558" spans="6:7">
      <c r="F8558" s="77">
        <v>6052251068227</v>
      </c>
      <c r="G8558" s="71" t="s">
        <v>878</v>
      </c>
    </row>
    <row r="8559" spans="6:7">
      <c r="F8559" s="77">
        <v>6052251068228</v>
      </c>
      <c r="G8559" s="71" t="s">
        <v>878</v>
      </c>
    </row>
    <row r="8560" spans="6:7">
      <c r="F8560" s="77">
        <v>6052251068229</v>
      </c>
      <c r="G8560" s="71" t="s">
        <v>878</v>
      </c>
    </row>
    <row r="8561" spans="6:7">
      <c r="F8561" s="77">
        <v>6052251068230</v>
      </c>
      <c r="G8561" s="71" t="s">
        <v>878</v>
      </c>
    </row>
    <row r="8562" spans="6:7">
      <c r="F8562" s="77">
        <v>6052251068231</v>
      </c>
      <c r="G8562" s="71" t="s">
        <v>878</v>
      </c>
    </row>
    <row r="8563" spans="6:7">
      <c r="F8563" s="77">
        <v>6052251068232</v>
      </c>
      <c r="G8563" s="71" t="s">
        <v>878</v>
      </c>
    </row>
    <row r="8564" spans="6:7">
      <c r="F8564" s="77">
        <v>6052251068233</v>
      </c>
      <c r="G8564" s="71" t="s">
        <v>878</v>
      </c>
    </row>
    <row r="8565" spans="6:7">
      <c r="F8565" s="77">
        <v>6052251068234</v>
      </c>
      <c r="G8565" s="71" t="s">
        <v>878</v>
      </c>
    </row>
    <row r="8566" spans="6:7">
      <c r="F8566" s="77">
        <v>6052251068235</v>
      </c>
      <c r="G8566" s="71" t="s">
        <v>878</v>
      </c>
    </row>
    <row r="8567" spans="6:7">
      <c r="F8567" s="77">
        <v>6052251068236</v>
      </c>
      <c r="G8567" s="71" t="s">
        <v>878</v>
      </c>
    </row>
    <row r="8568" spans="6:7">
      <c r="F8568" s="77">
        <v>6052251068237</v>
      </c>
      <c r="G8568" s="71" t="s">
        <v>878</v>
      </c>
    </row>
    <row r="8569" spans="6:7">
      <c r="F8569" s="77">
        <v>6052251068238</v>
      </c>
      <c r="G8569" s="71" t="s">
        <v>878</v>
      </c>
    </row>
    <row r="8570" spans="6:7">
      <c r="F8570" s="77">
        <v>6052251068239</v>
      </c>
      <c r="G8570" s="71" t="s">
        <v>878</v>
      </c>
    </row>
    <row r="8571" spans="6:7">
      <c r="F8571" s="77">
        <v>6052251068240</v>
      </c>
      <c r="G8571" s="71" t="s">
        <v>878</v>
      </c>
    </row>
    <row r="8572" spans="6:7">
      <c r="F8572" s="77">
        <v>6052251068241</v>
      </c>
      <c r="G8572" s="71" t="s">
        <v>878</v>
      </c>
    </row>
    <row r="8573" spans="6:7">
      <c r="F8573" s="77">
        <v>6052251068242</v>
      </c>
      <c r="G8573" s="71" t="s">
        <v>878</v>
      </c>
    </row>
    <row r="8574" spans="6:7">
      <c r="F8574" s="77">
        <v>6052251068243</v>
      </c>
      <c r="G8574" s="71" t="s">
        <v>878</v>
      </c>
    </row>
    <row r="8575" spans="6:7">
      <c r="F8575" s="77">
        <v>6052251068244</v>
      </c>
      <c r="G8575" s="71" t="s">
        <v>878</v>
      </c>
    </row>
    <row r="8576" spans="6:7">
      <c r="F8576" s="77">
        <v>6052251068245</v>
      </c>
      <c r="G8576" s="71" t="s">
        <v>878</v>
      </c>
    </row>
    <row r="8577" spans="6:7">
      <c r="F8577" s="77">
        <v>6052251068246</v>
      </c>
      <c r="G8577" s="71" t="s">
        <v>878</v>
      </c>
    </row>
    <row r="8578" spans="6:7">
      <c r="F8578" s="77">
        <v>6052251068247</v>
      </c>
      <c r="G8578" s="71" t="s">
        <v>878</v>
      </c>
    </row>
    <row r="8579" spans="6:7">
      <c r="F8579" s="77">
        <v>6052251068248</v>
      </c>
      <c r="G8579" s="71" t="s">
        <v>878</v>
      </c>
    </row>
    <row r="8580" spans="6:7">
      <c r="F8580" s="77">
        <v>6052251068249</v>
      </c>
      <c r="G8580" s="71" t="s">
        <v>878</v>
      </c>
    </row>
    <row r="8581" spans="6:7">
      <c r="F8581" s="77">
        <v>6052251068250</v>
      </c>
      <c r="G8581" s="71" t="s">
        <v>878</v>
      </c>
    </row>
    <row r="8582" spans="6:7">
      <c r="F8582" s="77">
        <v>6052251068251</v>
      </c>
      <c r="G8582" s="71" t="s">
        <v>878</v>
      </c>
    </row>
    <row r="8583" spans="6:7">
      <c r="F8583" s="77">
        <v>6052251068252</v>
      </c>
      <c r="G8583" s="71" t="s">
        <v>878</v>
      </c>
    </row>
    <row r="8584" spans="6:7">
      <c r="F8584" s="77">
        <v>6052251068253</v>
      </c>
      <c r="G8584" s="71" t="s">
        <v>878</v>
      </c>
    </row>
    <row r="8585" spans="6:7">
      <c r="F8585" s="77">
        <v>6052251068254</v>
      </c>
      <c r="G8585" s="71" t="s">
        <v>878</v>
      </c>
    </row>
    <row r="8586" spans="6:7">
      <c r="F8586" s="77">
        <v>6052251068255</v>
      </c>
      <c r="G8586" s="71" t="s">
        <v>878</v>
      </c>
    </row>
    <row r="8587" spans="6:7">
      <c r="F8587" s="77">
        <v>6052251068256</v>
      </c>
      <c r="G8587" s="71" t="s">
        <v>878</v>
      </c>
    </row>
    <row r="8588" spans="6:7">
      <c r="F8588" s="77">
        <v>6052251068257</v>
      </c>
      <c r="G8588" s="71" t="s">
        <v>878</v>
      </c>
    </row>
    <row r="8589" spans="6:7">
      <c r="F8589" s="77">
        <v>6052251068258</v>
      </c>
      <c r="G8589" s="71" t="s">
        <v>878</v>
      </c>
    </row>
    <row r="8590" spans="6:7">
      <c r="F8590" s="77">
        <v>6052251068259</v>
      </c>
      <c r="G8590" s="71" t="s">
        <v>878</v>
      </c>
    </row>
    <row r="8591" spans="6:7">
      <c r="F8591" s="77">
        <v>6052251068260</v>
      </c>
      <c r="G8591" s="71" t="s">
        <v>878</v>
      </c>
    </row>
    <row r="8592" spans="6:7">
      <c r="F8592" s="77">
        <v>6052251068261</v>
      </c>
      <c r="G8592" s="71" t="s">
        <v>878</v>
      </c>
    </row>
    <row r="8593" spans="6:7">
      <c r="F8593" s="77">
        <v>6052251068262</v>
      </c>
      <c r="G8593" s="71" t="s">
        <v>878</v>
      </c>
    </row>
    <row r="8594" spans="6:7">
      <c r="F8594" s="77">
        <v>6052251068263</v>
      </c>
      <c r="G8594" s="71" t="s">
        <v>878</v>
      </c>
    </row>
    <row r="8595" spans="6:7">
      <c r="F8595" s="77">
        <v>6052251068264</v>
      </c>
      <c r="G8595" s="71" t="s">
        <v>878</v>
      </c>
    </row>
    <row r="8596" spans="6:7">
      <c r="F8596" s="77">
        <v>6052251068265</v>
      </c>
      <c r="G8596" s="71" t="s">
        <v>878</v>
      </c>
    </row>
    <row r="8597" spans="6:7">
      <c r="F8597" s="77">
        <v>6052251068266</v>
      </c>
      <c r="G8597" s="71" t="s">
        <v>878</v>
      </c>
    </row>
    <row r="8598" spans="6:7">
      <c r="F8598" s="77">
        <v>6052251068267</v>
      </c>
      <c r="G8598" s="71" t="s">
        <v>878</v>
      </c>
    </row>
    <row r="8599" spans="6:7">
      <c r="F8599" s="77">
        <v>6052251068268</v>
      </c>
      <c r="G8599" s="71" t="s">
        <v>878</v>
      </c>
    </row>
    <row r="8600" spans="6:7">
      <c r="F8600" s="77">
        <v>6052251068269</v>
      </c>
      <c r="G8600" s="71" t="s">
        <v>878</v>
      </c>
    </row>
    <row r="8601" spans="6:7">
      <c r="F8601" s="77">
        <v>6052251068270</v>
      </c>
      <c r="G8601" s="71" t="s">
        <v>878</v>
      </c>
    </row>
    <row r="8602" spans="6:7">
      <c r="F8602" s="77">
        <v>6052251068271</v>
      </c>
      <c r="G8602" s="71" t="s">
        <v>878</v>
      </c>
    </row>
    <row r="8603" spans="6:7">
      <c r="F8603" s="77">
        <v>6052251068272</v>
      </c>
      <c r="G8603" s="71" t="s">
        <v>878</v>
      </c>
    </row>
    <row r="8604" spans="6:7">
      <c r="F8604" s="77">
        <v>6052251068273</v>
      </c>
      <c r="G8604" s="71" t="s">
        <v>878</v>
      </c>
    </row>
    <row r="8605" spans="6:7">
      <c r="F8605" s="77">
        <v>6052251068274</v>
      </c>
      <c r="G8605" s="71" t="s">
        <v>878</v>
      </c>
    </row>
    <row r="8606" spans="6:7">
      <c r="F8606" s="77">
        <v>6052251068275</v>
      </c>
      <c r="G8606" s="71" t="s">
        <v>878</v>
      </c>
    </row>
    <row r="8607" spans="6:7">
      <c r="F8607" s="77">
        <v>6052251068276</v>
      </c>
      <c r="G8607" s="71" t="s">
        <v>878</v>
      </c>
    </row>
    <row r="8608" spans="6:7">
      <c r="F8608" s="77">
        <v>6052251068277</v>
      </c>
      <c r="G8608" s="71" t="s">
        <v>878</v>
      </c>
    </row>
    <row r="8609" spans="6:7">
      <c r="F8609" s="77">
        <v>6052251068278</v>
      </c>
      <c r="G8609" s="71" t="s">
        <v>878</v>
      </c>
    </row>
    <row r="8610" spans="6:7">
      <c r="F8610" s="77">
        <v>6052251068279</v>
      </c>
      <c r="G8610" s="71" t="s">
        <v>878</v>
      </c>
    </row>
    <row r="8611" spans="6:7">
      <c r="F8611" s="77">
        <v>6052251068280</v>
      </c>
      <c r="G8611" s="71" t="s">
        <v>878</v>
      </c>
    </row>
    <row r="8612" spans="6:7">
      <c r="F8612" s="77">
        <v>6052251068281</v>
      </c>
      <c r="G8612" s="71" t="s">
        <v>878</v>
      </c>
    </row>
    <row r="8613" spans="6:7">
      <c r="F8613" s="77">
        <v>6052251068282</v>
      </c>
      <c r="G8613" s="71" t="s">
        <v>878</v>
      </c>
    </row>
    <row r="8614" spans="6:7">
      <c r="F8614" s="77">
        <v>6052251068283</v>
      </c>
      <c r="G8614" s="71" t="s">
        <v>878</v>
      </c>
    </row>
    <row r="8615" spans="6:7">
      <c r="F8615" s="77">
        <v>6052251068284</v>
      </c>
      <c r="G8615" s="71" t="s">
        <v>878</v>
      </c>
    </row>
    <row r="8616" spans="6:7">
      <c r="F8616" s="77">
        <v>6052251068285</v>
      </c>
      <c r="G8616" s="71" t="s">
        <v>878</v>
      </c>
    </row>
    <row r="8617" spans="6:7">
      <c r="F8617" s="77">
        <v>6052251068286</v>
      </c>
      <c r="G8617" s="71" t="s">
        <v>878</v>
      </c>
    </row>
    <row r="8618" spans="6:7">
      <c r="F8618" s="77">
        <v>6052251068287</v>
      </c>
      <c r="G8618" s="71" t="s">
        <v>878</v>
      </c>
    </row>
    <row r="8619" spans="6:7">
      <c r="F8619" s="77">
        <v>6052251068288</v>
      </c>
      <c r="G8619" s="71" t="s">
        <v>878</v>
      </c>
    </row>
    <row r="8620" spans="6:7">
      <c r="F8620" s="77">
        <v>6052251068289</v>
      </c>
      <c r="G8620" s="71" t="s">
        <v>878</v>
      </c>
    </row>
    <row r="8621" spans="6:7">
      <c r="F8621" s="77">
        <v>6052251068290</v>
      </c>
      <c r="G8621" s="71" t="s">
        <v>878</v>
      </c>
    </row>
    <row r="8622" spans="6:7">
      <c r="F8622" s="77">
        <v>6052251068291</v>
      </c>
      <c r="G8622" s="71" t="s">
        <v>878</v>
      </c>
    </row>
    <row r="8623" spans="6:7">
      <c r="F8623" s="77">
        <v>6052251068292</v>
      </c>
      <c r="G8623" s="71" t="s">
        <v>878</v>
      </c>
    </row>
    <row r="8624" spans="6:7">
      <c r="F8624" s="77">
        <v>6052251068293</v>
      </c>
      <c r="G8624" s="71" t="s">
        <v>878</v>
      </c>
    </row>
    <row r="8625" spans="6:7">
      <c r="F8625" s="77">
        <v>6052251068294</v>
      </c>
      <c r="G8625" s="71" t="s">
        <v>878</v>
      </c>
    </row>
    <row r="8626" spans="6:7">
      <c r="F8626" s="77">
        <v>6052251068295</v>
      </c>
      <c r="G8626" s="71" t="s">
        <v>878</v>
      </c>
    </row>
    <row r="8627" spans="6:7">
      <c r="F8627" s="77">
        <v>6052251068296</v>
      </c>
      <c r="G8627" s="71" t="s">
        <v>878</v>
      </c>
    </row>
    <row r="8628" spans="6:7">
      <c r="F8628" s="77">
        <v>6052251068297</v>
      </c>
      <c r="G8628" s="71" t="s">
        <v>878</v>
      </c>
    </row>
    <row r="8629" spans="6:7">
      <c r="F8629" s="77">
        <v>6052251068298</v>
      </c>
      <c r="G8629" s="71" t="s">
        <v>878</v>
      </c>
    </row>
    <row r="8630" spans="6:7">
      <c r="F8630" s="77">
        <v>6052251068299</v>
      </c>
      <c r="G8630" s="71" t="s">
        <v>878</v>
      </c>
    </row>
    <row r="8631" spans="6:7">
      <c r="F8631" s="77">
        <v>6052251068300</v>
      </c>
      <c r="G8631" s="71" t="s">
        <v>878</v>
      </c>
    </row>
    <row r="8632" spans="6:7">
      <c r="F8632" s="77">
        <v>6052251068301</v>
      </c>
      <c r="G8632" s="71" t="s">
        <v>878</v>
      </c>
    </row>
    <row r="8633" spans="6:7">
      <c r="F8633" s="77">
        <v>6052251068302</v>
      </c>
      <c r="G8633" s="71" t="s">
        <v>878</v>
      </c>
    </row>
    <row r="8634" spans="6:7">
      <c r="F8634" s="77">
        <v>6052251068303</v>
      </c>
      <c r="G8634" s="71" t="s">
        <v>878</v>
      </c>
    </row>
    <row r="8635" spans="6:7">
      <c r="F8635" s="77">
        <v>6052251068304</v>
      </c>
      <c r="G8635" s="71" t="s">
        <v>878</v>
      </c>
    </row>
    <row r="8636" spans="6:7">
      <c r="F8636" s="77">
        <v>6052251068305</v>
      </c>
      <c r="G8636" s="71" t="s">
        <v>878</v>
      </c>
    </row>
    <row r="8637" spans="6:7">
      <c r="F8637" s="77">
        <v>6052251068306</v>
      </c>
      <c r="G8637" s="71" t="s">
        <v>878</v>
      </c>
    </row>
    <row r="8638" spans="6:7">
      <c r="F8638" s="77">
        <v>6052251068307</v>
      </c>
      <c r="G8638" s="71" t="s">
        <v>878</v>
      </c>
    </row>
    <row r="8639" spans="6:7">
      <c r="F8639" s="77">
        <v>6052251068308</v>
      </c>
      <c r="G8639" s="71" t="s">
        <v>878</v>
      </c>
    </row>
    <row r="8640" spans="6:7">
      <c r="F8640" s="77">
        <v>6052251068309</v>
      </c>
      <c r="G8640" s="71" t="s">
        <v>878</v>
      </c>
    </row>
    <row r="8641" spans="6:7">
      <c r="F8641" s="77">
        <v>6052251068310</v>
      </c>
      <c r="G8641" s="71" t="s">
        <v>878</v>
      </c>
    </row>
    <row r="8642" spans="6:7">
      <c r="F8642" s="77">
        <v>6052251068311</v>
      </c>
      <c r="G8642" s="71" t="s">
        <v>878</v>
      </c>
    </row>
    <row r="8643" spans="6:7">
      <c r="F8643" s="77">
        <v>6052251068312</v>
      </c>
      <c r="G8643" s="71" t="s">
        <v>878</v>
      </c>
    </row>
    <row r="8644" spans="6:7">
      <c r="F8644" s="77">
        <v>6052251068313</v>
      </c>
      <c r="G8644" s="71" t="s">
        <v>878</v>
      </c>
    </row>
    <row r="8645" spans="6:7">
      <c r="F8645" s="77">
        <v>6052251068314</v>
      </c>
      <c r="G8645" s="71" t="s">
        <v>878</v>
      </c>
    </row>
    <row r="8646" spans="6:7">
      <c r="F8646" s="77">
        <v>6052251068315</v>
      </c>
      <c r="G8646" s="71" t="s">
        <v>878</v>
      </c>
    </row>
    <row r="8647" spans="6:7">
      <c r="F8647" s="77">
        <v>6052251068316</v>
      </c>
      <c r="G8647" s="71" t="s">
        <v>878</v>
      </c>
    </row>
    <row r="8648" spans="6:7">
      <c r="F8648" s="77">
        <v>6052251068317</v>
      </c>
      <c r="G8648" s="71" t="s">
        <v>878</v>
      </c>
    </row>
    <row r="8649" spans="6:7">
      <c r="F8649" s="77">
        <v>6052251068318</v>
      </c>
      <c r="G8649" s="71" t="s">
        <v>878</v>
      </c>
    </row>
    <row r="8650" spans="6:7">
      <c r="F8650" s="77">
        <v>6052251068319</v>
      </c>
      <c r="G8650" s="71" t="s">
        <v>878</v>
      </c>
    </row>
    <row r="8651" spans="6:7">
      <c r="F8651" s="77">
        <v>6052251068320</v>
      </c>
      <c r="G8651" s="71" t="s">
        <v>878</v>
      </c>
    </row>
    <row r="8652" spans="6:7">
      <c r="F8652" s="77">
        <v>6052251068321</v>
      </c>
      <c r="G8652" s="71" t="s">
        <v>878</v>
      </c>
    </row>
    <row r="8653" spans="6:7">
      <c r="F8653" s="77">
        <v>6052251068322</v>
      </c>
      <c r="G8653" s="71" t="s">
        <v>878</v>
      </c>
    </row>
    <row r="8654" spans="6:7">
      <c r="F8654" s="77">
        <v>6052251068323</v>
      </c>
      <c r="G8654" s="71" t="s">
        <v>878</v>
      </c>
    </row>
    <row r="8655" spans="6:7">
      <c r="F8655" s="77">
        <v>6052251068324</v>
      </c>
      <c r="G8655" s="71" t="s">
        <v>878</v>
      </c>
    </row>
    <row r="8656" spans="6:7">
      <c r="F8656" s="77">
        <v>6052251068325</v>
      </c>
      <c r="G8656" s="71" t="s">
        <v>878</v>
      </c>
    </row>
    <row r="8657" spans="6:7">
      <c r="F8657" s="77">
        <v>6052251068326</v>
      </c>
      <c r="G8657" s="71" t="s">
        <v>878</v>
      </c>
    </row>
    <row r="8658" spans="6:7">
      <c r="F8658" s="77">
        <v>6052251068327</v>
      </c>
      <c r="G8658" s="71" t="s">
        <v>878</v>
      </c>
    </row>
    <row r="8659" spans="6:7">
      <c r="F8659" s="77">
        <v>6052251068328</v>
      </c>
      <c r="G8659" s="71" t="s">
        <v>878</v>
      </c>
    </row>
    <row r="8660" spans="6:7">
      <c r="F8660" s="77">
        <v>6052251068329</v>
      </c>
      <c r="G8660" s="71" t="s">
        <v>878</v>
      </c>
    </row>
    <row r="8661" spans="6:7">
      <c r="F8661" s="77">
        <v>6052251068330</v>
      </c>
      <c r="G8661" s="71" t="s">
        <v>878</v>
      </c>
    </row>
    <row r="8662" spans="6:7">
      <c r="F8662" s="77">
        <v>6052251068331</v>
      </c>
      <c r="G8662" s="71" t="s">
        <v>878</v>
      </c>
    </row>
    <row r="8663" spans="6:7">
      <c r="F8663" s="77">
        <v>6052251068332</v>
      </c>
      <c r="G8663" s="71" t="s">
        <v>878</v>
      </c>
    </row>
    <row r="8664" spans="6:7">
      <c r="F8664" s="77">
        <v>6052251068333</v>
      </c>
      <c r="G8664" s="71" t="s">
        <v>878</v>
      </c>
    </row>
    <row r="8665" spans="6:7">
      <c r="F8665" s="77">
        <v>6052251068334</v>
      </c>
      <c r="G8665" s="71" t="s">
        <v>878</v>
      </c>
    </row>
    <row r="8666" spans="6:7">
      <c r="F8666" s="77">
        <v>6052251068335</v>
      </c>
      <c r="G8666" s="71" t="s">
        <v>878</v>
      </c>
    </row>
    <row r="8667" spans="6:7">
      <c r="F8667" s="77">
        <v>6052251068336</v>
      </c>
      <c r="G8667" s="71" t="s">
        <v>878</v>
      </c>
    </row>
    <row r="8668" spans="6:7">
      <c r="F8668" s="77">
        <v>6052251068337</v>
      </c>
      <c r="G8668" s="71" t="s">
        <v>878</v>
      </c>
    </row>
    <row r="8669" spans="6:7">
      <c r="F8669" s="77">
        <v>6052251068338</v>
      </c>
      <c r="G8669" s="71" t="s">
        <v>878</v>
      </c>
    </row>
    <row r="8670" spans="6:7">
      <c r="F8670" s="77">
        <v>6052251068339</v>
      </c>
      <c r="G8670" s="71" t="s">
        <v>878</v>
      </c>
    </row>
    <row r="8671" spans="6:7">
      <c r="F8671" s="77">
        <v>6052251068340</v>
      </c>
      <c r="G8671" s="71" t="s">
        <v>878</v>
      </c>
    </row>
    <row r="8672" spans="6:7">
      <c r="F8672" s="77">
        <v>6052251068341</v>
      </c>
      <c r="G8672" s="71" t="s">
        <v>878</v>
      </c>
    </row>
    <row r="8673" spans="6:7">
      <c r="F8673" s="77">
        <v>6052251068342</v>
      </c>
      <c r="G8673" s="71" t="s">
        <v>878</v>
      </c>
    </row>
    <row r="8674" spans="6:7">
      <c r="F8674" s="77">
        <v>6052251068343</v>
      </c>
      <c r="G8674" s="71" t="s">
        <v>878</v>
      </c>
    </row>
    <row r="8675" spans="6:7">
      <c r="F8675" s="77">
        <v>6052251068344</v>
      </c>
      <c r="G8675" s="71" t="s">
        <v>878</v>
      </c>
    </row>
    <row r="8676" spans="6:7">
      <c r="F8676" s="77">
        <v>6052251068345</v>
      </c>
      <c r="G8676" s="71" t="s">
        <v>878</v>
      </c>
    </row>
    <row r="8677" spans="6:7">
      <c r="F8677" s="77">
        <v>6052251068346</v>
      </c>
      <c r="G8677" s="71" t="s">
        <v>878</v>
      </c>
    </row>
    <row r="8678" spans="6:7">
      <c r="F8678" s="77">
        <v>6052251068347</v>
      </c>
      <c r="G8678" s="71" t="s">
        <v>878</v>
      </c>
    </row>
    <row r="8679" spans="6:7">
      <c r="F8679" s="77">
        <v>6052251068348</v>
      </c>
      <c r="G8679" s="71" t="s">
        <v>878</v>
      </c>
    </row>
    <row r="8680" spans="6:7">
      <c r="F8680" s="77">
        <v>6052251068349</v>
      </c>
      <c r="G8680" s="71" t="s">
        <v>878</v>
      </c>
    </row>
    <row r="8681" spans="6:7">
      <c r="F8681" s="77">
        <v>6052251068350</v>
      </c>
      <c r="G8681" s="71" t="s">
        <v>878</v>
      </c>
    </row>
    <row r="8682" spans="6:7">
      <c r="F8682" s="77">
        <v>6052251068351</v>
      </c>
      <c r="G8682" s="71" t="s">
        <v>878</v>
      </c>
    </row>
    <row r="8683" spans="6:7">
      <c r="F8683" s="77">
        <v>6052251068352</v>
      </c>
      <c r="G8683" s="71" t="s">
        <v>878</v>
      </c>
    </row>
    <row r="8684" spans="6:7">
      <c r="F8684" s="77">
        <v>6052251068353</v>
      </c>
      <c r="G8684" s="71" t="s">
        <v>878</v>
      </c>
    </row>
    <row r="8685" spans="6:7">
      <c r="F8685" s="77">
        <v>6052251068354</v>
      </c>
      <c r="G8685" s="71" t="s">
        <v>878</v>
      </c>
    </row>
    <row r="8686" spans="6:7">
      <c r="F8686" s="77">
        <v>6052251068355</v>
      </c>
      <c r="G8686" s="71" t="s">
        <v>878</v>
      </c>
    </row>
    <row r="8687" spans="6:7">
      <c r="F8687" s="77">
        <v>6052251068356</v>
      </c>
      <c r="G8687" s="71" t="s">
        <v>878</v>
      </c>
    </row>
    <row r="8688" spans="6:7">
      <c r="F8688" s="77">
        <v>6052251068357</v>
      </c>
      <c r="G8688" s="71" t="s">
        <v>878</v>
      </c>
    </row>
    <row r="8689" spans="6:7">
      <c r="F8689" s="77">
        <v>6052251068358</v>
      </c>
      <c r="G8689" s="71" t="s">
        <v>878</v>
      </c>
    </row>
    <row r="8690" spans="6:7">
      <c r="F8690" s="77">
        <v>6052251068359</v>
      </c>
      <c r="G8690" s="71" t="s">
        <v>878</v>
      </c>
    </row>
    <row r="8691" spans="6:7">
      <c r="F8691" s="77">
        <v>6052251068360</v>
      </c>
      <c r="G8691" s="71" t="s">
        <v>878</v>
      </c>
    </row>
    <row r="8692" spans="6:7">
      <c r="F8692" s="77">
        <v>6052251068361</v>
      </c>
      <c r="G8692" s="71" t="s">
        <v>878</v>
      </c>
    </row>
    <row r="8693" spans="6:7">
      <c r="F8693" s="77">
        <v>6052251068362</v>
      </c>
      <c r="G8693" s="71" t="s">
        <v>878</v>
      </c>
    </row>
    <row r="8694" spans="6:7">
      <c r="F8694" s="77">
        <v>6052251068363</v>
      </c>
      <c r="G8694" s="71" t="s">
        <v>878</v>
      </c>
    </row>
    <row r="8695" spans="6:7">
      <c r="F8695" s="77">
        <v>6052251068364</v>
      </c>
      <c r="G8695" s="71" t="s">
        <v>878</v>
      </c>
    </row>
    <row r="8696" spans="6:7">
      <c r="F8696" s="77">
        <v>6052251068365</v>
      </c>
      <c r="G8696" s="71" t="s">
        <v>878</v>
      </c>
    </row>
    <row r="8697" spans="6:7">
      <c r="F8697" s="77">
        <v>6052251068366</v>
      </c>
      <c r="G8697" s="71" t="s">
        <v>878</v>
      </c>
    </row>
    <row r="8698" spans="6:7">
      <c r="F8698" s="77">
        <v>6052251068367</v>
      </c>
      <c r="G8698" s="71" t="s">
        <v>878</v>
      </c>
    </row>
    <row r="8699" spans="6:7">
      <c r="F8699" s="77">
        <v>6052251068368</v>
      </c>
      <c r="G8699" s="71" t="s">
        <v>878</v>
      </c>
    </row>
    <row r="8700" spans="6:7">
      <c r="F8700" s="77">
        <v>6052251068369</v>
      </c>
      <c r="G8700" s="71" t="s">
        <v>878</v>
      </c>
    </row>
    <row r="8701" spans="6:7">
      <c r="F8701" s="77">
        <v>6052251068370</v>
      </c>
      <c r="G8701" s="71" t="s">
        <v>878</v>
      </c>
    </row>
    <row r="8702" spans="6:7">
      <c r="F8702" s="77">
        <v>6052251068371</v>
      </c>
      <c r="G8702" s="71" t="s">
        <v>878</v>
      </c>
    </row>
    <row r="8703" spans="6:7">
      <c r="F8703" s="77">
        <v>6052251068372</v>
      </c>
      <c r="G8703" s="71" t="s">
        <v>878</v>
      </c>
    </row>
    <row r="8704" spans="6:7">
      <c r="F8704" s="77">
        <v>6052251068373</v>
      </c>
      <c r="G8704" s="71" t="s">
        <v>878</v>
      </c>
    </row>
    <row r="8705" spans="6:7">
      <c r="F8705" s="77">
        <v>6052251068374</v>
      </c>
      <c r="G8705" s="71" t="s">
        <v>878</v>
      </c>
    </row>
    <row r="8706" spans="6:7">
      <c r="F8706" s="77">
        <v>6052251068375</v>
      </c>
      <c r="G8706" s="71" t="s">
        <v>878</v>
      </c>
    </row>
    <row r="8707" spans="6:7">
      <c r="F8707" s="77">
        <v>6052251068376</v>
      </c>
      <c r="G8707" s="71" t="s">
        <v>878</v>
      </c>
    </row>
    <row r="8708" spans="6:7">
      <c r="F8708" s="77">
        <v>6052251068377</v>
      </c>
      <c r="G8708" s="71" t="s">
        <v>878</v>
      </c>
    </row>
    <row r="8709" spans="6:7">
      <c r="F8709" s="77">
        <v>6052251068378</v>
      </c>
      <c r="G8709" s="71" t="s">
        <v>878</v>
      </c>
    </row>
    <row r="8710" spans="6:7">
      <c r="F8710" s="77">
        <v>6052251068379</v>
      </c>
      <c r="G8710" s="71" t="s">
        <v>878</v>
      </c>
    </row>
    <row r="8711" spans="6:7">
      <c r="F8711" s="77">
        <v>6052251068380</v>
      </c>
      <c r="G8711" s="71" t="s">
        <v>878</v>
      </c>
    </row>
    <row r="8712" spans="6:7">
      <c r="F8712" s="77">
        <v>6052251068381</v>
      </c>
      <c r="G8712" s="71" t="s">
        <v>878</v>
      </c>
    </row>
    <row r="8713" spans="6:7">
      <c r="F8713" s="77">
        <v>6052251068382</v>
      </c>
      <c r="G8713" s="71" t="s">
        <v>878</v>
      </c>
    </row>
    <row r="8714" spans="6:7">
      <c r="F8714" s="77">
        <v>6052251068383</v>
      </c>
      <c r="G8714" s="71" t="s">
        <v>878</v>
      </c>
    </row>
    <row r="8715" spans="6:7">
      <c r="F8715" s="77">
        <v>6052251068399</v>
      </c>
      <c r="G8715" s="71" t="s">
        <v>878</v>
      </c>
    </row>
    <row r="8716" spans="6:7">
      <c r="F8716" s="77">
        <v>6052251068400</v>
      </c>
      <c r="G8716" s="71" t="s">
        <v>878</v>
      </c>
    </row>
    <row r="8717" spans="6:7">
      <c r="F8717" s="77">
        <v>6052251068438</v>
      </c>
      <c r="G8717" s="71" t="s">
        <v>878</v>
      </c>
    </row>
    <row r="8718" spans="6:7">
      <c r="F8718" s="77">
        <v>6052251068439</v>
      </c>
      <c r="G8718" s="71" t="s">
        <v>878</v>
      </c>
    </row>
    <row r="8719" spans="6:7">
      <c r="F8719" s="77">
        <v>6052251068440</v>
      </c>
      <c r="G8719" s="71" t="s">
        <v>878</v>
      </c>
    </row>
    <row r="8720" spans="6:7">
      <c r="F8720" s="77">
        <v>6052251068441</v>
      </c>
      <c r="G8720" s="71" t="s">
        <v>878</v>
      </c>
    </row>
    <row r="8721" spans="6:7">
      <c r="F8721" s="77">
        <v>6052251068442</v>
      </c>
      <c r="G8721" s="71" t="s">
        <v>878</v>
      </c>
    </row>
    <row r="8722" spans="6:7">
      <c r="F8722" s="77">
        <v>6052251068443</v>
      </c>
      <c r="G8722" s="71" t="s">
        <v>878</v>
      </c>
    </row>
    <row r="8723" spans="6:7">
      <c r="F8723" s="77">
        <v>6052251068444</v>
      </c>
      <c r="G8723" s="71" t="s">
        <v>878</v>
      </c>
    </row>
    <row r="8724" spans="6:7">
      <c r="F8724" s="77">
        <v>6052251068445</v>
      </c>
      <c r="G8724" s="71" t="s">
        <v>878</v>
      </c>
    </row>
    <row r="8725" spans="6:7">
      <c r="F8725" s="77">
        <v>6052251068446</v>
      </c>
      <c r="G8725" s="71" t="s">
        <v>878</v>
      </c>
    </row>
    <row r="8726" spans="6:7">
      <c r="F8726" s="77">
        <v>6052251068447</v>
      </c>
      <c r="G8726" s="71" t="s">
        <v>878</v>
      </c>
    </row>
    <row r="8727" spans="6:7">
      <c r="F8727" s="77">
        <v>6052251068448</v>
      </c>
      <c r="G8727" s="71" t="s">
        <v>878</v>
      </c>
    </row>
    <row r="8728" spans="6:7">
      <c r="F8728" s="77">
        <v>6052251068449</v>
      </c>
      <c r="G8728" s="71" t="s">
        <v>878</v>
      </c>
    </row>
    <row r="8729" spans="6:7">
      <c r="F8729" s="77">
        <v>6052251068450</v>
      </c>
      <c r="G8729" s="71" t="s">
        <v>878</v>
      </c>
    </row>
    <row r="8730" spans="6:7">
      <c r="F8730" s="77">
        <v>6052251068451</v>
      </c>
      <c r="G8730" s="71" t="s">
        <v>878</v>
      </c>
    </row>
    <row r="8731" spans="6:7">
      <c r="F8731" s="77">
        <v>6052251068452</v>
      </c>
      <c r="G8731" s="71" t="s">
        <v>878</v>
      </c>
    </row>
    <row r="8732" spans="6:7">
      <c r="F8732" s="77">
        <v>6052251068453</v>
      </c>
      <c r="G8732" s="71" t="s">
        <v>878</v>
      </c>
    </row>
    <row r="8733" spans="6:7">
      <c r="F8733" s="77">
        <v>6052251068454</v>
      </c>
      <c r="G8733" s="71" t="s">
        <v>878</v>
      </c>
    </row>
    <row r="8734" spans="6:7">
      <c r="F8734" s="77">
        <v>6052251068455</v>
      </c>
      <c r="G8734" s="71" t="s">
        <v>878</v>
      </c>
    </row>
    <row r="8735" spans="6:7">
      <c r="F8735" s="77">
        <v>6052251068456</v>
      </c>
      <c r="G8735" s="71" t="s">
        <v>878</v>
      </c>
    </row>
    <row r="8736" spans="6:7">
      <c r="F8736" s="77">
        <v>6052251068457</v>
      </c>
      <c r="G8736" s="71" t="s">
        <v>878</v>
      </c>
    </row>
    <row r="8737" spans="6:7">
      <c r="F8737" s="77">
        <v>6052251068458</v>
      </c>
      <c r="G8737" s="71" t="s">
        <v>878</v>
      </c>
    </row>
    <row r="8738" spans="6:7">
      <c r="F8738" s="77">
        <v>6052251068459</v>
      </c>
      <c r="G8738" s="71" t="s">
        <v>878</v>
      </c>
    </row>
    <row r="8739" spans="6:7">
      <c r="F8739" s="77">
        <v>6052251068460</v>
      </c>
      <c r="G8739" s="71" t="s">
        <v>878</v>
      </c>
    </row>
    <row r="8740" spans="6:7">
      <c r="F8740" s="77">
        <v>6052251068461</v>
      </c>
      <c r="G8740" s="71" t="s">
        <v>878</v>
      </c>
    </row>
    <row r="8741" spans="6:7">
      <c r="F8741" s="77">
        <v>6052251068462</v>
      </c>
      <c r="G8741" s="71" t="s">
        <v>878</v>
      </c>
    </row>
    <row r="8742" spans="6:7">
      <c r="F8742" s="77">
        <v>6052251068463</v>
      </c>
      <c r="G8742" s="71" t="s">
        <v>878</v>
      </c>
    </row>
    <row r="8743" spans="6:7">
      <c r="F8743" s="77">
        <v>6052251068464</v>
      </c>
      <c r="G8743" s="71" t="s">
        <v>878</v>
      </c>
    </row>
    <row r="8744" spans="6:7">
      <c r="F8744" s="77">
        <v>6052251068465</v>
      </c>
      <c r="G8744" s="71" t="s">
        <v>878</v>
      </c>
    </row>
    <row r="8745" spans="6:7">
      <c r="F8745" s="77">
        <v>6052251068466</v>
      </c>
      <c r="G8745" s="71" t="s">
        <v>878</v>
      </c>
    </row>
    <row r="8746" spans="6:7">
      <c r="F8746" s="77">
        <v>6052251068467</v>
      </c>
      <c r="G8746" s="71" t="s">
        <v>878</v>
      </c>
    </row>
    <row r="8747" spans="6:7">
      <c r="F8747" s="77">
        <v>6052251068468</v>
      </c>
      <c r="G8747" s="71" t="s">
        <v>878</v>
      </c>
    </row>
    <row r="8748" spans="6:7">
      <c r="F8748" s="77">
        <v>6052251068469</v>
      </c>
      <c r="G8748" s="71" t="s">
        <v>878</v>
      </c>
    </row>
    <row r="8749" spans="6:7">
      <c r="F8749" s="77">
        <v>6052251068470</v>
      </c>
      <c r="G8749" s="71" t="s">
        <v>878</v>
      </c>
    </row>
    <row r="8750" spans="6:7">
      <c r="F8750" s="77">
        <v>6052251068471</v>
      </c>
      <c r="G8750" s="71" t="s">
        <v>878</v>
      </c>
    </row>
    <row r="8751" spans="6:7">
      <c r="F8751" s="77">
        <v>6052251068472</v>
      </c>
      <c r="G8751" s="71" t="s">
        <v>878</v>
      </c>
    </row>
    <row r="8752" spans="6:7">
      <c r="F8752" s="77">
        <v>6052251068473</v>
      </c>
      <c r="G8752" s="71" t="s">
        <v>878</v>
      </c>
    </row>
    <row r="8753" spans="6:7">
      <c r="F8753" s="77">
        <v>6052251068474</v>
      </c>
      <c r="G8753" s="71" t="s">
        <v>878</v>
      </c>
    </row>
    <row r="8754" spans="6:7">
      <c r="F8754" s="77">
        <v>6052251068475</v>
      </c>
      <c r="G8754" s="71" t="s">
        <v>878</v>
      </c>
    </row>
    <row r="8755" spans="6:7">
      <c r="F8755" s="77">
        <v>6052251068476</v>
      </c>
      <c r="G8755" s="71" t="s">
        <v>878</v>
      </c>
    </row>
    <row r="8756" spans="6:7">
      <c r="F8756" s="77">
        <v>6052251068477</v>
      </c>
      <c r="G8756" s="71" t="s">
        <v>878</v>
      </c>
    </row>
    <row r="8757" spans="6:7">
      <c r="F8757" s="77">
        <v>6052251068478</v>
      </c>
      <c r="G8757" s="71" t="s">
        <v>878</v>
      </c>
    </row>
    <row r="8758" spans="6:7">
      <c r="F8758" s="77">
        <v>6052251068479</v>
      </c>
      <c r="G8758" s="71" t="s">
        <v>878</v>
      </c>
    </row>
    <row r="8759" spans="6:7">
      <c r="F8759" s="77">
        <v>6052251068480</v>
      </c>
      <c r="G8759" s="71" t="s">
        <v>878</v>
      </c>
    </row>
    <row r="8760" spans="6:7">
      <c r="F8760" s="77">
        <v>6052251068481</v>
      </c>
      <c r="G8760" s="71" t="s">
        <v>878</v>
      </c>
    </row>
    <row r="8761" spans="6:7">
      <c r="F8761" s="77">
        <v>6052251068482</v>
      </c>
      <c r="G8761" s="71" t="s">
        <v>878</v>
      </c>
    </row>
    <row r="8762" spans="6:7">
      <c r="F8762" s="77">
        <v>6052251068483</v>
      </c>
      <c r="G8762" s="71" t="s">
        <v>878</v>
      </c>
    </row>
    <row r="8763" spans="6:7">
      <c r="F8763" s="77">
        <v>6052251068484</v>
      </c>
      <c r="G8763" s="71" t="s">
        <v>878</v>
      </c>
    </row>
    <row r="8764" spans="6:7">
      <c r="F8764" s="77">
        <v>6052251068485</v>
      </c>
      <c r="G8764" s="71" t="s">
        <v>878</v>
      </c>
    </row>
    <row r="8765" spans="6:7">
      <c r="F8765" s="77">
        <v>6052251068486</v>
      </c>
      <c r="G8765" s="71" t="s">
        <v>878</v>
      </c>
    </row>
    <row r="8766" spans="6:7">
      <c r="F8766" s="77">
        <v>6052251068487</v>
      </c>
      <c r="G8766" s="71" t="s">
        <v>878</v>
      </c>
    </row>
    <row r="8767" spans="6:7">
      <c r="F8767" s="77">
        <v>6052251068488</v>
      </c>
      <c r="G8767" s="71" t="s">
        <v>878</v>
      </c>
    </row>
    <row r="8768" spans="6:7">
      <c r="F8768" s="77">
        <v>6052251068489</v>
      </c>
      <c r="G8768" s="71" t="s">
        <v>878</v>
      </c>
    </row>
    <row r="8769" spans="6:7">
      <c r="F8769" s="77">
        <v>6052251068490</v>
      </c>
      <c r="G8769" s="71" t="s">
        <v>878</v>
      </c>
    </row>
    <row r="8770" spans="6:7">
      <c r="F8770" s="77">
        <v>6052251068491</v>
      </c>
      <c r="G8770" s="71" t="s">
        <v>878</v>
      </c>
    </row>
    <row r="8771" spans="6:7">
      <c r="F8771" s="77">
        <v>6052251068492</v>
      </c>
      <c r="G8771" s="71" t="s">
        <v>878</v>
      </c>
    </row>
    <row r="8772" spans="6:7">
      <c r="F8772" s="77">
        <v>6052251068493</v>
      </c>
      <c r="G8772" s="71" t="s">
        <v>878</v>
      </c>
    </row>
    <row r="8773" spans="6:7">
      <c r="F8773" s="77">
        <v>6052251068494</v>
      </c>
      <c r="G8773" s="71" t="s">
        <v>878</v>
      </c>
    </row>
    <row r="8774" spans="6:7">
      <c r="F8774" s="77">
        <v>6052251068495</v>
      </c>
      <c r="G8774" s="71" t="s">
        <v>878</v>
      </c>
    </row>
    <row r="8775" spans="6:7">
      <c r="F8775" s="77">
        <v>6052251068496</v>
      </c>
      <c r="G8775" s="71" t="s">
        <v>878</v>
      </c>
    </row>
    <row r="8776" spans="6:7">
      <c r="F8776" s="77">
        <v>6052251068497</v>
      </c>
      <c r="G8776" s="71" t="s">
        <v>878</v>
      </c>
    </row>
    <row r="8777" spans="6:7">
      <c r="F8777" s="77">
        <v>6052251068498</v>
      </c>
      <c r="G8777" s="71" t="s">
        <v>878</v>
      </c>
    </row>
    <row r="8778" spans="6:7">
      <c r="F8778" s="77">
        <v>6052251068499</v>
      </c>
      <c r="G8778" s="71" t="s">
        <v>878</v>
      </c>
    </row>
    <row r="8779" spans="6:7">
      <c r="F8779" s="77">
        <v>6052251068500</v>
      </c>
      <c r="G8779" s="71" t="s">
        <v>878</v>
      </c>
    </row>
    <row r="8780" spans="6:7">
      <c r="F8780" s="77">
        <v>6052251068501</v>
      </c>
      <c r="G8780" s="71" t="s">
        <v>878</v>
      </c>
    </row>
    <row r="8781" spans="6:7">
      <c r="F8781" s="77">
        <v>6052251068502</v>
      </c>
      <c r="G8781" s="71" t="s">
        <v>878</v>
      </c>
    </row>
    <row r="8782" spans="6:7">
      <c r="F8782" s="77">
        <v>6052251068503</v>
      </c>
      <c r="G8782" s="71" t="s">
        <v>878</v>
      </c>
    </row>
    <row r="8783" spans="6:7">
      <c r="F8783" s="77">
        <v>6052251068504</v>
      </c>
      <c r="G8783" s="71" t="s">
        <v>878</v>
      </c>
    </row>
    <row r="8784" spans="6:7">
      <c r="F8784" s="77">
        <v>6052251068505</v>
      </c>
      <c r="G8784" s="71" t="s">
        <v>878</v>
      </c>
    </row>
    <row r="8785" spans="6:7">
      <c r="F8785" s="77">
        <v>6052251068506</v>
      </c>
      <c r="G8785" s="71" t="s">
        <v>878</v>
      </c>
    </row>
    <row r="8786" spans="6:7">
      <c r="F8786" s="77">
        <v>6052251068507</v>
      </c>
      <c r="G8786" s="71" t="s">
        <v>878</v>
      </c>
    </row>
    <row r="8787" spans="6:7">
      <c r="F8787" s="77">
        <v>6052251068508</v>
      </c>
      <c r="G8787" s="71" t="s">
        <v>878</v>
      </c>
    </row>
    <row r="8788" spans="6:7">
      <c r="F8788" s="77">
        <v>6052251068509</v>
      </c>
      <c r="G8788" s="71" t="s">
        <v>878</v>
      </c>
    </row>
    <row r="8789" spans="6:7">
      <c r="F8789" s="77">
        <v>6052251068510</v>
      </c>
      <c r="G8789" s="71" t="s">
        <v>878</v>
      </c>
    </row>
    <row r="8790" spans="6:7">
      <c r="F8790" s="77">
        <v>6052251068511</v>
      </c>
      <c r="G8790" s="71" t="s">
        <v>878</v>
      </c>
    </row>
    <row r="8791" spans="6:7">
      <c r="F8791" s="77">
        <v>6052251068512</v>
      </c>
      <c r="G8791" s="71" t="s">
        <v>878</v>
      </c>
    </row>
    <row r="8792" spans="6:7">
      <c r="F8792" s="77">
        <v>6052251068513</v>
      </c>
      <c r="G8792" s="71" t="s">
        <v>878</v>
      </c>
    </row>
    <row r="8793" spans="6:7">
      <c r="F8793" s="77">
        <v>6052251068514</v>
      </c>
      <c r="G8793" s="71" t="s">
        <v>878</v>
      </c>
    </row>
    <row r="8794" spans="6:7">
      <c r="F8794" s="77">
        <v>6052251068515</v>
      </c>
      <c r="G8794" s="71" t="s">
        <v>878</v>
      </c>
    </row>
    <row r="8795" spans="6:7">
      <c r="F8795" s="77">
        <v>6052251068516</v>
      </c>
      <c r="G8795" s="71" t="s">
        <v>878</v>
      </c>
    </row>
    <row r="8796" spans="6:7">
      <c r="F8796" s="77">
        <v>6052251068517</v>
      </c>
      <c r="G8796" s="71" t="s">
        <v>878</v>
      </c>
    </row>
    <row r="8797" spans="6:7">
      <c r="F8797" s="77">
        <v>6052251068518</v>
      </c>
      <c r="G8797" s="71" t="s">
        <v>878</v>
      </c>
    </row>
    <row r="8798" spans="6:7">
      <c r="F8798" s="77">
        <v>6052251068519</v>
      </c>
      <c r="G8798" s="71" t="s">
        <v>878</v>
      </c>
    </row>
    <row r="8799" spans="6:7">
      <c r="F8799" s="77">
        <v>6052251068520</v>
      </c>
      <c r="G8799" s="71" t="s">
        <v>878</v>
      </c>
    </row>
    <row r="8800" spans="6:7">
      <c r="F8800" s="77">
        <v>6052251068521</v>
      </c>
      <c r="G8800" s="71" t="s">
        <v>878</v>
      </c>
    </row>
    <row r="8801" spans="6:7">
      <c r="F8801" s="77">
        <v>6052251068522</v>
      </c>
      <c r="G8801" s="71" t="s">
        <v>878</v>
      </c>
    </row>
    <row r="8802" spans="6:7">
      <c r="F8802" s="77">
        <v>6052251068523</v>
      </c>
      <c r="G8802" s="71" t="s">
        <v>878</v>
      </c>
    </row>
    <row r="8803" spans="6:7">
      <c r="F8803" s="77">
        <v>6052251068524</v>
      </c>
      <c r="G8803" s="71" t="s">
        <v>878</v>
      </c>
    </row>
    <row r="8804" spans="6:7">
      <c r="F8804" s="77">
        <v>6052251068525</v>
      </c>
      <c r="G8804" s="71" t="s">
        <v>878</v>
      </c>
    </row>
    <row r="8805" spans="6:7">
      <c r="F8805" s="77">
        <v>6052251068526</v>
      </c>
      <c r="G8805" s="71" t="s">
        <v>878</v>
      </c>
    </row>
    <row r="8806" spans="6:7">
      <c r="F8806" s="77">
        <v>6052251068527</v>
      </c>
      <c r="G8806" s="71" t="s">
        <v>878</v>
      </c>
    </row>
    <row r="8807" spans="6:7">
      <c r="F8807" s="77">
        <v>6052251068528</v>
      </c>
      <c r="G8807" s="71" t="s">
        <v>878</v>
      </c>
    </row>
    <row r="8808" spans="6:7">
      <c r="F8808" s="77">
        <v>6052251068529</v>
      </c>
      <c r="G8808" s="71" t="s">
        <v>878</v>
      </c>
    </row>
    <row r="8809" spans="6:7">
      <c r="F8809" s="77">
        <v>6052251068530</v>
      </c>
      <c r="G8809" s="71" t="s">
        <v>878</v>
      </c>
    </row>
    <row r="8810" spans="6:7">
      <c r="F8810" s="77">
        <v>6052251068531</v>
      </c>
      <c r="G8810" s="71" t="s">
        <v>878</v>
      </c>
    </row>
    <row r="8811" spans="6:7">
      <c r="F8811" s="77">
        <v>6052251068532</v>
      </c>
      <c r="G8811" s="71" t="s">
        <v>878</v>
      </c>
    </row>
    <row r="8812" spans="6:7">
      <c r="F8812" s="77">
        <v>6052251068533</v>
      </c>
      <c r="G8812" s="71" t="s">
        <v>878</v>
      </c>
    </row>
    <row r="8813" spans="6:7">
      <c r="F8813" s="77">
        <v>6052251068534</v>
      </c>
      <c r="G8813" s="71" t="s">
        <v>878</v>
      </c>
    </row>
    <row r="8814" spans="6:7">
      <c r="F8814" s="77">
        <v>6052251068535</v>
      </c>
      <c r="G8814" s="71" t="s">
        <v>878</v>
      </c>
    </row>
    <row r="8815" spans="6:7">
      <c r="F8815" s="77">
        <v>6052251068536</v>
      </c>
      <c r="G8815" s="71" t="s">
        <v>878</v>
      </c>
    </row>
    <row r="8816" spans="6:7">
      <c r="F8816" s="77">
        <v>6052251068537</v>
      </c>
      <c r="G8816" s="71" t="s">
        <v>878</v>
      </c>
    </row>
    <row r="8817" spans="6:7">
      <c r="F8817" s="77">
        <v>6052251068538</v>
      </c>
      <c r="G8817" s="71" t="s">
        <v>878</v>
      </c>
    </row>
    <row r="8818" spans="6:7">
      <c r="F8818" s="77">
        <v>6052251068539</v>
      </c>
      <c r="G8818" s="71" t="s">
        <v>878</v>
      </c>
    </row>
    <row r="8819" spans="6:7">
      <c r="F8819" s="77">
        <v>6052251068540</v>
      </c>
      <c r="G8819" s="71" t="s">
        <v>878</v>
      </c>
    </row>
    <row r="8820" spans="6:7">
      <c r="F8820" s="77">
        <v>6052251068541</v>
      </c>
      <c r="G8820" s="71" t="s">
        <v>878</v>
      </c>
    </row>
    <row r="8821" spans="6:7">
      <c r="F8821" s="77">
        <v>6052251068542</v>
      </c>
      <c r="G8821" s="71" t="s">
        <v>878</v>
      </c>
    </row>
    <row r="8822" spans="6:7">
      <c r="F8822" s="77">
        <v>6052251068543</v>
      </c>
      <c r="G8822" s="71" t="s">
        <v>878</v>
      </c>
    </row>
    <row r="8823" spans="6:7">
      <c r="F8823" s="77">
        <v>6052251068544</v>
      </c>
      <c r="G8823" s="71" t="s">
        <v>878</v>
      </c>
    </row>
    <row r="8824" spans="6:7">
      <c r="F8824" s="77">
        <v>6052251068545</v>
      </c>
      <c r="G8824" s="71" t="s">
        <v>878</v>
      </c>
    </row>
    <row r="8825" spans="6:7">
      <c r="F8825" s="77">
        <v>6052251068546</v>
      </c>
      <c r="G8825" s="71" t="s">
        <v>878</v>
      </c>
    </row>
    <row r="8826" spans="6:7">
      <c r="F8826" s="77">
        <v>6052251068547</v>
      </c>
      <c r="G8826" s="71" t="s">
        <v>878</v>
      </c>
    </row>
    <row r="8827" spans="6:7">
      <c r="F8827" s="77">
        <v>6052251068548</v>
      </c>
      <c r="G8827" s="71" t="s">
        <v>878</v>
      </c>
    </row>
    <row r="8828" spans="6:7">
      <c r="F8828" s="77">
        <v>6052251068549</v>
      </c>
      <c r="G8828" s="71" t="s">
        <v>878</v>
      </c>
    </row>
    <row r="8829" spans="6:7">
      <c r="F8829" s="77">
        <v>6052251068550</v>
      </c>
      <c r="G8829" s="71" t="s">
        <v>878</v>
      </c>
    </row>
    <row r="8830" spans="6:7">
      <c r="F8830" s="77">
        <v>6052251068551</v>
      </c>
      <c r="G8830" s="71" t="s">
        <v>878</v>
      </c>
    </row>
    <row r="8831" spans="6:7">
      <c r="F8831" s="77">
        <v>6052251068552</v>
      </c>
      <c r="G8831" s="71" t="s">
        <v>878</v>
      </c>
    </row>
    <row r="8832" spans="6:7">
      <c r="F8832" s="77">
        <v>6052251068553</v>
      </c>
      <c r="G8832" s="71" t="s">
        <v>878</v>
      </c>
    </row>
    <row r="8833" spans="6:7">
      <c r="F8833" s="77">
        <v>6052251068554</v>
      </c>
      <c r="G8833" s="71" t="s">
        <v>878</v>
      </c>
    </row>
    <row r="8834" spans="6:7">
      <c r="F8834" s="77">
        <v>6052251068555</v>
      </c>
      <c r="G8834" s="71" t="s">
        <v>878</v>
      </c>
    </row>
    <row r="8835" spans="6:7">
      <c r="F8835" s="77">
        <v>6052251068556</v>
      </c>
      <c r="G8835" s="71" t="s">
        <v>878</v>
      </c>
    </row>
    <row r="8836" spans="6:7">
      <c r="F8836" s="77">
        <v>6052251068557</v>
      </c>
      <c r="G8836" s="71" t="s">
        <v>878</v>
      </c>
    </row>
    <row r="8837" spans="6:7">
      <c r="F8837" s="77">
        <v>6052251068558</v>
      </c>
      <c r="G8837" s="71" t="s">
        <v>878</v>
      </c>
    </row>
    <row r="8838" spans="6:7">
      <c r="F8838" s="77">
        <v>6052251068559</v>
      </c>
      <c r="G8838" s="71" t="s">
        <v>878</v>
      </c>
    </row>
    <row r="8839" spans="6:7">
      <c r="F8839" s="77">
        <v>6052251068560</v>
      </c>
      <c r="G8839" s="71" t="s">
        <v>878</v>
      </c>
    </row>
    <row r="8840" spans="6:7">
      <c r="F8840" s="77">
        <v>6052251068561</v>
      </c>
      <c r="G8840" s="71" t="s">
        <v>878</v>
      </c>
    </row>
    <row r="8841" spans="6:7">
      <c r="F8841" s="77">
        <v>6052251068562</v>
      </c>
      <c r="G8841" s="71" t="s">
        <v>878</v>
      </c>
    </row>
    <row r="8842" spans="6:7">
      <c r="F8842" s="77">
        <v>6052251068563</v>
      </c>
      <c r="G8842" s="71" t="s">
        <v>878</v>
      </c>
    </row>
    <row r="8843" spans="6:7">
      <c r="F8843" s="77">
        <v>6052251068564</v>
      </c>
      <c r="G8843" s="71" t="s">
        <v>878</v>
      </c>
    </row>
    <row r="8844" spans="6:7">
      <c r="F8844" s="77">
        <v>6052251068565</v>
      </c>
      <c r="G8844" s="71" t="s">
        <v>878</v>
      </c>
    </row>
    <row r="8845" spans="6:7">
      <c r="F8845" s="77">
        <v>6052251068566</v>
      </c>
      <c r="G8845" s="71" t="s">
        <v>878</v>
      </c>
    </row>
    <row r="8846" spans="6:7">
      <c r="F8846" s="77">
        <v>6052251068567</v>
      </c>
      <c r="G8846" s="71" t="s">
        <v>878</v>
      </c>
    </row>
    <row r="8847" spans="6:7">
      <c r="F8847" s="77">
        <v>6052251068568</v>
      </c>
      <c r="G8847" s="71" t="s">
        <v>878</v>
      </c>
    </row>
    <row r="8848" spans="6:7">
      <c r="F8848" s="77">
        <v>6052251068569</v>
      </c>
      <c r="G8848" s="71" t="s">
        <v>878</v>
      </c>
    </row>
    <row r="8849" spans="6:7">
      <c r="F8849" s="77">
        <v>6052251068570</v>
      </c>
      <c r="G8849" s="71" t="s">
        <v>878</v>
      </c>
    </row>
    <row r="8850" spans="6:7">
      <c r="F8850" s="77">
        <v>6052251068571</v>
      </c>
      <c r="G8850" s="71" t="s">
        <v>878</v>
      </c>
    </row>
    <row r="8851" spans="6:7">
      <c r="F8851" s="77">
        <v>6052251068572</v>
      </c>
      <c r="G8851" s="71" t="s">
        <v>878</v>
      </c>
    </row>
    <row r="8852" spans="6:7">
      <c r="F8852" s="77">
        <v>6052251068573</v>
      </c>
      <c r="G8852" s="71" t="s">
        <v>878</v>
      </c>
    </row>
    <row r="8853" spans="6:7">
      <c r="F8853" s="77">
        <v>6052251068574</v>
      </c>
      <c r="G8853" s="71" t="s">
        <v>878</v>
      </c>
    </row>
    <row r="8854" spans="6:7">
      <c r="F8854" s="77">
        <v>6052251068575</v>
      </c>
      <c r="G8854" s="71" t="s">
        <v>878</v>
      </c>
    </row>
    <row r="8855" spans="6:7">
      <c r="F8855" s="77">
        <v>6052251068576</v>
      </c>
      <c r="G8855" s="71" t="s">
        <v>878</v>
      </c>
    </row>
    <row r="8856" spans="6:7">
      <c r="F8856" s="77">
        <v>6052251068577</v>
      </c>
      <c r="G8856" s="71" t="s">
        <v>878</v>
      </c>
    </row>
    <row r="8857" spans="6:7">
      <c r="F8857" s="77">
        <v>6052251068578</v>
      </c>
      <c r="G8857" s="71" t="s">
        <v>878</v>
      </c>
    </row>
    <row r="8858" spans="6:7">
      <c r="F8858" s="77">
        <v>6052251068579</v>
      </c>
      <c r="G8858" s="71" t="s">
        <v>878</v>
      </c>
    </row>
    <row r="8859" spans="6:7">
      <c r="F8859" s="77">
        <v>6052251068580</v>
      </c>
      <c r="G8859" s="71" t="s">
        <v>878</v>
      </c>
    </row>
    <row r="8860" spans="6:7">
      <c r="F8860" s="77">
        <v>6052251068581</v>
      </c>
      <c r="G8860" s="71" t="s">
        <v>878</v>
      </c>
    </row>
    <row r="8861" spans="6:7">
      <c r="F8861" s="77">
        <v>6052251068582</v>
      </c>
      <c r="G8861" s="71" t="s">
        <v>878</v>
      </c>
    </row>
    <row r="8862" spans="6:7">
      <c r="F8862" s="77">
        <v>6052251068583</v>
      </c>
      <c r="G8862" s="71" t="s">
        <v>878</v>
      </c>
    </row>
    <row r="8863" spans="6:7">
      <c r="F8863" s="77">
        <v>6052251068584</v>
      </c>
      <c r="G8863" s="71" t="s">
        <v>878</v>
      </c>
    </row>
    <row r="8864" spans="6:7">
      <c r="F8864" s="77">
        <v>6052251068585</v>
      </c>
      <c r="G8864" s="71" t="s">
        <v>878</v>
      </c>
    </row>
    <row r="8865" spans="6:7">
      <c r="F8865" s="77">
        <v>6052251068586</v>
      </c>
      <c r="G8865" s="71" t="s">
        <v>878</v>
      </c>
    </row>
    <row r="8866" spans="6:7">
      <c r="F8866" s="77">
        <v>6052251068587</v>
      </c>
      <c r="G8866" s="71" t="s">
        <v>878</v>
      </c>
    </row>
    <row r="8867" spans="6:7">
      <c r="F8867" s="77">
        <v>6052251068588</v>
      </c>
      <c r="G8867" s="71" t="s">
        <v>878</v>
      </c>
    </row>
    <row r="8868" spans="6:7">
      <c r="F8868" s="77">
        <v>6052251068589</v>
      </c>
      <c r="G8868" s="71" t="s">
        <v>878</v>
      </c>
    </row>
    <row r="8869" spans="6:7">
      <c r="F8869" s="77">
        <v>6052251068590</v>
      </c>
      <c r="G8869" s="71" t="s">
        <v>878</v>
      </c>
    </row>
    <row r="8870" spans="6:7">
      <c r="F8870" s="77">
        <v>6052251068591</v>
      </c>
      <c r="G8870" s="71" t="s">
        <v>878</v>
      </c>
    </row>
    <row r="8871" spans="6:7">
      <c r="F8871" s="77">
        <v>6052251068592</v>
      </c>
      <c r="G8871" s="71" t="s">
        <v>878</v>
      </c>
    </row>
    <row r="8872" spans="6:7">
      <c r="F8872" s="77">
        <v>6052251068593</v>
      </c>
      <c r="G8872" s="71" t="s">
        <v>878</v>
      </c>
    </row>
    <row r="8873" spans="6:7">
      <c r="F8873" s="77">
        <v>6052251068594</v>
      </c>
      <c r="G8873" s="71" t="s">
        <v>878</v>
      </c>
    </row>
    <row r="8874" spans="6:7">
      <c r="F8874" s="77">
        <v>6052251068595</v>
      </c>
      <c r="G8874" s="71" t="s">
        <v>878</v>
      </c>
    </row>
    <row r="8875" spans="6:7">
      <c r="F8875" s="77">
        <v>6052251068596</v>
      </c>
      <c r="G8875" s="71" t="s">
        <v>878</v>
      </c>
    </row>
    <row r="8876" spans="6:7">
      <c r="F8876" s="77">
        <v>6052251068597</v>
      </c>
      <c r="G8876" s="71" t="s">
        <v>878</v>
      </c>
    </row>
    <row r="8877" spans="6:7">
      <c r="F8877" s="77">
        <v>6052251068598</v>
      </c>
      <c r="G8877" s="71" t="s">
        <v>878</v>
      </c>
    </row>
    <row r="8878" spans="6:7">
      <c r="F8878" s="77">
        <v>6052251068599</v>
      </c>
      <c r="G8878" s="71" t="s">
        <v>878</v>
      </c>
    </row>
    <row r="8879" spans="6:7">
      <c r="F8879" s="77">
        <v>6052251068600</v>
      </c>
      <c r="G8879" s="71" t="s">
        <v>878</v>
      </c>
    </row>
    <row r="8880" spans="6:7">
      <c r="F8880" s="77">
        <v>6052251068601</v>
      </c>
      <c r="G8880" s="71" t="s">
        <v>878</v>
      </c>
    </row>
    <row r="8881" spans="6:7">
      <c r="F8881" s="77">
        <v>6052251068602</v>
      </c>
      <c r="G8881" s="71" t="s">
        <v>878</v>
      </c>
    </row>
    <row r="8882" spans="6:7">
      <c r="F8882" s="77">
        <v>6052251068603</v>
      </c>
      <c r="G8882" s="71" t="s">
        <v>878</v>
      </c>
    </row>
    <row r="8883" spans="6:7">
      <c r="F8883" s="77">
        <v>6052251068604</v>
      </c>
      <c r="G8883" s="71" t="s">
        <v>878</v>
      </c>
    </row>
    <row r="8884" spans="6:7">
      <c r="F8884" s="77">
        <v>6052251068605</v>
      </c>
      <c r="G8884" s="71" t="s">
        <v>878</v>
      </c>
    </row>
    <row r="8885" spans="6:7">
      <c r="F8885" s="77">
        <v>6052251068606</v>
      </c>
      <c r="G8885" s="71" t="s">
        <v>878</v>
      </c>
    </row>
    <row r="8886" spans="6:7">
      <c r="F8886" s="77">
        <v>6052251068607</v>
      </c>
      <c r="G8886" s="71" t="s">
        <v>878</v>
      </c>
    </row>
    <row r="8887" spans="6:7">
      <c r="F8887" s="77">
        <v>6052251068608</v>
      </c>
      <c r="G8887" s="71" t="s">
        <v>878</v>
      </c>
    </row>
    <row r="8888" spans="6:7">
      <c r="F8888" s="77">
        <v>6052251068609</v>
      </c>
      <c r="G8888" s="71" t="s">
        <v>878</v>
      </c>
    </row>
    <row r="8889" spans="6:7">
      <c r="F8889" s="77">
        <v>6052251068610</v>
      </c>
      <c r="G8889" s="71" t="s">
        <v>878</v>
      </c>
    </row>
    <row r="8890" spans="6:7">
      <c r="F8890" s="77">
        <v>6052251068611</v>
      </c>
      <c r="G8890" s="71" t="s">
        <v>878</v>
      </c>
    </row>
    <row r="8891" spans="6:7">
      <c r="F8891" s="77">
        <v>6052251068612</v>
      </c>
      <c r="G8891" s="71" t="s">
        <v>878</v>
      </c>
    </row>
    <row r="8892" spans="6:7">
      <c r="F8892" s="77">
        <v>6052251068613</v>
      </c>
      <c r="G8892" s="71" t="s">
        <v>878</v>
      </c>
    </row>
    <row r="8893" spans="6:7">
      <c r="F8893" s="77">
        <v>6052251068614</v>
      </c>
      <c r="G8893" s="71" t="s">
        <v>878</v>
      </c>
    </row>
    <row r="8894" spans="6:7">
      <c r="F8894" s="77">
        <v>6052251068615</v>
      </c>
      <c r="G8894" s="71" t="s">
        <v>878</v>
      </c>
    </row>
    <row r="8895" spans="6:7">
      <c r="F8895" s="77">
        <v>6052251068616</v>
      </c>
      <c r="G8895" s="71" t="s">
        <v>878</v>
      </c>
    </row>
    <row r="8896" spans="6:7">
      <c r="F8896" s="77">
        <v>6052251068617</v>
      </c>
      <c r="G8896" s="71" t="s">
        <v>878</v>
      </c>
    </row>
    <row r="8897" spans="6:7">
      <c r="F8897" s="77">
        <v>6052251068618</v>
      </c>
      <c r="G8897" s="71" t="s">
        <v>878</v>
      </c>
    </row>
    <row r="8898" spans="6:7">
      <c r="F8898" s="77">
        <v>6052251068619</v>
      </c>
      <c r="G8898" s="71" t="s">
        <v>878</v>
      </c>
    </row>
    <row r="8899" spans="6:7">
      <c r="F8899" s="77">
        <v>6052251068620</v>
      </c>
      <c r="G8899" s="71" t="s">
        <v>878</v>
      </c>
    </row>
    <row r="8900" spans="6:7">
      <c r="F8900" s="77">
        <v>6052251068621</v>
      </c>
      <c r="G8900" s="71" t="s">
        <v>878</v>
      </c>
    </row>
    <row r="8901" spans="6:7">
      <c r="F8901" s="77">
        <v>6052251068622</v>
      </c>
      <c r="G8901" s="71" t="s">
        <v>878</v>
      </c>
    </row>
    <row r="8902" spans="6:7">
      <c r="F8902" s="77">
        <v>6052251068623</v>
      </c>
      <c r="G8902" s="71" t="s">
        <v>878</v>
      </c>
    </row>
    <row r="8903" spans="6:7">
      <c r="F8903" s="77">
        <v>6052251068624</v>
      </c>
      <c r="G8903" s="71" t="s">
        <v>878</v>
      </c>
    </row>
    <row r="8904" spans="6:7">
      <c r="F8904" s="77">
        <v>6052251068625</v>
      </c>
      <c r="G8904" s="71" t="s">
        <v>878</v>
      </c>
    </row>
    <row r="8905" spans="6:7">
      <c r="F8905" s="77">
        <v>6052251068626</v>
      </c>
      <c r="G8905" s="71" t="s">
        <v>878</v>
      </c>
    </row>
    <row r="8906" spans="6:7">
      <c r="F8906" s="77">
        <v>6052251068627</v>
      </c>
      <c r="G8906" s="71" t="s">
        <v>878</v>
      </c>
    </row>
    <row r="8907" spans="6:7">
      <c r="F8907" s="77">
        <v>6052251068628</v>
      </c>
      <c r="G8907" s="71" t="s">
        <v>878</v>
      </c>
    </row>
    <row r="8908" spans="6:7">
      <c r="F8908" s="77">
        <v>6052251068629</v>
      </c>
      <c r="G8908" s="71" t="s">
        <v>878</v>
      </c>
    </row>
    <row r="8909" spans="6:7">
      <c r="F8909" s="77">
        <v>6052251068630</v>
      </c>
      <c r="G8909" s="71" t="s">
        <v>878</v>
      </c>
    </row>
    <row r="8910" spans="6:7">
      <c r="F8910" s="77">
        <v>6052251068631</v>
      </c>
      <c r="G8910" s="71" t="s">
        <v>878</v>
      </c>
    </row>
    <row r="8911" spans="6:7">
      <c r="F8911" s="77">
        <v>6052251068632</v>
      </c>
      <c r="G8911" s="71" t="s">
        <v>878</v>
      </c>
    </row>
    <row r="8912" spans="6:7">
      <c r="F8912" s="77">
        <v>6052251068633</v>
      </c>
      <c r="G8912" s="71" t="s">
        <v>878</v>
      </c>
    </row>
    <row r="8913" spans="6:7">
      <c r="F8913" s="77">
        <v>6052251068634</v>
      </c>
      <c r="G8913" s="71" t="s">
        <v>878</v>
      </c>
    </row>
    <row r="8914" spans="6:7">
      <c r="F8914" s="77">
        <v>6052251068635</v>
      </c>
      <c r="G8914" s="71" t="s">
        <v>878</v>
      </c>
    </row>
    <row r="8915" spans="6:7">
      <c r="F8915" s="77">
        <v>6052251068636</v>
      </c>
      <c r="G8915" s="71" t="s">
        <v>878</v>
      </c>
    </row>
    <row r="8916" spans="6:7">
      <c r="F8916" s="77">
        <v>6052251068637</v>
      </c>
      <c r="G8916" s="71" t="s">
        <v>878</v>
      </c>
    </row>
    <row r="8917" spans="6:7">
      <c r="F8917" s="77">
        <v>6052251068638</v>
      </c>
      <c r="G8917" s="71" t="s">
        <v>878</v>
      </c>
    </row>
    <row r="8918" spans="6:7">
      <c r="F8918" s="77">
        <v>6052251068639</v>
      </c>
      <c r="G8918" s="71" t="s">
        <v>878</v>
      </c>
    </row>
    <row r="8919" spans="6:7">
      <c r="F8919" s="77">
        <v>6052251068640</v>
      </c>
      <c r="G8919" s="71" t="s">
        <v>878</v>
      </c>
    </row>
    <row r="8920" spans="6:7">
      <c r="F8920" s="77">
        <v>6052251068641</v>
      </c>
      <c r="G8920" s="71" t="s">
        <v>878</v>
      </c>
    </row>
    <row r="8921" spans="6:7">
      <c r="F8921" s="77">
        <v>6052251068642</v>
      </c>
      <c r="G8921" s="71" t="s">
        <v>878</v>
      </c>
    </row>
    <row r="8922" spans="6:7">
      <c r="F8922" s="77">
        <v>6052251068643</v>
      </c>
      <c r="G8922" s="71" t="s">
        <v>878</v>
      </c>
    </row>
    <row r="8923" spans="6:7">
      <c r="F8923" s="77">
        <v>6052251068644</v>
      </c>
      <c r="G8923" s="71" t="s">
        <v>878</v>
      </c>
    </row>
    <row r="8924" spans="6:7">
      <c r="F8924" s="77">
        <v>6052251068645</v>
      </c>
      <c r="G8924" s="71" t="s">
        <v>878</v>
      </c>
    </row>
    <row r="8925" spans="6:7">
      <c r="F8925" s="77">
        <v>6052251068646</v>
      </c>
      <c r="G8925" s="71" t="s">
        <v>878</v>
      </c>
    </row>
    <row r="8926" spans="6:7">
      <c r="F8926" s="77">
        <v>6052251068647</v>
      </c>
      <c r="G8926" s="71" t="s">
        <v>878</v>
      </c>
    </row>
    <row r="8927" spans="6:7">
      <c r="F8927" s="77">
        <v>6052251068648</v>
      </c>
      <c r="G8927" s="71" t="s">
        <v>878</v>
      </c>
    </row>
    <row r="8928" spans="6:7">
      <c r="F8928" s="77">
        <v>6052251068649</v>
      </c>
      <c r="G8928" s="71" t="s">
        <v>878</v>
      </c>
    </row>
    <row r="8929" spans="6:7">
      <c r="F8929" s="77">
        <v>6052251068650</v>
      </c>
      <c r="G8929" s="71" t="s">
        <v>878</v>
      </c>
    </row>
    <row r="8930" spans="6:7">
      <c r="F8930" s="77">
        <v>6052251068651</v>
      </c>
      <c r="G8930" s="71" t="s">
        <v>878</v>
      </c>
    </row>
    <row r="8931" spans="6:7">
      <c r="F8931" s="77">
        <v>6052251068652</v>
      </c>
      <c r="G8931" s="71" t="s">
        <v>878</v>
      </c>
    </row>
    <row r="8932" spans="6:7">
      <c r="F8932" s="77">
        <v>6052251068653</v>
      </c>
      <c r="G8932" s="71" t="s">
        <v>878</v>
      </c>
    </row>
    <row r="8933" spans="6:7">
      <c r="F8933" s="77">
        <v>6052251068654</v>
      </c>
      <c r="G8933" s="71" t="s">
        <v>878</v>
      </c>
    </row>
    <row r="8934" spans="6:7">
      <c r="F8934" s="77">
        <v>6052251068655</v>
      </c>
      <c r="G8934" s="71" t="s">
        <v>878</v>
      </c>
    </row>
    <row r="8935" spans="6:7">
      <c r="F8935" s="77">
        <v>6052251068656</v>
      </c>
      <c r="G8935" s="71" t="s">
        <v>878</v>
      </c>
    </row>
    <row r="8936" spans="6:7">
      <c r="F8936" s="77">
        <v>6052251068657</v>
      </c>
      <c r="G8936" s="71" t="s">
        <v>878</v>
      </c>
    </row>
    <row r="8937" spans="6:7">
      <c r="F8937" s="77">
        <v>6052251068658</v>
      </c>
      <c r="G8937" s="71" t="s">
        <v>878</v>
      </c>
    </row>
    <row r="8938" spans="6:7">
      <c r="F8938" s="77">
        <v>6052251068659</v>
      </c>
      <c r="G8938" s="71" t="s">
        <v>878</v>
      </c>
    </row>
    <row r="8939" spans="6:7">
      <c r="F8939" s="77">
        <v>6052251068660</v>
      </c>
      <c r="G8939" s="71" t="s">
        <v>878</v>
      </c>
    </row>
    <row r="8940" spans="6:7">
      <c r="F8940" s="77">
        <v>6052251068661</v>
      </c>
      <c r="G8940" s="71" t="s">
        <v>878</v>
      </c>
    </row>
    <row r="8941" spans="6:7">
      <c r="F8941" s="77">
        <v>6052251068662</v>
      </c>
      <c r="G8941" s="71" t="s">
        <v>878</v>
      </c>
    </row>
    <row r="8942" spans="6:7">
      <c r="F8942" s="77">
        <v>6052251068663</v>
      </c>
      <c r="G8942" s="71" t="s">
        <v>878</v>
      </c>
    </row>
    <row r="8943" spans="6:7">
      <c r="F8943" s="77">
        <v>6052251068664</v>
      </c>
      <c r="G8943" s="71" t="s">
        <v>878</v>
      </c>
    </row>
    <row r="8944" spans="6:7">
      <c r="F8944" s="77">
        <v>6052251068665</v>
      </c>
      <c r="G8944" s="71" t="s">
        <v>878</v>
      </c>
    </row>
    <row r="8945" spans="6:7">
      <c r="F8945" s="77">
        <v>6052251068666</v>
      </c>
      <c r="G8945" s="71" t="s">
        <v>878</v>
      </c>
    </row>
    <row r="8946" spans="6:7">
      <c r="F8946" s="77">
        <v>6052251068667</v>
      </c>
      <c r="G8946" s="71" t="s">
        <v>878</v>
      </c>
    </row>
    <row r="8947" spans="6:7">
      <c r="F8947" s="77">
        <v>6052251068668</v>
      </c>
      <c r="G8947" s="71" t="s">
        <v>878</v>
      </c>
    </row>
    <row r="8948" spans="6:7">
      <c r="F8948" s="77">
        <v>6052251068669</v>
      </c>
      <c r="G8948" s="71" t="s">
        <v>878</v>
      </c>
    </row>
    <row r="8949" spans="6:7">
      <c r="F8949" s="77">
        <v>6052251068670</v>
      </c>
      <c r="G8949" s="71" t="s">
        <v>878</v>
      </c>
    </row>
    <row r="8950" spans="6:7">
      <c r="F8950" s="77">
        <v>6052251068671</v>
      </c>
      <c r="G8950" s="71" t="s">
        <v>878</v>
      </c>
    </row>
    <row r="8951" spans="6:7">
      <c r="F8951" s="77">
        <v>6052251068672</v>
      </c>
      <c r="G8951" s="71" t="s">
        <v>878</v>
      </c>
    </row>
    <row r="8952" spans="6:7">
      <c r="F8952" s="77">
        <v>6052251068673</v>
      </c>
      <c r="G8952" s="71" t="s">
        <v>878</v>
      </c>
    </row>
    <row r="8953" spans="6:7">
      <c r="F8953" s="77">
        <v>6052251068674</v>
      </c>
      <c r="G8953" s="71" t="s">
        <v>878</v>
      </c>
    </row>
    <row r="8954" spans="6:7">
      <c r="F8954" s="77">
        <v>6052251068675</v>
      </c>
      <c r="G8954" s="71" t="s">
        <v>878</v>
      </c>
    </row>
    <row r="8955" spans="6:7">
      <c r="F8955" s="77">
        <v>6052251068676</v>
      </c>
      <c r="G8955" s="71" t="s">
        <v>878</v>
      </c>
    </row>
    <row r="8956" spans="6:7">
      <c r="F8956" s="77">
        <v>6052251068677</v>
      </c>
      <c r="G8956" s="71" t="s">
        <v>878</v>
      </c>
    </row>
    <row r="8957" spans="6:7">
      <c r="F8957" s="77">
        <v>6052251068678</v>
      </c>
      <c r="G8957" s="71" t="s">
        <v>878</v>
      </c>
    </row>
    <row r="8958" spans="6:7">
      <c r="F8958" s="77">
        <v>6052251068679</v>
      </c>
      <c r="G8958" s="71" t="s">
        <v>878</v>
      </c>
    </row>
    <row r="8959" spans="6:7">
      <c r="F8959" s="77">
        <v>6052251068680</v>
      </c>
      <c r="G8959" s="71" t="s">
        <v>878</v>
      </c>
    </row>
    <row r="8960" spans="6:7">
      <c r="F8960" s="77">
        <v>6052251068681</v>
      </c>
      <c r="G8960" s="71" t="s">
        <v>878</v>
      </c>
    </row>
    <row r="8961" spans="6:7">
      <c r="F8961" s="77">
        <v>6052251068682</v>
      </c>
      <c r="G8961" s="71" t="s">
        <v>878</v>
      </c>
    </row>
    <row r="8962" spans="6:7">
      <c r="F8962" s="77">
        <v>6052251068683</v>
      </c>
      <c r="G8962" s="71" t="s">
        <v>878</v>
      </c>
    </row>
    <row r="8963" spans="6:7">
      <c r="F8963" s="77">
        <v>6052251068684</v>
      </c>
      <c r="G8963" s="71" t="s">
        <v>878</v>
      </c>
    </row>
    <row r="8964" spans="6:7">
      <c r="F8964" s="77">
        <v>6052251068685</v>
      </c>
      <c r="G8964" s="71" t="s">
        <v>878</v>
      </c>
    </row>
    <row r="8965" spans="6:7">
      <c r="F8965" s="77">
        <v>6052251068686</v>
      </c>
      <c r="G8965" s="71" t="s">
        <v>878</v>
      </c>
    </row>
    <row r="8966" spans="6:7">
      <c r="F8966" s="77">
        <v>6052251068687</v>
      </c>
      <c r="G8966" s="71" t="s">
        <v>878</v>
      </c>
    </row>
    <row r="8967" spans="6:7">
      <c r="F8967" s="77">
        <v>6052251068688</v>
      </c>
      <c r="G8967" s="71" t="s">
        <v>878</v>
      </c>
    </row>
    <row r="8968" spans="6:7">
      <c r="F8968" s="77">
        <v>6052251068689</v>
      </c>
      <c r="G8968" s="71" t="s">
        <v>878</v>
      </c>
    </row>
    <row r="8969" spans="6:7">
      <c r="F8969" s="77">
        <v>6052251068690</v>
      </c>
      <c r="G8969" s="71" t="s">
        <v>878</v>
      </c>
    </row>
    <row r="8970" spans="6:7">
      <c r="F8970" s="77">
        <v>6052251068691</v>
      </c>
      <c r="G8970" s="71" t="s">
        <v>878</v>
      </c>
    </row>
    <row r="8971" spans="6:7">
      <c r="F8971" s="77">
        <v>6052251068692</v>
      </c>
      <c r="G8971" s="71" t="s">
        <v>878</v>
      </c>
    </row>
    <row r="8972" spans="6:7">
      <c r="F8972" s="77">
        <v>6052251068693</v>
      </c>
      <c r="G8972" s="71" t="s">
        <v>878</v>
      </c>
    </row>
    <row r="8973" spans="6:7">
      <c r="F8973" s="77">
        <v>6052251068694</v>
      </c>
      <c r="G8973" s="71" t="s">
        <v>878</v>
      </c>
    </row>
    <row r="8974" spans="6:7">
      <c r="F8974" s="77">
        <v>6052251068695</v>
      </c>
      <c r="G8974" s="71" t="s">
        <v>878</v>
      </c>
    </row>
    <row r="8975" spans="6:7">
      <c r="F8975" s="77">
        <v>6052251068696</v>
      </c>
      <c r="G8975" s="71" t="s">
        <v>878</v>
      </c>
    </row>
    <row r="8976" spans="6:7">
      <c r="F8976" s="77">
        <v>6052251068697</v>
      </c>
      <c r="G8976" s="71" t="s">
        <v>878</v>
      </c>
    </row>
    <row r="8977" spans="6:7">
      <c r="F8977" s="77">
        <v>6052251068698</v>
      </c>
      <c r="G8977" s="71" t="s">
        <v>878</v>
      </c>
    </row>
    <row r="8978" spans="6:7">
      <c r="F8978" s="77">
        <v>6052251068699</v>
      </c>
      <c r="G8978" s="71" t="s">
        <v>878</v>
      </c>
    </row>
    <row r="8979" spans="6:7">
      <c r="F8979" s="77">
        <v>6052251068700</v>
      </c>
      <c r="G8979" s="71" t="s">
        <v>878</v>
      </c>
    </row>
    <row r="8980" spans="6:7">
      <c r="F8980" s="77">
        <v>6052251068701</v>
      </c>
      <c r="G8980" s="71" t="s">
        <v>878</v>
      </c>
    </row>
    <row r="8981" spans="6:7">
      <c r="F8981" s="77">
        <v>6052251068702</v>
      </c>
      <c r="G8981" s="71" t="s">
        <v>878</v>
      </c>
    </row>
    <row r="8982" spans="6:7">
      <c r="F8982" s="77">
        <v>6052251068703</v>
      </c>
      <c r="G8982" s="71" t="s">
        <v>878</v>
      </c>
    </row>
    <row r="8983" spans="6:7">
      <c r="F8983" s="77">
        <v>6052251068704</v>
      </c>
      <c r="G8983" s="71" t="s">
        <v>878</v>
      </c>
    </row>
    <row r="8984" spans="6:7">
      <c r="F8984" s="77">
        <v>6052251068705</v>
      </c>
      <c r="G8984" s="71" t="s">
        <v>878</v>
      </c>
    </row>
    <row r="8985" spans="6:7">
      <c r="F8985" s="77">
        <v>6052251068706</v>
      </c>
      <c r="G8985" s="71" t="s">
        <v>878</v>
      </c>
    </row>
    <row r="8986" spans="6:7">
      <c r="F8986" s="77">
        <v>6052251068707</v>
      </c>
      <c r="G8986" s="71" t="s">
        <v>878</v>
      </c>
    </row>
    <row r="8987" spans="6:7">
      <c r="F8987" s="77">
        <v>6052251068708</v>
      </c>
      <c r="G8987" s="71" t="s">
        <v>878</v>
      </c>
    </row>
    <row r="8988" spans="6:7">
      <c r="F8988" s="77">
        <v>6052251068709</v>
      </c>
      <c r="G8988" s="71" t="s">
        <v>878</v>
      </c>
    </row>
    <row r="8989" spans="6:7">
      <c r="F8989" s="77">
        <v>6052251068710</v>
      </c>
      <c r="G8989" s="71" t="s">
        <v>878</v>
      </c>
    </row>
    <row r="8990" spans="6:7">
      <c r="F8990" s="77">
        <v>6052251068711</v>
      </c>
      <c r="G8990" s="71" t="s">
        <v>878</v>
      </c>
    </row>
    <row r="8991" spans="6:7">
      <c r="F8991" s="77">
        <v>6052251068712</v>
      </c>
      <c r="G8991" s="71" t="s">
        <v>878</v>
      </c>
    </row>
    <row r="8992" spans="6:7">
      <c r="F8992" s="77">
        <v>6052251068713</v>
      </c>
      <c r="G8992" s="71" t="s">
        <v>878</v>
      </c>
    </row>
    <row r="8993" spans="6:7">
      <c r="F8993" s="77">
        <v>6052251068714</v>
      </c>
      <c r="G8993" s="71" t="s">
        <v>878</v>
      </c>
    </row>
    <row r="8994" spans="6:7">
      <c r="F8994" s="77">
        <v>6052251068715</v>
      </c>
      <c r="G8994" s="71" t="s">
        <v>878</v>
      </c>
    </row>
    <row r="8995" spans="6:7">
      <c r="F8995" s="77">
        <v>6052251068716</v>
      </c>
      <c r="G8995" s="71" t="s">
        <v>878</v>
      </c>
    </row>
    <row r="8996" spans="6:7">
      <c r="F8996" s="77">
        <v>6052251068717</v>
      </c>
      <c r="G8996" s="71" t="s">
        <v>878</v>
      </c>
    </row>
    <row r="8997" spans="6:7">
      <c r="F8997" s="77">
        <v>6052251068718</v>
      </c>
      <c r="G8997" s="71" t="s">
        <v>878</v>
      </c>
    </row>
    <row r="8998" spans="6:7">
      <c r="F8998" s="77">
        <v>6052251068719</v>
      </c>
      <c r="G8998" s="71" t="s">
        <v>878</v>
      </c>
    </row>
    <row r="8999" spans="6:7">
      <c r="F8999" s="77">
        <v>6052251068720</v>
      </c>
      <c r="G8999" s="71" t="s">
        <v>878</v>
      </c>
    </row>
    <row r="9000" spans="6:7">
      <c r="F9000" s="77">
        <v>6052251068721</v>
      </c>
      <c r="G9000" s="71" t="s">
        <v>878</v>
      </c>
    </row>
    <row r="9001" spans="6:7">
      <c r="F9001" s="77">
        <v>6052251068722</v>
      </c>
      <c r="G9001" s="71" t="s">
        <v>878</v>
      </c>
    </row>
    <row r="9002" spans="6:7">
      <c r="F9002" s="77">
        <v>6052251068723</v>
      </c>
      <c r="G9002" s="71" t="s">
        <v>878</v>
      </c>
    </row>
    <row r="9003" spans="6:7">
      <c r="F9003" s="77">
        <v>6052251068724</v>
      </c>
      <c r="G9003" s="71" t="s">
        <v>878</v>
      </c>
    </row>
    <row r="9004" spans="6:7">
      <c r="F9004" s="77">
        <v>6052251068725</v>
      </c>
      <c r="G9004" s="71" t="s">
        <v>878</v>
      </c>
    </row>
    <row r="9005" spans="6:7">
      <c r="F9005" s="77">
        <v>6052251068726</v>
      </c>
      <c r="G9005" s="71" t="s">
        <v>878</v>
      </c>
    </row>
    <row r="9006" spans="6:7">
      <c r="F9006" s="77">
        <v>6052251068727</v>
      </c>
      <c r="G9006" s="71" t="s">
        <v>878</v>
      </c>
    </row>
    <row r="9007" spans="6:7">
      <c r="F9007" s="77">
        <v>6052251068728</v>
      </c>
      <c r="G9007" s="71" t="s">
        <v>878</v>
      </c>
    </row>
    <row r="9008" spans="6:7">
      <c r="F9008" s="77">
        <v>6052251068729</v>
      </c>
      <c r="G9008" s="71" t="s">
        <v>878</v>
      </c>
    </row>
    <row r="9009" spans="6:7">
      <c r="F9009" s="77">
        <v>6052251068730</v>
      </c>
      <c r="G9009" s="71" t="s">
        <v>878</v>
      </c>
    </row>
    <row r="9010" spans="6:7">
      <c r="F9010" s="77">
        <v>6052251068731</v>
      </c>
      <c r="G9010" s="71" t="s">
        <v>878</v>
      </c>
    </row>
    <row r="9011" spans="6:7">
      <c r="F9011" s="77">
        <v>6052251068732</v>
      </c>
      <c r="G9011" s="71" t="s">
        <v>878</v>
      </c>
    </row>
    <row r="9012" spans="6:7">
      <c r="F9012" s="77">
        <v>6052251068733</v>
      </c>
      <c r="G9012" s="71" t="s">
        <v>878</v>
      </c>
    </row>
    <row r="9013" spans="6:7">
      <c r="F9013" s="77">
        <v>6052251068734</v>
      </c>
      <c r="G9013" s="71" t="s">
        <v>878</v>
      </c>
    </row>
    <row r="9014" spans="6:7">
      <c r="F9014" s="77">
        <v>6052251068735</v>
      </c>
      <c r="G9014" s="71" t="s">
        <v>878</v>
      </c>
    </row>
    <row r="9015" spans="6:7">
      <c r="F9015" s="77">
        <v>6052251068736</v>
      </c>
      <c r="G9015" s="71" t="s">
        <v>878</v>
      </c>
    </row>
    <row r="9016" spans="6:7">
      <c r="F9016" s="77">
        <v>6052251068737</v>
      </c>
      <c r="G9016" s="71" t="s">
        <v>878</v>
      </c>
    </row>
    <row r="9017" spans="6:7">
      <c r="F9017" s="77">
        <v>6052251068738</v>
      </c>
      <c r="G9017" s="71" t="s">
        <v>878</v>
      </c>
    </row>
    <row r="9018" spans="6:7">
      <c r="F9018" s="77">
        <v>6052251068739</v>
      </c>
      <c r="G9018" s="71" t="s">
        <v>878</v>
      </c>
    </row>
    <row r="9019" spans="6:7">
      <c r="F9019" s="77">
        <v>6052251068740</v>
      </c>
      <c r="G9019" s="71" t="s">
        <v>878</v>
      </c>
    </row>
    <row r="9020" spans="6:7">
      <c r="F9020" s="77">
        <v>6052251068741</v>
      </c>
      <c r="G9020" s="71" t="s">
        <v>878</v>
      </c>
    </row>
    <row r="9021" spans="6:7">
      <c r="F9021" s="77">
        <v>6052251068742</v>
      </c>
      <c r="G9021" s="71" t="s">
        <v>878</v>
      </c>
    </row>
    <row r="9022" spans="6:7">
      <c r="F9022" s="77">
        <v>6052251068743</v>
      </c>
      <c r="G9022" s="71" t="s">
        <v>878</v>
      </c>
    </row>
    <row r="9023" spans="6:7">
      <c r="F9023" s="77">
        <v>6052251068744</v>
      </c>
      <c r="G9023" s="71" t="s">
        <v>878</v>
      </c>
    </row>
    <row r="9024" spans="6:7">
      <c r="F9024" s="77">
        <v>6052251068745</v>
      </c>
      <c r="G9024" s="71" t="s">
        <v>878</v>
      </c>
    </row>
    <row r="9025" spans="6:7">
      <c r="F9025" s="77">
        <v>6052251068746</v>
      </c>
      <c r="G9025" s="71" t="s">
        <v>878</v>
      </c>
    </row>
    <row r="9026" spans="6:7">
      <c r="F9026" s="77">
        <v>6052251068747</v>
      </c>
      <c r="G9026" s="71" t="s">
        <v>878</v>
      </c>
    </row>
    <row r="9027" spans="6:7">
      <c r="F9027" s="77">
        <v>6052251068748</v>
      </c>
      <c r="G9027" s="71" t="s">
        <v>878</v>
      </c>
    </row>
    <row r="9028" spans="6:7">
      <c r="F9028" s="77">
        <v>6052251068749</v>
      </c>
      <c r="G9028" s="71" t="s">
        <v>878</v>
      </c>
    </row>
    <row r="9029" spans="6:7">
      <c r="F9029" s="77">
        <v>6052251068750</v>
      </c>
      <c r="G9029" s="71" t="s">
        <v>878</v>
      </c>
    </row>
    <row r="9030" spans="6:7">
      <c r="F9030" s="77">
        <v>6052251068751</v>
      </c>
      <c r="G9030" s="71" t="s">
        <v>878</v>
      </c>
    </row>
    <row r="9031" spans="6:7">
      <c r="F9031" s="77">
        <v>6052251068752</v>
      </c>
      <c r="G9031" s="71" t="s">
        <v>878</v>
      </c>
    </row>
    <row r="9032" spans="6:7">
      <c r="F9032" s="77">
        <v>6052251068753</v>
      </c>
      <c r="G9032" s="71" t="s">
        <v>878</v>
      </c>
    </row>
    <row r="9033" spans="6:7">
      <c r="F9033" s="77">
        <v>6052251068754</v>
      </c>
      <c r="G9033" s="71" t="s">
        <v>878</v>
      </c>
    </row>
    <row r="9034" spans="6:7">
      <c r="F9034" s="77">
        <v>6052251068755</v>
      </c>
      <c r="G9034" s="71" t="s">
        <v>878</v>
      </c>
    </row>
    <row r="9035" spans="6:7">
      <c r="F9035" s="77">
        <v>6052251068756</v>
      </c>
      <c r="G9035" s="71" t="s">
        <v>878</v>
      </c>
    </row>
    <row r="9036" spans="6:7">
      <c r="F9036" s="77">
        <v>6052251068757</v>
      </c>
      <c r="G9036" s="71" t="s">
        <v>878</v>
      </c>
    </row>
    <row r="9037" spans="6:7">
      <c r="F9037" s="77">
        <v>6052251068758</v>
      </c>
      <c r="G9037" s="71" t="s">
        <v>878</v>
      </c>
    </row>
    <row r="9038" spans="6:7">
      <c r="F9038" s="77">
        <v>6052251068759</v>
      </c>
      <c r="G9038" s="71" t="s">
        <v>878</v>
      </c>
    </row>
    <row r="9039" spans="6:7">
      <c r="F9039" s="77">
        <v>6052251068760</v>
      </c>
      <c r="G9039" s="71" t="s">
        <v>878</v>
      </c>
    </row>
    <row r="9040" spans="6:7">
      <c r="F9040" s="77">
        <v>6052251068761</v>
      </c>
      <c r="G9040" s="71" t="s">
        <v>878</v>
      </c>
    </row>
    <row r="9041" spans="6:7">
      <c r="F9041" s="77">
        <v>6052251068762</v>
      </c>
      <c r="G9041" s="71" t="s">
        <v>878</v>
      </c>
    </row>
    <row r="9042" spans="6:7">
      <c r="F9042" s="77">
        <v>6052251068763</v>
      </c>
      <c r="G9042" s="71" t="s">
        <v>878</v>
      </c>
    </row>
    <row r="9043" spans="6:7">
      <c r="F9043" s="77">
        <v>6052251068764</v>
      </c>
      <c r="G9043" s="71" t="s">
        <v>878</v>
      </c>
    </row>
    <row r="9044" spans="6:7">
      <c r="F9044" s="77">
        <v>6052251068765</v>
      </c>
      <c r="G9044" s="71" t="s">
        <v>878</v>
      </c>
    </row>
    <row r="9045" spans="6:7">
      <c r="F9045" s="77">
        <v>6052251068766</v>
      </c>
      <c r="G9045" s="71" t="s">
        <v>878</v>
      </c>
    </row>
    <row r="9046" spans="6:7">
      <c r="F9046" s="77">
        <v>6052251068767</v>
      </c>
      <c r="G9046" s="71" t="s">
        <v>878</v>
      </c>
    </row>
    <row r="9047" spans="6:7">
      <c r="F9047" s="77">
        <v>6052251068768</v>
      </c>
      <c r="G9047" s="71" t="s">
        <v>878</v>
      </c>
    </row>
    <row r="9048" spans="6:7">
      <c r="F9048" s="77">
        <v>6052251068769</v>
      </c>
      <c r="G9048" s="71" t="s">
        <v>878</v>
      </c>
    </row>
    <row r="9049" spans="6:7">
      <c r="F9049" s="77">
        <v>6052251068770</v>
      </c>
      <c r="G9049" s="71" t="s">
        <v>878</v>
      </c>
    </row>
    <row r="9050" spans="6:7">
      <c r="F9050" s="77">
        <v>6052251068771</v>
      </c>
      <c r="G9050" s="71" t="s">
        <v>878</v>
      </c>
    </row>
    <row r="9051" spans="6:7">
      <c r="F9051" s="77">
        <v>6052251068772</v>
      </c>
      <c r="G9051" s="71" t="s">
        <v>878</v>
      </c>
    </row>
    <row r="9052" spans="6:7">
      <c r="F9052" s="77">
        <v>6052251068773</v>
      </c>
      <c r="G9052" s="71" t="s">
        <v>878</v>
      </c>
    </row>
    <row r="9053" spans="6:7">
      <c r="F9053" s="77">
        <v>6052251068774</v>
      </c>
      <c r="G9053" s="71" t="s">
        <v>878</v>
      </c>
    </row>
    <row r="9054" spans="6:7">
      <c r="F9054" s="77">
        <v>6052251068775</v>
      </c>
      <c r="G9054" s="71" t="s">
        <v>878</v>
      </c>
    </row>
    <row r="9055" spans="6:7">
      <c r="F9055" s="77">
        <v>6052251068776</v>
      </c>
      <c r="G9055" s="71" t="s">
        <v>878</v>
      </c>
    </row>
    <row r="9056" spans="6:7">
      <c r="F9056" s="77">
        <v>6052251068777</v>
      </c>
      <c r="G9056" s="71" t="s">
        <v>878</v>
      </c>
    </row>
    <row r="9057" spans="6:7">
      <c r="F9057" s="77">
        <v>6052251068778</v>
      </c>
      <c r="G9057" s="71" t="s">
        <v>878</v>
      </c>
    </row>
    <row r="9058" spans="6:7">
      <c r="F9058" s="77">
        <v>6052251068779</v>
      </c>
      <c r="G9058" s="71" t="s">
        <v>878</v>
      </c>
    </row>
    <row r="9059" spans="6:7">
      <c r="F9059" s="77">
        <v>6052251068780</v>
      </c>
      <c r="G9059" s="71" t="s">
        <v>878</v>
      </c>
    </row>
    <row r="9060" spans="6:7">
      <c r="F9060" s="77">
        <v>6052251068781</v>
      </c>
      <c r="G9060" s="71" t="s">
        <v>878</v>
      </c>
    </row>
    <row r="9061" spans="6:7">
      <c r="F9061" s="77">
        <v>6052251068782</v>
      </c>
      <c r="G9061" s="71" t="s">
        <v>878</v>
      </c>
    </row>
    <row r="9062" spans="6:7">
      <c r="F9062" s="77">
        <v>6052251068783</v>
      </c>
      <c r="G9062" s="71" t="s">
        <v>878</v>
      </c>
    </row>
    <row r="9063" spans="6:7">
      <c r="F9063" s="77">
        <v>6052251068784</v>
      </c>
      <c r="G9063" s="71" t="s">
        <v>878</v>
      </c>
    </row>
    <row r="9064" spans="6:7">
      <c r="F9064" s="77">
        <v>6052251068785</v>
      </c>
      <c r="G9064" s="71" t="s">
        <v>878</v>
      </c>
    </row>
    <row r="9065" spans="6:7">
      <c r="F9065" s="77">
        <v>6052251068786</v>
      </c>
      <c r="G9065" s="71" t="s">
        <v>878</v>
      </c>
    </row>
    <row r="9066" spans="6:7">
      <c r="F9066" s="77">
        <v>6052251068787</v>
      </c>
      <c r="G9066" s="71" t="s">
        <v>878</v>
      </c>
    </row>
    <row r="9067" spans="6:7">
      <c r="F9067" s="77">
        <v>6052251068788</v>
      </c>
      <c r="G9067" s="71" t="s">
        <v>878</v>
      </c>
    </row>
    <row r="9068" spans="6:7">
      <c r="F9068" s="77">
        <v>6052251068789</v>
      </c>
      <c r="G9068" s="71" t="s">
        <v>878</v>
      </c>
    </row>
    <row r="9069" spans="6:7">
      <c r="F9069" s="77">
        <v>6052251068790</v>
      </c>
      <c r="G9069" s="71" t="s">
        <v>878</v>
      </c>
    </row>
    <row r="9070" spans="6:7">
      <c r="F9070" s="77">
        <v>6052251068791</v>
      </c>
      <c r="G9070" s="71" t="s">
        <v>878</v>
      </c>
    </row>
    <row r="9071" spans="6:7">
      <c r="F9071" s="77">
        <v>6052251068792</v>
      </c>
      <c r="G9071" s="71" t="s">
        <v>878</v>
      </c>
    </row>
    <row r="9072" spans="6:7">
      <c r="F9072" s="77">
        <v>6052251068793</v>
      </c>
      <c r="G9072" s="71" t="s">
        <v>878</v>
      </c>
    </row>
    <row r="9073" spans="6:7">
      <c r="F9073" s="77">
        <v>6052251068794</v>
      </c>
      <c r="G9073" s="71" t="s">
        <v>878</v>
      </c>
    </row>
    <row r="9074" spans="6:7">
      <c r="F9074" s="77">
        <v>6052251068795</v>
      </c>
      <c r="G9074" s="71" t="s">
        <v>878</v>
      </c>
    </row>
    <row r="9075" spans="6:7">
      <c r="F9075" s="77">
        <v>6052251068796</v>
      </c>
      <c r="G9075" s="71" t="s">
        <v>878</v>
      </c>
    </row>
    <row r="9076" spans="6:7">
      <c r="F9076" s="77">
        <v>6052251068797</v>
      </c>
      <c r="G9076" s="71" t="s">
        <v>878</v>
      </c>
    </row>
    <row r="9077" spans="6:7">
      <c r="F9077" s="77">
        <v>6052251068798</v>
      </c>
      <c r="G9077" s="71" t="s">
        <v>878</v>
      </c>
    </row>
    <row r="9078" spans="6:7">
      <c r="F9078" s="77">
        <v>6052251068799</v>
      </c>
      <c r="G9078" s="71" t="s">
        <v>878</v>
      </c>
    </row>
    <row r="9079" spans="6:7">
      <c r="F9079" s="77">
        <v>6052251068800</v>
      </c>
      <c r="G9079" s="71" t="s">
        <v>878</v>
      </c>
    </row>
    <row r="9080" spans="6:7">
      <c r="F9080" s="77">
        <v>6052251068801</v>
      </c>
      <c r="G9080" s="71" t="s">
        <v>878</v>
      </c>
    </row>
    <row r="9081" spans="6:7">
      <c r="F9081" s="77">
        <v>6052251068802</v>
      </c>
      <c r="G9081" s="71" t="s">
        <v>878</v>
      </c>
    </row>
    <row r="9082" spans="6:7">
      <c r="F9082" s="77">
        <v>6052251068803</v>
      </c>
      <c r="G9082" s="71" t="s">
        <v>878</v>
      </c>
    </row>
    <row r="9083" spans="6:7">
      <c r="F9083" s="77">
        <v>6052251068804</v>
      </c>
      <c r="G9083" s="71" t="s">
        <v>878</v>
      </c>
    </row>
    <row r="9084" spans="6:7">
      <c r="F9084" s="77">
        <v>6052251068805</v>
      </c>
      <c r="G9084" s="71" t="s">
        <v>878</v>
      </c>
    </row>
    <row r="9085" spans="6:7">
      <c r="F9085" s="77">
        <v>6052251068806</v>
      </c>
      <c r="G9085" s="71" t="s">
        <v>878</v>
      </c>
    </row>
    <row r="9086" spans="6:7">
      <c r="F9086" s="77">
        <v>6052251068807</v>
      </c>
      <c r="G9086" s="71" t="s">
        <v>878</v>
      </c>
    </row>
    <row r="9087" spans="6:7">
      <c r="F9087" s="77">
        <v>6052251068808</v>
      </c>
      <c r="G9087" s="71" t="s">
        <v>878</v>
      </c>
    </row>
    <row r="9088" spans="6:7">
      <c r="F9088" s="77">
        <v>6052251068809</v>
      </c>
      <c r="G9088" s="71" t="s">
        <v>878</v>
      </c>
    </row>
    <row r="9089" spans="6:7">
      <c r="F9089" s="77">
        <v>6052251068810</v>
      </c>
      <c r="G9089" s="71" t="s">
        <v>878</v>
      </c>
    </row>
    <row r="9090" spans="6:7">
      <c r="F9090" s="77">
        <v>6052251068811</v>
      </c>
      <c r="G9090" s="71" t="s">
        <v>878</v>
      </c>
    </row>
    <row r="9091" spans="6:7">
      <c r="F9091" s="77">
        <v>6052251068812</v>
      </c>
      <c r="G9091" s="71" t="s">
        <v>878</v>
      </c>
    </row>
    <row r="9092" spans="6:7">
      <c r="F9092" s="77">
        <v>6052251068813</v>
      </c>
      <c r="G9092" s="71" t="s">
        <v>878</v>
      </c>
    </row>
    <row r="9093" spans="6:7">
      <c r="F9093" s="77">
        <v>6052251068814</v>
      </c>
      <c r="G9093" s="71" t="s">
        <v>878</v>
      </c>
    </row>
    <row r="9094" spans="6:7">
      <c r="F9094" s="77">
        <v>6052251068815</v>
      </c>
      <c r="G9094" s="71" t="s">
        <v>878</v>
      </c>
    </row>
    <row r="9095" spans="6:7">
      <c r="F9095" s="77">
        <v>6052251068816</v>
      </c>
      <c r="G9095" s="71" t="s">
        <v>878</v>
      </c>
    </row>
    <row r="9096" spans="6:7">
      <c r="F9096" s="77">
        <v>6052251068817</v>
      </c>
      <c r="G9096" s="71" t="s">
        <v>878</v>
      </c>
    </row>
    <row r="9097" spans="6:7">
      <c r="F9097" s="77">
        <v>6052251068818</v>
      </c>
      <c r="G9097" s="71" t="s">
        <v>878</v>
      </c>
    </row>
    <row r="9098" spans="6:7">
      <c r="F9098" s="77">
        <v>6052251068819</v>
      </c>
      <c r="G9098" s="71" t="s">
        <v>878</v>
      </c>
    </row>
    <row r="9099" spans="6:7">
      <c r="F9099" s="77">
        <v>6052251068820</v>
      </c>
      <c r="G9099" s="71" t="s">
        <v>878</v>
      </c>
    </row>
    <row r="9100" spans="6:7">
      <c r="F9100" s="77">
        <v>6052251068821</v>
      </c>
      <c r="G9100" s="71" t="s">
        <v>878</v>
      </c>
    </row>
    <row r="9101" spans="6:7">
      <c r="F9101" s="77">
        <v>6052251068822</v>
      </c>
      <c r="G9101" s="71" t="s">
        <v>878</v>
      </c>
    </row>
    <row r="9102" spans="6:7">
      <c r="F9102" s="77">
        <v>6052251068823</v>
      </c>
      <c r="G9102" s="71" t="s">
        <v>878</v>
      </c>
    </row>
    <row r="9103" spans="6:7">
      <c r="F9103" s="77">
        <v>6052251068824</v>
      </c>
      <c r="G9103" s="71" t="s">
        <v>878</v>
      </c>
    </row>
    <row r="9104" spans="6:7">
      <c r="F9104" s="77">
        <v>6052251068825</v>
      </c>
      <c r="G9104" s="71" t="s">
        <v>878</v>
      </c>
    </row>
    <row r="9105" spans="6:7">
      <c r="F9105" s="77">
        <v>6052251068826</v>
      </c>
      <c r="G9105" s="71" t="s">
        <v>878</v>
      </c>
    </row>
    <row r="9106" spans="6:7">
      <c r="F9106" s="77">
        <v>6052251068827</v>
      </c>
      <c r="G9106" s="71" t="s">
        <v>878</v>
      </c>
    </row>
    <row r="9107" spans="6:7">
      <c r="F9107" s="77">
        <v>6052251068828</v>
      </c>
      <c r="G9107" s="71" t="s">
        <v>878</v>
      </c>
    </row>
    <row r="9108" spans="6:7">
      <c r="F9108" s="77">
        <v>6052251068829</v>
      </c>
      <c r="G9108" s="71" t="s">
        <v>878</v>
      </c>
    </row>
    <row r="9109" spans="6:7">
      <c r="F9109" s="77">
        <v>6052251068830</v>
      </c>
      <c r="G9109" s="71" t="s">
        <v>878</v>
      </c>
    </row>
    <row r="9110" spans="6:7">
      <c r="F9110" s="77">
        <v>6052251068831</v>
      </c>
      <c r="G9110" s="71" t="s">
        <v>878</v>
      </c>
    </row>
    <row r="9111" spans="6:7">
      <c r="F9111" s="77">
        <v>6052251068832</v>
      </c>
      <c r="G9111" s="71" t="s">
        <v>878</v>
      </c>
    </row>
    <row r="9112" spans="6:7">
      <c r="F9112" s="77">
        <v>6052251068833</v>
      </c>
      <c r="G9112" s="71" t="s">
        <v>878</v>
      </c>
    </row>
    <row r="9113" spans="6:7">
      <c r="F9113" s="77">
        <v>6052251068834</v>
      </c>
      <c r="G9113" s="71" t="s">
        <v>878</v>
      </c>
    </row>
    <row r="9114" spans="6:7">
      <c r="F9114" s="77">
        <v>6052251068835</v>
      </c>
      <c r="G9114" s="71" t="s">
        <v>878</v>
      </c>
    </row>
    <row r="9115" spans="6:7">
      <c r="F9115" s="77">
        <v>6052251068836</v>
      </c>
      <c r="G9115" s="71" t="s">
        <v>878</v>
      </c>
    </row>
    <row r="9116" spans="6:7">
      <c r="F9116" s="77">
        <v>6052251068837</v>
      </c>
      <c r="G9116" s="71" t="s">
        <v>878</v>
      </c>
    </row>
    <row r="9117" spans="6:7">
      <c r="F9117" s="77">
        <v>6052251068838</v>
      </c>
      <c r="G9117" s="71" t="s">
        <v>878</v>
      </c>
    </row>
    <row r="9118" spans="6:7">
      <c r="F9118" s="77">
        <v>6052251068839</v>
      </c>
      <c r="G9118" s="71" t="s">
        <v>878</v>
      </c>
    </row>
    <row r="9119" spans="6:7">
      <c r="F9119" s="77">
        <v>6052251068840</v>
      </c>
      <c r="G9119" s="71" t="s">
        <v>878</v>
      </c>
    </row>
    <row r="9120" spans="6:7">
      <c r="F9120" s="77">
        <v>6052251068841</v>
      </c>
      <c r="G9120" s="71" t="s">
        <v>878</v>
      </c>
    </row>
    <row r="9121" spans="6:7">
      <c r="F9121" s="77">
        <v>6052251068842</v>
      </c>
      <c r="G9121" s="71" t="s">
        <v>878</v>
      </c>
    </row>
    <row r="9122" spans="6:7">
      <c r="F9122" s="77">
        <v>6052251068843</v>
      </c>
      <c r="G9122" s="71" t="s">
        <v>878</v>
      </c>
    </row>
    <row r="9123" spans="6:7">
      <c r="F9123" s="77">
        <v>6052251068844</v>
      </c>
      <c r="G9123" s="71" t="s">
        <v>878</v>
      </c>
    </row>
    <row r="9124" spans="6:7">
      <c r="F9124" s="77">
        <v>6052251068845</v>
      </c>
      <c r="G9124" s="71" t="s">
        <v>878</v>
      </c>
    </row>
    <row r="9125" spans="6:7">
      <c r="F9125" s="77">
        <v>6052251068846</v>
      </c>
      <c r="G9125" s="71" t="s">
        <v>878</v>
      </c>
    </row>
    <row r="9126" spans="6:7">
      <c r="F9126" s="77">
        <v>6052251068847</v>
      </c>
      <c r="G9126" s="71" t="s">
        <v>878</v>
      </c>
    </row>
    <row r="9127" spans="6:7">
      <c r="F9127" s="77">
        <v>6052251068848</v>
      </c>
      <c r="G9127" s="71" t="s">
        <v>878</v>
      </c>
    </row>
    <row r="9128" spans="6:7">
      <c r="F9128" s="77">
        <v>6052251068849</v>
      </c>
      <c r="G9128" s="71" t="s">
        <v>878</v>
      </c>
    </row>
    <row r="9129" spans="6:7">
      <c r="F9129" s="77">
        <v>6052251068850</v>
      </c>
      <c r="G9129" s="71" t="s">
        <v>878</v>
      </c>
    </row>
    <row r="9130" spans="6:7">
      <c r="F9130" s="77">
        <v>6052251068851</v>
      </c>
      <c r="G9130" s="71" t="s">
        <v>878</v>
      </c>
    </row>
    <row r="9131" spans="6:7">
      <c r="F9131" s="77">
        <v>6052251068852</v>
      </c>
      <c r="G9131" s="71" t="s">
        <v>878</v>
      </c>
    </row>
    <row r="9132" spans="6:7">
      <c r="F9132" s="77">
        <v>6052251068853</v>
      </c>
      <c r="G9132" s="71" t="s">
        <v>878</v>
      </c>
    </row>
    <row r="9133" spans="6:7">
      <c r="F9133" s="77">
        <v>6052251068854</v>
      </c>
      <c r="G9133" s="71" t="s">
        <v>878</v>
      </c>
    </row>
    <row r="9134" spans="6:7">
      <c r="F9134" s="77">
        <v>6052251068855</v>
      </c>
      <c r="G9134" s="71" t="s">
        <v>878</v>
      </c>
    </row>
    <row r="9135" spans="6:7">
      <c r="F9135" s="77">
        <v>6052251068856</v>
      </c>
      <c r="G9135" s="71" t="s">
        <v>878</v>
      </c>
    </row>
    <row r="9136" spans="6:7">
      <c r="F9136" s="77">
        <v>6052251068857</v>
      </c>
      <c r="G9136" s="71" t="s">
        <v>878</v>
      </c>
    </row>
    <row r="9137" spans="6:7">
      <c r="F9137" s="77">
        <v>6052251068858</v>
      </c>
      <c r="G9137" s="71" t="s">
        <v>878</v>
      </c>
    </row>
    <row r="9138" spans="6:7">
      <c r="F9138" s="77">
        <v>6052251068859</v>
      </c>
      <c r="G9138" s="71" t="s">
        <v>878</v>
      </c>
    </row>
    <row r="9139" spans="6:7">
      <c r="F9139" s="77">
        <v>6052251068860</v>
      </c>
      <c r="G9139" s="71" t="s">
        <v>878</v>
      </c>
    </row>
    <row r="9140" spans="6:7">
      <c r="F9140" s="77">
        <v>6052251068861</v>
      </c>
      <c r="G9140" s="71" t="s">
        <v>878</v>
      </c>
    </row>
    <row r="9141" spans="6:7">
      <c r="F9141" s="77">
        <v>6052251068862</v>
      </c>
      <c r="G9141" s="71" t="s">
        <v>878</v>
      </c>
    </row>
    <row r="9142" spans="6:7">
      <c r="F9142" s="77">
        <v>6052251068863</v>
      </c>
      <c r="G9142" s="71" t="s">
        <v>878</v>
      </c>
    </row>
    <row r="9143" spans="6:7">
      <c r="F9143" s="77">
        <v>6052251068864</v>
      </c>
      <c r="G9143" s="71" t="s">
        <v>878</v>
      </c>
    </row>
    <row r="9144" spans="6:7">
      <c r="F9144" s="77">
        <v>6052251068865</v>
      </c>
      <c r="G9144" s="71" t="s">
        <v>878</v>
      </c>
    </row>
    <row r="9145" spans="6:7">
      <c r="F9145" s="77">
        <v>6052251068866</v>
      </c>
      <c r="G9145" s="71" t="s">
        <v>878</v>
      </c>
    </row>
    <row r="9146" spans="6:7">
      <c r="F9146" s="77">
        <v>6052251068867</v>
      </c>
      <c r="G9146" s="71" t="s">
        <v>878</v>
      </c>
    </row>
    <row r="9147" spans="6:7">
      <c r="F9147" s="77">
        <v>6052251068868</v>
      </c>
      <c r="G9147" s="71" t="s">
        <v>878</v>
      </c>
    </row>
    <row r="9148" spans="6:7">
      <c r="F9148" s="77">
        <v>6052251068869</v>
      </c>
      <c r="G9148" s="71" t="s">
        <v>878</v>
      </c>
    </row>
    <row r="9149" spans="6:7">
      <c r="F9149" s="77">
        <v>6052251068870</v>
      </c>
      <c r="G9149" s="71" t="s">
        <v>878</v>
      </c>
    </row>
    <row r="9150" spans="6:7">
      <c r="F9150" s="77">
        <v>6052251068871</v>
      </c>
      <c r="G9150" s="71" t="s">
        <v>878</v>
      </c>
    </row>
    <row r="9151" spans="6:7">
      <c r="F9151" s="77">
        <v>6052251068872</v>
      </c>
      <c r="G9151" s="71" t="s">
        <v>878</v>
      </c>
    </row>
    <row r="9152" spans="6:7">
      <c r="F9152" s="77">
        <v>6052251068873</v>
      </c>
      <c r="G9152" s="71" t="s">
        <v>878</v>
      </c>
    </row>
    <row r="9153" spans="6:7">
      <c r="F9153" s="77">
        <v>6052251068874</v>
      </c>
      <c r="G9153" s="71" t="s">
        <v>878</v>
      </c>
    </row>
    <row r="9154" spans="6:7">
      <c r="F9154" s="77">
        <v>6052251068875</v>
      </c>
      <c r="G9154" s="71" t="s">
        <v>878</v>
      </c>
    </row>
    <row r="9155" spans="6:7">
      <c r="F9155" s="77">
        <v>6052251068876</v>
      </c>
      <c r="G9155" s="71" t="s">
        <v>878</v>
      </c>
    </row>
    <row r="9156" spans="6:7">
      <c r="F9156" s="77">
        <v>6052251068877</v>
      </c>
      <c r="G9156" s="71" t="s">
        <v>878</v>
      </c>
    </row>
    <row r="9157" spans="6:7">
      <c r="F9157" s="77">
        <v>6052251068878</v>
      </c>
      <c r="G9157" s="71" t="s">
        <v>878</v>
      </c>
    </row>
    <row r="9158" spans="6:7">
      <c r="F9158" s="77">
        <v>6052251068879</v>
      </c>
      <c r="G9158" s="71" t="s">
        <v>878</v>
      </c>
    </row>
    <row r="9159" spans="6:7">
      <c r="F9159" s="77">
        <v>6052251068880</v>
      </c>
      <c r="G9159" s="71" t="s">
        <v>878</v>
      </c>
    </row>
    <row r="9160" spans="6:7">
      <c r="F9160" s="77">
        <v>6052251068881</v>
      </c>
      <c r="G9160" s="71" t="s">
        <v>878</v>
      </c>
    </row>
    <row r="9161" spans="6:7">
      <c r="F9161" s="77">
        <v>6052251068882</v>
      </c>
      <c r="G9161" s="71" t="s">
        <v>878</v>
      </c>
    </row>
    <row r="9162" spans="6:7">
      <c r="F9162" s="77">
        <v>6052251068883</v>
      </c>
      <c r="G9162" s="71" t="s">
        <v>878</v>
      </c>
    </row>
    <row r="9163" spans="6:7">
      <c r="F9163" s="77">
        <v>6052251068884</v>
      </c>
      <c r="G9163" s="71" t="s">
        <v>878</v>
      </c>
    </row>
    <row r="9164" spans="6:7">
      <c r="F9164" s="77">
        <v>6052251068885</v>
      </c>
      <c r="G9164" s="71" t="s">
        <v>878</v>
      </c>
    </row>
    <row r="9165" spans="6:7">
      <c r="F9165" s="77">
        <v>6052251068886</v>
      </c>
      <c r="G9165" s="71" t="s">
        <v>878</v>
      </c>
    </row>
    <row r="9166" spans="6:7">
      <c r="F9166" s="77">
        <v>6052251068887</v>
      </c>
      <c r="G9166" s="71" t="s">
        <v>878</v>
      </c>
    </row>
    <row r="9167" spans="6:7">
      <c r="F9167" s="77">
        <v>6052251068888</v>
      </c>
      <c r="G9167" s="71" t="s">
        <v>878</v>
      </c>
    </row>
    <row r="9168" spans="6:7">
      <c r="F9168" s="77">
        <v>6052251068889</v>
      </c>
      <c r="G9168" s="71" t="s">
        <v>878</v>
      </c>
    </row>
    <row r="9169" spans="6:7">
      <c r="F9169" s="77">
        <v>6052251068890</v>
      </c>
      <c r="G9169" s="71" t="s">
        <v>878</v>
      </c>
    </row>
    <row r="9170" spans="6:7">
      <c r="F9170" s="77">
        <v>6052251068891</v>
      </c>
      <c r="G9170" s="71" t="s">
        <v>878</v>
      </c>
    </row>
    <row r="9171" spans="6:7">
      <c r="F9171" s="77">
        <v>6052251068892</v>
      </c>
      <c r="G9171" s="71" t="s">
        <v>878</v>
      </c>
    </row>
    <row r="9172" spans="6:7">
      <c r="F9172" s="77">
        <v>6052251068893</v>
      </c>
      <c r="G9172" s="71" t="s">
        <v>878</v>
      </c>
    </row>
    <row r="9173" spans="6:7">
      <c r="F9173" s="77">
        <v>6052251068894</v>
      </c>
      <c r="G9173" s="71" t="s">
        <v>878</v>
      </c>
    </row>
    <row r="9174" spans="6:7">
      <c r="F9174" s="77">
        <v>6052251068895</v>
      </c>
      <c r="G9174" s="71" t="s">
        <v>878</v>
      </c>
    </row>
    <row r="9175" spans="6:7">
      <c r="F9175" s="77">
        <v>6052251068896</v>
      </c>
      <c r="G9175" s="71" t="s">
        <v>878</v>
      </c>
    </row>
    <row r="9176" spans="6:7">
      <c r="F9176" s="77">
        <v>6052251068897</v>
      </c>
      <c r="G9176" s="71" t="s">
        <v>878</v>
      </c>
    </row>
    <row r="9177" spans="6:7">
      <c r="F9177" s="77">
        <v>6052251068898</v>
      </c>
      <c r="G9177" s="71" t="s">
        <v>878</v>
      </c>
    </row>
    <row r="9178" spans="6:7">
      <c r="F9178" s="77">
        <v>6052251068899</v>
      </c>
      <c r="G9178" s="71" t="s">
        <v>878</v>
      </c>
    </row>
    <row r="9179" spans="6:7">
      <c r="F9179" s="77">
        <v>6052251068900</v>
      </c>
      <c r="G9179" s="71" t="s">
        <v>878</v>
      </c>
    </row>
    <row r="9180" spans="6:7">
      <c r="F9180" s="77">
        <v>6052251068901</v>
      </c>
      <c r="G9180" s="71" t="s">
        <v>878</v>
      </c>
    </row>
    <row r="9181" spans="6:7">
      <c r="F9181" s="77">
        <v>6052251068902</v>
      </c>
      <c r="G9181" s="71" t="s">
        <v>878</v>
      </c>
    </row>
    <row r="9182" spans="6:7">
      <c r="F9182" s="77">
        <v>6052251068903</v>
      </c>
      <c r="G9182" s="71" t="s">
        <v>878</v>
      </c>
    </row>
    <row r="9183" spans="6:7">
      <c r="F9183" s="77">
        <v>6052251068904</v>
      </c>
      <c r="G9183" s="71" t="s">
        <v>878</v>
      </c>
    </row>
    <row r="9184" spans="6:7">
      <c r="F9184" s="77">
        <v>6052251068905</v>
      </c>
      <c r="G9184" s="71" t="s">
        <v>878</v>
      </c>
    </row>
    <row r="9185" spans="6:7">
      <c r="F9185" s="77">
        <v>6052251068906</v>
      </c>
      <c r="G9185" s="71" t="s">
        <v>878</v>
      </c>
    </row>
    <row r="9186" spans="6:7">
      <c r="F9186" s="77">
        <v>6052251068907</v>
      </c>
      <c r="G9186" s="71" t="s">
        <v>878</v>
      </c>
    </row>
    <row r="9187" spans="6:7">
      <c r="F9187" s="77">
        <v>6052251068908</v>
      </c>
      <c r="G9187" s="71" t="s">
        <v>878</v>
      </c>
    </row>
    <row r="9188" spans="6:7">
      <c r="F9188" s="77">
        <v>6052251068909</v>
      </c>
      <c r="G9188" s="71" t="s">
        <v>878</v>
      </c>
    </row>
    <row r="9189" spans="6:7">
      <c r="F9189" s="77">
        <v>6052251068910</v>
      </c>
      <c r="G9189" s="71" t="s">
        <v>878</v>
      </c>
    </row>
    <row r="9190" spans="6:7">
      <c r="F9190" s="77">
        <v>6052251068911</v>
      </c>
      <c r="G9190" s="71" t="s">
        <v>878</v>
      </c>
    </row>
    <row r="9191" spans="6:7">
      <c r="F9191" s="77">
        <v>6052251068912</v>
      </c>
      <c r="G9191" s="71" t="s">
        <v>878</v>
      </c>
    </row>
    <row r="9192" spans="6:7">
      <c r="F9192" s="77">
        <v>6052251068913</v>
      </c>
      <c r="G9192" s="71" t="s">
        <v>878</v>
      </c>
    </row>
    <row r="9193" spans="6:7">
      <c r="F9193" s="77">
        <v>6052251068914</v>
      </c>
      <c r="G9193" s="71" t="s">
        <v>878</v>
      </c>
    </row>
    <row r="9194" spans="6:7">
      <c r="F9194" s="77">
        <v>6052251068915</v>
      </c>
      <c r="G9194" s="71" t="s">
        <v>878</v>
      </c>
    </row>
    <row r="9195" spans="6:7">
      <c r="F9195" s="77">
        <v>6052251068916</v>
      </c>
      <c r="G9195" s="71" t="s">
        <v>878</v>
      </c>
    </row>
    <row r="9196" spans="6:7">
      <c r="F9196" s="77">
        <v>6052251068917</v>
      </c>
      <c r="G9196" s="71" t="s">
        <v>878</v>
      </c>
    </row>
    <row r="9197" spans="6:7">
      <c r="F9197" s="77">
        <v>6052251068918</v>
      </c>
      <c r="G9197" s="71" t="s">
        <v>878</v>
      </c>
    </row>
    <row r="9198" spans="6:7">
      <c r="F9198" s="77">
        <v>6052251068919</v>
      </c>
      <c r="G9198" s="71" t="s">
        <v>878</v>
      </c>
    </row>
    <row r="9199" spans="6:7">
      <c r="F9199" s="77">
        <v>6052251068920</v>
      </c>
      <c r="G9199" s="71" t="s">
        <v>878</v>
      </c>
    </row>
    <row r="9200" spans="6:7">
      <c r="F9200" s="77">
        <v>6052251068921</v>
      </c>
      <c r="G9200" s="71" t="s">
        <v>878</v>
      </c>
    </row>
    <row r="9201" spans="6:7">
      <c r="F9201" s="77">
        <v>6052251068922</v>
      </c>
      <c r="G9201" s="71" t="s">
        <v>878</v>
      </c>
    </row>
    <row r="9202" spans="6:7">
      <c r="F9202" s="77">
        <v>6052251069152</v>
      </c>
      <c r="G9202" s="71" t="s">
        <v>878</v>
      </c>
    </row>
    <row r="9203" spans="6:7">
      <c r="F9203" s="77">
        <v>6052251069153</v>
      </c>
      <c r="G9203" s="71" t="s">
        <v>878</v>
      </c>
    </row>
    <row r="9204" spans="6:7">
      <c r="F9204" s="77">
        <v>6052251069154</v>
      </c>
      <c r="G9204" s="71" t="s">
        <v>878</v>
      </c>
    </row>
    <row r="9205" spans="6:7">
      <c r="F9205" s="77">
        <v>6052251069155</v>
      </c>
      <c r="G9205" s="71" t="s">
        <v>878</v>
      </c>
    </row>
    <row r="9206" spans="6:7">
      <c r="F9206" s="77">
        <v>6052251069156</v>
      </c>
      <c r="G9206" s="71" t="s">
        <v>878</v>
      </c>
    </row>
    <row r="9207" spans="6:7">
      <c r="F9207" s="77">
        <v>6052251069157</v>
      </c>
      <c r="G9207" s="71" t="s">
        <v>878</v>
      </c>
    </row>
    <row r="9208" spans="6:7">
      <c r="F9208" s="77">
        <v>6052251069158</v>
      </c>
      <c r="G9208" s="71" t="s">
        <v>878</v>
      </c>
    </row>
    <row r="9209" spans="6:7">
      <c r="F9209" s="77">
        <v>6052251069159</v>
      </c>
      <c r="G9209" s="71" t="s">
        <v>878</v>
      </c>
    </row>
    <row r="9210" spans="6:7">
      <c r="F9210" s="77">
        <v>6052251069160</v>
      </c>
      <c r="G9210" s="71" t="s">
        <v>878</v>
      </c>
    </row>
    <row r="9211" spans="6:7">
      <c r="F9211" s="77">
        <v>6052251069161</v>
      </c>
      <c r="G9211" s="71" t="s">
        <v>878</v>
      </c>
    </row>
    <row r="9212" spans="6:7">
      <c r="F9212" s="77">
        <v>6052251069287</v>
      </c>
      <c r="G9212" s="71" t="s">
        <v>878</v>
      </c>
    </row>
    <row r="9213" spans="6:7">
      <c r="F9213" s="77">
        <v>6052251069288</v>
      </c>
      <c r="G9213" s="71" t="s">
        <v>878</v>
      </c>
    </row>
    <row r="9214" spans="6:7">
      <c r="F9214" s="77">
        <v>6052251069289</v>
      </c>
      <c r="G9214" s="71" t="s">
        <v>878</v>
      </c>
    </row>
    <row r="9215" spans="6:7">
      <c r="F9215" s="77">
        <v>6052251069290</v>
      </c>
      <c r="G9215" s="71" t="s">
        <v>878</v>
      </c>
    </row>
    <row r="9216" spans="6:7">
      <c r="F9216" s="77">
        <v>6052251069291</v>
      </c>
      <c r="G9216" s="71" t="s">
        <v>878</v>
      </c>
    </row>
    <row r="9217" spans="6:7">
      <c r="F9217" s="77">
        <v>6052251069292</v>
      </c>
      <c r="G9217" s="71" t="s">
        <v>878</v>
      </c>
    </row>
    <row r="9218" spans="6:7">
      <c r="F9218" s="77">
        <v>6052251069293</v>
      </c>
      <c r="G9218" s="71" t="s">
        <v>878</v>
      </c>
    </row>
    <row r="9219" spans="6:7">
      <c r="F9219" s="77">
        <v>6052251069294</v>
      </c>
      <c r="G9219" s="71" t="s">
        <v>878</v>
      </c>
    </row>
    <row r="9220" spans="6:7">
      <c r="F9220" s="77">
        <v>6052251069295</v>
      </c>
      <c r="G9220" s="71" t="s">
        <v>878</v>
      </c>
    </row>
    <row r="9221" spans="6:7">
      <c r="F9221" s="77">
        <v>6052251069296</v>
      </c>
      <c r="G9221" s="71" t="s">
        <v>878</v>
      </c>
    </row>
    <row r="9222" spans="6:7">
      <c r="F9222" s="77">
        <v>6052251069297</v>
      </c>
      <c r="G9222" s="71" t="s">
        <v>878</v>
      </c>
    </row>
    <row r="9223" spans="6:7">
      <c r="F9223" s="77">
        <v>6052251069298</v>
      </c>
      <c r="G9223" s="71" t="s">
        <v>878</v>
      </c>
    </row>
    <row r="9224" spans="6:7">
      <c r="F9224" s="77">
        <v>6052251069299</v>
      </c>
      <c r="G9224" s="71" t="s">
        <v>878</v>
      </c>
    </row>
    <row r="9225" spans="6:7">
      <c r="F9225" s="77">
        <v>6052251069300</v>
      </c>
      <c r="G9225" s="71" t="s">
        <v>878</v>
      </c>
    </row>
    <row r="9226" spans="6:7">
      <c r="F9226" s="77">
        <v>6052251069301</v>
      </c>
      <c r="G9226" s="71" t="s">
        <v>878</v>
      </c>
    </row>
    <row r="9227" spans="6:7">
      <c r="F9227" s="77">
        <v>6052251069323</v>
      </c>
      <c r="G9227" s="71" t="s">
        <v>878</v>
      </c>
    </row>
    <row r="9228" spans="6:7">
      <c r="F9228" s="77">
        <v>6052251069325</v>
      </c>
      <c r="G9228" s="71" t="s">
        <v>878</v>
      </c>
    </row>
    <row r="9229" spans="6:7">
      <c r="F9229" s="77">
        <v>6052251069748</v>
      </c>
      <c r="G9229" s="71" t="s">
        <v>878</v>
      </c>
    </row>
    <row r="9230" spans="6:7">
      <c r="F9230" s="77">
        <v>6052251069756</v>
      </c>
      <c r="G9230" s="71" t="s">
        <v>878</v>
      </c>
    </row>
    <row r="9231" spans="6:7">
      <c r="F9231" s="77">
        <v>6052251069906</v>
      </c>
      <c r="G9231" s="71" t="s">
        <v>878</v>
      </c>
    </row>
    <row r="9232" spans="6:7">
      <c r="F9232" s="77">
        <v>6052251069907</v>
      </c>
      <c r="G9232" s="71" t="s">
        <v>878</v>
      </c>
    </row>
    <row r="9233" spans="6:7">
      <c r="F9233" s="77">
        <v>6052251069908</v>
      </c>
      <c r="G9233" s="71" t="s">
        <v>878</v>
      </c>
    </row>
    <row r="9234" spans="6:7">
      <c r="F9234" s="77">
        <v>6052251069909</v>
      </c>
      <c r="G9234" s="71" t="s">
        <v>878</v>
      </c>
    </row>
    <row r="9235" spans="6:7">
      <c r="F9235" s="77">
        <v>6052251069910</v>
      </c>
      <c r="G9235" s="71" t="s">
        <v>878</v>
      </c>
    </row>
    <row r="9236" spans="6:7">
      <c r="F9236" s="77">
        <v>6052251069911</v>
      </c>
      <c r="G9236" s="71" t="s">
        <v>878</v>
      </c>
    </row>
    <row r="9237" spans="6:7">
      <c r="F9237" s="77">
        <v>6052251069912</v>
      </c>
      <c r="G9237" s="71" t="s">
        <v>878</v>
      </c>
    </row>
    <row r="9238" spans="6:7">
      <c r="F9238" s="77">
        <v>6052251069913</v>
      </c>
      <c r="G9238" s="71" t="s">
        <v>878</v>
      </c>
    </row>
    <row r="9239" spans="6:7">
      <c r="F9239" s="77">
        <v>6052251069914</v>
      </c>
      <c r="G9239" s="71" t="s">
        <v>878</v>
      </c>
    </row>
    <row r="9240" spans="6:7">
      <c r="F9240" s="77">
        <v>6052251069915</v>
      </c>
      <c r="G9240" s="71" t="s">
        <v>878</v>
      </c>
    </row>
    <row r="9241" spans="6:7">
      <c r="F9241" s="77">
        <v>6052251069916</v>
      </c>
      <c r="G9241" s="71" t="s">
        <v>878</v>
      </c>
    </row>
    <row r="9242" spans="6:7">
      <c r="F9242" s="77">
        <v>6052251069917</v>
      </c>
      <c r="G9242" s="71" t="s">
        <v>878</v>
      </c>
    </row>
    <row r="9243" spans="6:7">
      <c r="F9243" s="77">
        <v>6052251069918</v>
      </c>
      <c r="G9243" s="71" t="s">
        <v>878</v>
      </c>
    </row>
    <row r="9244" spans="6:7">
      <c r="F9244" s="77">
        <v>6052251069919</v>
      </c>
      <c r="G9244" s="71" t="s">
        <v>878</v>
      </c>
    </row>
    <row r="9245" spans="6:7">
      <c r="F9245" s="77">
        <v>6052251069920</v>
      </c>
      <c r="G9245" s="71" t="s">
        <v>878</v>
      </c>
    </row>
    <row r="9246" spans="6:7">
      <c r="F9246" s="77">
        <v>6052251069921</v>
      </c>
      <c r="G9246" s="71" t="s">
        <v>878</v>
      </c>
    </row>
    <row r="9247" spans="6:7">
      <c r="F9247" s="77">
        <v>6052251069922</v>
      </c>
      <c r="G9247" s="71" t="s">
        <v>878</v>
      </c>
    </row>
    <row r="9248" spans="6:7">
      <c r="F9248" s="77">
        <v>6052251069923</v>
      </c>
      <c r="G9248" s="71" t="s">
        <v>878</v>
      </c>
    </row>
    <row r="9249" spans="6:7">
      <c r="F9249" s="77">
        <v>6052251069928</v>
      </c>
      <c r="G9249" s="71" t="s">
        <v>878</v>
      </c>
    </row>
    <row r="9250" spans="6:7">
      <c r="F9250" s="77">
        <v>6052251069934</v>
      </c>
      <c r="G9250" s="71" t="s">
        <v>878</v>
      </c>
    </row>
    <row r="9251" spans="6:7">
      <c r="F9251" s="77">
        <v>6052251069949</v>
      </c>
      <c r="G9251" s="71" t="s">
        <v>878</v>
      </c>
    </row>
    <row r="9252" spans="6:7">
      <c r="F9252" s="77">
        <v>6052251069954</v>
      </c>
      <c r="G9252" s="71" t="s">
        <v>878</v>
      </c>
    </row>
    <row r="9253" spans="6:7">
      <c r="F9253" s="77">
        <v>6052251069972</v>
      </c>
      <c r="G9253" s="71" t="s">
        <v>878</v>
      </c>
    </row>
    <row r="9254" spans="6:7">
      <c r="F9254" s="77">
        <v>6052251070055</v>
      </c>
      <c r="G9254" s="71" t="s">
        <v>878</v>
      </c>
    </row>
    <row r="9255" spans="6:7">
      <c r="F9255" s="77">
        <v>6052251070539</v>
      </c>
      <c r="G9255" s="71" t="s">
        <v>878</v>
      </c>
    </row>
    <row r="9256" spans="6:7">
      <c r="F9256" s="77">
        <v>6052251070612</v>
      </c>
      <c r="G9256" s="71" t="s">
        <v>878</v>
      </c>
    </row>
    <row r="9257" spans="6:7">
      <c r="F9257" s="77">
        <v>6052251070613</v>
      </c>
      <c r="G9257" s="71" t="s">
        <v>878</v>
      </c>
    </row>
    <row r="9258" spans="6:7">
      <c r="F9258" s="77">
        <v>6052251070614</v>
      </c>
      <c r="G9258" s="71" t="s">
        <v>878</v>
      </c>
    </row>
    <row r="9259" spans="6:7">
      <c r="F9259" s="77">
        <v>6052251070615</v>
      </c>
      <c r="G9259" s="71" t="s">
        <v>878</v>
      </c>
    </row>
    <row r="9260" spans="6:7">
      <c r="F9260" s="77">
        <v>6052251070616</v>
      </c>
      <c r="G9260" s="71" t="s">
        <v>878</v>
      </c>
    </row>
    <row r="9261" spans="6:7">
      <c r="F9261" s="77">
        <v>6052251070617</v>
      </c>
      <c r="G9261" s="71" t="s">
        <v>878</v>
      </c>
    </row>
    <row r="9262" spans="6:7">
      <c r="F9262" s="77">
        <v>6052251070618</v>
      </c>
      <c r="G9262" s="71" t="s">
        <v>878</v>
      </c>
    </row>
    <row r="9263" spans="6:7">
      <c r="F9263" s="77">
        <v>6052251070619</v>
      </c>
      <c r="G9263" s="71" t="s">
        <v>878</v>
      </c>
    </row>
    <row r="9264" spans="6:7">
      <c r="F9264" s="77">
        <v>6052251070620</v>
      </c>
      <c r="G9264" s="71" t="s">
        <v>878</v>
      </c>
    </row>
    <row r="9265" spans="6:7">
      <c r="F9265" s="77">
        <v>6052251070621</v>
      </c>
      <c r="G9265" s="71" t="s">
        <v>878</v>
      </c>
    </row>
    <row r="9266" spans="6:7">
      <c r="F9266" s="77">
        <v>6052251070622</v>
      </c>
      <c r="G9266" s="71" t="s">
        <v>878</v>
      </c>
    </row>
    <row r="9267" spans="6:7">
      <c r="F9267" s="77">
        <v>6052251070623</v>
      </c>
      <c r="G9267" s="71" t="s">
        <v>878</v>
      </c>
    </row>
    <row r="9268" spans="6:7">
      <c r="F9268" s="77">
        <v>6052251070760</v>
      </c>
      <c r="G9268" s="71" t="s">
        <v>878</v>
      </c>
    </row>
    <row r="9269" spans="6:7">
      <c r="F9269" s="77">
        <v>6052251070855</v>
      </c>
      <c r="G9269" s="71" t="s">
        <v>878</v>
      </c>
    </row>
    <row r="9270" spans="6:7">
      <c r="F9270" s="77">
        <v>6052251070871</v>
      </c>
      <c r="G9270" s="71" t="s">
        <v>878</v>
      </c>
    </row>
    <row r="9271" spans="6:7">
      <c r="F9271" s="77">
        <v>6052251070909</v>
      </c>
      <c r="G9271" s="71" t="s">
        <v>878</v>
      </c>
    </row>
    <row r="9272" spans="6:7">
      <c r="F9272" s="77">
        <v>6052251071008</v>
      </c>
      <c r="G9272" s="71" t="s">
        <v>878</v>
      </c>
    </row>
    <row r="9273" spans="6:7">
      <c r="F9273" s="77">
        <v>6052251071026</v>
      </c>
      <c r="G9273" s="71" t="s">
        <v>878</v>
      </c>
    </row>
    <row r="9274" spans="6:7">
      <c r="F9274" s="77">
        <v>6052251071131</v>
      </c>
      <c r="G9274" s="71" t="s">
        <v>878</v>
      </c>
    </row>
    <row r="9275" spans="6:7">
      <c r="F9275" s="77">
        <v>6052251071132</v>
      </c>
      <c r="G9275" s="71" t="s">
        <v>878</v>
      </c>
    </row>
    <row r="9276" spans="6:7">
      <c r="F9276" s="77">
        <v>6052251071133</v>
      </c>
      <c r="G9276" s="71" t="s">
        <v>878</v>
      </c>
    </row>
    <row r="9277" spans="6:7">
      <c r="F9277" s="77">
        <v>6052251071134</v>
      </c>
      <c r="G9277" s="71" t="s">
        <v>878</v>
      </c>
    </row>
    <row r="9278" spans="6:7">
      <c r="F9278" s="77">
        <v>6052251071143</v>
      </c>
      <c r="G9278" s="71" t="s">
        <v>878</v>
      </c>
    </row>
    <row r="9279" spans="6:7">
      <c r="F9279" s="77">
        <v>6052251071144</v>
      </c>
      <c r="G9279" s="71" t="s">
        <v>878</v>
      </c>
    </row>
    <row r="9280" spans="6:7">
      <c r="F9280" s="77">
        <v>6052251071145</v>
      </c>
      <c r="G9280" s="71" t="s">
        <v>878</v>
      </c>
    </row>
    <row r="9281" spans="6:7">
      <c r="F9281" s="77">
        <v>6052251071146</v>
      </c>
      <c r="G9281" s="71" t="s">
        <v>878</v>
      </c>
    </row>
    <row r="9282" spans="6:7">
      <c r="F9282" s="77">
        <v>6052251071147</v>
      </c>
      <c r="G9282" s="71" t="s">
        <v>878</v>
      </c>
    </row>
    <row r="9283" spans="6:7">
      <c r="F9283" s="77">
        <v>6052251071148</v>
      </c>
      <c r="G9283" s="71" t="s">
        <v>878</v>
      </c>
    </row>
    <row r="9284" spans="6:7">
      <c r="F9284" s="77">
        <v>6052251071151</v>
      </c>
      <c r="G9284" s="71" t="s">
        <v>878</v>
      </c>
    </row>
    <row r="9285" spans="6:7">
      <c r="F9285" s="77">
        <v>6052251071204</v>
      </c>
      <c r="G9285" s="71" t="s">
        <v>878</v>
      </c>
    </row>
    <row r="9286" spans="6:7">
      <c r="F9286" s="77">
        <v>6052251071205</v>
      </c>
      <c r="G9286" s="71" t="s">
        <v>878</v>
      </c>
    </row>
    <row r="9287" spans="6:7">
      <c r="F9287" s="77">
        <v>6052251071207</v>
      </c>
      <c r="G9287" s="71" t="s">
        <v>878</v>
      </c>
    </row>
    <row r="9288" spans="6:7">
      <c r="F9288" s="77">
        <v>6052251071406</v>
      </c>
      <c r="G9288" s="71" t="s">
        <v>878</v>
      </c>
    </row>
    <row r="9289" spans="6:7">
      <c r="F9289" s="77">
        <v>6052251071573</v>
      </c>
      <c r="G9289" s="71" t="s">
        <v>878</v>
      </c>
    </row>
    <row r="9290" spans="6:7">
      <c r="F9290" s="77">
        <v>6052251071574</v>
      </c>
      <c r="G9290" s="71" t="s">
        <v>878</v>
      </c>
    </row>
    <row r="9291" spans="6:7">
      <c r="F9291" s="77">
        <v>6052251071607</v>
      </c>
      <c r="G9291" s="71" t="s">
        <v>878</v>
      </c>
    </row>
    <row r="9292" spans="6:7">
      <c r="F9292" s="77">
        <v>6052251071621</v>
      </c>
      <c r="G9292" s="71" t="s">
        <v>878</v>
      </c>
    </row>
    <row r="9293" spans="6:7">
      <c r="F9293" s="77">
        <v>6052251071780</v>
      </c>
      <c r="G9293" s="71" t="s">
        <v>878</v>
      </c>
    </row>
    <row r="9294" spans="6:7">
      <c r="F9294" s="77">
        <v>6052251071781</v>
      </c>
      <c r="G9294" s="71" t="s">
        <v>878</v>
      </c>
    </row>
    <row r="9295" spans="6:7">
      <c r="F9295" s="77">
        <v>6052251071782</v>
      </c>
      <c r="G9295" s="71" t="s">
        <v>878</v>
      </c>
    </row>
    <row r="9296" spans="6:7">
      <c r="F9296" s="77">
        <v>6052251071783</v>
      </c>
      <c r="G9296" s="71" t="s">
        <v>878</v>
      </c>
    </row>
    <row r="9297" spans="6:7">
      <c r="F9297" s="77">
        <v>6052251071784</v>
      </c>
      <c r="G9297" s="71" t="s">
        <v>878</v>
      </c>
    </row>
    <row r="9298" spans="6:7">
      <c r="F9298" s="77">
        <v>6052251071967</v>
      </c>
      <c r="G9298" s="71" t="s">
        <v>878</v>
      </c>
    </row>
    <row r="9299" spans="6:7">
      <c r="F9299" s="77">
        <v>6052251071968</v>
      </c>
      <c r="G9299" s="71" t="s">
        <v>878</v>
      </c>
    </row>
    <row r="9300" spans="6:7">
      <c r="F9300" s="77">
        <v>6052251071969</v>
      </c>
      <c r="G9300" s="71" t="s">
        <v>878</v>
      </c>
    </row>
    <row r="9301" spans="6:7">
      <c r="F9301" s="77">
        <v>6052251071970</v>
      </c>
      <c r="G9301" s="71" t="s">
        <v>878</v>
      </c>
    </row>
    <row r="9302" spans="6:7">
      <c r="F9302" s="77">
        <v>6052251071971</v>
      </c>
      <c r="G9302" s="71" t="s">
        <v>878</v>
      </c>
    </row>
    <row r="9303" spans="6:7">
      <c r="F9303" s="77">
        <v>6052251071972</v>
      </c>
      <c r="G9303" s="71" t="s">
        <v>878</v>
      </c>
    </row>
    <row r="9304" spans="6:7">
      <c r="F9304" s="77">
        <v>6052251071973</v>
      </c>
      <c r="G9304" s="71" t="s">
        <v>878</v>
      </c>
    </row>
    <row r="9305" spans="6:7">
      <c r="F9305" s="77">
        <v>6052251071974</v>
      </c>
      <c r="G9305" s="71" t="s">
        <v>878</v>
      </c>
    </row>
    <row r="9306" spans="6:7">
      <c r="F9306" s="77">
        <v>6052251071975</v>
      </c>
      <c r="G9306" s="71" t="s">
        <v>878</v>
      </c>
    </row>
    <row r="9307" spans="6:7">
      <c r="F9307" s="77">
        <v>6052251071976</v>
      </c>
      <c r="G9307" s="71" t="s">
        <v>878</v>
      </c>
    </row>
    <row r="9308" spans="6:7">
      <c r="F9308" s="77">
        <v>6052251071977</v>
      </c>
      <c r="G9308" s="71" t="s">
        <v>878</v>
      </c>
    </row>
    <row r="9309" spans="6:7">
      <c r="F9309" s="77">
        <v>6052251071978</v>
      </c>
      <c r="G9309" s="71" t="s">
        <v>878</v>
      </c>
    </row>
    <row r="9310" spans="6:7">
      <c r="F9310" s="77">
        <v>6052251072026</v>
      </c>
      <c r="G9310" s="71" t="s">
        <v>878</v>
      </c>
    </row>
    <row r="9311" spans="6:7">
      <c r="F9311" s="77">
        <v>6052251072028</v>
      </c>
      <c r="G9311" s="71" t="s">
        <v>878</v>
      </c>
    </row>
    <row r="9312" spans="6:7">
      <c r="F9312" s="77">
        <v>6052251072029</v>
      </c>
      <c r="G9312" s="71" t="s">
        <v>878</v>
      </c>
    </row>
    <row r="9313" spans="6:7">
      <c r="F9313" s="77">
        <v>6052251072030</v>
      </c>
      <c r="G9313" s="71" t="s">
        <v>878</v>
      </c>
    </row>
    <row r="9314" spans="6:7">
      <c r="F9314" s="77">
        <v>6052251072031</v>
      </c>
      <c r="G9314" s="71" t="s">
        <v>878</v>
      </c>
    </row>
    <row r="9315" spans="6:7">
      <c r="F9315" s="77">
        <v>6052251072032</v>
      </c>
      <c r="G9315" s="71" t="s">
        <v>878</v>
      </c>
    </row>
    <row r="9316" spans="6:7">
      <c r="F9316" s="77">
        <v>6052251072033</v>
      </c>
      <c r="G9316" s="71" t="s">
        <v>878</v>
      </c>
    </row>
    <row r="9317" spans="6:7">
      <c r="F9317" s="77">
        <v>6052251072034</v>
      </c>
      <c r="G9317" s="71" t="s">
        <v>878</v>
      </c>
    </row>
    <row r="9318" spans="6:7">
      <c r="F9318" s="77">
        <v>6052251072035</v>
      </c>
      <c r="G9318" s="71" t="s">
        <v>878</v>
      </c>
    </row>
    <row r="9319" spans="6:7">
      <c r="F9319" s="77">
        <v>6052251072036</v>
      </c>
      <c r="G9319" s="71" t="s">
        <v>878</v>
      </c>
    </row>
    <row r="9320" spans="6:7">
      <c r="F9320" s="77">
        <v>6052251072037</v>
      </c>
      <c r="G9320" s="71" t="s">
        <v>878</v>
      </c>
    </row>
    <row r="9321" spans="6:7">
      <c r="F9321" s="77">
        <v>6052251072038</v>
      </c>
      <c r="G9321" s="71" t="s">
        <v>878</v>
      </c>
    </row>
    <row r="9322" spans="6:7">
      <c r="F9322" s="77">
        <v>6052251072039</v>
      </c>
      <c r="G9322" s="71" t="s">
        <v>878</v>
      </c>
    </row>
    <row r="9323" spans="6:7">
      <c r="F9323" s="77">
        <v>6052251072040</v>
      </c>
      <c r="G9323" s="71" t="s">
        <v>878</v>
      </c>
    </row>
    <row r="9324" spans="6:7">
      <c r="F9324" s="77">
        <v>6052251072041</v>
      </c>
      <c r="G9324" s="71" t="s">
        <v>878</v>
      </c>
    </row>
    <row r="9325" spans="6:7">
      <c r="F9325" s="77">
        <v>6052251072042</v>
      </c>
      <c r="G9325" s="71" t="s">
        <v>878</v>
      </c>
    </row>
    <row r="9326" spans="6:7">
      <c r="F9326" s="77">
        <v>6052251072043</v>
      </c>
      <c r="G9326" s="71" t="s">
        <v>878</v>
      </c>
    </row>
    <row r="9327" spans="6:7">
      <c r="F9327" s="77">
        <v>6052251072044</v>
      </c>
      <c r="G9327" s="71" t="s">
        <v>878</v>
      </c>
    </row>
    <row r="9328" spans="6:7">
      <c r="F9328" s="77">
        <v>6052251072045</v>
      </c>
      <c r="G9328" s="71" t="s">
        <v>878</v>
      </c>
    </row>
    <row r="9329" spans="6:7">
      <c r="F9329" s="77">
        <v>6052251072046</v>
      </c>
      <c r="G9329" s="71" t="s">
        <v>878</v>
      </c>
    </row>
    <row r="9330" spans="6:7">
      <c r="F9330" s="77">
        <v>6052251072047</v>
      </c>
      <c r="G9330" s="71" t="s">
        <v>878</v>
      </c>
    </row>
    <row r="9331" spans="6:7">
      <c r="F9331" s="77">
        <v>6052251072048</v>
      </c>
      <c r="G9331" s="71" t="s">
        <v>878</v>
      </c>
    </row>
    <row r="9332" spans="6:7">
      <c r="F9332" s="77">
        <v>6052251072049</v>
      </c>
      <c r="G9332" s="71" t="s">
        <v>878</v>
      </c>
    </row>
    <row r="9333" spans="6:7">
      <c r="F9333" s="77">
        <v>6052251072050</v>
      </c>
      <c r="G9333" s="71" t="s">
        <v>878</v>
      </c>
    </row>
    <row r="9334" spans="6:7">
      <c r="F9334" s="77">
        <v>6052251072051</v>
      </c>
      <c r="G9334" s="71" t="s">
        <v>878</v>
      </c>
    </row>
    <row r="9335" spans="6:7">
      <c r="F9335" s="77">
        <v>6052251072052</v>
      </c>
      <c r="G9335" s="71" t="s">
        <v>878</v>
      </c>
    </row>
    <row r="9336" spans="6:7">
      <c r="F9336" s="77">
        <v>6052251072053</v>
      </c>
      <c r="G9336" s="71" t="s">
        <v>878</v>
      </c>
    </row>
    <row r="9337" spans="6:7">
      <c r="F9337" s="77">
        <v>6052251072054</v>
      </c>
      <c r="G9337" s="71" t="s">
        <v>878</v>
      </c>
    </row>
    <row r="9338" spans="6:7">
      <c r="F9338" s="77">
        <v>6052251072055</v>
      </c>
      <c r="G9338" s="71" t="s">
        <v>878</v>
      </c>
    </row>
    <row r="9339" spans="6:7">
      <c r="F9339" s="77">
        <v>6052251072056</v>
      </c>
      <c r="G9339" s="71" t="s">
        <v>878</v>
      </c>
    </row>
    <row r="9340" spans="6:7">
      <c r="F9340" s="77">
        <v>6052251072057</v>
      </c>
      <c r="G9340" s="71" t="s">
        <v>878</v>
      </c>
    </row>
    <row r="9341" spans="6:7">
      <c r="F9341" s="77">
        <v>6052251072058</v>
      </c>
      <c r="G9341" s="71" t="s">
        <v>878</v>
      </c>
    </row>
    <row r="9342" spans="6:7">
      <c r="F9342" s="77">
        <v>6052251072059</v>
      </c>
      <c r="G9342" s="71" t="s">
        <v>878</v>
      </c>
    </row>
    <row r="9343" spans="6:7">
      <c r="F9343" s="77">
        <v>6052251072060</v>
      </c>
      <c r="G9343" s="71" t="s">
        <v>878</v>
      </c>
    </row>
    <row r="9344" spans="6:7">
      <c r="F9344" s="77">
        <v>6052251072061</v>
      </c>
      <c r="G9344" s="71" t="s">
        <v>878</v>
      </c>
    </row>
    <row r="9345" spans="6:7">
      <c r="F9345" s="77">
        <v>6052251072062</v>
      </c>
      <c r="G9345" s="71" t="s">
        <v>878</v>
      </c>
    </row>
    <row r="9346" spans="6:7">
      <c r="F9346" s="77">
        <v>6052251072063</v>
      </c>
      <c r="G9346" s="71" t="s">
        <v>878</v>
      </c>
    </row>
    <row r="9347" spans="6:7">
      <c r="F9347" s="77">
        <v>6052251072064</v>
      </c>
      <c r="G9347" s="71" t="s">
        <v>878</v>
      </c>
    </row>
    <row r="9348" spans="6:7">
      <c r="F9348" s="77">
        <v>6052251072065</v>
      </c>
      <c r="G9348" s="71" t="s">
        <v>878</v>
      </c>
    </row>
    <row r="9349" spans="6:7">
      <c r="F9349" s="77">
        <v>6052251072066</v>
      </c>
      <c r="G9349" s="71" t="s">
        <v>878</v>
      </c>
    </row>
    <row r="9350" spans="6:7">
      <c r="F9350" s="77">
        <v>6052251072067</v>
      </c>
      <c r="G9350" s="71" t="s">
        <v>878</v>
      </c>
    </row>
    <row r="9351" spans="6:7">
      <c r="F9351" s="77">
        <v>6052251072068</v>
      </c>
      <c r="G9351" s="71" t="s">
        <v>878</v>
      </c>
    </row>
    <row r="9352" spans="6:7">
      <c r="F9352" s="77">
        <v>6052251072069</v>
      </c>
      <c r="G9352" s="71" t="s">
        <v>878</v>
      </c>
    </row>
    <row r="9353" spans="6:7">
      <c r="F9353" s="77">
        <v>6052251072070</v>
      </c>
      <c r="G9353" s="71" t="s">
        <v>878</v>
      </c>
    </row>
    <row r="9354" spans="6:7">
      <c r="F9354" s="77">
        <v>6052251072071</v>
      </c>
      <c r="G9354" s="71" t="s">
        <v>878</v>
      </c>
    </row>
    <row r="9355" spans="6:7">
      <c r="F9355" s="77">
        <v>6052251072072</v>
      </c>
      <c r="G9355" s="71" t="s">
        <v>878</v>
      </c>
    </row>
    <row r="9356" spans="6:7">
      <c r="F9356" s="77">
        <v>6052251072073</v>
      </c>
      <c r="G9356" s="71" t="s">
        <v>878</v>
      </c>
    </row>
    <row r="9357" spans="6:7">
      <c r="F9357" s="77">
        <v>6052251072074</v>
      </c>
      <c r="G9357" s="71" t="s">
        <v>878</v>
      </c>
    </row>
    <row r="9358" spans="6:7">
      <c r="F9358" s="77">
        <v>6052251072075</v>
      </c>
      <c r="G9358" s="71" t="s">
        <v>878</v>
      </c>
    </row>
    <row r="9359" spans="6:7">
      <c r="F9359" s="77">
        <v>6052251072076</v>
      </c>
      <c r="G9359" s="71" t="s">
        <v>878</v>
      </c>
    </row>
    <row r="9360" spans="6:7">
      <c r="F9360" s="77">
        <v>6052251072077</v>
      </c>
      <c r="G9360" s="71" t="s">
        <v>878</v>
      </c>
    </row>
    <row r="9361" spans="6:7">
      <c r="F9361" s="77">
        <v>6052251072078</v>
      </c>
      <c r="G9361" s="71" t="s">
        <v>878</v>
      </c>
    </row>
    <row r="9362" spans="6:7">
      <c r="F9362" s="77">
        <v>6052251072079</v>
      </c>
      <c r="G9362" s="71" t="s">
        <v>878</v>
      </c>
    </row>
    <row r="9363" spans="6:7">
      <c r="F9363" s="77">
        <v>6052251072080</v>
      </c>
      <c r="G9363" s="71" t="s">
        <v>878</v>
      </c>
    </row>
    <row r="9364" spans="6:7">
      <c r="F9364" s="77">
        <v>6052251072081</v>
      </c>
      <c r="G9364" s="71" t="s">
        <v>878</v>
      </c>
    </row>
    <row r="9365" spans="6:7">
      <c r="F9365" s="77">
        <v>6052251072082</v>
      </c>
      <c r="G9365" s="71" t="s">
        <v>878</v>
      </c>
    </row>
    <row r="9366" spans="6:7">
      <c r="F9366" s="77">
        <v>6052251072083</v>
      </c>
      <c r="G9366" s="71" t="s">
        <v>878</v>
      </c>
    </row>
    <row r="9367" spans="6:7">
      <c r="F9367" s="77">
        <v>6052251072084</v>
      </c>
      <c r="G9367" s="71" t="s">
        <v>878</v>
      </c>
    </row>
    <row r="9368" spans="6:7">
      <c r="F9368" s="77">
        <v>6052251072085</v>
      </c>
      <c r="G9368" s="71" t="s">
        <v>878</v>
      </c>
    </row>
    <row r="9369" spans="6:7">
      <c r="F9369" s="77">
        <v>6052251072086</v>
      </c>
      <c r="G9369" s="71" t="s">
        <v>878</v>
      </c>
    </row>
    <row r="9370" spans="6:7">
      <c r="F9370" s="77">
        <v>6052251072087</v>
      </c>
      <c r="G9370" s="71" t="s">
        <v>878</v>
      </c>
    </row>
    <row r="9371" spans="6:7">
      <c r="F9371" s="77">
        <v>6052251072088</v>
      </c>
      <c r="G9371" s="71" t="s">
        <v>878</v>
      </c>
    </row>
    <row r="9372" spans="6:7">
      <c r="F9372" s="77">
        <v>6052251072089</v>
      </c>
      <c r="G9372" s="71" t="s">
        <v>878</v>
      </c>
    </row>
    <row r="9373" spans="6:7">
      <c r="F9373" s="77">
        <v>6052251072090</v>
      </c>
      <c r="G9373" s="71" t="s">
        <v>878</v>
      </c>
    </row>
    <row r="9374" spans="6:7">
      <c r="F9374" s="77">
        <v>6052251072091</v>
      </c>
      <c r="G9374" s="71" t="s">
        <v>878</v>
      </c>
    </row>
    <row r="9375" spans="6:7">
      <c r="F9375" s="77">
        <v>6052251072092</v>
      </c>
      <c r="G9375" s="71" t="s">
        <v>878</v>
      </c>
    </row>
    <row r="9376" spans="6:7">
      <c r="F9376" s="77">
        <v>6052251072093</v>
      </c>
      <c r="G9376" s="71" t="s">
        <v>878</v>
      </c>
    </row>
    <row r="9377" spans="6:7">
      <c r="F9377" s="77">
        <v>6052251072094</v>
      </c>
      <c r="G9377" s="71" t="s">
        <v>878</v>
      </c>
    </row>
    <row r="9378" spans="6:7">
      <c r="F9378" s="77">
        <v>6052251072095</v>
      </c>
      <c r="G9378" s="71" t="s">
        <v>878</v>
      </c>
    </row>
    <row r="9379" spans="6:7">
      <c r="F9379" s="77">
        <v>6052251072096</v>
      </c>
      <c r="G9379" s="71" t="s">
        <v>878</v>
      </c>
    </row>
    <row r="9380" spans="6:7">
      <c r="F9380" s="77">
        <v>6052251072097</v>
      </c>
      <c r="G9380" s="71" t="s">
        <v>878</v>
      </c>
    </row>
    <row r="9381" spans="6:7">
      <c r="F9381" s="77">
        <v>6052251072098</v>
      </c>
      <c r="G9381" s="71" t="s">
        <v>878</v>
      </c>
    </row>
    <row r="9382" spans="6:7">
      <c r="F9382" s="77">
        <v>6052251072099</v>
      </c>
      <c r="G9382" s="71" t="s">
        <v>878</v>
      </c>
    </row>
    <row r="9383" spans="6:7">
      <c r="F9383" s="77">
        <v>6052251072100</v>
      </c>
      <c r="G9383" s="71" t="s">
        <v>878</v>
      </c>
    </row>
    <row r="9384" spans="6:7">
      <c r="F9384" s="77">
        <v>6052251072101</v>
      </c>
      <c r="G9384" s="71" t="s">
        <v>878</v>
      </c>
    </row>
    <row r="9385" spans="6:7">
      <c r="F9385" s="77">
        <v>6052251072102</v>
      </c>
      <c r="G9385" s="71" t="s">
        <v>878</v>
      </c>
    </row>
    <row r="9386" spans="6:7">
      <c r="F9386" s="77">
        <v>6052251072103</v>
      </c>
      <c r="G9386" s="71" t="s">
        <v>878</v>
      </c>
    </row>
    <row r="9387" spans="6:7">
      <c r="F9387" s="77">
        <v>6052251072104</v>
      </c>
      <c r="G9387" s="71" t="s">
        <v>878</v>
      </c>
    </row>
    <row r="9388" spans="6:7">
      <c r="F9388" s="77">
        <v>6052251072105</v>
      </c>
      <c r="G9388" s="71" t="s">
        <v>878</v>
      </c>
    </row>
    <row r="9389" spans="6:7">
      <c r="F9389" s="77">
        <v>6052251072106</v>
      </c>
      <c r="G9389" s="71" t="s">
        <v>878</v>
      </c>
    </row>
    <row r="9390" spans="6:7">
      <c r="F9390" s="77">
        <v>6052251072107</v>
      </c>
      <c r="G9390" s="71" t="s">
        <v>878</v>
      </c>
    </row>
    <row r="9391" spans="6:7">
      <c r="F9391" s="77">
        <v>6052251072108</v>
      </c>
      <c r="G9391" s="71" t="s">
        <v>878</v>
      </c>
    </row>
    <row r="9392" spans="6:7">
      <c r="F9392" s="77">
        <v>6052251072109</v>
      </c>
      <c r="G9392" s="71" t="s">
        <v>878</v>
      </c>
    </row>
    <row r="9393" spans="6:7">
      <c r="F9393" s="77">
        <v>6052251072110</v>
      </c>
      <c r="G9393" s="71" t="s">
        <v>878</v>
      </c>
    </row>
    <row r="9394" spans="6:7">
      <c r="F9394" s="77">
        <v>6052251072111</v>
      </c>
      <c r="G9394" s="71" t="s">
        <v>878</v>
      </c>
    </row>
    <row r="9395" spans="6:7">
      <c r="F9395" s="77">
        <v>6052251072112</v>
      </c>
      <c r="G9395" s="71" t="s">
        <v>878</v>
      </c>
    </row>
    <row r="9396" spans="6:7">
      <c r="F9396" s="77">
        <v>6052251072113</v>
      </c>
      <c r="G9396" s="71" t="s">
        <v>878</v>
      </c>
    </row>
    <row r="9397" spans="6:7">
      <c r="F9397" s="77">
        <v>6052251072114</v>
      </c>
      <c r="G9397" s="71" t="s">
        <v>878</v>
      </c>
    </row>
    <row r="9398" spans="6:7">
      <c r="F9398" s="77">
        <v>6052251072115</v>
      </c>
      <c r="G9398" s="71" t="s">
        <v>878</v>
      </c>
    </row>
    <row r="9399" spans="6:7">
      <c r="F9399" s="77">
        <v>6052251072116</v>
      </c>
      <c r="G9399" s="71" t="s">
        <v>878</v>
      </c>
    </row>
    <row r="9400" spans="6:7">
      <c r="F9400" s="77">
        <v>6052251072117</v>
      </c>
      <c r="G9400" s="71" t="s">
        <v>878</v>
      </c>
    </row>
    <row r="9401" spans="6:7">
      <c r="F9401" s="77">
        <v>6052251072118</v>
      </c>
      <c r="G9401" s="71" t="s">
        <v>878</v>
      </c>
    </row>
    <row r="9402" spans="6:7">
      <c r="F9402" s="77">
        <v>6052251072119</v>
      </c>
      <c r="G9402" s="71" t="s">
        <v>878</v>
      </c>
    </row>
    <row r="9403" spans="6:7">
      <c r="F9403" s="77">
        <v>6052251072120</v>
      </c>
      <c r="G9403" s="71" t="s">
        <v>878</v>
      </c>
    </row>
    <row r="9404" spans="6:7">
      <c r="F9404" s="77">
        <v>6052251072121</v>
      </c>
      <c r="G9404" s="71" t="s">
        <v>878</v>
      </c>
    </row>
    <row r="9405" spans="6:7">
      <c r="F9405" s="77">
        <v>6052251072122</v>
      </c>
      <c r="G9405" s="71" t="s">
        <v>878</v>
      </c>
    </row>
    <row r="9406" spans="6:7">
      <c r="F9406" s="77">
        <v>6052251072123</v>
      </c>
      <c r="G9406" s="71" t="s">
        <v>878</v>
      </c>
    </row>
    <row r="9407" spans="6:7">
      <c r="F9407" s="77">
        <v>6052251072124</v>
      </c>
      <c r="G9407" s="71" t="s">
        <v>878</v>
      </c>
    </row>
    <row r="9408" spans="6:7">
      <c r="F9408" s="77">
        <v>6052251072125</v>
      </c>
      <c r="G9408" s="71" t="s">
        <v>878</v>
      </c>
    </row>
    <row r="9409" spans="6:7">
      <c r="F9409" s="77">
        <v>6052251072126</v>
      </c>
      <c r="G9409" s="71" t="s">
        <v>878</v>
      </c>
    </row>
    <row r="9410" spans="6:7">
      <c r="F9410" s="77">
        <v>6052251072127</v>
      </c>
      <c r="G9410" s="71" t="s">
        <v>878</v>
      </c>
    </row>
    <row r="9411" spans="6:7">
      <c r="F9411" s="77">
        <v>6052251072128</v>
      </c>
      <c r="G9411" s="71" t="s">
        <v>878</v>
      </c>
    </row>
    <row r="9412" spans="6:7">
      <c r="F9412" s="77">
        <v>6052251072129</v>
      </c>
      <c r="G9412" s="71" t="s">
        <v>878</v>
      </c>
    </row>
    <row r="9413" spans="6:7">
      <c r="F9413" s="77">
        <v>6052251072130</v>
      </c>
      <c r="G9413" s="71" t="s">
        <v>878</v>
      </c>
    </row>
    <row r="9414" spans="6:7">
      <c r="F9414" s="77">
        <v>6052251072131</v>
      </c>
      <c r="G9414" s="71" t="s">
        <v>878</v>
      </c>
    </row>
    <row r="9415" spans="6:7">
      <c r="F9415" s="77">
        <v>6052251072132</v>
      </c>
      <c r="G9415" s="71" t="s">
        <v>878</v>
      </c>
    </row>
    <row r="9416" spans="6:7">
      <c r="F9416" s="77">
        <v>6052251072133</v>
      </c>
      <c r="G9416" s="71" t="s">
        <v>878</v>
      </c>
    </row>
    <row r="9417" spans="6:7">
      <c r="F9417" s="77">
        <v>6052251072134</v>
      </c>
      <c r="G9417" s="71" t="s">
        <v>878</v>
      </c>
    </row>
    <row r="9418" spans="6:7">
      <c r="F9418" s="77">
        <v>6052251072135</v>
      </c>
      <c r="G9418" s="71" t="s">
        <v>878</v>
      </c>
    </row>
    <row r="9419" spans="6:7">
      <c r="F9419" s="77">
        <v>6052251072136</v>
      </c>
      <c r="G9419" s="71" t="s">
        <v>878</v>
      </c>
    </row>
    <row r="9420" spans="6:7">
      <c r="F9420" s="77">
        <v>6052251072137</v>
      </c>
      <c r="G9420" s="71" t="s">
        <v>878</v>
      </c>
    </row>
    <row r="9421" spans="6:7">
      <c r="F9421" s="77">
        <v>6052251072138</v>
      </c>
      <c r="G9421" s="71" t="s">
        <v>878</v>
      </c>
    </row>
    <row r="9422" spans="6:7">
      <c r="F9422" s="77">
        <v>6052251072139</v>
      </c>
      <c r="G9422" s="71" t="s">
        <v>878</v>
      </c>
    </row>
    <row r="9423" spans="6:7">
      <c r="F9423" s="77">
        <v>6052251072140</v>
      </c>
      <c r="G9423" s="71" t="s">
        <v>878</v>
      </c>
    </row>
    <row r="9424" spans="6:7">
      <c r="F9424" s="77">
        <v>6052251072141</v>
      </c>
      <c r="G9424" s="71" t="s">
        <v>878</v>
      </c>
    </row>
    <row r="9425" spans="6:7">
      <c r="F9425" s="77">
        <v>6052251072142</v>
      </c>
      <c r="G9425" s="71" t="s">
        <v>878</v>
      </c>
    </row>
    <row r="9426" spans="6:7">
      <c r="F9426" s="77">
        <v>6052251072143</v>
      </c>
      <c r="G9426" s="71" t="s">
        <v>878</v>
      </c>
    </row>
    <row r="9427" spans="6:7">
      <c r="F9427" s="77">
        <v>6052251072144</v>
      </c>
      <c r="G9427" s="71" t="s">
        <v>878</v>
      </c>
    </row>
    <row r="9428" spans="6:7">
      <c r="F9428" s="77">
        <v>6052251072145</v>
      </c>
      <c r="G9428" s="71" t="s">
        <v>878</v>
      </c>
    </row>
    <row r="9429" spans="6:7">
      <c r="F9429" s="77">
        <v>6052251072146</v>
      </c>
      <c r="G9429" s="71" t="s">
        <v>878</v>
      </c>
    </row>
    <row r="9430" spans="6:7">
      <c r="F9430" s="77">
        <v>6052251072147</v>
      </c>
      <c r="G9430" s="71" t="s">
        <v>878</v>
      </c>
    </row>
    <row r="9431" spans="6:7">
      <c r="F9431" s="77">
        <v>6052251072148</v>
      </c>
      <c r="G9431" s="71" t="s">
        <v>878</v>
      </c>
    </row>
    <row r="9432" spans="6:7">
      <c r="F9432" s="77">
        <v>6052251072149</v>
      </c>
      <c r="G9432" s="71" t="s">
        <v>878</v>
      </c>
    </row>
    <row r="9433" spans="6:7">
      <c r="F9433" s="77">
        <v>6052251072150</v>
      </c>
      <c r="G9433" s="71" t="s">
        <v>878</v>
      </c>
    </row>
    <row r="9434" spans="6:7">
      <c r="F9434" s="77">
        <v>6052251072151</v>
      </c>
      <c r="G9434" s="71" t="s">
        <v>878</v>
      </c>
    </row>
    <row r="9435" spans="6:7">
      <c r="F9435" s="77">
        <v>6052251072152</v>
      </c>
      <c r="G9435" s="71" t="s">
        <v>878</v>
      </c>
    </row>
    <row r="9436" spans="6:7">
      <c r="F9436" s="77">
        <v>6052251072153</v>
      </c>
      <c r="G9436" s="71" t="s">
        <v>878</v>
      </c>
    </row>
    <row r="9437" spans="6:7">
      <c r="F9437" s="77">
        <v>6052251072154</v>
      </c>
      <c r="G9437" s="71" t="s">
        <v>878</v>
      </c>
    </row>
    <row r="9438" spans="6:7">
      <c r="F9438" s="77">
        <v>6052251072155</v>
      </c>
      <c r="G9438" s="71" t="s">
        <v>878</v>
      </c>
    </row>
    <row r="9439" spans="6:7">
      <c r="F9439" s="77">
        <v>6052251072156</v>
      </c>
      <c r="G9439" s="71" t="s">
        <v>878</v>
      </c>
    </row>
    <row r="9440" spans="6:7">
      <c r="F9440" s="77">
        <v>6052251072157</v>
      </c>
      <c r="G9440" s="71" t="s">
        <v>878</v>
      </c>
    </row>
    <row r="9441" spans="6:7">
      <c r="F9441" s="77">
        <v>6052251072158</v>
      </c>
      <c r="G9441" s="71" t="s">
        <v>878</v>
      </c>
    </row>
    <row r="9442" spans="6:7">
      <c r="F9442" s="77">
        <v>6052251072159</v>
      </c>
      <c r="G9442" s="71" t="s">
        <v>878</v>
      </c>
    </row>
    <row r="9443" spans="6:7">
      <c r="F9443" s="77">
        <v>6052251072160</v>
      </c>
      <c r="G9443" s="71" t="s">
        <v>878</v>
      </c>
    </row>
    <row r="9444" spans="6:7">
      <c r="F9444" s="77">
        <v>6052251072161</v>
      </c>
      <c r="G9444" s="71" t="s">
        <v>878</v>
      </c>
    </row>
    <row r="9445" spans="6:7">
      <c r="F9445" s="77">
        <v>6052251072162</v>
      </c>
      <c r="G9445" s="71" t="s">
        <v>878</v>
      </c>
    </row>
    <row r="9446" spans="6:7">
      <c r="F9446" s="77">
        <v>6052251072163</v>
      </c>
      <c r="G9446" s="71" t="s">
        <v>878</v>
      </c>
    </row>
    <row r="9447" spans="6:7">
      <c r="F9447" s="77">
        <v>6052251072164</v>
      </c>
      <c r="G9447" s="71" t="s">
        <v>878</v>
      </c>
    </row>
    <row r="9448" spans="6:7">
      <c r="F9448" s="77">
        <v>6052251072165</v>
      </c>
      <c r="G9448" s="71" t="s">
        <v>878</v>
      </c>
    </row>
    <row r="9449" spans="6:7">
      <c r="F9449" s="77">
        <v>6052251072166</v>
      </c>
      <c r="G9449" s="71" t="s">
        <v>878</v>
      </c>
    </row>
    <row r="9450" spans="6:7">
      <c r="F9450" s="77">
        <v>6052251072167</v>
      </c>
      <c r="G9450" s="71" t="s">
        <v>878</v>
      </c>
    </row>
    <row r="9451" spans="6:7">
      <c r="F9451" s="77">
        <v>6052251072168</v>
      </c>
      <c r="G9451" s="71" t="s">
        <v>878</v>
      </c>
    </row>
    <row r="9452" spans="6:7">
      <c r="F9452" s="77">
        <v>6052251072169</v>
      </c>
      <c r="G9452" s="71" t="s">
        <v>878</v>
      </c>
    </row>
    <row r="9453" spans="6:7">
      <c r="F9453" s="77">
        <v>6052251072170</v>
      </c>
      <c r="G9453" s="71" t="s">
        <v>878</v>
      </c>
    </row>
    <row r="9454" spans="6:7">
      <c r="F9454" s="77">
        <v>6052251072171</v>
      </c>
      <c r="G9454" s="71" t="s">
        <v>878</v>
      </c>
    </row>
    <row r="9455" spans="6:7">
      <c r="F9455" s="77">
        <v>6052251072172</v>
      </c>
      <c r="G9455" s="71" t="s">
        <v>878</v>
      </c>
    </row>
    <row r="9456" spans="6:7">
      <c r="F9456" s="77">
        <v>6052251072173</v>
      </c>
      <c r="G9456" s="71" t="s">
        <v>878</v>
      </c>
    </row>
    <row r="9457" spans="6:7">
      <c r="F9457" s="77">
        <v>6052251072174</v>
      </c>
      <c r="G9457" s="71" t="s">
        <v>878</v>
      </c>
    </row>
    <row r="9458" spans="6:7">
      <c r="F9458" s="77">
        <v>6052251072175</v>
      </c>
      <c r="G9458" s="71" t="s">
        <v>878</v>
      </c>
    </row>
    <row r="9459" spans="6:7">
      <c r="F9459" s="77">
        <v>6052251072176</v>
      </c>
      <c r="G9459" s="71" t="s">
        <v>878</v>
      </c>
    </row>
    <row r="9460" spans="6:7">
      <c r="F9460" s="77">
        <v>6052251072177</v>
      </c>
      <c r="G9460" s="71" t="s">
        <v>878</v>
      </c>
    </row>
    <row r="9461" spans="6:7">
      <c r="F9461" s="77">
        <v>6052251072178</v>
      </c>
      <c r="G9461" s="71" t="s">
        <v>878</v>
      </c>
    </row>
    <row r="9462" spans="6:7">
      <c r="F9462" s="77">
        <v>6052251072179</v>
      </c>
      <c r="G9462" s="71" t="s">
        <v>878</v>
      </c>
    </row>
    <row r="9463" spans="6:7">
      <c r="F9463" s="77">
        <v>6052251072180</v>
      </c>
      <c r="G9463" s="71" t="s">
        <v>878</v>
      </c>
    </row>
    <row r="9464" spans="6:7">
      <c r="F9464" s="77">
        <v>6052251072181</v>
      </c>
      <c r="G9464" s="71" t="s">
        <v>878</v>
      </c>
    </row>
    <row r="9465" spans="6:7">
      <c r="F9465" s="77">
        <v>6052251072182</v>
      </c>
      <c r="G9465" s="71" t="s">
        <v>878</v>
      </c>
    </row>
    <row r="9466" spans="6:7">
      <c r="F9466" s="77">
        <v>6052251072183</v>
      </c>
      <c r="G9466" s="71" t="s">
        <v>878</v>
      </c>
    </row>
    <row r="9467" spans="6:7">
      <c r="F9467" s="77">
        <v>6052251072184</v>
      </c>
      <c r="G9467" s="71" t="s">
        <v>878</v>
      </c>
    </row>
    <row r="9468" spans="6:7">
      <c r="F9468" s="77">
        <v>6052251072185</v>
      </c>
      <c r="G9468" s="71" t="s">
        <v>878</v>
      </c>
    </row>
    <row r="9469" spans="6:7">
      <c r="F9469" s="77">
        <v>6052251072186</v>
      </c>
      <c r="G9469" s="71" t="s">
        <v>878</v>
      </c>
    </row>
    <row r="9470" spans="6:7">
      <c r="F9470" s="77">
        <v>6052251072187</v>
      </c>
      <c r="G9470" s="71" t="s">
        <v>878</v>
      </c>
    </row>
    <row r="9471" spans="6:7">
      <c r="F9471" s="77">
        <v>6052251072188</v>
      </c>
      <c r="G9471" s="71" t="s">
        <v>878</v>
      </c>
    </row>
    <row r="9472" spans="6:7">
      <c r="F9472" s="77">
        <v>6052251072189</v>
      </c>
      <c r="G9472" s="71" t="s">
        <v>878</v>
      </c>
    </row>
    <row r="9473" spans="6:7">
      <c r="F9473" s="77">
        <v>6052251072190</v>
      </c>
      <c r="G9473" s="71" t="s">
        <v>878</v>
      </c>
    </row>
    <row r="9474" spans="6:7">
      <c r="F9474" s="77">
        <v>6052251072191</v>
      </c>
      <c r="G9474" s="71" t="s">
        <v>878</v>
      </c>
    </row>
    <row r="9475" spans="6:7">
      <c r="F9475" s="77">
        <v>6052251072192</v>
      </c>
      <c r="G9475" s="71" t="s">
        <v>878</v>
      </c>
    </row>
    <row r="9476" spans="6:7">
      <c r="F9476" s="77">
        <v>6052251072193</v>
      </c>
      <c r="G9476" s="71" t="s">
        <v>878</v>
      </c>
    </row>
    <row r="9477" spans="6:7">
      <c r="F9477" s="77">
        <v>6052251072194</v>
      </c>
      <c r="G9477" s="71" t="s">
        <v>878</v>
      </c>
    </row>
    <row r="9478" spans="6:7">
      <c r="F9478" s="77">
        <v>6052251072195</v>
      </c>
      <c r="G9478" s="71" t="s">
        <v>878</v>
      </c>
    </row>
    <row r="9479" spans="6:7">
      <c r="F9479" s="77">
        <v>6052251072196</v>
      </c>
      <c r="G9479" s="71" t="s">
        <v>878</v>
      </c>
    </row>
    <row r="9480" spans="6:7">
      <c r="F9480" s="77">
        <v>6052251072197</v>
      </c>
      <c r="G9480" s="71" t="s">
        <v>878</v>
      </c>
    </row>
    <row r="9481" spans="6:7">
      <c r="F9481" s="77">
        <v>6052251072198</v>
      </c>
      <c r="G9481" s="71" t="s">
        <v>878</v>
      </c>
    </row>
    <row r="9482" spans="6:7">
      <c r="F9482" s="77">
        <v>6052251072199</v>
      </c>
      <c r="G9482" s="71" t="s">
        <v>878</v>
      </c>
    </row>
    <row r="9483" spans="6:7">
      <c r="F9483" s="77">
        <v>6052251072200</v>
      </c>
      <c r="G9483" s="71" t="s">
        <v>878</v>
      </c>
    </row>
    <row r="9484" spans="6:7">
      <c r="F9484" s="77">
        <v>6052251072201</v>
      </c>
      <c r="G9484" s="71" t="s">
        <v>878</v>
      </c>
    </row>
    <row r="9485" spans="6:7">
      <c r="F9485" s="77">
        <v>6052251072202</v>
      </c>
      <c r="G9485" s="71" t="s">
        <v>878</v>
      </c>
    </row>
    <row r="9486" spans="6:7">
      <c r="F9486" s="77">
        <v>6052251072203</v>
      </c>
      <c r="G9486" s="71" t="s">
        <v>878</v>
      </c>
    </row>
    <row r="9487" spans="6:7">
      <c r="F9487" s="77">
        <v>6052251072204</v>
      </c>
      <c r="G9487" s="71" t="s">
        <v>878</v>
      </c>
    </row>
    <row r="9488" spans="6:7">
      <c r="F9488" s="77">
        <v>6052251072205</v>
      </c>
      <c r="G9488" s="71" t="s">
        <v>878</v>
      </c>
    </row>
    <row r="9489" spans="6:7">
      <c r="F9489" s="77">
        <v>6052251072206</v>
      </c>
      <c r="G9489" s="71" t="s">
        <v>878</v>
      </c>
    </row>
    <row r="9490" spans="6:7">
      <c r="F9490" s="77">
        <v>6052251072207</v>
      </c>
      <c r="G9490" s="71" t="s">
        <v>878</v>
      </c>
    </row>
    <row r="9491" spans="6:7">
      <c r="F9491" s="77">
        <v>6052251072208</v>
      </c>
      <c r="G9491" s="71" t="s">
        <v>878</v>
      </c>
    </row>
    <row r="9492" spans="6:7">
      <c r="F9492" s="77">
        <v>6052251072209</v>
      </c>
      <c r="G9492" s="71" t="s">
        <v>878</v>
      </c>
    </row>
    <row r="9493" spans="6:7">
      <c r="F9493" s="77">
        <v>6052251072210</v>
      </c>
      <c r="G9493" s="71" t="s">
        <v>878</v>
      </c>
    </row>
    <row r="9494" spans="6:7">
      <c r="F9494" s="77">
        <v>6052251072211</v>
      </c>
      <c r="G9494" s="71" t="s">
        <v>878</v>
      </c>
    </row>
    <row r="9495" spans="6:7">
      <c r="F9495" s="77">
        <v>6052251072212</v>
      </c>
      <c r="G9495" s="71" t="s">
        <v>878</v>
      </c>
    </row>
    <row r="9496" spans="6:7">
      <c r="F9496" s="77">
        <v>6052251072213</v>
      </c>
      <c r="G9496" s="71" t="s">
        <v>878</v>
      </c>
    </row>
    <row r="9497" spans="6:7">
      <c r="F9497" s="77">
        <v>6052251072214</v>
      </c>
      <c r="G9497" s="71" t="s">
        <v>878</v>
      </c>
    </row>
    <row r="9498" spans="6:7">
      <c r="F9498" s="77">
        <v>6052251072215</v>
      </c>
      <c r="G9498" s="71" t="s">
        <v>878</v>
      </c>
    </row>
    <row r="9499" spans="6:7">
      <c r="F9499" s="77">
        <v>6052251072216</v>
      </c>
      <c r="G9499" s="71" t="s">
        <v>878</v>
      </c>
    </row>
    <row r="9500" spans="6:7">
      <c r="F9500" s="77">
        <v>6052251072217</v>
      </c>
      <c r="G9500" s="71" t="s">
        <v>878</v>
      </c>
    </row>
    <row r="9501" spans="6:7">
      <c r="F9501" s="77">
        <v>6052251072218</v>
      </c>
      <c r="G9501" s="71" t="s">
        <v>878</v>
      </c>
    </row>
    <row r="9502" spans="6:7">
      <c r="F9502" s="77">
        <v>6052251072219</v>
      </c>
      <c r="G9502" s="71" t="s">
        <v>878</v>
      </c>
    </row>
    <row r="9503" spans="6:7">
      <c r="F9503" s="77">
        <v>6052251072220</v>
      </c>
      <c r="G9503" s="71" t="s">
        <v>878</v>
      </c>
    </row>
    <row r="9504" spans="6:7">
      <c r="F9504" s="77">
        <v>6052251072221</v>
      </c>
      <c r="G9504" s="71" t="s">
        <v>878</v>
      </c>
    </row>
    <row r="9505" spans="6:7">
      <c r="F9505" s="77">
        <v>6052251072222</v>
      </c>
      <c r="G9505" s="71" t="s">
        <v>878</v>
      </c>
    </row>
    <row r="9506" spans="6:7">
      <c r="F9506" s="77">
        <v>6052251072223</v>
      </c>
      <c r="G9506" s="71" t="s">
        <v>878</v>
      </c>
    </row>
    <row r="9507" spans="6:7">
      <c r="F9507" s="77">
        <v>6052251072224</v>
      </c>
      <c r="G9507" s="71" t="s">
        <v>878</v>
      </c>
    </row>
    <row r="9508" spans="6:7">
      <c r="F9508" s="77">
        <v>6052251072225</v>
      </c>
      <c r="G9508" s="71" t="s">
        <v>878</v>
      </c>
    </row>
    <row r="9509" spans="6:7">
      <c r="F9509" s="77">
        <v>6052251072226</v>
      </c>
      <c r="G9509" s="71" t="s">
        <v>878</v>
      </c>
    </row>
    <row r="9510" spans="6:7">
      <c r="F9510" s="77">
        <v>6052251072227</v>
      </c>
      <c r="G9510" s="71" t="s">
        <v>878</v>
      </c>
    </row>
    <row r="9511" spans="6:7">
      <c r="F9511" s="77">
        <v>6052251072228</v>
      </c>
      <c r="G9511" s="71" t="s">
        <v>878</v>
      </c>
    </row>
    <row r="9512" spans="6:7">
      <c r="F9512" s="77">
        <v>6052251072229</v>
      </c>
      <c r="G9512" s="71" t="s">
        <v>878</v>
      </c>
    </row>
    <row r="9513" spans="6:7">
      <c r="F9513" s="77">
        <v>6052251072230</v>
      </c>
      <c r="G9513" s="71" t="s">
        <v>878</v>
      </c>
    </row>
    <row r="9514" spans="6:7">
      <c r="F9514" s="77">
        <v>6052251072231</v>
      </c>
      <c r="G9514" s="71" t="s">
        <v>878</v>
      </c>
    </row>
    <row r="9515" spans="6:7">
      <c r="F9515" s="77">
        <v>6052251072232</v>
      </c>
      <c r="G9515" s="71" t="s">
        <v>878</v>
      </c>
    </row>
    <row r="9516" spans="6:7">
      <c r="F9516" s="77">
        <v>6052251072233</v>
      </c>
      <c r="G9516" s="71" t="s">
        <v>878</v>
      </c>
    </row>
    <row r="9517" spans="6:7">
      <c r="F9517" s="77">
        <v>6052251072234</v>
      </c>
      <c r="G9517" s="71" t="s">
        <v>878</v>
      </c>
    </row>
    <row r="9518" spans="6:7">
      <c r="F9518" s="77">
        <v>6052251072235</v>
      </c>
      <c r="G9518" s="71" t="s">
        <v>878</v>
      </c>
    </row>
    <row r="9519" spans="6:7">
      <c r="F9519" s="77">
        <v>6052251072236</v>
      </c>
      <c r="G9519" s="71" t="s">
        <v>878</v>
      </c>
    </row>
    <row r="9520" spans="6:7">
      <c r="F9520" s="77">
        <v>6052251072237</v>
      </c>
      <c r="G9520" s="71" t="s">
        <v>878</v>
      </c>
    </row>
    <row r="9521" spans="6:7">
      <c r="F9521" s="77">
        <v>6052251072238</v>
      </c>
      <c r="G9521" s="71" t="s">
        <v>878</v>
      </c>
    </row>
    <row r="9522" spans="6:7">
      <c r="F9522" s="77">
        <v>6052251072239</v>
      </c>
      <c r="G9522" s="71" t="s">
        <v>878</v>
      </c>
    </row>
    <row r="9523" spans="6:7">
      <c r="F9523" s="77">
        <v>6052251072240</v>
      </c>
      <c r="G9523" s="71" t="s">
        <v>878</v>
      </c>
    </row>
    <row r="9524" spans="6:7">
      <c r="F9524" s="77">
        <v>6052251072241</v>
      </c>
      <c r="G9524" s="71" t="s">
        <v>878</v>
      </c>
    </row>
    <row r="9525" spans="6:7">
      <c r="F9525" s="77">
        <v>6052251072242</v>
      </c>
      <c r="G9525" s="71" t="s">
        <v>878</v>
      </c>
    </row>
    <row r="9526" spans="6:7">
      <c r="F9526" s="77">
        <v>6052251072243</v>
      </c>
      <c r="G9526" s="71" t="s">
        <v>878</v>
      </c>
    </row>
    <row r="9527" spans="6:7">
      <c r="F9527" s="77">
        <v>6052251072244</v>
      </c>
      <c r="G9527" s="71" t="s">
        <v>878</v>
      </c>
    </row>
    <row r="9528" spans="6:7">
      <c r="F9528" s="77">
        <v>6052251072245</v>
      </c>
      <c r="G9528" s="71" t="s">
        <v>878</v>
      </c>
    </row>
    <row r="9529" spans="6:7">
      <c r="F9529" s="77">
        <v>6052251072246</v>
      </c>
      <c r="G9529" s="71" t="s">
        <v>878</v>
      </c>
    </row>
    <row r="9530" spans="6:7">
      <c r="F9530" s="77">
        <v>6052251072247</v>
      </c>
      <c r="G9530" s="71" t="s">
        <v>878</v>
      </c>
    </row>
    <row r="9531" spans="6:7">
      <c r="F9531" s="77">
        <v>6052251072248</v>
      </c>
      <c r="G9531" s="71" t="s">
        <v>878</v>
      </c>
    </row>
    <row r="9532" spans="6:7">
      <c r="F9532" s="77">
        <v>6052251072249</v>
      </c>
      <c r="G9532" s="71" t="s">
        <v>878</v>
      </c>
    </row>
    <row r="9533" spans="6:7">
      <c r="F9533" s="77">
        <v>6052251072250</v>
      </c>
      <c r="G9533" s="71" t="s">
        <v>878</v>
      </c>
    </row>
    <row r="9534" spans="6:7">
      <c r="F9534" s="77">
        <v>6052251072251</v>
      </c>
      <c r="G9534" s="71" t="s">
        <v>878</v>
      </c>
    </row>
    <row r="9535" spans="6:7">
      <c r="F9535" s="77">
        <v>6052251072252</v>
      </c>
      <c r="G9535" s="71" t="s">
        <v>878</v>
      </c>
    </row>
    <row r="9536" spans="6:7">
      <c r="F9536" s="77">
        <v>6052251072253</v>
      </c>
      <c r="G9536" s="71" t="s">
        <v>878</v>
      </c>
    </row>
    <row r="9537" spans="6:7">
      <c r="F9537" s="77">
        <v>6052251072254</v>
      </c>
      <c r="G9537" s="71" t="s">
        <v>878</v>
      </c>
    </row>
    <row r="9538" spans="6:7">
      <c r="F9538" s="77">
        <v>6052251072255</v>
      </c>
      <c r="G9538" s="71" t="s">
        <v>878</v>
      </c>
    </row>
    <row r="9539" spans="6:7">
      <c r="F9539" s="77">
        <v>6052251072256</v>
      </c>
      <c r="G9539" s="71" t="s">
        <v>878</v>
      </c>
    </row>
    <row r="9540" spans="6:7">
      <c r="F9540" s="77">
        <v>6052251072257</v>
      </c>
      <c r="G9540" s="71" t="s">
        <v>878</v>
      </c>
    </row>
    <row r="9541" spans="6:7">
      <c r="F9541" s="77">
        <v>6052251072258</v>
      </c>
      <c r="G9541" s="71" t="s">
        <v>878</v>
      </c>
    </row>
    <row r="9542" spans="6:7">
      <c r="F9542" s="77">
        <v>6052251072269</v>
      </c>
      <c r="G9542" s="71" t="s">
        <v>878</v>
      </c>
    </row>
    <row r="9543" spans="6:7">
      <c r="F9543" s="77">
        <v>6052251072270</v>
      </c>
      <c r="G9543" s="71" t="s">
        <v>878</v>
      </c>
    </row>
    <row r="9544" spans="6:7">
      <c r="F9544" s="77">
        <v>6052251072271</v>
      </c>
      <c r="G9544" s="71" t="s">
        <v>878</v>
      </c>
    </row>
    <row r="9545" spans="6:7">
      <c r="F9545" s="77">
        <v>6052251072272</v>
      </c>
      <c r="G9545" s="71" t="s">
        <v>878</v>
      </c>
    </row>
    <row r="9546" spans="6:7">
      <c r="F9546" s="77">
        <v>6052251072273</v>
      </c>
      <c r="G9546" s="71" t="s">
        <v>878</v>
      </c>
    </row>
    <row r="9547" spans="6:7">
      <c r="F9547" s="77">
        <v>6052251072274</v>
      </c>
      <c r="G9547" s="71" t="s">
        <v>878</v>
      </c>
    </row>
    <row r="9548" spans="6:7">
      <c r="F9548" s="77">
        <v>6052251072275</v>
      </c>
      <c r="G9548" s="71" t="s">
        <v>878</v>
      </c>
    </row>
    <row r="9549" spans="6:7">
      <c r="F9549" s="77">
        <v>6052251072276</v>
      </c>
      <c r="G9549" s="71" t="s">
        <v>878</v>
      </c>
    </row>
    <row r="9550" spans="6:7">
      <c r="F9550" s="77">
        <v>6052251072277</v>
      </c>
      <c r="G9550" s="71" t="s">
        <v>878</v>
      </c>
    </row>
    <row r="9551" spans="6:7">
      <c r="F9551" s="77">
        <v>6052251072278</v>
      </c>
      <c r="G9551" s="71" t="s">
        <v>878</v>
      </c>
    </row>
    <row r="9552" spans="6:7">
      <c r="F9552" s="77">
        <v>6052251072279</v>
      </c>
      <c r="G9552" s="71" t="s">
        <v>878</v>
      </c>
    </row>
    <row r="9553" spans="6:7">
      <c r="F9553" s="77">
        <v>6052251072280</v>
      </c>
      <c r="G9553" s="71" t="s">
        <v>878</v>
      </c>
    </row>
    <row r="9554" spans="6:7">
      <c r="F9554" s="77">
        <v>6052251072281</v>
      </c>
      <c r="G9554" s="71" t="s">
        <v>878</v>
      </c>
    </row>
    <row r="9555" spans="6:7">
      <c r="F9555" s="77">
        <v>6052251072283</v>
      </c>
      <c r="G9555" s="71" t="s">
        <v>878</v>
      </c>
    </row>
    <row r="9556" spans="6:7">
      <c r="F9556" s="77">
        <v>6052251072284</v>
      </c>
      <c r="G9556" s="71" t="s">
        <v>878</v>
      </c>
    </row>
    <row r="9557" spans="6:7">
      <c r="F9557" s="77">
        <v>6052251072285</v>
      </c>
      <c r="G9557" s="71" t="s">
        <v>878</v>
      </c>
    </row>
    <row r="9558" spans="6:7">
      <c r="F9558" s="77">
        <v>6052251072286</v>
      </c>
      <c r="G9558" s="71" t="s">
        <v>878</v>
      </c>
    </row>
    <row r="9559" spans="6:7">
      <c r="F9559" s="77">
        <v>6052251072287</v>
      </c>
      <c r="G9559" s="71" t="s">
        <v>878</v>
      </c>
    </row>
    <row r="9560" spans="6:7">
      <c r="F9560" s="77">
        <v>6052251072288</v>
      </c>
      <c r="G9560" s="71" t="s">
        <v>878</v>
      </c>
    </row>
    <row r="9561" spans="6:7">
      <c r="F9561" s="77">
        <v>6052251072289</v>
      </c>
      <c r="G9561" s="71" t="s">
        <v>878</v>
      </c>
    </row>
    <row r="9562" spans="6:7">
      <c r="F9562" s="77">
        <v>6052251072290</v>
      </c>
      <c r="G9562" s="71" t="s">
        <v>878</v>
      </c>
    </row>
    <row r="9563" spans="6:7">
      <c r="F9563" s="77">
        <v>6052251072291</v>
      </c>
      <c r="G9563" s="71" t="s">
        <v>878</v>
      </c>
    </row>
    <row r="9564" spans="6:7">
      <c r="F9564" s="77">
        <v>6052251072292</v>
      </c>
      <c r="G9564" s="71" t="s">
        <v>878</v>
      </c>
    </row>
    <row r="9565" spans="6:7">
      <c r="F9565" s="77">
        <v>6052251072293</v>
      </c>
      <c r="G9565" s="71" t="s">
        <v>878</v>
      </c>
    </row>
    <row r="9566" spans="6:7">
      <c r="F9566" s="77">
        <v>6052251072294</v>
      </c>
      <c r="G9566" s="71" t="s">
        <v>878</v>
      </c>
    </row>
    <row r="9567" spans="6:7">
      <c r="F9567" s="77">
        <v>6052251072295</v>
      </c>
      <c r="G9567" s="71" t="s">
        <v>878</v>
      </c>
    </row>
    <row r="9568" spans="6:7">
      <c r="F9568" s="77">
        <v>6052251072296</v>
      </c>
      <c r="G9568" s="71" t="s">
        <v>878</v>
      </c>
    </row>
    <row r="9569" spans="6:7">
      <c r="F9569" s="77">
        <v>6052251072297</v>
      </c>
      <c r="G9569" s="71" t="s">
        <v>878</v>
      </c>
    </row>
    <row r="9570" spans="6:7">
      <c r="F9570" s="77">
        <v>6052251072298</v>
      </c>
      <c r="G9570" s="71" t="s">
        <v>878</v>
      </c>
    </row>
    <row r="9571" spans="6:7">
      <c r="F9571" s="77">
        <v>6052251072299</v>
      </c>
      <c r="G9571" s="71" t="s">
        <v>878</v>
      </c>
    </row>
    <row r="9572" spans="6:7">
      <c r="F9572" s="77">
        <v>6052251072300</v>
      </c>
      <c r="G9572" s="71" t="s">
        <v>878</v>
      </c>
    </row>
    <row r="9573" spans="6:7">
      <c r="F9573" s="77">
        <v>6052251072301</v>
      </c>
      <c r="G9573" s="71" t="s">
        <v>878</v>
      </c>
    </row>
    <row r="9574" spans="6:7">
      <c r="F9574" s="77">
        <v>6052251072302</v>
      </c>
      <c r="G9574" s="71" t="s">
        <v>878</v>
      </c>
    </row>
    <row r="9575" spans="6:7">
      <c r="F9575" s="77">
        <v>6052251072303</v>
      </c>
      <c r="G9575" s="71" t="s">
        <v>878</v>
      </c>
    </row>
    <row r="9576" spans="6:7">
      <c r="F9576" s="77">
        <v>6052251072304</v>
      </c>
      <c r="G9576" s="71" t="s">
        <v>878</v>
      </c>
    </row>
    <row r="9577" spans="6:7">
      <c r="F9577" s="77">
        <v>6052251072305</v>
      </c>
      <c r="G9577" s="71" t="s">
        <v>878</v>
      </c>
    </row>
    <row r="9578" spans="6:7">
      <c r="F9578" s="77">
        <v>6052251073025</v>
      </c>
      <c r="G9578" s="71" t="s">
        <v>878</v>
      </c>
    </row>
    <row r="9579" spans="6:7">
      <c r="F9579" s="77">
        <v>6052251073026</v>
      </c>
      <c r="G9579" s="71" t="s">
        <v>878</v>
      </c>
    </row>
    <row r="9580" spans="6:7">
      <c r="F9580" s="77">
        <v>6052251073027</v>
      </c>
      <c r="G9580" s="71" t="s">
        <v>878</v>
      </c>
    </row>
    <row r="9581" spans="6:7">
      <c r="F9581" s="77">
        <v>6052251073028</v>
      </c>
      <c r="G9581" s="71" t="s">
        <v>878</v>
      </c>
    </row>
    <row r="9582" spans="6:7">
      <c r="F9582" s="77">
        <v>6052251073029</v>
      </c>
      <c r="G9582" s="71" t="s">
        <v>878</v>
      </c>
    </row>
    <row r="9583" spans="6:7">
      <c r="F9583" s="77">
        <v>6052251073030</v>
      </c>
      <c r="G9583" s="71" t="s">
        <v>878</v>
      </c>
    </row>
    <row r="9584" spans="6:7">
      <c r="F9584" s="77">
        <v>6052251073031</v>
      </c>
      <c r="G9584" s="71" t="s">
        <v>878</v>
      </c>
    </row>
    <row r="9585" spans="6:7">
      <c r="F9585" s="77">
        <v>6052251073032</v>
      </c>
      <c r="G9585" s="71" t="s">
        <v>878</v>
      </c>
    </row>
    <row r="9586" spans="6:7">
      <c r="F9586" s="77">
        <v>6052251073033</v>
      </c>
      <c r="G9586" s="71" t="s">
        <v>878</v>
      </c>
    </row>
    <row r="9587" spans="6:7">
      <c r="F9587" s="77">
        <v>6052251073034</v>
      </c>
      <c r="G9587" s="71" t="s">
        <v>878</v>
      </c>
    </row>
    <row r="9588" spans="6:7">
      <c r="F9588" s="77">
        <v>6052251073035</v>
      </c>
      <c r="G9588" s="71" t="s">
        <v>878</v>
      </c>
    </row>
    <row r="9589" spans="6:7">
      <c r="F9589" s="77">
        <v>6052251073036</v>
      </c>
      <c r="G9589" s="71" t="s">
        <v>878</v>
      </c>
    </row>
    <row r="9590" spans="6:7">
      <c r="F9590" s="77">
        <v>6052251073037</v>
      </c>
      <c r="G9590" s="71" t="s">
        <v>878</v>
      </c>
    </row>
    <row r="9591" spans="6:7">
      <c r="F9591" s="77">
        <v>6052251073038</v>
      </c>
      <c r="G9591" s="71" t="s">
        <v>878</v>
      </c>
    </row>
    <row r="9592" spans="6:7">
      <c r="F9592" s="77">
        <v>6052251073039</v>
      </c>
      <c r="G9592" s="71" t="s">
        <v>878</v>
      </c>
    </row>
    <row r="9593" spans="6:7">
      <c r="F9593" s="77">
        <v>6052251073042</v>
      </c>
      <c r="G9593" s="71" t="s">
        <v>878</v>
      </c>
    </row>
    <row r="9594" spans="6:7">
      <c r="F9594" s="77">
        <v>6052251073043</v>
      </c>
      <c r="G9594" s="71" t="s">
        <v>878</v>
      </c>
    </row>
    <row r="9595" spans="6:7">
      <c r="F9595" s="77">
        <v>6052251073058</v>
      </c>
      <c r="G9595" s="71" t="s">
        <v>878</v>
      </c>
    </row>
    <row r="9596" spans="6:7">
      <c r="F9596" s="77">
        <v>6052251073091</v>
      </c>
      <c r="G9596" s="71" t="s">
        <v>878</v>
      </c>
    </row>
    <row r="9597" spans="6:7">
      <c r="F9597" s="77">
        <v>6052251073092</v>
      </c>
      <c r="G9597" s="71" t="s">
        <v>878</v>
      </c>
    </row>
    <row r="9598" spans="6:7">
      <c r="F9598" s="77">
        <v>6052251073093</v>
      </c>
      <c r="G9598" s="71" t="s">
        <v>878</v>
      </c>
    </row>
    <row r="9599" spans="6:7">
      <c r="F9599" s="77">
        <v>6052251073094</v>
      </c>
      <c r="G9599" s="71" t="s">
        <v>878</v>
      </c>
    </row>
    <row r="9600" spans="6:7">
      <c r="F9600" s="77">
        <v>6052251073095</v>
      </c>
      <c r="G9600" s="71" t="s">
        <v>878</v>
      </c>
    </row>
    <row r="9601" spans="6:7">
      <c r="F9601" s="77">
        <v>6052251073096</v>
      </c>
      <c r="G9601" s="71" t="s">
        <v>878</v>
      </c>
    </row>
    <row r="9602" spans="6:7">
      <c r="F9602" s="77">
        <v>6052251073097</v>
      </c>
      <c r="G9602" s="71" t="s">
        <v>878</v>
      </c>
    </row>
    <row r="9603" spans="6:7">
      <c r="F9603" s="77">
        <v>6052251073098</v>
      </c>
      <c r="G9603" s="71" t="s">
        <v>878</v>
      </c>
    </row>
    <row r="9604" spans="6:7">
      <c r="F9604" s="77">
        <v>6052251073099</v>
      </c>
      <c r="G9604" s="71" t="s">
        <v>878</v>
      </c>
    </row>
    <row r="9605" spans="6:7">
      <c r="F9605" s="77">
        <v>6052251073100</v>
      </c>
      <c r="G9605" s="71" t="s">
        <v>878</v>
      </c>
    </row>
    <row r="9606" spans="6:7">
      <c r="F9606" s="77">
        <v>6052251073101</v>
      </c>
      <c r="G9606" s="71" t="s">
        <v>878</v>
      </c>
    </row>
    <row r="9607" spans="6:7">
      <c r="F9607" s="77">
        <v>6052251073102</v>
      </c>
      <c r="G9607" s="71" t="s">
        <v>878</v>
      </c>
    </row>
    <row r="9608" spans="6:7">
      <c r="F9608" s="77">
        <v>6052251073103</v>
      </c>
      <c r="G9608" s="71" t="s">
        <v>878</v>
      </c>
    </row>
    <row r="9609" spans="6:7">
      <c r="F9609" s="77">
        <v>6052251073221</v>
      </c>
      <c r="G9609" s="71" t="s">
        <v>878</v>
      </c>
    </row>
    <row r="9610" spans="6:7">
      <c r="F9610" s="77">
        <v>6052251073246</v>
      </c>
      <c r="G9610" s="71" t="s">
        <v>878</v>
      </c>
    </row>
    <row r="9611" spans="6:7">
      <c r="F9611" s="77">
        <v>6052251073249</v>
      </c>
      <c r="G9611" s="71" t="s">
        <v>878</v>
      </c>
    </row>
    <row r="9612" spans="6:7">
      <c r="F9612" s="77">
        <v>6052251073538</v>
      </c>
      <c r="G9612" s="71" t="s">
        <v>878</v>
      </c>
    </row>
    <row r="9613" spans="6:7">
      <c r="F9613" s="77">
        <v>6052251073539</v>
      </c>
      <c r="G9613" s="71" t="s">
        <v>878</v>
      </c>
    </row>
    <row r="9614" spans="6:7">
      <c r="F9614" s="77">
        <v>6052251073540</v>
      </c>
      <c r="G9614" s="71" t="s">
        <v>878</v>
      </c>
    </row>
    <row r="9615" spans="6:7">
      <c r="F9615" s="77">
        <v>6052251073541</v>
      </c>
      <c r="G9615" s="71" t="s">
        <v>878</v>
      </c>
    </row>
    <row r="9616" spans="6:7">
      <c r="F9616" s="77">
        <v>6052251073542</v>
      </c>
      <c r="G9616" s="71" t="s">
        <v>878</v>
      </c>
    </row>
    <row r="9617" spans="6:7">
      <c r="F9617" s="77">
        <v>6052251073543</v>
      </c>
      <c r="G9617" s="71" t="s">
        <v>878</v>
      </c>
    </row>
    <row r="9618" spans="6:7">
      <c r="F9618" s="77">
        <v>6052251073544</v>
      </c>
      <c r="G9618" s="71" t="s">
        <v>878</v>
      </c>
    </row>
    <row r="9619" spans="6:7">
      <c r="F9619" s="77">
        <v>6052251073545</v>
      </c>
      <c r="G9619" s="71" t="s">
        <v>878</v>
      </c>
    </row>
    <row r="9620" spans="6:7">
      <c r="F9620" s="77">
        <v>6052251073546</v>
      </c>
      <c r="G9620" s="71" t="s">
        <v>878</v>
      </c>
    </row>
    <row r="9621" spans="6:7">
      <c r="F9621" s="77">
        <v>6052251073547</v>
      </c>
      <c r="G9621" s="71" t="s">
        <v>878</v>
      </c>
    </row>
    <row r="9622" spans="6:7">
      <c r="F9622" s="77">
        <v>6052251073548</v>
      </c>
      <c r="G9622" s="71" t="s">
        <v>878</v>
      </c>
    </row>
    <row r="9623" spans="6:7">
      <c r="F9623" s="77">
        <v>6052251073549</v>
      </c>
      <c r="G9623" s="71" t="s">
        <v>878</v>
      </c>
    </row>
    <row r="9624" spans="6:7">
      <c r="F9624" s="77">
        <v>6052251073550</v>
      </c>
      <c r="G9624" s="71" t="s">
        <v>878</v>
      </c>
    </row>
    <row r="9625" spans="6:7">
      <c r="F9625" s="77">
        <v>6052251073551</v>
      </c>
      <c r="G9625" s="71" t="s">
        <v>878</v>
      </c>
    </row>
    <row r="9626" spans="6:7">
      <c r="F9626" s="77">
        <v>6052251073552</v>
      </c>
      <c r="G9626" s="71" t="s">
        <v>878</v>
      </c>
    </row>
    <row r="9627" spans="6:7">
      <c r="F9627" s="77">
        <v>6052251073553</v>
      </c>
      <c r="G9627" s="71" t="s">
        <v>878</v>
      </c>
    </row>
    <row r="9628" spans="6:7">
      <c r="F9628" s="77">
        <v>6052251073554</v>
      </c>
      <c r="G9628" s="71" t="s">
        <v>878</v>
      </c>
    </row>
    <row r="9629" spans="6:7">
      <c r="F9629" s="77">
        <v>6052251073555</v>
      </c>
      <c r="G9629" s="71" t="s">
        <v>878</v>
      </c>
    </row>
    <row r="9630" spans="6:7">
      <c r="F9630" s="77">
        <v>6052251073556</v>
      </c>
      <c r="G9630" s="71" t="s">
        <v>878</v>
      </c>
    </row>
    <row r="9631" spans="6:7">
      <c r="F9631" s="77">
        <v>6052251073557</v>
      </c>
      <c r="G9631" s="71" t="s">
        <v>878</v>
      </c>
    </row>
    <row r="9632" spans="6:7">
      <c r="F9632" s="77">
        <v>6052251073558</v>
      </c>
      <c r="G9632" s="71" t="s">
        <v>878</v>
      </c>
    </row>
    <row r="9633" spans="6:7">
      <c r="F9633" s="77">
        <v>6052251073559</v>
      </c>
      <c r="G9633" s="71" t="s">
        <v>878</v>
      </c>
    </row>
    <row r="9634" spans="6:7">
      <c r="F9634" s="77">
        <v>6052251073560</v>
      </c>
      <c r="G9634" s="71" t="s">
        <v>878</v>
      </c>
    </row>
    <row r="9635" spans="6:7">
      <c r="F9635" s="77">
        <v>6052251073561</v>
      </c>
      <c r="G9635" s="71" t="s">
        <v>878</v>
      </c>
    </row>
    <row r="9636" spans="6:7">
      <c r="F9636" s="77">
        <v>6052251073562</v>
      </c>
      <c r="G9636" s="71" t="s">
        <v>878</v>
      </c>
    </row>
    <row r="9637" spans="6:7">
      <c r="F9637" s="77">
        <v>6052251073563</v>
      </c>
      <c r="G9637" s="71" t="s">
        <v>878</v>
      </c>
    </row>
    <row r="9638" spans="6:7">
      <c r="F9638" s="77">
        <v>6052251073564</v>
      </c>
      <c r="G9638" s="71" t="s">
        <v>878</v>
      </c>
    </row>
    <row r="9639" spans="6:7">
      <c r="F9639" s="77">
        <v>6052251073565</v>
      </c>
      <c r="G9639" s="71" t="s">
        <v>878</v>
      </c>
    </row>
    <row r="9640" spans="6:7">
      <c r="F9640" s="77">
        <v>6052251073566</v>
      </c>
      <c r="G9640" s="71" t="s">
        <v>878</v>
      </c>
    </row>
    <row r="9641" spans="6:7">
      <c r="F9641" s="77">
        <v>6052251073567</v>
      </c>
      <c r="G9641" s="71" t="s">
        <v>878</v>
      </c>
    </row>
    <row r="9642" spans="6:7">
      <c r="F9642" s="77">
        <v>6052251073568</v>
      </c>
      <c r="G9642" s="71" t="s">
        <v>878</v>
      </c>
    </row>
    <row r="9643" spans="6:7">
      <c r="F9643" s="77">
        <v>6052251073569</v>
      </c>
      <c r="G9643" s="71" t="s">
        <v>878</v>
      </c>
    </row>
    <row r="9644" spans="6:7">
      <c r="F9644" s="77">
        <v>6052251073570</v>
      </c>
      <c r="G9644" s="71" t="s">
        <v>878</v>
      </c>
    </row>
    <row r="9645" spans="6:7">
      <c r="F9645" s="77">
        <v>6052251073571</v>
      </c>
      <c r="G9645" s="71" t="s">
        <v>878</v>
      </c>
    </row>
    <row r="9646" spans="6:7">
      <c r="F9646" s="77">
        <v>6052251073572</v>
      </c>
      <c r="G9646" s="71" t="s">
        <v>878</v>
      </c>
    </row>
    <row r="9647" spans="6:7">
      <c r="F9647" s="77">
        <v>6052251073573</v>
      </c>
      <c r="G9647" s="71" t="s">
        <v>878</v>
      </c>
    </row>
    <row r="9648" spans="6:7">
      <c r="F9648" s="77">
        <v>6052251073574</v>
      </c>
      <c r="G9648" s="71" t="s">
        <v>878</v>
      </c>
    </row>
    <row r="9649" spans="6:7">
      <c r="F9649" s="77">
        <v>6052251073575</v>
      </c>
      <c r="G9649" s="71" t="s">
        <v>878</v>
      </c>
    </row>
    <row r="9650" spans="6:7">
      <c r="F9650" s="77">
        <v>6052251073576</v>
      </c>
      <c r="G9650" s="71" t="s">
        <v>878</v>
      </c>
    </row>
    <row r="9651" spans="6:7">
      <c r="F9651" s="77">
        <v>6052251073577</v>
      </c>
      <c r="G9651" s="71" t="s">
        <v>878</v>
      </c>
    </row>
    <row r="9652" spans="6:7">
      <c r="F9652" s="77">
        <v>6052251073578</v>
      </c>
      <c r="G9652" s="71" t="s">
        <v>878</v>
      </c>
    </row>
    <row r="9653" spans="6:7">
      <c r="F9653" s="77">
        <v>6052251073579</v>
      </c>
      <c r="G9653" s="71" t="s">
        <v>878</v>
      </c>
    </row>
    <row r="9654" spans="6:7">
      <c r="F9654" s="77">
        <v>6052251073580</v>
      </c>
      <c r="G9654" s="71" t="s">
        <v>878</v>
      </c>
    </row>
    <row r="9655" spans="6:7">
      <c r="F9655" s="77">
        <v>6052251073581</v>
      </c>
      <c r="G9655" s="71" t="s">
        <v>878</v>
      </c>
    </row>
    <row r="9656" spans="6:7">
      <c r="F9656" s="77">
        <v>6052251073582</v>
      </c>
      <c r="G9656" s="71" t="s">
        <v>878</v>
      </c>
    </row>
    <row r="9657" spans="6:7">
      <c r="F9657" s="77">
        <v>6052251073583</v>
      </c>
      <c r="G9657" s="71" t="s">
        <v>878</v>
      </c>
    </row>
    <row r="9658" spans="6:7">
      <c r="F9658" s="77">
        <v>6052251073584</v>
      </c>
      <c r="G9658" s="71" t="s">
        <v>878</v>
      </c>
    </row>
    <row r="9659" spans="6:7">
      <c r="F9659" s="77">
        <v>6052251073585</v>
      </c>
      <c r="G9659" s="71" t="s">
        <v>878</v>
      </c>
    </row>
    <row r="9660" spans="6:7">
      <c r="F9660" s="77">
        <v>6052251073586</v>
      </c>
      <c r="G9660" s="71" t="s">
        <v>878</v>
      </c>
    </row>
    <row r="9661" spans="6:7">
      <c r="F9661" s="77">
        <v>6052251073587</v>
      </c>
      <c r="G9661" s="71" t="s">
        <v>878</v>
      </c>
    </row>
    <row r="9662" spans="6:7">
      <c r="F9662" s="77">
        <v>6052251073588</v>
      </c>
      <c r="G9662" s="71" t="s">
        <v>878</v>
      </c>
    </row>
    <row r="9663" spans="6:7">
      <c r="F9663" s="77">
        <v>6052251073589</v>
      </c>
      <c r="G9663" s="71" t="s">
        <v>878</v>
      </c>
    </row>
    <row r="9664" spans="6:7">
      <c r="F9664" s="77">
        <v>6052251073590</v>
      </c>
      <c r="G9664" s="71" t="s">
        <v>878</v>
      </c>
    </row>
    <row r="9665" spans="6:7">
      <c r="F9665" s="77">
        <v>6052251073591</v>
      </c>
      <c r="G9665" s="71" t="s">
        <v>878</v>
      </c>
    </row>
    <row r="9666" spans="6:7">
      <c r="F9666" s="77">
        <v>6052251073592</v>
      </c>
      <c r="G9666" s="71" t="s">
        <v>878</v>
      </c>
    </row>
    <row r="9667" spans="6:7">
      <c r="F9667" s="77">
        <v>6052251073593</v>
      </c>
      <c r="G9667" s="71" t="s">
        <v>878</v>
      </c>
    </row>
    <row r="9668" spans="6:7">
      <c r="F9668" s="77">
        <v>6052251073594</v>
      </c>
      <c r="G9668" s="71" t="s">
        <v>878</v>
      </c>
    </row>
    <row r="9669" spans="6:7">
      <c r="F9669" s="77">
        <v>6052251073595</v>
      </c>
      <c r="G9669" s="71" t="s">
        <v>878</v>
      </c>
    </row>
    <row r="9670" spans="6:7">
      <c r="F9670" s="77">
        <v>6052251073596</v>
      </c>
      <c r="G9670" s="71" t="s">
        <v>878</v>
      </c>
    </row>
    <row r="9671" spans="6:7">
      <c r="F9671" s="77">
        <v>6052251073597</v>
      </c>
      <c r="G9671" s="71" t="s">
        <v>878</v>
      </c>
    </row>
    <row r="9672" spans="6:7">
      <c r="F9672" s="77">
        <v>6052251073598</v>
      </c>
      <c r="G9672" s="71" t="s">
        <v>878</v>
      </c>
    </row>
    <row r="9673" spans="6:7">
      <c r="F9673" s="77">
        <v>6052251073599</v>
      </c>
      <c r="G9673" s="71" t="s">
        <v>878</v>
      </c>
    </row>
    <row r="9674" spans="6:7">
      <c r="F9674" s="77">
        <v>6052251073600</v>
      </c>
      <c r="G9674" s="71" t="s">
        <v>878</v>
      </c>
    </row>
    <row r="9675" spans="6:7">
      <c r="F9675" s="77">
        <v>6052251073601</v>
      </c>
      <c r="G9675" s="71" t="s">
        <v>878</v>
      </c>
    </row>
    <row r="9676" spans="6:7">
      <c r="F9676" s="77">
        <v>6052251073602</v>
      </c>
      <c r="G9676" s="71" t="s">
        <v>878</v>
      </c>
    </row>
    <row r="9677" spans="6:7">
      <c r="F9677" s="77">
        <v>6052251073603</v>
      </c>
      <c r="G9677" s="71" t="s">
        <v>878</v>
      </c>
    </row>
    <row r="9678" spans="6:7">
      <c r="F9678" s="77">
        <v>6052251073604</v>
      </c>
      <c r="G9678" s="71" t="s">
        <v>878</v>
      </c>
    </row>
    <row r="9679" spans="6:7">
      <c r="F9679" s="77">
        <v>6052251073605</v>
      </c>
      <c r="G9679" s="71" t="s">
        <v>878</v>
      </c>
    </row>
    <row r="9680" spans="6:7">
      <c r="F9680" s="77">
        <v>6052251073606</v>
      </c>
      <c r="G9680" s="71" t="s">
        <v>878</v>
      </c>
    </row>
    <row r="9681" spans="6:7">
      <c r="F9681" s="77">
        <v>6052251073607</v>
      </c>
      <c r="G9681" s="71" t="s">
        <v>878</v>
      </c>
    </row>
    <row r="9682" spans="6:7">
      <c r="F9682" s="77">
        <v>6052251073608</v>
      </c>
      <c r="G9682" s="71" t="s">
        <v>878</v>
      </c>
    </row>
    <row r="9683" spans="6:7">
      <c r="F9683" s="77">
        <v>6052251073609</v>
      </c>
      <c r="G9683" s="71" t="s">
        <v>878</v>
      </c>
    </row>
    <row r="9684" spans="6:7">
      <c r="F9684" s="77">
        <v>6052251073610</v>
      </c>
      <c r="G9684" s="71" t="s">
        <v>878</v>
      </c>
    </row>
    <row r="9685" spans="6:7">
      <c r="F9685" s="77">
        <v>6052251073611</v>
      </c>
      <c r="G9685" s="71" t="s">
        <v>878</v>
      </c>
    </row>
    <row r="9686" spans="6:7">
      <c r="F9686" s="77">
        <v>6052251073612</v>
      </c>
      <c r="G9686" s="71" t="s">
        <v>878</v>
      </c>
    </row>
    <row r="9687" spans="6:7">
      <c r="F9687" s="77">
        <v>6052251073613</v>
      </c>
      <c r="G9687" s="71" t="s">
        <v>878</v>
      </c>
    </row>
    <row r="9688" spans="6:7">
      <c r="F9688" s="77">
        <v>6052251073614</v>
      </c>
      <c r="G9688" s="71" t="s">
        <v>878</v>
      </c>
    </row>
    <row r="9689" spans="6:7">
      <c r="F9689" s="77">
        <v>6052251073615</v>
      </c>
      <c r="G9689" s="71" t="s">
        <v>878</v>
      </c>
    </row>
    <row r="9690" spans="6:7">
      <c r="F9690" s="77">
        <v>6052251073616</v>
      </c>
      <c r="G9690" s="71" t="s">
        <v>878</v>
      </c>
    </row>
    <row r="9691" spans="6:7">
      <c r="F9691" s="77">
        <v>6052251073617</v>
      </c>
      <c r="G9691" s="71" t="s">
        <v>878</v>
      </c>
    </row>
    <row r="9692" spans="6:7">
      <c r="F9692" s="77">
        <v>6052251073618</v>
      </c>
      <c r="G9692" s="71" t="s">
        <v>878</v>
      </c>
    </row>
    <row r="9693" spans="6:7">
      <c r="F9693" s="77">
        <v>6052251073619</v>
      </c>
      <c r="G9693" s="71" t="s">
        <v>878</v>
      </c>
    </row>
    <row r="9694" spans="6:7">
      <c r="F9694" s="77">
        <v>6052251073620</v>
      </c>
      <c r="G9694" s="71" t="s">
        <v>878</v>
      </c>
    </row>
    <row r="9695" spans="6:7">
      <c r="F9695" s="77">
        <v>6052251073621</v>
      </c>
      <c r="G9695" s="71" t="s">
        <v>878</v>
      </c>
    </row>
    <row r="9696" spans="6:7">
      <c r="F9696" s="77">
        <v>6052251073622</v>
      </c>
      <c r="G9696" s="71" t="s">
        <v>878</v>
      </c>
    </row>
    <row r="9697" spans="6:7">
      <c r="F9697" s="77">
        <v>6052251073623</v>
      </c>
      <c r="G9697" s="71" t="s">
        <v>878</v>
      </c>
    </row>
    <row r="9698" spans="6:7">
      <c r="F9698" s="77">
        <v>6052251073624</v>
      </c>
      <c r="G9698" s="71" t="s">
        <v>878</v>
      </c>
    </row>
    <row r="9699" spans="6:7">
      <c r="F9699" s="77">
        <v>6052251073625</v>
      </c>
      <c r="G9699" s="71" t="s">
        <v>878</v>
      </c>
    </row>
    <row r="9700" spans="6:7">
      <c r="F9700" s="77">
        <v>6052251073626</v>
      </c>
      <c r="G9700" s="71" t="s">
        <v>878</v>
      </c>
    </row>
    <row r="9701" spans="6:7">
      <c r="F9701" s="77">
        <v>6052251073627</v>
      </c>
      <c r="G9701" s="71" t="s">
        <v>878</v>
      </c>
    </row>
    <row r="9702" spans="6:7">
      <c r="F9702" s="77">
        <v>6052251073628</v>
      </c>
      <c r="G9702" s="71" t="s">
        <v>878</v>
      </c>
    </row>
    <row r="9703" spans="6:7">
      <c r="F9703" s="77">
        <v>6052251073629</v>
      </c>
      <c r="G9703" s="71" t="s">
        <v>878</v>
      </c>
    </row>
    <row r="9704" spans="6:7">
      <c r="F9704" s="77">
        <v>6052251073630</v>
      </c>
      <c r="G9704" s="71" t="s">
        <v>878</v>
      </c>
    </row>
    <row r="9705" spans="6:7">
      <c r="F9705" s="77">
        <v>6052251073631</v>
      </c>
      <c r="G9705" s="71" t="s">
        <v>878</v>
      </c>
    </row>
    <row r="9706" spans="6:7">
      <c r="F9706" s="77">
        <v>6052251073632</v>
      </c>
      <c r="G9706" s="71" t="s">
        <v>878</v>
      </c>
    </row>
    <row r="9707" spans="6:7">
      <c r="F9707" s="77">
        <v>6052251073633</v>
      </c>
      <c r="G9707" s="71" t="s">
        <v>878</v>
      </c>
    </row>
    <row r="9708" spans="6:7">
      <c r="F9708" s="77">
        <v>6052251073634</v>
      </c>
      <c r="G9708" s="71" t="s">
        <v>878</v>
      </c>
    </row>
    <row r="9709" spans="6:7">
      <c r="F9709" s="77">
        <v>6052251073635</v>
      </c>
      <c r="G9709" s="71" t="s">
        <v>878</v>
      </c>
    </row>
    <row r="9710" spans="6:7">
      <c r="F9710" s="77">
        <v>6052251073636</v>
      </c>
      <c r="G9710" s="71" t="s">
        <v>878</v>
      </c>
    </row>
    <row r="9711" spans="6:7">
      <c r="F9711" s="77">
        <v>6052251073637</v>
      </c>
      <c r="G9711" s="71" t="s">
        <v>878</v>
      </c>
    </row>
    <row r="9712" spans="6:7">
      <c r="F9712" s="77">
        <v>6052251073638</v>
      </c>
      <c r="G9712" s="71" t="s">
        <v>878</v>
      </c>
    </row>
    <row r="9713" spans="6:7">
      <c r="F9713" s="77">
        <v>6052251073639</v>
      </c>
      <c r="G9713" s="71" t="s">
        <v>878</v>
      </c>
    </row>
    <row r="9714" spans="6:7">
      <c r="F9714" s="77">
        <v>6052251073640</v>
      </c>
      <c r="G9714" s="71" t="s">
        <v>878</v>
      </c>
    </row>
    <row r="9715" spans="6:7">
      <c r="F9715" s="77">
        <v>6052251073641</v>
      </c>
      <c r="G9715" s="71" t="s">
        <v>878</v>
      </c>
    </row>
    <row r="9716" spans="6:7">
      <c r="F9716" s="77">
        <v>6052251073642</v>
      </c>
      <c r="G9716" s="71" t="s">
        <v>878</v>
      </c>
    </row>
    <row r="9717" spans="6:7">
      <c r="F9717" s="77">
        <v>6052251073643</v>
      </c>
      <c r="G9717" s="71" t="s">
        <v>878</v>
      </c>
    </row>
    <row r="9718" spans="6:7">
      <c r="F9718" s="77">
        <v>6052251073644</v>
      </c>
      <c r="G9718" s="71" t="s">
        <v>878</v>
      </c>
    </row>
    <row r="9719" spans="6:7">
      <c r="F9719" s="77">
        <v>6052251073645</v>
      </c>
      <c r="G9719" s="71" t="s">
        <v>878</v>
      </c>
    </row>
    <row r="9720" spans="6:7">
      <c r="F9720" s="77">
        <v>6052251073646</v>
      </c>
      <c r="G9720" s="71" t="s">
        <v>878</v>
      </c>
    </row>
    <row r="9721" spans="6:7">
      <c r="F9721" s="77">
        <v>6052251073647</v>
      </c>
      <c r="G9721" s="71" t="s">
        <v>878</v>
      </c>
    </row>
    <row r="9722" spans="6:7">
      <c r="F9722" s="77">
        <v>6052251073648</v>
      </c>
      <c r="G9722" s="71" t="s">
        <v>878</v>
      </c>
    </row>
    <row r="9723" spans="6:7">
      <c r="F9723" s="77">
        <v>6052251073649</v>
      </c>
      <c r="G9723" s="71" t="s">
        <v>878</v>
      </c>
    </row>
    <row r="9724" spans="6:7">
      <c r="F9724" s="77">
        <v>6052251073650</v>
      </c>
      <c r="G9724" s="71" t="s">
        <v>878</v>
      </c>
    </row>
    <row r="9725" spans="6:7">
      <c r="F9725" s="77">
        <v>6052251073651</v>
      </c>
      <c r="G9725" s="71" t="s">
        <v>878</v>
      </c>
    </row>
    <row r="9726" spans="6:7">
      <c r="F9726" s="77">
        <v>6052251073652</v>
      </c>
      <c r="G9726" s="71" t="s">
        <v>878</v>
      </c>
    </row>
    <row r="9727" spans="6:7">
      <c r="F9727" s="77">
        <v>6052251073653</v>
      </c>
      <c r="G9727" s="71" t="s">
        <v>878</v>
      </c>
    </row>
    <row r="9728" spans="6:7">
      <c r="F9728" s="77">
        <v>6052251073654</v>
      </c>
      <c r="G9728" s="71" t="s">
        <v>878</v>
      </c>
    </row>
    <row r="9729" spans="6:7">
      <c r="F9729" s="77">
        <v>6052251073655</v>
      </c>
      <c r="G9729" s="71" t="s">
        <v>878</v>
      </c>
    </row>
    <row r="9730" spans="6:7">
      <c r="F9730" s="77">
        <v>6052251073656</v>
      </c>
      <c r="G9730" s="71" t="s">
        <v>878</v>
      </c>
    </row>
    <row r="9731" spans="6:7">
      <c r="F9731" s="77">
        <v>6052251073657</v>
      </c>
      <c r="G9731" s="71" t="s">
        <v>878</v>
      </c>
    </row>
    <row r="9732" spans="6:7">
      <c r="F9732" s="77">
        <v>6052251073658</v>
      </c>
      <c r="G9732" s="71" t="s">
        <v>878</v>
      </c>
    </row>
    <row r="9733" spans="6:7">
      <c r="F9733" s="77">
        <v>6052251073659</v>
      </c>
      <c r="G9733" s="71" t="s">
        <v>878</v>
      </c>
    </row>
    <row r="9734" spans="6:7">
      <c r="F9734" s="77">
        <v>6052251073660</v>
      </c>
      <c r="G9734" s="71" t="s">
        <v>878</v>
      </c>
    </row>
    <row r="9735" spans="6:7">
      <c r="F9735" s="77">
        <v>6052251073661</v>
      </c>
      <c r="G9735" s="71" t="s">
        <v>878</v>
      </c>
    </row>
    <row r="9736" spans="6:7">
      <c r="F9736" s="77">
        <v>6052251073662</v>
      </c>
      <c r="G9736" s="71" t="s">
        <v>878</v>
      </c>
    </row>
    <row r="9737" spans="6:7">
      <c r="F9737" s="77">
        <v>6052251073663</v>
      </c>
      <c r="G9737" s="71" t="s">
        <v>878</v>
      </c>
    </row>
    <row r="9738" spans="6:7">
      <c r="F9738" s="77">
        <v>6052251073664</v>
      </c>
      <c r="G9738" s="71" t="s">
        <v>878</v>
      </c>
    </row>
    <row r="9739" spans="6:7">
      <c r="F9739" s="77">
        <v>6052251073665</v>
      </c>
      <c r="G9739" s="71" t="s">
        <v>878</v>
      </c>
    </row>
    <row r="9740" spans="6:7">
      <c r="F9740" s="77">
        <v>6052251073666</v>
      </c>
      <c r="G9740" s="71" t="s">
        <v>878</v>
      </c>
    </row>
    <row r="9741" spans="6:7">
      <c r="F9741" s="77">
        <v>6052251073667</v>
      </c>
      <c r="G9741" s="71" t="s">
        <v>878</v>
      </c>
    </row>
    <row r="9742" spans="6:7">
      <c r="F9742" s="77">
        <v>6052251073668</v>
      </c>
      <c r="G9742" s="71" t="s">
        <v>878</v>
      </c>
    </row>
    <row r="9743" spans="6:7">
      <c r="F9743" s="77">
        <v>6052251073669</v>
      </c>
      <c r="G9743" s="71" t="s">
        <v>878</v>
      </c>
    </row>
    <row r="9744" spans="6:7">
      <c r="F9744" s="77">
        <v>6052251073670</v>
      </c>
      <c r="G9744" s="71" t="s">
        <v>878</v>
      </c>
    </row>
    <row r="9745" spans="6:7">
      <c r="F9745" s="77">
        <v>6052251073671</v>
      </c>
      <c r="G9745" s="71" t="s">
        <v>878</v>
      </c>
    </row>
    <row r="9746" spans="6:7">
      <c r="F9746" s="77">
        <v>6052251073672</v>
      </c>
      <c r="G9746" s="71" t="s">
        <v>878</v>
      </c>
    </row>
    <row r="9747" spans="6:7">
      <c r="F9747" s="77">
        <v>6052251073673</v>
      </c>
      <c r="G9747" s="71" t="s">
        <v>878</v>
      </c>
    </row>
    <row r="9748" spans="6:7">
      <c r="F9748" s="77">
        <v>6052251073674</v>
      </c>
      <c r="G9748" s="71" t="s">
        <v>878</v>
      </c>
    </row>
    <row r="9749" spans="6:7">
      <c r="F9749" s="77">
        <v>6052251073675</v>
      </c>
      <c r="G9749" s="71" t="s">
        <v>878</v>
      </c>
    </row>
    <row r="9750" spans="6:7">
      <c r="F9750" s="77">
        <v>6052251073676</v>
      </c>
      <c r="G9750" s="71" t="s">
        <v>878</v>
      </c>
    </row>
    <row r="9751" spans="6:7">
      <c r="F9751" s="77">
        <v>6052251073677</v>
      </c>
      <c r="G9751" s="71" t="s">
        <v>878</v>
      </c>
    </row>
    <row r="9752" spans="6:7">
      <c r="F9752" s="77">
        <v>6052251073678</v>
      </c>
      <c r="G9752" s="71" t="s">
        <v>878</v>
      </c>
    </row>
    <row r="9753" spans="6:7">
      <c r="F9753" s="77">
        <v>6052251073679</v>
      </c>
      <c r="G9753" s="71" t="s">
        <v>878</v>
      </c>
    </row>
    <row r="9754" spans="6:7">
      <c r="F9754" s="77">
        <v>6052251073680</v>
      </c>
      <c r="G9754" s="71" t="s">
        <v>878</v>
      </c>
    </row>
    <row r="9755" spans="6:7">
      <c r="F9755" s="77">
        <v>6052251073681</v>
      </c>
      <c r="G9755" s="71" t="s">
        <v>878</v>
      </c>
    </row>
    <row r="9756" spans="6:7">
      <c r="F9756" s="77">
        <v>6052251073682</v>
      </c>
      <c r="G9756" s="71" t="s">
        <v>878</v>
      </c>
    </row>
    <row r="9757" spans="6:7">
      <c r="F9757" s="77">
        <v>6052251073683</v>
      </c>
      <c r="G9757" s="71" t="s">
        <v>878</v>
      </c>
    </row>
    <row r="9758" spans="6:7">
      <c r="F9758" s="77">
        <v>6052251073684</v>
      </c>
      <c r="G9758" s="71" t="s">
        <v>878</v>
      </c>
    </row>
    <row r="9759" spans="6:7">
      <c r="F9759" s="77">
        <v>6052251073685</v>
      </c>
      <c r="G9759" s="71" t="s">
        <v>878</v>
      </c>
    </row>
    <row r="9760" spans="6:7">
      <c r="F9760" s="77">
        <v>6052251073686</v>
      </c>
      <c r="G9760" s="71" t="s">
        <v>878</v>
      </c>
    </row>
    <row r="9761" spans="6:7">
      <c r="F9761" s="77">
        <v>6052251073687</v>
      </c>
      <c r="G9761" s="71" t="s">
        <v>878</v>
      </c>
    </row>
    <row r="9762" spans="6:7">
      <c r="F9762" s="77">
        <v>6052251073688</v>
      </c>
      <c r="G9762" s="71" t="s">
        <v>878</v>
      </c>
    </row>
    <row r="9763" spans="6:7">
      <c r="F9763" s="77">
        <v>6052251073689</v>
      </c>
      <c r="G9763" s="71" t="s">
        <v>878</v>
      </c>
    </row>
    <row r="9764" spans="6:7">
      <c r="F9764" s="77">
        <v>6052251073690</v>
      </c>
      <c r="G9764" s="71" t="s">
        <v>878</v>
      </c>
    </row>
    <row r="9765" spans="6:7">
      <c r="F9765" s="77">
        <v>6052251073691</v>
      </c>
      <c r="G9765" s="71" t="s">
        <v>878</v>
      </c>
    </row>
    <row r="9766" spans="6:7">
      <c r="F9766" s="77">
        <v>6052251073692</v>
      </c>
      <c r="G9766" s="71" t="s">
        <v>878</v>
      </c>
    </row>
    <row r="9767" spans="6:7">
      <c r="F9767" s="77">
        <v>6052251073693</v>
      </c>
      <c r="G9767" s="71" t="s">
        <v>878</v>
      </c>
    </row>
    <row r="9768" spans="6:7">
      <c r="F9768" s="77">
        <v>6052251073694</v>
      </c>
      <c r="G9768" s="71" t="s">
        <v>878</v>
      </c>
    </row>
    <row r="9769" spans="6:7">
      <c r="F9769" s="77">
        <v>6052251073695</v>
      </c>
      <c r="G9769" s="71" t="s">
        <v>878</v>
      </c>
    </row>
    <row r="9770" spans="6:7">
      <c r="F9770" s="77">
        <v>6052251073696</v>
      </c>
      <c r="G9770" s="71" t="s">
        <v>878</v>
      </c>
    </row>
    <row r="9771" spans="6:7">
      <c r="F9771" s="77">
        <v>6052251073697</v>
      </c>
      <c r="G9771" s="71" t="s">
        <v>878</v>
      </c>
    </row>
    <row r="9772" spans="6:7">
      <c r="F9772" s="77">
        <v>6052251073698</v>
      </c>
      <c r="G9772" s="71" t="s">
        <v>878</v>
      </c>
    </row>
    <row r="9773" spans="6:7">
      <c r="F9773" s="77">
        <v>6052251073699</v>
      </c>
      <c r="G9773" s="71" t="s">
        <v>878</v>
      </c>
    </row>
    <row r="9774" spans="6:7">
      <c r="F9774" s="77">
        <v>6052251073700</v>
      </c>
      <c r="G9774" s="71" t="s">
        <v>878</v>
      </c>
    </row>
    <row r="9775" spans="6:7">
      <c r="F9775" s="77">
        <v>6052251073701</v>
      </c>
      <c r="G9775" s="71" t="s">
        <v>878</v>
      </c>
    </row>
    <row r="9776" spans="6:7">
      <c r="F9776" s="77">
        <v>6052251073702</v>
      </c>
      <c r="G9776" s="71" t="s">
        <v>878</v>
      </c>
    </row>
    <row r="9777" spans="6:7">
      <c r="F9777" s="77">
        <v>6052251073703</v>
      </c>
      <c r="G9777" s="71" t="s">
        <v>878</v>
      </c>
    </row>
    <row r="9778" spans="6:7">
      <c r="F9778" s="77">
        <v>6052251073704</v>
      </c>
      <c r="G9778" s="71" t="s">
        <v>878</v>
      </c>
    </row>
    <row r="9779" spans="6:7">
      <c r="F9779" s="77">
        <v>6052251073705</v>
      </c>
      <c r="G9779" s="71" t="s">
        <v>878</v>
      </c>
    </row>
    <row r="9780" spans="6:7">
      <c r="F9780" s="77">
        <v>6052251073706</v>
      </c>
      <c r="G9780" s="71" t="s">
        <v>878</v>
      </c>
    </row>
    <row r="9781" spans="6:7">
      <c r="F9781" s="77">
        <v>6052251073707</v>
      </c>
      <c r="G9781" s="71" t="s">
        <v>878</v>
      </c>
    </row>
    <row r="9782" spans="6:7">
      <c r="F9782" s="77">
        <v>6052251073708</v>
      </c>
      <c r="G9782" s="71" t="s">
        <v>878</v>
      </c>
    </row>
    <row r="9783" spans="6:7">
      <c r="F9783" s="77">
        <v>6052251073709</v>
      </c>
      <c r="G9783" s="71" t="s">
        <v>878</v>
      </c>
    </row>
    <row r="9784" spans="6:7">
      <c r="F9784" s="77">
        <v>6052251073710</v>
      </c>
      <c r="G9784" s="71" t="s">
        <v>878</v>
      </c>
    </row>
    <row r="9785" spans="6:7">
      <c r="F9785" s="77">
        <v>6052251073711</v>
      </c>
      <c r="G9785" s="71" t="s">
        <v>878</v>
      </c>
    </row>
    <row r="9786" spans="6:7">
      <c r="F9786" s="77">
        <v>6052251073712</v>
      </c>
      <c r="G9786" s="71" t="s">
        <v>878</v>
      </c>
    </row>
    <row r="9787" spans="6:7">
      <c r="F9787" s="77">
        <v>6052251073713</v>
      </c>
      <c r="G9787" s="71" t="s">
        <v>878</v>
      </c>
    </row>
    <row r="9788" spans="6:7">
      <c r="F9788" s="77">
        <v>6052251073714</v>
      </c>
      <c r="G9788" s="71" t="s">
        <v>878</v>
      </c>
    </row>
    <row r="9789" spans="6:7">
      <c r="F9789" s="77">
        <v>6052251073715</v>
      </c>
      <c r="G9789" s="71" t="s">
        <v>878</v>
      </c>
    </row>
    <row r="9790" spans="6:7">
      <c r="F9790" s="77">
        <v>6052251073716</v>
      </c>
      <c r="G9790" s="71" t="s">
        <v>878</v>
      </c>
    </row>
    <row r="9791" spans="6:7">
      <c r="F9791" s="77">
        <v>6052251073717</v>
      </c>
      <c r="G9791" s="71" t="s">
        <v>878</v>
      </c>
    </row>
    <row r="9792" spans="6:7">
      <c r="F9792" s="77">
        <v>6052251073718</v>
      </c>
      <c r="G9792" s="71" t="s">
        <v>878</v>
      </c>
    </row>
    <row r="9793" spans="6:7">
      <c r="F9793" s="77">
        <v>6052251073719</v>
      </c>
      <c r="G9793" s="71" t="s">
        <v>878</v>
      </c>
    </row>
    <row r="9794" spans="6:7">
      <c r="F9794" s="77">
        <v>6052251073720</v>
      </c>
      <c r="G9794" s="71" t="s">
        <v>878</v>
      </c>
    </row>
    <row r="9795" spans="6:7">
      <c r="F9795" s="77">
        <v>6052251073721</v>
      </c>
      <c r="G9795" s="71" t="s">
        <v>878</v>
      </c>
    </row>
    <row r="9796" spans="6:7">
      <c r="F9796" s="77">
        <v>6052251073722</v>
      </c>
      <c r="G9796" s="71" t="s">
        <v>878</v>
      </c>
    </row>
    <row r="9797" spans="6:7">
      <c r="F9797" s="77">
        <v>6052251073723</v>
      </c>
      <c r="G9797" s="71" t="s">
        <v>878</v>
      </c>
    </row>
    <row r="9798" spans="6:7">
      <c r="F9798" s="77">
        <v>6052251073724</v>
      </c>
      <c r="G9798" s="71" t="s">
        <v>878</v>
      </c>
    </row>
    <row r="9799" spans="6:7">
      <c r="F9799" s="77">
        <v>6052251073725</v>
      </c>
      <c r="G9799" s="71" t="s">
        <v>878</v>
      </c>
    </row>
    <row r="9800" spans="6:7">
      <c r="F9800" s="77">
        <v>6052251073726</v>
      </c>
      <c r="G9800" s="71" t="s">
        <v>878</v>
      </c>
    </row>
    <row r="9801" spans="6:7">
      <c r="F9801" s="77">
        <v>6052251073727</v>
      </c>
      <c r="G9801" s="71" t="s">
        <v>878</v>
      </c>
    </row>
    <row r="9802" spans="6:7">
      <c r="F9802" s="77">
        <v>6052251073728</v>
      </c>
      <c r="G9802" s="71" t="s">
        <v>878</v>
      </c>
    </row>
    <row r="9803" spans="6:7">
      <c r="F9803" s="77">
        <v>6052251073729</v>
      </c>
      <c r="G9803" s="71" t="s">
        <v>878</v>
      </c>
    </row>
    <row r="9804" spans="6:7">
      <c r="F9804" s="77">
        <v>6052251073730</v>
      </c>
      <c r="G9804" s="71" t="s">
        <v>878</v>
      </c>
    </row>
    <row r="9805" spans="6:7">
      <c r="F9805" s="77">
        <v>6052251073731</v>
      </c>
      <c r="G9805" s="71" t="s">
        <v>878</v>
      </c>
    </row>
    <row r="9806" spans="6:7">
      <c r="F9806" s="77">
        <v>6052251073732</v>
      </c>
      <c r="G9806" s="71" t="s">
        <v>878</v>
      </c>
    </row>
    <row r="9807" spans="6:7">
      <c r="F9807" s="77">
        <v>6052251073733</v>
      </c>
      <c r="G9807" s="71" t="s">
        <v>878</v>
      </c>
    </row>
    <row r="9808" spans="6:7">
      <c r="F9808" s="77">
        <v>6052251073734</v>
      </c>
      <c r="G9808" s="71" t="s">
        <v>878</v>
      </c>
    </row>
    <row r="9809" spans="6:7">
      <c r="F9809" s="77">
        <v>6052251073735</v>
      </c>
      <c r="G9809" s="71" t="s">
        <v>878</v>
      </c>
    </row>
    <row r="9810" spans="6:7">
      <c r="F9810" s="77">
        <v>6052251073736</v>
      </c>
      <c r="G9810" s="71" t="s">
        <v>878</v>
      </c>
    </row>
    <row r="9811" spans="6:7">
      <c r="F9811" s="77">
        <v>6052251073737</v>
      </c>
      <c r="G9811" s="71" t="s">
        <v>878</v>
      </c>
    </row>
    <row r="9812" spans="6:7">
      <c r="F9812" s="77">
        <v>6052251073738</v>
      </c>
      <c r="G9812" s="71" t="s">
        <v>878</v>
      </c>
    </row>
    <row r="9813" spans="6:7">
      <c r="F9813" s="77">
        <v>6052251073739</v>
      </c>
      <c r="G9813" s="71" t="s">
        <v>878</v>
      </c>
    </row>
    <row r="9814" spans="6:7">
      <c r="F9814" s="77">
        <v>6052251073740</v>
      </c>
      <c r="G9814" s="71" t="s">
        <v>878</v>
      </c>
    </row>
    <row r="9815" spans="6:7">
      <c r="F9815" s="77">
        <v>6052251073741</v>
      </c>
      <c r="G9815" s="71" t="s">
        <v>878</v>
      </c>
    </row>
    <row r="9816" spans="6:7">
      <c r="F9816" s="77">
        <v>6052251073742</v>
      </c>
      <c r="G9816" s="71" t="s">
        <v>878</v>
      </c>
    </row>
    <row r="9817" spans="6:7">
      <c r="F9817" s="77">
        <v>6052251073743</v>
      </c>
      <c r="G9817" s="71" t="s">
        <v>878</v>
      </c>
    </row>
    <row r="9818" spans="6:7">
      <c r="F9818" s="77">
        <v>6052251073744</v>
      </c>
      <c r="G9818" s="71" t="s">
        <v>878</v>
      </c>
    </row>
    <row r="9819" spans="6:7">
      <c r="F9819" s="77">
        <v>6052251073745</v>
      </c>
      <c r="G9819" s="71" t="s">
        <v>878</v>
      </c>
    </row>
    <row r="9820" spans="6:7">
      <c r="F9820" s="77">
        <v>6052251073746</v>
      </c>
      <c r="G9820" s="71" t="s">
        <v>878</v>
      </c>
    </row>
    <row r="9821" spans="6:7">
      <c r="F9821" s="77">
        <v>6052251073747</v>
      </c>
      <c r="G9821" s="71" t="s">
        <v>878</v>
      </c>
    </row>
    <row r="9822" spans="6:7">
      <c r="F9822" s="77">
        <v>6052251073748</v>
      </c>
      <c r="G9822" s="71" t="s">
        <v>878</v>
      </c>
    </row>
    <row r="9823" spans="6:7">
      <c r="F9823" s="77">
        <v>6052251073749</v>
      </c>
      <c r="G9823" s="71" t="s">
        <v>878</v>
      </c>
    </row>
    <row r="9824" spans="6:7">
      <c r="F9824" s="77">
        <v>6052251073750</v>
      </c>
      <c r="G9824" s="71" t="s">
        <v>878</v>
      </c>
    </row>
    <row r="9825" spans="6:7">
      <c r="F9825" s="77">
        <v>6052251073751</v>
      </c>
      <c r="G9825" s="71" t="s">
        <v>878</v>
      </c>
    </row>
    <row r="9826" spans="6:7">
      <c r="F9826" s="77">
        <v>6052251073752</v>
      </c>
      <c r="G9826" s="71" t="s">
        <v>878</v>
      </c>
    </row>
    <row r="9827" spans="6:7">
      <c r="F9827" s="77">
        <v>6052251073753</v>
      </c>
      <c r="G9827" s="71" t="s">
        <v>878</v>
      </c>
    </row>
    <row r="9828" spans="6:7">
      <c r="F9828" s="77">
        <v>6052251073754</v>
      </c>
      <c r="G9828" s="71" t="s">
        <v>878</v>
      </c>
    </row>
    <row r="9829" spans="6:7">
      <c r="F9829" s="77">
        <v>6052251073755</v>
      </c>
      <c r="G9829" s="71" t="s">
        <v>878</v>
      </c>
    </row>
    <row r="9830" spans="6:7">
      <c r="F9830" s="77">
        <v>6052251073756</v>
      </c>
      <c r="G9830" s="71" t="s">
        <v>878</v>
      </c>
    </row>
    <row r="9831" spans="6:7">
      <c r="F9831" s="77">
        <v>6052251073757</v>
      </c>
      <c r="G9831" s="71" t="s">
        <v>878</v>
      </c>
    </row>
    <row r="9832" spans="6:7">
      <c r="F9832" s="77">
        <v>6052251073758</v>
      </c>
      <c r="G9832" s="71" t="s">
        <v>878</v>
      </c>
    </row>
    <row r="9833" spans="6:7">
      <c r="F9833" s="77">
        <v>6052251073759</v>
      </c>
      <c r="G9833" s="71" t="s">
        <v>878</v>
      </c>
    </row>
    <row r="9834" spans="6:7">
      <c r="F9834" s="77">
        <v>6052251073760</v>
      </c>
      <c r="G9834" s="71" t="s">
        <v>878</v>
      </c>
    </row>
    <row r="9835" spans="6:7">
      <c r="F9835" s="77">
        <v>6052251073761</v>
      </c>
      <c r="G9835" s="71" t="s">
        <v>878</v>
      </c>
    </row>
    <row r="9836" spans="6:7">
      <c r="F9836" s="77">
        <v>6052251073762</v>
      </c>
      <c r="G9836" s="71" t="s">
        <v>878</v>
      </c>
    </row>
    <row r="9837" spans="6:7">
      <c r="F9837" s="77">
        <v>6052251073763</v>
      </c>
      <c r="G9837" s="71" t="s">
        <v>878</v>
      </c>
    </row>
    <row r="9838" spans="6:7">
      <c r="F9838" s="77">
        <v>6052251073764</v>
      </c>
      <c r="G9838" s="71" t="s">
        <v>878</v>
      </c>
    </row>
    <row r="9839" spans="6:7">
      <c r="F9839" s="77">
        <v>6052251073765</v>
      </c>
      <c r="G9839" s="71" t="s">
        <v>878</v>
      </c>
    </row>
    <row r="9840" spans="6:7">
      <c r="F9840" s="77">
        <v>6052251073766</v>
      </c>
      <c r="G9840" s="71" t="s">
        <v>878</v>
      </c>
    </row>
    <row r="9841" spans="6:7">
      <c r="F9841" s="77">
        <v>6052251073767</v>
      </c>
      <c r="G9841" s="71" t="s">
        <v>878</v>
      </c>
    </row>
    <row r="9842" spans="6:7">
      <c r="F9842" s="77">
        <v>6052251073768</v>
      </c>
      <c r="G9842" s="71" t="s">
        <v>878</v>
      </c>
    </row>
    <row r="9843" spans="6:7">
      <c r="F9843" s="77">
        <v>6052251073769</v>
      </c>
      <c r="G9843" s="71" t="s">
        <v>878</v>
      </c>
    </row>
    <row r="9844" spans="6:7">
      <c r="F9844" s="77">
        <v>6052251073770</v>
      </c>
      <c r="G9844" s="71" t="s">
        <v>878</v>
      </c>
    </row>
    <row r="9845" spans="6:7">
      <c r="F9845" s="77">
        <v>6052251073771</v>
      </c>
      <c r="G9845" s="71" t="s">
        <v>878</v>
      </c>
    </row>
    <row r="9846" spans="6:7">
      <c r="F9846" s="77">
        <v>6052251073772</v>
      </c>
      <c r="G9846" s="71" t="s">
        <v>878</v>
      </c>
    </row>
    <row r="9847" spans="6:7">
      <c r="F9847" s="77">
        <v>6052251073773</v>
      </c>
      <c r="G9847" s="71" t="s">
        <v>878</v>
      </c>
    </row>
    <row r="9848" spans="6:7">
      <c r="F9848" s="77">
        <v>6052251073774</v>
      </c>
      <c r="G9848" s="71" t="s">
        <v>878</v>
      </c>
    </row>
    <row r="9849" spans="6:7">
      <c r="F9849" s="77">
        <v>6052251073775</v>
      </c>
      <c r="G9849" s="71" t="s">
        <v>878</v>
      </c>
    </row>
    <row r="9850" spans="6:7">
      <c r="F9850" s="77">
        <v>6052251073776</v>
      </c>
      <c r="G9850" s="71" t="s">
        <v>878</v>
      </c>
    </row>
    <row r="9851" spans="6:7">
      <c r="F9851" s="77">
        <v>6052251073777</v>
      </c>
      <c r="G9851" s="71" t="s">
        <v>878</v>
      </c>
    </row>
    <row r="9852" spans="6:7">
      <c r="F9852" s="77">
        <v>6052251073778</v>
      </c>
      <c r="G9852" s="71" t="s">
        <v>878</v>
      </c>
    </row>
    <row r="9853" spans="6:7">
      <c r="F9853" s="77">
        <v>6052251073779</v>
      </c>
      <c r="G9853" s="71" t="s">
        <v>878</v>
      </c>
    </row>
    <row r="9854" spans="6:7">
      <c r="F9854" s="77">
        <v>6052251073780</v>
      </c>
      <c r="G9854" s="71" t="s">
        <v>878</v>
      </c>
    </row>
    <row r="9855" spans="6:7">
      <c r="F9855" s="77">
        <v>6052251073781</v>
      </c>
      <c r="G9855" s="71" t="s">
        <v>878</v>
      </c>
    </row>
    <row r="9856" spans="6:7">
      <c r="F9856" s="77">
        <v>6052251073782</v>
      </c>
      <c r="G9856" s="71" t="s">
        <v>878</v>
      </c>
    </row>
    <row r="9857" spans="6:7">
      <c r="F9857" s="77">
        <v>6052251073783</v>
      </c>
      <c r="G9857" s="71" t="s">
        <v>878</v>
      </c>
    </row>
    <row r="9858" spans="6:7">
      <c r="F9858" s="77">
        <v>6052251073784</v>
      </c>
      <c r="G9858" s="71" t="s">
        <v>878</v>
      </c>
    </row>
    <row r="9859" spans="6:7">
      <c r="F9859" s="77">
        <v>6052251073785</v>
      </c>
      <c r="G9859" s="71" t="s">
        <v>878</v>
      </c>
    </row>
    <row r="9860" spans="6:7">
      <c r="F9860" s="77">
        <v>6052251073786</v>
      </c>
      <c r="G9860" s="71" t="s">
        <v>878</v>
      </c>
    </row>
    <row r="9861" spans="6:7">
      <c r="F9861" s="77">
        <v>6052251073787</v>
      </c>
      <c r="G9861" s="71" t="s">
        <v>878</v>
      </c>
    </row>
    <row r="9862" spans="6:7">
      <c r="F9862" s="77">
        <v>6052251073788</v>
      </c>
      <c r="G9862" s="71" t="s">
        <v>878</v>
      </c>
    </row>
    <row r="9863" spans="6:7">
      <c r="F9863" s="77">
        <v>6052251073789</v>
      </c>
      <c r="G9863" s="71" t="s">
        <v>878</v>
      </c>
    </row>
    <row r="9864" spans="6:7">
      <c r="F9864" s="77">
        <v>6052251073790</v>
      </c>
      <c r="G9864" s="71" t="s">
        <v>878</v>
      </c>
    </row>
    <row r="9865" spans="6:7">
      <c r="F9865" s="77">
        <v>6052251073791</v>
      </c>
      <c r="G9865" s="71" t="s">
        <v>878</v>
      </c>
    </row>
    <row r="9866" spans="6:7">
      <c r="F9866" s="77">
        <v>6052251073792</v>
      </c>
      <c r="G9866" s="71" t="s">
        <v>878</v>
      </c>
    </row>
    <row r="9867" spans="6:7">
      <c r="F9867" s="77">
        <v>6052251073793</v>
      </c>
      <c r="G9867" s="71" t="s">
        <v>878</v>
      </c>
    </row>
    <row r="9868" spans="6:7">
      <c r="F9868" s="77">
        <v>6052251073794</v>
      </c>
      <c r="G9868" s="71" t="s">
        <v>878</v>
      </c>
    </row>
    <row r="9869" spans="6:7">
      <c r="F9869" s="77">
        <v>6052251073795</v>
      </c>
      <c r="G9869" s="71" t="s">
        <v>878</v>
      </c>
    </row>
    <row r="9870" spans="6:7">
      <c r="F9870" s="77">
        <v>6052251073796</v>
      </c>
      <c r="G9870" s="71" t="s">
        <v>878</v>
      </c>
    </row>
    <row r="9871" spans="6:7">
      <c r="F9871" s="77">
        <v>6052251073797</v>
      </c>
      <c r="G9871" s="71" t="s">
        <v>878</v>
      </c>
    </row>
    <row r="9872" spans="6:7">
      <c r="F9872" s="77">
        <v>6052251073798</v>
      </c>
      <c r="G9872" s="71" t="s">
        <v>878</v>
      </c>
    </row>
    <row r="9873" spans="6:7">
      <c r="F9873" s="77">
        <v>6052251073799</v>
      </c>
      <c r="G9873" s="71" t="s">
        <v>878</v>
      </c>
    </row>
    <row r="9874" spans="6:7">
      <c r="F9874" s="77">
        <v>6052251073800</v>
      </c>
      <c r="G9874" s="71" t="s">
        <v>878</v>
      </c>
    </row>
    <row r="9875" spans="6:7">
      <c r="F9875" s="77">
        <v>6052251073801</v>
      </c>
      <c r="G9875" s="71" t="s">
        <v>878</v>
      </c>
    </row>
    <row r="9876" spans="6:7">
      <c r="F9876" s="77">
        <v>6052251073802</v>
      </c>
      <c r="G9876" s="71" t="s">
        <v>878</v>
      </c>
    </row>
    <row r="9877" spans="6:7">
      <c r="F9877" s="77">
        <v>6052251073803</v>
      </c>
      <c r="G9877" s="71" t="s">
        <v>878</v>
      </c>
    </row>
    <row r="9878" spans="6:7">
      <c r="F9878" s="77">
        <v>6052251073804</v>
      </c>
      <c r="G9878" s="71" t="s">
        <v>878</v>
      </c>
    </row>
    <row r="9879" spans="6:7">
      <c r="F9879" s="77">
        <v>6052251073805</v>
      </c>
      <c r="G9879" s="71" t="s">
        <v>878</v>
      </c>
    </row>
    <row r="9880" spans="6:7">
      <c r="F9880" s="77">
        <v>6052251073806</v>
      </c>
      <c r="G9880" s="71" t="s">
        <v>878</v>
      </c>
    </row>
    <row r="9881" spans="6:7">
      <c r="F9881" s="77">
        <v>6052251073807</v>
      </c>
      <c r="G9881" s="71" t="s">
        <v>878</v>
      </c>
    </row>
    <row r="9882" spans="6:7">
      <c r="F9882" s="77">
        <v>6052251073808</v>
      </c>
      <c r="G9882" s="71" t="s">
        <v>878</v>
      </c>
    </row>
    <row r="9883" spans="6:7">
      <c r="F9883" s="77">
        <v>6052251073809</v>
      </c>
      <c r="G9883" s="71" t="s">
        <v>878</v>
      </c>
    </row>
    <row r="9884" spans="6:7">
      <c r="F9884" s="77">
        <v>6052251073810</v>
      </c>
      <c r="G9884" s="71" t="s">
        <v>878</v>
      </c>
    </row>
    <row r="9885" spans="6:7">
      <c r="F9885" s="77">
        <v>6052251073811</v>
      </c>
      <c r="G9885" s="71" t="s">
        <v>878</v>
      </c>
    </row>
    <row r="9886" spans="6:7">
      <c r="F9886" s="77">
        <v>6052251073812</v>
      </c>
      <c r="G9886" s="71" t="s">
        <v>878</v>
      </c>
    </row>
    <row r="9887" spans="6:7">
      <c r="F9887" s="77">
        <v>6052251073813</v>
      </c>
      <c r="G9887" s="71" t="s">
        <v>878</v>
      </c>
    </row>
    <row r="9888" spans="6:7">
      <c r="F9888" s="77">
        <v>6052251073814</v>
      </c>
      <c r="G9888" s="71" t="s">
        <v>878</v>
      </c>
    </row>
    <row r="9889" spans="6:7">
      <c r="F9889" s="77">
        <v>6052251073815</v>
      </c>
      <c r="G9889" s="71" t="s">
        <v>878</v>
      </c>
    </row>
    <row r="9890" spans="6:7">
      <c r="F9890" s="77">
        <v>6052251073816</v>
      </c>
      <c r="G9890" s="71" t="s">
        <v>878</v>
      </c>
    </row>
    <row r="9891" spans="6:7">
      <c r="F9891" s="77">
        <v>6052251073817</v>
      </c>
      <c r="G9891" s="71" t="s">
        <v>878</v>
      </c>
    </row>
    <row r="9892" spans="6:7">
      <c r="F9892" s="77">
        <v>6052251073818</v>
      </c>
      <c r="G9892" s="71" t="s">
        <v>878</v>
      </c>
    </row>
    <row r="9893" spans="6:7">
      <c r="F9893" s="77">
        <v>6052251073819</v>
      </c>
      <c r="G9893" s="71" t="s">
        <v>878</v>
      </c>
    </row>
    <row r="9894" spans="6:7">
      <c r="F9894" s="77">
        <v>6052251073820</v>
      </c>
      <c r="G9894" s="71" t="s">
        <v>878</v>
      </c>
    </row>
    <row r="9895" spans="6:7">
      <c r="F9895" s="77">
        <v>6052251073821</v>
      </c>
      <c r="G9895" s="71" t="s">
        <v>878</v>
      </c>
    </row>
    <row r="9896" spans="6:7">
      <c r="F9896" s="77">
        <v>6052251073822</v>
      </c>
      <c r="G9896" s="71" t="s">
        <v>878</v>
      </c>
    </row>
    <row r="9897" spans="6:7">
      <c r="F9897" s="77">
        <v>6052251073823</v>
      </c>
      <c r="G9897" s="71" t="s">
        <v>878</v>
      </c>
    </row>
    <row r="9898" spans="6:7">
      <c r="F9898" s="77">
        <v>6052251073824</v>
      </c>
      <c r="G9898" s="71" t="s">
        <v>878</v>
      </c>
    </row>
    <row r="9899" spans="6:7">
      <c r="F9899" s="77">
        <v>6052251073827</v>
      </c>
      <c r="G9899" s="71" t="s">
        <v>878</v>
      </c>
    </row>
    <row r="9900" spans="6:7">
      <c r="F9900" s="77">
        <v>6052251073828</v>
      </c>
      <c r="G9900" s="71" t="s">
        <v>878</v>
      </c>
    </row>
    <row r="9901" spans="6:7">
      <c r="F9901" s="77">
        <v>6052251073829</v>
      </c>
      <c r="G9901" s="71" t="s">
        <v>878</v>
      </c>
    </row>
    <row r="9902" spans="6:7">
      <c r="F9902" s="77">
        <v>6052251073830</v>
      </c>
      <c r="G9902" s="71" t="s">
        <v>878</v>
      </c>
    </row>
    <row r="9903" spans="6:7">
      <c r="F9903" s="77">
        <v>6052251073831</v>
      </c>
      <c r="G9903" s="71" t="s">
        <v>878</v>
      </c>
    </row>
    <row r="9904" spans="6:7">
      <c r="F9904" s="77">
        <v>6052251073832</v>
      </c>
      <c r="G9904" s="71" t="s">
        <v>878</v>
      </c>
    </row>
    <row r="9905" spans="6:7">
      <c r="F9905" s="77">
        <v>6052251073833</v>
      </c>
      <c r="G9905" s="71" t="s">
        <v>878</v>
      </c>
    </row>
    <row r="9906" spans="6:7">
      <c r="F9906" s="77">
        <v>6052251073834</v>
      </c>
      <c r="G9906" s="71" t="s">
        <v>878</v>
      </c>
    </row>
    <row r="9907" spans="6:7">
      <c r="F9907" s="77">
        <v>6052251073835</v>
      </c>
      <c r="G9907" s="71" t="s">
        <v>878</v>
      </c>
    </row>
    <row r="9908" spans="6:7">
      <c r="F9908" s="77">
        <v>6052251073836</v>
      </c>
      <c r="G9908" s="71" t="s">
        <v>878</v>
      </c>
    </row>
    <row r="9909" spans="6:7">
      <c r="F9909" s="77">
        <v>6052251073837</v>
      </c>
      <c r="G9909" s="71" t="s">
        <v>878</v>
      </c>
    </row>
    <row r="9910" spans="6:7">
      <c r="F9910" s="77">
        <v>6052251073838</v>
      </c>
      <c r="G9910" s="71" t="s">
        <v>878</v>
      </c>
    </row>
    <row r="9911" spans="6:7">
      <c r="F9911" s="77">
        <v>6052251073839</v>
      </c>
      <c r="G9911" s="71" t="s">
        <v>878</v>
      </c>
    </row>
    <row r="9912" spans="6:7">
      <c r="F9912" s="77">
        <v>6052251073840</v>
      </c>
      <c r="G9912" s="71" t="s">
        <v>878</v>
      </c>
    </row>
    <row r="9913" spans="6:7">
      <c r="F9913" s="77">
        <v>6052251073841</v>
      </c>
      <c r="G9913" s="71" t="s">
        <v>878</v>
      </c>
    </row>
    <row r="9914" spans="6:7">
      <c r="F9914" s="77">
        <v>6052251073842</v>
      </c>
      <c r="G9914" s="71" t="s">
        <v>878</v>
      </c>
    </row>
    <row r="9915" spans="6:7">
      <c r="F9915" s="77">
        <v>6052251073843</v>
      </c>
      <c r="G9915" s="71" t="s">
        <v>878</v>
      </c>
    </row>
    <row r="9916" spans="6:7">
      <c r="F9916" s="77">
        <v>6052251073844</v>
      </c>
      <c r="G9916" s="71" t="s">
        <v>878</v>
      </c>
    </row>
    <row r="9917" spans="6:7">
      <c r="F9917" s="77">
        <v>6052251073845</v>
      </c>
      <c r="G9917" s="71" t="s">
        <v>878</v>
      </c>
    </row>
    <row r="9918" spans="6:7">
      <c r="F9918" s="77">
        <v>6052251073846</v>
      </c>
      <c r="G9918" s="71" t="s">
        <v>878</v>
      </c>
    </row>
    <row r="9919" spans="6:7">
      <c r="F9919" s="77">
        <v>6052251073847</v>
      </c>
      <c r="G9919" s="71" t="s">
        <v>878</v>
      </c>
    </row>
    <row r="9920" spans="6:7">
      <c r="F9920" s="77">
        <v>6052251073848</v>
      </c>
      <c r="G9920" s="71" t="s">
        <v>878</v>
      </c>
    </row>
    <row r="9921" spans="6:7">
      <c r="F9921" s="77">
        <v>6052251073849</v>
      </c>
      <c r="G9921" s="71" t="s">
        <v>878</v>
      </c>
    </row>
    <row r="9922" spans="6:7">
      <c r="F9922" s="77">
        <v>6052251073850</v>
      </c>
      <c r="G9922" s="71" t="s">
        <v>878</v>
      </c>
    </row>
    <row r="9923" spans="6:7">
      <c r="F9923" s="77">
        <v>6052251073851</v>
      </c>
      <c r="G9923" s="71" t="s">
        <v>878</v>
      </c>
    </row>
    <row r="9924" spans="6:7">
      <c r="F9924" s="77">
        <v>6052251073852</v>
      </c>
      <c r="G9924" s="71" t="s">
        <v>878</v>
      </c>
    </row>
    <row r="9925" spans="6:7">
      <c r="F9925" s="77">
        <v>6052251073853</v>
      </c>
      <c r="G9925" s="71" t="s">
        <v>878</v>
      </c>
    </row>
    <row r="9926" spans="6:7">
      <c r="F9926" s="77">
        <v>6052251073854</v>
      </c>
      <c r="G9926" s="71" t="s">
        <v>878</v>
      </c>
    </row>
    <row r="9927" spans="6:7">
      <c r="F9927" s="77">
        <v>6052251073855</v>
      </c>
      <c r="G9927" s="71" t="s">
        <v>878</v>
      </c>
    </row>
    <row r="9928" spans="6:7">
      <c r="F9928" s="77">
        <v>6052251073856</v>
      </c>
      <c r="G9928" s="71" t="s">
        <v>878</v>
      </c>
    </row>
    <row r="9929" spans="6:7">
      <c r="F9929" s="77">
        <v>6052251073857</v>
      </c>
      <c r="G9929" s="71" t="s">
        <v>878</v>
      </c>
    </row>
    <row r="9930" spans="6:7">
      <c r="F9930" s="77">
        <v>6052251073858</v>
      </c>
      <c r="G9930" s="71" t="s">
        <v>878</v>
      </c>
    </row>
    <row r="9931" spans="6:7">
      <c r="F9931" s="77">
        <v>6052251073859</v>
      </c>
      <c r="G9931" s="71" t="s">
        <v>878</v>
      </c>
    </row>
    <row r="9932" spans="6:7">
      <c r="F9932" s="77">
        <v>6052251073860</v>
      </c>
      <c r="G9932" s="71" t="s">
        <v>878</v>
      </c>
    </row>
    <row r="9933" spans="6:7">
      <c r="F9933" s="77">
        <v>6052251073861</v>
      </c>
      <c r="G9933" s="71" t="s">
        <v>878</v>
      </c>
    </row>
    <row r="9934" spans="6:7">
      <c r="F9934" s="77">
        <v>6052251073862</v>
      </c>
      <c r="G9934" s="71" t="s">
        <v>878</v>
      </c>
    </row>
    <row r="9935" spans="6:7">
      <c r="F9935" s="77">
        <v>6052251073863</v>
      </c>
      <c r="G9935" s="71" t="s">
        <v>878</v>
      </c>
    </row>
    <row r="9936" spans="6:7">
      <c r="F9936" s="77">
        <v>6052251073864</v>
      </c>
      <c r="G9936" s="71" t="s">
        <v>878</v>
      </c>
    </row>
    <row r="9937" spans="6:7">
      <c r="F9937" s="77">
        <v>6052251073865</v>
      </c>
      <c r="G9937" s="71" t="s">
        <v>878</v>
      </c>
    </row>
    <row r="9938" spans="6:7">
      <c r="F9938" s="77">
        <v>6052251073866</v>
      </c>
      <c r="G9938" s="71" t="s">
        <v>878</v>
      </c>
    </row>
    <row r="9939" spans="6:7">
      <c r="F9939" s="77">
        <v>6052251073867</v>
      </c>
      <c r="G9939" s="71" t="s">
        <v>878</v>
      </c>
    </row>
    <row r="9940" spans="6:7">
      <c r="F9940" s="77">
        <v>6052251073868</v>
      </c>
      <c r="G9940" s="71" t="s">
        <v>878</v>
      </c>
    </row>
    <row r="9941" spans="6:7">
      <c r="F9941" s="77">
        <v>6052251073869</v>
      </c>
      <c r="G9941" s="71" t="s">
        <v>878</v>
      </c>
    </row>
    <row r="9942" spans="6:7">
      <c r="F9942" s="77">
        <v>6052251073870</v>
      </c>
      <c r="G9942" s="71" t="s">
        <v>878</v>
      </c>
    </row>
    <row r="9943" spans="6:7">
      <c r="F9943" s="77">
        <v>6052251073871</v>
      </c>
      <c r="G9943" s="71" t="s">
        <v>878</v>
      </c>
    </row>
    <row r="9944" spans="6:7">
      <c r="F9944" s="77">
        <v>6052251073872</v>
      </c>
      <c r="G9944" s="71" t="s">
        <v>878</v>
      </c>
    </row>
    <row r="9945" spans="6:7">
      <c r="F9945" s="77">
        <v>6052251073873</v>
      </c>
      <c r="G9945" s="71" t="s">
        <v>878</v>
      </c>
    </row>
    <row r="9946" spans="6:7">
      <c r="F9946" s="77">
        <v>6052251073874</v>
      </c>
      <c r="G9946" s="71" t="s">
        <v>878</v>
      </c>
    </row>
    <row r="9947" spans="6:7">
      <c r="F9947" s="77">
        <v>6052251073875</v>
      </c>
      <c r="G9947" s="71" t="s">
        <v>878</v>
      </c>
    </row>
    <row r="9948" spans="6:7">
      <c r="F9948" s="77">
        <v>6052251073876</v>
      </c>
      <c r="G9948" s="71" t="s">
        <v>878</v>
      </c>
    </row>
    <row r="9949" spans="6:7">
      <c r="F9949" s="77">
        <v>6052251073877</v>
      </c>
      <c r="G9949" s="71" t="s">
        <v>878</v>
      </c>
    </row>
    <row r="9950" spans="6:7">
      <c r="F9950" s="77">
        <v>6052251073878</v>
      </c>
      <c r="G9950" s="71" t="s">
        <v>878</v>
      </c>
    </row>
    <row r="9951" spans="6:7">
      <c r="F9951" s="77">
        <v>6052251073879</v>
      </c>
      <c r="G9951" s="71" t="s">
        <v>878</v>
      </c>
    </row>
    <row r="9952" spans="6:7">
      <c r="F9952" s="77">
        <v>6052251073880</v>
      </c>
      <c r="G9952" s="71" t="s">
        <v>878</v>
      </c>
    </row>
    <row r="9953" spans="6:7">
      <c r="F9953" s="77">
        <v>6052251073881</v>
      </c>
      <c r="G9953" s="71" t="s">
        <v>878</v>
      </c>
    </row>
    <row r="9954" spans="6:7">
      <c r="F9954" s="77">
        <v>6052251073882</v>
      </c>
      <c r="G9954" s="71" t="s">
        <v>878</v>
      </c>
    </row>
    <row r="9955" spans="6:7">
      <c r="F9955" s="77">
        <v>6052251073883</v>
      </c>
      <c r="G9955" s="71" t="s">
        <v>878</v>
      </c>
    </row>
    <row r="9956" spans="6:7">
      <c r="F9956" s="77">
        <v>6052251073884</v>
      </c>
      <c r="G9956" s="71" t="s">
        <v>878</v>
      </c>
    </row>
    <row r="9957" spans="6:7">
      <c r="F9957" s="77">
        <v>6052251073885</v>
      </c>
      <c r="G9957" s="71" t="s">
        <v>878</v>
      </c>
    </row>
    <row r="9958" spans="6:7">
      <c r="F9958" s="77">
        <v>6052251073886</v>
      </c>
      <c r="G9958" s="71" t="s">
        <v>878</v>
      </c>
    </row>
    <row r="9959" spans="6:7">
      <c r="F9959" s="77">
        <v>6052251073887</v>
      </c>
      <c r="G9959" s="71" t="s">
        <v>878</v>
      </c>
    </row>
    <row r="9960" spans="6:7">
      <c r="F9960" s="77">
        <v>6052251073888</v>
      </c>
      <c r="G9960" s="71" t="s">
        <v>878</v>
      </c>
    </row>
    <row r="9961" spans="6:7">
      <c r="F9961" s="77">
        <v>6052251073889</v>
      </c>
      <c r="G9961" s="71" t="s">
        <v>878</v>
      </c>
    </row>
    <row r="9962" spans="6:7">
      <c r="F9962" s="77">
        <v>6052251073890</v>
      </c>
      <c r="G9962" s="71" t="s">
        <v>878</v>
      </c>
    </row>
    <row r="9963" spans="6:7">
      <c r="F9963" s="77">
        <v>6052251073891</v>
      </c>
      <c r="G9963" s="71" t="s">
        <v>878</v>
      </c>
    </row>
    <row r="9964" spans="6:7">
      <c r="F9964" s="77">
        <v>6052251073892</v>
      </c>
      <c r="G9964" s="71" t="s">
        <v>878</v>
      </c>
    </row>
    <row r="9965" spans="6:7">
      <c r="F9965" s="77">
        <v>6052251073893</v>
      </c>
      <c r="G9965" s="71" t="s">
        <v>878</v>
      </c>
    </row>
    <row r="9966" spans="6:7">
      <c r="F9966" s="77">
        <v>6052251073894</v>
      </c>
      <c r="G9966" s="71" t="s">
        <v>878</v>
      </c>
    </row>
    <row r="9967" spans="6:7">
      <c r="F9967" s="77">
        <v>6052251073895</v>
      </c>
      <c r="G9967" s="71" t="s">
        <v>878</v>
      </c>
    </row>
    <row r="9968" spans="6:7">
      <c r="F9968" s="77">
        <v>6052251073896</v>
      </c>
      <c r="G9968" s="71" t="s">
        <v>878</v>
      </c>
    </row>
    <row r="9969" spans="6:7">
      <c r="F9969" s="77">
        <v>6052251073897</v>
      </c>
      <c r="G9969" s="71" t="s">
        <v>878</v>
      </c>
    </row>
    <row r="9970" spans="6:7">
      <c r="F9970" s="77">
        <v>6052251073898</v>
      </c>
      <c r="G9970" s="71" t="s">
        <v>878</v>
      </c>
    </row>
    <row r="9971" spans="6:7">
      <c r="F9971" s="77">
        <v>6052251073899</v>
      </c>
      <c r="G9971" s="71" t="s">
        <v>878</v>
      </c>
    </row>
    <row r="9972" spans="6:7">
      <c r="F9972" s="77">
        <v>6052251073900</v>
      </c>
      <c r="G9972" s="71" t="s">
        <v>878</v>
      </c>
    </row>
    <row r="9973" spans="6:7">
      <c r="F9973" s="77">
        <v>6052251073901</v>
      </c>
      <c r="G9973" s="71" t="s">
        <v>878</v>
      </c>
    </row>
    <row r="9974" spans="6:7">
      <c r="F9974" s="77">
        <v>6052251073902</v>
      </c>
      <c r="G9974" s="71" t="s">
        <v>878</v>
      </c>
    </row>
    <row r="9975" spans="6:7">
      <c r="F9975" s="77">
        <v>6052251073903</v>
      </c>
      <c r="G9975" s="71" t="s">
        <v>878</v>
      </c>
    </row>
    <row r="9976" spans="6:7">
      <c r="F9976" s="77">
        <v>6052251073904</v>
      </c>
      <c r="G9976" s="71" t="s">
        <v>878</v>
      </c>
    </row>
    <row r="9977" spans="6:7">
      <c r="F9977" s="77">
        <v>6052251073905</v>
      </c>
      <c r="G9977" s="71" t="s">
        <v>878</v>
      </c>
    </row>
    <row r="9978" spans="6:7">
      <c r="F9978" s="77">
        <v>6052251073906</v>
      </c>
      <c r="G9978" s="71" t="s">
        <v>878</v>
      </c>
    </row>
    <row r="9979" spans="6:7">
      <c r="F9979" s="77">
        <v>6052251073907</v>
      </c>
      <c r="G9979" s="71" t="s">
        <v>878</v>
      </c>
    </row>
    <row r="9980" spans="6:7">
      <c r="F9980" s="77">
        <v>6052251073908</v>
      </c>
      <c r="G9980" s="71" t="s">
        <v>878</v>
      </c>
    </row>
    <row r="9981" spans="6:7">
      <c r="F9981" s="77">
        <v>6052251073909</v>
      </c>
      <c r="G9981" s="71" t="s">
        <v>878</v>
      </c>
    </row>
    <row r="9982" spans="6:7">
      <c r="F9982" s="77">
        <v>6052251073910</v>
      </c>
      <c r="G9982" s="71" t="s">
        <v>878</v>
      </c>
    </row>
    <row r="9983" spans="6:7">
      <c r="F9983" s="77">
        <v>6052251073911</v>
      </c>
      <c r="G9983" s="71" t="s">
        <v>878</v>
      </c>
    </row>
    <row r="9984" spans="6:7">
      <c r="F9984" s="77">
        <v>6052251073912</v>
      </c>
      <c r="G9984" s="71" t="s">
        <v>878</v>
      </c>
    </row>
    <row r="9985" spans="6:7">
      <c r="F9985" s="77">
        <v>6052251073913</v>
      </c>
      <c r="G9985" s="71" t="s">
        <v>878</v>
      </c>
    </row>
    <row r="9986" spans="6:7">
      <c r="F9986" s="77">
        <v>6052251073914</v>
      </c>
      <c r="G9986" s="71" t="s">
        <v>878</v>
      </c>
    </row>
    <row r="9987" spans="6:7">
      <c r="F9987" s="77">
        <v>6052251073915</v>
      </c>
      <c r="G9987" s="71" t="s">
        <v>878</v>
      </c>
    </row>
    <row r="9988" spans="6:7">
      <c r="F9988" s="77">
        <v>6052251073916</v>
      </c>
      <c r="G9988" s="71" t="s">
        <v>878</v>
      </c>
    </row>
    <row r="9989" spans="6:7">
      <c r="F9989" s="77">
        <v>6052251073917</v>
      </c>
      <c r="G9989" s="71" t="s">
        <v>878</v>
      </c>
    </row>
    <row r="9990" spans="6:7">
      <c r="F9990" s="77">
        <v>6052251073918</v>
      </c>
      <c r="G9990" s="71" t="s">
        <v>878</v>
      </c>
    </row>
    <row r="9991" spans="6:7">
      <c r="F9991" s="77">
        <v>6052251073919</v>
      </c>
      <c r="G9991" s="71" t="s">
        <v>878</v>
      </c>
    </row>
    <row r="9992" spans="6:7">
      <c r="F9992" s="77">
        <v>6052251073920</v>
      </c>
      <c r="G9992" s="71" t="s">
        <v>878</v>
      </c>
    </row>
    <row r="9993" spans="6:7">
      <c r="F9993" s="77">
        <v>6052251073921</v>
      </c>
      <c r="G9993" s="71" t="s">
        <v>878</v>
      </c>
    </row>
    <row r="9994" spans="6:7">
      <c r="F9994" s="77">
        <v>6052251073922</v>
      </c>
      <c r="G9994" s="71" t="s">
        <v>878</v>
      </c>
    </row>
    <row r="9995" spans="6:7">
      <c r="F9995" s="77">
        <v>6052251073923</v>
      </c>
      <c r="G9995" s="71" t="s">
        <v>878</v>
      </c>
    </row>
    <row r="9996" spans="6:7">
      <c r="F9996" s="77">
        <v>6052251073924</v>
      </c>
      <c r="G9996" s="71" t="s">
        <v>878</v>
      </c>
    </row>
    <row r="9997" spans="6:7">
      <c r="F9997" s="77">
        <v>6052251073925</v>
      </c>
      <c r="G9997" s="71" t="s">
        <v>878</v>
      </c>
    </row>
    <row r="9998" spans="6:7">
      <c r="F9998" s="77">
        <v>6052251073926</v>
      </c>
      <c r="G9998" s="71" t="s">
        <v>878</v>
      </c>
    </row>
    <row r="9999" spans="6:7">
      <c r="F9999" s="77">
        <v>6052251073927</v>
      </c>
      <c r="G9999" s="71" t="s">
        <v>878</v>
      </c>
    </row>
    <row r="10000" spans="6:7">
      <c r="F10000" s="77">
        <v>6052251073928</v>
      </c>
      <c r="G10000" s="71" t="s">
        <v>878</v>
      </c>
    </row>
    <row r="10001" spans="6:7">
      <c r="F10001" s="77">
        <v>6052251073929</v>
      </c>
      <c r="G10001" s="71" t="s">
        <v>878</v>
      </c>
    </row>
    <row r="10002" spans="6:7">
      <c r="F10002" s="77">
        <v>6052251073930</v>
      </c>
      <c r="G10002" s="71" t="s">
        <v>878</v>
      </c>
    </row>
    <row r="10003" spans="6:7">
      <c r="F10003" s="77">
        <v>6052251073931</v>
      </c>
      <c r="G10003" s="71" t="s">
        <v>878</v>
      </c>
    </row>
    <row r="10004" spans="6:7">
      <c r="F10004" s="77">
        <v>6052251073932</v>
      </c>
      <c r="G10004" s="71" t="s">
        <v>878</v>
      </c>
    </row>
    <row r="10005" spans="6:7">
      <c r="F10005" s="77">
        <v>6052251073933</v>
      </c>
      <c r="G10005" s="71" t="s">
        <v>878</v>
      </c>
    </row>
    <row r="10006" spans="6:7">
      <c r="F10006" s="77">
        <v>6052251073934</v>
      </c>
      <c r="G10006" s="71" t="s">
        <v>878</v>
      </c>
    </row>
    <row r="10007" spans="6:7">
      <c r="F10007" s="77">
        <v>6052251073935</v>
      </c>
      <c r="G10007" s="71" t="s">
        <v>878</v>
      </c>
    </row>
    <row r="10008" spans="6:7">
      <c r="F10008" s="77">
        <v>6052251073936</v>
      </c>
      <c r="G10008" s="71" t="s">
        <v>878</v>
      </c>
    </row>
    <row r="10009" spans="6:7">
      <c r="F10009" s="77">
        <v>6052251073937</v>
      </c>
      <c r="G10009" s="71" t="s">
        <v>878</v>
      </c>
    </row>
    <row r="10010" spans="6:7">
      <c r="F10010" s="77">
        <v>6052251073938</v>
      </c>
      <c r="G10010" s="71" t="s">
        <v>878</v>
      </c>
    </row>
    <row r="10011" spans="6:7">
      <c r="F10011" s="77">
        <v>6052251073939</v>
      </c>
      <c r="G10011" s="71" t="s">
        <v>878</v>
      </c>
    </row>
    <row r="10012" spans="6:7">
      <c r="F10012" s="77">
        <v>6052251073940</v>
      </c>
      <c r="G10012" s="71" t="s">
        <v>878</v>
      </c>
    </row>
    <row r="10013" spans="6:7">
      <c r="F10013" s="77">
        <v>6052251073941</v>
      </c>
      <c r="G10013" s="71" t="s">
        <v>878</v>
      </c>
    </row>
    <row r="10014" spans="6:7">
      <c r="F10014" s="77">
        <v>6052251073942</v>
      </c>
      <c r="G10014" s="71" t="s">
        <v>878</v>
      </c>
    </row>
    <row r="10015" spans="6:7">
      <c r="F10015" s="77">
        <v>6052251073943</v>
      </c>
      <c r="G10015" s="71" t="s">
        <v>878</v>
      </c>
    </row>
    <row r="10016" spans="6:7">
      <c r="F10016" s="77">
        <v>6052251073944</v>
      </c>
      <c r="G10016" s="71" t="s">
        <v>878</v>
      </c>
    </row>
    <row r="10017" spans="6:7">
      <c r="F10017" s="77">
        <v>6052251073945</v>
      </c>
      <c r="G10017" s="71" t="s">
        <v>878</v>
      </c>
    </row>
    <row r="10018" spans="6:7">
      <c r="F10018" s="77">
        <v>6052251073946</v>
      </c>
      <c r="G10018" s="71" t="s">
        <v>878</v>
      </c>
    </row>
    <row r="10019" spans="6:7">
      <c r="F10019" s="77">
        <v>6052251073947</v>
      </c>
      <c r="G10019" s="71" t="s">
        <v>878</v>
      </c>
    </row>
    <row r="10020" spans="6:7">
      <c r="F10020" s="77">
        <v>6052251073948</v>
      </c>
      <c r="G10020" s="71" t="s">
        <v>878</v>
      </c>
    </row>
    <row r="10021" spans="6:7">
      <c r="F10021" s="77">
        <v>6052251073949</v>
      </c>
      <c r="G10021" s="71" t="s">
        <v>878</v>
      </c>
    </row>
    <row r="10022" spans="6:7">
      <c r="F10022" s="77">
        <v>6052251073950</v>
      </c>
      <c r="G10022" s="71" t="s">
        <v>878</v>
      </c>
    </row>
    <row r="10023" spans="6:7">
      <c r="F10023" s="77">
        <v>6052251073951</v>
      </c>
      <c r="G10023" s="71" t="s">
        <v>878</v>
      </c>
    </row>
    <row r="10024" spans="6:7">
      <c r="F10024" s="77">
        <v>6052251073952</v>
      </c>
      <c r="G10024" s="71" t="s">
        <v>878</v>
      </c>
    </row>
    <row r="10025" spans="6:7">
      <c r="F10025" s="77">
        <v>6052251073953</v>
      </c>
      <c r="G10025" s="71" t="s">
        <v>878</v>
      </c>
    </row>
    <row r="10026" spans="6:7">
      <c r="F10026" s="77">
        <v>6052251073954</v>
      </c>
      <c r="G10026" s="71" t="s">
        <v>878</v>
      </c>
    </row>
    <row r="10027" spans="6:7">
      <c r="F10027" s="77">
        <v>6052251073955</v>
      </c>
      <c r="G10027" s="71" t="s">
        <v>878</v>
      </c>
    </row>
    <row r="10028" spans="6:7">
      <c r="F10028" s="77">
        <v>6052251073956</v>
      </c>
      <c r="G10028" s="71" t="s">
        <v>878</v>
      </c>
    </row>
    <row r="10029" spans="6:7">
      <c r="F10029" s="77">
        <v>6052251073957</v>
      </c>
      <c r="G10029" s="71" t="s">
        <v>878</v>
      </c>
    </row>
    <row r="10030" spans="6:7">
      <c r="F10030" s="77">
        <v>6052251073958</v>
      </c>
      <c r="G10030" s="71" t="s">
        <v>878</v>
      </c>
    </row>
    <row r="10031" spans="6:7">
      <c r="F10031" s="77">
        <v>6052251073959</v>
      </c>
      <c r="G10031" s="71" t="s">
        <v>878</v>
      </c>
    </row>
    <row r="10032" spans="6:7">
      <c r="F10032" s="77">
        <v>6052251073960</v>
      </c>
      <c r="G10032" s="71" t="s">
        <v>878</v>
      </c>
    </row>
    <row r="10033" spans="6:7">
      <c r="F10033" s="77">
        <v>6052251073961</v>
      </c>
      <c r="G10033" s="71" t="s">
        <v>878</v>
      </c>
    </row>
    <row r="10034" spans="6:7">
      <c r="F10034" s="77">
        <v>6052251073962</v>
      </c>
      <c r="G10034" s="71" t="s">
        <v>878</v>
      </c>
    </row>
    <row r="10035" spans="6:7">
      <c r="F10035" s="77">
        <v>6052251073963</v>
      </c>
      <c r="G10035" s="71" t="s">
        <v>878</v>
      </c>
    </row>
    <row r="10036" spans="6:7">
      <c r="F10036" s="77">
        <v>6052251073964</v>
      </c>
      <c r="G10036" s="71" t="s">
        <v>878</v>
      </c>
    </row>
    <row r="10037" spans="6:7">
      <c r="F10037" s="77">
        <v>6052251073965</v>
      </c>
      <c r="G10037" s="71" t="s">
        <v>878</v>
      </c>
    </row>
    <row r="10038" spans="6:7">
      <c r="F10038" s="77">
        <v>6052251073966</v>
      </c>
      <c r="G10038" s="71" t="s">
        <v>878</v>
      </c>
    </row>
    <row r="10039" spans="6:7">
      <c r="F10039" s="77">
        <v>6052251073967</v>
      </c>
      <c r="G10039" s="71" t="s">
        <v>878</v>
      </c>
    </row>
    <row r="10040" spans="6:7">
      <c r="F10040" s="77">
        <v>6052251073968</v>
      </c>
      <c r="G10040" s="71" t="s">
        <v>878</v>
      </c>
    </row>
    <row r="10041" spans="6:7">
      <c r="F10041" s="77">
        <v>6052251073969</v>
      </c>
      <c r="G10041" s="71" t="s">
        <v>878</v>
      </c>
    </row>
    <row r="10042" spans="6:7">
      <c r="F10042" s="77">
        <v>6052251073970</v>
      </c>
      <c r="G10042" s="71" t="s">
        <v>878</v>
      </c>
    </row>
    <row r="10043" spans="6:7">
      <c r="F10043" s="77">
        <v>6052251073971</v>
      </c>
      <c r="G10043" s="71" t="s">
        <v>878</v>
      </c>
    </row>
    <row r="10044" spans="6:7">
      <c r="F10044" s="77">
        <v>6052251073972</v>
      </c>
      <c r="G10044" s="71" t="s">
        <v>878</v>
      </c>
    </row>
    <row r="10045" spans="6:7">
      <c r="F10045" s="77">
        <v>6052251073973</v>
      </c>
      <c r="G10045" s="71" t="s">
        <v>878</v>
      </c>
    </row>
    <row r="10046" spans="6:7">
      <c r="F10046" s="77">
        <v>6052251073974</v>
      </c>
      <c r="G10046" s="71" t="s">
        <v>878</v>
      </c>
    </row>
    <row r="10047" spans="6:7">
      <c r="F10047" s="77">
        <v>6052251073975</v>
      </c>
      <c r="G10047" s="71" t="s">
        <v>878</v>
      </c>
    </row>
    <row r="10048" spans="6:7">
      <c r="F10048" s="77">
        <v>6052251073976</v>
      </c>
      <c r="G10048" s="71" t="s">
        <v>878</v>
      </c>
    </row>
    <row r="10049" spans="6:7">
      <c r="F10049" s="77">
        <v>6052251073977</v>
      </c>
      <c r="G10049" s="71" t="s">
        <v>878</v>
      </c>
    </row>
    <row r="10050" spans="6:7">
      <c r="F10050" s="77">
        <v>6052251073978</v>
      </c>
      <c r="G10050" s="71" t="s">
        <v>878</v>
      </c>
    </row>
    <row r="10051" spans="6:7">
      <c r="F10051" s="77">
        <v>6052251073979</v>
      </c>
      <c r="G10051" s="71" t="s">
        <v>878</v>
      </c>
    </row>
    <row r="10052" spans="6:7">
      <c r="F10052" s="77">
        <v>6052251073980</v>
      </c>
      <c r="G10052" s="71" t="s">
        <v>878</v>
      </c>
    </row>
    <row r="10053" spans="6:7">
      <c r="F10053" s="77">
        <v>6052251073981</v>
      </c>
      <c r="G10053" s="71" t="s">
        <v>878</v>
      </c>
    </row>
    <row r="10054" spans="6:7">
      <c r="F10054" s="77">
        <v>6052251073982</v>
      </c>
      <c r="G10054" s="71" t="s">
        <v>878</v>
      </c>
    </row>
    <row r="10055" spans="6:7">
      <c r="F10055" s="77">
        <v>6052251073983</v>
      </c>
      <c r="G10055" s="71" t="s">
        <v>878</v>
      </c>
    </row>
    <row r="10056" spans="6:7">
      <c r="F10056" s="77">
        <v>6052251073984</v>
      </c>
      <c r="G10056" s="71" t="s">
        <v>878</v>
      </c>
    </row>
    <row r="10057" spans="6:7">
      <c r="F10057" s="77">
        <v>6052251073985</v>
      </c>
      <c r="G10057" s="71" t="s">
        <v>878</v>
      </c>
    </row>
    <row r="10058" spans="6:7">
      <c r="F10058" s="77">
        <v>6052251073986</v>
      </c>
      <c r="G10058" s="71" t="s">
        <v>878</v>
      </c>
    </row>
    <row r="10059" spans="6:7">
      <c r="F10059" s="77">
        <v>6052251073987</v>
      </c>
      <c r="G10059" s="71" t="s">
        <v>878</v>
      </c>
    </row>
    <row r="10060" spans="6:7">
      <c r="F10060" s="77">
        <v>6052251073988</v>
      </c>
      <c r="G10060" s="71" t="s">
        <v>878</v>
      </c>
    </row>
    <row r="10061" spans="6:7">
      <c r="F10061" s="77">
        <v>6052251073989</v>
      </c>
      <c r="G10061" s="71" t="s">
        <v>878</v>
      </c>
    </row>
    <row r="10062" spans="6:7">
      <c r="F10062" s="77">
        <v>6052251073990</v>
      </c>
      <c r="G10062" s="71" t="s">
        <v>878</v>
      </c>
    </row>
    <row r="10063" spans="6:7">
      <c r="F10063" s="77">
        <v>6052251073991</v>
      </c>
      <c r="G10063" s="71" t="s">
        <v>878</v>
      </c>
    </row>
    <row r="10064" spans="6:7">
      <c r="F10064" s="77">
        <v>6052251073992</v>
      </c>
      <c r="G10064" s="71" t="s">
        <v>878</v>
      </c>
    </row>
    <row r="10065" spans="6:7">
      <c r="F10065" s="77">
        <v>6052251073993</v>
      </c>
      <c r="G10065" s="71" t="s">
        <v>878</v>
      </c>
    </row>
    <row r="10066" spans="6:7">
      <c r="F10066" s="77">
        <v>6052251073994</v>
      </c>
      <c r="G10066" s="71" t="s">
        <v>878</v>
      </c>
    </row>
    <row r="10067" spans="6:7">
      <c r="F10067" s="77">
        <v>6052251073995</v>
      </c>
      <c r="G10067" s="71" t="s">
        <v>878</v>
      </c>
    </row>
    <row r="10068" spans="6:7">
      <c r="F10068" s="77">
        <v>6052251073996</v>
      </c>
      <c r="G10068" s="71" t="s">
        <v>878</v>
      </c>
    </row>
    <row r="10069" spans="6:7">
      <c r="F10069" s="77">
        <v>6052251073997</v>
      </c>
      <c r="G10069" s="71" t="s">
        <v>878</v>
      </c>
    </row>
    <row r="10070" spans="6:7">
      <c r="F10070" s="77">
        <v>6052251073998</v>
      </c>
      <c r="G10070" s="71" t="s">
        <v>878</v>
      </c>
    </row>
    <row r="10071" spans="6:7">
      <c r="F10071" s="77">
        <v>6052251073999</v>
      </c>
      <c r="G10071" s="71" t="s">
        <v>878</v>
      </c>
    </row>
    <row r="10072" spans="6:7">
      <c r="F10072" s="77">
        <v>6052251074000</v>
      </c>
      <c r="G10072" s="71" t="s">
        <v>878</v>
      </c>
    </row>
    <row r="10073" spans="6:7">
      <c r="F10073" s="77">
        <v>6052251074001</v>
      </c>
      <c r="G10073" s="71" t="s">
        <v>878</v>
      </c>
    </row>
    <row r="10074" spans="6:7">
      <c r="F10074" s="77">
        <v>6052251074002</v>
      </c>
      <c r="G10074" s="71" t="s">
        <v>878</v>
      </c>
    </row>
    <row r="10075" spans="6:7">
      <c r="F10075" s="77">
        <v>6052251074003</v>
      </c>
      <c r="G10075" s="71" t="s">
        <v>878</v>
      </c>
    </row>
    <row r="10076" spans="6:7">
      <c r="F10076" s="77">
        <v>6052251074004</v>
      </c>
      <c r="G10076" s="71" t="s">
        <v>878</v>
      </c>
    </row>
    <row r="10077" spans="6:7">
      <c r="F10077" s="77">
        <v>6052251074005</v>
      </c>
      <c r="G10077" s="71" t="s">
        <v>878</v>
      </c>
    </row>
    <row r="10078" spans="6:7">
      <c r="F10078" s="77">
        <v>6052251074006</v>
      </c>
      <c r="G10078" s="71" t="s">
        <v>878</v>
      </c>
    </row>
    <row r="10079" spans="6:7">
      <c r="F10079" s="77">
        <v>6052251074007</v>
      </c>
      <c r="G10079" s="71" t="s">
        <v>878</v>
      </c>
    </row>
    <row r="10080" spans="6:7">
      <c r="F10080" s="77">
        <v>6052251074008</v>
      </c>
      <c r="G10080" s="71" t="s">
        <v>878</v>
      </c>
    </row>
    <row r="10081" spans="6:7">
      <c r="F10081" s="77">
        <v>6052251074009</v>
      </c>
      <c r="G10081" s="71" t="s">
        <v>878</v>
      </c>
    </row>
    <row r="10082" spans="6:7">
      <c r="F10082" s="77">
        <v>6052251074010</v>
      </c>
      <c r="G10082" s="71" t="s">
        <v>878</v>
      </c>
    </row>
    <row r="10083" spans="6:7">
      <c r="F10083" s="77">
        <v>6052251074011</v>
      </c>
      <c r="G10083" s="71" t="s">
        <v>878</v>
      </c>
    </row>
    <row r="10084" spans="6:7">
      <c r="F10084" s="77">
        <v>6052251074012</v>
      </c>
      <c r="G10084" s="71" t="s">
        <v>878</v>
      </c>
    </row>
    <row r="10085" spans="6:7">
      <c r="F10085" s="77">
        <v>6052251074013</v>
      </c>
      <c r="G10085" s="71" t="s">
        <v>878</v>
      </c>
    </row>
    <row r="10086" spans="6:7">
      <c r="F10086" s="77">
        <v>6052251074014</v>
      </c>
      <c r="G10086" s="71" t="s">
        <v>878</v>
      </c>
    </row>
    <row r="10087" spans="6:7">
      <c r="F10087" s="77">
        <v>6052251074015</v>
      </c>
      <c r="G10087" s="71" t="s">
        <v>878</v>
      </c>
    </row>
    <row r="10088" spans="6:7">
      <c r="F10088" s="77">
        <v>6052251074016</v>
      </c>
      <c r="G10088" s="71" t="s">
        <v>878</v>
      </c>
    </row>
    <row r="10089" spans="6:7">
      <c r="F10089" s="77">
        <v>6052251074017</v>
      </c>
      <c r="G10089" s="71" t="s">
        <v>878</v>
      </c>
    </row>
    <row r="10090" spans="6:7">
      <c r="F10090" s="77">
        <v>6052251074018</v>
      </c>
      <c r="G10090" s="71" t="s">
        <v>878</v>
      </c>
    </row>
    <row r="10091" spans="6:7">
      <c r="F10091" s="77">
        <v>6052251074019</v>
      </c>
      <c r="G10091" s="71" t="s">
        <v>878</v>
      </c>
    </row>
    <row r="10092" spans="6:7">
      <c r="F10092" s="77">
        <v>6052251074020</v>
      </c>
      <c r="G10092" s="71" t="s">
        <v>878</v>
      </c>
    </row>
    <row r="10093" spans="6:7">
      <c r="F10093" s="77">
        <v>6052251074021</v>
      </c>
      <c r="G10093" s="71" t="s">
        <v>878</v>
      </c>
    </row>
    <row r="10094" spans="6:7">
      <c r="F10094" s="77">
        <v>6052251074022</v>
      </c>
      <c r="G10094" s="71" t="s">
        <v>878</v>
      </c>
    </row>
    <row r="10095" spans="6:7">
      <c r="F10095" s="77">
        <v>6052251074023</v>
      </c>
      <c r="G10095" s="71" t="s">
        <v>878</v>
      </c>
    </row>
    <row r="10096" spans="6:7">
      <c r="F10096" s="77">
        <v>6052251074024</v>
      </c>
      <c r="G10096" s="71" t="s">
        <v>878</v>
      </c>
    </row>
    <row r="10097" spans="6:7">
      <c r="F10097" s="77">
        <v>6052251074025</v>
      </c>
      <c r="G10097" s="71" t="s">
        <v>878</v>
      </c>
    </row>
    <row r="10098" spans="6:7">
      <c r="F10098" s="77">
        <v>6052251074026</v>
      </c>
      <c r="G10098" s="71" t="s">
        <v>878</v>
      </c>
    </row>
    <row r="10099" spans="6:7">
      <c r="F10099" s="77">
        <v>6052251074027</v>
      </c>
      <c r="G10099" s="71" t="s">
        <v>878</v>
      </c>
    </row>
    <row r="10100" spans="6:7">
      <c r="F10100" s="77">
        <v>6052251074028</v>
      </c>
      <c r="G10100" s="71" t="s">
        <v>878</v>
      </c>
    </row>
    <row r="10101" spans="6:7">
      <c r="F10101" s="77">
        <v>6052251074029</v>
      </c>
      <c r="G10101" s="71" t="s">
        <v>878</v>
      </c>
    </row>
    <row r="10102" spans="6:7">
      <c r="F10102" s="77">
        <v>6052251074030</v>
      </c>
      <c r="G10102" s="71" t="s">
        <v>878</v>
      </c>
    </row>
    <row r="10103" spans="6:7">
      <c r="F10103" s="77">
        <v>6052251074031</v>
      </c>
      <c r="G10103" s="71" t="s">
        <v>878</v>
      </c>
    </row>
    <row r="10104" spans="6:7">
      <c r="F10104" s="77">
        <v>6052251074032</v>
      </c>
      <c r="G10104" s="71" t="s">
        <v>878</v>
      </c>
    </row>
    <row r="10105" spans="6:7">
      <c r="F10105" s="77">
        <v>6052251074033</v>
      </c>
      <c r="G10105" s="71" t="s">
        <v>878</v>
      </c>
    </row>
    <row r="10106" spans="6:7">
      <c r="F10106" s="77">
        <v>6052251074034</v>
      </c>
      <c r="G10106" s="71" t="s">
        <v>878</v>
      </c>
    </row>
    <row r="10107" spans="6:7">
      <c r="F10107" s="77">
        <v>6052251074035</v>
      </c>
      <c r="G10107" s="71" t="s">
        <v>878</v>
      </c>
    </row>
    <row r="10108" spans="6:7">
      <c r="F10108" s="77">
        <v>6052251074036</v>
      </c>
      <c r="G10108" s="71" t="s">
        <v>878</v>
      </c>
    </row>
    <row r="10109" spans="6:7">
      <c r="F10109" s="77">
        <v>6052251074037</v>
      </c>
      <c r="G10109" s="71" t="s">
        <v>878</v>
      </c>
    </row>
    <row r="10110" spans="6:7">
      <c r="F10110" s="77">
        <v>6052251074131</v>
      </c>
      <c r="G10110" s="71" t="s">
        <v>878</v>
      </c>
    </row>
    <row r="10111" spans="6:7">
      <c r="F10111" s="77">
        <v>6052251074138</v>
      </c>
      <c r="G10111" s="71" t="s">
        <v>878</v>
      </c>
    </row>
    <row r="10112" spans="6:7">
      <c r="F10112" s="77">
        <v>6052251074203</v>
      </c>
      <c r="G10112" s="71" t="s">
        <v>878</v>
      </c>
    </row>
    <row r="10113" spans="6:7">
      <c r="F10113" s="77">
        <v>6052251074204</v>
      </c>
      <c r="G10113" s="71" t="s">
        <v>878</v>
      </c>
    </row>
    <row r="10114" spans="6:7">
      <c r="F10114" s="77">
        <v>6052251074205</v>
      </c>
      <c r="G10114" s="71" t="s">
        <v>878</v>
      </c>
    </row>
    <row r="10115" spans="6:7">
      <c r="F10115" s="77">
        <v>6052251074545</v>
      </c>
      <c r="G10115" s="71" t="s">
        <v>878</v>
      </c>
    </row>
    <row r="10116" spans="6:7">
      <c r="F10116" s="77">
        <v>6052251074546</v>
      </c>
      <c r="G10116" s="71" t="s">
        <v>878</v>
      </c>
    </row>
    <row r="10117" spans="6:7">
      <c r="F10117" s="77">
        <v>6052251074645</v>
      </c>
      <c r="G10117" s="71" t="s">
        <v>878</v>
      </c>
    </row>
    <row r="10118" spans="6:7">
      <c r="F10118" s="77">
        <v>6052251074646</v>
      </c>
      <c r="G10118" s="71" t="s">
        <v>878</v>
      </c>
    </row>
    <row r="10119" spans="6:7">
      <c r="F10119" s="77">
        <v>6052251074647</v>
      </c>
      <c r="G10119" s="71" t="s">
        <v>878</v>
      </c>
    </row>
    <row r="10120" spans="6:7">
      <c r="F10120" s="77">
        <v>6052251074648</v>
      </c>
      <c r="G10120" s="71" t="s">
        <v>878</v>
      </c>
    </row>
    <row r="10121" spans="6:7">
      <c r="F10121" s="77">
        <v>6052251074649</v>
      </c>
      <c r="G10121" s="71" t="s">
        <v>878</v>
      </c>
    </row>
    <row r="10122" spans="6:7">
      <c r="F10122" s="77">
        <v>6052251074650</v>
      </c>
      <c r="G10122" s="71" t="s">
        <v>878</v>
      </c>
    </row>
    <row r="10123" spans="6:7">
      <c r="F10123" s="77">
        <v>6052251074910</v>
      </c>
      <c r="G10123" s="71" t="s">
        <v>878</v>
      </c>
    </row>
    <row r="10124" spans="6:7">
      <c r="F10124" s="77">
        <v>6052251074911</v>
      </c>
      <c r="G10124" s="71" t="s">
        <v>878</v>
      </c>
    </row>
    <row r="10125" spans="6:7">
      <c r="F10125" s="77">
        <v>6052251074986</v>
      </c>
      <c r="G10125" s="71" t="s">
        <v>878</v>
      </c>
    </row>
    <row r="10126" spans="6:7">
      <c r="F10126" s="77">
        <v>6052251075028</v>
      </c>
      <c r="G10126" s="71" t="s">
        <v>878</v>
      </c>
    </row>
    <row r="10127" spans="6:7">
      <c r="F10127" s="77">
        <v>6052251075029</v>
      </c>
      <c r="G10127" s="71" t="s">
        <v>878</v>
      </c>
    </row>
    <row r="10128" spans="6:7">
      <c r="F10128" s="77">
        <v>6052251075031</v>
      </c>
      <c r="G10128" s="71" t="s">
        <v>878</v>
      </c>
    </row>
    <row r="10129" spans="6:7">
      <c r="F10129" s="77">
        <v>6052251075055</v>
      </c>
      <c r="G10129" s="71" t="s">
        <v>878</v>
      </c>
    </row>
    <row r="10130" spans="6:7">
      <c r="F10130" s="77">
        <v>6052251075057</v>
      </c>
      <c r="G10130" s="71" t="s">
        <v>878</v>
      </c>
    </row>
    <row r="10131" spans="6:7">
      <c r="F10131" s="77">
        <v>6052251075058</v>
      </c>
      <c r="G10131" s="71" t="s">
        <v>878</v>
      </c>
    </row>
    <row r="10132" spans="6:7">
      <c r="F10132" s="77">
        <v>6052251075072</v>
      </c>
      <c r="G10132" s="71" t="s">
        <v>878</v>
      </c>
    </row>
    <row r="10133" spans="6:7">
      <c r="F10133" s="77">
        <v>6052251075076</v>
      </c>
      <c r="G10133" s="71" t="s">
        <v>878</v>
      </c>
    </row>
    <row r="10134" spans="6:7">
      <c r="F10134" s="77">
        <v>6052251075161</v>
      </c>
      <c r="G10134" s="71" t="s">
        <v>878</v>
      </c>
    </row>
    <row r="10135" spans="6:7">
      <c r="F10135" s="77">
        <v>6052251075189</v>
      </c>
      <c r="G10135" s="71" t="s">
        <v>878</v>
      </c>
    </row>
    <row r="10136" spans="6:7">
      <c r="F10136" s="77">
        <v>6052251075244</v>
      </c>
      <c r="G10136" s="71" t="s">
        <v>878</v>
      </c>
    </row>
    <row r="10137" spans="6:7">
      <c r="F10137" s="77">
        <v>6052251075756</v>
      </c>
      <c r="G10137" s="71" t="s">
        <v>878</v>
      </c>
    </row>
    <row r="10138" spans="6:7">
      <c r="F10138" s="77">
        <v>6052251075757</v>
      </c>
      <c r="G10138" s="71" t="s">
        <v>878</v>
      </c>
    </row>
    <row r="10139" spans="6:7">
      <c r="F10139" s="77">
        <v>6052251075758</v>
      </c>
      <c r="G10139" s="71" t="s">
        <v>878</v>
      </c>
    </row>
    <row r="10140" spans="6:7">
      <c r="F10140" s="77">
        <v>6052251075759</v>
      </c>
      <c r="G10140" s="71" t="s">
        <v>878</v>
      </c>
    </row>
    <row r="10141" spans="6:7">
      <c r="F10141" s="77">
        <v>6052251075760</v>
      </c>
      <c r="G10141" s="71" t="s">
        <v>878</v>
      </c>
    </row>
    <row r="10142" spans="6:7">
      <c r="F10142" s="77">
        <v>6052251075761</v>
      </c>
      <c r="G10142" s="71" t="s">
        <v>878</v>
      </c>
    </row>
    <row r="10143" spans="6:7">
      <c r="F10143" s="77">
        <v>6052251075762</v>
      </c>
      <c r="G10143" s="71" t="s">
        <v>878</v>
      </c>
    </row>
    <row r="10144" spans="6:7">
      <c r="F10144" s="77">
        <v>6052251075763</v>
      </c>
      <c r="G10144" s="71" t="s">
        <v>878</v>
      </c>
    </row>
    <row r="10145" spans="6:7">
      <c r="F10145" s="77">
        <v>6052251075764</v>
      </c>
      <c r="G10145" s="71" t="s">
        <v>878</v>
      </c>
    </row>
    <row r="10146" spans="6:7">
      <c r="F10146" s="77">
        <v>6052251075765</v>
      </c>
      <c r="G10146" s="71" t="s">
        <v>878</v>
      </c>
    </row>
    <row r="10147" spans="6:7">
      <c r="F10147" s="77">
        <v>6052251075951</v>
      </c>
      <c r="G10147" s="71" t="s">
        <v>878</v>
      </c>
    </row>
    <row r="10148" spans="6:7">
      <c r="F10148" s="77">
        <v>6052251075991</v>
      </c>
      <c r="G10148" s="71" t="s">
        <v>878</v>
      </c>
    </row>
    <row r="10149" spans="6:7">
      <c r="F10149" s="77">
        <v>6052251075992</v>
      </c>
      <c r="G10149" s="71" t="s">
        <v>878</v>
      </c>
    </row>
    <row r="10150" spans="6:7">
      <c r="F10150" s="77">
        <v>6052251075993</v>
      </c>
      <c r="G10150" s="71" t="s">
        <v>878</v>
      </c>
    </row>
    <row r="10151" spans="6:7">
      <c r="F10151" s="77">
        <v>6052251076206</v>
      </c>
      <c r="G10151" s="71" t="s">
        <v>878</v>
      </c>
    </row>
    <row r="10152" spans="6:7">
      <c r="F10152" s="77">
        <v>6052251076207</v>
      </c>
      <c r="G10152" s="71" t="s">
        <v>878</v>
      </c>
    </row>
    <row r="10153" spans="6:7">
      <c r="F10153" s="77">
        <v>6052251076208</v>
      </c>
      <c r="G10153" s="71" t="s">
        <v>878</v>
      </c>
    </row>
    <row r="10154" spans="6:7">
      <c r="F10154" s="77">
        <v>6052251076209</v>
      </c>
      <c r="G10154" s="71" t="s">
        <v>878</v>
      </c>
    </row>
    <row r="10155" spans="6:7">
      <c r="F10155" s="77">
        <v>6052251076210</v>
      </c>
      <c r="G10155" s="71" t="s">
        <v>878</v>
      </c>
    </row>
    <row r="10156" spans="6:7">
      <c r="F10156" s="77">
        <v>6052251076211</v>
      </c>
      <c r="G10156" s="71" t="s">
        <v>878</v>
      </c>
    </row>
    <row r="10157" spans="6:7">
      <c r="F10157" s="77">
        <v>6052251076212</v>
      </c>
      <c r="G10157" s="71" t="s">
        <v>878</v>
      </c>
    </row>
    <row r="10158" spans="6:7">
      <c r="F10158" s="77">
        <v>6052251076213</v>
      </c>
      <c r="G10158" s="71" t="s">
        <v>878</v>
      </c>
    </row>
    <row r="10159" spans="6:7">
      <c r="F10159" s="77">
        <v>6052251076214</v>
      </c>
      <c r="G10159" s="71" t="s">
        <v>878</v>
      </c>
    </row>
    <row r="10160" spans="6:7">
      <c r="F10160" s="77">
        <v>6052251076215</v>
      </c>
      <c r="G10160" s="71" t="s">
        <v>878</v>
      </c>
    </row>
    <row r="10161" spans="6:7">
      <c r="F10161" s="77">
        <v>6052251076216</v>
      </c>
      <c r="G10161" s="71" t="s">
        <v>878</v>
      </c>
    </row>
    <row r="10162" spans="6:7">
      <c r="F10162" s="77">
        <v>6052251076228</v>
      </c>
      <c r="G10162" s="71" t="s">
        <v>878</v>
      </c>
    </row>
    <row r="10163" spans="6:7">
      <c r="F10163" s="77">
        <v>6052251076229</v>
      </c>
      <c r="G10163" s="71" t="s">
        <v>878</v>
      </c>
    </row>
    <row r="10164" spans="6:7">
      <c r="F10164" s="77">
        <v>6052251076230</v>
      </c>
      <c r="G10164" s="71" t="s">
        <v>878</v>
      </c>
    </row>
    <row r="10165" spans="6:7">
      <c r="F10165" s="77">
        <v>6052251076591</v>
      </c>
      <c r="G10165" s="71" t="s">
        <v>878</v>
      </c>
    </row>
    <row r="10166" spans="6:7">
      <c r="F10166" s="77">
        <v>6052251076593</v>
      </c>
      <c r="G10166" s="71" t="s">
        <v>878</v>
      </c>
    </row>
    <row r="10167" spans="6:7">
      <c r="F10167" s="77">
        <v>6052251076657</v>
      </c>
      <c r="G10167" s="71" t="s">
        <v>878</v>
      </c>
    </row>
    <row r="10168" spans="6:7">
      <c r="F10168" s="77">
        <v>6052251076658</v>
      </c>
      <c r="G10168" s="71" t="s">
        <v>878</v>
      </c>
    </row>
    <row r="10169" spans="6:7">
      <c r="F10169" s="77">
        <v>6052251076659</v>
      </c>
      <c r="G10169" s="71" t="s">
        <v>878</v>
      </c>
    </row>
    <row r="10170" spans="6:7">
      <c r="F10170" s="77">
        <v>6052251076745</v>
      </c>
      <c r="G10170" s="71" t="s">
        <v>878</v>
      </c>
    </row>
    <row r="10171" spans="6:7">
      <c r="F10171" s="77">
        <v>6052251078081</v>
      </c>
      <c r="G10171" s="71" t="s">
        <v>878</v>
      </c>
    </row>
    <row r="10172" spans="6:7">
      <c r="F10172" s="77">
        <v>6052251078082</v>
      </c>
      <c r="G10172" s="71" t="s">
        <v>878</v>
      </c>
    </row>
    <row r="10173" spans="6:7">
      <c r="F10173" s="77">
        <v>6052251078083</v>
      </c>
      <c r="G10173" s="71" t="s">
        <v>878</v>
      </c>
    </row>
    <row r="10174" spans="6:7">
      <c r="F10174" s="77">
        <v>6052251078208</v>
      </c>
      <c r="G10174" s="71" t="s">
        <v>878</v>
      </c>
    </row>
    <row r="10175" spans="6:7">
      <c r="F10175" s="77">
        <v>6052251078209</v>
      </c>
      <c r="G10175" s="71" t="s">
        <v>878</v>
      </c>
    </row>
    <row r="10176" spans="6:7">
      <c r="F10176" s="77">
        <v>6052251078211</v>
      </c>
      <c r="G10176" s="71" t="s">
        <v>878</v>
      </c>
    </row>
    <row r="10177" spans="6:7">
      <c r="F10177" s="77">
        <v>6052251078212</v>
      </c>
      <c r="G10177" s="71" t="s">
        <v>878</v>
      </c>
    </row>
    <row r="10178" spans="6:7">
      <c r="F10178" s="77">
        <v>6052251078213</v>
      </c>
      <c r="G10178" s="71" t="s">
        <v>878</v>
      </c>
    </row>
    <row r="10179" spans="6:7">
      <c r="F10179" s="77">
        <v>6052251078321</v>
      </c>
      <c r="G10179" s="71" t="s">
        <v>878</v>
      </c>
    </row>
    <row r="10180" spans="6:7">
      <c r="F10180" s="77">
        <v>6052251078322</v>
      </c>
      <c r="G10180" s="71" t="s">
        <v>878</v>
      </c>
    </row>
    <row r="10181" spans="6:7">
      <c r="F10181" s="77">
        <v>6052251078323</v>
      </c>
      <c r="G10181" s="71" t="s">
        <v>878</v>
      </c>
    </row>
    <row r="10182" spans="6:7">
      <c r="F10182" s="77">
        <v>6052251078324</v>
      </c>
      <c r="G10182" s="71" t="s">
        <v>878</v>
      </c>
    </row>
    <row r="10183" spans="6:7">
      <c r="F10183" s="77">
        <v>6052251078325</v>
      </c>
      <c r="G10183" s="71" t="s">
        <v>878</v>
      </c>
    </row>
    <row r="10184" spans="6:7">
      <c r="F10184" s="77">
        <v>6052251078326</v>
      </c>
      <c r="G10184" s="71" t="s">
        <v>878</v>
      </c>
    </row>
    <row r="10185" spans="6:7">
      <c r="F10185" s="77">
        <v>6052251078327</v>
      </c>
      <c r="G10185" s="71" t="s">
        <v>878</v>
      </c>
    </row>
    <row r="10186" spans="6:7">
      <c r="F10186" s="77">
        <v>6052251078328</v>
      </c>
      <c r="G10186" s="71" t="s">
        <v>878</v>
      </c>
    </row>
    <row r="10187" spans="6:7">
      <c r="F10187" s="77">
        <v>6052251078465</v>
      </c>
      <c r="G10187" s="71" t="s">
        <v>878</v>
      </c>
    </row>
    <row r="10188" spans="6:7">
      <c r="F10188" s="77">
        <v>6052251078466</v>
      </c>
      <c r="G10188" s="71" t="s">
        <v>878</v>
      </c>
    </row>
    <row r="10189" spans="6:7">
      <c r="F10189" s="77">
        <v>6052251078467</v>
      </c>
      <c r="G10189" s="71" t="s">
        <v>878</v>
      </c>
    </row>
    <row r="10190" spans="6:7">
      <c r="F10190" s="77">
        <v>6052251078468</v>
      </c>
      <c r="G10190" s="71" t="s">
        <v>878</v>
      </c>
    </row>
    <row r="10191" spans="6:7">
      <c r="F10191" s="77">
        <v>6052251078598</v>
      </c>
      <c r="G10191" s="71" t="s">
        <v>878</v>
      </c>
    </row>
    <row r="10192" spans="6:7">
      <c r="F10192" s="77">
        <v>6052251078599</v>
      </c>
      <c r="G10192" s="71" t="s">
        <v>878</v>
      </c>
    </row>
    <row r="10193" spans="6:7">
      <c r="F10193" s="77">
        <v>6052251078600</v>
      </c>
      <c r="G10193" s="71" t="s">
        <v>878</v>
      </c>
    </row>
    <row r="10194" spans="6:7">
      <c r="F10194" s="77">
        <v>6052251078601</v>
      </c>
      <c r="G10194" s="71" t="s">
        <v>878</v>
      </c>
    </row>
    <row r="10195" spans="6:7">
      <c r="F10195" s="77">
        <v>6052251078605</v>
      </c>
      <c r="G10195" s="71" t="s">
        <v>878</v>
      </c>
    </row>
    <row r="10196" spans="6:7">
      <c r="F10196" s="77">
        <v>6052251078672</v>
      </c>
      <c r="G10196" s="71" t="s">
        <v>878</v>
      </c>
    </row>
    <row r="10197" spans="6:7">
      <c r="F10197" s="77">
        <v>6052251078673</v>
      </c>
      <c r="G10197" s="71" t="s">
        <v>878</v>
      </c>
    </row>
    <row r="10198" spans="6:7">
      <c r="F10198" s="77">
        <v>6052251078778</v>
      </c>
      <c r="G10198" s="71" t="s">
        <v>878</v>
      </c>
    </row>
    <row r="10199" spans="6:7">
      <c r="F10199" s="77">
        <v>6052251078779</v>
      </c>
      <c r="G10199" s="71" t="s">
        <v>878</v>
      </c>
    </row>
    <row r="10200" spans="6:7">
      <c r="F10200" s="77">
        <v>6052251078780</v>
      </c>
      <c r="G10200" s="71" t="s">
        <v>878</v>
      </c>
    </row>
    <row r="10201" spans="6:7">
      <c r="F10201" s="77">
        <v>6052251078781</v>
      </c>
      <c r="G10201" s="71" t="s">
        <v>878</v>
      </c>
    </row>
    <row r="10202" spans="6:7">
      <c r="F10202" s="77">
        <v>6052251078782</v>
      </c>
      <c r="G10202" s="71" t="s">
        <v>878</v>
      </c>
    </row>
    <row r="10203" spans="6:7">
      <c r="F10203" s="77">
        <v>6052251078783</v>
      </c>
      <c r="G10203" s="71" t="s">
        <v>878</v>
      </c>
    </row>
    <row r="10204" spans="6:7">
      <c r="F10204" s="77">
        <v>6052251078784</v>
      </c>
      <c r="G10204" s="71" t="s">
        <v>878</v>
      </c>
    </row>
    <row r="10205" spans="6:7">
      <c r="F10205" s="77">
        <v>6052251078785</v>
      </c>
      <c r="G10205" s="71" t="s">
        <v>878</v>
      </c>
    </row>
    <row r="10206" spans="6:7">
      <c r="F10206" s="77">
        <v>6052251078786</v>
      </c>
      <c r="G10206" s="71" t="s">
        <v>878</v>
      </c>
    </row>
    <row r="10207" spans="6:7">
      <c r="F10207" s="77">
        <v>6052251078787</v>
      </c>
      <c r="G10207" s="71" t="s">
        <v>878</v>
      </c>
    </row>
    <row r="10208" spans="6:7">
      <c r="F10208" s="77">
        <v>6052251078799</v>
      </c>
      <c r="G10208" s="71" t="s">
        <v>878</v>
      </c>
    </row>
    <row r="10209" spans="6:7">
      <c r="F10209" s="77">
        <v>6052251079333</v>
      </c>
      <c r="G10209" s="71" t="s">
        <v>878</v>
      </c>
    </row>
    <row r="10210" spans="6:7">
      <c r="F10210" s="77">
        <v>6052251079334</v>
      </c>
      <c r="G10210" s="71" t="s">
        <v>878</v>
      </c>
    </row>
    <row r="10211" spans="6:7">
      <c r="F10211" s="77">
        <v>6052251079342</v>
      </c>
      <c r="G10211" s="71" t="s">
        <v>878</v>
      </c>
    </row>
    <row r="10212" spans="6:7">
      <c r="F10212" s="77">
        <v>6052251079343</v>
      </c>
      <c r="G10212" s="71" t="s">
        <v>878</v>
      </c>
    </row>
    <row r="10213" spans="6:7">
      <c r="F10213" s="77">
        <v>6052251079547</v>
      </c>
      <c r="G10213" s="71" t="s">
        <v>878</v>
      </c>
    </row>
    <row r="10214" spans="6:7">
      <c r="F10214" s="77">
        <v>6052251079626</v>
      </c>
      <c r="G10214" s="71" t="s">
        <v>878</v>
      </c>
    </row>
    <row r="10215" spans="6:7">
      <c r="F10215" s="77">
        <v>6052251079754</v>
      </c>
      <c r="G10215" s="71" t="s">
        <v>878</v>
      </c>
    </row>
    <row r="10216" spans="6:7">
      <c r="F10216" s="77">
        <v>6052251079925</v>
      </c>
      <c r="G10216" s="71" t="s">
        <v>878</v>
      </c>
    </row>
    <row r="10217" spans="6:7">
      <c r="F10217" s="77">
        <v>6052251080015</v>
      </c>
      <c r="G10217" s="71" t="s">
        <v>878</v>
      </c>
    </row>
    <row r="10218" spans="6:7">
      <c r="F10218" s="77">
        <v>6052251080227</v>
      </c>
      <c r="G10218" s="71" t="s">
        <v>878</v>
      </c>
    </row>
    <row r="10219" spans="6:7">
      <c r="F10219" s="77">
        <v>6052251080269</v>
      </c>
      <c r="G10219" s="71" t="s">
        <v>878</v>
      </c>
    </row>
    <row r="10220" spans="6:7">
      <c r="F10220" s="77">
        <v>6052251080284</v>
      </c>
      <c r="G10220" s="71" t="s">
        <v>878</v>
      </c>
    </row>
    <row r="10221" spans="6:7">
      <c r="F10221" s="77">
        <v>6052251080289</v>
      </c>
      <c r="G10221" s="71" t="s">
        <v>878</v>
      </c>
    </row>
    <row r="10222" spans="6:7">
      <c r="F10222" s="77">
        <v>6052251080329</v>
      </c>
      <c r="G10222" s="71" t="s">
        <v>878</v>
      </c>
    </row>
    <row r="10223" spans="6:7">
      <c r="F10223" s="77">
        <v>6052251080340</v>
      </c>
      <c r="G10223" s="71" t="s">
        <v>878</v>
      </c>
    </row>
    <row r="10224" spans="6:7">
      <c r="F10224" s="77">
        <v>6052251080358</v>
      </c>
      <c r="G10224" s="71" t="s">
        <v>878</v>
      </c>
    </row>
    <row r="10225" spans="6:7">
      <c r="F10225" s="77">
        <v>6052251080359</v>
      </c>
      <c r="G10225" s="71" t="s">
        <v>878</v>
      </c>
    </row>
    <row r="10226" spans="6:7">
      <c r="F10226" s="77">
        <v>6052251080360</v>
      </c>
      <c r="G10226" s="71" t="s">
        <v>878</v>
      </c>
    </row>
    <row r="10227" spans="6:7">
      <c r="F10227" s="77">
        <v>6052251080372</v>
      </c>
      <c r="G10227" s="71" t="s">
        <v>878</v>
      </c>
    </row>
    <row r="10228" spans="6:7">
      <c r="F10228" s="77">
        <v>6052251080419</v>
      </c>
      <c r="G10228" s="71" t="s">
        <v>878</v>
      </c>
    </row>
    <row r="10229" spans="6:7">
      <c r="F10229" s="77">
        <v>6052251080425</v>
      </c>
      <c r="G10229" s="71" t="s">
        <v>878</v>
      </c>
    </row>
    <row r="10230" spans="6:7">
      <c r="F10230" s="77">
        <v>6052251080426</v>
      </c>
      <c r="G10230" s="71" t="s">
        <v>878</v>
      </c>
    </row>
    <row r="10231" spans="6:7">
      <c r="F10231" s="77">
        <v>6052251080427</v>
      </c>
      <c r="G10231" s="71" t="s">
        <v>878</v>
      </c>
    </row>
    <row r="10232" spans="6:7">
      <c r="F10232" s="77">
        <v>6052251080428</v>
      </c>
      <c r="G10232" s="71" t="s">
        <v>878</v>
      </c>
    </row>
    <row r="10233" spans="6:7">
      <c r="F10233" s="77">
        <v>6052251080429</v>
      </c>
      <c r="G10233" s="71" t="s">
        <v>878</v>
      </c>
    </row>
    <row r="10234" spans="6:7">
      <c r="F10234" s="77">
        <v>6052251080489</v>
      </c>
      <c r="G10234" s="71" t="s">
        <v>878</v>
      </c>
    </row>
    <row r="10235" spans="6:7">
      <c r="F10235" s="77">
        <v>6052251080490</v>
      </c>
      <c r="G10235" s="71" t="s">
        <v>878</v>
      </c>
    </row>
    <row r="10236" spans="6:7">
      <c r="F10236" s="77">
        <v>6052251080491</v>
      </c>
      <c r="G10236" s="71" t="s">
        <v>878</v>
      </c>
    </row>
    <row r="10237" spans="6:7">
      <c r="F10237" s="77">
        <v>6052251080492</v>
      </c>
      <c r="G10237" s="71" t="s">
        <v>878</v>
      </c>
    </row>
    <row r="10238" spans="6:7">
      <c r="F10238" s="77">
        <v>6052251080493</v>
      </c>
      <c r="G10238" s="71" t="s">
        <v>878</v>
      </c>
    </row>
    <row r="10239" spans="6:7">
      <c r="F10239" s="77">
        <v>6052251080494</v>
      </c>
      <c r="G10239" s="71" t="s">
        <v>878</v>
      </c>
    </row>
    <row r="10240" spans="6:7">
      <c r="F10240" s="77">
        <v>6052251080495</v>
      </c>
      <c r="G10240" s="71" t="s">
        <v>878</v>
      </c>
    </row>
    <row r="10241" spans="6:7">
      <c r="F10241" s="77">
        <v>6052251080496</v>
      </c>
      <c r="G10241" s="71" t="s">
        <v>878</v>
      </c>
    </row>
    <row r="10242" spans="6:7">
      <c r="F10242" s="77">
        <v>6052251080803</v>
      </c>
      <c r="G10242" s="71" t="s">
        <v>878</v>
      </c>
    </row>
    <row r="10243" spans="6:7">
      <c r="F10243" s="77">
        <v>6052251080804</v>
      </c>
      <c r="G10243" s="71" t="s">
        <v>878</v>
      </c>
    </row>
    <row r="10244" spans="6:7">
      <c r="F10244" s="77">
        <v>6052251080805</v>
      </c>
      <c r="G10244" s="71" t="s">
        <v>878</v>
      </c>
    </row>
    <row r="10245" spans="6:7">
      <c r="F10245" s="77">
        <v>6052251080836</v>
      </c>
      <c r="G10245" s="71" t="s">
        <v>878</v>
      </c>
    </row>
    <row r="10246" spans="6:7">
      <c r="F10246" s="77">
        <v>6052251080837</v>
      </c>
      <c r="G10246" s="71" t="s">
        <v>878</v>
      </c>
    </row>
    <row r="10247" spans="6:7">
      <c r="F10247" s="77">
        <v>6052251080838</v>
      </c>
      <c r="G10247" s="71" t="s">
        <v>878</v>
      </c>
    </row>
    <row r="10248" spans="6:7">
      <c r="F10248" s="77">
        <v>6052251080839</v>
      </c>
      <c r="G10248" s="71" t="s">
        <v>878</v>
      </c>
    </row>
    <row r="10249" spans="6:7">
      <c r="F10249" s="77">
        <v>6052251080840</v>
      </c>
      <c r="G10249" s="71" t="s">
        <v>878</v>
      </c>
    </row>
    <row r="10250" spans="6:7">
      <c r="F10250" s="77">
        <v>6052251080841</v>
      </c>
      <c r="G10250" s="71" t="s">
        <v>878</v>
      </c>
    </row>
    <row r="10251" spans="6:7">
      <c r="F10251" s="77">
        <v>6052251080842</v>
      </c>
      <c r="G10251" s="71" t="s">
        <v>878</v>
      </c>
    </row>
    <row r="10252" spans="6:7">
      <c r="F10252" s="77">
        <v>6052251080843</v>
      </c>
      <c r="G10252" s="71" t="s">
        <v>878</v>
      </c>
    </row>
    <row r="10253" spans="6:7">
      <c r="F10253" s="77">
        <v>6052251080844</v>
      </c>
      <c r="G10253" s="71" t="s">
        <v>878</v>
      </c>
    </row>
    <row r="10254" spans="6:7">
      <c r="F10254" s="77">
        <v>6052251081019</v>
      </c>
      <c r="G10254" s="71" t="s">
        <v>878</v>
      </c>
    </row>
    <row r="10255" spans="6:7">
      <c r="F10255" s="77">
        <v>6052251081029</v>
      </c>
      <c r="G10255" s="71" t="s">
        <v>878</v>
      </c>
    </row>
    <row r="10256" spans="6:7">
      <c r="F10256" s="77">
        <v>6052251081030</v>
      </c>
      <c r="G10256" s="71" t="s">
        <v>878</v>
      </c>
    </row>
    <row r="10257" spans="6:7">
      <c r="F10257" s="77">
        <v>6052251081128</v>
      </c>
      <c r="G10257" s="71" t="s">
        <v>878</v>
      </c>
    </row>
    <row r="10258" spans="6:7">
      <c r="F10258" s="77">
        <v>6052251081132</v>
      </c>
      <c r="G10258" s="71" t="s">
        <v>878</v>
      </c>
    </row>
    <row r="10259" spans="6:7">
      <c r="F10259" s="77">
        <v>6052251081135</v>
      </c>
      <c r="G10259" s="71" t="s">
        <v>878</v>
      </c>
    </row>
    <row r="10260" spans="6:7">
      <c r="F10260" s="77">
        <v>6052251081153</v>
      </c>
      <c r="G10260" s="71" t="s">
        <v>878</v>
      </c>
    </row>
    <row r="10261" spans="6:7">
      <c r="F10261" s="77">
        <v>6052251081154</v>
      </c>
      <c r="G10261" s="71" t="s">
        <v>878</v>
      </c>
    </row>
    <row r="10262" spans="6:7">
      <c r="F10262" s="77">
        <v>6052251081155</v>
      </c>
      <c r="G10262" s="71" t="s">
        <v>878</v>
      </c>
    </row>
    <row r="10263" spans="6:7">
      <c r="F10263" s="77">
        <v>6052251081156</v>
      </c>
      <c r="G10263" s="71" t="s">
        <v>878</v>
      </c>
    </row>
    <row r="10264" spans="6:7">
      <c r="F10264" s="77">
        <v>6052251081157</v>
      </c>
      <c r="G10264" s="71" t="s">
        <v>878</v>
      </c>
    </row>
    <row r="10265" spans="6:7">
      <c r="F10265" s="77">
        <v>6052251081158</v>
      </c>
      <c r="G10265" s="71" t="s">
        <v>878</v>
      </c>
    </row>
    <row r="10266" spans="6:7">
      <c r="F10266" s="77">
        <v>6052251081159</v>
      </c>
      <c r="G10266" s="71" t="s">
        <v>878</v>
      </c>
    </row>
    <row r="10267" spans="6:7">
      <c r="F10267" s="77">
        <v>6052251081160</v>
      </c>
      <c r="G10267" s="71" t="s">
        <v>878</v>
      </c>
    </row>
    <row r="10268" spans="6:7">
      <c r="F10268" s="77">
        <v>6052251081327</v>
      </c>
      <c r="G10268" s="71" t="s">
        <v>878</v>
      </c>
    </row>
    <row r="10269" spans="6:7">
      <c r="F10269" s="77">
        <v>6052251081597</v>
      </c>
      <c r="G10269" s="71" t="s">
        <v>878</v>
      </c>
    </row>
    <row r="10270" spans="6:7">
      <c r="F10270" s="77">
        <v>6052251081598</v>
      </c>
      <c r="G10270" s="71" t="s">
        <v>878</v>
      </c>
    </row>
    <row r="10271" spans="6:7">
      <c r="F10271" s="77">
        <v>6052251081607</v>
      </c>
      <c r="G10271" s="71" t="s">
        <v>878</v>
      </c>
    </row>
    <row r="10272" spans="6:7">
      <c r="F10272" s="77">
        <v>6052251081962</v>
      </c>
      <c r="G10272" s="71" t="s">
        <v>878</v>
      </c>
    </row>
    <row r="10273" spans="6:7">
      <c r="F10273" s="77">
        <v>6052251082190</v>
      </c>
      <c r="G10273" s="71" t="s">
        <v>878</v>
      </c>
    </row>
    <row r="10274" spans="6:7">
      <c r="F10274" s="77">
        <v>6052251082803</v>
      </c>
      <c r="G10274" s="71" t="s">
        <v>878</v>
      </c>
    </row>
    <row r="10275" spans="6:7">
      <c r="F10275" s="77">
        <v>6052251082923</v>
      </c>
      <c r="G10275" s="71" t="s">
        <v>878</v>
      </c>
    </row>
    <row r="10276" spans="6:7">
      <c r="F10276" s="77">
        <v>6052251082924</v>
      </c>
      <c r="G10276" s="71" t="s">
        <v>878</v>
      </c>
    </row>
    <row r="10277" spans="6:7">
      <c r="F10277" s="77">
        <v>6052251082925</v>
      </c>
      <c r="G10277" s="71" t="s">
        <v>878</v>
      </c>
    </row>
    <row r="10278" spans="6:7">
      <c r="F10278" s="77">
        <v>6052251082926</v>
      </c>
      <c r="G10278" s="71" t="s">
        <v>878</v>
      </c>
    </row>
    <row r="10279" spans="6:7">
      <c r="F10279" s="77">
        <v>6052251082927</v>
      </c>
      <c r="G10279" s="71" t="s">
        <v>878</v>
      </c>
    </row>
    <row r="10280" spans="6:7">
      <c r="F10280" s="77">
        <v>6052251082928</v>
      </c>
      <c r="G10280" s="71" t="s">
        <v>878</v>
      </c>
    </row>
    <row r="10281" spans="6:7">
      <c r="F10281" s="77">
        <v>6052251082931</v>
      </c>
      <c r="G10281" s="71" t="s">
        <v>878</v>
      </c>
    </row>
    <row r="10282" spans="6:7">
      <c r="F10282" s="77">
        <v>6052251082932</v>
      </c>
      <c r="G10282" s="71" t="s">
        <v>878</v>
      </c>
    </row>
    <row r="10283" spans="6:7">
      <c r="F10283" s="77">
        <v>6052251082983</v>
      </c>
      <c r="G10283" s="71" t="s">
        <v>878</v>
      </c>
    </row>
    <row r="10284" spans="6:7">
      <c r="F10284" s="77">
        <v>6052251083006</v>
      </c>
      <c r="G10284" s="71" t="s">
        <v>878</v>
      </c>
    </row>
    <row r="10285" spans="6:7">
      <c r="F10285" s="77">
        <v>6052251083007</v>
      </c>
      <c r="G10285" s="71" t="s">
        <v>878</v>
      </c>
    </row>
    <row r="10286" spans="6:7">
      <c r="F10286" s="77">
        <v>6052251083008</v>
      </c>
      <c r="G10286" s="71" t="s">
        <v>878</v>
      </c>
    </row>
    <row r="10287" spans="6:7">
      <c r="F10287" s="77">
        <v>6052251083121</v>
      </c>
      <c r="G10287" s="71" t="s">
        <v>878</v>
      </c>
    </row>
    <row r="10288" spans="6:7">
      <c r="F10288" s="77">
        <v>6052251083254</v>
      </c>
      <c r="G10288" s="71" t="s">
        <v>878</v>
      </c>
    </row>
    <row r="10289" spans="6:7">
      <c r="F10289" s="77">
        <v>6052251083257</v>
      </c>
      <c r="G10289" s="71" t="s">
        <v>878</v>
      </c>
    </row>
    <row r="10290" spans="6:7">
      <c r="F10290" s="77">
        <v>6052251083410</v>
      </c>
      <c r="G10290" s="71" t="s">
        <v>878</v>
      </c>
    </row>
    <row r="10291" spans="6:7">
      <c r="F10291" s="77">
        <v>6052251083411</v>
      </c>
      <c r="G10291" s="71" t="s">
        <v>878</v>
      </c>
    </row>
    <row r="10292" spans="6:7">
      <c r="F10292" s="77">
        <v>6052251083412</v>
      </c>
      <c r="G10292" s="71" t="s">
        <v>878</v>
      </c>
    </row>
    <row r="10293" spans="6:7">
      <c r="F10293" s="77">
        <v>6052251083413</v>
      </c>
      <c r="G10293" s="71" t="s">
        <v>878</v>
      </c>
    </row>
    <row r="10294" spans="6:7">
      <c r="F10294" s="77">
        <v>6052251083414</v>
      </c>
      <c r="G10294" s="71" t="s">
        <v>878</v>
      </c>
    </row>
    <row r="10295" spans="6:7">
      <c r="F10295" s="77">
        <v>6052251083415</v>
      </c>
      <c r="G10295" s="71" t="s">
        <v>878</v>
      </c>
    </row>
    <row r="10296" spans="6:7">
      <c r="F10296" s="77">
        <v>6052251083416</v>
      </c>
      <c r="G10296" s="71" t="s">
        <v>878</v>
      </c>
    </row>
    <row r="10297" spans="6:7">
      <c r="F10297" s="77">
        <v>6052251083417</v>
      </c>
      <c r="G10297" s="71" t="s">
        <v>878</v>
      </c>
    </row>
    <row r="10298" spans="6:7">
      <c r="F10298" s="77">
        <v>6052251083418</v>
      </c>
      <c r="G10298" s="71" t="s">
        <v>878</v>
      </c>
    </row>
    <row r="10299" spans="6:7">
      <c r="F10299" s="77">
        <v>6052251083419</v>
      </c>
      <c r="G10299" s="71" t="s">
        <v>878</v>
      </c>
    </row>
    <row r="10300" spans="6:7">
      <c r="F10300" s="77">
        <v>6052251083420</v>
      </c>
      <c r="G10300" s="71" t="s">
        <v>878</v>
      </c>
    </row>
    <row r="10301" spans="6:7">
      <c r="F10301" s="77">
        <v>6052251083421</v>
      </c>
      <c r="G10301" s="71" t="s">
        <v>878</v>
      </c>
    </row>
    <row r="10302" spans="6:7">
      <c r="F10302" s="77">
        <v>6052251083422</v>
      </c>
      <c r="G10302" s="71" t="s">
        <v>878</v>
      </c>
    </row>
    <row r="10303" spans="6:7">
      <c r="F10303" s="77">
        <v>6052251083423</v>
      </c>
      <c r="G10303" s="71" t="s">
        <v>878</v>
      </c>
    </row>
    <row r="10304" spans="6:7">
      <c r="F10304" s="77">
        <v>6052251083424</v>
      </c>
      <c r="G10304" s="71" t="s">
        <v>878</v>
      </c>
    </row>
    <row r="10305" spans="6:7">
      <c r="F10305" s="77">
        <v>6052251083425</v>
      </c>
      <c r="G10305" s="71" t="s">
        <v>878</v>
      </c>
    </row>
    <row r="10306" spans="6:7">
      <c r="F10306" s="77">
        <v>6052251083426</v>
      </c>
      <c r="G10306" s="71" t="s">
        <v>878</v>
      </c>
    </row>
    <row r="10307" spans="6:7">
      <c r="F10307" s="77">
        <v>6052251083427</v>
      </c>
      <c r="G10307" s="71" t="s">
        <v>878</v>
      </c>
    </row>
    <row r="10308" spans="6:7">
      <c r="F10308" s="77">
        <v>6052251083428</v>
      </c>
      <c r="G10308" s="71" t="s">
        <v>878</v>
      </c>
    </row>
    <row r="10309" spans="6:7">
      <c r="F10309" s="77">
        <v>6052251083429</v>
      </c>
      <c r="G10309" s="71" t="s">
        <v>878</v>
      </c>
    </row>
    <row r="10310" spans="6:7">
      <c r="F10310" s="77">
        <v>6052251083430</v>
      </c>
      <c r="G10310" s="71" t="s">
        <v>878</v>
      </c>
    </row>
    <row r="10311" spans="6:7">
      <c r="F10311" s="77">
        <v>6052251083431</v>
      </c>
      <c r="G10311" s="71" t="s">
        <v>878</v>
      </c>
    </row>
    <row r="10312" spans="6:7">
      <c r="F10312" s="77">
        <v>6052251083432</v>
      </c>
      <c r="G10312" s="71" t="s">
        <v>878</v>
      </c>
    </row>
    <row r="10313" spans="6:7">
      <c r="F10313" s="77">
        <v>6052251083433</v>
      </c>
      <c r="G10313" s="71" t="s">
        <v>878</v>
      </c>
    </row>
    <row r="10314" spans="6:7">
      <c r="F10314" s="77">
        <v>6052251083434</v>
      </c>
      <c r="G10314" s="71" t="s">
        <v>878</v>
      </c>
    </row>
    <row r="10315" spans="6:7">
      <c r="F10315" s="77">
        <v>6052251083435</v>
      </c>
      <c r="G10315" s="71" t="s">
        <v>878</v>
      </c>
    </row>
    <row r="10316" spans="6:7">
      <c r="F10316" s="77">
        <v>6052251083436</v>
      </c>
      <c r="G10316" s="71" t="s">
        <v>878</v>
      </c>
    </row>
    <row r="10317" spans="6:7">
      <c r="F10317" s="77">
        <v>6052251083437</v>
      </c>
      <c r="G10317" s="71" t="s">
        <v>878</v>
      </c>
    </row>
    <row r="10318" spans="6:7">
      <c r="F10318" s="77">
        <v>6052251083438</v>
      </c>
      <c r="G10318" s="71" t="s">
        <v>878</v>
      </c>
    </row>
    <row r="10319" spans="6:7">
      <c r="F10319" s="77">
        <v>6052251083439</v>
      </c>
      <c r="G10319" s="71" t="s">
        <v>878</v>
      </c>
    </row>
    <row r="10320" spans="6:7">
      <c r="F10320" s="77">
        <v>6052251083440</v>
      </c>
      <c r="G10320" s="71" t="s">
        <v>878</v>
      </c>
    </row>
    <row r="10321" spans="6:7">
      <c r="F10321" s="77">
        <v>6052251083441</v>
      </c>
      <c r="G10321" s="71" t="s">
        <v>878</v>
      </c>
    </row>
    <row r="10322" spans="6:7">
      <c r="F10322" s="77">
        <v>6052251083442</v>
      </c>
      <c r="G10322" s="71" t="s">
        <v>878</v>
      </c>
    </row>
    <row r="10323" spans="6:7">
      <c r="F10323" s="77">
        <v>6052251083443</v>
      </c>
      <c r="G10323" s="71" t="s">
        <v>878</v>
      </c>
    </row>
    <row r="10324" spans="6:7">
      <c r="F10324" s="77">
        <v>6052251083444</v>
      </c>
      <c r="G10324" s="71" t="s">
        <v>878</v>
      </c>
    </row>
    <row r="10325" spans="6:7">
      <c r="F10325" s="77">
        <v>6052251083445</v>
      </c>
      <c r="G10325" s="71" t="s">
        <v>878</v>
      </c>
    </row>
    <row r="10326" spans="6:7">
      <c r="F10326" s="77">
        <v>6052251083446</v>
      </c>
      <c r="G10326" s="71" t="s">
        <v>878</v>
      </c>
    </row>
    <row r="10327" spans="6:7">
      <c r="F10327" s="77">
        <v>6052251083447</v>
      </c>
      <c r="G10327" s="71" t="s">
        <v>878</v>
      </c>
    </row>
    <row r="10328" spans="6:7">
      <c r="F10328" s="77">
        <v>6052251083448</v>
      </c>
      <c r="G10328" s="71" t="s">
        <v>878</v>
      </c>
    </row>
    <row r="10329" spans="6:7">
      <c r="F10329" s="77">
        <v>6052251083449</v>
      </c>
      <c r="G10329" s="71" t="s">
        <v>878</v>
      </c>
    </row>
    <row r="10330" spans="6:7">
      <c r="F10330" s="77">
        <v>6052251083450</v>
      </c>
      <c r="G10330" s="71" t="s">
        <v>878</v>
      </c>
    </row>
    <row r="10331" spans="6:7">
      <c r="F10331" s="77">
        <v>6052251083451</v>
      </c>
      <c r="G10331" s="71" t="s">
        <v>878</v>
      </c>
    </row>
    <row r="10332" spans="6:7">
      <c r="F10332" s="77">
        <v>6052251083452</v>
      </c>
      <c r="G10332" s="71" t="s">
        <v>878</v>
      </c>
    </row>
    <row r="10333" spans="6:7">
      <c r="F10333" s="77">
        <v>6052251083453</v>
      </c>
      <c r="G10333" s="71" t="s">
        <v>878</v>
      </c>
    </row>
    <row r="10334" spans="6:7">
      <c r="F10334" s="77">
        <v>6052251083454</v>
      </c>
      <c r="G10334" s="71" t="s">
        <v>878</v>
      </c>
    </row>
    <row r="10335" spans="6:7">
      <c r="F10335" s="77">
        <v>6052251083455</v>
      </c>
      <c r="G10335" s="71" t="s">
        <v>878</v>
      </c>
    </row>
    <row r="10336" spans="6:7">
      <c r="F10336" s="77">
        <v>6052251083456</v>
      </c>
      <c r="G10336" s="71" t="s">
        <v>878</v>
      </c>
    </row>
    <row r="10337" spans="6:7">
      <c r="F10337" s="77">
        <v>6052251083457</v>
      </c>
      <c r="G10337" s="71" t="s">
        <v>878</v>
      </c>
    </row>
    <row r="10338" spans="6:7">
      <c r="F10338" s="77">
        <v>6052251083458</v>
      </c>
      <c r="G10338" s="71" t="s">
        <v>878</v>
      </c>
    </row>
    <row r="10339" spans="6:7">
      <c r="F10339" s="77">
        <v>6052251083459</v>
      </c>
      <c r="G10339" s="71" t="s">
        <v>878</v>
      </c>
    </row>
    <row r="10340" spans="6:7">
      <c r="F10340" s="77">
        <v>6052251083460</v>
      </c>
      <c r="G10340" s="71" t="s">
        <v>878</v>
      </c>
    </row>
    <row r="10341" spans="6:7">
      <c r="F10341" s="77">
        <v>6052251083461</v>
      </c>
      <c r="G10341" s="71" t="s">
        <v>878</v>
      </c>
    </row>
    <row r="10342" spans="6:7">
      <c r="F10342" s="77">
        <v>6052251083462</v>
      </c>
      <c r="G10342" s="71" t="s">
        <v>878</v>
      </c>
    </row>
    <row r="10343" spans="6:7">
      <c r="F10343" s="77">
        <v>6052251083463</v>
      </c>
      <c r="G10343" s="71" t="s">
        <v>878</v>
      </c>
    </row>
    <row r="10344" spans="6:7">
      <c r="F10344" s="77">
        <v>6052251083464</v>
      </c>
      <c r="G10344" s="71" t="s">
        <v>878</v>
      </c>
    </row>
    <row r="10345" spans="6:7">
      <c r="F10345" s="77">
        <v>6052251083465</v>
      </c>
      <c r="G10345" s="71" t="s">
        <v>878</v>
      </c>
    </row>
    <row r="10346" spans="6:7">
      <c r="F10346" s="77">
        <v>6052251083466</v>
      </c>
      <c r="G10346" s="71" t="s">
        <v>878</v>
      </c>
    </row>
    <row r="10347" spans="6:7">
      <c r="F10347" s="77">
        <v>6052251083467</v>
      </c>
      <c r="G10347" s="71" t="s">
        <v>878</v>
      </c>
    </row>
    <row r="10348" spans="6:7">
      <c r="F10348" s="77">
        <v>6052251083468</v>
      </c>
      <c r="G10348" s="71" t="s">
        <v>878</v>
      </c>
    </row>
    <row r="10349" spans="6:7">
      <c r="F10349" s="77">
        <v>6052251083469</v>
      </c>
      <c r="G10349" s="71" t="s">
        <v>878</v>
      </c>
    </row>
    <row r="10350" spans="6:7">
      <c r="F10350" s="77">
        <v>6052251083470</v>
      </c>
      <c r="G10350" s="71" t="s">
        <v>878</v>
      </c>
    </row>
    <row r="10351" spans="6:7">
      <c r="F10351" s="77">
        <v>6052251083471</v>
      </c>
      <c r="G10351" s="71" t="s">
        <v>878</v>
      </c>
    </row>
    <row r="10352" spans="6:7">
      <c r="F10352" s="77">
        <v>6052251083472</v>
      </c>
      <c r="G10352" s="71" t="s">
        <v>878</v>
      </c>
    </row>
    <row r="10353" spans="6:7">
      <c r="F10353" s="77">
        <v>6052251083473</v>
      </c>
      <c r="G10353" s="71" t="s">
        <v>878</v>
      </c>
    </row>
    <row r="10354" spans="6:7">
      <c r="F10354" s="77">
        <v>6052251083474</v>
      </c>
      <c r="G10354" s="71" t="s">
        <v>878</v>
      </c>
    </row>
    <row r="10355" spans="6:7">
      <c r="F10355" s="77">
        <v>6052251083475</v>
      </c>
      <c r="G10355" s="71" t="s">
        <v>878</v>
      </c>
    </row>
    <row r="10356" spans="6:7">
      <c r="F10356" s="77">
        <v>6052251083476</v>
      </c>
      <c r="G10356" s="71" t="s">
        <v>878</v>
      </c>
    </row>
    <row r="10357" spans="6:7">
      <c r="F10357" s="77">
        <v>6052251083477</v>
      </c>
      <c r="G10357" s="71" t="s">
        <v>878</v>
      </c>
    </row>
    <row r="10358" spans="6:7">
      <c r="F10358" s="77">
        <v>6052251083478</v>
      </c>
      <c r="G10358" s="71" t="s">
        <v>878</v>
      </c>
    </row>
    <row r="10359" spans="6:7">
      <c r="F10359" s="77">
        <v>6052251083479</v>
      </c>
      <c r="G10359" s="71" t="s">
        <v>878</v>
      </c>
    </row>
    <row r="10360" spans="6:7">
      <c r="F10360" s="77">
        <v>6052251083480</v>
      </c>
      <c r="G10360" s="71" t="s">
        <v>878</v>
      </c>
    </row>
    <row r="10361" spans="6:7">
      <c r="F10361" s="77">
        <v>6052251083481</v>
      </c>
      <c r="G10361" s="71" t="s">
        <v>878</v>
      </c>
    </row>
    <row r="10362" spans="6:7">
      <c r="F10362" s="77">
        <v>6052251083482</v>
      </c>
      <c r="G10362" s="71" t="s">
        <v>878</v>
      </c>
    </row>
    <row r="10363" spans="6:7">
      <c r="F10363" s="77">
        <v>6052251083483</v>
      </c>
      <c r="G10363" s="71" t="s">
        <v>878</v>
      </c>
    </row>
    <row r="10364" spans="6:7">
      <c r="F10364" s="77">
        <v>6052251083484</v>
      </c>
      <c r="G10364" s="71" t="s">
        <v>878</v>
      </c>
    </row>
    <row r="10365" spans="6:7">
      <c r="F10365" s="77">
        <v>6052251083485</v>
      </c>
      <c r="G10365" s="71" t="s">
        <v>878</v>
      </c>
    </row>
    <row r="10366" spans="6:7">
      <c r="F10366" s="77">
        <v>6052251083486</v>
      </c>
      <c r="G10366" s="71" t="s">
        <v>878</v>
      </c>
    </row>
    <row r="10367" spans="6:7">
      <c r="F10367" s="77">
        <v>6052251083487</v>
      </c>
      <c r="G10367" s="71" t="s">
        <v>878</v>
      </c>
    </row>
    <row r="10368" spans="6:7">
      <c r="F10368" s="77">
        <v>6052251083488</v>
      </c>
      <c r="G10368" s="71" t="s">
        <v>878</v>
      </c>
    </row>
    <row r="10369" spans="6:7">
      <c r="F10369" s="77">
        <v>6052251083489</v>
      </c>
      <c r="G10369" s="71" t="s">
        <v>878</v>
      </c>
    </row>
    <row r="10370" spans="6:7">
      <c r="F10370" s="77">
        <v>6052251083490</v>
      </c>
      <c r="G10370" s="71" t="s">
        <v>878</v>
      </c>
    </row>
    <row r="10371" spans="6:7">
      <c r="F10371" s="77">
        <v>6052251083491</v>
      </c>
      <c r="G10371" s="71" t="s">
        <v>878</v>
      </c>
    </row>
    <row r="10372" spans="6:7">
      <c r="F10372" s="77">
        <v>6052251083492</v>
      </c>
      <c r="G10372" s="71" t="s">
        <v>878</v>
      </c>
    </row>
    <row r="10373" spans="6:7">
      <c r="F10373" s="77">
        <v>6052251083493</v>
      </c>
      <c r="G10373" s="71" t="s">
        <v>878</v>
      </c>
    </row>
    <row r="10374" spans="6:7">
      <c r="F10374" s="77">
        <v>6052251083494</v>
      </c>
      <c r="G10374" s="71" t="s">
        <v>878</v>
      </c>
    </row>
    <row r="10375" spans="6:7">
      <c r="F10375" s="77">
        <v>6052251083495</v>
      </c>
      <c r="G10375" s="71" t="s">
        <v>878</v>
      </c>
    </row>
    <row r="10376" spans="6:7">
      <c r="F10376" s="77">
        <v>6052251083496</v>
      </c>
      <c r="G10376" s="71" t="s">
        <v>878</v>
      </c>
    </row>
    <row r="10377" spans="6:7">
      <c r="F10377" s="77">
        <v>6052251083497</v>
      </c>
      <c r="G10377" s="71" t="s">
        <v>878</v>
      </c>
    </row>
    <row r="10378" spans="6:7">
      <c r="F10378" s="77">
        <v>6052251083498</v>
      </c>
      <c r="G10378" s="71" t="s">
        <v>878</v>
      </c>
    </row>
    <row r="10379" spans="6:7">
      <c r="F10379" s="77">
        <v>6052251083499</v>
      </c>
      <c r="G10379" s="71" t="s">
        <v>878</v>
      </c>
    </row>
    <row r="10380" spans="6:7">
      <c r="F10380" s="77">
        <v>6052251083500</v>
      </c>
      <c r="G10380" s="71" t="s">
        <v>878</v>
      </c>
    </row>
    <row r="10381" spans="6:7">
      <c r="F10381" s="77">
        <v>6052251083501</v>
      </c>
      <c r="G10381" s="71" t="s">
        <v>878</v>
      </c>
    </row>
    <row r="10382" spans="6:7">
      <c r="F10382" s="77">
        <v>6052251083502</v>
      </c>
      <c r="G10382" s="71" t="s">
        <v>878</v>
      </c>
    </row>
    <row r="10383" spans="6:7">
      <c r="F10383" s="77">
        <v>6052251083503</v>
      </c>
      <c r="G10383" s="71" t="s">
        <v>878</v>
      </c>
    </row>
    <row r="10384" spans="6:7">
      <c r="F10384" s="77">
        <v>6052251083504</v>
      </c>
      <c r="G10384" s="71" t="s">
        <v>878</v>
      </c>
    </row>
    <row r="10385" spans="6:7">
      <c r="F10385" s="77">
        <v>6052251083505</v>
      </c>
      <c r="G10385" s="71" t="s">
        <v>878</v>
      </c>
    </row>
    <row r="10386" spans="6:7">
      <c r="F10386" s="77">
        <v>6052251083506</v>
      </c>
      <c r="G10386" s="71" t="s">
        <v>878</v>
      </c>
    </row>
    <row r="10387" spans="6:7">
      <c r="F10387" s="77">
        <v>6052251083507</v>
      </c>
      <c r="G10387" s="71" t="s">
        <v>878</v>
      </c>
    </row>
    <row r="10388" spans="6:7">
      <c r="F10388" s="77">
        <v>6052251083508</v>
      </c>
      <c r="G10388" s="71" t="s">
        <v>878</v>
      </c>
    </row>
    <row r="10389" spans="6:7">
      <c r="F10389" s="77">
        <v>6052251083509</v>
      </c>
      <c r="G10389" s="71" t="s">
        <v>878</v>
      </c>
    </row>
    <row r="10390" spans="6:7">
      <c r="F10390" s="77">
        <v>6052251083510</v>
      </c>
      <c r="G10390" s="71" t="s">
        <v>878</v>
      </c>
    </row>
    <row r="10391" spans="6:7">
      <c r="F10391" s="77">
        <v>6052251083511</v>
      </c>
      <c r="G10391" s="71" t="s">
        <v>878</v>
      </c>
    </row>
    <row r="10392" spans="6:7">
      <c r="F10392" s="77">
        <v>6052251083512</v>
      </c>
      <c r="G10392" s="71" t="s">
        <v>878</v>
      </c>
    </row>
    <row r="10393" spans="6:7">
      <c r="F10393" s="77">
        <v>6052251083513</v>
      </c>
      <c r="G10393" s="71" t="s">
        <v>878</v>
      </c>
    </row>
    <row r="10394" spans="6:7">
      <c r="F10394" s="77">
        <v>6052251083514</v>
      </c>
      <c r="G10394" s="71" t="s">
        <v>878</v>
      </c>
    </row>
    <row r="10395" spans="6:7">
      <c r="F10395" s="77">
        <v>6052251083515</v>
      </c>
      <c r="G10395" s="71" t="s">
        <v>878</v>
      </c>
    </row>
    <row r="10396" spans="6:7">
      <c r="F10396" s="77">
        <v>6052251083516</v>
      </c>
      <c r="G10396" s="71" t="s">
        <v>878</v>
      </c>
    </row>
    <row r="10397" spans="6:7">
      <c r="F10397" s="77">
        <v>6052251083517</v>
      </c>
      <c r="G10397" s="71" t="s">
        <v>878</v>
      </c>
    </row>
    <row r="10398" spans="6:7">
      <c r="F10398" s="77">
        <v>6052251083518</v>
      </c>
      <c r="G10398" s="71" t="s">
        <v>878</v>
      </c>
    </row>
    <row r="10399" spans="6:7">
      <c r="F10399" s="77">
        <v>6052251083519</v>
      </c>
      <c r="G10399" s="71" t="s">
        <v>878</v>
      </c>
    </row>
    <row r="10400" spans="6:7">
      <c r="F10400" s="77">
        <v>6052251083520</v>
      </c>
      <c r="G10400" s="71" t="s">
        <v>878</v>
      </c>
    </row>
    <row r="10401" spans="6:7">
      <c r="F10401" s="77">
        <v>6052251083521</v>
      </c>
      <c r="G10401" s="71" t="s">
        <v>878</v>
      </c>
    </row>
    <row r="10402" spans="6:7">
      <c r="F10402" s="77">
        <v>6052251083522</v>
      </c>
      <c r="G10402" s="71" t="s">
        <v>878</v>
      </c>
    </row>
    <row r="10403" spans="6:7">
      <c r="F10403" s="77">
        <v>6052251083523</v>
      </c>
      <c r="G10403" s="71" t="s">
        <v>878</v>
      </c>
    </row>
    <row r="10404" spans="6:7">
      <c r="F10404" s="77">
        <v>6052251083524</v>
      </c>
      <c r="G10404" s="71" t="s">
        <v>878</v>
      </c>
    </row>
    <row r="10405" spans="6:7">
      <c r="F10405" s="77">
        <v>6052251083525</v>
      </c>
      <c r="G10405" s="71" t="s">
        <v>878</v>
      </c>
    </row>
    <row r="10406" spans="6:7">
      <c r="F10406" s="77">
        <v>6052251083526</v>
      </c>
      <c r="G10406" s="71" t="s">
        <v>878</v>
      </c>
    </row>
    <row r="10407" spans="6:7">
      <c r="F10407" s="77">
        <v>6052251083527</v>
      </c>
      <c r="G10407" s="71" t="s">
        <v>878</v>
      </c>
    </row>
    <row r="10408" spans="6:7">
      <c r="F10408" s="77">
        <v>6052251083528</v>
      </c>
      <c r="G10408" s="71" t="s">
        <v>878</v>
      </c>
    </row>
    <row r="10409" spans="6:7">
      <c r="F10409" s="77">
        <v>6052251083529</v>
      </c>
      <c r="G10409" s="71" t="s">
        <v>878</v>
      </c>
    </row>
    <row r="10410" spans="6:7">
      <c r="F10410" s="77">
        <v>6052251083530</v>
      </c>
      <c r="G10410" s="71" t="s">
        <v>878</v>
      </c>
    </row>
    <row r="10411" spans="6:7">
      <c r="F10411" s="77">
        <v>6052251083531</v>
      </c>
      <c r="G10411" s="71" t="s">
        <v>878</v>
      </c>
    </row>
    <row r="10412" spans="6:7">
      <c r="F10412" s="77">
        <v>6052251083532</v>
      </c>
      <c r="G10412" s="71" t="s">
        <v>878</v>
      </c>
    </row>
    <row r="10413" spans="6:7">
      <c r="F10413" s="77">
        <v>6052251083533</v>
      </c>
      <c r="G10413" s="71" t="s">
        <v>878</v>
      </c>
    </row>
    <row r="10414" spans="6:7">
      <c r="F10414" s="77">
        <v>6052251083534</v>
      </c>
      <c r="G10414" s="71" t="s">
        <v>878</v>
      </c>
    </row>
    <row r="10415" spans="6:7">
      <c r="F10415" s="77">
        <v>6052251083535</v>
      </c>
      <c r="G10415" s="71" t="s">
        <v>878</v>
      </c>
    </row>
    <row r="10416" spans="6:7">
      <c r="F10416" s="77">
        <v>6052251083536</v>
      </c>
      <c r="G10416" s="71" t="s">
        <v>878</v>
      </c>
    </row>
    <row r="10417" spans="6:7">
      <c r="F10417" s="77">
        <v>6052251083537</v>
      </c>
      <c r="G10417" s="71" t="s">
        <v>878</v>
      </c>
    </row>
    <row r="10418" spans="6:7">
      <c r="F10418" s="77">
        <v>6052251083538</v>
      </c>
      <c r="G10418" s="71" t="s">
        <v>878</v>
      </c>
    </row>
    <row r="10419" spans="6:7">
      <c r="F10419" s="77">
        <v>6052251083539</v>
      </c>
      <c r="G10419" s="71" t="s">
        <v>878</v>
      </c>
    </row>
    <row r="10420" spans="6:7">
      <c r="F10420" s="77">
        <v>6052251083540</v>
      </c>
      <c r="G10420" s="71" t="s">
        <v>878</v>
      </c>
    </row>
    <row r="10421" spans="6:7">
      <c r="F10421" s="77">
        <v>6052251083541</v>
      </c>
      <c r="G10421" s="71" t="s">
        <v>878</v>
      </c>
    </row>
    <row r="10422" spans="6:7">
      <c r="F10422" s="77">
        <v>6052251083542</v>
      </c>
      <c r="G10422" s="71" t="s">
        <v>878</v>
      </c>
    </row>
    <row r="10423" spans="6:7">
      <c r="F10423" s="77">
        <v>6052251083543</v>
      </c>
      <c r="G10423" s="71" t="s">
        <v>878</v>
      </c>
    </row>
    <row r="10424" spans="6:7">
      <c r="F10424" s="77">
        <v>6052251083544</v>
      </c>
      <c r="G10424" s="71" t="s">
        <v>878</v>
      </c>
    </row>
    <row r="10425" spans="6:7">
      <c r="F10425" s="77">
        <v>6052251083545</v>
      </c>
      <c r="G10425" s="71" t="s">
        <v>878</v>
      </c>
    </row>
    <row r="10426" spans="6:7">
      <c r="F10426" s="77">
        <v>6052251083546</v>
      </c>
      <c r="G10426" s="71" t="s">
        <v>878</v>
      </c>
    </row>
    <row r="10427" spans="6:7">
      <c r="F10427" s="77">
        <v>6052251083547</v>
      </c>
      <c r="G10427" s="71" t="s">
        <v>878</v>
      </c>
    </row>
    <row r="10428" spans="6:7">
      <c r="F10428" s="77">
        <v>6052251083548</v>
      </c>
      <c r="G10428" s="71" t="s">
        <v>878</v>
      </c>
    </row>
    <row r="10429" spans="6:7">
      <c r="F10429" s="77">
        <v>6052251083549</v>
      </c>
      <c r="G10429" s="71" t="s">
        <v>878</v>
      </c>
    </row>
    <row r="10430" spans="6:7">
      <c r="F10430" s="77">
        <v>6052251083550</v>
      </c>
      <c r="G10430" s="71" t="s">
        <v>878</v>
      </c>
    </row>
    <row r="10431" spans="6:7">
      <c r="F10431" s="77">
        <v>6052251083551</v>
      </c>
      <c r="G10431" s="71" t="s">
        <v>878</v>
      </c>
    </row>
    <row r="10432" spans="6:7">
      <c r="F10432" s="77">
        <v>6052251083552</v>
      </c>
      <c r="G10432" s="71" t="s">
        <v>878</v>
      </c>
    </row>
    <row r="10433" spans="6:7">
      <c r="F10433" s="77">
        <v>6052251083553</v>
      </c>
      <c r="G10433" s="71" t="s">
        <v>878</v>
      </c>
    </row>
    <row r="10434" spans="6:7">
      <c r="F10434" s="77">
        <v>6052251083554</v>
      </c>
      <c r="G10434" s="71" t="s">
        <v>878</v>
      </c>
    </row>
    <row r="10435" spans="6:7">
      <c r="F10435" s="77">
        <v>6052251083555</v>
      </c>
      <c r="G10435" s="71" t="s">
        <v>878</v>
      </c>
    </row>
    <row r="10436" spans="6:7">
      <c r="F10436" s="77">
        <v>6052251083556</v>
      </c>
      <c r="G10436" s="71" t="s">
        <v>878</v>
      </c>
    </row>
    <row r="10437" spans="6:7">
      <c r="F10437" s="77">
        <v>6052251083557</v>
      </c>
      <c r="G10437" s="71" t="s">
        <v>878</v>
      </c>
    </row>
    <row r="10438" spans="6:7">
      <c r="F10438" s="77">
        <v>6052251083558</v>
      </c>
      <c r="G10438" s="71" t="s">
        <v>878</v>
      </c>
    </row>
    <row r="10439" spans="6:7">
      <c r="F10439" s="77">
        <v>6052251083559</v>
      </c>
      <c r="G10439" s="71" t="s">
        <v>878</v>
      </c>
    </row>
    <row r="10440" spans="6:7">
      <c r="F10440" s="77">
        <v>6052251083560</v>
      </c>
      <c r="G10440" s="71" t="s">
        <v>878</v>
      </c>
    </row>
    <row r="10441" spans="6:7">
      <c r="F10441" s="77">
        <v>6052251083561</v>
      </c>
      <c r="G10441" s="71" t="s">
        <v>878</v>
      </c>
    </row>
    <row r="10442" spans="6:7">
      <c r="F10442" s="77">
        <v>6052251083562</v>
      </c>
      <c r="G10442" s="71" t="s">
        <v>878</v>
      </c>
    </row>
    <row r="10443" spans="6:7">
      <c r="F10443" s="77">
        <v>6052251083563</v>
      </c>
      <c r="G10443" s="71" t="s">
        <v>878</v>
      </c>
    </row>
    <row r="10444" spans="6:7">
      <c r="F10444" s="77">
        <v>6052251083564</v>
      </c>
      <c r="G10444" s="71" t="s">
        <v>878</v>
      </c>
    </row>
    <row r="10445" spans="6:7">
      <c r="F10445" s="77">
        <v>6052251083565</v>
      </c>
      <c r="G10445" s="71" t="s">
        <v>878</v>
      </c>
    </row>
    <row r="10446" spans="6:7">
      <c r="F10446" s="77">
        <v>6052251083566</v>
      </c>
      <c r="G10446" s="71" t="s">
        <v>878</v>
      </c>
    </row>
    <row r="10447" spans="6:7">
      <c r="F10447" s="77">
        <v>6052251083567</v>
      </c>
      <c r="G10447" s="71" t="s">
        <v>878</v>
      </c>
    </row>
    <row r="10448" spans="6:7">
      <c r="F10448" s="77">
        <v>6052251083568</v>
      </c>
      <c r="G10448" s="71" t="s">
        <v>878</v>
      </c>
    </row>
    <row r="10449" spans="6:7">
      <c r="F10449" s="77">
        <v>6052251083569</v>
      </c>
      <c r="G10449" s="71" t="s">
        <v>878</v>
      </c>
    </row>
    <row r="10450" spans="6:7">
      <c r="F10450" s="77">
        <v>6052251083570</v>
      </c>
      <c r="G10450" s="71" t="s">
        <v>878</v>
      </c>
    </row>
    <row r="10451" spans="6:7">
      <c r="F10451" s="77">
        <v>6052251083571</v>
      </c>
      <c r="G10451" s="71" t="s">
        <v>878</v>
      </c>
    </row>
    <row r="10452" spans="6:7">
      <c r="F10452" s="77">
        <v>6052251083572</v>
      </c>
      <c r="G10452" s="71" t="s">
        <v>878</v>
      </c>
    </row>
    <row r="10453" spans="6:7">
      <c r="F10453" s="77">
        <v>6052251083573</v>
      </c>
      <c r="G10453" s="71" t="s">
        <v>878</v>
      </c>
    </row>
    <row r="10454" spans="6:7">
      <c r="F10454" s="77">
        <v>6052251083574</v>
      </c>
      <c r="G10454" s="71" t="s">
        <v>878</v>
      </c>
    </row>
    <row r="10455" spans="6:7">
      <c r="F10455" s="77">
        <v>6052251083575</v>
      </c>
      <c r="G10455" s="71" t="s">
        <v>878</v>
      </c>
    </row>
    <row r="10456" spans="6:7">
      <c r="F10456" s="77">
        <v>6052251083576</v>
      </c>
      <c r="G10456" s="71" t="s">
        <v>878</v>
      </c>
    </row>
    <row r="10457" spans="6:7">
      <c r="F10457" s="77">
        <v>6052251083577</v>
      </c>
      <c r="G10457" s="71" t="s">
        <v>878</v>
      </c>
    </row>
    <row r="10458" spans="6:7">
      <c r="F10458" s="77">
        <v>6052251083578</v>
      </c>
      <c r="G10458" s="71" t="s">
        <v>878</v>
      </c>
    </row>
    <row r="10459" spans="6:7">
      <c r="F10459" s="77">
        <v>6052251083579</v>
      </c>
      <c r="G10459" s="71" t="s">
        <v>878</v>
      </c>
    </row>
    <row r="10460" spans="6:7">
      <c r="F10460" s="77">
        <v>6052251083580</v>
      </c>
      <c r="G10460" s="71" t="s">
        <v>878</v>
      </c>
    </row>
    <row r="10461" spans="6:7">
      <c r="F10461" s="77">
        <v>6052251083581</v>
      </c>
      <c r="G10461" s="71" t="s">
        <v>878</v>
      </c>
    </row>
    <row r="10462" spans="6:7">
      <c r="F10462" s="77">
        <v>6052251083582</v>
      </c>
      <c r="G10462" s="71" t="s">
        <v>878</v>
      </c>
    </row>
    <row r="10463" spans="6:7">
      <c r="F10463" s="77">
        <v>6052251083583</v>
      </c>
      <c r="G10463" s="71" t="s">
        <v>878</v>
      </c>
    </row>
    <row r="10464" spans="6:7">
      <c r="F10464" s="77">
        <v>6052251083584</v>
      </c>
      <c r="G10464" s="71" t="s">
        <v>878</v>
      </c>
    </row>
    <row r="10465" spans="6:7">
      <c r="F10465" s="77">
        <v>6052251083585</v>
      </c>
      <c r="G10465" s="71" t="s">
        <v>878</v>
      </c>
    </row>
    <row r="10466" spans="6:7">
      <c r="F10466" s="77">
        <v>6052251083586</v>
      </c>
      <c r="G10466" s="71" t="s">
        <v>878</v>
      </c>
    </row>
    <row r="10467" spans="6:7">
      <c r="F10467" s="77">
        <v>6052251083587</v>
      </c>
      <c r="G10467" s="71" t="s">
        <v>878</v>
      </c>
    </row>
    <row r="10468" spans="6:7">
      <c r="F10468" s="77">
        <v>6052251083588</v>
      </c>
      <c r="G10468" s="71" t="s">
        <v>878</v>
      </c>
    </row>
    <row r="10469" spans="6:7">
      <c r="F10469" s="77">
        <v>6052251083589</v>
      </c>
      <c r="G10469" s="71" t="s">
        <v>878</v>
      </c>
    </row>
    <row r="10470" spans="6:7">
      <c r="F10470" s="77">
        <v>6052251083590</v>
      </c>
      <c r="G10470" s="71" t="s">
        <v>878</v>
      </c>
    </row>
    <row r="10471" spans="6:7">
      <c r="F10471" s="77">
        <v>6052251083591</v>
      </c>
      <c r="G10471" s="71" t="s">
        <v>878</v>
      </c>
    </row>
    <row r="10472" spans="6:7">
      <c r="F10472" s="77">
        <v>6052251083592</v>
      </c>
      <c r="G10472" s="71" t="s">
        <v>878</v>
      </c>
    </row>
    <row r="10473" spans="6:7">
      <c r="F10473" s="77">
        <v>6052251083593</v>
      </c>
      <c r="G10473" s="71" t="s">
        <v>878</v>
      </c>
    </row>
    <row r="10474" spans="6:7">
      <c r="F10474" s="77">
        <v>6052251083594</v>
      </c>
      <c r="G10474" s="71" t="s">
        <v>878</v>
      </c>
    </row>
    <row r="10475" spans="6:7">
      <c r="F10475" s="77">
        <v>6052251083595</v>
      </c>
      <c r="G10475" s="71" t="s">
        <v>878</v>
      </c>
    </row>
    <row r="10476" spans="6:7">
      <c r="F10476" s="77">
        <v>6052251083596</v>
      </c>
      <c r="G10476" s="71" t="s">
        <v>878</v>
      </c>
    </row>
    <row r="10477" spans="6:7">
      <c r="F10477" s="77">
        <v>6052251083597</v>
      </c>
      <c r="G10477" s="71" t="s">
        <v>878</v>
      </c>
    </row>
    <row r="10478" spans="6:7">
      <c r="F10478" s="77">
        <v>6052251083598</v>
      </c>
      <c r="G10478" s="71" t="s">
        <v>878</v>
      </c>
    </row>
    <row r="10479" spans="6:7">
      <c r="F10479" s="77">
        <v>6052251083599</v>
      </c>
      <c r="G10479" s="71" t="s">
        <v>878</v>
      </c>
    </row>
    <row r="10480" spans="6:7">
      <c r="F10480" s="77">
        <v>6052251083600</v>
      </c>
      <c r="G10480" s="71" t="s">
        <v>878</v>
      </c>
    </row>
    <row r="10481" spans="6:7">
      <c r="F10481" s="77">
        <v>6052251083601</v>
      </c>
      <c r="G10481" s="71" t="s">
        <v>878</v>
      </c>
    </row>
    <row r="10482" spans="6:7">
      <c r="F10482" s="77">
        <v>6052251083602</v>
      </c>
      <c r="G10482" s="71" t="s">
        <v>878</v>
      </c>
    </row>
    <row r="10483" spans="6:7">
      <c r="F10483" s="77">
        <v>6052251083603</v>
      </c>
      <c r="G10483" s="71" t="s">
        <v>878</v>
      </c>
    </row>
    <row r="10484" spans="6:7">
      <c r="F10484" s="77">
        <v>6052251083604</v>
      </c>
      <c r="G10484" s="71" t="s">
        <v>878</v>
      </c>
    </row>
    <row r="10485" spans="6:7">
      <c r="F10485" s="77">
        <v>6052251083605</v>
      </c>
      <c r="G10485" s="71" t="s">
        <v>878</v>
      </c>
    </row>
    <row r="10486" spans="6:7">
      <c r="F10486" s="77">
        <v>6052251083606</v>
      </c>
      <c r="G10486" s="71" t="s">
        <v>878</v>
      </c>
    </row>
    <row r="10487" spans="6:7">
      <c r="F10487" s="77">
        <v>6052251083607</v>
      </c>
      <c r="G10487" s="71" t="s">
        <v>878</v>
      </c>
    </row>
    <row r="10488" spans="6:7">
      <c r="F10488" s="77">
        <v>6052251083608</v>
      </c>
      <c r="G10488" s="71" t="s">
        <v>878</v>
      </c>
    </row>
    <row r="10489" spans="6:7">
      <c r="F10489" s="77">
        <v>6052251083609</v>
      </c>
      <c r="G10489" s="71" t="s">
        <v>878</v>
      </c>
    </row>
    <row r="10490" spans="6:7">
      <c r="F10490" s="77">
        <v>6052251083610</v>
      </c>
      <c r="G10490" s="71" t="s">
        <v>878</v>
      </c>
    </row>
    <row r="10491" spans="6:7">
      <c r="F10491" s="77">
        <v>6052251083611</v>
      </c>
      <c r="G10491" s="71" t="s">
        <v>878</v>
      </c>
    </row>
    <row r="10492" spans="6:7">
      <c r="F10492" s="77">
        <v>6052251083612</v>
      </c>
      <c r="G10492" s="71" t="s">
        <v>878</v>
      </c>
    </row>
    <row r="10493" spans="6:7">
      <c r="F10493" s="77">
        <v>6052251083613</v>
      </c>
      <c r="G10493" s="71" t="s">
        <v>878</v>
      </c>
    </row>
    <row r="10494" spans="6:7">
      <c r="F10494" s="77">
        <v>6052251083614</v>
      </c>
      <c r="G10494" s="71" t="s">
        <v>878</v>
      </c>
    </row>
    <row r="10495" spans="6:7">
      <c r="F10495" s="77">
        <v>6052251083615</v>
      </c>
      <c r="G10495" s="71" t="s">
        <v>878</v>
      </c>
    </row>
    <row r="10496" spans="6:7">
      <c r="F10496" s="77">
        <v>6052251083616</v>
      </c>
      <c r="G10496" s="71" t="s">
        <v>878</v>
      </c>
    </row>
    <row r="10497" spans="6:7">
      <c r="F10497" s="77">
        <v>6052251083617</v>
      </c>
      <c r="G10497" s="71" t="s">
        <v>878</v>
      </c>
    </row>
    <row r="10498" spans="6:7">
      <c r="F10498" s="77">
        <v>6052251083618</v>
      </c>
      <c r="G10498" s="71" t="s">
        <v>878</v>
      </c>
    </row>
    <row r="10499" spans="6:7">
      <c r="F10499" s="77">
        <v>6052251083619</v>
      </c>
      <c r="G10499" s="71" t="s">
        <v>878</v>
      </c>
    </row>
    <row r="10500" spans="6:7">
      <c r="F10500" s="77">
        <v>6052251083620</v>
      </c>
      <c r="G10500" s="71" t="s">
        <v>878</v>
      </c>
    </row>
    <row r="10501" spans="6:7">
      <c r="F10501" s="77">
        <v>6052251083621</v>
      </c>
      <c r="G10501" s="71" t="s">
        <v>878</v>
      </c>
    </row>
    <row r="10502" spans="6:7">
      <c r="F10502" s="77">
        <v>6052251083622</v>
      </c>
      <c r="G10502" s="71" t="s">
        <v>878</v>
      </c>
    </row>
    <row r="10503" spans="6:7">
      <c r="F10503" s="77">
        <v>6052251083623</v>
      </c>
      <c r="G10503" s="71" t="s">
        <v>878</v>
      </c>
    </row>
    <row r="10504" spans="6:7">
      <c r="F10504" s="77">
        <v>6052251083624</v>
      </c>
      <c r="G10504" s="71" t="s">
        <v>878</v>
      </c>
    </row>
    <row r="10505" spans="6:7">
      <c r="F10505" s="77">
        <v>6052251083625</v>
      </c>
      <c r="G10505" s="71" t="s">
        <v>878</v>
      </c>
    </row>
    <row r="10506" spans="6:7">
      <c r="F10506" s="77">
        <v>6052251083626</v>
      </c>
      <c r="G10506" s="71" t="s">
        <v>878</v>
      </c>
    </row>
    <row r="10507" spans="6:7">
      <c r="F10507" s="77">
        <v>6052251083627</v>
      </c>
      <c r="G10507" s="71" t="s">
        <v>878</v>
      </c>
    </row>
    <row r="10508" spans="6:7">
      <c r="F10508" s="77">
        <v>6052251083628</v>
      </c>
      <c r="G10508" s="71" t="s">
        <v>878</v>
      </c>
    </row>
    <row r="10509" spans="6:7">
      <c r="F10509" s="77">
        <v>6052251083629</v>
      </c>
      <c r="G10509" s="71" t="s">
        <v>878</v>
      </c>
    </row>
    <row r="10510" spans="6:7">
      <c r="F10510" s="77">
        <v>6052251083630</v>
      </c>
      <c r="G10510" s="71" t="s">
        <v>878</v>
      </c>
    </row>
    <row r="10511" spans="6:7">
      <c r="F10511" s="77">
        <v>6052251083631</v>
      </c>
      <c r="G10511" s="71" t="s">
        <v>878</v>
      </c>
    </row>
    <row r="10512" spans="6:7">
      <c r="F10512" s="77">
        <v>6052251083632</v>
      </c>
      <c r="G10512" s="71" t="s">
        <v>878</v>
      </c>
    </row>
    <row r="10513" spans="6:7">
      <c r="F10513" s="77">
        <v>6052251083633</v>
      </c>
      <c r="G10513" s="71" t="s">
        <v>878</v>
      </c>
    </row>
    <row r="10514" spans="6:7">
      <c r="F10514" s="77">
        <v>6052251083634</v>
      </c>
      <c r="G10514" s="71" t="s">
        <v>878</v>
      </c>
    </row>
    <row r="10515" spans="6:7">
      <c r="F10515" s="77">
        <v>6052251083635</v>
      </c>
      <c r="G10515" s="71" t="s">
        <v>878</v>
      </c>
    </row>
    <row r="10516" spans="6:7">
      <c r="F10516" s="77">
        <v>6052251083636</v>
      </c>
      <c r="G10516" s="71" t="s">
        <v>878</v>
      </c>
    </row>
    <row r="10517" spans="6:7">
      <c r="F10517" s="77">
        <v>6052251083637</v>
      </c>
      <c r="G10517" s="71" t="s">
        <v>878</v>
      </c>
    </row>
    <row r="10518" spans="6:7">
      <c r="F10518" s="77">
        <v>6052251083638</v>
      </c>
      <c r="G10518" s="71" t="s">
        <v>878</v>
      </c>
    </row>
    <row r="10519" spans="6:7">
      <c r="F10519" s="77">
        <v>6052251083639</v>
      </c>
      <c r="G10519" s="71" t="s">
        <v>878</v>
      </c>
    </row>
    <row r="10520" spans="6:7">
      <c r="F10520" s="77">
        <v>6052251083640</v>
      </c>
      <c r="G10520" s="71" t="s">
        <v>878</v>
      </c>
    </row>
    <row r="10521" spans="6:7">
      <c r="F10521" s="77">
        <v>6052251083641</v>
      </c>
      <c r="G10521" s="71" t="s">
        <v>878</v>
      </c>
    </row>
    <row r="10522" spans="6:7">
      <c r="F10522" s="77">
        <v>6052251083642</v>
      </c>
      <c r="G10522" s="71" t="s">
        <v>878</v>
      </c>
    </row>
    <row r="10523" spans="6:7">
      <c r="F10523" s="77">
        <v>6052251083643</v>
      </c>
      <c r="G10523" s="71" t="s">
        <v>878</v>
      </c>
    </row>
    <row r="10524" spans="6:7">
      <c r="F10524" s="77">
        <v>6052251083644</v>
      </c>
      <c r="G10524" s="71" t="s">
        <v>878</v>
      </c>
    </row>
    <row r="10525" spans="6:7">
      <c r="F10525" s="77">
        <v>6052251083645</v>
      </c>
      <c r="G10525" s="71" t="s">
        <v>878</v>
      </c>
    </row>
    <row r="10526" spans="6:7">
      <c r="F10526" s="77">
        <v>6052251083646</v>
      </c>
      <c r="G10526" s="71" t="s">
        <v>878</v>
      </c>
    </row>
    <row r="10527" spans="6:7">
      <c r="F10527" s="77">
        <v>6052251083647</v>
      </c>
      <c r="G10527" s="71" t="s">
        <v>878</v>
      </c>
    </row>
    <row r="10528" spans="6:7">
      <c r="F10528" s="77">
        <v>6052251083648</v>
      </c>
      <c r="G10528" s="71" t="s">
        <v>878</v>
      </c>
    </row>
    <row r="10529" spans="6:7">
      <c r="F10529" s="77">
        <v>6052251083649</v>
      </c>
      <c r="G10529" s="71" t="s">
        <v>878</v>
      </c>
    </row>
    <row r="10530" spans="6:7">
      <c r="F10530" s="77">
        <v>6052251083650</v>
      </c>
      <c r="G10530" s="71" t="s">
        <v>878</v>
      </c>
    </row>
    <row r="10531" spans="6:7">
      <c r="F10531" s="77">
        <v>6052251083651</v>
      </c>
      <c r="G10531" s="71" t="s">
        <v>878</v>
      </c>
    </row>
    <row r="10532" spans="6:7">
      <c r="F10532" s="77">
        <v>6052251083652</v>
      </c>
      <c r="G10532" s="71" t="s">
        <v>878</v>
      </c>
    </row>
    <row r="10533" spans="6:7">
      <c r="F10533" s="77">
        <v>6052251083653</v>
      </c>
      <c r="G10533" s="71" t="s">
        <v>878</v>
      </c>
    </row>
    <row r="10534" spans="6:7">
      <c r="F10534" s="77">
        <v>6052251083654</v>
      </c>
      <c r="G10534" s="71" t="s">
        <v>878</v>
      </c>
    </row>
    <row r="10535" spans="6:7">
      <c r="F10535" s="77">
        <v>6052251083655</v>
      </c>
      <c r="G10535" s="71" t="s">
        <v>878</v>
      </c>
    </row>
    <row r="10536" spans="6:7">
      <c r="F10536" s="77">
        <v>6052251083656</v>
      </c>
      <c r="G10536" s="71" t="s">
        <v>878</v>
      </c>
    </row>
    <row r="10537" spans="6:7">
      <c r="F10537" s="77">
        <v>6052251083657</v>
      </c>
      <c r="G10537" s="71" t="s">
        <v>878</v>
      </c>
    </row>
    <row r="10538" spans="6:7">
      <c r="F10538" s="77">
        <v>6052251083658</v>
      </c>
      <c r="G10538" s="71" t="s">
        <v>878</v>
      </c>
    </row>
    <row r="10539" spans="6:7">
      <c r="F10539" s="77">
        <v>6052251083659</v>
      </c>
      <c r="G10539" s="71" t="s">
        <v>878</v>
      </c>
    </row>
    <row r="10540" spans="6:7">
      <c r="F10540" s="77">
        <v>6052251083660</v>
      </c>
      <c r="G10540" s="71" t="s">
        <v>878</v>
      </c>
    </row>
    <row r="10541" spans="6:7">
      <c r="F10541" s="77">
        <v>6052251083661</v>
      </c>
      <c r="G10541" s="71" t="s">
        <v>878</v>
      </c>
    </row>
    <row r="10542" spans="6:7">
      <c r="F10542" s="77">
        <v>6052251083662</v>
      </c>
      <c r="G10542" s="71" t="s">
        <v>878</v>
      </c>
    </row>
    <row r="10543" spans="6:7">
      <c r="F10543" s="77">
        <v>6052251083663</v>
      </c>
      <c r="G10543" s="71" t="s">
        <v>878</v>
      </c>
    </row>
    <row r="10544" spans="6:7">
      <c r="F10544" s="77">
        <v>6052251083664</v>
      </c>
      <c r="G10544" s="71" t="s">
        <v>878</v>
      </c>
    </row>
    <row r="10545" spans="6:7">
      <c r="F10545" s="77">
        <v>6052251083665</v>
      </c>
      <c r="G10545" s="71" t="s">
        <v>878</v>
      </c>
    </row>
    <row r="10546" spans="6:7">
      <c r="F10546" s="77">
        <v>6052251083666</v>
      </c>
      <c r="G10546" s="71" t="s">
        <v>878</v>
      </c>
    </row>
    <row r="10547" spans="6:7">
      <c r="F10547" s="77">
        <v>6052251083667</v>
      </c>
      <c r="G10547" s="71" t="s">
        <v>878</v>
      </c>
    </row>
    <row r="10548" spans="6:7">
      <c r="F10548" s="77">
        <v>6052251083668</v>
      </c>
      <c r="G10548" s="71" t="s">
        <v>878</v>
      </c>
    </row>
    <row r="10549" spans="6:7">
      <c r="F10549" s="77">
        <v>6052251083669</v>
      </c>
      <c r="G10549" s="71" t="s">
        <v>878</v>
      </c>
    </row>
    <row r="10550" spans="6:7">
      <c r="F10550" s="77">
        <v>6052251083670</v>
      </c>
      <c r="G10550" s="71" t="s">
        <v>878</v>
      </c>
    </row>
    <row r="10551" spans="6:7">
      <c r="F10551" s="77">
        <v>6052251083671</v>
      </c>
      <c r="G10551" s="71" t="s">
        <v>878</v>
      </c>
    </row>
    <row r="10552" spans="6:7">
      <c r="F10552" s="77">
        <v>6052251083672</v>
      </c>
      <c r="G10552" s="71" t="s">
        <v>878</v>
      </c>
    </row>
    <row r="10553" spans="6:7">
      <c r="F10553" s="77">
        <v>6052251083673</v>
      </c>
      <c r="G10553" s="71" t="s">
        <v>878</v>
      </c>
    </row>
    <row r="10554" spans="6:7">
      <c r="F10554" s="77">
        <v>6052251083674</v>
      </c>
      <c r="G10554" s="71" t="s">
        <v>878</v>
      </c>
    </row>
    <row r="10555" spans="6:7">
      <c r="F10555" s="77">
        <v>6052251083675</v>
      </c>
      <c r="G10555" s="71" t="s">
        <v>878</v>
      </c>
    </row>
    <row r="10556" spans="6:7">
      <c r="F10556" s="77">
        <v>6052251083676</v>
      </c>
      <c r="G10556" s="71" t="s">
        <v>878</v>
      </c>
    </row>
    <row r="10557" spans="6:7">
      <c r="F10557" s="77">
        <v>6052251083677</v>
      </c>
      <c r="G10557" s="71" t="s">
        <v>878</v>
      </c>
    </row>
    <row r="10558" spans="6:7">
      <c r="F10558" s="77">
        <v>6052251083678</v>
      </c>
      <c r="G10558" s="71" t="s">
        <v>878</v>
      </c>
    </row>
    <row r="10559" spans="6:7">
      <c r="F10559" s="77">
        <v>6052251083679</v>
      </c>
      <c r="G10559" s="71" t="s">
        <v>878</v>
      </c>
    </row>
    <row r="10560" spans="6:7">
      <c r="F10560" s="77">
        <v>6052251083680</v>
      </c>
      <c r="G10560" s="71" t="s">
        <v>878</v>
      </c>
    </row>
    <row r="10561" spans="6:7">
      <c r="F10561" s="77">
        <v>6052251083681</v>
      </c>
      <c r="G10561" s="71" t="s">
        <v>878</v>
      </c>
    </row>
    <row r="10562" spans="6:7">
      <c r="F10562" s="77">
        <v>6052251083682</v>
      </c>
      <c r="G10562" s="71" t="s">
        <v>878</v>
      </c>
    </row>
    <row r="10563" spans="6:7">
      <c r="F10563" s="77">
        <v>6052251083683</v>
      </c>
      <c r="G10563" s="71" t="s">
        <v>878</v>
      </c>
    </row>
    <row r="10564" spans="6:7">
      <c r="F10564" s="77">
        <v>6052251083684</v>
      </c>
      <c r="G10564" s="71" t="s">
        <v>878</v>
      </c>
    </row>
    <row r="10565" spans="6:7">
      <c r="F10565" s="77">
        <v>6052251083685</v>
      </c>
      <c r="G10565" s="71" t="s">
        <v>878</v>
      </c>
    </row>
    <row r="10566" spans="6:7">
      <c r="F10566" s="77">
        <v>6052251083686</v>
      </c>
      <c r="G10566" s="71" t="s">
        <v>878</v>
      </c>
    </row>
    <row r="10567" spans="6:7">
      <c r="F10567" s="77">
        <v>6052251083687</v>
      </c>
      <c r="G10567" s="71" t="s">
        <v>878</v>
      </c>
    </row>
    <row r="10568" spans="6:7">
      <c r="F10568" s="77">
        <v>6052251083688</v>
      </c>
      <c r="G10568" s="71" t="s">
        <v>878</v>
      </c>
    </row>
    <row r="10569" spans="6:7">
      <c r="F10569" s="77">
        <v>6052251083689</v>
      </c>
      <c r="G10569" s="71" t="s">
        <v>878</v>
      </c>
    </row>
    <row r="10570" spans="6:7">
      <c r="F10570" s="77">
        <v>6052251083690</v>
      </c>
      <c r="G10570" s="71" t="s">
        <v>878</v>
      </c>
    </row>
    <row r="10571" spans="6:7">
      <c r="F10571" s="77">
        <v>6052251083691</v>
      </c>
      <c r="G10571" s="71" t="s">
        <v>878</v>
      </c>
    </row>
    <row r="10572" spans="6:7">
      <c r="F10572" s="77">
        <v>6052251083692</v>
      </c>
      <c r="G10572" s="71" t="s">
        <v>878</v>
      </c>
    </row>
    <row r="10573" spans="6:7">
      <c r="F10573" s="77">
        <v>6052251083693</v>
      </c>
      <c r="G10573" s="71" t="s">
        <v>878</v>
      </c>
    </row>
    <row r="10574" spans="6:7">
      <c r="F10574" s="77">
        <v>6052251083694</v>
      </c>
      <c r="G10574" s="71" t="s">
        <v>878</v>
      </c>
    </row>
    <row r="10575" spans="6:7">
      <c r="F10575" s="77">
        <v>6052251083695</v>
      </c>
      <c r="G10575" s="71" t="s">
        <v>878</v>
      </c>
    </row>
    <row r="10576" spans="6:7">
      <c r="F10576" s="77">
        <v>6052251083696</v>
      </c>
      <c r="G10576" s="71" t="s">
        <v>878</v>
      </c>
    </row>
    <row r="10577" spans="6:7">
      <c r="F10577" s="77">
        <v>6052251083697</v>
      </c>
      <c r="G10577" s="71" t="s">
        <v>878</v>
      </c>
    </row>
    <row r="10578" spans="6:7">
      <c r="F10578" s="77">
        <v>6052251083698</v>
      </c>
      <c r="G10578" s="71" t="s">
        <v>878</v>
      </c>
    </row>
    <row r="10579" spans="6:7">
      <c r="F10579" s="77">
        <v>6052251083699</v>
      </c>
      <c r="G10579" s="71" t="s">
        <v>878</v>
      </c>
    </row>
    <row r="10580" spans="6:7">
      <c r="F10580" s="77">
        <v>6052251083700</v>
      </c>
      <c r="G10580" s="71" t="s">
        <v>878</v>
      </c>
    </row>
    <row r="10581" spans="6:7">
      <c r="F10581" s="77">
        <v>6052251083701</v>
      </c>
      <c r="G10581" s="71" t="s">
        <v>878</v>
      </c>
    </row>
    <row r="10582" spans="6:7">
      <c r="F10582" s="77">
        <v>6052251083702</v>
      </c>
      <c r="G10582" s="71" t="s">
        <v>878</v>
      </c>
    </row>
    <row r="10583" spans="6:7">
      <c r="F10583" s="77">
        <v>6052251083703</v>
      </c>
      <c r="G10583" s="71" t="s">
        <v>878</v>
      </c>
    </row>
    <row r="10584" spans="6:7">
      <c r="F10584" s="77">
        <v>6052251083704</v>
      </c>
      <c r="G10584" s="71" t="s">
        <v>878</v>
      </c>
    </row>
    <row r="10585" spans="6:7">
      <c r="F10585" s="77">
        <v>6052251083705</v>
      </c>
      <c r="G10585" s="71" t="s">
        <v>878</v>
      </c>
    </row>
    <row r="10586" spans="6:7">
      <c r="F10586" s="77">
        <v>6052251083706</v>
      </c>
      <c r="G10586" s="71" t="s">
        <v>878</v>
      </c>
    </row>
    <row r="10587" spans="6:7">
      <c r="F10587" s="77">
        <v>6052251083707</v>
      </c>
      <c r="G10587" s="71" t="s">
        <v>878</v>
      </c>
    </row>
    <row r="10588" spans="6:7">
      <c r="F10588" s="77">
        <v>6052251083708</v>
      </c>
      <c r="G10588" s="71" t="s">
        <v>878</v>
      </c>
    </row>
    <row r="10589" spans="6:7">
      <c r="F10589" s="77">
        <v>6052251083709</v>
      </c>
      <c r="G10589" s="71" t="s">
        <v>878</v>
      </c>
    </row>
    <row r="10590" spans="6:7">
      <c r="F10590" s="77">
        <v>6052251083710</v>
      </c>
      <c r="G10590" s="71" t="s">
        <v>878</v>
      </c>
    </row>
    <row r="10591" spans="6:7">
      <c r="F10591" s="77">
        <v>6052251083711</v>
      </c>
      <c r="G10591" s="71" t="s">
        <v>878</v>
      </c>
    </row>
    <row r="10592" spans="6:7">
      <c r="F10592" s="77">
        <v>6052251083712</v>
      </c>
      <c r="G10592" s="71" t="s">
        <v>878</v>
      </c>
    </row>
    <row r="10593" spans="6:7">
      <c r="F10593" s="77">
        <v>6052251083713</v>
      </c>
      <c r="G10593" s="71" t="s">
        <v>878</v>
      </c>
    </row>
    <row r="10594" spans="6:7">
      <c r="F10594" s="77">
        <v>6052251083714</v>
      </c>
      <c r="G10594" s="71" t="s">
        <v>878</v>
      </c>
    </row>
    <row r="10595" spans="6:7">
      <c r="F10595" s="77">
        <v>6052251083715</v>
      </c>
      <c r="G10595" s="71" t="s">
        <v>878</v>
      </c>
    </row>
    <row r="10596" spans="6:7">
      <c r="F10596" s="77">
        <v>6052251083716</v>
      </c>
      <c r="G10596" s="71" t="s">
        <v>878</v>
      </c>
    </row>
    <row r="10597" spans="6:7">
      <c r="F10597" s="77">
        <v>6052251083717</v>
      </c>
      <c r="G10597" s="71" t="s">
        <v>878</v>
      </c>
    </row>
    <row r="10598" spans="6:7">
      <c r="F10598" s="77">
        <v>6052251083718</v>
      </c>
      <c r="G10598" s="71" t="s">
        <v>878</v>
      </c>
    </row>
    <row r="10599" spans="6:7">
      <c r="F10599" s="77">
        <v>6052251083719</v>
      </c>
      <c r="G10599" s="71" t="s">
        <v>878</v>
      </c>
    </row>
    <row r="10600" spans="6:7">
      <c r="F10600" s="77">
        <v>6052251083720</v>
      </c>
      <c r="G10600" s="71" t="s">
        <v>878</v>
      </c>
    </row>
    <row r="10601" spans="6:7">
      <c r="F10601" s="77">
        <v>6052251083721</v>
      </c>
      <c r="G10601" s="71" t="s">
        <v>878</v>
      </c>
    </row>
    <row r="10602" spans="6:7">
      <c r="F10602" s="77">
        <v>6052251083722</v>
      </c>
      <c r="G10602" s="71" t="s">
        <v>878</v>
      </c>
    </row>
    <row r="10603" spans="6:7">
      <c r="F10603" s="77">
        <v>6052251083723</v>
      </c>
      <c r="G10603" s="71" t="s">
        <v>878</v>
      </c>
    </row>
    <row r="10604" spans="6:7">
      <c r="F10604" s="77">
        <v>6052251083724</v>
      </c>
      <c r="G10604" s="71" t="s">
        <v>878</v>
      </c>
    </row>
    <row r="10605" spans="6:7">
      <c r="F10605" s="77">
        <v>6052251083725</v>
      </c>
      <c r="G10605" s="71" t="s">
        <v>878</v>
      </c>
    </row>
    <row r="10606" spans="6:7">
      <c r="F10606" s="77">
        <v>6052251083726</v>
      </c>
      <c r="G10606" s="71" t="s">
        <v>878</v>
      </c>
    </row>
    <row r="10607" spans="6:7">
      <c r="F10607" s="77">
        <v>6052251083727</v>
      </c>
      <c r="G10607" s="71" t="s">
        <v>878</v>
      </c>
    </row>
    <row r="10608" spans="6:7">
      <c r="F10608" s="77">
        <v>6052251083728</v>
      </c>
      <c r="G10608" s="71" t="s">
        <v>878</v>
      </c>
    </row>
    <row r="10609" spans="6:7">
      <c r="F10609" s="77">
        <v>6052251083729</v>
      </c>
      <c r="G10609" s="71" t="s">
        <v>878</v>
      </c>
    </row>
    <row r="10610" spans="6:7">
      <c r="F10610" s="77">
        <v>6052251083730</v>
      </c>
      <c r="G10610" s="71" t="s">
        <v>878</v>
      </c>
    </row>
    <row r="10611" spans="6:7">
      <c r="F10611" s="77">
        <v>6052251083731</v>
      </c>
      <c r="G10611" s="71" t="s">
        <v>878</v>
      </c>
    </row>
    <row r="10612" spans="6:7">
      <c r="F10612" s="77">
        <v>6052251083732</v>
      </c>
      <c r="G10612" s="71" t="s">
        <v>878</v>
      </c>
    </row>
    <row r="10613" spans="6:7">
      <c r="F10613" s="77">
        <v>6052251083733</v>
      </c>
      <c r="G10613" s="71" t="s">
        <v>878</v>
      </c>
    </row>
    <row r="10614" spans="6:7">
      <c r="F10614" s="77">
        <v>6052251083734</v>
      </c>
      <c r="G10614" s="71" t="s">
        <v>878</v>
      </c>
    </row>
    <row r="10615" spans="6:7">
      <c r="F10615" s="77">
        <v>6052251083735</v>
      </c>
      <c r="G10615" s="71" t="s">
        <v>878</v>
      </c>
    </row>
    <row r="10616" spans="6:7">
      <c r="F10616" s="77">
        <v>6052251083736</v>
      </c>
      <c r="G10616" s="71" t="s">
        <v>878</v>
      </c>
    </row>
    <row r="10617" spans="6:7">
      <c r="F10617" s="77">
        <v>6052251083737</v>
      </c>
      <c r="G10617" s="71" t="s">
        <v>878</v>
      </c>
    </row>
    <row r="10618" spans="6:7">
      <c r="F10618" s="77">
        <v>6052251083738</v>
      </c>
      <c r="G10618" s="71" t="s">
        <v>878</v>
      </c>
    </row>
    <row r="10619" spans="6:7">
      <c r="F10619" s="77">
        <v>6052251083739</v>
      </c>
      <c r="G10619" s="71" t="s">
        <v>878</v>
      </c>
    </row>
    <row r="10620" spans="6:7">
      <c r="F10620" s="77">
        <v>6052251083740</v>
      </c>
      <c r="G10620" s="71" t="s">
        <v>878</v>
      </c>
    </row>
    <row r="10621" spans="6:7">
      <c r="F10621" s="77">
        <v>6052251083741</v>
      </c>
      <c r="G10621" s="71" t="s">
        <v>878</v>
      </c>
    </row>
    <row r="10622" spans="6:7">
      <c r="F10622" s="77">
        <v>6052251083742</v>
      </c>
      <c r="G10622" s="71" t="s">
        <v>878</v>
      </c>
    </row>
    <row r="10623" spans="6:7">
      <c r="F10623" s="77">
        <v>6052251083743</v>
      </c>
      <c r="G10623" s="71" t="s">
        <v>878</v>
      </c>
    </row>
    <row r="10624" spans="6:7">
      <c r="F10624" s="77">
        <v>6052251083744</v>
      </c>
      <c r="G10624" s="71" t="s">
        <v>878</v>
      </c>
    </row>
    <row r="10625" spans="6:7">
      <c r="F10625" s="77">
        <v>6052251083745</v>
      </c>
      <c r="G10625" s="71" t="s">
        <v>878</v>
      </c>
    </row>
    <row r="10626" spans="6:7">
      <c r="F10626" s="77">
        <v>6052251083746</v>
      </c>
      <c r="G10626" s="71" t="s">
        <v>878</v>
      </c>
    </row>
    <row r="10627" spans="6:7">
      <c r="F10627" s="77">
        <v>6052251083747</v>
      </c>
      <c r="G10627" s="71" t="s">
        <v>878</v>
      </c>
    </row>
    <row r="10628" spans="6:7">
      <c r="F10628" s="77">
        <v>6052251083748</v>
      </c>
      <c r="G10628" s="71" t="s">
        <v>878</v>
      </c>
    </row>
    <row r="10629" spans="6:7">
      <c r="F10629" s="77">
        <v>6052251083749</v>
      </c>
      <c r="G10629" s="71" t="s">
        <v>878</v>
      </c>
    </row>
    <row r="10630" spans="6:7">
      <c r="F10630" s="77">
        <v>6052251083750</v>
      </c>
      <c r="G10630" s="71" t="s">
        <v>878</v>
      </c>
    </row>
    <row r="10631" spans="6:7">
      <c r="F10631" s="77">
        <v>6052251083751</v>
      </c>
      <c r="G10631" s="71" t="s">
        <v>878</v>
      </c>
    </row>
    <row r="10632" spans="6:7">
      <c r="F10632" s="77">
        <v>6052251083752</v>
      </c>
      <c r="G10632" s="71" t="s">
        <v>878</v>
      </c>
    </row>
    <row r="10633" spans="6:7">
      <c r="F10633" s="77">
        <v>6052251083753</v>
      </c>
      <c r="G10633" s="71" t="s">
        <v>878</v>
      </c>
    </row>
    <row r="10634" spans="6:7">
      <c r="F10634" s="77">
        <v>6052251083754</v>
      </c>
      <c r="G10634" s="71" t="s">
        <v>878</v>
      </c>
    </row>
    <row r="10635" spans="6:7">
      <c r="F10635" s="77">
        <v>6052251083755</v>
      </c>
      <c r="G10635" s="71" t="s">
        <v>878</v>
      </c>
    </row>
    <row r="10636" spans="6:7">
      <c r="F10636" s="77">
        <v>6052251083756</v>
      </c>
      <c r="G10636" s="71" t="s">
        <v>878</v>
      </c>
    </row>
    <row r="10637" spans="6:7">
      <c r="F10637" s="77">
        <v>6052251083757</v>
      </c>
      <c r="G10637" s="71" t="s">
        <v>878</v>
      </c>
    </row>
    <row r="10638" spans="6:7">
      <c r="F10638" s="77">
        <v>6052251083758</v>
      </c>
      <c r="G10638" s="71" t="s">
        <v>878</v>
      </c>
    </row>
    <row r="10639" spans="6:7">
      <c r="F10639" s="77">
        <v>6052251083759</v>
      </c>
      <c r="G10639" s="71" t="s">
        <v>878</v>
      </c>
    </row>
    <row r="10640" spans="6:7">
      <c r="F10640" s="77">
        <v>6052251083760</v>
      </c>
      <c r="G10640" s="71" t="s">
        <v>878</v>
      </c>
    </row>
    <row r="10641" spans="6:7">
      <c r="F10641" s="77">
        <v>6052251083761</v>
      </c>
      <c r="G10641" s="71" t="s">
        <v>878</v>
      </c>
    </row>
    <row r="10642" spans="6:7">
      <c r="F10642" s="77">
        <v>6052251083762</v>
      </c>
      <c r="G10642" s="71" t="s">
        <v>878</v>
      </c>
    </row>
    <row r="10643" spans="6:7">
      <c r="F10643" s="77">
        <v>6052251083763</v>
      </c>
      <c r="G10643" s="71" t="s">
        <v>878</v>
      </c>
    </row>
    <row r="10644" spans="6:7">
      <c r="F10644" s="77">
        <v>6052251083764</v>
      </c>
      <c r="G10644" s="71" t="s">
        <v>878</v>
      </c>
    </row>
    <row r="10645" spans="6:7">
      <c r="F10645" s="77">
        <v>6052251083765</v>
      </c>
      <c r="G10645" s="71" t="s">
        <v>878</v>
      </c>
    </row>
    <row r="10646" spans="6:7">
      <c r="F10646" s="77">
        <v>6052251083766</v>
      </c>
      <c r="G10646" s="71" t="s">
        <v>878</v>
      </c>
    </row>
    <row r="10647" spans="6:7">
      <c r="F10647" s="77">
        <v>6052251083767</v>
      </c>
      <c r="G10647" s="71" t="s">
        <v>878</v>
      </c>
    </row>
    <row r="10648" spans="6:7">
      <c r="F10648" s="77">
        <v>6052251083768</v>
      </c>
      <c r="G10648" s="71" t="s">
        <v>878</v>
      </c>
    </row>
    <row r="10649" spans="6:7">
      <c r="F10649" s="77">
        <v>6052251083769</v>
      </c>
      <c r="G10649" s="71" t="s">
        <v>878</v>
      </c>
    </row>
    <row r="10650" spans="6:7">
      <c r="F10650" s="77">
        <v>6052251083770</v>
      </c>
      <c r="G10650" s="71" t="s">
        <v>878</v>
      </c>
    </row>
    <row r="10651" spans="6:7">
      <c r="F10651" s="77">
        <v>6052251083771</v>
      </c>
      <c r="G10651" s="71" t="s">
        <v>878</v>
      </c>
    </row>
    <row r="10652" spans="6:7">
      <c r="F10652" s="77">
        <v>6052251083772</v>
      </c>
      <c r="G10652" s="71" t="s">
        <v>878</v>
      </c>
    </row>
    <row r="10653" spans="6:7">
      <c r="F10653" s="77">
        <v>6052251083773</v>
      </c>
      <c r="G10653" s="71" t="s">
        <v>878</v>
      </c>
    </row>
    <row r="10654" spans="6:7">
      <c r="F10654" s="77">
        <v>6052251083774</v>
      </c>
      <c r="G10654" s="71" t="s">
        <v>878</v>
      </c>
    </row>
    <row r="10655" spans="6:7">
      <c r="F10655" s="77">
        <v>6052251083775</v>
      </c>
      <c r="G10655" s="71" t="s">
        <v>878</v>
      </c>
    </row>
    <row r="10656" spans="6:7">
      <c r="F10656" s="77">
        <v>6052251083776</v>
      </c>
      <c r="G10656" s="71" t="s">
        <v>878</v>
      </c>
    </row>
    <row r="10657" spans="6:7">
      <c r="F10657" s="77">
        <v>6052251083777</v>
      </c>
      <c r="G10657" s="71" t="s">
        <v>878</v>
      </c>
    </row>
    <row r="10658" spans="6:7">
      <c r="F10658" s="77">
        <v>6052251083778</v>
      </c>
      <c r="G10658" s="71" t="s">
        <v>878</v>
      </c>
    </row>
    <row r="10659" spans="6:7">
      <c r="F10659" s="77">
        <v>6052251083779</v>
      </c>
      <c r="G10659" s="71" t="s">
        <v>878</v>
      </c>
    </row>
    <row r="10660" spans="6:7">
      <c r="F10660" s="77">
        <v>6052251083780</v>
      </c>
      <c r="G10660" s="71" t="s">
        <v>878</v>
      </c>
    </row>
    <row r="10661" spans="6:7">
      <c r="F10661" s="77">
        <v>6052251083781</v>
      </c>
      <c r="G10661" s="71" t="s">
        <v>878</v>
      </c>
    </row>
    <row r="10662" spans="6:7">
      <c r="F10662" s="77">
        <v>6052251083782</v>
      </c>
      <c r="G10662" s="71" t="s">
        <v>878</v>
      </c>
    </row>
    <row r="10663" spans="6:7">
      <c r="F10663" s="77">
        <v>6052251083803</v>
      </c>
      <c r="G10663" s="71" t="s">
        <v>878</v>
      </c>
    </row>
    <row r="10664" spans="6:7">
      <c r="F10664" s="77">
        <v>6052251083862</v>
      </c>
      <c r="G10664" s="71" t="s">
        <v>878</v>
      </c>
    </row>
    <row r="10665" spans="6:7">
      <c r="F10665" s="77">
        <v>6052251083864</v>
      </c>
      <c r="G10665" s="71" t="s">
        <v>878</v>
      </c>
    </row>
    <row r="10666" spans="6:7">
      <c r="F10666" s="77">
        <v>6052251083865</v>
      </c>
      <c r="G10666" s="71" t="s">
        <v>878</v>
      </c>
    </row>
    <row r="10667" spans="6:7">
      <c r="F10667" s="77">
        <v>6052251083866</v>
      </c>
      <c r="G10667" s="71" t="s">
        <v>878</v>
      </c>
    </row>
    <row r="10668" spans="6:7">
      <c r="F10668" s="77">
        <v>6052251083867</v>
      </c>
      <c r="G10668" s="71" t="s">
        <v>878</v>
      </c>
    </row>
    <row r="10669" spans="6:7">
      <c r="F10669" s="77">
        <v>6052251083897</v>
      </c>
      <c r="G10669" s="71" t="s">
        <v>878</v>
      </c>
    </row>
    <row r="10670" spans="6:7">
      <c r="F10670" s="77">
        <v>6052251083934</v>
      </c>
      <c r="G10670" s="71" t="s">
        <v>878</v>
      </c>
    </row>
    <row r="10671" spans="6:7">
      <c r="F10671" s="77">
        <v>6052251083953</v>
      </c>
      <c r="G10671" s="71" t="s">
        <v>878</v>
      </c>
    </row>
    <row r="10672" spans="6:7">
      <c r="F10672" s="77">
        <v>6052251083956</v>
      </c>
      <c r="G10672" s="71" t="s">
        <v>878</v>
      </c>
    </row>
    <row r="10673" spans="6:7">
      <c r="F10673" s="77">
        <v>6052251083958</v>
      </c>
      <c r="G10673" s="71" t="s">
        <v>878</v>
      </c>
    </row>
    <row r="10674" spans="6:7">
      <c r="F10674" s="77">
        <v>6052251083962</v>
      </c>
      <c r="G10674" s="71" t="s">
        <v>878</v>
      </c>
    </row>
    <row r="10675" spans="6:7">
      <c r="F10675" s="77">
        <v>6052251083963</v>
      </c>
      <c r="G10675" s="71" t="s">
        <v>878</v>
      </c>
    </row>
    <row r="10676" spans="6:7">
      <c r="F10676" s="77">
        <v>6052251083964</v>
      </c>
      <c r="G10676" s="71" t="s">
        <v>878</v>
      </c>
    </row>
    <row r="10677" spans="6:7">
      <c r="F10677" s="77">
        <v>6052251084015</v>
      </c>
      <c r="G10677" s="71" t="s">
        <v>878</v>
      </c>
    </row>
    <row r="10678" spans="6:7">
      <c r="F10678" s="77">
        <v>6052251084018</v>
      </c>
      <c r="G10678" s="71" t="s">
        <v>878</v>
      </c>
    </row>
    <row r="10679" spans="6:7">
      <c r="F10679" s="77">
        <v>6052251084023</v>
      </c>
      <c r="G10679" s="71" t="s">
        <v>878</v>
      </c>
    </row>
    <row r="10680" spans="6:7">
      <c r="F10680" s="77">
        <v>6052251084034</v>
      </c>
      <c r="G10680" s="71" t="s">
        <v>878</v>
      </c>
    </row>
    <row r="10681" spans="6:7">
      <c r="F10681" s="77">
        <v>6052251084035</v>
      </c>
      <c r="G10681" s="71" t="s">
        <v>878</v>
      </c>
    </row>
    <row r="10682" spans="6:7">
      <c r="F10682" s="77">
        <v>6052251084038</v>
      </c>
      <c r="G10682" s="71" t="s">
        <v>878</v>
      </c>
    </row>
    <row r="10683" spans="6:7">
      <c r="F10683" s="77">
        <v>6052251084042</v>
      </c>
      <c r="G10683" s="71" t="s">
        <v>878</v>
      </c>
    </row>
    <row r="10684" spans="6:7">
      <c r="F10684" s="77">
        <v>6052251084061</v>
      </c>
      <c r="G10684" s="71" t="s">
        <v>878</v>
      </c>
    </row>
    <row r="10685" spans="6:7">
      <c r="F10685" s="77">
        <v>6052251084086</v>
      </c>
      <c r="G10685" s="71" t="s">
        <v>878</v>
      </c>
    </row>
    <row r="10686" spans="6:7">
      <c r="F10686" s="77">
        <v>6052251084087</v>
      </c>
      <c r="G10686" s="71" t="s">
        <v>878</v>
      </c>
    </row>
    <row r="10687" spans="6:7">
      <c r="F10687" s="77">
        <v>6052251084105</v>
      </c>
      <c r="G10687" s="71" t="s">
        <v>878</v>
      </c>
    </row>
    <row r="10688" spans="6:7">
      <c r="F10688" s="77">
        <v>6052251084121</v>
      </c>
      <c r="G10688" s="71" t="s">
        <v>878</v>
      </c>
    </row>
    <row r="10689" spans="6:7">
      <c r="F10689" s="77">
        <v>6052251084129</v>
      </c>
      <c r="G10689" s="71" t="s">
        <v>878</v>
      </c>
    </row>
    <row r="10690" spans="6:7">
      <c r="F10690" s="77">
        <v>6052251084154</v>
      </c>
      <c r="G10690" s="71" t="s">
        <v>878</v>
      </c>
    </row>
    <row r="10691" spans="6:7">
      <c r="F10691" s="77">
        <v>6052251084165</v>
      </c>
      <c r="G10691" s="71" t="s">
        <v>878</v>
      </c>
    </row>
    <row r="10692" spans="6:7">
      <c r="F10692" s="77">
        <v>6052251084167</v>
      </c>
      <c r="G10692" s="71" t="s">
        <v>878</v>
      </c>
    </row>
    <row r="10693" spans="6:7">
      <c r="F10693" s="77">
        <v>6052251084181</v>
      </c>
      <c r="G10693" s="71" t="s">
        <v>878</v>
      </c>
    </row>
    <row r="10694" spans="6:7">
      <c r="F10694" s="77">
        <v>6052251084201</v>
      </c>
      <c r="G10694" s="71" t="s">
        <v>878</v>
      </c>
    </row>
    <row r="10695" spans="6:7">
      <c r="F10695" s="77">
        <v>6052251084221</v>
      </c>
      <c r="G10695" s="71" t="s">
        <v>878</v>
      </c>
    </row>
    <row r="10696" spans="6:7">
      <c r="F10696" s="77">
        <v>6052251084332</v>
      </c>
      <c r="G10696" s="71" t="s">
        <v>878</v>
      </c>
    </row>
    <row r="10697" spans="6:7">
      <c r="F10697" s="77">
        <v>6052251084369</v>
      </c>
      <c r="G10697" s="71" t="s">
        <v>878</v>
      </c>
    </row>
    <row r="10698" spans="6:7">
      <c r="F10698" s="77">
        <v>6052251084552</v>
      </c>
      <c r="G10698" s="71" t="s">
        <v>878</v>
      </c>
    </row>
    <row r="10699" spans="6:7">
      <c r="F10699" s="77">
        <v>6052251084564</v>
      </c>
      <c r="G10699" s="71" t="s">
        <v>878</v>
      </c>
    </row>
    <row r="10700" spans="6:7">
      <c r="F10700" s="77">
        <v>6052251084585</v>
      </c>
      <c r="G10700" s="71" t="s">
        <v>878</v>
      </c>
    </row>
    <row r="10701" spans="6:7">
      <c r="F10701" s="77">
        <v>6052251084591</v>
      </c>
      <c r="G10701" s="71" t="s">
        <v>878</v>
      </c>
    </row>
    <row r="10702" spans="6:7">
      <c r="F10702" s="77">
        <v>6052251084633</v>
      </c>
      <c r="G10702" s="71" t="s">
        <v>878</v>
      </c>
    </row>
    <row r="10703" spans="6:7">
      <c r="F10703" s="77">
        <v>6052251084646</v>
      </c>
      <c r="G10703" s="71" t="s">
        <v>878</v>
      </c>
    </row>
    <row r="10704" spans="6:7">
      <c r="F10704" s="77">
        <v>6052251084664</v>
      </c>
      <c r="G10704" s="71" t="s">
        <v>878</v>
      </c>
    </row>
    <row r="10705" spans="6:7">
      <c r="F10705" s="77">
        <v>6052251084665</v>
      </c>
      <c r="G10705" s="71" t="s">
        <v>878</v>
      </c>
    </row>
    <row r="10706" spans="6:7">
      <c r="F10706" s="77">
        <v>6052251084666</v>
      </c>
      <c r="G10706" s="71" t="s">
        <v>878</v>
      </c>
    </row>
    <row r="10707" spans="6:7">
      <c r="F10707" s="77">
        <v>6052251084669</v>
      </c>
      <c r="G10707" s="71" t="s">
        <v>878</v>
      </c>
    </row>
    <row r="10708" spans="6:7">
      <c r="F10708" s="77">
        <v>6052251084693</v>
      </c>
      <c r="G10708" s="71" t="s">
        <v>878</v>
      </c>
    </row>
    <row r="10709" spans="6:7">
      <c r="F10709" s="77">
        <v>6052251084694</v>
      </c>
      <c r="G10709" s="71" t="s">
        <v>878</v>
      </c>
    </row>
    <row r="10710" spans="6:7">
      <c r="F10710" s="77">
        <v>6052251084695</v>
      </c>
      <c r="G10710" s="71" t="s">
        <v>878</v>
      </c>
    </row>
    <row r="10711" spans="6:7">
      <c r="F10711" s="77">
        <v>6052251084696</v>
      </c>
      <c r="G10711" s="71" t="s">
        <v>878</v>
      </c>
    </row>
    <row r="10712" spans="6:7">
      <c r="F10712" s="77">
        <v>6052251084697</v>
      </c>
      <c r="G10712" s="71" t="s">
        <v>878</v>
      </c>
    </row>
    <row r="10713" spans="6:7">
      <c r="F10713" s="77">
        <v>6052251084698</v>
      </c>
      <c r="G10713" s="71" t="s">
        <v>878</v>
      </c>
    </row>
    <row r="10714" spans="6:7">
      <c r="F10714" s="77">
        <v>6052251084729</v>
      </c>
      <c r="G10714" s="71" t="s">
        <v>878</v>
      </c>
    </row>
    <row r="10715" spans="6:7">
      <c r="F10715" s="77">
        <v>6052251084886</v>
      </c>
      <c r="G10715" s="71" t="s">
        <v>878</v>
      </c>
    </row>
    <row r="10716" spans="6:7">
      <c r="F10716" s="77">
        <v>6052251084887</v>
      </c>
      <c r="G10716" s="71" t="s">
        <v>878</v>
      </c>
    </row>
    <row r="10717" spans="6:7">
      <c r="F10717" s="77">
        <v>6052251084893</v>
      </c>
      <c r="G10717" s="71" t="s">
        <v>878</v>
      </c>
    </row>
    <row r="10718" spans="6:7">
      <c r="F10718" s="77">
        <v>6052251084894</v>
      </c>
      <c r="G10718" s="71" t="s">
        <v>878</v>
      </c>
    </row>
    <row r="10719" spans="6:7">
      <c r="F10719" s="77">
        <v>6052251084921</v>
      </c>
      <c r="G10719" s="71" t="s">
        <v>878</v>
      </c>
    </row>
    <row r="10720" spans="6:7">
      <c r="F10720" s="77">
        <v>6052251084923</v>
      </c>
      <c r="G10720" s="71" t="s">
        <v>878</v>
      </c>
    </row>
    <row r="10721" spans="6:7">
      <c r="F10721" s="77">
        <v>6052251084925</v>
      </c>
      <c r="G10721" s="71" t="s">
        <v>878</v>
      </c>
    </row>
    <row r="10722" spans="6:7">
      <c r="F10722" s="77">
        <v>6052251084926</v>
      </c>
      <c r="G10722" s="71" t="s">
        <v>878</v>
      </c>
    </row>
    <row r="10723" spans="6:7">
      <c r="F10723" s="77">
        <v>6052251084927</v>
      </c>
      <c r="G10723" s="71" t="s">
        <v>878</v>
      </c>
    </row>
    <row r="10724" spans="6:7">
      <c r="F10724" s="77">
        <v>6052251084928</v>
      </c>
      <c r="G10724" s="71" t="s">
        <v>878</v>
      </c>
    </row>
    <row r="10725" spans="6:7">
      <c r="F10725" s="77">
        <v>6052251084929</v>
      </c>
      <c r="G10725" s="71" t="s">
        <v>878</v>
      </c>
    </row>
    <row r="10726" spans="6:7">
      <c r="F10726" s="77">
        <v>6052251084930</v>
      </c>
      <c r="G10726" s="71" t="s">
        <v>878</v>
      </c>
    </row>
    <row r="10727" spans="6:7">
      <c r="F10727" s="77">
        <v>6052251084931</v>
      </c>
      <c r="G10727" s="71" t="s">
        <v>878</v>
      </c>
    </row>
    <row r="10728" spans="6:7">
      <c r="F10728" s="77">
        <v>6052251084932</v>
      </c>
      <c r="G10728" s="71" t="s">
        <v>878</v>
      </c>
    </row>
    <row r="10729" spans="6:7">
      <c r="F10729" s="77">
        <v>6052251084933</v>
      </c>
      <c r="G10729" s="71" t="s">
        <v>878</v>
      </c>
    </row>
    <row r="10730" spans="6:7">
      <c r="F10730" s="77">
        <v>6052251084934</v>
      </c>
      <c r="G10730" s="71" t="s">
        <v>878</v>
      </c>
    </row>
    <row r="10731" spans="6:7">
      <c r="F10731" s="77">
        <v>6052251084960</v>
      </c>
      <c r="G10731" s="71" t="s">
        <v>878</v>
      </c>
    </row>
    <row r="10732" spans="6:7">
      <c r="F10732" s="77">
        <v>6052251085095</v>
      </c>
      <c r="G10732" s="71" t="s">
        <v>878</v>
      </c>
    </row>
    <row r="10733" spans="6:7">
      <c r="F10733" s="77">
        <v>6052251085096</v>
      </c>
      <c r="G10733" s="71" t="s">
        <v>878</v>
      </c>
    </row>
    <row r="10734" spans="6:7">
      <c r="F10734" s="77">
        <v>6052251085097</v>
      </c>
      <c r="G10734" s="71" t="s">
        <v>878</v>
      </c>
    </row>
    <row r="10735" spans="6:7">
      <c r="F10735" s="77">
        <v>6052251085098</v>
      </c>
      <c r="G10735" s="71" t="s">
        <v>878</v>
      </c>
    </row>
    <row r="10736" spans="6:7">
      <c r="F10736" s="77">
        <v>6052251085099</v>
      </c>
      <c r="G10736" s="71" t="s">
        <v>878</v>
      </c>
    </row>
    <row r="10737" spans="6:7">
      <c r="F10737" s="77">
        <v>6052251085100</v>
      </c>
      <c r="G10737" s="71" t="s">
        <v>878</v>
      </c>
    </row>
    <row r="10738" spans="6:7">
      <c r="F10738" s="77">
        <v>6052251085101</v>
      </c>
      <c r="G10738" s="71" t="s">
        <v>878</v>
      </c>
    </row>
    <row r="10739" spans="6:7">
      <c r="F10739" s="77">
        <v>6052251085102</v>
      </c>
      <c r="G10739" s="71" t="s">
        <v>878</v>
      </c>
    </row>
    <row r="10740" spans="6:7">
      <c r="F10740" s="77">
        <v>6052251085637</v>
      </c>
      <c r="G10740" s="71" t="s">
        <v>878</v>
      </c>
    </row>
    <row r="10741" spans="6:7">
      <c r="F10741" s="77">
        <v>6052251085649</v>
      </c>
      <c r="G10741" s="71" t="s">
        <v>878</v>
      </c>
    </row>
    <row r="10742" spans="6:7">
      <c r="F10742" s="77">
        <v>6052251085650</v>
      </c>
      <c r="G10742" s="71" t="s">
        <v>878</v>
      </c>
    </row>
    <row r="10743" spans="6:7">
      <c r="F10743" s="77">
        <v>6052251085651</v>
      </c>
      <c r="G10743" s="71" t="s">
        <v>878</v>
      </c>
    </row>
    <row r="10744" spans="6:7">
      <c r="F10744" s="77">
        <v>6052251085652</v>
      </c>
      <c r="G10744" s="71" t="s">
        <v>878</v>
      </c>
    </row>
    <row r="10745" spans="6:7">
      <c r="F10745" s="77">
        <v>6052251085653</v>
      </c>
      <c r="G10745" s="71" t="s">
        <v>878</v>
      </c>
    </row>
    <row r="10746" spans="6:7">
      <c r="F10746" s="77">
        <v>6052251085654</v>
      </c>
      <c r="G10746" s="71" t="s">
        <v>878</v>
      </c>
    </row>
    <row r="10747" spans="6:7">
      <c r="F10747" s="77">
        <v>6052251085655</v>
      </c>
      <c r="G10747" s="71" t="s">
        <v>878</v>
      </c>
    </row>
    <row r="10748" spans="6:7">
      <c r="F10748" s="77">
        <v>6052251085656</v>
      </c>
      <c r="G10748" s="71" t="s">
        <v>878</v>
      </c>
    </row>
    <row r="10749" spans="6:7">
      <c r="F10749" s="77">
        <v>6052251085657</v>
      </c>
      <c r="G10749" s="71" t="s">
        <v>878</v>
      </c>
    </row>
    <row r="10750" spans="6:7">
      <c r="F10750" s="77">
        <v>6052251085658</v>
      </c>
      <c r="G10750" s="71" t="s">
        <v>878</v>
      </c>
    </row>
    <row r="10751" spans="6:7">
      <c r="F10751" s="77">
        <v>6052251085659</v>
      </c>
      <c r="G10751" s="71" t="s">
        <v>878</v>
      </c>
    </row>
    <row r="10752" spans="6:7">
      <c r="F10752" s="77">
        <v>6052251085660</v>
      </c>
      <c r="G10752" s="71" t="s">
        <v>878</v>
      </c>
    </row>
    <row r="10753" spans="6:7">
      <c r="F10753" s="77">
        <v>6052251085661</v>
      </c>
      <c r="G10753" s="71" t="s">
        <v>878</v>
      </c>
    </row>
    <row r="10754" spans="6:7">
      <c r="F10754" s="77">
        <v>6052251085662</v>
      </c>
      <c r="G10754" s="71" t="s">
        <v>878</v>
      </c>
    </row>
    <row r="10755" spans="6:7">
      <c r="F10755" s="77">
        <v>6052251085663</v>
      </c>
      <c r="G10755" s="71" t="s">
        <v>878</v>
      </c>
    </row>
    <row r="10756" spans="6:7">
      <c r="F10756" s="77">
        <v>6052251085664</v>
      </c>
      <c r="G10756" s="71" t="s">
        <v>878</v>
      </c>
    </row>
    <row r="10757" spans="6:7">
      <c r="F10757" s="77">
        <v>6052251085665</v>
      </c>
      <c r="G10757" s="71" t="s">
        <v>878</v>
      </c>
    </row>
    <row r="10758" spans="6:7">
      <c r="F10758" s="77">
        <v>6052251085666</v>
      </c>
      <c r="G10758" s="71" t="s">
        <v>878</v>
      </c>
    </row>
    <row r="10759" spans="6:7">
      <c r="F10759" s="77">
        <v>6052251085667</v>
      </c>
      <c r="G10759" s="71" t="s">
        <v>878</v>
      </c>
    </row>
    <row r="10760" spans="6:7">
      <c r="F10760" s="77">
        <v>6052251085668</v>
      </c>
      <c r="G10760" s="71" t="s">
        <v>878</v>
      </c>
    </row>
    <row r="10761" spans="6:7">
      <c r="F10761" s="77">
        <v>6052251085669</v>
      </c>
      <c r="G10761" s="71" t="s">
        <v>878</v>
      </c>
    </row>
    <row r="10762" spans="6:7">
      <c r="F10762" s="77">
        <v>6052251085670</v>
      </c>
      <c r="G10762" s="71" t="s">
        <v>878</v>
      </c>
    </row>
    <row r="10763" spans="6:7">
      <c r="F10763" s="77">
        <v>6052251085671</v>
      </c>
      <c r="G10763" s="71" t="s">
        <v>878</v>
      </c>
    </row>
    <row r="10764" spans="6:7">
      <c r="F10764" s="77">
        <v>6052251085672</v>
      </c>
      <c r="G10764" s="71" t="s">
        <v>878</v>
      </c>
    </row>
    <row r="10765" spans="6:7">
      <c r="F10765" s="77">
        <v>6052251085673</v>
      </c>
      <c r="G10765" s="71" t="s">
        <v>878</v>
      </c>
    </row>
    <row r="10766" spans="6:7">
      <c r="F10766" s="77">
        <v>6052251085674</v>
      </c>
      <c r="G10766" s="71" t="s">
        <v>878</v>
      </c>
    </row>
    <row r="10767" spans="6:7">
      <c r="F10767" s="77">
        <v>6052251085675</v>
      </c>
      <c r="G10767" s="71" t="s">
        <v>878</v>
      </c>
    </row>
    <row r="10768" spans="6:7">
      <c r="F10768" s="77">
        <v>6052251085676</v>
      </c>
      <c r="G10768" s="71" t="s">
        <v>878</v>
      </c>
    </row>
    <row r="10769" spans="6:7">
      <c r="F10769" s="77">
        <v>6052251085677</v>
      </c>
      <c r="G10769" s="71" t="s">
        <v>878</v>
      </c>
    </row>
    <row r="10770" spans="6:7">
      <c r="F10770" s="77">
        <v>6052251085678</v>
      </c>
      <c r="G10770" s="71" t="s">
        <v>878</v>
      </c>
    </row>
    <row r="10771" spans="6:7">
      <c r="F10771" s="77">
        <v>6052251085679</v>
      </c>
      <c r="G10771" s="71" t="s">
        <v>878</v>
      </c>
    </row>
    <row r="10772" spans="6:7">
      <c r="F10772" s="77">
        <v>6052251085680</v>
      </c>
      <c r="G10772" s="71" t="s">
        <v>878</v>
      </c>
    </row>
    <row r="10773" spans="6:7">
      <c r="F10773" s="77">
        <v>6052251085681</v>
      </c>
      <c r="G10773" s="71" t="s">
        <v>878</v>
      </c>
    </row>
    <row r="10774" spans="6:7">
      <c r="F10774" s="77">
        <v>6052251085682</v>
      </c>
      <c r="G10774" s="71" t="s">
        <v>878</v>
      </c>
    </row>
    <row r="10775" spans="6:7">
      <c r="F10775" s="77">
        <v>6052251085683</v>
      </c>
      <c r="G10775" s="71" t="s">
        <v>878</v>
      </c>
    </row>
    <row r="10776" spans="6:7">
      <c r="F10776" s="77">
        <v>6052251085684</v>
      </c>
      <c r="G10776" s="71" t="s">
        <v>878</v>
      </c>
    </row>
    <row r="10777" spans="6:7">
      <c r="F10777" s="77">
        <v>6052251085685</v>
      </c>
      <c r="G10777" s="71" t="s">
        <v>878</v>
      </c>
    </row>
    <row r="10778" spans="6:7">
      <c r="F10778" s="77">
        <v>6052251085686</v>
      </c>
      <c r="G10778" s="71" t="s">
        <v>878</v>
      </c>
    </row>
    <row r="10779" spans="6:7">
      <c r="F10779" s="77">
        <v>6052251085687</v>
      </c>
      <c r="G10779" s="71" t="s">
        <v>878</v>
      </c>
    </row>
    <row r="10780" spans="6:7">
      <c r="F10780" s="77">
        <v>6052251085688</v>
      </c>
      <c r="G10780" s="71" t="s">
        <v>878</v>
      </c>
    </row>
    <row r="10781" spans="6:7">
      <c r="F10781" s="77">
        <v>6052251085689</v>
      </c>
      <c r="G10781" s="71" t="s">
        <v>878</v>
      </c>
    </row>
    <row r="10782" spans="6:7">
      <c r="F10782" s="77">
        <v>6052251085690</v>
      </c>
      <c r="G10782" s="71" t="s">
        <v>878</v>
      </c>
    </row>
    <row r="10783" spans="6:7">
      <c r="F10783" s="77">
        <v>6052251085691</v>
      </c>
      <c r="G10783" s="71" t="s">
        <v>878</v>
      </c>
    </row>
    <row r="10784" spans="6:7">
      <c r="F10784" s="77">
        <v>6052251085692</v>
      </c>
      <c r="G10784" s="71" t="s">
        <v>878</v>
      </c>
    </row>
    <row r="10785" spans="6:7">
      <c r="F10785" s="77">
        <v>6052251085693</v>
      </c>
      <c r="G10785" s="71" t="s">
        <v>878</v>
      </c>
    </row>
    <row r="10786" spans="6:7">
      <c r="F10786" s="77">
        <v>6052251085694</v>
      </c>
      <c r="G10786" s="71" t="s">
        <v>878</v>
      </c>
    </row>
    <row r="10787" spans="6:7">
      <c r="F10787" s="77">
        <v>6052251085695</v>
      </c>
      <c r="G10787" s="71" t="s">
        <v>878</v>
      </c>
    </row>
    <row r="10788" spans="6:7">
      <c r="F10788" s="77">
        <v>6052251085696</v>
      </c>
      <c r="G10788" s="71" t="s">
        <v>878</v>
      </c>
    </row>
    <row r="10789" spans="6:7">
      <c r="F10789" s="77">
        <v>6052251085697</v>
      </c>
      <c r="G10789" s="71" t="s">
        <v>878</v>
      </c>
    </row>
    <row r="10790" spans="6:7">
      <c r="F10790" s="77">
        <v>6052251085698</v>
      </c>
      <c r="G10790" s="71" t="s">
        <v>878</v>
      </c>
    </row>
    <row r="10791" spans="6:7">
      <c r="F10791" s="77">
        <v>6052251085699</v>
      </c>
      <c r="G10791" s="71" t="s">
        <v>878</v>
      </c>
    </row>
    <row r="10792" spans="6:7">
      <c r="F10792" s="77">
        <v>6052251085700</v>
      </c>
      <c r="G10792" s="71" t="s">
        <v>878</v>
      </c>
    </row>
    <row r="10793" spans="6:7">
      <c r="F10793" s="77">
        <v>6052251085701</v>
      </c>
      <c r="G10793" s="71" t="s">
        <v>878</v>
      </c>
    </row>
    <row r="10794" spans="6:7">
      <c r="F10794" s="77">
        <v>6052251085702</v>
      </c>
      <c r="G10794" s="71" t="s">
        <v>878</v>
      </c>
    </row>
    <row r="10795" spans="6:7">
      <c r="F10795" s="77">
        <v>6052251085703</v>
      </c>
      <c r="G10795" s="71" t="s">
        <v>878</v>
      </c>
    </row>
    <row r="10796" spans="6:7">
      <c r="F10796" s="77">
        <v>6052251085704</v>
      </c>
      <c r="G10796" s="71" t="s">
        <v>878</v>
      </c>
    </row>
    <row r="10797" spans="6:7">
      <c r="F10797" s="77">
        <v>6052251085705</v>
      </c>
      <c r="G10797" s="71" t="s">
        <v>878</v>
      </c>
    </row>
    <row r="10798" spans="6:7">
      <c r="F10798" s="77">
        <v>6052251085706</v>
      </c>
      <c r="G10798" s="71" t="s">
        <v>878</v>
      </c>
    </row>
    <row r="10799" spans="6:7">
      <c r="F10799" s="77">
        <v>6052251085707</v>
      </c>
      <c r="G10799" s="71" t="s">
        <v>878</v>
      </c>
    </row>
    <row r="10800" spans="6:7">
      <c r="F10800" s="77">
        <v>6052251085708</v>
      </c>
      <c r="G10800" s="71" t="s">
        <v>878</v>
      </c>
    </row>
    <row r="10801" spans="6:7">
      <c r="F10801" s="77">
        <v>6052251085709</v>
      </c>
      <c r="G10801" s="71" t="s">
        <v>878</v>
      </c>
    </row>
    <row r="10802" spans="6:7">
      <c r="F10802" s="77">
        <v>6052251085710</v>
      </c>
      <c r="G10802" s="71" t="s">
        <v>878</v>
      </c>
    </row>
    <row r="10803" spans="6:7">
      <c r="F10803" s="77">
        <v>6052251085711</v>
      </c>
      <c r="G10803" s="71" t="s">
        <v>878</v>
      </c>
    </row>
    <row r="10804" spans="6:7">
      <c r="F10804" s="77">
        <v>6052251085712</v>
      </c>
      <c r="G10804" s="71" t="s">
        <v>878</v>
      </c>
    </row>
    <row r="10805" spans="6:7">
      <c r="F10805" s="77">
        <v>6052251085713</v>
      </c>
      <c r="G10805" s="71" t="s">
        <v>878</v>
      </c>
    </row>
    <row r="10806" spans="6:7">
      <c r="F10806" s="77">
        <v>6052251085714</v>
      </c>
      <c r="G10806" s="71" t="s">
        <v>878</v>
      </c>
    </row>
    <row r="10807" spans="6:7">
      <c r="F10807" s="77">
        <v>6052251085715</v>
      </c>
      <c r="G10807" s="71" t="s">
        <v>878</v>
      </c>
    </row>
    <row r="10808" spans="6:7">
      <c r="F10808" s="77">
        <v>6052251085716</v>
      </c>
      <c r="G10808" s="71" t="s">
        <v>878</v>
      </c>
    </row>
    <row r="10809" spans="6:7">
      <c r="F10809" s="77">
        <v>6052251085717</v>
      </c>
      <c r="G10809" s="71" t="s">
        <v>878</v>
      </c>
    </row>
    <row r="10810" spans="6:7">
      <c r="F10810" s="77">
        <v>6052251085718</v>
      </c>
      <c r="G10810" s="71" t="s">
        <v>878</v>
      </c>
    </row>
    <row r="10811" spans="6:7">
      <c r="F10811" s="77">
        <v>6052251085719</v>
      </c>
      <c r="G10811" s="71" t="s">
        <v>878</v>
      </c>
    </row>
    <row r="10812" spans="6:7">
      <c r="F10812" s="77">
        <v>6052251085720</v>
      </c>
      <c r="G10812" s="71" t="s">
        <v>878</v>
      </c>
    </row>
    <row r="10813" spans="6:7">
      <c r="F10813" s="77">
        <v>6052251085721</v>
      </c>
      <c r="G10813" s="71" t="s">
        <v>878</v>
      </c>
    </row>
    <row r="10814" spans="6:7">
      <c r="F10814" s="77">
        <v>6052251085722</v>
      </c>
      <c r="G10814" s="71" t="s">
        <v>878</v>
      </c>
    </row>
    <row r="10815" spans="6:7">
      <c r="F10815" s="77">
        <v>6052251085723</v>
      </c>
      <c r="G10815" s="71" t="s">
        <v>878</v>
      </c>
    </row>
    <row r="10816" spans="6:7">
      <c r="F10816" s="77">
        <v>6052251085724</v>
      </c>
      <c r="G10816" s="71" t="s">
        <v>878</v>
      </c>
    </row>
    <row r="10817" spans="6:7">
      <c r="F10817" s="77">
        <v>6052251085725</v>
      </c>
      <c r="G10817" s="71" t="s">
        <v>878</v>
      </c>
    </row>
    <row r="10818" spans="6:7">
      <c r="F10818" s="77">
        <v>6052251085726</v>
      </c>
      <c r="G10818" s="71" t="s">
        <v>878</v>
      </c>
    </row>
    <row r="10819" spans="6:7">
      <c r="F10819" s="77">
        <v>6052251085727</v>
      </c>
      <c r="G10819" s="71" t="s">
        <v>878</v>
      </c>
    </row>
    <row r="10820" spans="6:7">
      <c r="F10820" s="77">
        <v>6052251085728</v>
      </c>
      <c r="G10820" s="71" t="s">
        <v>878</v>
      </c>
    </row>
    <row r="10821" spans="6:7">
      <c r="F10821" s="77">
        <v>6052251085729</v>
      </c>
      <c r="G10821" s="71" t="s">
        <v>878</v>
      </c>
    </row>
    <row r="10822" spans="6:7">
      <c r="F10822" s="77">
        <v>6052251085730</v>
      </c>
      <c r="G10822" s="71" t="s">
        <v>878</v>
      </c>
    </row>
    <row r="10823" spans="6:7">
      <c r="F10823" s="77">
        <v>6052251085731</v>
      </c>
      <c r="G10823" s="71" t="s">
        <v>878</v>
      </c>
    </row>
    <row r="10824" spans="6:7">
      <c r="F10824" s="77">
        <v>6052251085732</v>
      </c>
      <c r="G10824" s="71" t="s">
        <v>878</v>
      </c>
    </row>
    <row r="10825" spans="6:7">
      <c r="F10825" s="77">
        <v>6052251085733</v>
      </c>
      <c r="G10825" s="71" t="s">
        <v>878</v>
      </c>
    </row>
    <row r="10826" spans="6:7">
      <c r="F10826" s="77">
        <v>6052251085734</v>
      </c>
      <c r="G10826" s="71" t="s">
        <v>878</v>
      </c>
    </row>
    <row r="10827" spans="6:7">
      <c r="F10827" s="77">
        <v>6052251085735</v>
      </c>
      <c r="G10827" s="71" t="s">
        <v>878</v>
      </c>
    </row>
    <row r="10828" spans="6:7">
      <c r="F10828" s="77">
        <v>6052251085736</v>
      </c>
      <c r="G10828" s="71" t="s">
        <v>878</v>
      </c>
    </row>
    <row r="10829" spans="6:7">
      <c r="F10829" s="77">
        <v>6052251085737</v>
      </c>
      <c r="G10829" s="71" t="s">
        <v>878</v>
      </c>
    </row>
    <row r="10830" spans="6:7">
      <c r="F10830" s="77">
        <v>6052251085738</v>
      </c>
      <c r="G10830" s="71" t="s">
        <v>878</v>
      </c>
    </row>
    <row r="10831" spans="6:7">
      <c r="F10831" s="77">
        <v>6052251085739</v>
      </c>
      <c r="G10831" s="71" t="s">
        <v>878</v>
      </c>
    </row>
    <row r="10832" spans="6:7">
      <c r="F10832" s="77">
        <v>6052251085740</v>
      </c>
      <c r="G10832" s="71" t="s">
        <v>878</v>
      </c>
    </row>
    <row r="10833" spans="6:7">
      <c r="F10833" s="77">
        <v>6052251085741</v>
      </c>
      <c r="G10833" s="71" t="s">
        <v>878</v>
      </c>
    </row>
    <row r="10834" spans="6:7">
      <c r="F10834" s="77">
        <v>6052251085742</v>
      </c>
      <c r="G10834" s="71" t="s">
        <v>878</v>
      </c>
    </row>
    <row r="10835" spans="6:7">
      <c r="F10835" s="77">
        <v>6052251085743</v>
      </c>
      <c r="G10835" s="71" t="s">
        <v>878</v>
      </c>
    </row>
    <row r="10836" spans="6:7">
      <c r="F10836" s="77">
        <v>6052251085744</v>
      </c>
      <c r="G10836" s="71" t="s">
        <v>878</v>
      </c>
    </row>
    <row r="10837" spans="6:7">
      <c r="F10837" s="77">
        <v>6052251085745</v>
      </c>
      <c r="G10837" s="71" t="s">
        <v>878</v>
      </c>
    </row>
    <row r="10838" spans="6:7">
      <c r="F10838" s="77">
        <v>6052251085746</v>
      </c>
      <c r="G10838" s="71" t="s">
        <v>878</v>
      </c>
    </row>
    <row r="10839" spans="6:7">
      <c r="F10839" s="77">
        <v>6052251085747</v>
      </c>
      <c r="G10839" s="71" t="s">
        <v>878</v>
      </c>
    </row>
    <row r="10840" spans="6:7">
      <c r="F10840" s="77">
        <v>6052251085748</v>
      </c>
      <c r="G10840" s="71" t="s">
        <v>878</v>
      </c>
    </row>
    <row r="10841" spans="6:7">
      <c r="F10841" s="77">
        <v>6052251085749</v>
      </c>
      <c r="G10841" s="71" t="s">
        <v>878</v>
      </c>
    </row>
    <row r="10842" spans="6:7">
      <c r="F10842" s="77">
        <v>6052251085750</v>
      </c>
      <c r="G10842" s="71" t="s">
        <v>878</v>
      </c>
    </row>
    <row r="10843" spans="6:7">
      <c r="F10843" s="77">
        <v>6052251085751</v>
      </c>
      <c r="G10843" s="71" t="s">
        <v>878</v>
      </c>
    </row>
    <row r="10844" spans="6:7">
      <c r="F10844" s="77">
        <v>6052251085752</v>
      </c>
      <c r="G10844" s="71" t="s">
        <v>878</v>
      </c>
    </row>
    <row r="10845" spans="6:7">
      <c r="F10845" s="77">
        <v>6052251085753</v>
      </c>
      <c r="G10845" s="71" t="s">
        <v>878</v>
      </c>
    </row>
    <row r="10846" spans="6:7">
      <c r="F10846" s="77">
        <v>6052251085754</v>
      </c>
      <c r="G10846" s="71" t="s">
        <v>878</v>
      </c>
    </row>
    <row r="10847" spans="6:7">
      <c r="F10847" s="77">
        <v>6052251085755</v>
      </c>
      <c r="G10847" s="71" t="s">
        <v>878</v>
      </c>
    </row>
    <row r="10848" spans="6:7">
      <c r="F10848" s="77">
        <v>6052251085756</v>
      </c>
      <c r="G10848" s="71" t="s">
        <v>878</v>
      </c>
    </row>
    <row r="10849" spans="6:7">
      <c r="F10849" s="77">
        <v>6052251085757</v>
      </c>
      <c r="G10849" s="71" t="s">
        <v>878</v>
      </c>
    </row>
    <row r="10850" spans="6:7">
      <c r="F10850" s="77">
        <v>6052251085758</v>
      </c>
      <c r="G10850" s="71" t="s">
        <v>878</v>
      </c>
    </row>
    <row r="10851" spans="6:7">
      <c r="F10851" s="77">
        <v>6052251085759</v>
      </c>
      <c r="G10851" s="71" t="s">
        <v>878</v>
      </c>
    </row>
    <row r="10852" spans="6:7">
      <c r="F10852" s="77">
        <v>6052251085760</v>
      </c>
      <c r="G10852" s="71" t="s">
        <v>878</v>
      </c>
    </row>
    <row r="10853" spans="6:7">
      <c r="F10853" s="77">
        <v>6052251085761</v>
      </c>
      <c r="G10853" s="71" t="s">
        <v>878</v>
      </c>
    </row>
    <row r="10854" spans="6:7">
      <c r="F10854" s="77">
        <v>6052251085762</v>
      </c>
      <c r="G10854" s="71" t="s">
        <v>878</v>
      </c>
    </row>
    <row r="10855" spans="6:7">
      <c r="F10855" s="77">
        <v>6052251085763</v>
      </c>
      <c r="G10855" s="71" t="s">
        <v>878</v>
      </c>
    </row>
    <row r="10856" spans="6:7">
      <c r="F10856" s="77">
        <v>6052251085764</v>
      </c>
      <c r="G10856" s="71" t="s">
        <v>878</v>
      </c>
    </row>
    <row r="10857" spans="6:7">
      <c r="F10857" s="77">
        <v>6052251085765</v>
      </c>
      <c r="G10857" s="71" t="s">
        <v>878</v>
      </c>
    </row>
    <row r="10858" spans="6:7">
      <c r="F10858" s="77">
        <v>6052251085766</v>
      </c>
      <c r="G10858" s="71" t="s">
        <v>878</v>
      </c>
    </row>
    <row r="10859" spans="6:7">
      <c r="F10859" s="77">
        <v>6052251085767</v>
      </c>
      <c r="G10859" s="71" t="s">
        <v>878</v>
      </c>
    </row>
    <row r="10860" spans="6:7">
      <c r="F10860" s="77">
        <v>6052251085768</v>
      </c>
      <c r="G10860" s="71" t="s">
        <v>878</v>
      </c>
    </row>
    <row r="10861" spans="6:7">
      <c r="F10861" s="77">
        <v>6052251085769</v>
      </c>
      <c r="G10861" s="71" t="s">
        <v>878</v>
      </c>
    </row>
    <row r="10862" spans="6:7">
      <c r="F10862" s="77">
        <v>6052251085770</v>
      </c>
      <c r="G10862" s="71" t="s">
        <v>878</v>
      </c>
    </row>
    <row r="10863" spans="6:7">
      <c r="F10863" s="77">
        <v>6052251085771</v>
      </c>
      <c r="G10863" s="71" t="s">
        <v>878</v>
      </c>
    </row>
    <row r="10864" spans="6:7">
      <c r="F10864" s="77">
        <v>6052251085772</v>
      </c>
      <c r="G10864" s="71" t="s">
        <v>878</v>
      </c>
    </row>
    <row r="10865" spans="6:7">
      <c r="F10865" s="77">
        <v>6052251085773</v>
      </c>
      <c r="G10865" s="71" t="s">
        <v>878</v>
      </c>
    </row>
    <row r="10866" spans="6:7">
      <c r="F10866" s="77">
        <v>6052251085774</v>
      </c>
      <c r="G10866" s="71" t="s">
        <v>878</v>
      </c>
    </row>
    <row r="10867" spans="6:7">
      <c r="F10867" s="77">
        <v>6052251085775</v>
      </c>
      <c r="G10867" s="71" t="s">
        <v>878</v>
      </c>
    </row>
    <row r="10868" spans="6:7">
      <c r="F10868" s="77">
        <v>6052251085776</v>
      </c>
      <c r="G10868" s="71" t="s">
        <v>878</v>
      </c>
    </row>
    <row r="10869" spans="6:7">
      <c r="F10869" s="77">
        <v>6052251085777</v>
      </c>
      <c r="G10869" s="71" t="s">
        <v>878</v>
      </c>
    </row>
    <row r="10870" spans="6:7">
      <c r="F10870" s="77">
        <v>6052251085778</v>
      </c>
      <c r="G10870" s="71" t="s">
        <v>878</v>
      </c>
    </row>
    <row r="10871" spans="6:7">
      <c r="F10871" s="77">
        <v>6052251085779</v>
      </c>
      <c r="G10871" s="71" t="s">
        <v>878</v>
      </c>
    </row>
    <row r="10872" spans="6:7">
      <c r="F10872" s="77">
        <v>6052251085780</v>
      </c>
      <c r="G10872" s="71" t="s">
        <v>878</v>
      </c>
    </row>
    <row r="10873" spans="6:7">
      <c r="F10873" s="77">
        <v>6052251085781</v>
      </c>
      <c r="G10873" s="71" t="s">
        <v>878</v>
      </c>
    </row>
    <row r="10874" spans="6:7">
      <c r="F10874" s="77">
        <v>6052251085782</v>
      </c>
      <c r="G10874" s="71" t="s">
        <v>878</v>
      </c>
    </row>
    <row r="10875" spans="6:7">
      <c r="F10875" s="77">
        <v>6052251085783</v>
      </c>
      <c r="G10875" s="71" t="s">
        <v>878</v>
      </c>
    </row>
    <row r="10876" spans="6:7">
      <c r="F10876" s="77">
        <v>6052251085784</v>
      </c>
      <c r="G10876" s="71" t="s">
        <v>878</v>
      </c>
    </row>
    <row r="10877" spans="6:7">
      <c r="F10877" s="77">
        <v>6052251085785</v>
      </c>
      <c r="G10877" s="71" t="s">
        <v>878</v>
      </c>
    </row>
    <row r="10878" spans="6:7">
      <c r="F10878" s="77">
        <v>6052251085786</v>
      </c>
      <c r="G10878" s="71" t="s">
        <v>878</v>
      </c>
    </row>
    <row r="10879" spans="6:7">
      <c r="F10879" s="77">
        <v>6052251085787</v>
      </c>
      <c r="G10879" s="71" t="s">
        <v>878</v>
      </c>
    </row>
    <row r="10880" spans="6:7">
      <c r="F10880" s="77">
        <v>6052251085788</v>
      </c>
      <c r="G10880" s="71" t="s">
        <v>878</v>
      </c>
    </row>
    <row r="10881" spans="6:7">
      <c r="F10881" s="77">
        <v>6052251085789</v>
      </c>
      <c r="G10881" s="71" t="s">
        <v>878</v>
      </c>
    </row>
    <row r="10882" spans="6:7">
      <c r="F10882" s="77">
        <v>6052251085790</v>
      </c>
      <c r="G10882" s="71" t="s">
        <v>878</v>
      </c>
    </row>
    <row r="10883" spans="6:7">
      <c r="F10883" s="77">
        <v>6052251085791</v>
      </c>
      <c r="G10883" s="71" t="s">
        <v>878</v>
      </c>
    </row>
    <row r="10884" spans="6:7">
      <c r="F10884" s="77">
        <v>6052251085792</v>
      </c>
      <c r="G10884" s="71" t="s">
        <v>878</v>
      </c>
    </row>
    <row r="10885" spans="6:7">
      <c r="F10885" s="77">
        <v>6052251085793</v>
      </c>
      <c r="G10885" s="71" t="s">
        <v>878</v>
      </c>
    </row>
    <row r="10886" spans="6:7">
      <c r="F10886" s="77">
        <v>6052251085794</v>
      </c>
      <c r="G10886" s="71" t="s">
        <v>878</v>
      </c>
    </row>
    <row r="10887" spans="6:7">
      <c r="F10887" s="77">
        <v>6052251085795</v>
      </c>
      <c r="G10887" s="71" t="s">
        <v>878</v>
      </c>
    </row>
    <row r="10888" spans="6:7">
      <c r="F10888" s="77">
        <v>6052251085796</v>
      </c>
      <c r="G10888" s="71" t="s">
        <v>878</v>
      </c>
    </row>
    <row r="10889" spans="6:7">
      <c r="F10889" s="77">
        <v>6052251085797</v>
      </c>
      <c r="G10889" s="71" t="s">
        <v>878</v>
      </c>
    </row>
    <row r="10890" spans="6:7">
      <c r="F10890" s="77">
        <v>6052251085798</v>
      </c>
      <c r="G10890" s="71" t="s">
        <v>878</v>
      </c>
    </row>
    <row r="10891" spans="6:7">
      <c r="F10891" s="77">
        <v>6052251085799</v>
      </c>
      <c r="G10891" s="71" t="s">
        <v>878</v>
      </c>
    </row>
    <row r="10892" spans="6:7">
      <c r="F10892" s="77">
        <v>6052251085800</v>
      </c>
      <c r="G10892" s="71" t="s">
        <v>878</v>
      </c>
    </row>
    <row r="10893" spans="6:7">
      <c r="F10893" s="77">
        <v>6052251085801</v>
      </c>
      <c r="G10893" s="71" t="s">
        <v>878</v>
      </c>
    </row>
    <row r="10894" spans="6:7">
      <c r="F10894" s="77">
        <v>6052251085802</v>
      </c>
      <c r="G10894" s="71" t="s">
        <v>878</v>
      </c>
    </row>
    <row r="10895" spans="6:7">
      <c r="F10895" s="77">
        <v>6052251085803</v>
      </c>
      <c r="G10895" s="71" t="s">
        <v>878</v>
      </c>
    </row>
    <row r="10896" spans="6:7">
      <c r="F10896" s="77">
        <v>6052251085804</v>
      </c>
      <c r="G10896" s="71" t="s">
        <v>878</v>
      </c>
    </row>
    <row r="10897" spans="6:7">
      <c r="F10897" s="77">
        <v>6052251085805</v>
      </c>
      <c r="G10897" s="71" t="s">
        <v>878</v>
      </c>
    </row>
    <row r="10898" spans="6:7">
      <c r="F10898" s="77">
        <v>6052251085806</v>
      </c>
      <c r="G10898" s="71" t="s">
        <v>878</v>
      </c>
    </row>
    <row r="10899" spans="6:7">
      <c r="F10899" s="77">
        <v>6052251085807</v>
      </c>
      <c r="G10899" s="71" t="s">
        <v>878</v>
      </c>
    </row>
    <row r="10900" spans="6:7">
      <c r="F10900" s="77">
        <v>6052251085808</v>
      </c>
      <c r="G10900" s="71" t="s">
        <v>878</v>
      </c>
    </row>
    <row r="10901" spans="6:7">
      <c r="F10901" s="77">
        <v>6052251085809</v>
      </c>
      <c r="G10901" s="71" t="s">
        <v>878</v>
      </c>
    </row>
    <row r="10902" spans="6:7">
      <c r="F10902" s="77">
        <v>6052251085810</v>
      </c>
      <c r="G10902" s="71" t="s">
        <v>878</v>
      </c>
    </row>
    <row r="10903" spans="6:7">
      <c r="F10903" s="77">
        <v>6052251085811</v>
      </c>
      <c r="G10903" s="71" t="s">
        <v>878</v>
      </c>
    </row>
    <row r="10904" spans="6:7">
      <c r="F10904" s="77">
        <v>6052251085812</v>
      </c>
      <c r="G10904" s="71" t="s">
        <v>878</v>
      </c>
    </row>
    <row r="10905" spans="6:7">
      <c r="F10905" s="77">
        <v>6052251085813</v>
      </c>
      <c r="G10905" s="71" t="s">
        <v>878</v>
      </c>
    </row>
    <row r="10906" spans="6:7">
      <c r="F10906" s="77">
        <v>6052251085814</v>
      </c>
      <c r="G10906" s="71" t="s">
        <v>878</v>
      </c>
    </row>
    <row r="10907" spans="6:7">
      <c r="F10907" s="77">
        <v>6052251085815</v>
      </c>
      <c r="G10907" s="71" t="s">
        <v>878</v>
      </c>
    </row>
    <row r="10908" spans="6:7">
      <c r="F10908" s="77">
        <v>6052251085816</v>
      </c>
      <c r="G10908" s="71" t="s">
        <v>878</v>
      </c>
    </row>
    <row r="10909" spans="6:7">
      <c r="F10909" s="77">
        <v>6052251085817</v>
      </c>
      <c r="G10909" s="71" t="s">
        <v>878</v>
      </c>
    </row>
    <row r="10910" spans="6:7">
      <c r="F10910" s="77">
        <v>6052251085818</v>
      </c>
      <c r="G10910" s="71" t="s">
        <v>878</v>
      </c>
    </row>
    <row r="10911" spans="6:7">
      <c r="F10911" s="77">
        <v>6052251085819</v>
      </c>
      <c r="G10911" s="71" t="s">
        <v>878</v>
      </c>
    </row>
    <row r="10912" spans="6:7">
      <c r="F10912" s="77">
        <v>6052251085820</v>
      </c>
      <c r="G10912" s="71" t="s">
        <v>878</v>
      </c>
    </row>
    <row r="10913" spans="6:7">
      <c r="F10913" s="77">
        <v>6052251085821</v>
      </c>
      <c r="G10913" s="71" t="s">
        <v>878</v>
      </c>
    </row>
    <row r="10914" spans="6:7">
      <c r="F10914" s="77">
        <v>6052251085822</v>
      </c>
      <c r="G10914" s="71" t="s">
        <v>878</v>
      </c>
    </row>
    <row r="10915" spans="6:7">
      <c r="F10915" s="77">
        <v>6052251085823</v>
      </c>
      <c r="G10915" s="71" t="s">
        <v>878</v>
      </c>
    </row>
    <row r="10916" spans="6:7">
      <c r="F10916" s="77">
        <v>6052251085824</v>
      </c>
      <c r="G10916" s="71" t="s">
        <v>878</v>
      </c>
    </row>
    <row r="10917" spans="6:7">
      <c r="F10917" s="77">
        <v>6052251085825</v>
      </c>
      <c r="G10917" s="71" t="s">
        <v>878</v>
      </c>
    </row>
    <row r="10918" spans="6:7">
      <c r="F10918" s="77">
        <v>6052251085826</v>
      </c>
      <c r="G10918" s="71" t="s">
        <v>878</v>
      </c>
    </row>
    <row r="10919" spans="6:7">
      <c r="F10919" s="77">
        <v>6052251085827</v>
      </c>
      <c r="G10919" s="71" t="s">
        <v>878</v>
      </c>
    </row>
    <row r="10920" spans="6:7">
      <c r="F10920" s="77">
        <v>6052251085828</v>
      </c>
      <c r="G10920" s="71" t="s">
        <v>878</v>
      </c>
    </row>
    <row r="10921" spans="6:7">
      <c r="F10921" s="77">
        <v>6052251085829</v>
      </c>
      <c r="G10921" s="71" t="s">
        <v>878</v>
      </c>
    </row>
    <row r="10922" spans="6:7">
      <c r="F10922" s="77">
        <v>6052251085830</v>
      </c>
      <c r="G10922" s="71" t="s">
        <v>878</v>
      </c>
    </row>
    <row r="10923" spans="6:7">
      <c r="F10923" s="77">
        <v>6052251085831</v>
      </c>
      <c r="G10923" s="71" t="s">
        <v>878</v>
      </c>
    </row>
    <row r="10924" spans="6:7">
      <c r="F10924" s="77">
        <v>6052251085832</v>
      </c>
      <c r="G10924" s="71" t="s">
        <v>878</v>
      </c>
    </row>
    <row r="10925" spans="6:7">
      <c r="F10925" s="77">
        <v>6052251085833</v>
      </c>
      <c r="G10925" s="71" t="s">
        <v>878</v>
      </c>
    </row>
    <row r="10926" spans="6:7">
      <c r="F10926" s="77">
        <v>6052251085834</v>
      </c>
      <c r="G10926" s="71" t="s">
        <v>878</v>
      </c>
    </row>
    <row r="10927" spans="6:7">
      <c r="F10927" s="77">
        <v>6052251085835</v>
      </c>
      <c r="G10927" s="71" t="s">
        <v>878</v>
      </c>
    </row>
    <row r="10928" spans="6:7">
      <c r="F10928" s="77">
        <v>6052251085836</v>
      </c>
      <c r="G10928" s="71" t="s">
        <v>878</v>
      </c>
    </row>
    <row r="10929" spans="6:7">
      <c r="F10929" s="77">
        <v>6052251085837</v>
      </c>
      <c r="G10929" s="71" t="s">
        <v>878</v>
      </c>
    </row>
    <row r="10930" spans="6:7">
      <c r="F10930" s="77">
        <v>6052251085838</v>
      </c>
      <c r="G10930" s="71" t="s">
        <v>878</v>
      </c>
    </row>
    <row r="10931" spans="6:7">
      <c r="F10931" s="77">
        <v>6052251085839</v>
      </c>
      <c r="G10931" s="71" t="s">
        <v>878</v>
      </c>
    </row>
    <row r="10932" spans="6:7">
      <c r="F10932" s="77">
        <v>6052251085840</v>
      </c>
      <c r="G10932" s="71" t="s">
        <v>878</v>
      </c>
    </row>
    <row r="10933" spans="6:7">
      <c r="F10933" s="77">
        <v>6052251085841</v>
      </c>
      <c r="G10933" s="71" t="s">
        <v>878</v>
      </c>
    </row>
    <row r="10934" spans="6:7">
      <c r="F10934" s="77">
        <v>6052251085842</v>
      </c>
      <c r="G10934" s="71" t="s">
        <v>878</v>
      </c>
    </row>
    <row r="10935" spans="6:7">
      <c r="F10935" s="77">
        <v>6052251085843</v>
      </c>
      <c r="G10935" s="71" t="s">
        <v>878</v>
      </c>
    </row>
    <row r="10936" spans="6:7">
      <c r="F10936" s="77">
        <v>6052251085844</v>
      </c>
      <c r="G10936" s="71" t="s">
        <v>878</v>
      </c>
    </row>
    <row r="10937" spans="6:7">
      <c r="F10937" s="77">
        <v>6052251085845</v>
      </c>
      <c r="G10937" s="71" t="s">
        <v>878</v>
      </c>
    </row>
    <row r="10938" spans="6:7">
      <c r="F10938" s="77">
        <v>6052251085846</v>
      </c>
      <c r="G10938" s="71" t="s">
        <v>878</v>
      </c>
    </row>
    <row r="10939" spans="6:7">
      <c r="F10939" s="77">
        <v>6052251085847</v>
      </c>
      <c r="G10939" s="71" t="s">
        <v>878</v>
      </c>
    </row>
    <row r="10940" spans="6:7">
      <c r="F10940" s="77">
        <v>6052251085848</v>
      </c>
      <c r="G10940" s="71" t="s">
        <v>878</v>
      </c>
    </row>
    <row r="10941" spans="6:7">
      <c r="F10941" s="77">
        <v>6052251085849</v>
      </c>
      <c r="G10941" s="71" t="s">
        <v>878</v>
      </c>
    </row>
    <row r="10942" spans="6:7">
      <c r="F10942" s="77">
        <v>6052251085850</v>
      </c>
      <c r="G10942" s="71" t="s">
        <v>878</v>
      </c>
    </row>
    <row r="10943" spans="6:7">
      <c r="F10943" s="77">
        <v>6052251085851</v>
      </c>
      <c r="G10943" s="71" t="s">
        <v>878</v>
      </c>
    </row>
    <row r="10944" spans="6:7">
      <c r="F10944" s="77">
        <v>6052251085852</v>
      </c>
      <c r="G10944" s="71" t="s">
        <v>878</v>
      </c>
    </row>
    <row r="10945" spans="6:7">
      <c r="F10945" s="77">
        <v>6052251085853</v>
      </c>
      <c r="G10945" s="71" t="s">
        <v>878</v>
      </c>
    </row>
    <row r="10946" spans="6:7">
      <c r="F10946" s="77">
        <v>6052251085854</v>
      </c>
      <c r="G10946" s="71" t="s">
        <v>878</v>
      </c>
    </row>
    <row r="10947" spans="6:7">
      <c r="F10947" s="77">
        <v>6052251085855</v>
      </c>
      <c r="G10947" s="71" t="s">
        <v>878</v>
      </c>
    </row>
    <row r="10948" spans="6:7">
      <c r="F10948" s="77">
        <v>6052251085856</v>
      </c>
      <c r="G10948" s="71" t="s">
        <v>878</v>
      </c>
    </row>
    <row r="10949" spans="6:7">
      <c r="F10949" s="77">
        <v>6052251085857</v>
      </c>
      <c r="G10949" s="71" t="s">
        <v>878</v>
      </c>
    </row>
    <row r="10950" spans="6:7">
      <c r="F10950" s="77">
        <v>6052251085858</v>
      </c>
      <c r="G10950" s="71" t="s">
        <v>878</v>
      </c>
    </row>
    <row r="10951" spans="6:7">
      <c r="F10951" s="77">
        <v>6052251085859</v>
      </c>
      <c r="G10951" s="71" t="s">
        <v>878</v>
      </c>
    </row>
    <row r="10952" spans="6:7">
      <c r="F10952" s="77">
        <v>6052251085860</v>
      </c>
      <c r="G10952" s="71" t="s">
        <v>878</v>
      </c>
    </row>
    <row r="10953" spans="6:7">
      <c r="F10953" s="77">
        <v>6052251085861</v>
      </c>
      <c r="G10953" s="71" t="s">
        <v>878</v>
      </c>
    </row>
    <row r="10954" spans="6:7">
      <c r="F10954" s="77">
        <v>6052251085862</v>
      </c>
      <c r="G10954" s="71" t="s">
        <v>878</v>
      </c>
    </row>
    <row r="10955" spans="6:7">
      <c r="F10955" s="77">
        <v>6052251085863</v>
      </c>
      <c r="G10955" s="71" t="s">
        <v>878</v>
      </c>
    </row>
    <row r="10956" spans="6:7">
      <c r="F10956" s="77">
        <v>6052251085864</v>
      </c>
      <c r="G10956" s="71" t="s">
        <v>878</v>
      </c>
    </row>
    <row r="10957" spans="6:7">
      <c r="F10957" s="77">
        <v>6052251085865</v>
      </c>
      <c r="G10957" s="71" t="s">
        <v>878</v>
      </c>
    </row>
    <row r="10958" spans="6:7">
      <c r="F10958" s="77">
        <v>6052251085866</v>
      </c>
      <c r="G10958" s="71" t="s">
        <v>878</v>
      </c>
    </row>
    <row r="10959" spans="6:7">
      <c r="F10959" s="77">
        <v>6052251085867</v>
      </c>
      <c r="G10959" s="71" t="s">
        <v>878</v>
      </c>
    </row>
    <row r="10960" spans="6:7">
      <c r="F10960" s="77">
        <v>6052251085868</v>
      </c>
      <c r="G10960" s="71" t="s">
        <v>878</v>
      </c>
    </row>
    <row r="10961" spans="6:7">
      <c r="F10961" s="77">
        <v>6052251085869</v>
      </c>
      <c r="G10961" s="71" t="s">
        <v>878</v>
      </c>
    </row>
    <row r="10962" spans="6:7">
      <c r="F10962" s="77">
        <v>6052251085870</v>
      </c>
      <c r="G10962" s="71" t="s">
        <v>878</v>
      </c>
    </row>
    <row r="10963" spans="6:7">
      <c r="F10963" s="77">
        <v>6052251085871</v>
      </c>
      <c r="G10963" s="71" t="s">
        <v>878</v>
      </c>
    </row>
    <row r="10964" spans="6:7">
      <c r="F10964" s="77">
        <v>6052251085872</v>
      </c>
      <c r="G10964" s="71" t="s">
        <v>878</v>
      </c>
    </row>
    <row r="10965" spans="6:7">
      <c r="F10965" s="77">
        <v>6052251085873</v>
      </c>
      <c r="G10965" s="71" t="s">
        <v>878</v>
      </c>
    </row>
    <row r="10966" spans="6:7">
      <c r="F10966" s="77">
        <v>6052251085874</v>
      </c>
      <c r="G10966" s="71" t="s">
        <v>878</v>
      </c>
    </row>
    <row r="10967" spans="6:7">
      <c r="F10967" s="77">
        <v>6052251085875</v>
      </c>
      <c r="G10967" s="71" t="s">
        <v>878</v>
      </c>
    </row>
    <row r="10968" spans="6:7">
      <c r="F10968" s="77">
        <v>6052251085876</v>
      </c>
      <c r="G10968" s="71" t="s">
        <v>878</v>
      </c>
    </row>
    <row r="10969" spans="6:7">
      <c r="F10969" s="77">
        <v>6052251085877</v>
      </c>
      <c r="G10969" s="71" t="s">
        <v>878</v>
      </c>
    </row>
    <row r="10970" spans="6:7">
      <c r="F10970" s="77">
        <v>6052251085878</v>
      </c>
      <c r="G10970" s="71" t="s">
        <v>878</v>
      </c>
    </row>
    <row r="10971" spans="6:7">
      <c r="F10971" s="77">
        <v>6052251085879</v>
      </c>
      <c r="G10971" s="71" t="s">
        <v>878</v>
      </c>
    </row>
    <row r="10972" spans="6:7">
      <c r="F10972" s="77">
        <v>6052251085880</v>
      </c>
      <c r="G10972" s="71" t="s">
        <v>878</v>
      </c>
    </row>
    <row r="10973" spans="6:7">
      <c r="F10973" s="77">
        <v>6052251085881</v>
      </c>
      <c r="G10973" s="71" t="s">
        <v>878</v>
      </c>
    </row>
    <row r="10974" spans="6:7">
      <c r="F10974" s="77">
        <v>6052251085882</v>
      </c>
      <c r="G10974" s="71" t="s">
        <v>878</v>
      </c>
    </row>
    <row r="10975" spans="6:7">
      <c r="F10975" s="77">
        <v>6052251085883</v>
      </c>
      <c r="G10975" s="71" t="s">
        <v>878</v>
      </c>
    </row>
    <row r="10976" spans="6:7">
      <c r="F10976" s="77">
        <v>6052251085884</v>
      </c>
      <c r="G10976" s="71" t="s">
        <v>878</v>
      </c>
    </row>
    <row r="10977" spans="6:7">
      <c r="F10977" s="77">
        <v>6052251085885</v>
      </c>
      <c r="G10977" s="71" t="s">
        <v>878</v>
      </c>
    </row>
    <row r="10978" spans="6:7">
      <c r="F10978" s="77">
        <v>6052251085886</v>
      </c>
      <c r="G10978" s="71" t="s">
        <v>878</v>
      </c>
    </row>
    <row r="10979" spans="6:7">
      <c r="F10979" s="77">
        <v>6052251085887</v>
      </c>
      <c r="G10979" s="71" t="s">
        <v>878</v>
      </c>
    </row>
    <row r="10980" spans="6:7">
      <c r="F10980" s="77">
        <v>6052251085888</v>
      </c>
      <c r="G10980" s="71" t="s">
        <v>878</v>
      </c>
    </row>
    <row r="10981" spans="6:7">
      <c r="F10981" s="77">
        <v>6052251085889</v>
      </c>
      <c r="G10981" s="71" t="s">
        <v>878</v>
      </c>
    </row>
    <row r="10982" spans="6:7">
      <c r="F10982" s="77">
        <v>6052251085890</v>
      </c>
      <c r="G10982" s="71" t="s">
        <v>878</v>
      </c>
    </row>
    <row r="10983" spans="6:7">
      <c r="F10983" s="77">
        <v>6052251085891</v>
      </c>
      <c r="G10983" s="71" t="s">
        <v>878</v>
      </c>
    </row>
    <row r="10984" spans="6:7">
      <c r="F10984" s="77">
        <v>6052251085892</v>
      </c>
      <c r="G10984" s="71" t="s">
        <v>878</v>
      </c>
    </row>
    <row r="10985" spans="6:7">
      <c r="F10985" s="77">
        <v>6052251085893</v>
      </c>
      <c r="G10985" s="71" t="s">
        <v>878</v>
      </c>
    </row>
    <row r="10986" spans="6:7">
      <c r="F10986" s="77">
        <v>6052251085894</v>
      </c>
      <c r="G10986" s="71" t="s">
        <v>878</v>
      </c>
    </row>
    <row r="10987" spans="6:7">
      <c r="F10987" s="77">
        <v>6052251085895</v>
      </c>
      <c r="G10987" s="71" t="s">
        <v>878</v>
      </c>
    </row>
    <row r="10988" spans="6:7">
      <c r="F10988" s="77">
        <v>6052251085896</v>
      </c>
      <c r="G10988" s="71" t="s">
        <v>878</v>
      </c>
    </row>
    <row r="10989" spans="6:7">
      <c r="F10989" s="77">
        <v>6052251085897</v>
      </c>
      <c r="G10989" s="71" t="s">
        <v>878</v>
      </c>
    </row>
    <row r="10990" spans="6:7">
      <c r="F10990" s="77">
        <v>6052251085898</v>
      </c>
      <c r="G10990" s="71" t="s">
        <v>878</v>
      </c>
    </row>
    <row r="10991" spans="6:7">
      <c r="F10991" s="77">
        <v>6052251085899</v>
      </c>
      <c r="G10991" s="71" t="s">
        <v>878</v>
      </c>
    </row>
    <row r="10992" spans="6:7">
      <c r="F10992" s="77">
        <v>6052251085900</v>
      </c>
      <c r="G10992" s="71" t="s">
        <v>878</v>
      </c>
    </row>
    <row r="10993" spans="6:7">
      <c r="F10993" s="77">
        <v>6052251085901</v>
      </c>
      <c r="G10993" s="71" t="s">
        <v>878</v>
      </c>
    </row>
    <row r="10994" spans="6:7">
      <c r="F10994" s="77">
        <v>6052251085902</v>
      </c>
      <c r="G10994" s="71" t="s">
        <v>878</v>
      </c>
    </row>
    <row r="10995" spans="6:7">
      <c r="F10995" s="77">
        <v>6052251085903</v>
      </c>
      <c r="G10995" s="71" t="s">
        <v>878</v>
      </c>
    </row>
    <row r="10996" spans="6:7">
      <c r="F10996" s="77">
        <v>6052251085904</v>
      </c>
      <c r="G10996" s="71" t="s">
        <v>878</v>
      </c>
    </row>
    <row r="10997" spans="6:7">
      <c r="F10997" s="77">
        <v>6052251085905</v>
      </c>
      <c r="G10997" s="71" t="s">
        <v>878</v>
      </c>
    </row>
    <row r="10998" spans="6:7">
      <c r="F10998" s="77">
        <v>6052251085906</v>
      </c>
      <c r="G10998" s="71" t="s">
        <v>878</v>
      </c>
    </row>
    <row r="10999" spans="6:7">
      <c r="F10999" s="77">
        <v>6052251085907</v>
      </c>
      <c r="G10999" s="71" t="s">
        <v>878</v>
      </c>
    </row>
    <row r="11000" spans="6:7">
      <c r="F11000" s="77">
        <v>6052251085908</v>
      </c>
      <c r="G11000" s="71" t="s">
        <v>878</v>
      </c>
    </row>
    <row r="11001" spans="6:7">
      <c r="F11001" s="77">
        <v>6052251085909</v>
      </c>
      <c r="G11001" s="71" t="s">
        <v>878</v>
      </c>
    </row>
    <row r="11002" spans="6:7">
      <c r="F11002" s="77">
        <v>6052251085910</v>
      </c>
      <c r="G11002" s="71" t="s">
        <v>878</v>
      </c>
    </row>
    <row r="11003" spans="6:7">
      <c r="F11003" s="77">
        <v>6052251085911</v>
      </c>
      <c r="G11003" s="71" t="s">
        <v>878</v>
      </c>
    </row>
    <row r="11004" spans="6:7">
      <c r="F11004" s="77">
        <v>6052251085912</v>
      </c>
      <c r="G11004" s="71" t="s">
        <v>878</v>
      </c>
    </row>
    <row r="11005" spans="6:7">
      <c r="F11005" s="77">
        <v>6052251085913</v>
      </c>
      <c r="G11005" s="71" t="s">
        <v>878</v>
      </c>
    </row>
    <row r="11006" spans="6:7">
      <c r="F11006" s="77">
        <v>6052251085914</v>
      </c>
      <c r="G11006" s="71" t="s">
        <v>878</v>
      </c>
    </row>
    <row r="11007" spans="6:7">
      <c r="F11007" s="77">
        <v>6052251085915</v>
      </c>
      <c r="G11007" s="71" t="s">
        <v>878</v>
      </c>
    </row>
    <row r="11008" spans="6:7">
      <c r="F11008" s="77">
        <v>6052251085916</v>
      </c>
      <c r="G11008" s="71" t="s">
        <v>878</v>
      </c>
    </row>
    <row r="11009" spans="6:7">
      <c r="F11009" s="77">
        <v>6052251085917</v>
      </c>
      <c r="G11009" s="71" t="s">
        <v>878</v>
      </c>
    </row>
    <row r="11010" spans="6:7">
      <c r="F11010" s="77">
        <v>6052251085918</v>
      </c>
      <c r="G11010" s="71" t="s">
        <v>878</v>
      </c>
    </row>
    <row r="11011" spans="6:7">
      <c r="F11011" s="77">
        <v>6052251085919</v>
      </c>
      <c r="G11011" s="71" t="s">
        <v>878</v>
      </c>
    </row>
    <row r="11012" spans="6:7">
      <c r="F11012" s="77">
        <v>6052251085920</v>
      </c>
      <c r="G11012" s="71" t="s">
        <v>878</v>
      </c>
    </row>
    <row r="11013" spans="6:7">
      <c r="F11013" s="77">
        <v>6052251085921</v>
      </c>
      <c r="G11013" s="71" t="s">
        <v>878</v>
      </c>
    </row>
    <row r="11014" spans="6:7">
      <c r="F11014" s="77">
        <v>6052251085922</v>
      </c>
      <c r="G11014" s="71" t="s">
        <v>878</v>
      </c>
    </row>
    <row r="11015" spans="6:7">
      <c r="F11015" s="77">
        <v>6052251085923</v>
      </c>
      <c r="G11015" s="71" t="s">
        <v>878</v>
      </c>
    </row>
    <row r="11016" spans="6:7">
      <c r="F11016" s="77">
        <v>6052251085924</v>
      </c>
      <c r="G11016" s="71" t="s">
        <v>878</v>
      </c>
    </row>
    <row r="11017" spans="6:7">
      <c r="F11017" s="77">
        <v>6052251085925</v>
      </c>
      <c r="G11017" s="71" t="s">
        <v>878</v>
      </c>
    </row>
    <row r="11018" spans="6:7">
      <c r="F11018" s="77">
        <v>6052251085926</v>
      </c>
      <c r="G11018" s="71" t="s">
        <v>878</v>
      </c>
    </row>
    <row r="11019" spans="6:7">
      <c r="F11019" s="77">
        <v>6052251085927</v>
      </c>
      <c r="G11019" s="71" t="s">
        <v>878</v>
      </c>
    </row>
    <row r="11020" spans="6:7">
      <c r="F11020" s="77">
        <v>6052251085928</v>
      </c>
      <c r="G11020" s="71" t="s">
        <v>878</v>
      </c>
    </row>
    <row r="11021" spans="6:7">
      <c r="F11021" s="77">
        <v>6052251085929</v>
      </c>
      <c r="G11021" s="71" t="s">
        <v>878</v>
      </c>
    </row>
    <row r="11022" spans="6:7">
      <c r="F11022" s="77">
        <v>6052251085930</v>
      </c>
      <c r="G11022" s="71" t="s">
        <v>878</v>
      </c>
    </row>
    <row r="11023" spans="6:7">
      <c r="F11023" s="77">
        <v>6052251085931</v>
      </c>
      <c r="G11023" s="71" t="s">
        <v>878</v>
      </c>
    </row>
    <row r="11024" spans="6:7">
      <c r="F11024" s="77">
        <v>6052251085932</v>
      </c>
      <c r="G11024" s="71" t="s">
        <v>878</v>
      </c>
    </row>
    <row r="11025" spans="6:7">
      <c r="F11025" s="77">
        <v>6052251085933</v>
      </c>
      <c r="G11025" s="71" t="s">
        <v>878</v>
      </c>
    </row>
    <row r="11026" spans="6:7">
      <c r="F11026" s="77">
        <v>6052251085934</v>
      </c>
      <c r="G11026" s="71" t="s">
        <v>878</v>
      </c>
    </row>
    <row r="11027" spans="6:7">
      <c r="F11027" s="77">
        <v>6052251085935</v>
      </c>
      <c r="G11027" s="71" t="s">
        <v>878</v>
      </c>
    </row>
    <row r="11028" spans="6:7">
      <c r="F11028" s="77">
        <v>6052251085936</v>
      </c>
      <c r="G11028" s="71" t="s">
        <v>878</v>
      </c>
    </row>
    <row r="11029" spans="6:7">
      <c r="F11029" s="77">
        <v>6052251085937</v>
      </c>
      <c r="G11029" s="71" t="s">
        <v>878</v>
      </c>
    </row>
    <row r="11030" spans="6:7">
      <c r="F11030" s="77">
        <v>6052251085938</v>
      </c>
      <c r="G11030" s="71" t="s">
        <v>878</v>
      </c>
    </row>
    <row r="11031" spans="6:7">
      <c r="F11031" s="77">
        <v>6052251085939</v>
      </c>
      <c r="G11031" s="71" t="s">
        <v>878</v>
      </c>
    </row>
    <row r="11032" spans="6:7">
      <c r="F11032" s="77">
        <v>6052251085940</v>
      </c>
      <c r="G11032" s="71" t="s">
        <v>878</v>
      </c>
    </row>
    <row r="11033" spans="6:7">
      <c r="F11033" s="77">
        <v>6052251085941</v>
      </c>
      <c r="G11033" s="71" t="s">
        <v>878</v>
      </c>
    </row>
    <row r="11034" spans="6:7">
      <c r="F11034" s="77">
        <v>6052251085942</v>
      </c>
      <c r="G11034" s="71" t="s">
        <v>878</v>
      </c>
    </row>
    <row r="11035" spans="6:7">
      <c r="F11035" s="77">
        <v>6052251085943</v>
      </c>
      <c r="G11035" s="71" t="s">
        <v>878</v>
      </c>
    </row>
    <row r="11036" spans="6:7">
      <c r="F11036" s="77">
        <v>6052251085944</v>
      </c>
      <c r="G11036" s="71" t="s">
        <v>878</v>
      </c>
    </row>
    <row r="11037" spans="6:7">
      <c r="F11037" s="77">
        <v>6052251085945</v>
      </c>
      <c r="G11037" s="71" t="s">
        <v>878</v>
      </c>
    </row>
    <row r="11038" spans="6:7">
      <c r="F11038" s="77">
        <v>6052251085946</v>
      </c>
      <c r="G11038" s="71" t="s">
        <v>878</v>
      </c>
    </row>
    <row r="11039" spans="6:7">
      <c r="F11039" s="77">
        <v>6052251085947</v>
      </c>
      <c r="G11039" s="71" t="s">
        <v>878</v>
      </c>
    </row>
    <row r="11040" spans="6:7">
      <c r="F11040" s="77">
        <v>6052251085948</v>
      </c>
      <c r="G11040" s="71" t="s">
        <v>878</v>
      </c>
    </row>
    <row r="11041" spans="6:7">
      <c r="F11041" s="77">
        <v>6052251085949</v>
      </c>
      <c r="G11041" s="71" t="s">
        <v>878</v>
      </c>
    </row>
    <row r="11042" spans="6:7">
      <c r="F11042" s="77">
        <v>6052251085950</v>
      </c>
      <c r="G11042" s="71" t="s">
        <v>878</v>
      </c>
    </row>
    <row r="11043" spans="6:7">
      <c r="F11043" s="77">
        <v>6052251085951</v>
      </c>
      <c r="G11043" s="71" t="s">
        <v>878</v>
      </c>
    </row>
    <row r="11044" spans="6:7">
      <c r="F11044" s="77">
        <v>6052251085952</v>
      </c>
      <c r="G11044" s="71" t="s">
        <v>878</v>
      </c>
    </row>
    <row r="11045" spans="6:7">
      <c r="F11045" s="77">
        <v>6052251085953</v>
      </c>
      <c r="G11045" s="71" t="s">
        <v>878</v>
      </c>
    </row>
    <row r="11046" spans="6:7">
      <c r="F11046" s="77">
        <v>6052251085954</v>
      </c>
      <c r="G11046" s="71" t="s">
        <v>878</v>
      </c>
    </row>
    <row r="11047" spans="6:7">
      <c r="F11047" s="77">
        <v>6052251085955</v>
      </c>
      <c r="G11047" s="71" t="s">
        <v>878</v>
      </c>
    </row>
    <row r="11048" spans="6:7">
      <c r="F11048" s="77">
        <v>6052251085956</v>
      </c>
      <c r="G11048" s="71" t="s">
        <v>878</v>
      </c>
    </row>
    <row r="11049" spans="6:7">
      <c r="F11049" s="77">
        <v>6052251085957</v>
      </c>
      <c r="G11049" s="71" t="s">
        <v>878</v>
      </c>
    </row>
    <row r="11050" spans="6:7">
      <c r="F11050" s="77">
        <v>6052251085958</v>
      </c>
      <c r="G11050" s="71" t="s">
        <v>878</v>
      </c>
    </row>
    <row r="11051" spans="6:7">
      <c r="F11051" s="77">
        <v>6052251085959</v>
      </c>
      <c r="G11051" s="71" t="s">
        <v>878</v>
      </c>
    </row>
    <row r="11052" spans="6:7">
      <c r="F11052" s="77">
        <v>6052251085960</v>
      </c>
      <c r="G11052" s="71" t="s">
        <v>878</v>
      </c>
    </row>
    <row r="11053" spans="6:7">
      <c r="F11053" s="77">
        <v>6052251085961</v>
      </c>
      <c r="G11053" s="71" t="s">
        <v>878</v>
      </c>
    </row>
    <row r="11054" spans="6:7">
      <c r="F11054" s="77">
        <v>6052251085962</v>
      </c>
      <c r="G11054" s="71" t="s">
        <v>878</v>
      </c>
    </row>
    <row r="11055" spans="6:7">
      <c r="F11055" s="77">
        <v>6052251085963</v>
      </c>
      <c r="G11055" s="71" t="s">
        <v>878</v>
      </c>
    </row>
    <row r="11056" spans="6:7">
      <c r="F11056" s="77">
        <v>6052251085964</v>
      </c>
      <c r="G11056" s="71" t="s">
        <v>878</v>
      </c>
    </row>
    <row r="11057" spans="6:7">
      <c r="F11057" s="77">
        <v>6052251085965</v>
      </c>
      <c r="G11057" s="71" t="s">
        <v>878</v>
      </c>
    </row>
    <row r="11058" spans="6:7">
      <c r="F11058" s="77">
        <v>6052251085966</v>
      </c>
      <c r="G11058" s="71" t="s">
        <v>878</v>
      </c>
    </row>
    <row r="11059" spans="6:7">
      <c r="F11059" s="77">
        <v>6052251085967</v>
      </c>
      <c r="G11059" s="71" t="s">
        <v>878</v>
      </c>
    </row>
    <row r="11060" spans="6:7">
      <c r="F11060" s="77">
        <v>6052251085968</v>
      </c>
      <c r="G11060" s="71" t="s">
        <v>878</v>
      </c>
    </row>
    <row r="11061" spans="6:7">
      <c r="F11061" s="77">
        <v>6052251085969</v>
      </c>
      <c r="G11061" s="71" t="s">
        <v>878</v>
      </c>
    </row>
    <row r="11062" spans="6:7">
      <c r="F11062" s="77">
        <v>6052251085970</v>
      </c>
      <c r="G11062" s="71" t="s">
        <v>878</v>
      </c>
    </row>
    <row r="11063" spans="6:7">
      <c r="F11063" s="77">
        <v>6052251085971</v>
      </c>
      <c r="G11063" s="71" t="s">
        <v>878</v>
      </c>
    </row>
    <row r="11064" spans="6:7">
      <c r="F11064" s="77">
        <v>6052251085972</v>
      </c>
      <c r="G11064" s="71" t="s">
        <v>878</v>
      </c>
    </row>
    <row r="11065" spans="6:7">
      <c r="F11065" s="77">
        <v>6052251085973</v>
      </c>
      <c r="G11065" s="71" t="s">
        <v>878</v>
      </c>
    </row>
    <row r="11066" spans="6:7">
      <c r="F11066" s="77">
        <v>6052251085974</v>
      </c>
      <c r="G11066" s="71" t="s">
        <v>878</v>
      </c>
    </row>
    <row r="11067" spans="6:7">
      <c r="F11067" s="77">
        <v>6052251085975</v>
      </c>
      <c r="G11067" s="71" t="s">
        <v>878</v>
      </c>
    </row>
    <row r="11068" spans="6:7">
      <c r="F11068" s="77">
        <v>6052251085976</v>
      </c>
      <c r="G11068" s="71" t="s">
        <v>878</v>
      </c>
    </row>
    <row r="11069" spans="6:7">
      <c r="F11069" s="77">
        <v>6052251085977</v>
      </c>
      <c r="G11069" s="71" t="s">
        <v>878</v>
      </c>
    </row>
    <row r="11070" spans="6:7">
      <c r="F11070" s="77">
        <v>6052251085978</v>
      </c>
      <c r="G11070" s="71" t="s">
        <v>878</v>
      </c>
    </row>
    <row r="11071" spans="6:7">
      <c r="F11071" s="77">
        <v>6052251085979</v>
      </c>
      <c r="G11071" s="71" t="s">
        <v>878</v>
      </c>
    </row>
    <row r="11072" spans="6:7">
      <c r="F11072" s="77">
        <v>6052251085980</v>
      </c>
      <c r="G11072" s="71" t="s">
        <v>878</v>
      </c>
    </row>
    <row r="11073" spans="6:7">
      <c r="F11073" s="77">
        <v>6052251085981</v>
      </c>
      <c r="G11073" s="71" t="s">
        <v>878</v>
      </c>
    </row>
    <row r="11074" spans="6:7">
      <c r="F11074" s="77">
        <v>6052251085982</v>
      </c>
      <c r="G11074" s="71" t="s">
        <v>878</v>
      </c>
    </row>
    <row r="11075" spans="6:7">
      <c r="F11075" s="77">
        <v>6052251085983</v>
      </c>
      <c r="G11075" s="71" t="s">
        <v>878</v>
      </c>
    </row>
    <row r="11076" spans="6:7">
      <c r="F11076" s="77">
        <v>6052251085984</v>
      </c>
      <c r="G11076" s="71" t="s">
        <v>878</v>
      </c>
    </row>
    <row r="11077" spans="6:7">
      <c r="F11077" s="77">
        <v>6052251085985</v>
      </c>
      <c r="G11077" s="71" t="s">
        <v>878</v>
      </c>
    </row>
    <row r="11078" spans="6:7">
      <c r="F11078" s="77">
        <v>6052251085986</v>
      </c>
      <c r="G11078" s="71" t="s">
        <v>878</v>
      </c>
    </row>
    <row r="11079" spans="6:7">
      <c r="F11079" s="77">
        <v>6052251085987</v>
      </c>
      <c r="G11079" s="71" t="s">
        <v>878</v>
      </c>
    </row>
    <row r="11080" spans="6:7">
      <c r="F11080" s="77">
        <v>6052251085988</v>
      </c>
      <c r="G11080" s="71" t="s">
        <v>878</v>
      </c>
    </row>
    <row r="11081" spans="6:7">
      <c r="F11081" s="77">
        <v>6052251085989</v>
      </c>
      <c r="G11081" s="71" t="s">
        <v>878</v>
      </c>
    </row>
    <row r="11082" spans="6:7">
      <c r="F11082" s="77">
        <v>6052251085990</v>
      </c>
      <c r="G11082" s="71" t="s">
        <v>878</v>
      </c>
    </row>
    <row r="11083" spans="6:7">
      <c r="F11083" s="77">
        <v>6052251085991</v>
      </c>
      <c r="G11083" s="71" t="s">
        <v>878</v>
      </c>
    </row>
    <row r="11084" spans="6:7">
      <c r="F11084" s="77">
        <v>6052251085992</v>
      </c>
      <c r="G11084" s="71" t="s">
        <v>878</v>
      </c>
    </row>
    <row r="11085" spans="6:7">
      <c r="F11085" s="77">
        <v>6052251085993</v>
      </c>
      <c r="G11085" s="71" t="s">
        <v>878</v>
      </c>
    </row>
    <row r="11086" spans="6:7">
      <c r="F11086" s="77">
        <v>6052251085994</v>
      </c>
      <c r="G11086" s="71" t="s">
        <v>878</v>
      </c>
    </row>
    <row r="11087" spans="6:7">
      <c r="F11087" s="77">
        <v>6052251085995</v>
      </c>
      <c r="G11087" s="71" t="s">
        <v>878</v>
      </c>
    </row>
    <row r="11088" spans="6:7">
      <c r="F11088" s="77">
        <v>6052251085996</v>
      </c>
      <c r="G11088" s="71" t="s">
        <v>878</v>
      </c>
    </row>
    <row r="11089" spans="6:7">
      <c r="F11089" s="77">
        <v>6052251085997</v>
      </c>
      <c r="G11089" s="71" t="s">
        <v>878</v>
      </c>
    </row>
    <row r="11090" spans="6:7">
      <c r="F11090" s="77">
        <v>6052251085998</v>
      </c>
      <c r="G11090" s="71" t="s">
        <v>878</v>
      </c>
    </row>
    <row r="11091" spans="6:7">
      <c r="F11091" s="77">
        <v>6052251085999</v>
      </c>
      <c r="G11091" s="71" t="s">
        <v>878</v>
      </c>
    </row>
    <row r="11092" spans="6:7">
      <c r="F11092" s="77">
        <v>6052251086000</v>
      </c>
      <c r="G11092" s="71" t="s">
        <v>878</v>
      </c>
    </row>
    <row r="11093" spans="6:7">
      <c r="F11093" s="77">
        <v>6052251086001</v>
      </c>
      <c r="G11093" s="71" t="s">
        <v>878</v>
      </c>
    </row>
    <row r="11094" spans="6:7">
      <c r="F11094" s="77">
        <v>6052251086002</v>
      </c>
      <c r="G11094" s="71" t="s">
        <v>878</v>
      </c>
    </row>
    <row r="11095" spans="6:7">
      <c r="F11095" s="77">
        <v>6052251086003</v>
      </c>
      <c r="G11095" s="71" t="s">
        <v>878</v>
      </c>
    </row>
    <row r="11096" spans="6:7">
      <c r="F11096" s="77">
        <v>6052251086004</v>
      </c>
      <c r="G11096" s="71" t="s">
        <v>878</v>
      </c>
    </row>
    <row r="11097" spans="6:7">
      <c r="F11097" s="77">
        <v>6052251086005</v>
      </c>
      <c r="G11097" s="71" t="s">
        <v>878</v>
      </c>
    </row>
    <row r="11098" spans="6:7">
      <c r="F11098" s="77">
        <v>6052251086006</v>
      </c>
      <c r="G11098" s="71" t="s">
        <v>878</v>
      </c>
    </row>
    <row r="11099" spans="6:7">
      <c r="F11099" s="77">
        <v>6052251086359</v>
      </c>
      <c r="G11099" s="71" t="s">
        <v>878</v>
      </c>
    </row>
    <row r="11100" spans="6:7">
      <c r="F11100" s="77">
        <v>6052251086360</v>
      </c>
      <c r="G11100" s="71" t="s">
        <v>878</v>
      </c>
    </row>
    <row r="11101" spans="6:7">
      <c r="F11101" s="77">
        <v>6052251086434</v>
      </c>
      <c r="G11101" s="71" t="s">
        <v>878</v>
      </c>
    </row>
    <row r="11102" spans="6:7">
      <c r="F11102" s="77">
        <v>6052251086435</v>
      </c>
      <c r="G11102" s="71" t="s">
        <v>878</v>
      </c>
    </row>
    <row r="11103" spans="6:7">
      <c r="F11103" s="77">
        <v>6052251086447</v>
      </c>
      <c r="G11103" s="71" t="s">
        <v>878</v>
      </c>
    </row>
    <row r="11104" spans="6:7">
      <c r="F11104" s="77">
        <v>6052251086455</v>
      </c>
      <c r="G11104" s="71" t="s">
        <v>878</v>
      </c>
    </row>
    <row r="11105" spans="6:7">
      <c r="F11105" s="77">
        <v>6052251086789</v>
      </c>
      <c r="G11105" s="71" t="s">
        <v>878</v>
      </c>
    </row>
    <row r="11106" spans="6:7">
      <c r="F11106" s="77">
        <v>6052251086790</v>
      </c>
      <c r="G11106" s="71" t="s">
        <v>878</v>
      </c>
    </row>
    <row r="11107" spans="6:7">
      <c r="F11107" s="77">
        <v>6052251086791</v>
      </c>
      <c r="G11107" s="71" t="s">
        <v>878</v>
      </c>
    </row>
    <row r="11108" spans="6:7">
      <c r="F11108" s="77">
        <v>6052251086792</v>
      </c>
      <c r="G11108" s="71" t="s">
        <v>878</v>
      </c>
    </row>
    <row r="11109" spans="6:7">
      <c r="F11109" s="77">
        <v>6052251086817</v>
      </c>
      <c r="G11109" s="71" t="s">
        <v>878</v>
      </c>
    </row>
    <row r="11110" spans="6:7">
      <c r="F11110" s="77">
        <v>6052251086976</v>
      </c>
      <c r="G11110" s="71" t="s">
        <v>878</v>
      </c>
    </row>
    <row r="11111" spans="6:7">
      <c r="F11111" s="77">
        <v>6052251086977</v>
      </c>
      <c r="G11111" s="71" t="s">
        <v>878</v>
      </c>
    </row>
    <row r="11112" spans="6:7">
      <c r="F11112" s="77">
        <v>6052251086978</v>
      </c>
      <c r="G11112" s="71" t="s">
        <v>878</v>
      </c>
    </row>
    <row r="11113" spans="6:7">
      <c r="F11113" s="77">
        <v>6052251086979</v>
      </c>
      <c r="G11113" s="71" t="s">
        <v>878</v>
      </c>
    </row>
    <row r="11114" spans="6:7">
      <c r="F11114" s="77">
        <v>6052251086980</v>
      </c>
      <c r="G11114" s="71" t="s">
        <v>878</v>
      </c>
    </row>
    <row r="11115" spans="6:7">
      <c r="F11115" s="77">
        <v>6052251086981</v>
      </c>
      <c r="G11115" s="71" t="s">
        <v>878</v>
      </c>
    </row>
    <row r="11116" spans="6:7">
      <c r="F11116" s="77">
        <v>6052251087151</v>
      </c>
      <c r="G11116" s="71" t="s">
        <v>878</v>
      </c>
    </row>
    <row r="11117" spans="6:7">
      <c r="F11117" s="77">
        <v>6052251087152</v>
      </c>
      <c r="G11117" s="71" t="s">
        <v>878</v>
      </c>
    </row>
    <row r="11118" spans="6:7">
      <c r="F11118" s="77">
        <v>6052251087212</v>
      </c>
      <c r="G11118" s="71" t="s">
        <v>878</v>
      </c>
    </row>
    <row r="11119" spans="6:7">
      <c r="F11119" s="77">
        <v>6052251087334</v>
      </c>
      <c r="G11119" s="71" t="s">
        <v>878</v>
      </c>
    </row>
    <row r="11120" spans="6:7">
      <c r="F11120" s="77">
        <v>6052251087335</v>
      </c>
      <c r="G11120" s="71" t="s">
        <v>878</v>
      </c>
    </row>
    <row r="11121" spans="6:7">
      <c r="F11121" s="77">
        <v>6052251087353</v>
      </c>
      <c r="G11121" s="71" t="s">
        <v>878</v>
      </c>
    </row>
    <row r="11122" spans="6:7">
      <c r="F11122" s="77">
        <v>6052251087363</v>
      </c>
      <c r="G11122" s="71" t="s">
        <v>878</v>
      </c>
    </row>
    <row r="11123" spans="6:7">
      <c r="F11123" s="77">
        <v>6052251087364</v>
      </c>
      <c r="G11123" s="71" t="s">
        <v>878</v>
      </c>
    </row>
    <row r="11124" spans="6:7">
      <c r="F11124" s="77">
        <v>6052251087470</v>
      </c>
      <c r="G11124" s="71" t="s">
        <v>878</v>
      </c>
    </row>
    <row r="11125" spans="6:7">
      <c r="F11125" s="77">
        <v>6052251087471</v>
      </c>
      <c r="G11125" s="71" t="s">
        <v>878</v>
      </c>
    </row>
    <row r="11126" spans="6:7">
      <c r="F11126" s="77">
        <v>6052251087520</v>
      </c>
      <c r="G11126" s="71" t="s">
        <v>878</v>
      </c>
    </row>
    <row r="11127" spans="6:7">
      <c r="F11127" s="77">
        <v>6052251087521</v>
      </c>
      <c r="G11127" s="71" t="s">
        <v>878</v>
      </c>
    </row>
    <row r="11128" spans="6:7">
      <c r="F11128" s="77">
        <v>6052251087544</v>
      </c>
      <c r="G11128" s="71" t="s">
        <v>878</v>
      </c>
    </row>
    <row r="11129" spans="6:7">
      <c r="F11129" s="77">
        <v>6052251087545</v>
      </c>
      <c r="G11129" s="71" t="s">
        <v>878</v>
      </c>
    </row>
    <row r="11130" spans="6:7">
      <c r="F11130" s="77">
        <v>6052251087596</v>
      </c>
      <c r="G11130" s="71" t="s">
        <v>878</v>
      </c>
    </row>
    <row r="11131" spans="6:7">
      <c r="F11131" s="77">
        <v>6052251087597</v>
      </c>
      <c r="G11131" s="71" t="s">
        <v>878</v>
      </c>
    </row>
    <row r="11132" spans="6:7">
      <c r="F11132" s="77">
        <v>6052251087665</v>
      </c>
      <c r="G11132" s="71" t="s">
        <v>878</v>
      </c>
    </row>
    <row r="11133" spans="6:7">
      <c r="F11133" s="77">
        <v>6052251087666</v>
      </c>
      <c r="G11133" s="71" t="s">
        <v>878</v>
      </c>
    </row>
    <row r="11134" spans="6:7">
      <c r="F11134" s="77">
        <v>6052251087736</v>
      </c>
      <c r="G11134" s="71" t="s">
        <v>878</v>
      </c>
    </row>
    <row r="11135" spans="6:7">
      <c r="F11135" s="77">
        <v>6052251087737</v>
      </c>
      <c r="G11135" s="71" t="s">
        <v>878</v>
      </c>
    </row>
    <row r="11136" spans="6:7">
      <c r="F11136" s="77">
        <v>6052251087771</v>
      </c>
      <c r="G11136" s="71" t="s">
        <v>878</v>
      </c>
    </row>
    <row r="11137" spans="6:7">
      <c r="F11137" s="77">
        <v>6052251087772</v>
      </c>
      <c r="G11137" s="71" t="s">
        <v>878</v>
      </c>
    </row>
    <row r="11138" spans="6:7">
      <c r="F11138" s="77">
        <v>6052251087789</v>
      </c>
      <c r="G11138" s="71" t="s">
        <v>878</v>
      </c>
    </row>
    <row r="11139" spans="6:7">
      <c r="F11139" s="77">
        <v>6052251087790</v>
      </c>
      <c r="G11139" s="71" t="s">
        <v>878</v>
      </c>
    </row>
    <row r="11140" spans="6:7">
      <c r="F11140" s="77">
        <v>6052251087904</v>
      </c>
      <c r="G11140" s="71" t="s">
        <v>878</v>
      </c>
    </row>
    <row r="11141" spans="6:7">
      <c r="F11141" s="77">
        <v>6052251087905</v>
      </c>
      <c r="G11141" s="71" t="s">
        <v>878</v>
      </c>
    </row>
    <row r="11142" spans="6:7">
      <c r="F11142" s="77">
        <v>6052251087912</v>
      </c>
      <c r="G11142" s="71" t="s">
        <v>878</v>
      </c>
    </row>
    <row r="11143" spans="6:7">
      <c r="F11143" s="77">
        <v>6052251087930</v>
      </c>
      <c r="G11143" s="71" t="s">
        <v>878</v>
      </c>
    </row>
    <row r="11144" spans="6:7">
      <c r="F11144" s="77">
        <v>6052251087931</v>
      </c>
      <c r="G11144" s="71" t="s">
        <v>878</v>
      </c>
    </row>
    <row r="11145" spans="6:7">
      <c r="F11145" s="77">
        <v>6052251087932</v>
      </c>
      <c r="G11145" s="71" t="s">
        <v>878</v>
      </c>
    </row>
    <row r="11146" spans="6:7">
      <c r="F11146" s="77">
        <v>6052251087933</v>
      </c>
      <c r="G11146" s="71" t="s">
        <v>878</v>
      </c>
    </row>
    <row r="11147" spans="6:7">
      <c r="F11147" s="77">
        <v>6052251087934</v>
      </c>
      <c r="G11147" s="71" t="s">
        <v>878</v>
      </c>
    </row>
    <row r="11148" spans="6:7">
      <c r="F11148" s="77">
        <v>6052251087935</v>
      </c>
      <c r="G11148" s="71" t="s">
        <v>878</v>
      </c>
    </row>
    <row r="11149" spans="6:7">
      <c r="F11149" s="77">
        <v>6052251087936</v>
      </c>
      <c r="G11149" s="71" t="s">
        <v>878</v>
      </c>
    </row>
    <row r="11150" spans="6:7">
      <c r="F11150" s="77">
        <v>6052251087937</v>
      </c>
      <c r="G11150" s="71" t="s">
        <v>878</v>
      </c>
    </row>
    <row r="11151" spans="6:7">
      <c r="F11151" s="77">
        <v>6052251087938</v>
      </c>
      <c r="G11151" s="71" t="s">
        <v>878</v>
      </c>
    </row>
    <row r="11152" spans="6:7">
      <c r="F11152" s="77">
        <v>6052251088022</v>
      </c>
      <c r="G11152" s="71" t="s">
        <v>878</v>
      </c>
    </row>
    <row r="11153" spans="6:7">
      <c r="F11153" s="77">
        <v>6052251088045</v>
      </c>
      <c r="G11153" s="71" t="s">
        <v>878</v>
      </c>
    </row>
    <row r="11154" spans="6:7">
      <c r="F11154" s="77">
        <v>6052251088046</v>
      </c>
      <c r="G11154" s="71" t="s">
        <v>878</v>
      </c>
    </row>
    <row r="11155" spans="6:7">
      <c r="F11155" s="77">
        <v>6052251088047</v>
      </c>
      <c r="G11155" s="71" t="s">
        <v>878</v>
      </c>
    </row>
    <row r="11156" spans="6:7">
      <c r="F11156" s="77">
        <v>6052251088048</v>
      </c>
      <c r="G11156" s="71" t="s">
        <v>878</v>
      </c>
    </row>
    <row r="11157" spans="6:7">
      <c r="F11157" s="77">
        <v>6052251088057</v>
      </c>
      <c r="G11157" s="71" t="s">
        <v>878</v>
      </c>
    </row>
    <row r="11158" spans="6:7">
      <c r="F11158" s="77">
        <v>6052251088058</v>
      </c>
      <c r="G11158" s="71" t="s">
        <v>878</v>
      </c>
    </row>
    <row r="11159" spans="6:7">
      <c r="F11159" s="77">
        <v>6052251088079</v>
      </c>
      <c r="G11159" s="71" t="s">
        <v>878</v>
      </c>
    </row>
    <row r="11160" spans="6:7">
      <c r="F11160" s="77">
        <v>6052251088080</v>
      </c>
      <c r="G11160" s="71" t="s">
        <v>878</v>
      </c>
    </row>
    <row r="11161" spans="6:7">
      <c r="F11161" s="77">
        <v>6052251088081</v>
      </c>
      <c r="G11161" s="71" t="s">
        <v>878</v>
      </c>
    </row>
    <row r="11162" spans="6:7">
      <c r="F11162" s="77">
        <v>6052251088082</v>
      </c>
      <c r="G11162" s="71" t="s">
        <v>878</v>
      </c>
    </row>
    <row r="11163" spans="6:7">
      <c r="F11163" s="77">
        <v>6052251088083</v>
      </c>
      <c r="G11163" s="71" t="s">
        <v>878</v>
      </c>
    </row>
    <row r="11164" spans="6:7">
      <c r="F11164" s="77">
        <v>6052251088084</v>
      </c>
      <c r="G11164" s="71" t="s">
        <v>878</v>
      </c>
    </row>
    <row r="11165" spans="6:7">
      <c r="F11165" s="77">
        <v>6052251088085</v>
      </c>
      <c r="G11165" s="71" t="s">
        <v>878</v>
      </c>
    </row>
    <row r="11166" spans="6:7">
      <c r="F11166" s="77">
        <v>6052251088086</v>
      </c>
      <c r="G11166" s="71" t="s">
        <v>878</v>
      </c>
    </row>
    <row r="11167" spans="6:7">
      <c r="F11167" s="77">
        <v>6052251088090</v>
      </c>
      <c r="G11167" s="71" t="s">
        <v>878</v>
      </c>
    </row>
    <row r="11168" spans="6:7">
      <c r="F11168" s="77">
        <v>6052251088091</v>
      </c>
      <c r="G11168" s="71" t="s">
        <v>878</v>
      </c>
    </row>
    <row r="11169" spans="6:7">
      <c r="F11169" s="77">
        <v>6052251088092</v>
      </c>
      <c r="G11169" s="71" t="s">
        <v>878</v>
      </c>
    </row>
    <row r="11170" spans="6:7">
      <c r="F11170" s="77">
        <v>6052251088093</v>
      </c>
      <c r="G11170" s="71" t="s">
        <v>878</v>
      </c>
    </row>
    <row r="11171" spans="6:7">
      <c r="F11171" s="77">
        <v>6052251088094</v>
      </c>
      <c r="G11171" s="71" t="s">
        <v>878</v>
      </c>
    </row>
    <row r="11172" spans="6:7">
      <c r="F11172" s="77">
        <v>6052251088095</v>
      </c>
      <c r="G11172" s="71" t="s">
        <v>878</v>
      </c>
    </row>
    <row r="11173" spans="6:7">
      <c r="F11173" s="77">
        <v>6052251088096</v>
      </c>
      <c r="G11173" s="71" t="s">
        <v>878</v>
      </c>
    </row>
    <row r="11174" spans="6:7">
      <c r="F11174" s="77">
        <v>6052251088097</v>
      </c>
      <c r="G11174" s="71" t="s">
        <v>878</v>
      </c>
    </row>
    <row r="11175" spans="6:7">
      <c r="F11175" s="77">
        <v>6052251088098</v>
      </c>
      <c r="G11175" s="71" t="s">
        <v>878</v>
      </c>
    </row>
    <row r="11176" spans="6:7">
      <c r="F11176" s="77">
        <v>6052251088099</v>
      </c>
      <c r="G11176" s="71" t="s">
        <v>878</v>
      </c>
    </row>
    <row r="11177" spans="6:7">
      <c r="F11177" s="77">
        <v>6052251088100</v>
      </c>
      <c r="G11177" s="71" t="s">
        <v>878</v>
      </c>
    </row>
    <row r="11178" spans="6:7">
      <c r="F11178" s="77">
        <v>6052251088101</v>
      </c>
      <c r="G11178" s="71" t="s">
        <v>878</v>
      </c>
    </row>
    <row r="11179" spans="6:7">
      <c r="F11179" s="77">
        <v>6052251088102</v>
      </c>
      <c r="G11179" s="71" t="s">
        <v>878</v>
      </c>
    </row>
    <row r="11180" spans="6:7">
      <c r="F11180" s="77">
        <v>6052251088103</v>
      </c>
      <c r="G11180" s="71" t="s">
        <v>878</v>
      </c>
    </row>
    <row r="11181" spans="6:7">
      <c r="F11181" s="77">
        <v>6052251088104</v>
      </c>
      <c r="G11181" s="71" t="s">
        <v>878</v>
      </c>
    </row>
    <row r="11182" spans="6:7">
      <c r="F11182" s="77">
        <v>6052251088105</v>
      </c>
      <c r="G11182" s="71" t="s">
        <v>878</v>
      </c>
    </row>
    <row r="11183" spans="6:7">
      <c r="F11183" s="77">
        <v>6052251088106</v>
      </c>
      <c r="G11183" s="71" t="s">
        <v>878</v>
      </c>
    </row>
    <row r="11184" spans="6:7">
      <c r="F11184" s="77">
        <v>6052251088113</v>
      </c>
      <c r="G11184" s="71" t="s">
        <v>878</v>
      </c>
    </row>
    <row r="11185" spans="6:7">
      <c r="F11185" s="77">
        <v>6052251088239</v>
      </c>
      <c r="G11185" s="71" t="s">
        <v>878</v>
      </c>
    </row>
    <row r="11186" spans="6:7">
      <c r="F11186" s="77">
        <v>6052251088253</v>
      </c>
      <c r="G11186" s="71" t="s">
        <v>878</v>
      </c>
    </row>
    <row r="11187" spans="6:7">
      <c r="F11187" s="77">
        <v>6052251088374</v>
      </c>
      <c r="G11187" s="71" t="s">
        <v>878</v>
      </c>
    </row>
    <row r="11188" spans="6:7">
      <c r="F11188" s="77">
        <v>6052251088375</v>
      </c>
      <c r="G11188" s="71" t="s">
        <v>878</v>
      </c>
    </row>
    <row r="11189" spans="6:7">
      <c r="F11189" s="77">
        <v>6052251088400</v>
      </c>
      <c r="G11189" s="71" t="s">
        <v>878</v>
      </c>
    </row>
    <row r="11190" spans="6:7">
      <c r="F11190" s="77">
        <v>6052251088401</v>
      </c>
      <c r="G11190" s="71" t="s">
        <v>878</v>
      </c>
    </row>
    <row r="11191" spans="6:7">
      <c r="F11191" s="77">
        <v>6052251088402</v>
      </c>
      <c r="G11191" s="71" t="s">
        <v>878</v>
      </c>
    </row>
    <row r="11192" spans="6:7">
      <c r="F11192" s="77">
        <v>6052251088403</v>
      </c>
      <c r="G11192" s="71" t="s">
        <v>878</v>
      </c>
    </row>
    <row r="11193" spans="6:7">
      <c r="F11193" s="77">
        <v>6052251088404</v>
      </c>
      <c r="G11193" s="71" t="s">
        <v>878</v>
      </c>
    </row>
    <row r="11194" spans="6:7">
      <c r="F11194" s="77">
        <v>6052251088405</v>
      </c>
      <c r="G11194" s="71" t="s">
        <v>878</v>
      </c>
    </row>
    <row r="11195" spans="6:7">
      <c r="F11195" s="77">
        <v>6052251088406</v>
      </c>
      <c r="G11195" s="71" t="s">
        <v>878</v>
      </c>
    </row>
    <row r="11196" spans="6:7">
      <c r="F11196" s="77">
        <v>6052251088407</v>
      </c>
      <c r="G11196" s="71" t="s">
        <v>878</v>
      </c>
    </row>
    <row r="11197" spans="6:7">
      <c r="F11197" s="77">
        <v>6052251088408</v>
      </c>
      <c r="G11197" s="71" t="s">
        <v>878</v>
      </c>
    </row>
    <row r="11198" spans="6:7">
      <c r="F11198" s="77">
        <v>6052251088409</v>
      </c>
      <c r="G11198" s="71" t="s">
        <v>878</v>
      </c>
    </row>
    <row r="11199" spans="6:7">
      <c r="F11199" s="77">
        <v>6052251088410</v>
      </c>
      <c r="G11199" s="71" t="s">
        <v>878</v>
      </c>
    </row>
    <row r="11200" spans="6:7">
      <c r="F11200" s="77">
        <v>6052251088411</v>
      </c>
      <c r="G11200" s="71" t="s">
        <v>878</v>
      </c>
    </row>
    <row r="11201" spans="6:7">
      <c r="F11201" s="77">
        <v>6052251088412</v>
      </c>
      <c r="G11201" s="71" t="s">
        <v>878</v>
      </c>
    </row>
    <row r="11202" spans="6:7">
      <c r="F11202" s="77">
        <v>6052251088413</v>
      </c>
      <c r="G11202" s="71" t="s">
        <v>878</v>
      </c>
    </row>
    <row r="11203" spans="6:7">
      <c r="F11203" s="77">
        <v>6052251088414</v>
      </c>
      <c r="G11203" s="71" t="s">
        <v>878</v>
      </c>
    </row>
    <row r="11204" spans="6:7">
      <c r="F11204" s="77">
        <v>6052251088415</v>
      </c>
      <c r="G11204" s="71" t="s">
        <v>878</v>
      </c>
    </row>
    <row r="11205" spans="6:7">
      <c r="F11205" s="77">
        <v>6052251088416</v>
      </c>
      <c r="G11205" s="71" t="s">
        <v>878</v>
      </c>
    </row>
    <row r="11206" spans="6:7">
      <c r="F11206" s="77">
        <v>6052251088417</v>
      </c>
      <c r="G11206" s="71" t="s">
        <v>878</v>
      </c>
    </row>
    <row r="11207" spans="6:7">
      <c r="F11207" s="77">
        <v>6052251088418</v>
      </c>
      <c r="G11207" s="71" t="s">
        <v>878</v>
      </c>
    </row>
    <row r="11208" spans="6:7">
      <c r="F11208" s="77">
        <v>6052251088419</v>
      </c>
      <c r="G11208" s="71" t="s">
        <v>878</v>
      </c>
    </row>
    <row r="11209" spans="6:7">
      <c r="F11209" s="77">
        <v>6052251088420</v>
      </c>
      <c r="G11209" s="71" t="s">
        <v>878</v>
      </c>
    </row>
    <row r="11210" spans="6:7">
      <c r="F11210" s="77">
        <v>6052251088421</v>
      </c>
      <c r="G11210" s="71" t="s">
        <v>878</v>
      </c>
    </row>
    <row r="11211" spans="6:7">
      <c r="F11211" s="77">
        <v>6052251088422</v>
      </c>
      <c r="G11211" s="71" t="s">
        <v>878</v>
      </c>
    </row>
    <row r="11212" spans="6:7">
      <c r="F11212" s="77">
        <v>6052251088423</v>
      </c>
      <c r="G11212" s="71" t="s">
        <v>878</v>
      </c>
    </row>
    <row r="11213" spans="6:7">
      <c r="F11213" s="77">
        <v>6052251088424</v>
      </c>
      <c r="G11213" s="71" t="s">
        <v>878</v>
      </c>
    </row>
    <row r="11214" spans="6:7">
      <c r="F11214" s="77">
        <v>6052251088425</v>
      </c>
      <c r="G11214" s="71" t="s">
        <v>878</v>
      </c>
    </row>
    <row r="11215" spans="6:7">
      <c r="F11215" s="77">
        <v>6052251088426</v>
      </c>
      <c r="G11215" s="71" t="s">
        <v>878</v>
      </c>
    </row>
    <row r="11216" spans="6:7">
      <c r="F11216" s="77">
        <v>6052251088427</v>
      </c>
      <c r="G11216" s="71" t="s">
        <v>878</v>
      </c>
    </row>
    <row r="11217" spans="6:7">
      <c r="F11217" s="77">
        <v>6052251088428</v>
      </c>
      <c r="G11217" s="71" t="s">
        <v>878</v>
      </c>
    </row>
    <row r="11218" spans="6:7">
      <c r="F11218" s="77">
        <v>6052251088429</v>
      </c>
      <c r="G11218" s="71" t="s">
        <v>878</v>
      </c>
    </row>
    <row r="11219" spans="6:7">
      <c r="F11219" s="77">
        <v>6052251088430</v>
      </c>
      <c r="G11219" s="71" t="s">
        <v>878</v>
      </c>
    </row>
    <row r="11220" spans="6:7">
      <c r="F11220" s="77">
        <v>6052251088431</v>
      </c>
      <c r="G11220" s="71" t="s">
        <v>878</v>
      </c>
    </row>
    <row r="11221" spans="6:7">
      <c r="F11221" s="77">
        <v>6052251088432</v>
      </c>
      <c r="G11221" s="71" t="s">
        <v>878</v>
      </c>
    </row>
    <row r="11222" spans="6:7">
      <c r="F11222" s="77">
        <v>6052251088433</v>
      </c>
      <c r="G11222" s="71" t="s">
        <v>878</v>
      </c>
    </row>
    <row r="11223" spans="6:7">
      <c r="F11223" s="77">
        <v>6052251088434</v>
      </c>
      <c r="G11223" s="71" t="s">
        <v>878</v>
      </c>
    </row>
    <row r="11224" spans="6:7">
      <c r="F11224" s="77">
        <v>6052251088435</v>
      </c>
      <c r="G11224" s="71" t="s">
        <v>878</v>
      </c>
    </row>
    <row r="11225" spans="6:7">
      <c r="F11225" s="77">
        <v>6052251088436</v>
      </c>
      <c r="G11225" s="71" t="s">
        <v>878</v>
      </c>
    </row>
    <row r="11226" spans="6:7">
      <c r="F11226" s="77">
        <v>6052251088437</v>
      </c>
      <c r="G11226" s="71" t="s">
        <v>878</v>
      </c>
    </row>
    <row r="11227" spans="6:7">
      <c r="F11227" s="77">
        <v>6052251088438</v>
      </c>
      <c r="G11227" s="71" t="s">
        <v>878</v>
      </c>
    </row>
    <row r="11228" spans="6:7">
      <c r="F11228" s="77">
        <v>6052251088439</v>
      </c>
      <c r="G11228" s="71" t="s">
        <v>878</v>
      </c>
    </row>
    <row r="11229" spans="6:7">
      <c r="F11229" s="77">
        <v>6052251088440</v>
      </c>
      <c r="G11229" s="71" t="s">
        <v>878</v>
      </c>
    </row>
    <row r="11230" spans="6:7">
      <c r="F11230" s="77">
        <v>6052251088441</v>
      </c>
      <c r="G11230" s="71" t="s">
        <v>878</v>
      </c>
    </row>
    <row r="11231" spans="6:7">
      <c r="F11231" s="77">
        <v>6052251088442</v>
      </c>
      <c r="G11231" s="71" t="s">
        <v>878</v>
      </c>
    </row>
    <row r="11232" spans="6:7">
      <c r="F11232" s="77">
        <v>6052251088443</v>
      </c>
      <c r="G11232" s="71" t="s">
        <v>878</v>
      </c>
    </row>
    <row r="11233" spans="6:7">
      <c r="F11233" s="77">
        <v>6052251088444</v>
      </c>
      <c r="G11233" s="71" t="s">
        <v>878</v>
      </c>
    </row>
    <row r="11234" spans="6:7">
      <c r="F11234" s="77">
        <v>6052251088445</v>
      </c>
      <c r="G11234" s="71" t="s">
        <v>878</v>
      </c>
    </row>
    <row r="11235" spans="6:7">
      <c r="F11235" s="77">
        <v>6052251088446</v>
      </c>
      <c r="G11235" s="71" t="s">
        <v>878</v>
      </c>
    </row>
    <row r="11236" spans="6:7">
      <c r="F11236" s="77">
        <v>6052251088447</v>
      </c>
      <c r="G11236" s="71" t="s">
        <v>878</v>
      </c>
    </row>
    <row r="11237" spans="6:7">
      <c r="F11237" s="77">
        <v>6052251088448</v>
      </c>
      <c r="G11237" s="71" t="s">
        <v>878</v>
      </c>
    </row>
    <row r="11238" spans="6:7">
      <c r="F11238" s="77">
        <v>6052251088449</v>
      </c>
      <c r="G11238" s="71" t="s">
        <v>878</v>
      </c>
    </row>
    <row r="11239" spans="6:7">
      <c r="F11239" s="77">
        <v>6052251088450</v>
      </c>
      <c r="G11239" s="71" t="s">
        <v>878</v>
      </c>
    </row>
    <row r="11240" spans="6:7">
      <c r="F11240" s="77">
        <v>6052251088451</v>
      </c>
      <c r="G11240" s="71" t="s">
        <v>878</v>
      </c>
    </row>
    <row r="11241" spans="6:7">
      <c r="F11241" s="77">
        <v>6052251088452</v>
      </c>
      <c r="G11241" s="71" t="s">
        <v>878</v>
      </c>
    </row>
    <row r="11242" spans="6:7">
      <c r="F11242" s="77">
        <v>6052251088453</v>
      </c>
      <c r="G11242" s="71" t="s">
        <v>878</v>
      </c>
    </row>
    <row r="11243" spans="6:7">
      <c r="F11243" s="77">
        <v>6052251088454</v>
      </c>
      <c r="G11243" s="71" t="s">
        <v>878</v>
      </c>
    </row>
    <row r="11244" spans="6:7">
      <c r="F11244" s="77">
        <v>6052251088455</v>
      </c>
      <c r="G11244" s="71" t="s">
        <v>878</v>
      </c>
    </row>
    <row r="11245" spans="6:7">
      <c r="F11245" s="77">
        <v>6052251088456</v>
      </c>
      <c r="G11245" s="71" t="s">
        <v>878</v>
      </c>
    </row>
    <row r="11246" spans="6:7">
      <c r="F11246" s="77">
        <v>6052251088457</v>
      </c>
      <c r="G11246" s="71" t="s">
        <v>878</v>
      </c>
    </row>
    <row r="11247" spans="6:7">
      <c r="F11247" s="77">
        <v>6052251088458</v>
      </c>
      <c r="G11247" s="71" t="s">
        <v>878</v>
      </c>
    </row>
    <row r="11248" spans="6:7">
      <c r="F11248" s="77">
        <v>6052251088459</v>
      </c>
      <c r="G11248" s="71" t="s">
        <v>878</v>
      </c>
    </row>
    <row r="11249" spans="6:7">
      <c r="F11249" s="77">
        <v>6052251088460</v>
      </c>
      <c r="G11249" s="71" t="s">
        <v>878</v>
      </c>
    </row>
    <row r="11250" spans="6:7">
      <c r="F11250" s="77">
        <v>6052251088461</v>
      </c>
      <c r="G11250" s="71" t="s">
        <v>878</v>
      </c>
    </row>
    <row r="11251" spans="6:7">
      <c r="F11251" s="77">
        <v>6052251088462</v>
      </c>
      <c r="G11251" s="71" t="s">
        <v>878</v>
      </c>
    </row>
    <row r="11252" spans="6:7">
      <c r="F11252" s="77">
        <v>6052251088463</v>
      </c>
      <c r="G11252" s="71" t="s">
        <v>878</v>
      </c>
    </row>
    <row r="11253" spans="6:7">
      <c r="F11253" s="77">
        <v>6052251088464</v>
      </c>
      <c r="G11253" s="71" t="s">
        <v>878</v>
      </c>
    </row>
    <row r="11254" spans="6:7">
      <c r="F11254" s="77">
        <v>6052251088465</v>
      </c>
      <c r="G11254" s="71" t="s">
        <v>878</v>
      </c>
    </row>
    <row r="11255" spans="6:7">
      <c r="F11255" s="77">
        <v>6052251088466</v>
      </c>
      <c r="G11255" s="71" t="s">
        <v>878</v>
      </c>
    </row>
    <row r="11256" spans="6:7">
      <c r="F11256" s="77">
        <v>6052251088467</v>
      </c>
      <c r="G11256" s="71" t="s">
        <v>878</v>
      </c>
    </row>
    <row r="11257" spans="6:7">
      <c r="F11257" s="77">
        <v>6052251088468</v>
      </c>
      <c r="G11257" s="71" t="s">
        <v>878</v>
      </c>
    </row>
    <row r="11258" spans="6:7">
      <c r="F11258" s="77">
        <v>6052251088469</v>
      </c>
      <c r="G11258" s="71" t="s">
        <v>878</v>
      </c>
    </row>
    <row r="11259" spans="6:7">
      <c r="F11259" s="77">
        <v>6052251088470</v>
      </c>
      <c r="G11259" s="71" t="s">
        <v>878</v>
      </c>
    </row>
    <row r="11260" spans="6:7">
      <c r="F11260" s="77">
        <v>6052251088471</v>
      </c>
      <c r="G11260" s="71" t="s">
        <v>878</v>
      </c>
    </row>
    <row r="11261" spans="6:7">
      <c r="F11261" s="77">
        <v>6052251088472</v>
      </c>
      <c r="G11261" s="71" t="s">
        <v>878</v>
      </c>
    </row>
    <row r="11262" spans="6:7">
      <c r="F11262" s="77">
        <v>6052251088473</v>
      </c>
      <c r="G11262" s="71" t="s">
        <v>878</v>
      </c>
    </row>
    <row r="11263" spans="6:7">
      <c r="F11263" s="77">
        <v>6052251088474</v>
      </c>
      <c r="G11263" s="71" t="s">
        <v>878</v>
      </c>
    </row>
    <row r="11264" spans="6:7">
      <c r="F11264" s="77">
        <v>6052251088475</v>
      </c>
      <c r="G11264" s="71" t="s">
        <v>878</v>
      </c>
    </row>
    <row r="11265" spans="6:7">
      <c r="F11265" s="77">
        <v>6052251088476</v>
      </c>
      <c r="G11265" s="71" t="s">
        <v>878</v>
      </c>
    </row>
    <row r="11266" spans="6:7">
      <c r="F11266" s="77">
        <v>6052251088477</v>
      </c>
      <c r="G11266" s="71" t="s">
        <v>878</v>
      </c>
    </row>
    <row r="11267" spans="6:7">
      <c r="F11267" s="77">
        <v>6052251088478</v>
      </c>
      <c r="G11267" s="71" t="s">
        <v>878</v>
      </c>
    </row>
    <row r="11268" spans="6:7">
      <c r="F11268" s="77">
        <v>6052251088479</v>
      </c>
      <c r="G11268" s="71" t="s">
        <v>878</v>
      </c>
    </row>
    <row r="11269" spans="6:7">
      <c r="F11269" s="77">
        <v>6052251088480</v>
      </c>
      <c r="G11269" s="71" t="s">
        <v>878</v>
      </c>
    </row>
    <row r="11270" spans="6:7">
      <c r="F11270" s="77">
        <v>6052251088481</v>
      </c>
      <c r="G11270" s="71" t="s">
        <v>878</v>
      </c>
    </row>
    <row r="11271" spans="6:7">
      <c r="F11271" s="77">
        <v>6052251088482</v>
      </c>
      <c r="G11271" s="71" t="s">
        <v>878</v>
      </c>
    </row>
    <row r="11272" spans="6:7">
      <c r="F11272" s="77">
        <v>6052251088483</v>
      </c>
      <c r="G11272" s="71" t="s">
        <v>878</v>
      </c>
    </row>
    <row r="11273" spans="6:7">
      <c r="F11273" s="77">
        <v>6052251088484</v>
      </c>
      <c r="G11273" s="71" t="s">
        <v>878</v>
      </c>
    </row>
    <row r="11274" spans="6:7">
      <c r="F11274" s="77">
        <v>6052251088485</v>
      </c>
      <c r="G11274" s="71" t="s">
        <v>878</v>
      </c>
    </row>
    <row r="11275" spans="6:7">
      <c r="F11275" s="77">
        <v>6052251088486</v>
      </c>
      <c r="G11275" s="71" t="s">
        <v>878</v>
      </c>
    </row>
    <row r="11276" spans="6:7">
      <c r="F11276" s="77">
        <v>6052251088487</v>
      </c>
      <c r="G11276" s="71" t="s">
        <v>878</v>
      </c>
    </row>
    <row r="11277" spans="6:7">
      <c r="F11277" s="77">
        <v>6052251088488</v>
      </c>
      <c r="G11277" s="71" t="s">
        <v>878</v>
      </c>
    </row>
    <row r="11278" spans="6:7">
      <c r="F11278" s="77">
        <v>6052251088489</v>
      </c>
      <c r="G11278" s="71" t="s">
        <v>878</v>
      </c>
    </row>
    <row r="11279" spans="6:7">
      <c r="F11279" s="77">
        <v>6052251088490</v>
      </c>
      <c r="G11279" s="71" t="s">
        <v>878</v>
      </c>
    </row>
    <row r="11280" spans="6:7">
      <c r="F11280" s="77">
        <v>6052251088491</v>
      </c>
      <c r="G11280" s="71" t="s">
        <v>878</v>
      </c>
    </row>
    <row r="11281" spans="6:7">
      <c r="F11281" s="77">
        <v>6052251088492</v>
      </c>
      <c r="G11281" s="71" t="s">
        <v>878</v>
      </c>
    </row>
    <row r="11282" spans="6:7">
      <c r="F11282" s="77">
        <v>6052251088493</v>
      </c>
      <c r="G11282" s="71" t="s">
        <v>878</v>
      </c>
    </row>
    <row r="11283" spans="6:7">
      <c r="F11283" s="77">
        <v>6052251088494</v>
      </c>
      <c r="G11283" s="71" t="s">
        <v>878</v>
      </c>
    </row>
    <row r="11284" spans="6:7">
      <c r="F11284" s="77">
        <v>6052251088495</v>
      </c>
      <c r="G11284" s="71" t="s">
        <v>878</v>
      </c>
    </row>
    <row r="11285" spans="6:7">
      <c r="F11285" s="77">
        <v>6052251088496</v>
      </c>
      <c r="G11285" s="71" t="s">
        <v>878</v>
      </c>
    </row>
    <row r="11286" spans="6:7">
      <c r="F11286" s="77">
        <v>6052251088497</v>
      </c>
      <c r="G11286" s="71" t="s">
        <v>878</v>
      </c>
    </row>
    <row r="11287" spans="6:7">
      <c r="F11287" s="77">
        <v>6052251088498</v>
      </c>
      <c r="G11287" s="71" t="s">
        <v>878</v>
      </c>
    </row>
    <row r="11288" spans="6:7">
      <c r="F11288" s="77">
        <v>6052251088499</v>
      </c>
      <c r="G11288" s="71" t="s">
        <v>878</v>
      </c>
    </row>
    <row r="11289" spans="6:7">
      <c r="F11289" s="77">
        <v>6052251088500</v>
      </c>
      <c r="G11289" s="71" t="s">
        <v>878</v>
      </c>
    </row>
    <row r="11290" spans="6:7">
      <c r="F11290" s="77">
        <v>6052251088501</v>
      </c>
      <c r="G11290" s="71" t="s">
        <v>878</v>
      </c>
    </row>
    <row r="11291" spans="6:7">
      <c r="F11291" s="77">
        <v>6052251088502</v>
      </c>
      <c r="G11291" s="71" t="s">
        <v>878</v>
      </c>
    </row>
    <row r="11292" spans="6:7">
      <c r="F11292" s="77">
        <v>6052251088503</v>
      </c>
      <c r="G11292" s="71" t="s">
        <v>878</v>
      </c>
    </row>
    <row r="11293" spans="6:7">
      <c r="F11293" s="77">
        <v>6052251088504</v>
      </c>
      <c r="G11293" s="71" t="s">
        <v>878</v>
      </c>
    </row>
    <row r="11294" spans="6:7">
      <c r="F11294" s="77">
        <v>6052251088505</v>
      </c>
      <c r="G11294" s="71" t="s">
        <v>878</v>
      </c>
    </row>
    <row r="11295" spans="6:7">
      <c r="F11295" s="77">
        <v>6052251088506</v>
      </c>
      <c r="G11295" s="71" t="s">
        <v>878</v>
      </c>
    </row>
    <row r="11296" spans="6:7">
      <c r="F11296" s="77">
        <v>6052251088507</v>
      </c>
      <c r="G11296" s="71" t="s">
        <v>878</v>
      </c>
    </row>
    <row r="11297" spans="6:7">
      <c r="F11297" s="77">
        <v>6052251088508</v>
      </c>
      <c r="G11297" s="71" t="s">
        <v>878</v>
      </c>
    </row>
    <row r="11298" spans="6:7">
      <c r="F11298" s="77">
        <v>6052251088509</v>
      </c>
      <c r="G11298" s="71" t="s">
        <v>878</v>
      </c>
    </row>
    <row r="11299" spans="6:7">
      <c r="F11299" s="77">
        <v>6052251088510</v>
      </c>
      <c r="G11299" s="71" t="s">
        <v>878</v>
      </c>
    </row>
    <row r="11300" spans="6:7">
      <c r="F11300" s="77">
        <v>6052251088511</v>
      </c>
      <c r="G11300" s="71" t="s">
        <v>878</v>
      </c>
    </row>
    <row r="11301" spans="6:7">
      <c r="F11301" s="77">
        <v>6052251088512</v>
      </c>
      <c r="G11301" s="71" t="s">
        <v>878</v>
      </c>
    </row>
    <row r="11302" spans="6:7">
      <c r="F11302" s="77">
        <v>6052251088513</v>
      </c>
      <c r="G11302" s="71" t="s">
        <v>878</v>
      </c>
    </row>
    <row r="11303" spans="6:7">
      <c r="F11303" s="77">
        <v>6052251088514</v>
      </c>
      <c r="G11303" s="71" t="s">
        <v>878</v>
      </c>
    </row>
    <row r="11304" spans="6:7">
      <c r="F11304" s="77">
        <v>6052251088515</v>
      </c>
      <c r="G11304" s="71" t="s">
        <v>878</v>
      </c>
    </row>
    <row r="11305" spans="6:7">
      <c r="F11305" s="77">
        <v>6052251088516</v>
      </c>
      <c r="G11305" s="71" t="s">
        <v>878</v>
      </c>
    </row>
    <row r="11306" spans="6:7">
      <c r="F11306" s="77">
        <v>6052251088517</v>
      </c>
      <c r="G11306" s="71" t="s">
        <v>878</v>
      </c>
    </row>
    <row r="11307" spans="6:7">
      <c r="F11307" s="77">
        <v>6052251088518</v>
      </c>
      <c r="G11307" s="71" t="s">
        <v>878</v>
      </c>
    </row>
    <row r="11308" spans="6:7">
      <c r="F11308" s="77">
        <v>6052251088519</v>
      </c>
      <c r="G11308" s="71" t="s">
        <v>878</v>
      </c>
    </row>
    <row r="11309" spans="6:7">
      <c r="F11309" s="77">
        <v>6052251088520</v>
      </c>
      <c r="G11309" s="71" t="s">
        <v>878</v>
      </c>
    </row>
    <row r="11310" spans="6:7">
      <c r="F11310" s="77">
        <v>6052251088521</v>
      </c>
      <c r="G11310" s="71" t="s">
        <v>878</v>
      </c>
    </row>
    <row r="11311" spans="6:7">
      <c r="F11311" s="77">
        <v>6052251088522</v>
      </c>
      <c r="G11311" s="71" t="s">
        <v>878</v>
      </c>
    </row>
    <row r="11312" spans="6:7">
      <c r="F11312" s="77">
        <v>6052251088523</v>
      </c>
      <c r="G11312" s="71" t="s">
        <v>878</v>
      </c>
    </row>
    <row r="11313" spans="6:7">
      <c r="F11313" s="77">
        <v>6052251088524</v>
      </c>
      <c r="G11313" s="71" t="s">
        <v>878</v>
      </c>
    </row>
    <row r="11314" spans="6:7">
      <c r="F11314" s="77">
        <v>6052251088525</v>
      </c>
      <c r="G11314" s="71" t="s">
        <v>878</v>
      </c>
    </row>
    <row r="11315" spans="6:7">
      <c r="F11315" s="77">
        <v>6052251088526</v>
      </c>
      <c r="G11315" s="71" t="s">
        <v>878</v>
      </c>
    </row>
    <row r="11316" spans="6:7">
      <c r="F11316" s="77">
        <v>6052251088527</v>
      </c>
      <c r="G11316" s="71" t="s">
        <v>878</v>
      </c>
    </row>
    <row r="11317" spans="6:7">
      <c r="F11317" s="77">
        <v>6052251088528</v>
      </c>
      <c r="G11317" s="71" t="s">
        <v>878</v>
      </c>
    </row>
    <row r="11318" spans="6:7">
      <c r="F11318" s="77">
        <v>6052251088529</v>
      </c>
      <c r="G11318" s="71" t="s">
        <v>878</v>
      </c>
    </row>
    <row r="11319" spans="6:7">
      <c r="F11319" s="77">
        <v>6052251088530</v>
      </c>
      <c r="G11319" s="71" t="s">
        <v>878</v>
      </c>
    </row>
    <row r="11320" spans="6:7">
      <c r="F11320" s="77">
        <v>6052251088531</v>
      </c>
      <c r="G11320" s="71" t="s">
        <v>878</v>
      </c>
    </row>
    <row r="11321" spans="6:7">
      <c r="F11321" s="77">
        <v>6052251088532</v>
      </c>
      <c r="G11321" s="71" t="s">
        <v>878</v>
      </c>
    </row>
    <row r="11322" spans="6:7">
      <c r="F11322" s="77">
        <v>6052251088533</v>
      </c>
      <c r="G11322" s="71" t="s">
        <v>878</v>
      </c>
    </row>
    <row r="11323" spans="6:7">
      <c r="F11323" s="77">
        <v>6052251088534</v>
      </c>
      <c r="G11323" s="71" t="s">
        <v>878</v>
      </c>
    </row>
    <row r="11324" spans="6:7">
      <c r="F11324" s="77">
        <v>6052251088535</v>
      </c>
      <c r="G11324" s="71" t="s">
        <v>878</v>
      </c>
    </row>
    <row r="11325" spans="6:7">
      <c r="F11325" s="77">
        <v>6052251088536</v>
      </c>
      <c r="G11325" s="71" t="s">
        <v>878</v>
      </c>
    </row>
    <row r="11326" spans="6:7">
      <c r="F11326" s="77">
        <v>6052251088537</v>
      </c>
      <c r="G11326" s="71" t="s">
        <v>878</v>
      </c>
    </row>
    <row r="11327" spans="6:7">
      <c r="F11327" s="77">
        <v>6052251088538</v>
      </c>
      <c r="G11327" s="71" t="s">
        <v>878</v>
      </c>
    </row>
    <row r="11328" spans="6:7">
      <c r="F11328" s="77">
        <v>6052251088539</v>
      </c>
      <c r="G11328" s="71" t="s">
        <v>878</v>
      </c>
    </row>
    <row r="11329" spans="6:7">
      <c r="F11329" s="77">
        <v>6052251088540</v>
      </c>
      <c r="G11329" s="71" t="s">
        <v>878</v>
      </c>
    </row>
    <row r="11330" spans="6:7">
      <c r="F11330" s="77">
        <v>6052251088541</v>
      </c>
      <c r="G11330" s="71" t="s">
        <v>878</v>
      </c>
    </row>
    <row r="11331" spans="6:7">
      <c r="F11331" s="77">
        <v>6052251088542</v>
      </c>
      <c r="G11331" s="71" t="s">
        <v>878</v>
      </c>
    </row>
    <row r="11332" spans="6:7">
      <c r="F11332" s="77">
        <v>6052251088543</v>
      </c>
      <c r="G11332" s="71" t="s">
        <v>878</v>
      </c>
    </row>
    <row r="11333" spans="6:7">
      <c r="F11333" s="77">
        <v>6052251088544</v>
      </c>
      <c r="G11333" s="71" t="s">
        <v>878</v>
      </c>
    </row>
    <row r="11334" spans="6:7">
      <c r="F11334" s="77">
        <v>6052251088545</v>
      </c>
      <c r="G11334" s="71" t="s">
        <v>878</v>
      </c>
    </row>
    <row r="11335" spans="6:7">
      <c r="F11335" s="77">
        <v>6052251088546</v>
      </c>
      <c r="G11335" s="71" t="s">
        <v>878</v>
      </c>
    </row>
    <row r="11336" spans="6:7">
      <c r="F11336" s="77">
        <v>6052251088547</v>
      </c>
      <c r="G11336" s="71" t="s">
        <v>878</v>
      </c>
    </row>
    <row r="11337" spans="6:7">
      <c r="F11337" s="77">
        <v>6052251088548</v>
      </c>
      <c r="G11337" s="71" t="s">
        <v>878</v>
      </c>
    </row>
    <row r="11338" spans="6:7">
      <c r="F11338" s="77">
        <v>6052251088549</v>
      </c>
      <c r="G11338" s="71" t="s">
        <v>878</v>
      </c>
    </row>
    <row r="11339" spans="6:7">
      <c r="F11339" s="77">
        <v>6052251088550</v>
      </c>
      <c r="G11339" s="71" t="s">
        <v>878</v>
      </c>
    </row>
    <row r="11340" spans="6:7">
      <c r="F11340" s="77">
        <v>6052251088551</v>
      </c>
      <c r="G11340" s="71" t="s">
        <v>878</v>
      </c>
    </row>
    <row r="11341" spans="6:7">
      <c r="F11341" s="77">
        <v>6052251088552</v>
      </c>
      <c r="G11341" s="71" t="s">
        <v>878</v>
      </c>
    </row>
    <row r="11342" spans="6:7">
      <c r="F11342" s="77">
        <v>6052251088553</v>
      </c>
      <c r="G11342" s="71" t="s">
        <v>878</v>
      </c>
    </row>
    <row r="11343" spans="6:7">
      <c r="F11343" s="77">
        <v>6052251088554</v>
      </c>
      <c r="G11343" s="71" t="s">
        <v>878</v>
      </c>
    </row>
    <row r="11344" spans="6:7">
      <c r="F11344" s="77">
        <v>6052251088555</v>
      </c>
      <c r="G11344" s="71" t="s">
        <v>878</v>
      </c>
    </row>
    <row r="11345" spans="6:7">
      <c r="F11345" s="77">
        <v>6052251088556</v>
      </c>
      <c r="G11345" s="71" t="s">
        <v>878</v>
      </c>
    </row>
    <row r="11346" spans="6:7">
      <c r="F11346" s="77">
        <v>6052251088557</v>
      </c>
      <c r="G11346" s="71" t="s">
        <v>878</v>
      </c>
    </row>
    <row r="11347" spans="6:7">
      <c r="F11347" s="77">
        <v>6052251088558</v>
      </c>
      <c r="G11347" s="71" t="s">
        <v>878</v>
      </c>
    </row>
    <row r="11348" spans="6:7">
      <c r="F11348" s="77">
        <v>6052251088559</v>
      </c>
      <c r="G11348" s="71" t="s">
        <v>878</v>
      </c>
    </row>
    <row r="11349" spans="6:7">
      <c r="F11349" s="77">
        <v>6052251088560</v>
      </c>
      <c r="G11349" s="71" t="s">
        <v>878</v>
      </c>
    </row>
    <row r="11350" spans="6:7">
      <c r="F11350" s="77">
        <v>6052251088561</v>
      </c>
      <c r="G11350" s="71" t="s">
        <v>878</v>
      </c>
    </row>
    <row r="11351" spans="6:7">
      <c r="F11351" s="77">
        <v>6052251088562</v>
      </c>
      <c r="G11351" s="71" t="s">
        <v>878</v>
      </c>
    </row>
    <row r="11352" spans="6:7">
      <c r="F11352" s="77">
        <v>6052251088563</v>
      </c>
      <c r="G11352" s="71" t="s">
        <v>878</v>
      </c>
    </row>
    <row r="11353" spans="6:7">
      <c r="F11353" s="77">
        <v>6052251088564</v>
      </c>
      <c r="G11353" s="71" t="s">
        <v>878</v>
      </c>
    </row>
    <row r="11354" spans="6:7">
      <c r="F11354" s="77">
        <v>6052251088565</v>
      </c>
      <c r="G11354" s="71" t="s">
        <v>878</v>
      </c>
    </row>
    <row r="11355" spans="6:7">
      <c r="F11355" s="77">
        <v>6052251088566</v>
      </c>
      <c r="G11355" s="71" t="s">
        <v>878</v>
      </c>
    </row>
    <row r="11356" spans="6:7">
      <c r="F11356" s="77">
        <v>6052251088567</v>
      </c>
      <c r="G11356" s="71" t="s">
        <v>878</v>
      </c>
    </row>
    <row r="11357" spans="6:7">
      <c r="F11357" s="77">
        <v>6052251088568</v>
      </c>
      <c r="G11357" s="71" t="s">
        <v>878</v>
      </c>
    </row>
    <row r="11358" spans="6:7">
      <c r="F11358" s="77">
        <v>6052251088569</v>
      </c>
      <c r="G11358" s="71" t="s">
        <v>878</v>
      </c>
    </row>
    <row r="11359" spans="6:7">
      <c r="F11359" s="77">
        <v>6052251088570</v>
      </c>
      <c r="G11359" s="71" t="s">
        <v>878</v>
      </c>
    </row>
    <row r="11360" spans="6:7">
      <c r="F11360" s="77">
        <v>6052251088571</v>
      </c>
      <c r="G11360" s="71" t="s">
        <v>878</v>
      </c>
    </row>
    <row r="11361" spans="6:7">
      <c r="F11361" s="77">
        <v>6052251088572</v>
      </c>
      <c r="G11361" s="71" t="s">
        <v>878</v>
      </c>
    </row>
    <row r="11362" spans="6:7">
      <c r="F11362" s="77">
        <v>6052251088573</v>
      </c>
      <c r="G11362" s="71" t="s">
        <v>878</v>
      </c>
    </row>
    <row r="11363" spans="6:7">
      <c r="F11363" s="77">
        <v>6052251088574</v>
      </c>
      <c r="G11363" s="71" t="s">
        <v>878</v>
      </c>
    </row>
    <row r="11364" spans="6:7">
      <c r="F11364" s="77">
        <v>6052251088575</v>
      </c>
      <c r="G11364" s="71" t="s">
        <v>878</v>
      </c>
    </row>
    <row r="11365" spans="6:7">
      <c r="F11365" s="77">
        <v>6052251088576</v>
      </c>
      <c r="G11365" s="71" t="s">
        <v>878</v>
      </c>
    </row>
    <row r="11366" spans="6:7">
      <c r="F11366" s="77">
        <v>6052251088577</v>
      </c>
      <c r="G11366" s="71" t="s">
        <v>878</v>
      </c>
    </row>
    <row r="11367" spans="6:7">
      <c r="F11367" s="77">
        <v>6052251088578</v>
      </c>
      <c r="G11367" s="71" t="s">
        <v>878</v>
      </c>
    </row>
    <row r="11368" spans="6:7">
      <c r="F11368" s="77">
        <v>6052251088579</v>
      </c>
      <c r="G11368" s="71" t="s">
        <v>878</v>
      </c>
    </row>
    <row r="11369" spans="6:7">
      <c r="F11369" s="77">
        <v>6052251088580</v>
      </c>
      <c r="G11369" s="71" t="s">
        <v>878</v>
      </c>
    </row>
    <row r="11370" spans="6:7">
      <c r="F11370" s="77">
        <v>6052251088581</v>
      </c>
      <c r="G11370" s="71" t="s">
        <v>878</v>
      </c>
    </row>
    <row r="11371" spans="6:7">
      <c r="F11371" s="77">
        <v>6052251088582</v>
      </c>
      <c r="G11371" s="71" t="s">
        <v>878</v>
      </c>
    </row>
    <row r="11372" spans="6:7">
      <c r="F11372" s="77">
        <v>6052251088583</v>
      </c>
      <c r="G11372" s="71" t="s">
        <v>878</v>
      </c>
    </row>
    <row r="11373" spans="6:7">
      <c r="F11373" s="77">
        <v>6052251088584</v>
      </c>
      <c r="G11373" s="71" t="s">
        <v>878</v>
      </c>
    </row>
    <row r="11374" spans="6:7">
      <c r="F11374" s="77">
        <v>6052251088585</v>
      </c>
      <c r="G11374" s="71" t="s">
        <v>878</v>
      </c>
    </row>
    <row r="11375" spans="6:7">
      <c r="F11375" s="77">
        <v>6052251088586</v>
      </c>
      <c r="G11375" s="71" t="s">
        <v>878</v>
      </c>
    </row>
    <row r="11376" spans="6:7">
      <c r="F11376" s="77">
        <v>6052251088587</v>
      </c>
      <c r="G11376" s="71" t="s">
        <v>878</v>
      </c>
    </row>
    <row r="11377" spans="6:7">
      <c r="F11377" s="77">
        <v>6052251088588</v>
      </c>
      <c r="G11377" s="71" t="s">
        <v>878</v>
      </c>
    </row>
    <row r="11378" spans="6:7">
      <c r="F11378" s="77">
        <v>6052251088589</v>
      </c>
      <c r="G11378" s="71" t="s">
        <v>878</v>
      </c>
    </row>
    <row r="11379" spans="6:7">
      <c r="F11379" s="77">
        <v>6052251088590</v>
      </c>
      <c r="G11379" s="71" t="s">
        <v>878</v>
      </c>
    </row>
    <row r="11380" spans="6:7">
      <c r="F11380" s="77">
        <v>6052251088591</v>
      </c>
      <c r="G11380" s="71" t="s">
        <v>878</v>
      </c>
    </row>
    <row r="11381" spans="6:7">
      <c r="F11381" s="77">
        <v>6052251088592</v>
      </c>
      <c r="G11381" s="71" t="s">
        <v>878</v>
      </c>
    </row>
    <row r="11382" spans="6:7">
      <c r="F11382" s="77">
        <v>6052251088593</v>
      </c>
      <c r="G11382" s="71" t="s">
        <v>878</v>
      </c>
    </row>
    <row r="11383" spans="6:7">
      <c r="F11383" s="77">
        <v>6052251088594</v>
      </c>
      <c r="G11383" s="71" t="s">
        <v>878</v>
      </c>
    </row>
    <row r="11384" spans="6:7">
      <c r="F11384" s="77">
        <v>6052251088595</v>
      </c>
      <c r="G11384" s="71" t="s">
        <v>878</v>
      </c>
    </row>
    <row r="11385" spans="6:7">
      <c r="F11385" s="77">
        <v>6052251088596</v>
      </c>
      <c r="G11385" s="71" t="s">
        <v>878</v>
      </c>
    </row>
    <row r="11386" spans="6:7">
      <c r="F11386" s="77">
        <v>6052251088597</v>
      </c>
      <c r="G11386" s="71" t="s">
        <v>878</v>
      </c>
    </row>
    <row r="11387" spans="6:7">
      <c r="F11387" s="77">
        <v>6052251088598</v>
      </c>
      <c r="G11387" s="71" t="s">
        <v>878</v>
      </c>
    </row>
    <row r="11388" spans="6:7">
      <c r="F11388" s="77">
        <v>6052251088599</v>
      </c>
      <c r="G11388" s="71" t="s">
        <v>878</v>
      </c>
    </row>
    <row r="11389" spans="6:7">
      <c r="F11389" s="77">
        <v>6052251088600</v>
      </c>
      <c r="G11389" s="71" t="s">
        <v>878</v>
      </c>
    </row>
    <row r="11390" spans="6:7">
      <c r="F11390" s="77">
        <v>6052251088601</v>
      </c>
      <c r="G11390" s="71" t="s">
        <v>878</v>
      </c>
    </row>
    <row r="11391" spans="6:7">
      <c r="F11391" s="77">
        <v>6052251088602</v>
      </c>
      <c r="G11391" s="71" t="s">
        <v>878</v>
      </c>
    </row>
    <row r="11392" spans="6:7">
      <c r="F11392" s="77">
        <v>6052251088603</v>
      </c>
      <c r="G11392" s="71" t="s">
        <v>878</v>
      </c>
    </row>
    <row r="11393" spans="6:7">
      <c r="F11393" s="77">
        <v>6052251088604</v>
      </c>
      <c r="G11393" s="71" t="s">
        <v>878</v>
      </c>
    </row>
    <row r="11394" spans="6:7">
      <c r="F11394" s="77">
        <v>6052251088605</v>
      </c>
      <c r="G11394" s="71" t="s">
        <v>878</v>
      </c>
    </row>
    <row r="11395" spans="6:7">
      <c r="F11395" s="77">
        <v>6052251088606</v>
      </c>
      <c r="G11395" s="71" t="s">
        <v>878</v>
      </c>
    </row>
    <row r="11396" spans="6:7">
      <c r="F11396" s="77">
        <v>6052251088607</v>
      </c>
      <c r="G11396" s="71" t="s">
        <v>878</v>
      </c>
    </row>
    <row r="11397" spans="6:7">
      <c r="F11397" s="77">
        <v>6052251088608</v>
      </c>
      <c r="G11397" s="71" t="s">
        <v>878</v>
      </c>
    </row>
    <row r="11398" spans="6:7">
      <c r="F11398" s="77">
        <v>6052251088609</v>
      </c>
      <c r="G11398" s="71" t="s">
        <v>878</v>
      </c>
    </row>
    <row r="11399" spans="6:7">
      <c r="F11399" s="77">
        <v>6052251088610</v>
      </c>
      <c r="G11399" s="71" t="s">
        <v>878</v>
      </c>
    </row>
    <row r="11400" spans="6:7">
      <c r="F11400" s="77">
        <v>6052251088611</v>
      </c>
      <c r="G11400" s="71" t="s">
        <v>878</v>
      </c>
    </row>
    <row r="11401" spans="6:7">
      <c r="F11401" s="77">
        <v>6052251088612</v>
      </c>
      <c r="G11401" s="71" t="s">
        <v>878</v>
      </c>
    </row>
    <row r="11402" spans="6:7">
      <c r="F11402" s="77">
        <v>6052251088613</v>
      </c>
      <c r="G11402" s="71" t="s">
        <v>878</v>
      </c>
    </row>
    <row r="11403" spans="6:7">
      <c r="F11403" s="77">
        <v>6052251088614</v>
      </c>
      <c r="G11403" s="71" t="s">
        <v>878</v>
      </c>
    </row>
    <row r="11404" spans="6:7">
      <c r="F11404" s="77">
        <v>6052251088615</v>
      </c>
      <c r="G11404" s="71" t="s">
        <v>878</v>
      </c>
    </row>
    <row r="11405" spans="6:7">
      <c r="F11405" s="77">
        <v>6052251088616</v>
      </c>
      <c r="G11405" s="71" t="s">
        <v>878</v>
      </c>
    </row>
    <row r="11406" spans="6:7">
      <c r="F11406" s="77">
        <v>6052251088617</v>
      </c>
      <c r="G11406" s="71" t="s">
        <v>878</v>
      </c>
    </row>
    <row r="11407" spans="6:7">
      <c r="F11407" s="77">
        <v>6052251088618</v>
      </c>
      <c r="G11407" s="71" t="s">
        <v>878</v>
      </c>
    </row>
    <row r="11408" spans="6:7">
      <c r="F11408" s="77">
        <v>6052251088619</v>
      </c>
      <c r="G11408" s="71" t="s">
        <v>878</v>
      </c>
    </row>
    <row r="11409" spans="6:7">
      <c r="F11409" s="77">
        <v>6052251088620</v>
      </c>
      <c r="G11409" s="71" t="s">
        <v>878</v>
      </c>
    </row>
    <row r="11410" spans="6:7">
      <c r="F11410" s="77">
        <v>6052251088621</v>
      </c>
      <c r="G11410" s="71" t="s">
        <v>878</v>
      </c>
    </row>
    <row r="11411" spans="6:7">
      <c r="F11411" s="77">
        <v>6052251088622</v>
      </c>
      <c r="G11411" s="71" t="s">
        <v>878</v>
      </c>
    </row>
    <row r="11412" spans="6:7">
      <c r="F11412" s="77">
        <v>6052251088623</v>
      </c>
      <c r="G11412" s="71" t="s">
        <v>878</v>
      </c>
    </row>
    <row r="11413" spans="6:7">
      <c r="F11413" s="77">
        <v>6052251088624</v>
      </c>
      <c r="G11413" s="71" t="s">
        <v>878</v>
      </c>
    </row>
    <row r="11414" spans="6:7">
      <c r="F11414" s="77">
        <v>6052251088625</v>
      </c>
      <c r="G11414" s="71" t="s">
        <v>878</v>
      </c>
    </row>
    <row r="11415" spans="6:7">
      <c r="F11415" s="77">
        <v>6052251088626</v>
      </c>
      <c r="G11415" s="71" t="s">
        <v>878</v>
      </c>
    </row>
    <row r="11416" spans="6:7">
      <c r="F11416" s="77">
        <v>6052251088627</v>
      </c>
      <c r="G11416" s="71" t="s">
        <v>878</v>
      </c>
    </row>
    <row r="11417" spans="6:7">
      <c r="F11417" s="77">
        <v>6052251088628</v>
      </c>
      <c r="G11417" s="71" t="s">
        <v>878</v>
      </c>
    </row>
    <row r="11418" spans="6:7">
      <c r="F11418" s="77">
        <v>6052251088629</v>
      </c>
      <c r="G11418" s="71" t="s">
        <v>878</v>
      </c>
    </row>
    <row r="11419" spans="6:7">
      <c r="F11419" s="77">
        <v>6052251088630</v>
      </c>
      <c r="G11419" s="71" t="s">
        <v>878</v>
      </c>
    </row>
    <row r="11420" spans="6:7">
      <c r="F11420" s="77">
        <v>6052251088631</v>
      </c>
      <c r="G11420" s="71" t="s">
        <v>878</v>
      </c>
    </row>
    <row r="11421" spans="6:7">
      <c r="F11421" s="77">
        <v>6052251088632</v>
      </c>
      <c r="G11421" s="71" t="s">
        <v>878</v>
      </c>
    </row>
    <row r="11422" spans="6:7">
      <c r="F11422" s="77">
        <v>6052251088633</v>
      </c>
      <c r="G11422" s="71" t="s">
        <v>878</v>
      </c>
    </row>
    <row r="11423" spans="6:7">
      <c r="F11423" s="77">
        <v>6052251088634</v>
      </c>
      <c r="G11423" s="71" t="s">
        <v>878</v>
      </c>
    </row>
    <row r="11424" spans="6:7">
      <c r="F11424" s="77">
        <v>6052251088635</v>
      </c>
      <c r="G11424" s="71" t="s">
        <v>878</v>
      </c>
    </row>
    <row r="11425" spans="6:7">
      <c r="F11425" s="77">
        <v>6052251088636</v>
      </c>
      <c r="G11425" s="71" t="s">
        <v>878</v>
      </c>
    </row>
    <row r="11426" spans="6:7">
      <c r="F11426" s="77">
        <v>6052251088637</v>
      </c>
      <c r="G11426" s="71" t="s">
        <v>878</v>
      </c>
    </row>
    <row r="11427" spans="6:7">
      <c r="F11427" s="77">
        <v>6052251088638</v>
      </c>
      <c r="G11427" s="71" t="s">
        <v>878</v>
      </c>
    </row>
    <row r="11428" spans="6:7">
      <c r="F11428" s="77">
        <v>6052251088639</v>
      </c>
      <c r="G11428" s="71" t="s">
        <v>878</v>
      </c>
    </row>
    <row r="11429" spans="6:7">
      <c r="F11429" s="77">
        <v>6052251088640</v>
      </c>
      <c r="G11429" s="71" t="s">
        <v>878</v>
      </c>
    </row>
    <row r="11430" spans="6:7">
      <c r="F11430" s="77">
        <v>6052251088641</v>
      </c>
      <c r="G11430" s="71" t="s">
        <v>878</v>
      </c>
    </row>
    <row r="11431" spans="6:7">
      <c r="F11431" s="77">
        <v>6052251088642</v>
      </c>
      <c r="G11431" s="71" t="s">
        <v>878</v>
      </c>
    </row>
    <row r="11432" spans="6:7">
      <c r="F11432" s="77">
        <v>6052251088643</v>
      </c>
      <c r="G11432" s="71" t="s">
        <v>878</v>
      </c>
    </row>
    <row r="11433" spans="6:7">
      <c r="F11433" s="77">
        <v>6052251088644</v>
      </c>
      <c r="G11433" s="71" t="s">
        <v>878</v>
      </c>
    </row>
    <row r="11434" spans="6:7">
      <c r="F11434" s="77">
        <v>6052251088645</v>
      </c>
      <c r="G11434" s="71" t="s">
        <v>878</v>
      </c>
    </row>
    <row r="11435" spans="6:7">
      <c r="F11435" s="77">
        <v>6052251088646</v>
      </c>
      <c r="G11435" s="71" t="s">
        <v>878</v>
      </c>
    </row>
    <row r="11436" spans="6:7">
      <c r="F11436" s="77">
        <v>6052251088647</v>
      </c>
      <c r="G11436" s="71" t="s">
        <v>878</v>
      </c>
    </row>
    <row r="11437" spans="6:7">
      <c r="F11437" s="77">
        <v>6052251088648</v>
      </c>
      <c r="G11437" s="71" t="s">
        <v>878</v>
      </c>
    </row>
    <row r="11438" spans="6:7">
      <c r="F11438" s="77">
        <v>6052251088649</v>
      </c>
      <c r="G11438" s="71" t="s">
        <v>878</v>
      </c>
    </row>
    <row r="11439" spans="6:7">
      <c r="F11439" s="77">
        <v>6052251088650</v>
      </c>
      <c r="G11439" s="71" t="s">
        <v>878</v>
      </c>
    </row>
    <row r="11440" spans="6:7">
      <c r="F11440" s="77">
        <v>6052251088651</v>
      </c>
      <c r="G11440" s="71" t="s">
        <v>878</v>
      </c>
    </row>
    <row r="11441" spans="6:7">
      <c r="F11441" s="77">
        <v>6052251088652</v>
      </c>
      <c r="G11441" s="71" t="s">
        <v>878</v>
      </c>
    </row>
    <row r="11442" spans="6:7">
      <c r="F11442" s="77">
        <v>6052251088653</v>
      </c>
      <c r="G11442" s="71" t="s">
        <v>878</v>
      </c>
    </row>
    <row r="11443" spans="6:7">
      <c r="F11443" s="77">
        <v>6052251088654</v>
      </c>
      <c r="G11443" s="71" t="s">
        <v>878</v>
      </c>
    </row>
    <row r="11444" spans="6:7">
      <c r="F11444" s="77">
        <v>6052251088655</v>
      </c>
      <c r="G11444" s="71" t="s">
        <v>878</v>
      </c>
    </row>
    <row r="11445" spans="6:7">
      <c r="F11445" s="77">
        <v>6052251088656</v>
      </c>
      <c r="G11445" s="71" t="s">
        <v>878</v>
      </c>
    </row>
    <row r="11446" spans="6:7">
      <c r="F11446" s="77">
        <v>6052251088657</v>
      </c>
      <c r="G11446" s="71" t="s">
        <v>878</v>
      </c>
    </row>
    <row r="11447" spans="6:7">
      <c r="F11447" s="77">
        <v>6052251088658</v>
      </c>
      <c r="G11447" s="71" t="s">
        <v>878</v>
      </c>
    </row>
    <row r="11448" spans="6:7">
      <c r="F11448" s="77">
        <v>6052251088659</v>
      </c>
      <c r="G11448" s="71" t="s">
        <v>878</v>
      </c>
    </row>
    <row r="11449" spans="6:7">
      <c r="F11449" s="77">
        <v>6052251088660</v>
      </c>
      <c r="G11449" s="71" t="s">
        <v>878</v>
      </c>
    </row>
    <row r="11450" spans="6:7">
      <c r="F11450" s="77">
        <v>6052251088661</v>
      </c>
      <c r="G11450" s="71" t="s">
        <v>878</v>
      </c>
    </row>
    <row r="11451" spans="6:7">
      <c r="F11451" s="77">
        <v>6052251088662</v>
      </c>
      <c r="G11451" s="71" t="s">
        <v>878</v>
      </c>
    </row>
    <row r="11452" spans="6:7">
      <c r="F11452" s="77">
        <v>6052251088663</v>
      </c>
      <c r="G11452" s="71" t="s">
        <v>878</v>
      </c>
    </row>
    <row r="11453" spans="6:7">
      <c r="F11453" s="77">
        <v>6052251088664</v>
      </c>
      <c r="G11453" s="71" t="s">
        <v>878</v>
      </c>
    </row>
    <row r="11454" spans="6:7">
      <c r="F11454" s="77">
        <v>6052251088665</v>
      </c>
      <c r="G11454" s="71" t="s">
        <v>878</v>
      </c>
    </row>
    <row r="11455" spans="6:7">
      <c r="F11455" s="77">
        <v>6052251088666</v>
      </c>
      <c r="G11455" s="71" t="s">
        <v>878</v>
      </c>
    </row>
    <row r="11456" spans="6:7">
      <c r="F11456" s="77">
        <v>6052251088667</v>
      </c>
      <c r="G11456" s="71" t="s">
        <v>878</v>
      </c>
    </row>
    <row r="11457" spans="6:7">
      <c r="F11457" s="77">
        <v>6052251088668</v>
      </c>
      <c r="G11457" s="71" t="s">
        <v>878</v>
      </c>
    </row>
    <row r="11458" spans="6:7">
      <c r="F11458" s="77">
        <v>6052251088669</v>
      </c>
      <c r="G11458" s="71" t="s">
        <v>878</v>
      </c>
    </row>
    <row r="11459" spans="6:7">
      <c r="F11459" s="77">
        <v>6052251088670</v>
      </c>
      <c r="G11459" s="71" t="s">
        <v>878</v>
      </c>
    </row>
    <row r="11460" spans="6:7">
      <c r="F11460" s="77">
        <v>6052251088671</v>
      </c>
      <c r="G11460" s="71" t="s">
        <v>878</v>
      </c>
    </row>
    <row r="11461" spans="6:7">
      <c r="F11461" s="77">
        <v>6052251088672</v>
      </c>
      <c r="G11461" s="71" t="s">
        <v>878</v>
      </c>
    </row>
    <row r="11462" spans="6:7">
      <c r="F11462" s="77">
        <v>6052251088673</v>
      </c>
      <c r="G11462" s="71" t="s">
        <v>878</v>
      </c>
    </row>
    <row r="11463" spans="6:7">
      <c r="F11463" s="77">
        <v>6052251088674</v>
      </c>
      <c r="G11463" s="71" t="s">
        <v>878</v>
      </c>
    </row>
    <row r="11464" spans="6:7">
      <c r="F11464" s="77">
        <v>6052251088675</v>
      </c>
      <c r="G11464" s="71" t="s">
        <v>878</v>
      </c>
    </row>
    <row r="11465" spans="6:7">
      <c r="F11465" s="77">
        <v>6052251088676</v>
      </c>
      <c r="G11465" s="71" t="s">
        <v>878</v>
      </c>
    </row>
    <row r="11466" spans="6:7">
      <c r="F11466" s="77">
        <v>6052251088677</v>
      </c>
      <c r="G11466" s="71" t="s">
        <v>878</v>
      </c>
    </row>
    <row r="11467" spans="6:7">
      <c r="F11467" s="77">
        <v>6052251088678</v>
      </c>
      <c r="G11467" s="71" t="s">
        <v>878</v>
      </c>
    </row>
    <row r="11468" spans="6:7">
      <c r="F11468" s="77">
        <v>6052251088679</v>
      </c>
      <c r="G11468" s="71" t="s">
        <v>878</v>
      </c>
    </row>
    <row r="11469" spans="6:7">
      <c r="F11469" s="77">
        <v>6052251088680</v>
      </c>
      <c r="G11469" s="71" t="s">
        <v>878</v>
      </c>
    </row>
    <row r="11470" spans="6:7">
      <c r="F11470" s="77">
        <v>6052251088681</v>
      </c>
      <c r="G11470" s="71" t="s">
        <v>878</v>
      </c>
    </row>
    <row r="11471" spans="6:7">
      <c r="F11471" s="77">
        <v>6052251088682</v>
      </c>
      <c r="G11471" s="71" t="s">
        <v>878</v>
      </c>
    </row>
    <row r="11472" spans="6:7">
      <c r="F11472" s="77">
        <v>6052251088683</v>
      </c>
      <c r="G11472" s="71" t="s">
        <v>878</v>
      </c>
    </row>
    <row r="11473" spans="6:7">
      <c r="F11473" s="77">
        <v>6052251088684</v>
      </c>
      <c r="G11473" s="71" t="s">
        <v>878</v>
      </c>
    </row>
    <row r="11474" spans="6:7">
      <c r="F11474" s="77">
        <v>6052251088685</v>
      </c>
      <c r="G11474" s="71" t="s">
        <v>878</v>
      </c>
    </row>
    <row r="11475" spans="6:7">
      <c r="F11475" s="77">
        <v>6052251088686</v>
      </c>
      <c r="G11475" s="71" t="s">
        <v>878</v>
      </c>
    </row>
    <row r="11476" spans="6:7">
      <c r="F11476" s="77">
        <v>6052251088687</v>
      </c>
      <c r="G11476" s="71" t="s">
        <v>878</v>
      </c>
    </row>
    <row r="11477" spans="6:7">
      <c r="F11477" s="77">
        <v>6052251088688</v>
      </c>
      <c r="G11477" s="71" t="s">
        <v>878</v>
      </c>
    </row>
    <row r="11478" spans="6:7">
      <c r="F11478" s="77">
        <v>6052251088689</v>
      </c>
      <c r="G11478" s="71" t="s">
        <v>878</v>
      </c>
    </row>
    <row r="11479" spans="6:7">
      <c r="F11479" s="77">
        <v>6052251088690</v>
      </c>
      <c r="G11479" s="71" t="s">
        <v>878</v>
      </c>
    </row>
    <row r="11480" spans="6:7">
      <c r="F11480" s="77">
        <v>6052251088691</v>
      </c>
      <c r="G11480" s="71" t="s">
        <v>878</v>
      </c>
    </row>
    <row r="11481" spans="6:7">
      <c r="F11481" s="77">
        <v>6052251088692</v>
      </c>
      <c r="G11481" s="71" t="s">
        <v>878</v>
      </c>
    </row>
    <row r="11482" spans="6:7">
      <c r="F11482" s="77">
        <v>6052251088693</v>
      </c>
      <c r="G11482" s="71" t="s">
        <v>878</v>
      </c>
    </row>
    <row r="11483" spans="6:7">
      <c r="F11483" s="77">
        <v>6052251088694</v>
      </c>
      <c r="G11483" s="71" t="s">
        <v>878</v>
      </c>
    </row>
    <row r="11484" spans="6:7">
      <c r="F11484" s="77">
        <v>6052251089119</v>
      </c>
      <c r="G11484" s="71" t="s">
        <v>878</v>
      </c>
    </row>
    <row r="11485" spans="6:7">
      <c r="F11485" s="77">
        <v>6052251089120</v>
      </c>
      <c r="G11485" s="71" t="s">
        <v>878</v>
      </c>
    </row>
    <row r="11486" spans="6:7">
      <c r="F11486" s="77">
        <v>6052251089121</v>
      </c>
      <c r="G11486" s="71" t="s">
        <v>878</v>
      </c>
    </row>
    <row r="11487" spans="6:7">
      <c r="F11487" s="77">
        <v>6052251089123</v>
      </c>
      <c r="G11487" s="71" t="s">
        <v>878</v>
      </c>
    </row>
    <row r="11488" spans="6:7">
      <c r="F11488" s="77">
        <v>6052251089131</v>
      </c>
      <c r="G11488" s="71" t="s">
        <v>878</v>
      </c>
    </row>
    <row r="11489" spans="6:7">
      <c r="F11489" s="77">
        <v>6052251089132</v>
      </c>
      <c r="G11489" s="71" t="s">
        <v>878</v>
      </c>
    </row>
    <row r="11490" spans="6:7">
      <c r="F11490" s="77">
        <v>6052251089144</v>
      </c>
      <c r="G11490" s="71" t="s">
        <v>878</v>
      </c>
    </row>
    <row r="11491" spans="6:7">
      <c r="F11491" s="77">
        <v>6052251089147</v>
      </c>
      <c r="G11491" s="71" t="s">
        <v>878</v>
      </c>
    </row>
    <row r="11492" spans="6:7">
      <c r="F11492" s="77">
        <v>6052251089148</v>
      </c>
      <c r="G11492" s="71" t="s">
        <v>878</v>
      </c>
    </row>
    <row r="11493" spans="6:7">
      <c r="F11493" s="77">
        <v>6052251089149</v>
      </c>
      <c r="G11493" s="71" t="s">
        <v>878</v>
      </c>
    </row>
    <row r="11494" spans="6:7">
      <c r="F11494" s="77">
        <v>6052251089150</v>
      </c>
      <c r="G11494" s="71" t="s">
        <v>878</v>
      </c>
    </row>
    <row r="11495" spans="6:7">
      <c r="F11495" s="77">
        <v>6052251089151</v>
      </c>
      <c r="G11495" s="71" t="s">
        <v>878</v>
      </c>
    </row>
    <row r="11496" spans="6:7">
      <c r="F11496" s="77">
        <v>6052251089152</v>
      </c>
      <c r="G11496" s="71" t="s">
        <v>878</v>
      </c>
    </row>
    <row r="11497" spans="6:7">
      <c r="F11497" s="77">
        <v>6052251089153</v>
      </c>
      <c r="G11497" s="71" t="s">
        <v>878</v>
      </c>
    </row>
    <row r="11498" spans="6:7">
      <c r="F11498" s="77">
        <v>6052251089155</v>
      </c>
      <c r="G11498" s="71" t="s">
        <v>878</v>
      </c>
    </row>
    <row r="11499" spans="6:7">
      <c r="F11499" s="77">
        <v>6052251089156</v>
      </c>
      <c r="G11499" s="71" t="s">
        <v>878</v>
      </c>
    </row>
    <row r="11500" spans="6:7">
      <c r="F11500" s="77">
        <v>6052251089157</v>
      </c>
      <c r="G11500" s="71" t="s">
        <v>878</v>
      </c>
    </row>
    <row r="11501" spans="6:7">
      <c r="F11501" s="77">
        <v>6052251089158</v>
      </c>
      <c r="G11501" s="71" t="s">
        <v>878</v>
      </c>
    </row>
    <row r="11502" spans="6:7">
      <c r="F11502" s="77">
        <v>6052251089159</v>
      </c>
      <c r="G11502" s="71" t="s">
        <v>878</v>
      </c>
    </row>
    <row r="11503" spans="6:7">
      <c r="F11503" s="77">
        <v>6052251089160</v>
      </c>
      <c r="G11503" s="71" t="s">
        <v>878</v>
      </c>
    </row>
    <row r="11504" spans="6:7">
      <c r="F11504" s="77">
        <v>6052251089161</v>
      </c>
      <c r="G11504" s="71" t="s">
        <v>878</v>
      </c>
    </row>
    <row r="11505" spans="6:7">
      <c r="F11505" s="77">
        <v>6052251089162</v>
      </c>
      <c r="G11505" s="71" t="s">
        <v>878</v>
      </c>
    </row>
    <row r="11506" spans="6:7">
      <c r="F11506" s="77">
        <v>6052251089163</v>
      </c>
      <c r="G11506" s="71" t="s">
        <v>878</v>
      </c>
    </row>
    <row r="11507" spans="6:7">
      <c r="F11507" s="77">
        <v>6052251089164</v>
      </c>
      <c r="G11507" s="71" t="s">
        <v>878</v>
      </c>
    </row>
    <row r="11508" spans="6:7">
      <c r="F11508" s="77">
        <v>6052251089165</v>
      </c>
      <c r="G11508" s="71" t="s">
        <v>878</v>
      </c>
    </row>
    <row r="11509" spans="6:7">
      <c r="F11509" s="77">
        <v>6052251089166</v>
      </c>
      <c r="G11509" s="71" t="s">
        <v>878</v>
      </c>
    </row>
    <row r="11510" spans="6:7">
      <c r="F11510" s="77">
        <v>6052251089167</v>
      </c>
      <c r="G11510" s="71" t="s">
        <v>878</v>
      </c>
    </row>
    <row r="11511" spans="6:7">
      <c r="F11511" s="77">
        <v>6052251089168</v>
      </c>
      <c r="G11511" s="71" t="s">
        <v>878</v>
      </c>
    </row>
    <row r="11512" spans="6:7">
      <c r="F11512" s="77">
        <v>6052251089169</v>
      </c>
      <c r="G11512" s="71" t="s">
        <v>878</v>
      </c>
    </row>
    <row r="11513" spans="6:7">
      <c r="F11513" s="77">
        <v>6052251089170</v>
      </c>
      <c r="G11513" s="71" t="s">
        <v>878</v>
      </c>
    </row>
    <row r="11514" spans="6:7">
      <c r="F11514" s="77">
        <v>6052251089171</v>
      </c>
      <c r="G11514" s="71" t="s">
        <v>878</v>
      </c>
    </row>
    <row r="11515" spans="6:7">
      <c r="F11515" s="77">
        <v>6052251089172</v>
      </c>
      <c r="G11515" s="71" t="s">
        <v>878</v>
      </c>
    </row>
    <row r="11516" spans="6:7">
      <c r="F11516" s="77">
        <v>6052251089173</v>
      </c>
      <c r="G11516" s="71" t="s">
        <v>878</v>
      </c>
    </row>
    <row r="11517" spans="6:7">
      <c r="F11517" s="77">
        <v>6052251089174</v>
      </c>
      <c r="G11517" s="71" t="s">
        <v>878</v>
      </c>
    </row>
    <row r="11518" spans="6:7">
      <c r="F11518" s="77">
        <v>6052251089175</v>
      </c>
      <c r="G11518" s="71" t="s">
        <v>878</v>
      </c>
    </row>
    <row r="11519" spans="6:7">
      <c r="F11519" s="77">
        <v>6052251089176</v>
      </c>
      <c r="G11519" s="71" t="s">
        <v>878</v>
      </c>
    </row>
    <row r="11520" spans="6:7">
      <c r="F11520" s="77">
        <v>6052251089177</v>
      </c>
      <c r="G11520" s="71" t="s">
        <v>878</v>
      </c>
    </row>
    <row r="11521" spans="6:7">
      <c r="F11521" s="77">
        <v>6052251089178</v>
      </c>
      <c r="G11521" s="71" t="s">
        <v>878</v>
      </c>
    </row>
    <row r="11522" spans="6:7">
      <c r="F11522" s="77">
        <v>6052251089179</v>
      </c>
      <c r="G11522" s="71" t="s">
        <v>878</v>
      </c>
    </row>
    <row r="11523" spans="6:7">
      <c r="F11523" s="77">
        <v>6052251089180</v>
      </c>
      <c r="G11523" s="71" t="s">
        <v>878</v>
      </c>
    </row>
    <row r="11524" spans="6:7">
      <c r="F11524" s="77">
        <v>6052251089181</v>
      </c>
      <c r="G11524" s="71" t="s">
        <v>878</v>
      </c>
    </row>
    <row r="11525" spans="6:7">
      <c r="F11525" s="77">
        <v>6052251089182</v>
      </c>
      <c r="G11525" s="71" t="s">
        <v>878</v>
      </c>
    </row>
    <row r="11526" spans="6:7">
      <c r="F11526" s="77">
        <v>6052251089183</v>
      </c>
      <c r="G11526" s="71" t="s">
        <v>878</v>
      </c>
    </row>
    <row r="11527" spans="6:7">
      <c r="F11527" s="77">
        <v>6052251089184</v>
      </c>
      <c r="G11527" s="71" t="s">
        <v>878</v>
      </c>
    </row>
    <row r="11528" spans="6:7">
      <c r="F11528" s="77">
        <v>6052251089185</v>
      </c>
      <c r="G11528" s="71" t="s">
        <v>878</v>
      </c>
    </row>
    <row r="11529" spans="6:7">
      <c r="F11529" s="77">
        <v>6052251089186</v>
      </c>
      <c r="G11529" s="71" t="s">
        <v>878</v>
      </c>
    </row>
    <row r="11530" spans="6:7">
      <c r="F11530" s="77">
        <v>6052251089187</v>
      </c>
      <c r="G11530" s="71" t="s">
        <v>878</v>
      </c>
    </row>
    <row r="11531" spans="6:7">
      <c r="F11531" s="77">
        <v>6052251089188</v>
      </c>
      <c r="G11531" s="71" t="s">
        <v>878</v>
      </c>
    </row>
    <row r="11532" spans="6:7">
      <c r="F11532" s="77">
        <v>6052251089189</v>
      </c>
      <c r="G11532" s="71" t="s">
        <v>878</v>
      </c>
    </row>
    <row r="11533" spans="6:7">
      <c r="F11533" s="77">
        <v>6052251089190</v>
      </c>
      <c r="G11533" s="71" t="s">
        <v>878</v>
      </c>
    </row>
    <row r="11534" spans="6:7">
      <c r="F11534" s="77">
        <v>6052251089191</v>
      </c>
      <c r="G11534" s="71" t="s">
        <v>878</v>
      </c>
    </row>
    <row r="11535" spans="6:7">
      <c r="F11535" s="77">
        <v>6052251089192</v>
      </c>
      <c r="G11535" s="71" t="s">
        <v>878</v>
      </c>
    </row>
    <row r="11536" spans="6:7">
      <c r="F11536" s="77">
        <v>6052251089193</v>
      </c>
      <c r="G11536" s="71" t="s">
        <v>878</v>
      </c>
    </row>
    <row r="11537" spans="6:7">
      <c r="F11537" s="77">
        <v>6052251089194</v>
      </c>
      <c r="G11537" s="71" t="s">
        <v>878</v>
      </c>
    </row>
    <row r="11538" spans="6:7">
      <c r="F11538" s="77">
        <v>6052251089195</v>
      </c>
      <c r="G11538" s="71" t="s">
        <v>878</v>
      </c>
    </row>
    <row r="11539" spans="6:7">
      <c r="F11539" s="77">
        <v>6052251089196</v>
      </c>
      <c r="G11539" s="71" t="s">
        <v>878</v>
      </c>
    </row>
    <row r="11540" spans="6:7">
      <c r="F11540" s="77">
        <v>6052251089197</v>
      </c>
      <c r="G11540" s="71" t="s">
        <v>878</v>
      </c>
    </row>
    <row r="11541" spans="6:7">
      <c r="F11541" s="77">
        <v>6052251089198</v>
      </c>
      <c r="G11541" s="71" t="s">
        <v>878</v>
      </c>
    </row>
    <row r="11542" spans="6:7">
      <c r="F11542" s="77">
        <v>6052251089199</v>
      </c>
      <c r="G11542" s="71" t="s">
        <v>878</v>
      </c>
    </row>
    <row r="11543" spans="6:7">
      <c r="F11543" s="77">
        <v>6052251089200</v>
      </c>
      <c r="G11543" s="71" t="s">
        <v>878</v>
      </c>
    </row>
    <row r="11544" spans="6:7">
      <c r="F11544" s="77">
        <v>6052251089201</v>
      </c>
      <c r="G11544" s="71" t="s">
        <v>878</v>
      </c>
    </row>
    <row r="11545" spans="6:7">
      <c r="F11545" s="77">
        <v>6052251089202</v>
      </c>
      <c r="G11545" s="71" t="s">
        <v>878</v>
      </c>
    </row>
    <row r="11546" spans="6:7">
      <c r="F11546" s="77">
        <v>6052251089203</v>
      </c>
      <c r="G11546" s="71" t="s">
        <v>878</v>
      </c>
    </row>
    <row r="11547" spans="6:7">
      <c r="F11547" s="77">
        <v>6052251089204</v>
      </c>
      <c r="G11547" s="71" t="s">
        <v>878</v>
      </c>
    </row>
    <row r="11548" spans="6:7">
      <c r="F11548" s="77">
        <v>6052251089205</v>
      </c>
      <c r="G11548" s="71" t="s">
        <v>878</v>
      </c>
    </row>
    <row r="11549" spans="6:7">
      <c r="F11549" s="77">
        <v>6052251089206</v>
      </c>
      <c r="G11549" s="71" t="s">
        <v>878</v>
      </c>
    </row>
    <row r="11550" spans="6:7">
      <c r="F11550" s="77">
        <v>6052251089207</v>
      </c>
      <c r="G11550" s="71" t="s">
        <v>878</v>
      </c>
    </row>
    <row r="11551" spans="6:7">
      <c r="F11551" s="77">
        <v>6052251089208</v>
      </c>
      <c r="G11551" s="71" t="s">
        <v>878</v>
      </c>
    </row>
    <row r="11552" spans="6:7">
      <c r="F11552" s="77">
        <v>6052251089209</v>
      </c>
      <c r="G11552" s="71" t="s">
        <v>878</v>
      </c>
    </row>
    <row r="11553" spans="6:7">
      <c r="F11553" s="77">
        <v>6052251089210</v>
      </c>
      <c r="G11553" s="71" t="s">
        <v>878</v>
      </c>
    </row>
    <row r="11554" spans="6:7">
      <c r="F11554" s="77">
        <v>6052251089211</v>
      </c>
      <c r="G11554" s="71" t="s">
        <v>878</v>
      </c>
    </row>
    <row r="11555" spans="6:7">
      <c r="F11555" s="77">
        <v>6052251089212</v>
      </c>
      <c r="G11555" s="71" t="s">
        <v>878</v>
      </c>
    </row>
    <row r="11556" spans="6:7">
      <c r="F11556" s="77">
        <v>6052251089213</v>
      </c>
      <c r="G11556" s="71" t="s">
        <v>878</v>
      </c>
    </row>
    <row r="11557" spans="6:7">
      <c r="F11557" s="77">
        <v>6052251089214</v>
      </c>
      <c r="G11557" s="71" t="s">
        <v>878</v>
      </c>
    </row>
    <row r="11558" spans="6:7">
      <c r="F11558" s="77">
        <v>6052251089215</v>
      </c>
      <c r="G11558" s="71" t="s">
        <v>878</v>
      </c>
    </row>
    <row r="11559" spans="6:7">
      <c r="F11559" s="77">
        <v>6052251089216</v>
      </c>
      <c r="G11559" s="71" t="s">
        <v>878</v>
      </c>
    </row>
    <row r="11560" spans="6:7">
      <c r="F11560" s="77">
        <v>6052251089217</v>
      </c>
      <c r="G11560" s="71" t="s">
        <v>878</v>
      </c>
    </row>
    <row r="11561" spans="6:7">
      <c r="F11561" s="77">
        <v>6052251089218</v>
      </c>
      <c r="G11561" s="71" t="s">
        <v>878</v>
      </c>
    </row>
    <row r="11562" spans="6:7">
      <c r="F11562" s="77">
        <v>6052251089219</v>
      </c>
      <c r="G11562" s="71" t="s">
        <v>878</v>
      </c>
    </row>
    <row r="11563" spans="6:7">
      <c r="F11563" s="77">
        <v>6052251089220</v>
      </c>
      <c r="G11563" s="71" t="s">
        <v>878</v>
      </c>
    </row>
    <row r="11564" spans="6:7">
      <c r="F11564" s="77">
        <v>6052251089221</v>
      </c>
      <c r="G11564" s="71" t="s">
        <v>878</v>
      </c>
    </row>
    <row r="11565" spans="6:7">
      <c r="F11565" s="77">
        <v>6052251089222</v>
      </c>
      <c r="G11565" s="71" t="s">
        <v>878</v>
      </c>
    </row>
    <row r="11566" spans="6:7">
      <c r="F11566" s="77">
        <v>6052251089223</v>
      </c>
      <c r="G11566" s="71" t="s">
        <v>878</v>
      </c>
    </row>
    <row r="11567" spans="6:7">
      <c r="F11567" s="77">
        <v>6052251089224</v>
      </c>
      <c r="G11567" s="71" t="s">
        <v>878</v>
      </c>
    </row>
    <row r="11568" spans="6:7">
      <c r="F11568" s="77">
        <v>6052251089225</v>
      </c>
      <c r="G11568" s="71" t="s">
        <v>878</v>
      </c>
    </row>
    <row r="11569" spans="6:7">
      <c r="F11569" s="77">
        <v>6052251089226</v>
      </c>
      <c r="G11569" s="71" t="s">
        <v>878</v>
      </c>
    </row>
    <row r="11570" spans="6:7">
      <c r="F11570" s="77">
        <v>6052251089227</v>
      </c>
      <c r="G11570" s="71" t="s">
        <v>878</v>
      </c>
    </row>
    <row r="11571" spans="6:7">
      <c r="F11571" s="77">
        <v>6052251089228</v>
      </c>
      <c r="G11571" s="71" t="s">
        <v>878</v>
      </c>
    </row>
    <row r="11572" spans="6:7">
      <c r="F11572" s="77">
        <v>6052251089229</v>
      </c>
      <c r="G11572" s="71" t="s">
        <v>878</v>
      </c>
    </row>
    <row r="11573" spans="6:7">
      <c r="F11573" s="77">
        <v>6052251089230</v>
      </c>
      <c r="G11573" s="71" t="s">
        <v>878</v>
      </c>
    </row>
    <row r="11574" spans="6:7">
      <c r="F11574" s="77">
        <v>6052251089231</v>
      </c>
      <c r="G11574" s="71" t="s">
        <v>878</v>
      </c>
    </row>
    <row r="11575" spans="6:7">
      <c r="F11575" s="77">
        <v>6052251089232</v>
      </c>
      <c r="G11575" s="71" t="s">
        <v>878</v>
      </c>
    </row>
    <row r="11576" spans="6:7">
      <c r="F11576" s="77">
        <v>6052251089233</v>
      </c>
      <c r="G11576" s="71" t="s">
        <v>878</v>
      </c>
    </row>
    <row r="11577" spans="6:7">
      <c r="F11577" s="77">
        <v>6052251089234</v>
      </c>
      <c r="G11577" s="71" t="s">
        <v>878</v>
      </c>
    </row>
    <row r="11578" spans="6:7">
      <c r="F11578" s="77">
        <v>6052251089235</v>
      </c>
      <c r="G11578" s="71" t="s">
        <v>878</v>
      </c>
    </row>
    <row r="11579" spans="6:7">
      <c r="F11579" s="77">
        <v>6052251089236</v>
      </c>
      <c r="G11579" s="71" t="s">
        <v>878</v>
      </c>
    </row>
    <row r="11580" spans="6:7">
      <c r="F11580" s="77">
        <v>6052251089237</v>
      </c>
      <c r="G11580" s="71" t="s">
        <v>878</v>
      </c>
    </row>
    <row r="11581" spans="6:7">
      <c r="F11581" s="77">
        <v>6052251089238</v>
      </c>
      <c r="G11581" s="71" t="s">
        <v>878</v>
      </c>
    </row>
    <row r="11582" spans="6:7">
      <c r="F11582" s="77">
        <v>6052251089239</v>
      </c>
      <c r="G11582" s="71" t="s">
        <v>878</v>
      </c>
    </row>
    <row r="11583" spans="6:7">
      <c r="F11583" s="77">
        <v>6052251089240</v>
      </c>
      <c r="G11583" s="71" t="s">
        <v>878</v>
      </c>
    </row>
    <row r="11584" spans="6:7">
      <c r="F11584" s="77">
        <v>6052251089241</v>
      </c>
      <c r="G11584" s="71" t="s">
        <v>878</v>
      </c>
    </row>
    <row r="11585" spans="6:7">
      <c r="F11585" s="77">
        <v>6052251089242</v>
      </c>
      <c r="G11585" s="71" t="s">
        <v>878</v>
      </c>
    </row>
    <row r="11586" spans="6:7">
      <c r="F11586" s="77">
        <v>6052251089243</v>
      </c>
      <c r="G11586" s="71" t="s">
        <v>878</v>
      </c>
    </row>
    <row r="11587" spans="6:7">
      <c r="F11587" s="77">
        <v>6052251089244</v>
      </c>
      <c r="G11587" s="71" t="s">
        <v>878</v>
      </c>
    </row>
    <row r="11588" spans="6:7">
      <c r="F11588" s="77">
        <v>6052251089245</v>
      </c>
      <c r="G11588" s="71" t="s">
        <v>878</v>
      </c>
    </row>
    <row r="11589" spans="6:7">
      <c r="F11589" s="77">
        <v>6052251089246</v>
      </c>
      <c r="G11589" s="71" t="s">
        <v>878</v>
      </c>
    </row>
    <row r="11590" spans="6:7">
      <c r="F11590" s="77">
        <v>6052251089247</v>
      </c>
      <c r="G11590" s="71" t="s">
        <v>878</v>
      </c>
    </row>
    <row r="11591" spans="6:7">
      <c r="F11591" s="77">
        <v>6052251089248</v>
      </c>
      <c r="G11591" s="71" t="s">
        <v>878</v>
      </c>
    </row>
    <row r="11592" spans="6:7">
      <c r="F11592" s="77">
        <v>6052251089249</v>
      </c>
      <c r="G11592" s="71" t="s">
        <v>878</v>
      </c>
    </row>
    <row r="11593" spans="6:7">
      <c r="F11593" s="77">
        <v>6052251089250</v>
      </c>
      <c r="G11593" s="71" t="s">
        <v>878</v>
      </c>
    </row>
    <row r="11594" spans="6:7">
      <c r="F11594" s="77">
        <v>6052251089251</v>
      </c>
      <c r="G11594" s="71" t="s">
        <v>878</v>
      </c>
    </row>
    <row r="11595" spans="6:7">
      <c r="F11595" s="77">
        <v>6052251089252</v>
      </c>
      <c r="G11595" s="71" t="s">
        <v>878</v>
      </c>
    </row>
    <row r="11596" spans="6:7">
      <c r="F11596" s="77">
        <v>6052251089253</v>
      </c>
      <c r="G11596" s="71" t="s">
        <v>878</v>
      </c>
    </row>
    <row r="11597" spans="6:7">
      <c r="F11597" s="77">
        <v>6052251089254</v>
      </c>
      <c r="G11597" s="71" t="s">
        <v>878</v>
      </c>
    </row>
    <row r="11598" spans="6:7">
      <c r="F11598" s="77">
        <v>6052251089255</v>
      </c>
      <c r="G11598" s="71" t="s">
        <v>878</v>
      </c>
    </row>
    <row r="11599" spans="6:7">
      <c r="F11599" s="77">
        <v>6052251089256</v>
      </c>
      <c r="G11599" s="71" t="s">
        <v>878</v>
      </c>
    </row>
    <row r="11600" spans="6:7">
      <c r="F11600" s="77">
        <v>6052251089257</v>
      </c>
      <c r="G11600" s="71" t="s">
        <v>878</v>
      </c>
    </row>
    <row r="11601" spans="6:7">
      <c r="F11601" s="77">
        <v>6052251089258</v>
      </c>
      <c r="G11601" s="71" t="s">
        <v>878</v>
      </c>
    </row>
    <row r="11602" spans="6:7">
      <c r="F11602" s="77">
        <v>6052251089259</v>
      </c>
      <c r="G11602" s="71" t="s">
        <v>878</v>
      </c>
    </row>
    <row r="11603" spans="6:7">
      <c r="F11603" s="77">
        <v>6052251089260</v>
      </c>
      <c r="G11603" s="71" t="s">
        <v>878</v>
      </c>
    </row>
    <row r="11604" spans="6:7">
      <c r="F11604" s="77">
        <v>6052251089261</v>
      </c>
      <c r="G11604" s="71" t="s">
        <v>878</v>
      </c>
    </row>
    <row r="11605" spans="6:7">
      <c r="F11605" s="77">
        <v>6052251089262</v>
      </c>
      <c r="G11605" s="71" t="s">
        <v>878</v>
      </c>
    </row>
    <row r="11606" spans="6:7">
      <c r="F11606" s="77">
        <v>6052251089263</v>
      </c>
      <c r="G11606" s="71" t="s">
        <v>878</v>
      </c>
    </row>
    <row r="11607" spans="6:7">
      <c r="F11607" s="77">
        <v>6052251089264</v>
      </c>
      <c r="G11607" s="71" t="s">
        <v>878</v>
      </c>
    </row>
    <row r="11608" spans="6:7">
      <c r="F11608" s="77">
        <v>6052251089265</v>
      </c>
      <c r="G11608" s="71" t="s">
        <v>878</v>
      </c>
    </row>
    <row r="11609" spans="6:7">
      <c r="F11609" s="77">
        <v>6052251089266</v>
      </c>
      <c r="G11609" s="71" t="s">
        <v>878</v>
      </c>
    </row>
    <row r="11610" spans="6:7">
      <c r="F11610" s="77">
        <v>6052251089267</v>
      </c>
      <c r="G11610" s="71" t="s">
        <v>878</v>
      </c>
    </row>
    <row r="11611" spans="6:7">
      <c r="F11611" s="77">
        <v>6052251089268</v>
      </c>
      <c r="G11611" s="71" t="s">
        <v>878</v>
      </c>
    </row>
    <row r="11612" spans="6:7">
      <c r="F11612" s="77">
        <v>6052251089269</v>
      </c>
      <c r="G11612" s="71" t="s">
        <v>878</v>
      </c>
    </row>
    <row r="11613" spans="6:7">
      <c r="F11613" s="77">
        <v>6052251089270</v>
      </c>
      <c r="G11613" s="71" t="s">
        <v>878</v>
      </c>
    </row>
    <row r="11614" spans="6:7">
      <c r="F11614" s="77">
        <v>6052251089271</v>
      </c>
      <c r="G11614" s="71" t="s">
        <v>878</v>
      </c>
    </row>
    <row r="11615" spans="6:7">
      <c r="F11615" s="77">
        <v>6052251089272</v>
      </c>
      <c r="G11615" s="71" t="s">
        <v>878</v>
      </c>
    </row>
    <row r="11616" spans="6:7">
      <c r="F11616" s="77">
        <v>6052251089273</v>
      </c>
      <c r="G11616" s="71" t="s">
        <v>878</v>
      </c>
    </row>
    <row r="11617" spans="6:7">
      <c r="F11617" s="77">
        <v>6052251089274</v>
      </c>
      <c r="G11617" s="71" t="s">
        <v>878</v>
      </c>
    </row>
    <row r="11618" spans="6:7">
      <c r="F11618" s="77">
        <v>6052251089275</v>
      </c>
      <c r="G11618" s="71" t="s">
        <v>878</v>
      </c>
    </row>
    <row r="11619" spans="6:7">
      <c r="F11619" s="77">
        <v>6052251089276</v>
      </c>
      <c r="G11619" s="71" t="s">
        <v>878</v>
      </c>
    </row>
    <row r="11620" spans="6:7">
      <c r="F11620" s="77">
        <v>6052251091019</v>
      </c>
      <c r="G11620" s="71" t="s">
        <v>878</v>
      </c>
    </row>
    <row r="11621" spans="6:7">
      <c r="F11621" s="77">
        <v>6052251091020</v>
      </c>
      <c r="G11621" s="71" t="s">
        <v>878</v>
      </c>
    </row>
    <row r="11622" spans="6:7">
      <c r="F11622" s="77">
        <v>6052251091028</v>
      </c>
      <c r="G11622" s="71" t="s">
        <v>878</v>
      </c>
    </row>
    <row r="11623" spans="6:7">
      <c r="F11623" s="77">
        <v>6052251091029</v>
      </c>
      <c r="G11623" s="71" t="s">
        <v>878</v>
      </c>
    </row>
    <row r="11624" spans="6:7">
      <c r="F11624" s="77">
        <v>6052251091030</v>
      </c>
      <c r="G11624" s="71" t="s">
        <v>878</v>
      </c>
    </row>
    <row r="11625" spans="6:7">
      <c r="F11625" s="77">
        <v>6052251091038</v>
      </c>
      <c r="G11625" s="71" t="s">
        <v>878</v>
      </c>
    </row>
    <row r="11626" spans="6:7">
      <c r="F11626" s="77">
        <v>6052251091039</v>
      </c>
      <c r="G11626" s="71" t="s">
        <v>878</v>
      </c>
    </row>
    <row r="11627" spans="6:7">
      <c r="F11627" s="77">
        <v>6052251091049</v>
      </c>
      <c r="G11627" s="71" t="s">
        <v>878</v>
      </c>
    </row>
    <row r="11628" spans="6:7">
      <c r="F11628" s="77">
        <v>6052251091057</v>
      </c>
      <c r="G11628" s="71" t="s">
        <v>878</v>
      </c>
    </row>
    <row r="11629" spans="6:7">
      <c r="F11629" s="77">
        <v>6052251091058</v>
      </c>
      <c r="G11629" s="71" t="s">
        <v>878</v>
      </c>
    </row>
    <row r="11630" spans="6:7">
      <c r="F11630" s="77">
        <v>6052251091059</v>
      </c>
      <c r="G11630" s="71" t="s">
        <v>878</v>
      </c>
    </row>
    <row r="11631" spans="6:7">
      <c r="F11631" s="77">
        <v>6052251091091</v>
      </c>
      <c r="G11631" s="71" t="s">
        <v>878</v>
      </c>
    </row>
    <row r="11632" spans="6:7">
      <c r="F11632" s="77">
        <v>6052251091096</v>
      </c>
      <c r="G11632" s="71" t="s">
        <v>878</v>
      </c>
    </row>
    <row r="11633" spans="6:7">
      <c r="F11633" s="77">
        <v>6052251091097</v>
      </c>
      <c r="G11633" s="71" t="s">
        <v>878</v>
      </c>
    </row>
    <row r="11634" spans="6:7">
      <c r="F11634" s="77">
        <v>6052251091101</v>
      </c>
      <c r="G11634" s="71" t="s">
        <v>878</v>
      </c>
    </row>
    <row r="11635" spans="6:7">
      <c r="F11635" s="77">
        <v>6052251091102</v>
      </c>
      <c r="G11635" s="71" t="s">
        <v>878</v>
      </c>
    </row>
    <row r="11636" spans="6:7">
      <c r="F11636" s="77">
        <v>6052251091103</v>
      </c>
      <c r="G11636" s="71" t="s">
        <v>878</v>
      </c>
    </row>
    <row r="11637" spans="6:7">
      <c r="F11637" s="77">
        <v>6052251091106</v>
      </c>
      <c r="G11637" s="71" t="s">
        <v>878</v>
      </c>
    </row>
    <row r="11638" spans="6:7">
      <c r="F11638" s="77">
        <v>6052251091110</v>
      </c>
      <c r="G11638" s="71" t="s">
        <v>878</v>
      </c>
    </row>
    <row r="11639" spans="6:7">
      <c r="F11639" s="77">
        <v>6052251091121</v>
      </c>
      <c r="G11639" s="71" t="s">
        <v>878</v>
      </c>
    </row>
    <row r="11640" spans="6:7">
      <c r="F11640" s="77">
        <v>6052251091122</v>
      </c>
      <c r="G11640" s="71" t="s">
        <v>878</v>
      </c>
    </row>
    <row r="11641" spans="6:7">
      <c r="F11641" s="77">
        <v>6052251091123</v>
      </c>
      <c r="G11641" s="71" t="s">
        <v>878</v>
      </c>
    </row>
    <row r="11642" spans="6:7">
      <c r="F11642" s="77">
        <v>6052251091131</v>
      </c>
      <c r="G11642" s="71" t="s">
        <v>878</v>
      </c>
    </row>
    <row r="11643" spans="6:7">
      <c r="F11643" s="77">
        <v>6052251091132</v>
      </c>
      <c r="G11643" s="71" t="s">
        <v>878</v>
      </c>
    </row>
    <row r="11644" spans="6:7">
      <c r="F11644" s="77">
        <v>6052251091135</v>
      </c>
      <c r="G11644" s="71" t="s">
        <v>878</v>
      </c>
    </row>
    <row r="11645" spans="6:7">
      <c r="F11645" s="77">
        <v>6052251091142</v>
      </c>
      <c r="G11645" s="71" t="s">
        <v>878</v>
      </c>
    </row>
    <row r="11646" spans="6:7">
      <c r="F11646" s="77">
        <v>6052251091145</v>
      </c>
      <c r="G11646" s="71" t="s">
        <v>878</v>
      </c>
    </row>
    <row r="11647" spans="6:7">
      <c r="F11647" s="77">
        <v>6052251091153</v>
      </c>
      <c r="G11647" s="71" t="s">
        <v>878</v>
      </c>
    </row>
    <row r="11648" spans="6:7">
      <c r="F11648" s="77">
        <v>6052251091157</v>
      </c>
      <c r="G11648" s="71" t="s">
        <v>878</v>
      </c>
    </row>
    <row r="11649" spans="6:7">
      <c r="F11649" s="77">
        <v>6052251091160</v>
      </c>
      <c r="G11649" s="71" t="s">
        <v>878</v>
      </c>
    </row>
    <row r="11650" spans="6:7">
      <c r="F11650" s="77">
        <v>6052251091163</v>
      </c>
      <c r="G11650" s="71" t="s">
        <v>878</v>
      </c>
    </row>
    <row r="11651" spans="6:7">
      <c r="F11651" s="77">
        <v>6052251091167</v>
      </c>
      <c r="G11651" s="71" t="s">
        <v>878</v>
      </c>
    </row>
    <row r="11652" spans="6:7">
      <c r="F11652" s="77">
        <v>6052251091169</v>
      </c>
      <c r="G11652" s="71" t="s">
        <v>878</v>
      </c>
    </row>
    <row r="11653" spans="6:7">
      <c r="F11653" s="77">
        <v>6052251091170</v>
      </c>
      <c r="G11653" s="71" t="s">
        <v>878</v>
      </c>
    </row>
    <row r="11654" spans="6:7">
      <c r="F11654" s="77">
        <v>6052251091172</v>
      </c>
      <c r="G11654" s="71" t="s">
        <v>878</v>
      </c>
    </row>
    <row r="11655" spans="6:7">
      <c r="F11655" s="77">
        <v>6052251091173</v>
      </c>
      <c r="G11655" s="71" t="s">
        <v>878</v>
      </c>
    </row>
    <row r="11656" spans="6:7">
      <c r="F11656" s="77">
        <v>6052251091177</v>
      </c>
      <c r="G11656" s="71" t="s">
        <v>878</v>
      </c>
    </row>
    <row r="11657" spans="6:7">
      <c r="F11657" s="77">
        <v>6052251091218</v>
      </c>
      <c r="G11657" s="71" t="s">
        <v>878</v>
      </c>
    </row>
    <row r="11658" spans="6:7">
      <c r="F11658" s="77">
        <v>6052251091320</v>
      </c>
      <c r="G11658" s="71" t="s">
        <v>878</v>
      </c>
    </row>
    <row r="11659" spans="6:7">
      <c r="F11659" s="77">
        <v>6052251091321</v>
      </c>
      <c r="G11659" s="71" t="s">
        <v>878</v>
      </c>
    </row>
    <row r="11660" spans="6:7">
      <c r="F11660" s="77">
        <v>6052251091507</v>
      </c>
      <c r="G11660" s="71" t="s">
        <v>878</v>
      </c>
    </row>
    <row r="11661" spans="6:7">
      <c r="F11661" s="77">
        <v>6052251091525</v>
      </c>
      <c r="G11661" s="71" t="s">
        <v>878</v>
      </c>
    </row>
    <row r="11662" spans="6:7">
      <c r="F11662" s="77">
        <v>6052251091764</v>
      </c>
      <c r="G11662" s="71" t="s">
        <v>878</v>
      </c>
    </row>
    <row r="11663" spans="6:7">
      <c r="F11663" s="77">
        <v>6052251091788</v>
      </c>
      <c r="G11663" s="71" t="s">
        <v>878</v>
      </c>
    </row>
    <row r="11664" spans="6:7">
      <c r="F11664" s="77">
        <v>6052251092034</v>
      </c>
      <c r="G11664" s="71" t="s">
        <v>878</v>
      </c>
    </row>
    <row r="11665" spans="6:7">
      <c r="F11665" s="77">
        <v>6052251092041</v>
      </c>
      <c r="G11665" s="71" t="s">
        <v>878</v>
      </c>
    </row>
    <row r="11666" spans="6:7">
      <c r="F11666" s="77">
        <v>6052251092046</v>
      </c>
      <c r="G11666" s="71" t="s">
        <v>878</v>
      </c>
    </row>
    <row r="11667" spans="6:7">
      <c r="F11667" s="77">
        <v>6052251092055</v>
      </c>
      <c r="G11667" s="71" t="s">
        <v>878</v>
      </c>
    </row>
    <row r="11668" spans="6:7">
      <c r="F11668" s="77">
        <v>6052251092076</v>
      </c>
      <c r="G11668" s="71" t="s">
        <v>878</v>
      </c>
    </row>
    <row r="11669" spans="6:7">
      <c r="F11669" s="77">
        <v>6052251092170</v>
      </c>
      <c r="G11669" s="71" t="s">
        <v>878</v>
      </c>
    </row>
    <row r="11670" spans="6:7">
      <c r="F11670" s="77">
        <v>6052251092171</v>
      </c>
      <c r="G11670" s="71" t="s">
        <v>878</v>
      </c>
    </row>
    <row r="11671" spans="6:7">
      <c r="F11671" s="77">
        <v>6052251092172</v>
      </c>
      <c r="G11671" s="71" t="s">
        <v>878</v>
      </c>
    </row>
    <row r="11672" spans="6:7">
      <c r="F11672" s="77">
        <v>6052251092173</v>
      </c>
      <c r="G11672" s="71" t="s">
        <v>878</v>
      </c>
    </row>
    <row r="11673" spans="6:7">
      <c r="F11673" s="77">
        <v>6052251092174</v>
      </c>
      <c r="G11673" s="71" t="s">
        <v>878</v>
      </c>
    </row>
    <row r="11674" spans="6:7">
      <c r="F11674" s="77">
        <v>6052251092175</v>
      </c>
      <c r="G11674" s="71" t="s">
        <v>878</v>
      </c>
    </row>
    <row r="11675" spans="6:7">
      <c r="F11675" s="77">
        <v>6052251092338</v>
      </c>
      <c r="G11675" s="71" t="s">
        <v>878</v>
      </c>
    </row>
    <row r="11676" spans="6:7">
      <c r="F11676" s="77">
        <v>6052251092340</v>
      </c>
      <c r="G11676" s="71" t="s">
        <v>878</v>
      </c>
    </row>
    <row r="11677" spans="6:7">
      <c r="F11677" s="77">
        <v>6052251092364</v>
      </c>
      <c r="G11677" s="71" t="s">
        <v>878</v>
      </c>
    </row>
    <row r="11678" spans="6:7">
      <c r="F11678" s="77">
        <v>6052251092366</v>
      </c>
      <c r="G11678" s="71" t="s">
        <v>878</v>
      </c>
    </row>
    <row r="11679" spans="6:7">
      <c r="F11679" s="77">
        <v>6052251092501</v>
      </c>
      <c r="G11679" s="71" t="s">
        <v>878</v>
      </c>
    </row>
    <row r="11680" spans="6:7">
      <c r="F11680" s="77">
        <v>6052251092502</v>
      </c>
      <c r="G11680" s="71" t="s">
        <v>878</v>
      </c>
    </row>
    <row r="11681" spans="6:7">
      <c r="F11681" s="77">
        <v>6052251092503</v>
      </c>
      <c r="G11681" s="71" t="s">
        <v>878</v>
      </c>
    </row>
    <row r="11682" spans="6:7">
      <c r="F11682" s="77">
        <v>6052251092504</v>
      </c>
      <c r="G11682" s="71" t="s">
        <v>878</v>
      </c>
    </row>
    <row r="11683" spans="6:7">
      <c r="F11683" s="77">
        <v>6052251092505</v>
      </c>
      <c r="G11683" s="71" t="s">
        <v>878</v>
      </c>
    </row>
    <row r="11684" spans="6:7">
      <c r="F11684" s="77">
        <v>6052251092529</v>
      </c>
      <c r="G11684" s="71" t="s">
        <v>878</v>
      </c>
    </row>
    <row r="11685" spans="6:7">
      <c r="F11685" s="77">
        <v>6052251092627</v>
      </c>
      <c r="G11685" s="71" t="s">
        <v>878</v>
      </c>
    </row>
    <row r="11686" spans="6:7">
      <c r="F11686" s="77">
        <v>6052251092686</v>
      </c>
      <c r="G11686" s="71" t="s">
        <v>878</v>
      </c>
    </row>
    <row r="11687" spans="6:7">
      <c r="F11687" s="77">
        <v>6052251093078</v>
      </c>
      <c r="G11687" s="71" t="s">
        <v>878</v>
      </c>
    </row>
    <row r="11688" spans="6:7">
      <c r="F11688" s="77">
        <v>6052251093128</v>
      </c>
      <c r="G11688" s="71" t="s">
        <v>878</v>
      </c>
    </row>
    <row r="11689" spans="6:7">
      <c r="F11689" s="77">
        <v>6052251094050</v>
      </c>
      <c r="G11689" s="71" t="s">
        <v>878</v>
      </c>
    </row>
    <row r="11690" spans="6:7">
      <c r="F11690" s="77">
        <v>6052251094218</v>
      </c>
      <c r="G11690" s="71" t="s">
        <v>878</v>
      </c>
    </row>
    <row r="11691" spans="6:7">
      <c r="F11691" s="77">
        <v>6052251094300</v>
      </c>
      <c r="G11691" s="71" t="s">
        <v>878</v>
      </c>
    </row>
    <row r="11692" spans="6:7">
      <c r="F11692" s="77">
        <v>6052251094301</v>
      </c>
      <c r="G11692" s="71" t="s">
        <v>878</v>
      </c>
    </row>
    <row r="11693" spans="6:7">
      <c r="F11693" s="77">
        <v>6052251094302</v>
      </c>
      <c r="G11693" s="71" t="s">
        <v>878</v>
      </c>
    </row>
    <row r="11694" spans="6:7">
      <c r="F11694" s="77">
        <v>6052251094303</v>
      </c>
      <c r="G11694" s="71" t="s">
        <v>878</v>
      </c>
    </row>
    <row r="11695" spans="6:7">
      <c r="F11695" s="77">
        <v>6052251094304</v>
      </c>
      <c r="G11695" s="71" t="s">
        <v>878</v>
      </c>
    </row>
    <row r="11696" spans="6:7">
      <c r="F11696" s="77">
        <v>6052251094305</v>
      </c>
      <c r="G11696" s="71" t="s">
        <v>878</v>
      </c>
    </row>
    <row r="11697" spans="6:7">
      <c r="F11697" s="77">
        <v>6052251094306</v>
      </c>
      <c r="G11697" s="71" t="s">
        <v>878</v>
      </c>
    </row>
    <row r="11698" spans="6:7">
      <c r="F11698" s="77">
        <v>6052251094307</v>
      </c>
      <c r="G11698" s="71" t="s">
        <v>878</v>
      </c>
    </row>
    <row r="11699" spans="6:7">
      <c r="F11699" s="77">
        <v>6052251094308</v>
      </c>
      <c r="G11699" s="71" t="s">
        <v>878</v>
      </c>
    </row>
    <row r="11700" spans="6:7">
      <c r="F11700" s="77">
        <v>6052251094309</v>
      </c>
      <c r="G11700" s="71" t="s">
        <v>878</v>
      </c>
    </row>
    <row r="11701" spans="6:7">
      <c r="F11701" s="77">
        <v>6052251094310</v>
      </c>
      <c r="G11701" s="71" t="s">
        <v>878</v>
      </c>
    </row>
    <row r="11702" spans="6:7">
      <c r="F11702" s="77">
        <v>6052251094311</v>
      </c>
      <c r="G11702" s="71" t="s">
        <v>878</v>
      </c>
    </row>
    <row r="11703" spans="6:7">
      <c r="F11703" s="77">
        <v>6052251094312</v>
      </c>
      <c r="G11703" s="71" t="s">
        <v>878</v>
      </c>
    </row>
    <row r="11704" spans="6:7">
      <c r="F11704" s="77">
        <v>6052251094313</v>
      </c>
      <c r="G11704" s="71" t="s">
        <v>878</v>
      </c>
    </row>
    <row r="11705" spans="6:7">
      <c r="F11705" s="77">
        <v>6052251094314</v>
      </c>
      <c r="G11705" s="71" t="s">
        <v>878</v>
      </c>
    </row>
    <row r="11706" spans="6:7">
      <c r="F11706" s="77">
        <v>6052251094315</v>
      </c>
      <c r="G11706" s="71" t="s">
        <v>878</v>
      </c>
    </row>
    <row r="11707" spans="6:7">
      <c r="F11707" s="77">
        <v>6052251094316</v>
      </c>
      <c r="G11707" s="71" t="s">
        <v>878</v>
      </c>
    </row>
    <row r="11708" spans="6:7">
      <c r="F11708" s="77">
        <v>6052251094317</v>
      </c>
      <c r="G11708" s="71" t="s">
        <v>878</v>
      </c>
    </row>
    <row r="11709" spans="6:7">
      <c r="F11709" s="77">
        <v>6052251094318</v>
      </c>
      <c r="G11709" s="71" t="s">
        <v>878</v>
      </c>
    </row>
    <row r="11710" spans="6:7">
      <c r="F11710" s="77">
        <v>6052251094319</v>
      </c>
      <c r="G11710" s="71" t="s">
        <v>878</v>
      </c>
    </row>
    <row r="11711" spans="6:7">
      <c r="F11711" s="77">
        <v>6052251094320</v>
      </c>
      <c r="G11711" s="71" t="s">
        <v>878</v>
      </c>
    </row>
    <row r="11712" spans="6:7">
      <c r="F11712" s="77">
        <v>6052251094321</v>
      </c>
      <c r="G11712" s="71" t="s">
        <v>878</v>
      </c>
    </row>
    <row r="11713" spans="6:7">
      <c r="F11713" s="77">
        <v>6052251094322</v>
      </c>
      <c r="G11713" s="71" t="s">
        <v>878</v>
      </c>
    </row>
    <row r="11714" spans="6:7">
      <c r="F11714" s="77">
        <v>6052251094323</v>
      </c>
      <c r="G11714" s="71" t="s">
        <v>878</v>
      </c>
    </row>
    <row r="11715" spans="6:7">
      <c r="F11715" s="77">
        <v>6052251094324</v>
      </c>
      <c r="G11715" s="71" t="s">
        <v>878</v>
      </c>
    </row>
    <row r="11716" spans="6:7">
      <c r="F11716" s="77">
        <v>6052251094325</v>
      </c>
      <c r="G11716" s="71" t="s">
        <v>878</v>
      </c>
    </row>
    <row r="11717" spans="6:7">
      <c r="F11717" s="77">
        <v>6052251094326</v>
      </c>
      <c r="G11717" s="71" t="s">
        <v>878</v>
      </c>
    </row>
    <row r="11718" spans="6:7">
      <c r="F11718" s="77">
        <v>6052251094327</v>
      </c>
      <c r="G11718" s="71" t="s">
        <v>878</v>
      </c>
    </row>
    <row r="11719" spans="6:7">
      <c r="F11719" s="77">
        <v>6052251094328</v>
      </c>
      <c r="G11719" s="71" t="s">
        <v>878</v>
      </c>
    </row>
    <row r="11720" spans="6:7">
      <c r="F11720" s="77">
        <v>6052251094329</v>
      </c>
      <c r="G11720" s="71" t="s">
        <v>878</v>
      </c>
    </row>
    <row r="11721" spans="6:7">
      <c r="F11721" s="77">
        <v>6052251094330</v>
      </c>
      <c r="G11721" s="71" t="s">
        <v>878</v>
      </c>
    </row>
    <row r="11722" spans="6:7">
      <c r="F11722" s="77">
        <v>6052251094331</v>
      </c>
      <c r="G11722" s="71" t="s">
        <v>878</v>
      </c>
    </row>
    <row r="11723" spans="6:7">
      <c r="F11723" s="77">
        <v>6052251094332</v>
      </c>
      <c r="G11723" s="71" t="s">
        <v>878</v>
      </c>
    </row>
    <row r="11724" spans="6:7">
      <c r="F11724" s="77">
        <v>6052251094333</v>
      </c>
      <c r="G11724" s="71" t="s">
        <v>878</v>
      </c>
    </row>
    <row r="11725" spans="6:7">
      <c r="F11725" s="77">
        <v>6052251094334</v>
      </c>
      <c r="G11725" s="71" t="s">
        <v>878</v>
      </c>
    </row>
    <row r="11726" spans="6:7">
      <c r="F11726" s="77">
        <v>6052251094335</v>
      </c>
      <c r="G11726" s="71" t="s">
        <v>878</v>
      </c>
    </row>
    <row r="11727" spans="6:7">
      <c r="F11727" s="77">
        <v>6052251094336</v>
      </c>
      <c r="G11727" s="71" t="s">
        <v>878</v>
      </c>
    </row>
    <row r="11728" spans="6:7">
      <c r="F11728" s="77">
        <v>6052251094337</v>
      </c>
      <c r="G11728" s="71" t="s">
        <v>878</v>
      </c>
    </row>
    <row r="11729" spans="6:7">
      <c r="F11729" s="77">
        <v>6052251094338</v>
      </c>
      <c r="G11729" s="71" t="s">
        <v>878</v>
      </c>
    </row>
    <row r="11730" spans="6:7">
      <c r="F11730" s="77">
        <v>6052251094339</v>
      </c>
      <c r="G11730" s="71" t="s">
        <v>878</v>
      </c>
    </row>
    <row r="11731" spans="6:7">
      <c r="F11731" s="77">
        <v>6052251094340</v>
      </c>
      <c r="G11731" s="71" t="s">
        <v>878</v>
      </c>
    </row>
    <row r="11732" spans="6:7">
      <c r="F11732" s="77">
        <v>6052251094341</v>
      </c>
      <c r="G11732" s="71" t="s">
        <v>878</v>
      </c>
    </row>
    <row r="11733" spans="6:7">
      <c r="F11733" s="77">
        <v>6052251094342</v>
      </c>
      <c r="G11733" s="71" t="s">
        <v>878</v>
      </c>
    </row>
    <row r="11734" spans="6:7">
      <c r="F11734" s="77">
        <v>6052251094343</v>
      </c>
      <c r="G11734" s="71" t="s">
        <v>878</v>
      </c>
    </row>
    <row r="11735" spans="6:7">
      <c r="F11735" s="77">
        <v>6052251094344</v>
      </c>
      <c r="G11735" s="71" t="s">
        <v>878</v>
      </c>
    </row>
    <row r="11736" spans="6:7">
      <c r="F11736" s="77">
        <v>6052251094345</v>
      </c>
      <c r="G11736" s="71" t="s">
        <v>878</v>
      </c>
    </row>
    <row r="11737" spans="6:7">
      <c r="F11737" s="77">
        <v>6052251094346</v>
      </c>
      <c r="G11737" s="71" t="s">
        <v>878</v>
      </c>
    </row>
    <row r="11738" spans="6:7">
      <c r="F11738" s="77">
        <v>6052251094347</v>
      </c>
      <c r="G11738" s="71" t="s">
        <v>878</v>
      </c>
    </row>
    <row r="11739" spans="6:7">
      <c r="F11739" s="77">
        <v>6052251094348</v>
      </c>
      <c r="G11739" s="71" t="s">
        <v>878</v>
      </c>
    </row>
    <row r="11740" spans="6:7">
      <c r="F11740" s="77">
        <v>6052251094349</v>
      </c>
      <c r="G11740" s="71" t="s">
        <v>878</v>
      </c>
    </row>
    <row r="11741" spans="6:7">
      <c r="F11741" s="77">
        <v>6052251094350</v>
      </c>
      <c r="G11741" s="71" t="s">
        <v>878</v>
      </c>
    </row>
    <row r="11742" spans="6:7">
      <c r="F11742" s="77">
        <v>6052251094351</v>
      </c>
      <c r="G11742" s="71" t="s">
        <v>878</v>
      </c>
    </row>
    <row r="11743" spans="6:7">
      <c r="F11743" s="77">
        <v>6052251094352</v>
      </c>
      <c r="G11743" s="71" t="s">
        <v>878</v>
      </c>
    </row>
    <row r="11744" spans="6:7">
      <c r="F11744" s="77">
        <v>6052251094353</v>
      </c>
      <c r="G11744" s="71" t="s">
        <v>878</v>
      </c>
    </row>
    <row r="11745" spans="6:7">
      <c r="F11745" s="77">
        <v>6052251095041</v>
      </c>
      <c r="G11745" s="71" t="s">
        <v>878</v>
      </c>
    </row>
    <row r="11746" spans="6:7">
      <c r="F11746" s="77">
        <v>6052251095064</v>
      </c>
      <c r="G11746" s="71" t="s">
        <v>878</v>
      </c>
    </row>
    <row r="11747" spans="6:7">
      <c r="F11747" s="77">
        <v>6052251095344</v>
      </c>
      <c r="G11747" s="71" t="s">
        <v>878</v>
      </c>
    </row>
    <row r="11748" spans="6:7">
      <c r="F11748" s="77">
        <v>6052251095964</v>
      </c>
      <c r="G11748" s="71" t="s">
        <v>878</v>
      </c>
    </row>
    <row r="11749" spans="6:7">
      <c r="F11749" s="77">
        <v>6052251096008</v>
      </c>
      <c r="G11749" s="71" t="s">
        <v>878</v>
      </c>
    </row>
    <row r="11750" spans="6:7">
      <c r="F11750" s="77">
        <v>6052251096047</v>
      </c>
      <c r="G11750" s="71" t="s">
        <v>878</v>
      </c>
    </row>
    <row r="11751" spans="6:7">
      <c r="F11751" s="77">
        <v>6052251096067</v>
      </c>
      <c r="G11751" s="71" t="s">
        <v>878</v>
      </c>
    </row>
    <row r="11752" spans="6:7">
      <c r="F11752" s="77">
        <v>6052251096122</v>
      </c>
      <c r="G11752" s="71" t="s">
        <v>878</v>
      </c>
    </row>
    <row r="11753" spans="6:7">
      <c r="F11753" s="77">
        <v>6052251096187</v>
      </c>
      <c r="G11753" s="71" t="s">
        <v>878</v>
      </c>
    </row>
    <row r="11754" spans="6:7">
      <c r="F11754" s="77">
        <v>6052251096284</v>
      </c>
      <c r="G11754" s="71" t="s">
        <v>878</v>
      </c>
    </row>
    <row r="11755" spans="6:7">
      <c r="F11755" s="77">
        <v>6052251096298</v>
      </c>
      <c r="G11755" s="71" t="s">
        <v>878</v>
      </c>
    </row>
    <row r="11756" spans="6:7">
      <c r="F11756" s="77">
        <v>6052251096299</v>
      </c>
      <c r="G11756" s="71" t="s">
        <v>878</v>
      </c>
    </row>
    <row r="11757" spans="6:7">
      <c r="F11757" s="77">
        <v>6052251096302</v>
      </c>
      <c r="G11757" s="71" t="s">
        <v>878</v>
      </c>
    </row>
    <row r="11758" spans="6:7">
      <c r="F11758" s="77">
        <v>6052251096468</v>
      </c>
      <c r="G11758" s="71" t="s">
        <v>878</v>
      </c>
    </row>
    <row r="11759" spans="6:7">
      <c r="F11759" s="77">
        <v>6052251096469</v>
      </c>
      <c r="G11759" s="71" t="s">
        <v>878</v>
      </c>
    </row>
    <row r="11760" spans="6:7">
      <c r="F11760" s="77">
        <v>6052251096520</v>
      </c>
      <c r="G11760" s="71" t="s">
        <v>878</v>
      </c>
    </row>
    <row r="11761" spans="6:7">
      <c r="F11761" s="77">
        <v>6052251096636</v>
      </c>
      <c r="G11761" s="71" t="s">
        <v>878</v>
      </c>
    </row>
    <row r="11762" spans="6:7">
      <c r="F11762" s="77">
        <v>6052251096768</v>
      </c>
      <c r="G11762" s="71" t="s">
        <v>878</v>
      </c>
    </row>
    <row r="11763" spans="6:7">
      <c r="F11763" s="77">
        <v>6052251096834</v>
      </c>
      <c r="G11763" s="71" t="s">
        <v>878</v>
      </c>
    </row>
    <row r="11764" spans="6:7">
      <c r="F11764" s="77">
        <v>6052251096902</v>
      </c>
      <c r="G11764" s="71" t="s">
        <v>878</v>
      </c>
    </row>
    <row r="11765" spans="6:7">
      <c r="F11765" s="77">
        <v>6052251096939</v>
      </c>
      <c r="G11765" s="71" t="s">
        <v>878</v>
      </c>
    </row>
    <row r="11766" spans="6:7">
      <c r="F11766" s="77">
        <v>6052251096954</v>
      </c>
      <c r="G11766" s="71" t="s">
        <v>878</v>
      </c>
    </row>
    <row r="11767" spans="6:7">
      <c r="F11767" s="77">
        <v>6052251096978</v>
      </c>
      <c r="G11767" s="71" t="s">
        <v>878</v>
      </c>
    </row>
    <row r="11768" spans="6:7">
      <c r="F11768" s="77">
        <v>6052251096999</v>
      </c>
      <c r="G11768" s="71" t="s">
        <v>878</v>
      </c>
    </row>
    <row r="11769" spans="6:7">
      <c r="F11769" s="77">
        <v>6052251097036</v>
      </c>
      <c r="G11769" s="71" t="s">
        <v>878</v>
      </c>
    </row>
    <row r="11770" spans="6:7">
      <c r="F11770" s="77">
        <v>6052251097049</v>
      </c>
      <c r="G11770" s="71" t="s">
        <v>878</v>
      </c>
    </row>
    <row r="11771" spans="6:7">
      <c r="F11771" s="77">
        <v>6052251097063</v>
      </c>
      <c r="G11771" s="71" t="s">
        <v>878</v>
      </c>
    </row>
    <row r="11772" spans="6:7">
      <c r="F11772" s="77">
        <v>6052251097067</v>
      </c>
      <c r="G11772" s="71" t="s">
        <v>878</v>
      </c>
    </row>
    <row r="11773" spans="6:7">
      <c r="F11773" s="77">
        <v>6052251097071</v>
      </c>
      <c r="G11773" s="71" t="s">
        <v>878</v>
      </c>
    </row>
    <row r="11774" spans="6:7">
      <c r="F11774" s="77">
        <v>6052251097077</v>
      </c>
      <c r="G11774" s="71" t="s">
        <v>878</v>
      </c>
    </row>
    <row r="11775" spans="6:7">
      <c r="F11775" s="77">
        <v>6052251097105</v>
      </c>
      <c r="G11775" s="71" t="s">
        <v>878</v>
      </c>
    </row>
    <row r="11776" spans="6:7">
      <c r="F11776" s="77">
        <v>6052251097123</v>
      </c>
      <c r="G11776" s="71" t="s">
        <v>878</v>
      </c>
    </row>
    <row r="11777" spans="6:7">
      <c r="F11777" s="77">
        <v>6052251097129</v>
      </c>
      <c r="G11777" s="71" t="s">
        <v>878</v>
      </c>
    </row>
    <row r="11778" spans="6:7">
      <c r="F11778" s="77">
        <v>6052251097130</v>
      </c>
      <c r="G11778" s="71" t="s">
        <v>878</v>
      </c>
    </row>
    <row r="11779" spans="6:7">
      <c r="F11779" s="77">
        <v>6052251097133</v>
      </c>
      <c r="G11779" s="71" t="s">
        <v>878</v>
      </c>
    </row>
    <row r="11780" spans="6:7">
      <c r="F11780" s="77">
        <v>6052251097144</v>
      </c>
      <c r="G11780" s="71" t="s">
        <v>878</v>
      </c>
    </row>
    <row r="11781" spans="6:7">
      <c r="F11781" s="77">
        <v>6052251097155</v>
      </c>
      <c r="G11781" s="71" t="s">
        <v>878</v>
      </c>
    </row>
    <row r="11782" spans="6:7">
      <c r="F11782" s="77">
        <v>6052251097158</v>
      </c>
      <c r="G11782" s="71" t="s">
        <v>878</v>
      </c>
    </row>
    <row r="11783" spans="6:7">
      <c r="F11783" s="77">
        <v>6052251097159</v>
      </c>
      <c r="G11783" s="71" t="s">
        <v>878</v>
      </c>
    </row>
    <row r="11784" spans="6:7">
      <c r="F11784" s="77">
        <v>6052251097166</v>
      </c>
      <c r="G11784" s="71" t="s">
        <v>878</v>
      </c>
    </row>
    <row r="11785" spans="6:7">
      <c r="F11785" s="77">
        <v>6052251097167</v>
      </c>
      <c r="G11785" s="71" t="s">
        <v>878</v>
      </c>
    </row>
    <row r="11786" spans="6:7">
      <c r="F11786" s="77">
        <v>6052251097182</v>
      </c>
      <c r="G11786" s="71" t="s">
        <v>878</v>
      </c>
    </row>
    <row r="11787" spans="6:7">
      <c r="F11787" s="77">
        <v>6052251097202</v>
      </c>
      <c r="G11787" s="71" t="s">
        <v>878</v>
      </c>
    </row>
    <row r="11788" spans="6:7">
      <c r="F11788" s="77">
        <v>6052251097203</v>
      </c>
      <c r="G11788" s="71" t="s">
        <v>878</v>
      </c>
    </row>
    <row r="11789" spans="6:7">
      <c r="F11789" s="77">
        <v>6052251097204</v>
      </c>
      <c r="G11789" s="71" t="s">
        <v>878</v>
      </c>
    </row>
    <row r="11790" spans="6:7">
      <c r="F11790" s="77">
        <v>6052251097215</v>
      </c>
      <c r="G11790" s="71" t="s">
        <v>878</v>
      </c>
    </row>
    <row r="11791" spans="6:7">
      <c r="F11791" s="77">
        <v>6052251097230</v>
      </c>
      <c r="G11791" s="71" t="s">
        <v>878</v>
      </c>
    </row>
    <row r="11792" spans="6:7">
      <c r="F11792" s="77">
        <v>6052251097231</v>
      </c>
      <c r="G11792" s="71" t="s">
        <v>878</v>
      </c>
    </row>
    <row r="11793" spans="6:7">
      <c r="F11793" s="77">
        <v>6052251097233</v>
      </c>
      <c r="G11793" s="71" t="s">
        <v>878</v>
      </c>
    </row>
    <row r="11794" spans="6:7">
      <c r="F11794" s="77">
        <v>6052251097235</v>
      </c>
      <c r="G11794" s="71" t="s">
        <v>878</v>
      </c>
    </row>
    <row r="11795" spans="6:7">
      <c r="F11795" s="77">
        <v>6052251097236</v>
      </c>
      <c r="G11795" s="71" t="s">
        <v>878</v>
      </c>
    </row>
    <row r="11796" spans="6:7">
      <c r="F11796" s="77">
        <v>6052251097237</v>
      </c>
      <c r="G11796" s="71" t="s">
        <v>878</v>
      </c>
    </row>
    <row r="11797" spans="6:7">
      <c r="F11797" s="77">
        <v>6052251097238</v>
      </c>
      <c r="G11797" s="71" t="s">
        <v>878</v>
      </c>
    </row>
    <row r="11798" spans="6:7">
      <c r="F11798" s="77">
        <v>6052251097239</v>
      </c>
      <c r="G11798" s="71" t="s">
        <v>878</v>
      </c>
    </row>
    <row r="11799" spans="6:7">
      <c r="F11799" s="77">
        <v>6052251097240</v>
      </c>
      <c r="G11799" s="71" t="s">
        <v>878</v>
      </c>
    </row>
    <row r="11800" spans="6:7">
      <c r="F11800" s="77">
        <v>6052251097241</v>
      </c>
      <c r="G11800" s="71" t="s">
        <v>878</v>
      </c>
    </row>
    <row r="11801" spans="6:7">
      <c r="F11801" s="77">
        <v>6052251097242</v>
      </c>
      <c r="G11801" s="71" t="s">
        <v>878</v>
      </c>
    </row>
    <row r="11802" spans="6:7">
      <c r="F11802" s="77">
        <v>6052251097243</v>
      </c>
      <c r="G11802" s="71" t="s">
        <v>878</v>
      </c>
    </row>
    <row r="11803" spans="6:7">
      <c r="F11803" s="77">
        <v>6052251097244</v>
      </c>
      <c r="G11803" s="71" t="s">
        <v>878</v>
      </c>
    </row>
    <row r="11804" spans="6:7">
      <c r="F11804" s="77">
        <v>6052251097245</v>
      </c>
      <c r="G11804" s="71" t="s">
        <v>878</v>
      </c>
    </row>
    <row r="11805" spans="6:7">
      <c r="F11805" s="77">
        <v>6052251097246</v>
      </c>
      <c r="G11805" s="71" t="s">
        <v>878</v>
      </c>
    </row>
    <row r="11806" spans="6:7">
      <c r="F11806" s="77">
        <v>6052251097247</v>
      </c>
      <c r="G11806" s="71" t="s">
        <v>878</v>
      </c>
    </row>
    <row r="11807" spans="6:7">
      <c r="F11807" s="77">
        <v>6052251097248</v>
      </c>
      <c r="G11807" s="71" t="s">
        <v>878</v>
      </c>
    </row>
    <row r="11808" spans="6:7">
      <c r="F11808" s="77">
        <v>6052251097249</v>
      </c>
      <c r="G11808" s="71" t="s">
        <v>878</v>
      </c>
    </row>
    <row r="11809" spans="6:7">
      <c r="F11809" s="77">
        <v>6052251097258</v>
      </c>
      <c r="G11809" s="71" t="s">
        <v>878</v>
      </c>
    </row>
    <row r="11810" spans="6:7">
      <c r="F11810" s="77">
        <v>6052251097259</v>
      </c>
      <c r="G11810" s="71" t="s">
        <v>878</v>
      </c>
    </row>
    <row r="11811" spans="6:7">
      <c r="F11811" s="77">
        <v>6052251097260</v>
      </c>
      <c r="G11811" s="71" t="s">
        <v>878</v>
      </c>
    </row>
    <row r="11812" spans="6:7">
      <c r="F11812" s="77">
        <v>6052251097261</v>
      </c>
      <c r="G11812" s="71" t="s">
        <v>878</v>
      </c>
    </row>
    <row r="11813" spans="6:7">
      <c r="F11813" s="77">
        <v>6052251097262</v>
      </c>
      <c r="G11813" s="71" t="s">
        <v>878</v>
      </c>
    </row>
    <row r="11814" spans="6:7">
      <c r="F11814" s="77">
        <v>6052251097263</v>
      </c>
      <c r="G11814" s="71" t="s">
        <v>878</v>
      </c>
    </row>
    <row r="11815" spans="6:7">
      <c r="F11815" s="77">
        <v>6052251097264</v>
      </c>
      <c r="G11815" s="71" t="s">
        <v>878</v>
      </c>
    </row>
    <row r="11816" spans="6:7">
      <c r="F11816" s="77">
        <v>6052251097265</v>
      </c>
      <c r="G11816" s="71" t="s">
        <v>878</v>
      </c>
    </row>
    <row r="11817" spans="6:7">
      <c r="F11817" s="77">
        <v>6052251097266</v>
      </c>
      <c r="G11817" s="71" t="s">
        <v>878</v>
      </c>
    </row>
    <row r="11818" spans="6:7">
      <c r="F11818" s="77">
        <v>6052251097267</v>
      </c>
      <c r="G11818" s="71" t="s">
        <v>878</v>
      </c>
    </row>
    <row r="11819" spans="6:7">
      <c r="F11819" s="77">
        <v>6052251097268</v>
      </c>
      <c r="G11819" s="71" t="s">
        <v>878</v>
      </c>
    </row>
    <row r="11820" spans="6:7">
      <c r="F11820" s="77">
        <v>6052251097269</v>
      </c>
      <c r="G11820" s="71" t="s">
        <v>878</v>
      </c>
    </row>
    <row r="11821" spans="6:7">
      <c r="F11821" s="77">
        <v>6052251097270</v>
      </c>
      <c r="G11821" s="71" t="s">
        <v>878</v>
      </c>
    </row>
    <row r="11822" spans="6:7">
      <c r="F11822" s="77">
        <v>6052251097271</v>
      </c>
      <c r="G11822" s="71" t="s">
        <v>878</v>
      </c>
    </row>
    <row r="11823" spans="6:7">
      <c r="F11823" s="77">
        <v>6052251097272</v>
      </c>
      <c r="G11823" s="71" t="s">
        <v>878</v>
      </c>
    </row>
    <row r="11824" spans="6:7">
      <c r="F11824" s="77">
        <v>6052251097273</v>
      </c>
      <c r="G11824" s="71" t="s">
        <v>878</v>
      </c>
    </row>
    <row r="11825" spans="6:7">
      <c r="F11825" s="77">
        <v>6052251097274</v>
      </c>
      <c r="G11825" s="71" t="s">
        <v>878</v>
      </c>
    </row>
    <row r="11826" spans="6:7">
      <c r="F11826" s="77">
        <v>6052251097275</v>
      </c>
      <c r="G11826" s="71" t="s">
        <v>878</v>
      </c>
    </row>
    <row r="11827" spans="6:7">
      <c r="F11827" s="77">
        <v>6052251097276</v>
      </c>
      <c r="G11827" s="71" t="s">
        <v>878</v>
      </c>
    </row>
    <row r="11828" spans="6:7">
      <c r="F11828" s="77">
        <v>6052251097277</v>
      </c>
      <c r="G11828" s="71" t="s">
        <v>878</v>
      </c>
    </row>
    <row r="11829" spans="6:7">
      <c r="F11829" s="77">
        <v>6052251097278</v>
      </c>
      <c r="G11829" s="71" t="s">
        <v>878</v>
      </c>
    </row>
    <row r="11830" spans="6:7">
      <c r="F11830" s="77">
        <v>6052251097279</v>
      </c>
      <c r="G11830" s="71" t="s">
        <v>878</v>
      </c>
    </row>
    <row r="11831" spans="6:7">
      <c r="F11831" s="77">
        <v>6052251097280</v>
      </c>
      <c r="G11831" s="71" t="s">
        <v>878</v>
      </c>
    </row>
    <row r="11832" spans="6:7">
      <c r="F11832" s="77">
        <v>6052251097281</v>
      </c>
      <c r="G11832" s="71" t="s">
        <v>878</v>
      </c>
    </row>
    <row r="11833" spans="6:7">
      <c r="F11833" s="77">
        <v>6052251097282</v>
      </c>
      <c r="G11833" s="71" t="s">
        <v>878</v>
      </c>
    </row>
    <row r="11834" spans="6:7">
      <c r="F11834" s="77">
        <v>6052251097283</v>
      </c>
      <c r="G11834" s="71" t="s">
        <v>878</v>
      </c>
    </row>
    <row r="11835" spans="6:7">
      <c r="F11835" s="77">
        <v>6052251097284</v>
      </c>
      <c r="G11835" s="71" t="s">
        <v>878</v>
      </c>
    </row>
    <row r="11836" spans="6:7">
      <c r="F11836" s="77">
        <v>6052251097285</v>
      </c>
      <c r="G11836" s="71" t="s">
        <v>878</v>
      </c>
    </row>
    <row r="11837" spans="6:7">
      <c r="F11837" s="77">
        <v>6052251097286</v>
      </c>
      <c r="G11837" s="71" t="s">
        <v>878</v>
      </c>
    </row>
    <row r="11838" spans="6:7">
      <c r="F11838" s="77">
        <v>6052251097287</v>
      </c>
      <c r="G11838" s="71" t="s">
        <v>878</v>
      </c>
    </row>
    <row r="11839" spans="6:7">
      <c r="F11839" s="77">
        <v>6052251097288</v>
      </c>
      <c r="G11839" s="71" t="s">
        <v>878</v>
      </c>
    </row>
    <row r="11840" spans="6:7">
      <c r="F11840" s="77">
        <v>6052251097289</v>
      </c>
      <c r="G11840" s="71" t="s">
        <v>878</v>
      </c>
    </row>
    <row r="11841" spans="6:7">
      <c r="F11841" s="77">
        <v>6052251097290</v>
      </c>
      <c r="G11841" s="71" t="s">
        <v>878</v>
      </c>
    </row>
    <row r="11842" spans="6:7">
      <c r="F11842" s="77">
        <v>6052251097291</v>
      </c>
      <c r="G11842" s="71" t="s">
        <v>878</v>
      </c>
    </row>
    <row r="11843" spans="6:7">
      <c r="F11843" s="77">
        <v>6052251097292</v>
      </c>
      <c r="G11843" s="71" t="s">
        <v>878</v>
      </c>
    </row>
    <row r="11844" spans="6:7">
      <c r="F11844" s="77">
        <v>6052251097293</v>
      </c>
      <c r="G11844" s="71" t="s">
        <v>878</v>
      </c>
    </row>
    <row r="11845" spans="6:7">
      <c r="F11845" s="77">
        <v>6052251097294</v>
      </c>
      <c r="G11845" s="71" t="s">
        <v>878</v>
      </c>
    </row>
    <row r="11846" spans="6:7">
      <c r="F11846" s="77">
        <v>6052251097295</v>
      </c>
      <c r="G11846" s="71" t="s">
        <v>878</v>
      </c>
    </row>
    <row r="11847" spans="6:7">
      <c r="F11847" s="77">
        <v>6052251097296</v>
      </c>
      <c r="G11847" s="71" t="s">
        <v>878</v>
      </c>
    </row>
    <row r="11848" spans="6:7">
      <c r="F11848" s="77">
        <v>6052251097297</v>
      </c>
      <c r="G11848" s="71" t="s">
        <v>878</v>
      </c>
    </row>
    <row r="11849" spans="6:7">
      <c r="F11849" s="77">
        <v>6052251097298</v>
      </c>
      <c r="G11849" s="71" t="s">
        <v>878</v>
      </c>
    </row>
    <row r="11850" spans="6:7">
      <c r="F11850" s="77">
        <v>6052251097299</v>
      </c>
      <c r="G11850" s="71" t="s">
        <v>878</v>
      </c>
    </row>
    <row r="11851" spans="6:7">
      <c r="F11851" s="77">
        <v>6052251097300</v>
      </c>
      <c r="G11851" s="71" t="s">
        <v>878</v>
      </c>
    </row>
    <row r="11852" spans="6:7">
      <c r="F11852" s="77">
        <v>6052251097301</v>
      </c>
      <c r="G11852" s="71" t="s">
        <v>878</v>
      </c>
    </row>
    <row r="11853" spans="6:7">
      <c r="F11853" s="77">
        <v>6052251097302</v>
      </c>
      <c r="G11853" s="71" t="s">
        <v>878</v>
      </c>
    </row>
    <row r="11854" spans="6:7">
      <c r="F11854" s="77">
        <v>6052251097303</v>
      </c>
      <c r="G11854" s="71" t="s">
        <v>878</v>
      </c>
    </row>
    <row r="11855" spans="6:7">
      <c r="F11855" s="77">
        <v>6052251097304</v>
      </c>
      <c r="G11855" s="71" t="s">
        <v>878</v>
      </c>
    </row>
    <row r="11856" spans="6:7">
      <c r="F11856" s="77">
        <v>6052251097305</v>
      </c>
      <c r="G11856" s="71" t="s">
        <v>878</v>
      </c>
    </row>
    <row r="11857" spans="6:7">
      <c r="F11857" s="77">
        <v>6052251097306</v>
      </c>
      <c r="G11857" s="71" t="s">
        <v>878</v>
      </c>
    </row>
    <row r="11858" spans="6:7">
      <c r="F11858" s="77">
        <v>6052251097307</v>
      </c>
      <c r="G11858" s="71" t="s">
        <v>878</v>
      </c>
    </row>
    <row r="11859" spans="6:7">
      <c r="F11859" s="77">
        <v>6052251097308</v>
      </c>
      <c r="G11859" s="71" t="s">
        <v>878</v>
      </c>
    </row>
    <row r="11860" spans="6:7">
      <c r="F11860" s="77">
        <v>6052251097309</v>
      </c>
      <c r="G11860" s="71" t="s">
        <v>878</v>
      </c>
    </row>
    <row r="11861" spans="6:7">
      <c r="F11861" s="77">
        <v>6052251097310</v>
      </c>
      <c r="G11861" s="71" t="s">
        <v>878</v>
      </c>
    </row>
    <row r="11862" spans="6:7">
      <c r="F11862" s="77">
        <v>6052251097311</v>
      </c>
      <c r="G11862" s="71" t="s">
        <v>878</v>
      </c>
    </row>
    <row r="11863" spans="6:7">
      <c r="F11863" s="77">
        <v>6052251097312</v>
      </c>
      <c r="G11863" s="71" t="s">
        <v>878</v>
      </c>
    </row>
    <row r="11864" spans="6:7">
      <c r="F11864" s="77">
        <v>6052251097313</v>
      </c>
      <c r="G11864" s="71" t="s">
        <v>878</v>
      </c>
    </row>
    <row r="11865" spans="6:7">
      <c r="F11865" s="77">
        <v>6052251097314</v>
      </c>
      <c r="G11865" s="71" t="s">
        <v>878</v>
      </c>
    </row>
    <row r="11866" spans="6:7">
      <c r="F11866" s="77">
        <v>6052251097315</v>
      </c>
      <c r="G11866" s="71" t="s">
        <v>878</v>
      </c>
    </row>
    <row r="11867" spans="6:7">
      <c r="F11867" s="77">
        <v>6052251097316</v>
      </c>
      <c r="G11867" s="71" t="s">
        <v>878</v>
      </c>
    </row>
    <row r="11868" spans="6:7">
      <c r="F11868" s="77">
        <v>6052251097317</v>
      </c>
      <c r="G11868" s="71" t="s">
        <v>878</v>
      </c>
    </row>
    <row r="11869" spans="6:7">
      <c r="F11869" s="77">
        <v>6052251097318</v>
      </c>
      <c r="G11869" s="71" t="s">
        <v>878</v>
      </c>
    </row>
    <row r="11870" spans="6:7">
      <c r="F11870" s="77">
        <v>6052251097319</v>
      </c>
      <c r="G11870" s="71" t="s">
        <v>878</v>
      </c>
    </row>
    <row r="11871" spans="6:7">
      <c r="F11871" s="77">
        <v>6052251097320</v>
      </c>
      <c r="G11871" s="71" t="s">
        <v>878</v>
      </c>
    </row>
    <row r="11872" spans="6:7">
      <c r="F11872" s="77">
        <v>6052251097321</v>
      </c>
      <c r="G11872" s="71" t="s">
        <v>878</v>
      </c>
    </row>
    <row r="11873" spans="6:7">
      <c r="F11873" s="77">
        <v>6052251097322</v>
      </c>
      <c r="G11873" s="71" t="s">
        <v>878</v>
      </c>
    </row>
    <row r="11874" spans="6:7">
      <c r="F11874" s="77">
        <v>6052251097323</v>
      </c>
      <c r="G11874" s="71" t="s">
        <v>878</v>
      </c>
    </row>
    <row r="11875" spans="6:7">
      <c r="F11875" s="77">
        <v>6052251097324</v>
      </c>
      <c r="G11875" s="71" t="s">
        <v>878</v>
      </c>
    </row>
    <row r="11876" spans="6:7">
      <c r="F11876" s="77">
        <v>6052251097325</v>
      </c>
      <c r="G11876" s="71" t="s">
        <v>878</v>
      </c>
    </row>
    <row r="11877" spans="6:7">
      <c r="F11877" s="77">
        <v>6052251097326</v>
      </c>
      <c r="G11877" s="71" t="s">
        <v>878</v>
      </c>
    </row>
    <row r="11878" spans="6:7">
      <c r="F11878" s="77">
        <v>6052251097327</v>
      </c>
      <c r="G11878" s="71" t="s">
        <v>878</v>
      </c>
    </row>
    <row r="11879" spans="6:7">
      <c r="F11879" s="77">
        <v>6052251097328</v>
      </c>
      <c r="G11879" s="71" t="s">
        <v>878</v>
      </c>
    </row>
    <row r="11880" spans="6:7">
      <c r="F11880" s="77">
        <v>6052251097329</v>
      </c>
      <c r="G11880" s="71" t="s">
        <v>878</v>
      </c>
    </row>
    <row r="11881" spans="6:7">
      <c r="F11881" s="77">
        <v>6052251097330</v>
      </c>
      <c r="G11881" s="71" t="s">
        <v>878</v>
      </c>
    </row>
    <row r="11882" spans="6:7">
      <c r="F11882" s="77">
        <v>6052251097331</v>
      </c>
      <c r="G11882" s="71" t="s">
        <v>878</v>
      </c>
    </row>
    <row r="11883" spans="6:7">
      <c r="F11883" s="77">
        <v>6052251097332</v>
      </c>
      <c r="G11883" s="71" t="s">
        <v>878</v>
      </c>
    </row>
    <row r="11884" spans="6:7">
      <c r="F11884" s="77">
        <v>6052251097333</v>
      </c>
      <c r="G11884" s="71" t="s">
        <v>878</v>
      </c>
    </row>
    <row r="11885" spans="6:7">
      <c r="F11885" s="77">
        <v>6052251097334</v>
      </c>
      <c r="G11885" s="71" t="s">
        <v>878</v>
      </c>
    </row>
    <row r="11886" spans="6:7">
      <c r="F11886" s="77">
        <v>6052251097335</v>
      </c>
      <c r="G11886" s="71" t="s">
        <v>878</v>
      </c>
    </row>
    <row r="11887" spans="6:7">
      <c r="F11887" s="77">
        <v>6052251097336</v>
      </c>
      <c r="G11887" s="71" t="s">
        <v>878</v>
      </c>
    </row>
    <row r="11888" spans="6:7">
      <c r="F11888" s="77">
        <v>6052251097337</v>
      </c>
      <c r="G11888" s="71" t="s">
        <v>878</v>
      </c>
    </row>
    <row r="11889" spans="6:7">
      <c r="F11889" s="77">
        <v>6052251097338</v>
      </c>
      <c r="G11889" s="71" t="s">
        <v>878</v>
      </c>
    </row>
    <row r="11890" spans="6:7">
      <c r="F11890" s="77">
        <v>6052251097339</v>
      </c>
      <c r="G11890" s="71" t="s">
        <v>878</v>
      </c>
    </row>
    <row r="11891" spans="6:7">
      <c r="F11891" s="77">
        <v>6052251097340</v>
      </c>
      <c r="G11891" s="71" t="s">
        <v>878</v>
      </c>
    </row>
    <row r="11892" spans="6:7">
      <c r="F11892" s="77">
        <v>6052251097341</v>
      </c>
      <c r="G11892" s="71" t="s">
        <v>878</v>
      </c>
    </row>
    <row r="11893" spans="6:7">
      <c r="F11893" s="77">
        <v>6052251097342</v>
      </c>
      <c r="G11893" s="71" t="s">
        <v>878</v>
      </c>
    </row>
    <row r="11894" spans="6:7">
      <c r="F11894" s="77">
        <v>6052251097343</v>
      </c>
      <c r="G11894" s="71" t="s">
        <v>878</v>
      </c>
    </row>
    <row r="11895" spans="6:7">
      <c r="F11895" s="77">
        <v>6052251097344</v>
      </c>
      <c r="G11895" s="71" t="s">
        <v>878</v>
      </c>
    </row>
    <row r="11896" spans="6:7">
      <c r="F11896" s="77">
        <v>6052251097345</v>
      </c>
      <c r="G11896" s="71" t="s">
        <v>878</v>
      </c>
    </row>
    <row r="11897" spans="6:7">
      <c r="F11897" s="77">
        <v>6052251097346</v>
      </c>
      <c r="G11897" s="71" t="s">
        <v>878</v>
      </c>
    </row>
    <row r="11898" spans="6:7">
      <c r="F11898" s="77">
        <v>6052251097347</v>
      </c>
      <c r="G11898" s="71" t="s">
        <v>878</v>
      </c>
    </row>
    <row r="11899" spans="6:7">
      <c r="F11899" s="77">
        <v>6052251097348</v>
      </c>
      <c r="G11899" s="71" t="s">
        <v>878</v>
      </c>
    </row>
    <row r="11900" spans="6:7">
      <c r="F11900" s="77">
        <v>6052251097349</v>
      </c>
      <c r="G11900" s="71" t="s">
        <v>878</v>
      </c>
    </row>
    <row r="11901" spans="6:7">
      <c r="F11901" s="77">
        <v>6052251097350</v>
      </c>
      <c r="G11901" s="71" t="s">
        <v>878</v>
      </c>
    </row>
    <row r="11902" spans="6:7">
      <c r="F11902" s="77">
        <v>6052251097351</v>
      </c>
      <c r="G11902" s="71" t="s">
        <v>878</v>
      </c>
    </row>
    <row r="11903" spans="6:7">
      <c r="F11903" s="77">
        <v>6052251097352</v>
      </c>
      <c r="G11903" s="71" t="s">
        <v>878</v>
      </c>
    </row>
    <row r="11904" spans="6:7">
      <c r="F11904" s="77">
        <v>6052251097353</v>
      </c>
      <c r="G11904" s="71" t="s">
        <v>878</v>
      </c>
    </row>
    <row r="11905" spans="6:7">
      <c r="F11905" s="77">
        <v>6052251097354</v>
      </c>
      <c r="G11905" s="71" t="s">
        <v>878</v>
      </c>
    </row>
    <row r="11906" spans="6:7">
      <c r="F11906" s="77">
        <v>6052251097355</v>
      </c>
      <c r="G11906" s="71" t="s">
        <v>878</v>
      </c>
    </row>
    <row r="11907" spans="6:7">
      <c r="F11907" s="77">
        <v>6052251097356</v>
      </c>
      <c r="G11907" s="71" t="s">
        <v>878</v>
      </c>
    </row>
    <row r="11908" spans="6:7">
      <c r="F11908" s="77">
        <v>6052251097357</v>
      </c>
      <c r="G11908" s="71" t="s">
        <v>878</v>
      </c>
    </row>
    <row r="11909" spans="6:7">
      <c r="F11909" s="77">
        <v>6052251097358</v>
      </c>
      <c r="G11909" s="71" t="s">
        <v>878</v>
      </c>
    </row>
    <row r="11910" spans="6:7">
      <c r="F11910" s="77">
        <v>6052251097359</v>
      </c>
      <c r="G11910" s="71" t="s">
        <v>878</v>
      </c>
    </row>
    <row r="11911" spans="6:7">
      <c r="F11911" s="77">
        <v>6052251097361</v>
      </c>
      <c r="G11911" s="71" t="s">
        <v>878</v>
      </c>
    </row>
    <row r="11912" spans="6:7">
      <c r="F11912" s="77">
        <v>6052251097362</v>
      </c>
      <c r="G11912" s="71" t="s">
        <v>878</v>
      </c>
    </row>
    <row r="11913" spans="6:7">
      <c r="F11913" s="77">
        <v>6052251097363</v>
      </c>
      <c r="G11913" s="71" t="s">
        <v>878</v>
      </c>
    </row>
    <row r="11914" spans="6:7">
      <c r="F11914" s="77">
        <v>6052251097364</v>
      </c>
      <c r="G11914" s="71" t="s">
        <v>878</v>
      </c>
    </row>
    <row r="11915" spans="6:7">
      <c r="F11915" s="77">
        <v>6052251097365</v>
      </c>
      <c r="G11915" s="71" t="s">
        <v>878</v>
      </c>
    </row>
    <row r="11916" spans="6:7">
      <c r="F11916" s="77">
        <v>6052251097366</v>
      </c>
      <c r="G11916" s="71" t="s">
        <v>878</v>
      </c>
    </row>
    <row r="11917" spans="6:7">
      <c r="F11917" s="77">
        <v>6052251097367</v>
      </c>
      <c r="G11917" s="71" t="s">
        <v>878</v>
      </c>
    </row>
    <row r="11918" spans="6:7">
      <c r="F11918" s="77">
        <v>6052251097368</v>
      </c>
      <c r="G11918" s="71" t="s">
        <v>878</v>
      </c>
    </row>
    <row r="11919" spans="6:7">
      <c r="F11919" s="77">
        <v>6052251097369</v>
      </c>
      <c r="G11919" s="71" t="s">
        <v>878</v>
      </c>
    </row>
    <row r="11920" spans="6:7">
      <c r="F11920" s="77">
        <v>6052251097370</v>
      </c>
      <c r="G11920" s="71" t="s">
        <v>878</v>
      </c>
    </row>
    <row r="11921" spans="6:7">
      <c r="F11921" s="77">
        <v>6052251097371</v>
      </c>
      <c r="G11921" s="71" t="s">
        <v>878</v>
      </c>
    </row>
    <row r="11922" spans="6:7">
      <c r="F11922" s="77">
        <v>6052251097372</v>
      </c>
      <c r="G11922" s="71" t="s">
        <v>878</v>
      </c>
    </row>
    <row r="11923" spans="6:7">
      <c r="F11923" s="77">
        <v>6052251097373</v>
      </c>
      <c r="G11923" s="71" t="s">
        <v>878</v>
      </c>
    </row>
    <row r="11924" spans="6:7">
      <c r="F11924" s="77">
        <v>6052251097374</v>
      </c>
      <c r="G11924" s="71" t="s">
        <v>878</v>
      </c>
    </row>
    <row r="11925" spans="6:7">
      <c r="F11925" s="77">
        <v>6052251097375</v>
      </c>
      <c r="G11925" s="71" t="s">
        <v>878</v>
      </c>
    </row>
    <row r="11926" spans="6:7">
      <c r="F11926" s="77">
        <v>6052251097376</v>
      </c>
      <c r="G11926" s="71" t="s">
        <v>878</v>
      </c>
    </row>
    <row r="11927" spans="6:7">
      <c r="F11927" s="77">
        <v>6052251097377</v>
      </c>
      <c r="G11927" s="71" t="s">
        <v>878</v>
      </c>
    </row>
    <row r="11928" spans="6:7">
      <c r="F11928" s="77">
        <v>6052251097378</v>
      </c>
      <c r="G11928" s="71" t="s">
        <v>878</v>
      </c>
    </row>
    <row r="11929" spans="6:7">
      <c r="F11929" s="77">
        <v>6052251097379</v>
      </c>
      <c r="G11929" s="71" t="s">
        <v>878</v>
      </c>
    </row>
    <row r="11930" spans="6:7">
      <c r="F11930" s="77">
        <v>6052251097380</v>
      </c>
      <c r="G11930" s="71" t="s">
        <v>878</v>
      </c>
    </row>
    <row r="11931" spans="6:7">
      <c r="F11931" s="77">
        <v>6052251097381</v>
      </c>
      <c r="G11931" s="71" t="s">
        <v>878</v>
      </c>
    </row>
    <row r="11932" spans="6:7">
      <c r="F11932" s="77">
        <v>6052251097382</v>
      </c>
      <c r="G11932" s="71" t="s">
        <v>878</v>
      </c>
    </row>
    <row r="11933" spans="6:7">
      <c r="F11933" s="77">
        <v>6052251097383</v>
      </c>
      <c r="G11933" s="71" t="s">
        <v>878</v>
      </c>
    </row>
    <row r="11934" spans="6:7">
      <c r="F11934" s="77">
        <v>6052251097384</v>
      </c>
      <c r="G11934" s="71" t="s">
        <v>878</v>
      </c>
    </row>
    <row r="11935" spans="6:7">
      <c r="F11935" s="77">
        <v>6052251097385</v>
      </c>
      <c r="G11935" s="71" t="s">
        <v>878</v>
      </c>
    </row>
    <row r="11936" spans="6:7">
      <c r="F11936" s="77">
        <v>6052251097386</v>
      </c>
      <c r="G11936" s="71" t="s">
        <v>878</v>
      </c>
    </row>
    <row r="11937" spans="6:7">
      <c r="F11937" s="77">
        <v>6052251097387</v>
      </c>
      <c r="G11937" s="71" t="s">
        <v>878</v>
      </c>
    </row>
    <row r="11938" spans="6:7">
      <c r="F11938" s="77">
        <v>6052251097388</v>
      </c>
      <c r="G11938" s="71" t="s">
        <v>878</v>
      </c>
    </row>
    <row r="11939" spans="6:7">
      <c r="F11939" s="77">
        <v>6052251097389</v>
      </c>
      <c r="G11939" s="71" t="s">
        <v>878</v>
      </c>
    </row>
    <row r="11940" spans="6:7">
      <c r="F11940" s="77">
        <v>6052251097390</v>
      </c>
      <c r="G11940" s="71" t="s">
        <v>878</v>
      </c>
    </row>
    <row r="11941" spans="6:7">
      <c r="F11941" s="77">
        <v>6052251097391</v>
      </c>
      <c r="G11941" s="71" t="s">
        <v>878</v>
      </c>
    </row>
    <row r="11942" spans="6:7">
      <c r="F11942" s="77">
        <v>6052251097392</v>
      </c>
      <c r="G11942" s="71" t="s">
        <v>878</v>
      </c>
    </row>
    <row r="11943" spans="6:7">
      <c r="F11943" s="77">
        <v>6052251097393</v>
      </c>
      <c r="G11943" s="71" t="s">
        <v>878</v>
      </c>
    </row>
    <row r="11944" spans="6:7">
      <c r="F11944" s="77">
        <v>6052251097394</v>
      </c>
      <c r="G11944" s="71" t="s">
        <v>878</v>
      </c>
    </row>
    <row r="11945" spans="6:7">
      <c r="F11945" s="77">
        <v>6052251097395</v>
      </c>
      <c r="G11945" s="71" t="s">
        <v>878</v>
      </c>
    </row>
    <row r="11946" spans="6:7">
      <c r="F11946" s="77">
        <v>6052251097396</v>
      </c>
      <c r="G11946" s="71" t="s">
        <v>878</v>
      </c>
    </row>
    <row r="11947" spans="6:7">
      <c r="F11947" s="77">
        <v>6052251097397</v>
      </c>
      <c r="G11947" s="71" t="s">
        <v>878</v>
      </c>
    </row>
    <row r="11948" spans="6:7">
      <c r="F11948" s="77">
        <v>6052251097398</v>
      </c>
      <c r="G11948" s="71" t="s">
        <v>878</v>
      </c>
    </row>
    <row r="11949" spans="6:7">
      <c r="F11949" s="77">
        <v>6052251097399</v>
      </c>
      <c r="G11949" s="71" t="s">
        <v>878</v>
      </c>
    </row>
    <row r="11950" spans="6:7">
      <c r="F11950" s="77">
        <v>6052251097401</v>
      </c>
      <c r="G11950" s="71" t="s">
        <v>878</v>
      </c>
    </row>
    <row r="11951" spans="6:7">
      <c r="F11951" s="77">
        <v>6052251097402</v>
      </c>
      <c r="G11951" s="71" t="s">
        <v>878</v>
      </c>
    </row>
    <row r="11952" spans="6:7">
      <c r="F11952" s="77">
        <v>6052251097403</v>
      </c>
      <c r="G11952" s="71" t="s">
        <v>878</v>
      </c>
    </row>
    <row r="11953" spans="6:7">
      <c r="F11953" s="77">
        <v>6052251097404</v>
      </c>
      <c r="G11953" s="71" t="s">
        <v>878</v>
      </c>
    </row>
    <row r="11954" spans="6:7">
      <c r="F11954" s="77">
        <v>6052251097405</v>
      </c>
      <c r="G11954" s="71" t="s">
        <v>878</v>
      </c>
    </row>
    <row r="11955" spans="6:7">
      <c r="F11955" s="77">
        <v>6052251097406</v>
      </c>
      <c r="G11955" s="71" t="s">
        <v>878</v>
      </c>
    </row>
    <row r="11956" spans="6:7">
      <c r="F11956" s="77">
        <v>6052251097407</v>
      </c>
      <c r="G11956" s="71" t="s">
        <v>878</v>
      </c>
    </row>
    <row r="11957" spans="6:7">
      <c r="F11957" s="77">
        <v>6052251097408</v>
      </c>
      <c r="G11957" s="71" t="s">
        <v>878</v>
      </c>
    </row>
    <row r="11958" spans="6:7">
      <c r="F11958" s="77">
        <v>6052251097409</v>
      </c>
      <c r="G11958" s="71" t="s">
        <v>878</v>
      </c>
    </row>
    <row r="11959" spans="6:7">
      <c r="F11959" s="77">
        <v>6052251097410</v>
      </c>
      <c r="G11959" s="71" t="s">
        <v>878</v>
      </c>
    </row>
    <row r="11960" spans="6:7">
      <c r="F11960" s="77">
        <v>6052251097411</v>
      </c>
      <c r="G11960" s="71" t="s">
        <v>878</v>
      </c>
    </row>
    <row r="11961" spans="6:7">
      <c r="F11961" s="77">
        <v>6052251097412</v>
      </c>
      <c r="G11961" s="71" t="s">
        <v>878</v>
      </c>
    </row>
    <row r="11962" spans="6:7">
      <c r="F11962" s="77">
        <v>6052251097413</v>
      </c>
      <c r="G11962" s="71" t="s">
        <v>878</v>
      </c>
    </row>
    <row r="11963" spans="6:7">
      <c r="F11963" s="77">
        <v>6052251097414</v>
      </c>
      <c r="G11963" s="71" t="s">
        <v>878</v>
      </c>
    </row>
    <row r="11964" spans="6:7">
      <c r="F11964" s="77">
        <v>6052251097415</v>
      </c>
      <c r="G11964" s="71" t="s">
        <v>878</v>
      </c>
    </row>
    <row r="11965" spans="6:7">
      <c r="F11965" s="77">
        <v>6052251097416</v>
      </c>
      <c r="G11965" s="71" t="s">
        <v>878</v>
      </c>
    </row>
    <row r="11966" spans="6:7">
      <c r="F11966" s="77">
        <v>6052251097417</v>
      </c>
      <c r="G11966" s="71" t="s">
        <v>878</v>
      </c>
    </row>
    <row r="11967" spans="6:7">
      <c r="F11967" s="77">
        <v>6052251097418</v>
      </c>
      <c r="G11967" s="71" t="s">
        <v>878</v>
      </c>
    </row>
    <row r="11968" spans="6:7">
      <c r="F11968" s="77">
        <v>6052251097419</v>
      </c>
      <c r="G11968" s="71" t="s">
        <v>878</v>
      </c>
    </row>
    <row r="11969" spans="6:7">
      <c r="F11969" s="77">
        <v>6052251097420</v>
      </c>
      <c r="G11969" s="71" t="s">
        <v>878</v>
      </c>
    </row>
    <row r="11970" spans="6:7">
      <c r="F11970" s="77">
        <v>6052251097421</v>
      </c>
      <c r="G11970" s="71" t="s">
        <v>878</v>
      </c>
    </row>
    <row r="11971" spans="6:7">
      <c r="F11971" s="77">
        <v>6052251097422</v>
      </c>
      <c r="G11971" s="71" t="s">
        <v>878</v>
      </c>
    </row>
    <row r="11972" spans="6:7">
      <c r="F11972" s="77">
        <v>6052251097423</v>
      </c>
      <c r="G11972" s="71" t="s">
        <v>878</v>
      </c>
    </row>
    <row r="11973" spans="6:7">
      <c r="F11973" s="77">
        <v>6052251097424</v>
      </c>
      <c r="G11973" s="71" t="s">
        <v>878</v>
      </c>
    </row>
    <row r="11974" spans="6:7">
      <c r="F11974" s="77">
        <v>6052251097425</v>
      </c>
      <c r="G11974" s="71" t="s">
        <v>878</v>
      </c>
    </row>
    <row r="11975" spans="6:7">
      <c r="F11975" s="77">
        <v>6052251097426</v>
      </c>
      <c r="G11975" s="71" t="s">
        <v>878</v>
      </c>
    </row>
    <row r="11976" spans="6:7">
      <c r="F11976" s="77">
        <v>6052251097427</v>
      </c>
      <c r="G11976" s="71" t="s">
        <v>878</v>
      </c>
    </row>
    <row r="11977" spans="6:7">
      <c r="F11977" s="77">
        <v>6052251097428</v>
      </c>
      <c r="G11977" s="71" t="s">
        <v>878</v>
      </c>
    </row>
    <row r="11978" spans="6:7">
      <c r="F11978" s="77">
        <v>6052251097429</v>
      </c>
      <c r="G11978" s="71" t="s">
        <v>878</v>
      </c>
    </row>
    <row r="11979" spans="6:7">
      <c r="F11979" s="77">
        <v>6052251097430</v>
      </c>
      <c r="G11979" s="71" t="s">
        <v>878</v>
      </c>
    </row>
    <row r="11980" spans="6:7">
      <c r="F11980" s="77">
        <v>6052251097431</v>
      </c>
      <c r="G11980" s="71" t="s">
        <v>878</v>
      </c>
    </row>
    <row r="11981" spans="6:7">
      <c r="F11981" s="77">
        <v>6052251097432</v>
      </c>
      <c r="G11981" s="71" t="s">
        <v>878</v>
      </c>
    </row>
    <row r="11982" spans="6:7">
      <c r="F11982" s="77">
        <v>6052251097433</v>
      </c>
      <c r="G11982" s="71" t="s">
        <v>878</v>
      </c>
    </row>
    <row r="11983" spans="6:7">
      <c r="F11983" s="77">
        <v>6052251097434</v>
      </c>
      <c r="G11983" s="71" t="s">
        <v>878</v>
      </c>
    </row>
    <row r="11984" spans="6:7">
      <c r="F11984" s="77">
        <v>6052251097435</v>
      </c>
      <c r="G11984" s="71" t="s">
        <v>878</v>
      </c>
    </row>
    <row r="11985" spans="6:7">
      <c r="F11985" s="77">
        <v>6052251097436</v>
      </c>
      <c r="G11985" s="71" t="s">
        <v>878</v>
      </c>
    </row>
    <row r="11986" spans="6:7">
      <c r="F11986" s="77">
        <v>6052251097437</v>
      </c>
      <c r="G11986" s="71" t="s">
        <v>878</v>
      </c>
    </row>
    <row r="11987" spans="6:7">
      <c r="F11987" s="77">
        <v>6052251097438</v>
      </c>
      <c r="G11987" s="71" t="s">
        <v>878</v>
      </c>
    </row>
    <row r="11988" spans="6:7">
      <c r="F11988" s="77">
        <v>6052251097439</v>
      </c>
      <c r="G11988" s="71" t="s">
        <v>878</v>
      </c>
    </row>
    <row r="11989" spans="6:7">
      <c r="F11989" s="77">
        <v>6052251097440</v>
      </c>
      <c r="G11989" s="71" t="s">
        <v>878</v>
      </c>
    </row>
    <row r="11990" spans="6:7">
      <c r="F11990" s="77">
        <v>6052251097441</v>
      </c>
      <c r="G11990" s="71" t="s">
        <v>878</v>
      </c>
    </row>
    <row r="11991" spans="6:7">
      <c r="F11991" s="77">
        <v>6052251097442</v>
      </c>
      <c r="G11991" s="71" t="s">
        <v>878</v>
      </c>
    </row>
    <row r="11992" spans="6:7">
      <c r="F11992" s="77">
        <v>6052251097443</v>
      </c>
      <c r="G11992" s="71" t="s">
        <v>878</v>
      </c>
    </row>
    <row r="11993" spans="6:7">
      <c r="F11993" s="77">
        <v>6052251097444</v>
      </c>
      <c r="G11993" s="71" t="s">
        <v>878</v>
      </c>
    </row>
    <row r="11994" spans="6:7">
      <c r="F11994" s="77">
        <v>6052251097445</v>
      </c>
      <c r="G11994" s="71" t="s">
        <v>878</v>
      </c>
    </row>
    <row r="11995" spans="6:7">
      <c r="F11995" s="77">
        <v>6052251097446</v>
      </c>
      <c r="G11995" s="71" t="s">
        <v>878</v>
      </c>
    </row>
    <row r="11996" spans="6:7">
      <c r="F11996" s="77">
        <v>6052251097447</v>
      </c>
      <c r="G11996" s="71" t="s">
        <v>878</v>
      </c>
    </row>
    <row r="11997" spans="6:7">
      <c r="F11997" s="77">
        <v>6052251097448</v>
      </c>
      <c r="G11997" s="71" t="s">
        <v>878</v>
      </c>
    </row>
    <row r="11998" spans="6:7">
      <c r="F11998" s="77">
        <v>6052251097449</v>
      </c>
      <c r="G11998" s="71" t="s">
        <v>878</v>
      </c>
    </row>
    <row r="11999" spans="6:7">
      <c r="F11999" s="77">
        <v>6052251097450</v>
      </c>
      <c r="G11999" s="71" t="s">
        <v>878</v>
      </c>
    </row>
    <row r="12000" spans="6:7">
      <c r="F12000" s="77">
        <v>6052251097451</v>
      </c>
      <c r="G12000" s="71" t="s">
        <v>878</v>
      </c>
    </row>
    <row r="12001" spans="6:7">
      <c r="F12001" s="77">
        <v>6052251097452</v>
      </c>
      <c r="G12001" s="71" t="s">
        <v>878</v>
      </c>
    </row>
    <row r="12002" spans="6:7">
      <c r="F12002" s="77">
        <v>6052251097453</v>
      </c>
      <c r="G12002" s="71" t="s">
        <v>878</v>
      </c>
    </row>
    <row r="12003" spans="6:7">
      <c r="F12003" s="77">
        <v>6052251097454</v>
      </c>
      <c r="G12003" s="71" t="s">
        <v>878</v>
      </c>
    </row>
    <row r="12004" spans="6:7">
      <c r="F12004" s="77">
        <v>6052251097455</v>
      </c>
      <c r="G12004" s="71" t="s">
        <v>878</v>
      </c>
    </row>
    <row r="12005" spans="6:7">
      <c r="F12005" s="77">
        <v>6052251097456</v>
      </c>
      <c r="G12005" s="71" t="s">
        <v>878</v>
      </c>
    </row>
    <row r="12006" spans="6:7">
      <c r="F12006" s="77">
        <v>6052251097457</v>
      </c>
      <c r="G12006" s="71" t="s">
        <v>878</v>
      </c>
    </row>
    <row r="12007" spans="6:7">
      <c r="F12007" s="77">
        <v>6052251097458</v>
      </c>
      <c r="G12007" s="71" t="s">
        <v>878</v>
      </c>
    </row>
    <row r="12008" spans="6:7">
      <c r="F12008" s="77">
        <v>6052251097459</v>
      </c>
      <c r="G12008" s="71" t="s">
        <v>878</v>
      </c>
    </row>
    <row r="12009" spans="6:7">
      <c r="F12009" s="77">
        <v>6052251097460</v>
      </c>
      <c r="G12009" s="71" t="s">
        <v>878</v>
      </c>
    </row>
    <row r="12010" spans="6:7">
      <c r="F12010" s="77">
        <v>6052251097461</v>
      </c>
      <c r="G12010" s="71" t="s">
        <v>878</v>
      </c>
    </row>
    <row r="12011" spans="6:7">
      <c r="F12011" s="77">
        <v>6052251097462</v>
      </c>
      <c r="G12011" s="71" t="s">
        <v>878</v>
      </c>
    </row>
    <row r="12012" spans="6:7">
      <c r="F12012" s="77">
        <v>6052251097463</v>
      </c>
      <c r="G12012" s="71" t="s">
        <v>878</v>
      </c>
    </row>
    <row r="12013" spans="6:7">
      <c r="F12013" s="77">
        <v>6052251097464</v>
      </c>
      <c r="G12013" s="71" t="s">
        <v>878</v>
      </c>
    </row>
    <row r="12014" spans="6:7">
      <c r="F12014" s="77">
        <v>6052251097465</v>
      </c>
      <c r="G12014" s="71" t="s">
        <v>878</v>
      </c>
    </row>
    <row r="12015" spans="6:7">
      <c r="F12015" s="77">
        <v>6052251097466</v>
      </c>
      <c r="G12015" s="71" t="s">
        <v>878</v>
      </c>
    </row>
    <row r="12016" spans="6:7">
      <c r="F12016" s="77">
        <v>6052251097467</v>
      </c>
      <c r="G12016" s="71" t="s">
        <v>878</v>
      </c>
    </row>
    <row r="12017" spans="6:7">
      <c r="F12017" s="77">
        <v>6052251097468</v>
      </c>
      <c r="G12017" s="71" t="s">
        <v>878</v>
      </c>
    </row>
    <row r="12018" spans="6:7">
      <c r="F12018" s="77">
        <v>6052251097469</v>
      </c>
      <c r="G12018" s="71" t="s">
        <v>878</v>
      </c>
    </row>
    <row r="12019" spans="6:7">
      <c r="F12019" s="77">
        <v>6052251097470</v>
      </c>
      <c r="G12019" s="71" t="s">
        <v>878</v>
      </c>
    </row>
    <row r="12020" spans="6:7">
      <c r="F12020" s="77">
        <v>6052251097471</v>
      </c>
      <c r="G12020" s="71" t="s">
        <v>878</v>
      </c>
    </row>
    <row r="12021" spans="6:7">
      <c r="F12021" s="77">
        <v>6052251097472</v>
      </c>
      <c r="G12021" s="71" t="s">
        <v>878</v>
      </c>
    </row>
    <row r="12022" spans="6:7">
      <c r="F12022" s="77">
        <v>6052251097473</v>
      </c>
      <c r="G12022" s="71" t="s">
        <v>878</v>
      </c>
    </row>
    <row r="12023" spans="6:7">
      <c r="F12023" s="77">
        <v>6052251097474</v>
      </c>
      <c r="G12023" s="71" t="s">
        <v>878</v>
      </c>
    </row>
    <row r="12024" spans="6:7">
      <c r="F12024" s="77">
        <v>6052251097475</v>
      </c>
      <c r="G12024" s="71" t="s">
        <v>878</v>
      </c>
    </row>
    <row r="12025" spans="6:7">
      <c r="F12025" s="77">
        <v>6052251097476</v>
      </c>
      <c r="G12025" s="71" t="s">
        <v>878</v>
      </c>
    </row>
    <row r="12026" spans="6:7">
      <c r="F12026" s="77">
        <v>6052251097477</v>
      </c>
      <c r="G12026" s="71" t="s">
        <v>878</v>
      </c>
    </row>
    <row r="12027" spans="6:7">
      <c r="F12027" s="77">
        <v>6052251097478</v>
      </c>
      <c r="G12027" s="71" t="s">
        <v>878</v>
      </c>
    </row>
    <row r="12028" spans="6:7">
      <c r="F12028" s="77">
        <v>6052251097479</v>
      </c>
      <c r="G12028" s="71" t="s">
        <v>878</v>
      </c>
    </row>
    <row r="12029" spans="6:7">
      <c r="F12029" s="77">
        <v>6052251097480</v>
      </c>
      <c r="G12029" s="71" t="s">
        <v>878</v>
      </c>
    </row>
    <row r="12030" spans="6:7">
      <c r="F12030" s="77">
        <v>6052251097481</v>
      </c>
      <c r="G12030" s="71" t="s">
        <v>878</v>
      </c>
    </row>
    <row r="12031" spans="6:7">
      <c r="F12031" s="77">
        <v>6052251097482</v>
      </c>
      <c r="G12031" s="71" t="s">
        <v>878</v>
      </c>
    </row>
    <row r="12032" spans="6:7">
      <c r="F12032" s="77">
        <v>6052251097483</v>
      </c>
      <c r="G12032" s="71" t="s">
        <v>878</v>
      </c>
    </row>
    <row r="12033" spans="6:7">
      <c r="F12033" s="77">
        <v>6052251097484</v>
      </c>
      <c r="G12033" s="71" t="s">
        <v>878</v>
      </c>
    </row>
    <row r="12034" spans="6:7">
      <c r="F12034" s="77">
        <v>6052251097485</v>
      </c>
      <c r="G12034" s="71" t="s">
        <v>878</v>
      </c>
    </row>
    <row r="12035" spans="6:7">
      <c r="F12035" s="77">
        <v>6052251097486</v>
      </c>
      <c r="G12035" s="71" t="s">
        <v>878</v>
      </c>
    </row>
    <row r="12036" spans="6:7">
      <c r="F12036" s="77">
        <v>6052251097487</v>
      </c>
      <c r="G12036" s="71" t="s">
        <v>878</v>
      </c>
    </row>
    <row r="12037" spans="6:7">
      <c r="F12037" s="77">
        <v>6052251097488</v>
      </c>
      <c r="G12037" s="71" t="s">
        <v>878</v>
      </c>
    </row>
    <row r="12038" spans="6:7">
      <c r="F12038" s="77">
        <v>6052251097489</v>
      </c>
      <c r="G12038" s="71" t="s">
        <v>878</v>
      </c>
    </row>
    <row r="12039" spans="6:7">
      <c r="F12039" s="77">
        <v>6052251097490</v>
      </c>
      <c r="G12039" s="71" t="s">
        <v>878</v>
      </c>
    </row>
    <row r="12040" spans="6:7">
      <c r="F12040" s="77">
        <v>6052251097491</v>
      </c>
      <c r="G12040" s="71" t="s">
        <v>878</v>
      </c>
    </row>
    <row r="12041" spans="6:7">
      <c r="F12041" s="77">
        <v>6052251097492</v>
      </c>
      <c r="G12041" s="71" t="s">
        <v>878</v>
      </c>
    </row>
    <row r="12042" spans="6:7">
      <c r="F12042" s="77">
        <v>6052251097493</v>
      </c>
      <c r="G12042" s="71" t="s">
        <v>878</v>
      </c>
    </row>
    <row r="12043" spans="6:7">
      <c r="F12043" s="77">
        <v>6052251097494</v>
      </c>
      <c r="G12043" s="71" t="s">
        <v>878</v>
      </c>
    </row>
    <row r="12044" spans="6:7">
      <c r="F12044" s="77">
        <v>6052251097495</v>
      </c>
      <c r="G12044" s="71" t="s">
        <v>878</v>
      </c>
    </row>
    <row r="12045" spans="6:7">
      <c r="F12045" s="77">
        <v>6052251097496</v>
      </c>
      <c r="G12045" s="71" t="s">
        <v>878</v>
      </c>
    </row>
    <row r="12046" spans="6:7">
      <c r="F12046" s="77">
        <v>6052251097497</v>
      </c>
      <c r="G12046" s="71" t="s">
        <v>878</v>
      </c>
    </row>
    <row r="12047" spans="6:7">
      <c r="F12047" s="77">
        <v>6052251097498</v>
      </c>
      <c r="G12047" s="71" t="s">
        <v>878</v>
      </c>
    </row>
    <row r="12048" spans="6:7">
      <c r="F12048" s="77">
        <v>6052251097499</v>
      </c>
      <c r="G12048" s="71" t="s">
        <v>878</v>
      </c>
    </row>
    <row r="12049" spans="6:7">
      <c r="F12049" s="77">
        <v>6052251097500</v>
      </c>
      <c r="G12049" s="71" t="s">
        <v>878</v>
      </c>
    </row>
    <row r="12050" spans="6:7">
      <c r="F12050" s="77">
        <v>6052251097501</v>
      </c>
      <c r="G12050" s="71" t="s">
        <v>878</v>
      </c>
    </row>
    <row r="12051" spans="6:7">
      <c r="F12051" s="77">
        <v>6052251097502</v>
      </c>
      <c r="G12051" s="71" t="s">
        <v>878</v>
      </c>
    </row>
    <row r="12052" spans="6:7">
      <c r="F12052" s="77">
        <v>6052251097503</v>
      </c>
      <c r="G12052" s="71" t="s">
        <v>878</v>
      </c>
    </row>
    <row r="12053" spans="6:7">
      <c r="F12053" s="77">
        <v>6052251097504</v>
      </c>
      <c r="G12053" s="71" t="s">
        <v>878</v>
      </c>
    </row>
    <row r="12054" spans="6:7">
      <c r="F12054" s="77">
        <v>6052251097505</v>
      </c>
      <c r="G12054" s="71" t="s">
        <v>878</v>
      </c>
    </row>
    <row r="12055" spans="6:7">
      <c r="F12055" s="77">
        <v>6052251097506</v>
      </c>
      <c r="G12055" s="71" t="s">
        <v>878</v>
      </c>
    </row>
    <row r="12056" spans="6:7">
      <c r="F12056" s="77">
        <v>6052251097507</v>
      </c>
      <c r="G12056" s="71" t="s">
        <v>878</v>
      </c>
    </row>
    <row r="12057" spans="6:7">
      <c r="F12057" s="77">
        <v>6052251097508</v>
      </c>
      <c r="G12057" s="71" t="s">
        <v>878</v>
      </c>
    </row>
    <row r="12058" spans="6:7">
      <c r="F12058" s="77">
        <v>6052251097509</v>
      </c>
      <c r="G12058" s="71" t="s">
        <v>878</v>
      </c>
    </row>
    <row r="12059" spans="6:7">
      <c r="F12059" s="77">
        <v>6052251097510</v>
      </c>
      <c r="G12059" s="71" t="s">
        <v>878</v>
      </c>
    </row>
    <row r="12060" spans="6:7">
      <c r="F12060" s="77">
        <v>6052251097511</v>
      </c>
      <c r="G12060" s="71" t="s">
        <v>878</v>
      </c>
    </row>
    <row r="12061" spans="6:7">
      <c r="F12061" s="77">
        <v>6052251097512</v>
      </c>
      <c r="G12061" s="71" t="s">
        <v>878</v>
      </c>
    </row>
    <row r="12062" spans="6:7">
      <c r="F12062" s="77">
        <v>6052251097513</v>
      </c>
      <c r="G12062" s="71" t="s">
        <v>878</v>
      </c>
    </row>
    <row r="12063" spans="6:7">
      <c r="F12063" s="77">
        <v>6052251097514</v>
      </c>
      <c r="G12063" s="71" t="s">
        <v>878</v>
      </c>
    </row>
    <row r="12064" spans="6:7">
      <c r="F12064" s="77">
        <v>6052251097515</v>
      </c>
      <c r="G12064" s="71" t="s">
        <v>878</v>
      </c>
    </row>
    <row r="12065" spans="6:7">
      <c r="F12065" s="77">
        <v>6052251097516</v>
      </c>
      <c r="G12065" s="71" t="s">
        <v>878</v>
      </c>
    </row>
    <row r="12066" spans="6:7">
      <c r="F12066" s="77">
        <v>6052251097517</v>
      </c>
      <c r="G12066" s="71" t="s">
        <v>878</v>
      </c>
    </row>
    <row r="12067" spans="6:7">
      <c r="F12067" s="77">
        <v>6052251097518</v>
      </c>
      <c r="G12067" s="71" t="s">
        <v>878</v>
      </c>
    </row>
    <row r="12068" spans="6:7">
      <c r="F12068" s="77">
        <v>6052251097519</v>
      </c>
      <c r="G12068" s="71" t="s">
        <v>878</v>
      </c>
    </row>
    <row r="12069" spans="6:7">
      <c r="F12069" s="77">
        <v>6052251097520</v>
      </c>
      <c r="G12069" s="71" t="s">
        <v>878</v>
      </c>
    </row>
    <row r="12070" spans="6:7">
      <c r="F12070" s="77">
        <v>6052251097521</v>
      </c>
      <c r="G12070" s="71" t="s">
        <v>878</v>
      </c>
    </row>
    <row r="12071" spans="6:7">
      <c r="F12071" s="77">
        <v>6052251097522</v>
      </c>
      <c r="G12071" s="71" t="s">
        <v>878</v>
      </c>
    </row>
    <row r="12072" spans="6:7">
      <c r="F12072" s="77">
        <v>6052251097523</v>
      </c>
      <c r="G12072" s="71" t="s">
        <v>878</v>
      </c>
    </row>
    <row r="12073" spans="6:7">
      <c r="F12073" s="77">
        <v>6052251097524</v>
      </c>
      <c r="G12073" s="71" t="s">
        <v>878</v>
      </c>
    </row>
    <row r="12074" spans="6:7">
      <c r="F12074" s="77">
        <v>6052251097525</v>
      </c>
      <c r="G12074" s="71" t="s">
        <v>878</v>
      </c>
    </row>
    <row r="12075" spans="6:7">
      <c r="F12075" s="77">
        <v>6052251097526</v>
      </c>
      <c r="G12075" s="71" t="s">
        <v>878</v>
      </c>
    </row>
    <row r="12076" spans="6:7">
      <c r="F12076" s="77">
        <v>6052251097527</v>
      </c>
      <c r="G12076" s="71" t="s">
        <v>878</v>
      </c>
    </row>
    <row r="12077" spans="6:7">
      <c r="F12077" s="77">
        <v>6052251097528</v>
      </c>
      <c r="G12077" s="71" t="s">
        <v>878</v>
      </c>
    </row>
    <row r="12078" spans="6:7">
      <c r="F12078" s="77">
        <v>6052251097529</v>
      </c>
      <c r="G12078" s="71" t="s">
        <v>878</v>
      </c>
    </row>
    <row r="12079" spans="6:7">
      <c r="F12079" s="77">
        <v>6052251097530</v>
      </c>
      <c r="G12079" s="71" t="s">
        <v>878</v>
      </c>
    </row>
    <row r="12080" spans="6:7">
      <c r="F12080" s="77">
        <v>6052251097531</v>
      </c>
      <c r="G12080" s="71" t="s">
        <v>878</v>
      </c>
    </row>
    <row r="12081" spans="6:7">
      <c r="F12081" s="77">
        <v>6052251097532</v>
      </c>
      <c r="G12081" s="71" t="s">
        <v>878</v>
      </c>
    </row>
    <row r="12082" spans="6:7">
      <c r="F12082" s="77">
        <v>6052251097533</v>
      </c>
      <c r="G12082" s="71" t="s">
        <v>878</v>
      </c>
    </row>
    <row r="12083" spans="6:7">
      <c r="F12083" s="77">
        <v>6052251097534</v>
      </c>
      <c r="G12083" s="71" t="s">
        <v>878</v>
      </c>
    </row>
    <row r="12084" spans="6:7">
      <c r="F12084" s="77">
        <v>6052251097535</v>
      </c>
      <c r="G12084" s="71" t="s">
        <v>878</v>
      </c>
    </row>
    <row r="12085" spans="6:7">
      <c r="F12085" s="77">
        <v>6052251097536</v>
      </c>
      <c r="G12085" s="71" t="s">
        <v>878</v>
      </c>
    </row>
    <row r="12086" spans="6:7">
      <c r="F12086" s="77">
        <v>6052251097538</v>
      </c>
      <c r="G12086" s="71" t="s">
        <v>878</v>
      </c>
    </row>
    <row r="12087" spans="6:7">
      <c r="F12087" s="77">
        <v>6052251097539</v>
      </c>
      <c r="G12087" s="71" t="s">
        <v>878</v>
      </c>
    </row>
    <row r="12088" spans="6:7">
      <c r="F12088" s="77">
        <v>6052251097540</v>
      </c>
      <c r="G12088" s="71" t="s">
        <v>878</v>
      </c>
    </row>
    <row r="12089" spans="6:7">
      <c r="F12089" s="77">
        <v>6052251097541</v>
      </c>
      <c r="G12089" s="71" t="s">
        <v>878</v>
      </c>
    </row>
    <row r="12090" spans="6:7">
      <c r="F12090" s="77">
        <v>6052251097542</v>
      </c>
      <c r="G12090" s="71" t="s">
        <v>878</v>
      </c>
    </row>
    <row r="12091" spans="6:7">
      <c r="F12091" s="77">
        <v>6052251097543</v>
      </c>
      <c r="G12091" s="71" t="s">
        <v>878</v>
      </c>
    </row>
    <row r="12092" spans="6:7">
      <c r="F12092" s="77">
        <v>6052251097544</v>
      </c>
      <c r="G12092" s="71" t="s">
        <v>878</v>
      </c>
    </row>
    <row r="12093" spans="6:7">
      <c r="F12093" s="77">
        <v>6052251097545</v>
      </c>
      <c r="G12093" s="71" t="s">
        <v>878</v>
      </c>
    </row>
    <row r="12094" spans="6:7">
      <c r="F12094" s="77">
        <v>6052251097546</v>
      </c>
      <c r="G12094" s="71" t="s">
        <v>878</v>
      </c>
    </row>
    <row r="12095" spans="6:7">
      <c r="F12095" s="77">
        <v>6052251097547</v>
      </c>
      <c r="G12095" s="71" t="s">
        <v>878</v>
      </c>
    </row>
    <row r="12096" spans="6:7">
      <c r="F12096" s="77">
        <v>6052251097548</v>
      </c>
      <c r="G12096" s="71" t="s">
        <v>878</v>
      </c>
    </row>
    <row r="12097" spans="6:7">
      <c r="F12097" s="77">
        <v>6052251097549</v>
      </c>
      <c r="G12097" s="71" t="s">
        <v>878</v>
      </c>
    </row>
    <row r="12098" spans="6:7">
      <c r="F12098" s="77">
        <v>6052251097550</v>
      </c>
      <c r="G12098" s="71" t="s">
        <v>878</v>
      </c>
    </row>
    <row r="12099" spans="6:7">
      <c r="F12099" s="77">
        <v>6052251097551</v>
      </c>
      <c r="G12099" s="71" t="s">
        <v>878</v>
      </c>
    </row>
    <row r="12100" spans="6:7">
      <c r="F12100" s="77">
        <v>6052251097552</v>
      </c>
      <c r="G12100" s="71" t="s">
        <v>878</v>
      </c>
    </row>
    <row r="12101" spans="6:7">
      <c r="F12101" s="77">
        <v>6052251097553</v>
      </c>
      <c r="G12101" s="71" t="s">
        <v>878</v>
      </c>
    </row>
    <row r="12102" spans="6:7">
      <c r="F12102" s="77">
        <v>6052251097554</v>
      </c>
      <c r="G12102" s="71" t="s">
        <v>878</v>
      </c>
    </row>
    <row r="12103" spans="6:7">
      <c r="F12103" s="77">
        <v>6052251097555</v>
      </c>
      <c r="G12103" s="71" t="s">
        <v>878</v>
      </c>
    </row>
    <row r="12104" spans="6:7">
      <c r="F12104" s="77">
        <v>6052251097556</v>
      </c>
      <c r="G12104" s="71" t="s">
        <v>878</v>
      </c>
    </row>
    <row r="12105" spans="6:7">
      <c r="F12105" s="77">
        <v>6052251097557</v>
      </c>
      <c r="G12105" s="71" t="s">
        <v>878</v>
      </c>
    </row>
    <row r="12106" spans="6:7">
      <c r="F12106" s="77">
        <v>6052251097558</v>
      </c>
      <c r="G12106" s="71" t="s">
        <v>878</v>
      </c>
    </row>
    <row r="12107" spans="6:7">
      <c r="F12107" s="77">
        <v>6052251097559</v>
      </c>
      <c r="G12107" s="71" t="s">
        <v>878</v>
      </c>
    </row>
    <row r="12108" spans="6:7">
      <c r="F12108" s="77">
        <v>6052251097560</v>
      </c>
      <c r="G12108" s="71" t="s">
        <v>878</v>
      </c>
    </row>
    <row r="12109" spans="6:7">
      <c r="F12109" s="77">
        <v>6052251097561</v>
      </c>
      <c r="G12109" s="71" t="s">
        <v>878</v>
      </c>
    </row>
    <row r="12110" spans="6:7">
      <c r="F12110" s="77">
        <v>6052251097562</v>
      </c>
      <c r="G12110" s="71" t="s">
        <v>878</v>
      </c>
    </row>
    <row r="12111" spans="6:7">
      <c r="F12111" s="77">
        <v>6052251097563</v>
      </c>
      <c r="G12111" s="71" t="s">
        <v>878</v>
      </c>
    </row>
    <row r="12112" spans="6:7">
      <c r="F12112" s="77">
        <v>6052251097564</v>
      </c>
      <c r="G12112" s="71" t="s">
        <v>878</v>
      </c>
    </row>
    <row r="12113" spans="6:7">
      <c r="F12113" s="77">
        <v>6052251097565</v>
      </c>
      <c r="G12113" s="71" t="s">
        <v>878</v>
      </c>
    </row>
    <row r="12114" spans="6:7">
      <c r="F12114" s="77">
        <v>6052251097566</v>
      </c>
      <c r="G12114" s="71" t="s">
        <v>878</v>
      </c>
    </row>
    <row r="12115" spans="6:7">
      <c r="F12115" s="77">
        <v>6052251097567</v>
      </c>
      <c r="G12115" s="71" t="s">
        <v>878</v>
      </c>
    </row>
    <row r="12116" spans="6:7">
      <c r="F12116" s="77">
        <v>6052251097568</v>
      </c>
      <c r="G12116" s="71" t="s">
        <v>878</v>
      </c>
    </row>
    <row r="12117" spans="6:7">
      <c r="F12117" s="77">
        <v>6052251097569</v>
      </c>
      <c r="G12117" s="71" t="s">
        <v>878</v>
      </c>
    </row>
    <row r="12118" spans="6:7">
      <c r="F12118" s="77">
        <v>6052251097570</v>
      </c>
      <c r="G12118" s="71" t="s">
        <v>878</v>
      </c>
    </row>
    <row r="12119" spans="6:7">
      <c r="F12119" s="77">
        <v>6052251097571</v>
      </c>
      <c r="G12119" s="71" t="s">
        <v>878</v>
      </c>
    </row>
    <row r="12120" spans="6:7">
      <c r="F12120" s="77">
        <v>6052251097572</v>
      </c>
      <c r="G12120" s="71" t="s">
        <v>878</v>
      </c>
    </row>
    <row r="12121" spans="6:7">
      <c r="F12121" s="77">
        <v>6052251097573</v>
      </c>
      <c r="G12121" s="71" t="s">
        <v>878</v>
      </c>
    </row>
    <row r="12122" spans="6:7">
      <c r="F12122" s="77">
        <v>6052251097574</v>
      </c>
      <c r="G12122" s="71" t="s">
        <v>878</v>
      </c>
    </row>
    <row r="12123" spans="6:7">
      <c r="F12123" s="77">
        <v>6052251097575</v>
      </c>
      <c r="G12123" s="71" t="s">
        <v>878</v>
      </c>
    </row>
    <row r="12124" spans="6:7">
      <c r="F12124" s="77">
        <v>6052251097576</v>
      </c>
      <c r="G12124" s="71" t="s">
        <v>878</v>
      </c>
    </row>
    <row r="12125" spans="6:7">
      <c r="F12125" s="77">
        <v>6052251097581</v>
      </c>
      <c r="G12125" s="71" t="s">
        <v>878</v>
      </c>
    </row>
    <row r="12126" spans="6:7">
      <c r="F12126" s="77">
        <v>6052251097582</v>
      </c>
      <c r="G12126" s="71" t="s">
        <v>878</v>
      </c>
    </row>
    <row r="12127" spans="6:7">
      <c r="F12127" s="77">
        <v>6052251097583</v>
      </c>
      <c r="G12127" s="71" t="s">
        <v>878</v>
      </c>
    </row>
    <row r="12128" spans="6:7">
      <c r="F12128" s="77">
        <v>6052251097584</v>
      </c>
      <c r="G12128" s="71" t="s">
        <v>878</v>
      </c>
    </row>
    <row r="12129" spans="6:7">
      <c r="F12129" s="77">
        <v>6052251097585</v>
      </c>
      <c r="G12129" s="71" t="s">
        <v>878</v>
      </c>
    </row>
    <row r="12130" spans="6:7">
      <c r="F12130" s="77">
        <v>6052251097592</v>
      </c>
      <c r="G12130" s="71" t="s">
        <v>878</v>
      </c>
    </row>
    <row r="12131" spans="6:7">
      <c r="F12131" s="77">
        <v>6052251097593</v>
      </c>
      <c r="G12131" s="71" t="s">
        <v>878</v>
      </c>
    </row>
    <row r="12132" spans="6:7">
      <c r="F12132" s="77">
        <v>6052251098011</v>
      </c>
      <c r="G12132" s="71" t="s">
        <v>878</v>
      </c>
    </row>
    <row r="12133" spans="6:7">
      <c r="F12133" s="77">
        <v>6052251098277</v>
      </c>
      <c r="G12133" s="71" t="s">
        <v>878</v>
      </c>
    </row>
    <row r="12134" spans="6:7">
      <c r="F12134" s="77">
        <v>6052251098694</v>
      </c>
      <c r="G12134" s="71" t="s">
        <v>878</v>
      </c>
    </row>
    <row r="12135" spans="6:7">
      <c r="F12135" s="77">
        <v>6052251098695</v>
      </c>
      <c r="G12135" s="71" t="s">
        <v>878</v>
      </c>
    </row>
    <row r="12136" spans="6:7">
      <c r="F12136" s="77">
        <v>6052251098696</v>
      </c>
      <c r="G12136" s="71" t="s">
        <v>878</v>
      </c>
    </row>
    <row r="12137" spans="6:7">
      <c r="F12137" s="77">
        <v>6052251098697</v>
      </c>
      <c r="G12137" s="71" t="s">
        <v>878</v>
      </c>
    </row>
    <row r="12138" spans="6:7">
      <c r="F12138" s="77">
        <v>6052251099022</v>
      </c>
      <c r="G12138" s="71" t="s">
        <v>878</v>
      </c>
    </row>
    <row r="12139" spans="6:7">
      <c r="F12139" s="77">
        <v>6052251099042</v>
      </c>
      <c r="G12139" s="71" t="s">
        <v>878</v>
      </c>
    </row>
    <row r="12140" spans="6:7">
      <c r="F12140" s="77">
        <v>6052251099454</v>
      </c>
      <c r="G12140" s="71" t="s">
        <v>878</v>
      </c>
    </row>
    <row r="12141" spans="6:7">
      <c r="F12141" s="77">
        <v>6052251099582</v>
      </c>
      <c r="G12141" s="71" t="s">
        <v>878</v>
      </c>
    </row>
    <row r="12142" spans="6:7">
      <c r="F12142" s="77">
        <v>6052251099583</v>
      </c>
      <c r="G12142" s="71" t="s">
        <v>878</v>
      </c>
    </row>
    <row r="12143" spans="6:7">
      <c r="F12143" s="77">
        <v>6052251099586</v>
      </c>
      <c r="G12143" s="71" t="s">
        <v>878</v>
      </c>
    </row>
    <row r="12144" spans="6:7">
      <c r="F12144" s="77">
        <v>6052251099587</v>
      </c>
      <c r="G12144" s="71" t="s">
        <v>878</v>
      </c>
    </row>
    <row r="12145" spans="6:7">
      <c r="F12145" s="77">
        <v>6052251099588</v>
      </c>
      <c r="G12145" s="71" t="s">
        <v>878</v>
      </c>
    </row>
    <row r="12146" spans="6:7">
      <c r="F12146" s="77">
        <v>6052251099589</v>
      </c>
      <c r="G12146" s="71" t="s">
        <v>878</v>
      </c>
    </row>
    <row r="12147" spans="6:7">
      <c r="F12147" s="77">
        <v>6052251099590</v>
      </c>
      <c r="G12147" s="71" t="s">
        <v>878</v>
      </c>
    </row>
    <row r="12148" spans="6:7">
      <c r="F12148" s="77">
        <v>6052251099591</v>
      </c>
      <c r="G12148" s="71" t="s">
        <v>878</v>
      </c>
    </row>
    <row r="12149" spans="6:7">
      <c r="F12149" s="77">
        <v>6052251099592</v>
      </c>
      <c r="G12149" s="71" t="s">
        <v>878</v>
      </c>
    </row>
    <row r="12150" spans="6:7">
      <c r="F12150" s="77">
        <v>6052251099593</v>
      </c>
      <c r="G12150" s="71" t="s">
        <v>878</v>
      </c>
    </row>
    <row r="12151" spans="6:7">
      <c r="F12151" s="77">
        <v>6052251099594</v>
      </c>
      <c r="G12151" s="71" t="s">
        <v>878</v>
      </c>
    </row>
    <row r="12152" spans="6:7">
      <c r="F12152" s="77">
        <v>6052251099595</v>
      </c>
      <c r="G12152" s="71" t="s">
        <v>878</v>
      </c>
    </row>
    <row r="12153" spans="6:7">
      <c r="F12153" s="77">
        <v>6052251099596</v>
      </c>
      <c r="G12153" s="71" t="s">
        <v>878</v>
      </c>
    </row>
    <row r="12154" spans="6:7">
      <c r="F12154" s="77">
        <v>6052251099597</v>
      </c>
      <c r="G12154" s="71" t="s">
        <v>878</v>
      </c>
    </row>
    <row r="12155" spans="6:7">
      <c r="F12155" s="77">
        <v>6052251099598</v>
      </c>
      <c r="G12155" s="71" t="s">
        <v>878</v>
      </c>
    </row>
    <row r="12156" spans="6:7">
      <c r="F12156" s="77">
        <v>6052251099599</v>
      </c>
      <c r="G12156" s="71" t="s">
        <v>878</v>
      </c>
    </row>
    <row r="12157" spans="6:7">
      <c r="F12157" s="77">
        <v>6052251099600</v>
      </c>
      <c r="G12157" s="71" t="s">
        <v>878</v>
      </c>
    </row>
    <row r="12158" spans="6:7">
      <c r="F12158" s="77">
        <v>6052251099601</v>
      </c>
      <c r="G12158" s="71" t="s">
        <v>878</v>
      </c>
    </row>
    <row r="12159" spans="6:7">
      <c r="F12159" s="77">
        <v>6052251099602</v>
      </c>
      <c r="G12159" s="71" t="s">
        <v>878</v>
      </c>
    </row>
    <row r="12160" spans="6:7">
      <c r="F12160" s="77">
        <v>6052251099603</v>
      </c>
      <c r="G12160" s="71" t="s">
        <v>878</v>
      </c>
    </row>
    <row r="12161" spans="6:7">
      <c r="F12161" s="77">
        <v>6052251099604</v>
      </c>
      <c r="G12161" s="71" t="s">
        <v>878</v>
      </c>
    </row>
    <row r="12162" spans="6:7">
      <c r="F12162" s="77">
        <v>6052251099605</v>
      </c>
      <c r="G12162" s="71" t="s">
        <v>878</v>
      </c>
    </row>
    <row r="12163" spans="6:7">
      <c r="F12163" s="77">
        <v>6052251099606</v>
      </c>
      <c r="G12163" s="71" t="s">
        <v>878</v>
      </c>
    </row>
    <row r="12164" spans="6:7">
      <c r="F12164" s="77">
        <v>6052251099607</v>
      </c>
      <c r="G12164" s="71" t="s">
        <v>878</v>
      </c>
    </row>
    <row r="12165" spans="6:7">
      <c r="F12165" s="77">
        <v>6052251099609</v>
      </c>
      <c r="G12165" s="71" t="s">
        <v>878</v>
      </c>
    </row>
    <row r="12166" spans="6:7">
      <c r="F12166" s="77">
        <v>6052251099610</v>
      </c>
      <c r="G12166" s="71" t="s">
        <v>878</v>
      </c>
    </row>
    <row r="12167" spans="6:7">
      <c r="F12167" s="77">
        <v>6052251099611</v>
      </c>
      <c r="G12167" s="71" t="s">
        <v>878</v>
      </c>
    </row>
    <row r="12168" spans="6:7">
      <c r="F12168" s="77">
        <v>6052251099612</v>
      </c>
      <c r="G12168" s="71" t="s">
        <v>878</v>
      </c>
    </row>
    <row r="12169" spans="6:7">
      <c r="F12169" s="77">
        <v>6052251099613</v>
      </c>
      <c r="G12169" s="71" t="s">
        <v>878</v>
      </c>
    </row>
    <row r="12170" spans="6:7">
      <c r="F12170" s="77">
        <v>6052251099614</v>
      </c>
      <c r="G12170" s="71" t="s">
        <v>878</v>
      </c>
    </row>
    <row r="12171" spans="6:7">
      <c r="F12171" s="77">
        <v>6052251099615</v>
      </c>
      <c r="G12171" s="71" t="s">
        <v>878</v>
      </c>
    </row>
    <row r="12172" spans="6:7">
      <c r="F12172" s="77">
        <v>6052251099838</v>
      </c>
      <c r="G12172" s="71" t="s">
        <v>878</v>
      </c>
    </row>
    <row r="12173" spans="6:7">
      <c r="F12173" s="77">
        <v>6052251099874</v>
      </c>
      <c r="G12173" s="71" t="s">
        <v>878</v>
      </c>
    </row>
    <row r="12174" spans="6:7">
      <c r="F12174" s="77">
        <v>6052251099875</v>
      </c>
      <c r="G12174" s="71" t="s">
        <v>878</v>
      </c>
    </row>
    <row r="12175" spans="6:7">
      <c r="F12175" s="77">
        <v>6052251099877</v>
      </c>
      <c r="G12175" s="71" t="s">
        <v>878</v>
      </c>
    </row>
    <row r="12176" spans="6:7">
      <c r="F12176" s="77">
        <v>6052251099892</v>
      </c>
      <c r="G12176" s="71" t="s">
        <v>878</v>
      </c>
    </row>
    <row r="12177" spans="6:7">
      <c r="F12177" s="77">
        <v>6052251099898</v>
      </c>
      <c r="G12177" s="71" t="s">
        <v>878</v>
      </c>
    </row>
    <row r="12178" spans="6:7">
      <c r="F12178" s="77">
        <v>6052251099917</v>
      </c>
      <c r="G12178" s="71" t="s">
        <v>878</v>
      </c>
    </row>
    <row r="12179" spans="6:7">
      <c r="F12179" s="77">
        <v>6052251099918</v>
      </c>
      <c r="G12179" s="71" t="s">
        <v>878</v>
      </c>
    </row>
    <row r="12180" spans="6:7">
      <c r="F12180" s="77">
        <v>6052251099920</v>
      </c>
      <c r="G12180" s="71" t="s">
        <v>878</v>
      </c>
    </row>
    <row r="12181" spans="6:7">
      <c r="F12181" s="77">
        <v>6052251099921</v>
      </c>
      <c r="G12181" s="71" t="s">
        <v>878</v>
      </c>
    </row>
    <row r="12182" spans="6:7" ht="19.5" thickBot="1">
      <c r="F12182" s="78">
        <v>6052251099927</v>
      </c>
      <c r="G12182" s="71" t="s">
        <v>878</v>
      </c>
    </row>
    <row r="12183" spans="6:7">
      <c r="F12183">
        <v>4968151010315</v>
      </c>
      <c r="G12183" s="71" t="s">
        <v>878</v>
      </c>
    </row>
    <row r="12184" spans="6:7">
      <c r="F12184">
        <v>4968151011468</v>
      </c>
      <c r="G12184" s="71" t="s">
        <v>878</v>
      </c>
    </row>
    <row r="12185" spans="6:7">
      <c r="F12185">
        <v>4968151029957</v>
      </c>
      <c r="G12185" s="71" t="s">
        <v>878</v>
      </c>
    </row>
    <row r="12186" spans="6:7">
      <c r="F12186">
        <v>4968151045642</v>
      </c>
      <c r="G12186" s="71" t="s">
        <v>878</v>
      </c>
    </row>
    <row r="12187" spans="6:7">
      <c r="F12187">
        <v>4968151045709</v>
      </c>
      <c r="G12187" s="71" t="s">
        <v>878</v>
      </c>
    </row>
    <row r="12188" spans="6:7">
      <c r="F12188">
        <v>4968151045818</v>
      </c>
      <c r="G12188" s="71" t="s">
        <v>878</v>
      </c>
    </row>
    <row r="12189" spans="6:7">
      <c r="F12189">
        <v>4968151046330</v>
      </c>
      <c r="G12189" s="71" t="s">
        <v>878</v>
      </c>
    </row>
    <row r="12190" spans="6:7">
      <c r="F12190">
        <v>4968151046777</v>
      </c>
      <c r="G12190" s="71" t="s">
        <v>878</v>
      </c>
    </row>
    <row r="12191" spans="6:7">
      <c r="F12191">
        <v>4968151047625</v>
      </c>
      <c r="G12191" s="71" t="s">
        <v>878</v>
      </c>
    </row>
    <row r="12192" spans="6:7">
      <c r="F12192">
        <v>4968151048129</v>
      </c>
      <c r="G12192" s="71" t="s">
        <v>878</v>
      </c>
    </row>
    <row r="12193" spans="6:7">
      <c r="F12193">
        <v>4968151048499</v>
      </c>
      <c r="G12193" s="71" t="s">
        <v>878</v>
      </c>
    </row>
    <row r="12194" spans="6:7">
      <c r="F12194">
        <v>4968151048782</v>
      </c>
      <c r="G12194" s="71" t="s">
        <v>878</v>
      </c>
    </row>
    <row r="12195" spans="6:7">
      <c r="F12195">
        <v>4968151048783</v>
      </c>
      <c r="G12195" s="71" t="s">
        <v>878</v>
      </c>
    </row>
    <row r="12196" spans="6:7">
      <c r="F12196">
        <v>4968151048896</v>
      </c>
      <c r="G12196" s="71" t="s">
        <v>878</v>
      </c>
    </row>
    <row r="12197" spans="6:7">
      <c r="F12197">
        <v>4968151048897</v>
      </c>
      <c r="G12197" s="71" t="s">
        <v>878</v>
      </c>
    </row>
    <row r="12198" spans="6:7">
      <c r="F12198">
        <v>4968151049188</v>
      </c>
      <c r="G12198" s="71" t="s">
        <v>878</v>
      </c>
    </row>
    <row r="12199" spans="6:7">
      <c r="F12199">
        <v>4968151049301</v>
      </c>
      <c r="G12199" s="71" t="s">
        <v>878</v>
      </c>
    </row>
    <row r="12200" spans="6:7">
      <c r="F12200">
        <v>4968151049714</v>
      </c>
      <c r="G12200" s="71" t="s">
        <v>878</v>
      </c>
    </row>
    <row r="12201" spans="6:7">
      <c r="F12201">
        <v>4968151049716</v>
      </c>
      <c r="G12201" s="71" t="s">
        <v>878</v>
      </c>
    </row>
    <row r="12202" spans="6:7">
      <c r="F12202">
        <v>4968151049718</v>
      </c>
      <c r="G12202" s="71" t="s">
        <v>878</v>
      </c>
    </row>
    <row r="12203" spans="6:7">
      <c r="F12203">
        <v>4968151052425</v>
      </c>
      <c r="G12203" s="71" t="s">
        <v>878</v>
      </c>
    </row>
    <row r="12204" spans="6:7">
      <c r="F12204">
        <v>4968151059166</v>
      </c>
      <c r="G12204" s="71" t="s">
        <v>878</v>
      </c>
    </row>
    <row r="12205" spans="6:7">
      <c r="F12205">
        <v>4968151060425</v>
      </c>
      <c r="G12205" s="71" t="s">
        <v>878</v>
      </c>
    </row>
    <row r="12206" spans="6:7">
      <c r="F12206">
        <v>4968151060463</v>
      </c>
      <c r="G12206" s="71" t="s">
        <v>878</v>
      </c>
    </row>
    <row r="12207" spans="6:7">
      <c r="F12207">
        <v>4968151060464</v>
      </c>
      <c r="G12207" s="71" t="s">
        <v>878</v>
      </c>
    </row>
    <row r="12208" spans="6:7">
      <c r="F12208">
        <v>4968151065294</v>
      </c>
      <c r="G12208" s="71" t="s">
        <v>878</v>
      </c>
    </row>
    <row r="12209" spans="6:7">
      <c r="F12209">
        <v>4968151066222</v>
      </c>
      <c r="G12209" s="71" t="s">
        <v>878</v>
      </c>
    </row>
    <row r="12210" spans="6:7">
      <c r="F12210">
        <v>4968151066223</v>
      </c>
      <c r="G12210" s="71" t="s">
        <v>878</v>
      </c>
    </row>
    <row r="12211" spans="6:7">
      <c r="F12211">
        <v>4968151066673</v>
      </c>
      <c r="G12211" s="71" t="s">
        <v>878</v>
      </c>
    </row>
    <row r="12212" spans="6:7">
      <c r="F12212">
        <v>4968151071396</v>
      </c>
      <c r="G12212" s="71" t="s">
        <v>878</v>
      </c>
    </row>
    <row r="12213" spans="6:7">
      <c r="F12213">
        <v>4968151072483</v>
      </c>
      <c r="G12213" s="71" t="s">
        <v>878</v>
      </c>
    </row>
    <row r="12214" spans="6:7">
      <c r="F12214">
        <v>4968151072484</v>
      </c>
      <c r="G12214" s="71" t="s">
        <v>878</v>
      </c>
    </row>
    <row r="12215" spans="6:7">
      <c r="F12215">
        <v>4968151072485</v>
      </c>
      <c r="G12215" s="71" t="s">
        <v>878</v>
      </c>
    </row>
    <row r="12216" spans="6:7">
      <c r="F12216">
        <v>4968151072487</v>
      </c>
      <c r="G12216" s="71" t="s">
        <v>878</v>
      </c>
    </row>
    <row r="12217" spans="6:7">
      <c r="F12217">
        <v>4968151072490</v>
      </c>
      <c r="G12217" s="71" t="s">
        <v>878</v>
      </c>
    </row>
    <row r="12218" spans="6:7">
      <c r="F12218">
        <v>4968151073994</v>
      </c>
      <c r="G12218" s="71" t="s">
        <v>878</v>
      </c>
    </row>
    <row r="12219" spans="6:7">
      <c r="F12219">
        <v>4968151073995</v>
      </c>
      <c r="G12219" s="71" t="s">
        <v>878</v>
      </c>
    </row>
    <row r="12220" spans="6:7">
      <c r="F12220">
        <v>4968151074067</v>
      </c>
      <c r="G12220" s="71" t="s">
        <v>878</v>
      </c>
    </row>
    <row r="12221" spans="6:7">
      <c r="F12221">
        <v>4968151074068</v>
      </c>
      <c r="G12221" s="71" t="s">
        <v>878</v>
      </c>
    </row>
    <row r="12222" spans="6:7">
      <c r="F12222">
        <v>4968151074082</v>
      </c>
      <c r="G12222" s="71" t="s">
        <v>878</v>
      </c>
    </row>
    <row r="12223" spans="6:7">
      <c r="F12223">
        <v>4968151074083</v>
      </c>
      <c r="G12223" s="71" t="s">
        <v>878</v>
      </c>
    </row>
    <row r="12224" spans="6:7">
      <c r="F12224">
        <v>4968151074274</v>
      </c>
      <c r="G12224" s="71" t="s">
        <v>878</v>
      </c>
    </row>
    <row r="12225" spans="6:7">
      <c r="F12225">
        <v>4968151074275</v>
      </c>
      <c r="G12225" s="71" t="s">
        <v>878</v>
      </c>
    </row>
    <row r="12226" spans="6:7">
      <c r="F12226">
        <v>4968151074279</v>
      </c>
      <c r="G12226" s="71" t="s">
        <v>878</v>
      </c>
    </row>
    <row r="12227" spans="6:7">
      <c r="F12227">
        <v>4968151074280</v>
      </c>
      <c r="G12227" s="71" t="s">
        <v>878</v>
      </c>
    </row>
    <row r="12228" spans="6:7">
      <c r="F12228">
        <v>4968151074281</v>
      </c>
      <c r="G12228" s="71" t="s">
        <v>878</v>
      </c>
    </row>
    <row r="12229" spans="6:7">
      <c r="F12229">
        <v>4968151074282</v>
      </c>
      <c r="G12229" s="71" t="s">
        <v>878</v>
      </c>
    </row>
    <row r="12230" spans="6:7">
      <c r="F12230">
        <v>4968151074283</v>
      </c>
      <c r="G12230" s="71" t="s">
        <v>878</v>
      </c>
    </row>
    <row r="12231" spans="6:7">
      <c r="F12231">
        <v>4968151074284</v>
      </c>
      <c r="G12231" s="71" t="s">
        <v>878</v>
      </c>
    </row>
    <row r="12232" spans="6:7">
      <c r="F12232">
        <v>4968151074285</v>
      </c>
      <c r="G12232" s="71" t="s">
        <v>878</v>
      </c>
    </row>
    <row r="12233" spans="6:7">
      <c r="F12233">
        <v>4968151074286</v>
      </c>
      <c r="G12233" s="71" t="s">
        <v>878</v>
      </c>
    </row>
    <row r="12234" spans="6:7">
      <c r="F12234">
        <v>4968151074287</v>
      </c>
      <c r="G12234" s="71" t="s">
        <v>878</v>
      </c>
    </row>
    <row r="12235" spans="6:7">
      <c r="F12235">
        <v>4968151074288</v>
      </c>
      <c r="G12235" s="71" t="s">
        <v>878</v>
      </c>
    </row>
    <row r="12236" spans="6:7">
      <c r="F12236">
        <v>4968151074291</v>
      </c>
      <c r="G12236" s="71" t="s">
        <v>878</v>
      </c>
    </row>
    <row r="12237" spans="6:7">
      <c r="F12237">
        <v>4968151075908</v>
      </c>
      <c r="G12237" s="71" t="s">
        <v>878</v>
      </c>
    </row>
    <row r="12238" spans="6:7">
      <c r="F12238">
        <v>4968151075910</v>
      </c>
      <c r="G12238" s="71" t="s">
        <v>878</v>
      </c>
    </row>
    <row r="12239" spans="6:7">
      <c r="F12239">
        <v>4968151075974</v>
      </c>
      <c r="G12239" s="71" t="s">
        <v>878</v>
      </c>
    </row>
    <row r="12240" spans="6:7">
      <c r="F12240">
        <v>4968151075975</v>
      </c>
      <c r="G12240" s="71" t="s">
        <v>878</v>
      </c>
    </row>
    <row r="12241" spans="6:7">
      <c r="F12241">
        <v>4968151075976</v>
      </c>
      <c r="G12241" s="71" t="s">
        <v>878</v>
      </c>
    </row>
    <row r="12242" spans="6:7">
      <c r="F12242">
        <v>4968151075978</v>
      </c>
      <c r="G12242" s="71" t="s">
        <v>878</v>
      </c>
    </row>
    <row r="12243" spans="6:7">
      <c r="F12243">
        <v>4968151075979</v>
      </c>
      <c r="G12243" s="71" t="s">
        <v>878</v>
      </c>
    </row>
    <row r="12244" spans="6:7">
      <c r="F12244">
        <v>4968151077460</v>
      </c>
      <c r="G12244" s="71" t="s">
        <v>878</v>
      </c>
    </row>
    <row r="12245" spans="6:7">
      <c r="F12245">
        <v>4968151077991</v>
      </c>
      <c r="G12245" s="71" t="s">
        <v>878</v>
      </c>
    </row>
    <row r="12246" spans="6:7">
      <c r="F12246">
        <v>4968151078143</v>
      </c>
      <c r="G12246" s="71" t="s">
        <v>878</v>
      </c>
    </row>
    <row r="12247" spans="6:7">
      <c r="F12247">
        <v>4968151078294</v>
      </c>
      <c r="G12247" s="71" t="s">
        <v>878</v>
      </c>
    </row>
    <row r="12248" spans="6:7">
      <c r="F12248">
        <v>4968151078297</v>
      </c>
      <c r="G12248" s="71" t="s">
        <v>878</v>
      </c>
    </row>
    <row r="12249" spans="6:7">
      <c r="F12249">
        <v>4968151079883</v>
      </c>
      <c r="G12249" s="71" t="s">
        <v>878</v>
      </c>
    </row>
    <row r="12250" spans="6:7">
      <c r="F12250">
        <v>4968151079986</v>
      </c>
      <c r="G12250" s="71" t="s">
        <v>878</v>
      </c>
    </row>
    <row r="12251" spans="6:7">
      <c r="F12251">
        <v>4968151079987</v>
      </c>
      <c r="G12251" s="71" t="s">
        <v>878</v>
      </c>
    </row>
    <row r="12252" spans="6:7">
      <c r="F12252">
        <v>4968151081043</v>
      </c>
      <c r="G12252" s="71" t="s">
        <v>878</v>
      </c>
    </row>
    <row r="12253" spans="6:7">
      <c r="F12253">
        <v>4968151084627</v>
      </c>
      <c r="G12253" s="71" t="s">
        <v>878</v>
      </c>
    </row>
    <row r="12254" spans="6:7">
      <c r="F12254">
        <v>4968151088834</v>
      </c>
      <c r="G12254" s="71" t="s">
        <v>878</v>
      </c>
    </row>
    <row r="12255" spans="6:7">
      <c r="F12255">
        <v>4968151089161</v>
      </c>
      <c r="G12255" s="71" t="s">
        <v>878</v>
      </c>
    </row>
    <row r="12256" spans="6:7">
      <c r="F12256">
        <v>4968151091209</v>
      </c>
      <c r="G12256" s="71" t="s">
        <v>878</v>
      </c>
    </row>
    <row r="12257" spans="6:7">
      <c r="F12257">
        <v>4968151091210</v>
      </c>
      <c r="G12257" s="71" t="s">
        <v>878</v>
      </c>
    </row>
    <row r="12258" spans="6:7">
      <c r="F12258">
        <v>4968151091211</v>
      </c>
      <c r="G12258" s="71" t="s">
        <v>878</v>
      </c>
    </row>
    <row r="12259" spans="6:7">
      <c r="F12259">
        <v>4968151091212</v>
      </c>
      <c r="G12259" s="71" t="s">
        <v>878</v>
      </c>
    </row>
    <row r="12260" spans="6:7">
      <c r="F12260">
        <v>4968151091213</v>
      </c>
      <c r="G12260" s="71" t="s">
        <v>878</v>
      </c>
    </row>
    <row r="12261" spans="6:7">
      <c r="F12261">
        <v>4968151091214</v>
      </c>
      <c r="G12261" s="71" t="s">
        <v>878</v>
      </c>
    </row>
    <row r="12262" spans="6:7">
      <c r="F12262">
        <v>4968151091215</v>
      </c>
      <c r="G12262" s="71" t="s">
        <v>878</v>
      </c>
    </row>
    <row r="12263" spans="6:7">
      <c r="F12263">
        <v>4968151091216</v>
      </c>
      <c r="G12263" s="71" t="s">
        <v>878</v>
      </c>
    </row>
    <row r="12264" spans="6:7">
      <c r="F12264">
        <v>4968151091217</v>
      </c>
      <c r="G12264" s="71" t="s">
        <v>878</v>
      </c>
    </row>
    <row r="12265" spans="6:7">
      <c r="F12265">
        <v>4968151091218</v>
      </c>
      <c r="G12265" s="71" t="s">
        <v>878</v>
      </c>
    </row>
    <row r="12266" spans="6:7">
      <c r="F12266">
        <v>4968151091219</v>
      </c>
      <c r="G12266" s="71" t="s">
        <v>878</v>
      </c>
    </row>
    <row r="12267" spans="6:7">
      <c r="F12267">
        <v>4968151091220</v>
      </c>
      <c r="G12267" s="71" t="s">
        <v>878</v>
      </c>
    </row>
    <row r="12268" spans="6:7">
      <c r="F12268">
        <v>4968151091221</v>
      </c>
      <c r="G12268" s="71" t="s">
        <v>878</v>
      </c>
    </row>
    <row r="12269" spans="6:7">
      <c r="F12269">
        <v>4968151091222</v>
      </c>
      <c r="G12269" s="71" t="s">
        <v>878</v>
      </c>
    </row>
    <row r="12270" spans="6:7">
      <c r="F12270">
        <v>4968151091223</v>
      </c>
      <c r="G12270" s="71" t="s">
        <v>878</v>
      </c>
    </row>
    <row r="12271" spans="6:7">
      <c r="F12271">
        <v>4968151091224</v>
      </c>
      <c r="G12271" s="71" t="s">
        <v>878</v>
      </c>
    </row>
    <row r="12272" spans="6:7">
      <c r="F12272">
        <v>4968151091225</v>
      </c>
      <c r="G12272" s="71" t="s">
        <v>878</v>
      </c>
    </row>
    <row r="12273" spans="6:7">
      <c r="F12273">
        <v>4968151091226</v>
      </c>
      <c r="G12273" s="71" t="s">
        <v>878</v>
      </c>
    </row>
    <row r="12274" spans="6:7">
      <c r="F12274">
        <v>4968151091227</v>
      </c>
      <c r="G12274" s="71" t="s">
        <v>878</v>
      </c>
    </row>
    <row r="12275" spans="6:7">
      <c r="F12275">
        <v>4968151091228</v>
      </c>
      <c r="G12275" s="71" t="s">
        <v>878</v>
      </c>
    </row>
    <row r="12276" spans="6:7">
      <c r="F12276">
        <v>4968151091229</v>
      </c>
      <c r="G12276" s="71" t="s">
        <v>878</v>
      </c>
    </row>
    <row r="12277" spans="6:7">
      <c r="F12277">
        <v>4968151091230</v>
      </c>
      <c r="G12277" s="71" t="s">
        <v>878</v>
      </c>
    </row>
    <row r="12278" spans="6:7">
      <c r="F12278">
        <v>4968151091231</v>
      </c>
      <c r="G12278" s="71" t="s">
        <v>878</v>
      </c>
    </row>
    <row r="12279" spans="6:7">
      <c r="F12279">
        <v>4968151091232</v>
      </c>
      <c r="G12279" s="71" t="s">
        <v>878</v>
      </c>
    </row>
    <row r="12280" spans="6:7">
      <c r="F12280">
        <v>4968151091233</v>
      </c>
      <c r="G12280" s="71" t="s">
        <v>878</v>
      </c>
    </row>
    <row r="12281" spans="6:7">
      <c r="F12281">
        <v>4968151091234</v>
      </c>
      <c r="G12281" s="71" t="s">
        <v>878</v>
      </c>
    </row>
    <row r="12282" spans="6:7">
      <c r="F12282">
        <v>4968151091235</v>
      </c>
      <c r="G12282" s="71" t="s">
        <v>878</v>
      </c>
    </row>
    <row r="12283" spans="6:7">
      <c r="F12283">
        <v>4968151091236</v>
      </c>
      <c r="G12283" s="71" t="s">
        <v>878</v>
      </c>
    </row>
    <row r="12284" spans="6:7">
      <c r="F12284">
        <v>4968151091237</v>
      </c>
      <c r="G12284" s="71" t="s">
        <v>878</v>
      </c>
    </row>
    <row r="12285" spans="6:7">
      <c r="F12285">
        <v>4968151091238</v>
      </c>
      <c r="G12285" s="71" t="s">
        <v>878</v>
      </c>
    </row>
    <row r="12286" spans="6:7">
      <c r="F12286">
        <v>4968151091239</v>
      </c>
      <c r="G12286" s="71" t="s">
        <v>878</v>
      </c>
    </row>
    <row r="12287" spans="6:7">
      <c r="F12287">
        <v>4968151091240</v>
      </c>
      <c r="G12287" s="71" t="s">
        <v>878</v>
      </c>
    </row>
    <row r="12288" spans="6:7">
      <c r="F12288">
        <v>4968151091241</v>
      </c>
      <c r="G12288" s="71" t="s">
        <v>878</v>
      </c>
    </row>
    <row r="12289" spans="6:7">
      <c r="F12289">
        <v>4968151091242</v>
      </c>
      <c r="G12289" s="71" t="s">
        <v>878</v>
      </c>
    </row>
    <row r="12290" spans="6:7">
      <c r="F12290">
        <v>4968151091243</v>
      </c>
      <c r="G12290" s="71" t="s">
        <v>878</v>
      </c>
    </row>
    <row r="12291" spans="6:7">
      <c r="F12291">
        <v>4968151091244</v>
      </c>
      <c r="G12291" s="71" t="s">
        <v>878</v>
      </c>
    </row>
    <row r="12292" spans="6:7">
      <c r="F12292">
        <v>4968151091245</v>
      </c>
      <c r="G12292" s="71" t="s">
        <v>878</v>
      </c>
    </row>
    <row r="12293" spans="6:7">
      <c r="F12293">
        <v>4968151091246</v>
      </c>
      <c r="G12293" s="71" t="s">
        <v>878</v>
      </c>
    </row>
    <row r="12294" spans="6:7">
      <c r="F12294">
        <v>4968151091248</v>
      </c>
      <c r="G12294" s="71" t="s">
        <v>878</v>
      </c>
    </row>
    <row r="12295" spans="6:7">
      <c r="F12295">
        <v>4968151091249</v>
      </c>
      <c r="G12295" s="71" t="s">
        <v>878</v>
      </c>
    </row>
    <row r="12296" spans="6:7">
      <c r="F12296">
        <v>4968151091250</v>
      </c>
      <c r="G12296" s="71" t="s">
        <v>878</v>
      </c>
    </row>
    <row r="12297" spans="6:7">
      <c r="F12297">
        <v>4968151091251</v>
      </c>
      <c r="G12297" s="71" t="s">
        <v>878</v>
      </c>
    </row>
    <row r="12298" spans="6:7">
      <c r="F12298">
        <v>4968151091252</v>
      </c>
      <c r="G12298" s="71" t="s">
        <v>878</v>
      </c>
    </row>
    <row r="12299" spans="6:7">
      <c r="F12299">
        <v>4968151091256</v>
      </c>
      <c r="G12299" s="71" t="s">
        <v>878</v>
      </c>
    </row>
    <row r="12300" spans="6:7">
      <c r="F12300">
        <v>4968151091257</v>
      </c>
      <c r="G12300" s="71" t="s">
        <v>878</v>
      </c>
    </row>
    <row r="12301" spans="6:7">
      <c r="F12301">
        <v>4968151091258</v>
      </c>
      <c r="G12301" s="71" t="s">
        <v>878</v>
      </c>
    </row>
    <row r="12302" spans="6:7">
      <c r="F12302">
        <v>4968151091259</v>
      </c>
      <c r="G12302" s="71" t="s">
        <v>878</v>
      </c>
    </row>
    <row r="12303" spans="6:7">
      <c r="F12303">
        <v>4968151091260</v>
      </c>
      <c r="G12303" s="71" t="s">
        <v>878</v>
      </c>
    </row>
    <row r="12304" spans="6:7">
      <c r="F12304">
        <v>4968151091261</v>
      </c>
      <c r="G12304" s="71" t="s">
        <v>878</v>
      </c>
    </row>
    <row r="12305" spans="6:7">
      <c r="F12305">
        <v>4968151091262</v>
      </c>
      <c r="G12305" s="71" t="s">
        <v>878</v>
      </c>
    </row>
    <row r="12306" spans="6:7">
      <c r="F12306">
        <v>4968151091263</v>
      </c>
      <c r="G12306" s="71" t="s">
        <v>878</v>
      </c>
    </row>
    <row r="12307" spans="6:7">
      <c r="F12307">
        <v>4968151091264</v>
      </c>
      <c r="G12307" s="71" t="s">
        <v>878</v>
      </c>
    </row>
    <row r="12308" spans="6:7">
      <c r="F12308">
        <v>4968151093185</v>
      </c>
      <c r="G12308" s="71" t="s">
        <v>878</v>
      </c>
    </row>
    <row r="12309" spans="6:7">
      <c r="F12309">
        <v>4968151094053</v>
      </c>
      <c r="G12309" s="71" t="s">
        <v>878</v>
      </c>
    </row>
    <row r="12310" spans="6:7">
      <c r="F12310">
        <v>4968151094054</v>
      </c>
      <c r="G12310" s="71" t="s">
        <v>878</v>
      </c>
    </row>
    <row r="12311" spans="6:7">
      <c r="F12311">
        <v>4968151094055</v>
      </c>
      <c r="G12311" s="71" t="s">
        <v>878</v>
      </c>
    </row>
    <row r="12312" spans="6:7">
      <c r="F12312">
        <v>4968151094056</v>
      </c>
      <c r="G12312" s="71" t="s">
        <v>878</v>
      </c>
    </row>
    <row r="12313" spans="6:7">
      <c r="F12313">
        <v>4968151094815</v>
      </c>
      <c r="G12313" s="71" t="s">
        <v>878</v>
      </c>
    </row>
    <row r="12314" spans="6:7">
      <c r="F12314">
        <v>4968151094816</v>
      </c>
      <c r="G12314" s="71" t="s">
        <v>878</v>
      </c>
    </row>
    <row r="12315" spans="6:7">
      <c r="F12315">
        <v>4968151094817</v>
      </c>
      <c r="G12315" s="71" t="s">
        <v>878</v>
      </c>
    </row>
    <row r="12316" spans="6:7">
      <c r="F12316">
        <v>4968151094818</v>
      </c>
      <c r="G12316" s="71" t="s">
        <v>878</v>
      </c>
    </row>
    <row r="12317" spans="6:7">
      <c r="F12317">
        <v>4968151094819</v>
      </c>
      <c r="G12317" s="71" t="s">
        <v>878</v>
      </c>
    </row>
    <row r="12318" spans="6:7">
      <c r="F12318">
        <v>4968151094820</v>
      </c>
      <c r="G12318" s="71" t="s">
        <v>878</v>
      </c>
    </row>
    <row r="12319" spans="6:7">
      <c r="F12319">
        <v>4968151094821</v>
      </c>
      <c r="G12319" s="71" t="s">
        <v>878</v>
      </c>
    </row>
    <row r="12320" spans="6:7">
      <c r="F12320">
        <v>4968151094822</v>
      </c>
      <c r="G12320" s="71" t="s">
        <v>878</v>
      </c>
    </row>
    <row r="12321" spans="6:7">
      <c r="F12321">
        <v>4968151094823</v>
      </c>
      <c r="G12321" s="71" t="s">
        <v>878</v>
      </c>
    </row>
    <row r="12322" spans="6:7">
      <c r="F12322">
        <v>4968151094824</v>
      </c>
      <c r="G12322" s="71" t="s">
        <v>878</v>
      </c>
    </row>
    <row r="12323" spans="6:7">
      <c r="F12323">
        <v>4968151094825</v>
      </c>
      <c r="G12323" s="71" t="s">
        <v>878</v>
      </c>
    </row>
    <row r="12324" spans="6:7">
      <c r="F12324">
        <v>4968151095211</v>
      </c>
      <c r="G12324" s="71" t="s">
        <v>878</v>
      </c>
    </row>
    <row r="12325" spans="6:7">
      <c r="F12325">
        <v>4968151095237</v>
      </c>
      <c r="G12325" s="71" t="s">
        <v>878</v>
      </c>
    </row>
    <row r="12326" spans="6:7">
      <c r="F12326">
        <v>4968151095238</v>
      </c>
      <c r="G12326" s="71" t="s">
        <v>878</v>
      </c>
    </row>
    <row r="12327" spans="6:7">
      <c r="F12327">
        <v>4968151097575</v>
      </c>
      <c r="G12327" s="71" t="s">
        <v>878</v>
      </c>
    </row>
    <row r="12328" spans="6:7">
      <c r="F12328">
        <v>4968151097576</v>
      </c>
      <c r="G12328" s="71" t="s">
        <v>878</v>
      </c>
    </row>
    <row r="12329" spans="6:7">
      <c r="F12329">
        <v>4968151097577</v>
      </c>
      <c r="G12329" s="71" t="s">
        <v>878</v>
      </c>
    </row>
    <row r="12330" spans="6:7">
      <c r="F12330">
        <v>4968151097578</v>
      </c>
      <c r="G12330" s="71" t="s">
        <v>878</v>
      </c>
    </row>
    <row r="12331" spans="6:7">
      <c r="F12331">
        <v>4968151097579</v>
      </c>
      <c r="G12331" s="71" t="s">
        <v>878</v>
      </c>
    </row>
    <row r="12332" spans="6:7">
      <c r="F12332">
        <v>4968151097580</v>
      </c>
      <c r="G12332" s="71" t="s">
        <v>878</v>
      </c>
    </row>
    <row r="12333" spans="6:7">
      <c r="F12333">
        <v>4968151097581</v>
      </c>
      <c r="G12333" s="71" t="s">
        <v>878</v>
      </c>
    </row>
    <row r="12334" spans="6:7">
      <c r="F12334">
        <v>4968151097582</v>
      </c>
      <c r="G12334" s="71" t="s">
        <v>878</v>
      </c>
    </row>
    <row r="12335" spans="6:7">
      <c r="F12335">
        <v>4968151097583</v>
      </c>
      <c r="G12335" s="71" t="s">
        <v>878</v>
      </c>
    </row>
    <row r="12336" spans="6:7">
      <c r="F12336">
        <v>4968151097584</v>
      </c>
      <c r="G12336" s="71" t="s">
        <v>878</v>
      </c>
    </row>
    <row r="12337" spans="6:7">
      <c r="F12337">
        <v>4968151097585</v>
      </c>
      <c r="G12337" s="71" t="s">
        <v>878</v>
      </c>
    </row>
    <row r="12338" spans="6:7">
      <c r="F12338">
        <v>4968151097586</v>
      </c>
      <c r="G12338" s="71" t="s">
        <v>878</v>
      </c>
    </row>
    <row r="12339" spans="6:7">
      <c r="F12339">
        <v>4968151097587</v>
      </c>
      <c r="G12339" s="71" t="s">
        <v>878</v>
      </c>
    </row>
    <row r="12340" spans="6:7">
      <c r="F12340">
        <v>4968151097588</v>
      </c>
      <c r="G12340" s="71" t="s">
        <v>878</v>
      </c>
    </row>
    <row r="12341" spans="6:7">
      <c r="F12341">
        <v>4968151097589</v>
      </c>
      <c r="G12341" s="71" t="s">
        <v>878</v>
      </c>
    </row>
    <row r="12342" spans="6:7">
      <c r="F12342">
        <v>4968151097590</v>
      </c>
      <c r="G12342" s="71" t="s">
        <v>878</v>
      </c>
    </row>
    <row r="12343" spans="6:7">
      <c r="F12343">
        <v>4968151099323</v>
      </c>
      <c r="G12343" s="71" t="s">
        <v>878</v>
      </c>
    </row>
    <row r="12344" spans="6:7">
      <c r="F12344">
        <v>4968151099324</v>
      </c>
      <c r="G12344" s="71" t="s">
        <v>878</v>
      </c>
    </row>
    <row r="12345" spans="6:7">
      <c r="F12345">
        <v>4968151099329</v>
      </c>
      <c r="G12345" s="71" t="s">
        <v>878</v>
      </c>
    </row>
    <row r="12346" spans="6:7">
      <c r="F12346">
        <v>4968151099917</v>
      </c>
      <c r="G12346" s="71" t="s">
        <v>878</v>
      </c>
    </row>
    <row r="12347" spans="6:7">
      <c r="F12347">
        <v>3109151010511</v>
      </c>
      <c r="G12347" s="71" t="s">
        <v>878</v>
      </c>
    </row>
    <row r="12348" spans="6:7">
      <c r="F12348">
        <v>3109151011578</v>
      </c>
      <c r="G12348" s="71" t="s">
        <v>878</v>
      </c>
    </row>
    <row r="12349" spans="6:7">
      <c r="F12349">
        <v>3109151011817</v>
      </c>
      <c r="G12349" s="71" t="s">
        <v>878</v>
      </c>
    </row>
    <row r="12350" spans="6:7">
      <c r="F12350">
        <v>3109151011818</v>
      </c>
      <c r="G12350" s="71" t="s">
        <v>878</v>
      </c>
    </row>
    <row r="12351" spans="6:7">
      <c r="F12351">
        <v>3109151011819</v>
      </c>
      <c r="G12351" s="71" t="s">
        <v>878</v>
      </c>
    </row>
    <row r="12352" spans="6:7">
      <c r="F12352">
        <v>3109151012998</v>
      </c>
      <c r="G12352" s="71" t="s">
        <v>878</v>
      </c>
    </row>
    <row r="12353" spans="6:7">
      <c r="F12353">
        <v>3109151013001</v>
      </c>
      <c r="G12353" s="71" t="s">
        <v>878</v>
      </c>
    </row>
    <row r="12354" spans="6:7">
      <c r="F12354">
        <v>3109151014592</v>
      </c>
      <c r="G12354" s="71" t="s">
        <v>878</v>
      </c>
    </row>
    <row r="12355" spans="6:7">
      <c r="F12355">
        <v>3109151015179</v>
      </c>
      <c r="G12355" s="71" t="s">
        <v>878</v>
      </c>
    </row>
    <row r="12356" spans="6:7">
      <c r="F12356">
        <v>3109151015801</v>
      </c>
      <c r="G12356" s="71" t="s">
        <v>878</v>
      </c>
    </row>
    <row r="12357" spans="6:7">
      <c r="F12357">
        <v>3109151015884</v>
      </c>
      <c r="G12357" s="71" t="s">
        <v>878</v>
      </c>
    </row>
    <row r="12358" spans="6:7">
      <c r="F12358">
        <v>3109151016042</v>
      </c>
      <c r="G12358" s="71" t="s">
        <v>878</v>
      </c>
    </row>
    <row r="12359" spans="6:7">
      <c r="F12359">
        <v>3109151016057</v>
      </c>
      <c r="G12359" s="71" t="s">
        <v>878</v>
      </c>
    </row>
    <row r="12360" spans="6:7">
      <c r="F12360">
        <v>3109151016058</v>
      </c>
      <c r="G12360" s="71" t="s">
        <v>878</v>
      </c>
    </row>
    <row r="12361" spans="6:7">
      <c r="F12361">
        <v>3109151016462</v>
      </c>
      <c r="G12361" s="71" t="s">
        <v>878</v>
      </c>
    </row>
    <row r="12362" spans="6:7">
      <c r="F12362">
        <v>3109151016693</v>
      </c>
      <c r="G12362" s="71" t="s">
        <v>878</v>
      </c>
    </row>
    <row r="12363" spans="6:7">
      <c r="F12363">
        <v>3109151017305</v>
      </c>
      <c r="G12363" s="71" t="s">
        <v>878</v>
      </c>
    </row>
    <row r="12364" spans="6:7">
      <c r="F12364">
        <v>3109151017479</v>
      </c>
      <c r="G12364" s="71" t="s">
        <v>878</v>
      </c>
    </row>
    <row r="12365" spans="6:7">
      <c r="F12365">
        <v>3109151017726</v>
      </c>
      <c r="G12365" s="71" t="s">
        <v>878</v>
      </c>
    </row>
    <row r="12366" spans="6:7">
      <c r="F12366">
        <v>3109151017736</v>
      </c>
      <c r="G12366" s="71" t="s">
        <v>878</v>
      </c>
    </row>
    <row r="12367" spans="6:7">
      <c r="F12367">
        <v>3109151020103</v>
      </c>
      <c r="G12367" s="71" t="s">
        <v>878</v>
      </c>
    </row>
    <row r="12368" spans="6:7">
      <c r="F12368">
        <v>3109151020443</v>
      </c>
      <c r="G12368" s="71" t="s">
        <v>878</v>
      </c>
    </row>
    <row r="12369" spans="6:7">
      <c r="F12369">
        <v>3109151020490</v>
      </c>
      <c r="G12369" s="71" t="s">
        <v>878</v>
      </c>
    </row>
    <row r="12370" spans="6:7">
      <c r="F12370">
        <v>3109151020734</v>
      </c>
      <c r="G12370" s="71" t="s">
        <v>878</v>
      </c>
    </row>
    <row r="12371" spans="6:7">
      <c r="F12371">
        <v>3109151020754</v>
      </c>
      <c r="G12371" s="71" t="s">
        <v>878</v>
      </c>
    </row>
    <row r="12372" spans="6:7">
      <c r="F12372">
        <v>3109151020782</v>
      </c>
      <c r="G12372" s="71" t="s">
        <v>878</v>
      </c>
    </row>
    <row r="12373" spans="6:7">
      <c r="F12373">
        <v>3109151020821</v>
      </c>
      <c r="G12373" s="71" t="s">
        <v>878</v>
      </c>
    </row>
    <row r="12374" spans="6:7">
      <c r="F12374">
        <v>3109151021321</v>
      </c>
      <c r="G12374" s="71" t="s">
        <v>878</v>
      </c>
    </row>
    <row r="12375" spans="6:7">
      <c r="F12375">
        <v>3109151022036</v>
      </c>
      <c r="G12375" s="71" t="s">
        <v>878</v>
      </c>
    </row>
    <row r="12376" spans="6:7">
      <c r="F12376">
        <v>3109151023239</v>
      </c>
      <c r="G12376" s="71" t="s">
        <v>878</v>
      </c>
    </row>
    <row r="12377" spans="6:7">
      <c r="F12377">
        <v>3109151023332</v>
      </c>
      <c r="G12377" s="71" t="s">
        <v>878</v>
      </c>
    </row>
    <row r="12378" spans="6:7">
      <c r="F12378">
        <v>3109151023695</v>
      </c>
      <c r="G12378" s="71" t="s">
        <v>878</v>
      </c>
    </row>
    <row r="12379" spans="6:7">
      <c r="F12379">
        <v>3109151023790</v>
      </c>
      <c r="G12379" s="71" t="s">
        <v>878</v>
      </c>
    </row>
    <row r="12380" spans="6:7">
      <c r="F12380">
        <v>3109151023832</v>
      </c>
      <c r="G12380" s="71" t="s">
        <v>878</v>
      </c>
    </row>
    <row r="12381" spans="6:7">
      <c r="F12381">
        <v>3109151024145</v>
      </c>
      <c r="G12381" s="71" t="s">
        <v>878</v>
      </c>
    </row>
    <row r="12382" spans="6:7">
      <c r="F12382">
        <v>3109151024485</v>
      </c>
      <c r="G12382" s="71" t="s">
        <v>878</v>
      </c>
    </row>
    <row r="12383" spans="6:7">
      <c r="F12383">
        <v>3109151024591</v>
      </c>
      <c r="G12383" s="71" t="s">
        <v>878</v>
      </c>
    </row>
    <row r="12384" spans="6:7">
      <c r="F12384">
        <v>3109151024702</v>
      </c>
      <c r="G12384" s="71" t="s">
        <v>878</v>
      </c>
    </row>
    <row r="12385" spans="6:7">
      <c r="F12385">
        <v>3109151024729</v>
      </c>
      <c r="G12385" s="71" t="s">
        <v>878</v>
      </c>
    </row>
    <row r="12386" spans="6:7">
      <c r="F12386">
        <v>3109151024911</v>
      </c>
      <c r="G12386" s="71" t="s">
        <v>878</v>
      </c>
    </row>
    <row r="12387" spans="6:7">
      <c r="F12387">
        <v>3109151025148</v>
      </c>
      <c r="G12387" s="71" t="s">
        <v>878</v>
      </c>
    </row>
    <row r="12388" spans="6:7">
      <c r="F12388">
        <v>3109151025149</v>
      </c>
      <c r="G12388" s="71" t="s">
        <v>878</v>
      </c>
    </row>
    <row r="12389" spans="6:7">
      <c r="F12389">
        <v>3109151025152</v>
      </c>
      <c r="G12389" s="71" t="s">
        <v>878</v>
      </c>
    </row>
    <row r="12390" spans="6:7">
      <c r="F12390">
        <v>3109151025155</v>
      </c>
      <c r="G12390" s="71" t="s">
        <v>878</v>
      </c>
    </row>
    <row r="12391" spans="6:7">
      <c r="F12391">
        <v>3109151025156</v>
      </c>
      <c r="G12391" s="71" t="s">
        <v>878</v>
      </c>
    </row>
    <row r="12392" spans="6:7">
      <c r="F12392">
        <v>3109151025157</v>
      </c>
      <c r="G12392" s="71" t="s">
        <v>878</v>
      </c>
    </row>
    <row r="12393" spans="6:7">
      <c r="F12393">
        <v>3109151025158</v>
      </c>
      <c r="G12393" s="71" t="s">
        <v>878</v>
      </c>
    </row>
    <row r="12394" spans="6:7">
      <c r="F12394">
        <v>3109151025194</v>
      </c>
      <c r="G12394" s="71" t="s">
        <v>878</v>
      </c>
    </row>
    <row r="12395" spans="6:7">
      <c r="F12395">
        <v>3109151025197</v>
      </c>
      <c r="G12395" s="71" t="s">
        <v>878</v>
      </c>
    </row>
    <row r="12396" spans="6:7">
      <c r="F12396">
        <v>3109151025324</v>
      </c>
      <c r="G12396" s="71" t="s">
        <v>878</v>
      </c>
    </row>
    <row r="12397" spans="6:7">
      <c r="F12397">
        <v>3109151025579</v>
      </c>
      <c r="G12397" s="71" t="s">
        <v>878</v>
      </c>
    </row>
    <row r="12398" spans="6:7">
      <c r="F12398">
        <v>3109151025674</v>
      </c>
      <c r="G12398" s="71" t="s">
        <v>878</v>
      </c>
    </row>
    <row r="12399" spans="6:7">
      <c r="F12399">
        <v>3109151025680</v>
      </c>
      <c r="G12399" s="71" t="s">
        <v>878</v>
      </c>
    </row>
    <row r="12400" spans="6:7">
      <c r="F12400">
        <v>3109151026375</v>
      </c>
      <c r="G12400" s="71" t="s">
        <v>878</v>
      </c>
    </row>
    <row r="12401" spans="6:7">
      <c r="F12401">
        <v>3109151026603</v>
      </c>
      <c r="G12401" s="71" t="s">
        <v>878</v>
      </c>
    </row>
    <row r="12402" spans="6:7">
      <c r="F12402">
        <v>3109151026770</v>
      </c>
      <c r="G12402" s="71" t="s">
        <v>878</v>
      </c>
    </row>
    <row r="12403" spans="6:7">
      <c r="F12403">
        <v>3109151026782</v>
      </c>
      <c r="G12403" s="71" t="s">
        <v>878</v>
      </c>
    </row>
    <row r="12404" spans="6:7">
      <c r="F12404">
        <v>3109151026811</v>
      </c>
      <c r="G12404" s="71" t="s">
        <v>878</v>
      </c>
    </row>
    <row r="12405" spans="6:7">
      <c r="F12405">
        <v>3109151027202</v>
      </c>
      <c r="G12405" s="71" t="s">
        <v>878</v>
      </c>
    </row>
    <row r="12406" spans="6:7">
      <c r="F12406">
        <v>3109151027263</v>
      </c>
      <c r="G12406" s="71" t="s">
        <v>878</v>
      </c>
    </row>
    <row r="12407" spans="6:7">
      <c r="F12407">
        <v>3109151027587</v>
      </c>
      <c r="G12407" s="71" t="s">
        <v>878</v>
      </c>
    </row>
    <row r="12408" spans="6:7">
      <c r="F12408">
        <v>3109151028129</v>
      </c>
      <c r="G12408" s="71" t="s">
        <v>878</v>
      </c>
    </row>
    <row r="12409" spans="6:7">
      <c r="F12409">
        <v>3109151028311</v>
      </c>
      <c r="G12409" s="71" t="s">
        <v>878</v>
      </c>
    </row>
    <row r="12410" spans="6:7">
      <c r="F12410">
        <v>3109151028469</v>
      </c>
      <c r="G12410" s="71" t="s">
        <v>878</v>
      </c>
    </row>
    <row r="12411" spans="6:7">
      <c r="F12411">
        <v>3109151028554</v>
      </c>
      <c r="G12411" s="71" t="s">
        <v>878</v>
      </c>
    </row>
    <row r="12412" spans="6:7">
      <c r="F12412">
        <v>3109151028919</v>
      </c>
      <c r="G12412" s="71" t="s">
        <v>878</v>
      </c>
    </row>
    <row r="12413" spans="6:7">
      <c r="F12413">
        <v>3109151028947</v>
      </c>
      <c r="G12413" s="71" t="s">
        <v>878</v>
      </c>
    </row>
    <row r="12414" spans="6:7">
      <c r="F12414">
        <v>3109151029106</v>
      </c>
      <c r="G12414" s="71" t="s">
        <v>878</v>
      </c>
    </row>
    <row r="12415" spans="6:7">
      <c r="F12415">
        <v>3109151029577</v>
      </c>
      <c r="G12415" s="71" t="s">
        <v>878</v>
      </c>
    </row>
    <row r="12416" spans="6:7">
      <c r="F12416">
        <v>3109151029668</v>
      </c>
      <c r="G12416" s="71" t="s">
        <v>878</v>
      </c>
    </row>
    <row r="12417" spans="6:7">
      <c r="F12417">
        <v>3109151029917</v>
      </c>
      <c r="G12417" s="71" t="s">
        <v>878</v>
      </c>
    </row>
    <row r="12418" spans="6:7">
      <c r="F12418">
        <v>3109151032200</v>
      </c>
      <c r="G12418" s="71" t="s">
        <v>878</v>
      </c>
    </row>
    <row r="12419" spans="6:7">
      <c r="F12419">
        <v>3109151032222</v>
      </c>
      <c r="G12419" s="71" t="s">
        <v>878</v>
      </c>
    </row>
    <row r="12420" spans="6:7">
      <c r="F12420">
        <v>3109151032535</v>
      </c>
      <c r="G12420" s="71" t="s">
        <v>878</v>
      </c>
    </row>
    <row r="12421" spans="6:7">
      <c r="F12421">
        <v>3109151032862</v>
      </c>
      <c r="G12421" s="71" t="s">
        <v>878</v>
      </c>
    </row>
    <row r="12422" spans="6:7">
      <c r="F12422">
        <v>3109151033429</v>
      </c>
      <c r="G12422" s="71" t="s">
        <v>878</v>
      </c>
    </row>
    <row r="12423" spans="6:7">
      <c r="F12423">
        <v>3109151033430</v>
      </c>
      <c r="G12423" s="71" t="s">
        <v>878</v>
      </c>
    </row>
    <row r="12424" spans="6:7">
      <c r="F12424">
        <v>3109151034131</v>
      </c>
      <c r="G12424" s="71" t="s">
        <v>878</v>
      </c>
    </row>
    <row r="12425" spans="6:7">
      <c r="F12425">
        <v>3109151034132</v>
      </c>
      <c r="G12425" s="71" t="s">
        <v>878</v>
      </c>
    </row>
    <row r="12426" spans="6:7">
      <c r="F12426">
        <v>3109151034133</v>
      </c>
      <c r="G12426" s="71" t="s">
        <v>878</v>
      </c>
    </row>
    <row r="12427" spans="6:7">
      <c r="F12427">
        <v>3109151036160</v>
      </c>
      <c r="G12427" s="71" t="s">
        <v>878</v>
      </c>
    </row>
    <row r="12428" spans="6:7">
      <c r="F12428">
        <v>3109151036189</v>
      </c>
      <c r="G12428" s="71" t="s">
        <v>878</v>
      </c>
    </row>
    <row r="12429" spans="6:7">
      <c r="F12429">
        <v>3109151036200</v>
      </c>
      <c r="G12429" s="71" t="s">
        <v>878</v>
      </c>
    </row>
    <row r="12430" spans="6:7">
      <c r="F12430">
        <v>3109151040208</v>
      </c>
      <c r="G12430" s="71" t="s">
        <v>878</v>
      </c>
    </row>
    <row r="12431" spans="6:7">
      <c r="F12431">
        <v>3109151040327</v>
      </c>
      <c r="G12431" s="71" t="s">
        <v>878</v>
      </c>
    </row>
    <row r="12432" spans="6:7">
      <c r="F12432">
        <v>3109151041355</v>
      </c>
      <c r="G12432" s="71" t="s">
        <v>878</v>
      </c>
    </row>
    <row r="12433" spans="6:7">
      <c r="F12433">
        <v>3109151041356</v>
      </c>
      <c r="G12433" s="71" t="s">
        <v>878</v>
      </c>
    </row>
    <row r="12434" spans="6:7">
      <c r="F12434">
        <v>3109151041357</v>
      </c>
      <c r="G12434" s="71" t="s">
        <v>878</v>
      </c>
    </row>
    <row r="12435" spans="6:7">
      <c r="F12435">
        <v>3109151045966</v>
      </c>
      <c r="G12435" s="71" t="s">
        <v>878</v>
      </c>
    </row>
    <row r="12436" spans="6:7">
      <c r="F12436">
        <v>3109151046962</v>
      </c>
      <c r="G12436" s="71" t="s">
        <v>878</v>
      </c>
    </row>
    <row r="12437" spans="6:7">
      <c r="F12437">
        <v>3109151049058</v>
      </c>
      <c r="G12437" s="71" t="s">
        <v>878</v>
      </c>
    </row>
    <row r="12438" spans="6:7">
      <c r="F12438">
        <v>3109151049674</v>
      </c>
      <c r="G12438" s="71" t="s">
        <v>878</v>
      </c>
    </row>
    <row r="12439" spans="6:7">
      <c r="F12439">
        <v>3109151049794</v>
      </c>
      <c r="G12439" s="71" t="s">
        <v>878</v>
      </c>
    </row>
    <row r="12440" spans="6:7">
      <c r="F12440">
        <v>3109151049811</v>
      </c>
      <c r="G12440" s="71" t="s">
        <v>878</v>
      </c>
    </row>
    <row r="12441" spans="6:7">
      <c r="F12441">
        <v>3109151049847</v>
      </c>
      <c r="G12441" s="71" t="s">
        <v>878</v>
      </c>
    </row>
    <row r="12442" spans="6:7">
      <c r="F12442">
        <v>3109151049849</v>
      </c>
      <c r="G12442" s="71" t="s">
        <v>878</v>
      </c>
    </row>
    <row r="12443" spans="6:7">
      <c r="F12443">
        <v>3109151049855</v>
      </c>
      <c r="G12443" s="71" t="s">
        <v>878</v>
      </c>
    </row>
    <row r="12444" spans="6:7">
      <c r="F12444">
        <v>3109151049878</v>
      </c>
      <c r="G12444" s="71" t="s">
        <v>878</v>
      </c>
    </row>
    <row r="12445" spans="6:7">
      <c r="F12445">
        <v>3109151049882</v>
      </c>
      <c r="G12445" s="71" t="s">
        <v>878</v>
      </c>
    </row>
    <row r="12446" spans="6:7">
      <c r="F12446">
        <v>3109151049896</v>
      </c>
      <c r="G12446" s="71" t="s">
        <v>878</v>
      </c>
    </row>
    <row r="12447" spans="6:7">
      <c r="F12447">
        <v>3109151049909</v>
      </c>
      <c r="G12447" s="71" t="s">
        <v>878</v>
      </c>
    </row>
    <row r="12448" spans="6:7">
      <c r="F12448">
        <v>3109151049919</v>
      </c>
      <c r="G12448" s="71" t="s">
        <v>878</v>
      </c>
    </row>
    <row r="12449" spans="6:7">
      <c r="F12449">
        <v>3109151050491</v>
      </c>
      <c r="G12449" s="71" t="s">
        <v>878</v>
      </c>
    </row>
    <row r="12450" spans="6:7">
      <c r="F12450">
        <v>3109151050595</v>
      </c>
      <c r="G12450" s="71" t="s">
        <v>878</v>
      </c>
    </row>
    <row r="12451" spans="6:7">
      <c r="F12451">
        <v>3109151051325</v>
      </c>
      <c r="G12451" s="71" t="s">
        <v>878</v>
      </c>
    </row>
    <row r="12452" spans="6:7">
      <c r="F12452">
        <v>3109151051389</v>
      </c>
      <c r="G12452" s="71" t="s">
        <v>878</v>
      </c>
    </row>
    <row r="12453" spans="6:7">
      <c r="F12453">
        <v>3109151051573</v>
      </c>
      <c r="G12453" s="71" t="s">
        <v>878</v>
      </c>
    </row>
    <row r="12454" spans="6:7">
      <c r="F12454">
        <v>3109151051581</v>
      </c>
      <c r="G12454" s="71" t="s">
        <v>878</v>
      </c>
    </row>
    <row r="12455" spans="6:7">
      <c r="F12455">
        <v>3109151051762</v>
      </c>
      <c r="G12455" s="71" t="s">
        <v>878</v>
      </c>
    </row>
    <row r="12456" spans="6:7">
      <c r="F12456">
        <v>3109151051895</v>
      </c>
      <c r="G12456" s="71" t="s">
        <v>878</v>
      </c>
    </row>
    <row r="12457" spans="6:7">
      <c r="F12457">
        <v>3109151051988</v>
      </c>
      <c r="G12457" s="71" t="s">
        <v>878</v>
      </c>
    </row>
    <row r="12458" spans="6:7">
      <c r="F12458">
        <v>3109151052033</v>
      </c>
      <c r="G12458" s="71" t="s">
        <v>878</v>
      </c>
    </row>
    <row r="12459" spans="6:7">
      <c r="F12459">
        <v>3109151052993</v>
      </c>
      <c r="G12459" s="71" t="s">
        <v>878</v>
      </c>
    </row>
    <row r="12460" spans="6:7">
      <c r="F12460">
        <v>3109151053032</v>
      </c>
      <c r="G12460" s="71" t="s">
        <v>878</v>
      </c>
    </row>
    <row r="12461" spans="6:7">
      <c r="F12461">
        <v>3109151053338</v>
      </c>
      <c r="G12461" s="71" t="s">
        <v>878</v>
      </c>
    </row>
    <row r="12462" spans="6:7">
      <c r="F12462">
        <v>3109151053341</v>
      </c>
      <c r="G12462" s="71" t="s">
        <v>878</v>
      </c>
    </row>
    <row r="12463" spans="6:7">
      <c r="F12463">
        <v>3109151053374</v>
      </c>
      <c r="G12463" s="71" t="s">
        <v>878</v>
      </c>
    </row>
    <row r="12464" spans="6:7">
      <c r="F12464">
        <v>3109151053375</v>
      </c>
      <c r="G12464" s="71" t="s">
        <v>878</v>
      </c>
    </row>
    <row r="12465" spans="6:7">
      <c r="F12465">
        <v>3109151053376</v>
      </c>
      <c r="G12465" s="71" t="s">
        <v>878</v>
      </c>
    </row>
    <row r="12466" spans="6:7">
      <c r="F12466">
        <v>3109151053470</v>
      </c>
      <c r="G12466" s="71" t="s">
        <v>878</v>
      </c>
    </row>
    <row r="12467" spans="6:7">
      <c r="F12467">
        <v>3109151053503</v>
      </c>
      <c r="G12467" s="71" t="s">
        <v>878</v>
      </c>
    </row>
    <row r="12468" spans="6:7">
      <c r="F12468">
        <v>3109151053670</v>
      </c>
      <c r="G12468" s="71" t="s">
        <v>878</v>
      </c>
    </row>
    <row r="12469" spans="6:7">
      <c r="F12469">
        <v>3109151053692</v>
      </c>
      <c r="G12469" s="71" t="s">
        <v>878</v>
      </c>
    </row>
    <row r="12470" spans="6:7">
      <c r="F12470">
        <v>3109151053754</v>
      </c>
      <c r="G12470" s="71" t="s">
        <v>878</v>
      </c>
    </row>
    <row r="12471" spans="6:7">
      <c r="F12471">
        <v>3109151054112</v>
      </c>
      <c r="G12471" s="71" t="s">
        <v>878</v>
      </c>
    </row>
    <row r="12472" spans="6:7">
      <c r="F12472">
        <v>3109151054433</v>
      </c>
      <c r="G12472" s="71" t="s">
        <v>878</v>
      </c>
    </row>
    <row r="12473" spans="6:7">
      <c r="F12473">
        <v>3109151054662</v>
      </c>
      <c r="G12473" s="71" t="s">
        <v>878</v>
      </c>
    </row>
    <row r="12474" spans="6:7">
      <c r="F12474">
        <v>3109151054711</v>
      </c>
      <c r="G12474" s="71" t="s">
        <v>878</v>
      </c>
    </row>
    <row r="12475" spans="6:7">
      <c r="F12475">
        <v>3109151054823</v>
      </c>
      <c r="G12475" s="71" t="s">
        <v>878</v>
      </c>
    </row>
    <row r="12476" spans="6:7">
      <c r="F12476">
        <v>3109151054889</v>
      </c>
      <c r="G12476" s="71" t="s">
        <v>878</v>
      </c>
    </row>
    <row r="12477" spans="6:7">
      <c r="F12477">
        <v>3109151054915</v>
      </c>
      <c r="G12477" s="71" t="s">
        <v>878</v>
      </c>
    </row>
    <row r="12478" spans="6:7">
      <c r="F12478">
        <v>3109151055396</v>
      </c>
      <c r="G12478" s="71" t="s">
        <v>878</v>
      </c>
    </row>
    <row r="12479" spans="6:7">
      <c r="F12479">
        <v>3109151056137</v>
      </c>
      <c r="G12479" s="71" t="s">
        <v>878</v>
      </c>
    </row>
    <row r="12480" spans="6:7">
      <c r="F12480">
        <v>3109151056518</v>
      </c>
      <c r="G12480" s="71" t="s">
        <v>878</v>
      </c>
    </row>
    <row r="12481" spans="6:7">
      <c r="F12481">
        <v>3109151056554</v>
      </c>
      <c r="G12481" s="71" t="s">
        <v>878</v>
      </c>
    </row>
    <row r="12482" spans="6:7">
      <c r="F12482">
        <v>3109151056837</v>
      </c>
      <c r="G12482" s="71" t="s">
        <v>878</v>
      </c>
    </row>
    <row r="12483" spans="6:7">
      <c r="F12483">
        <v>3109151056882</v>
      </c>
      <c r="G12483" s="71" t="s">
        <v>878</v>
      </c>
    </row>
    <row r="12484" spans="6:7">
      <c r="F12484">
        <v>3109151056927</v>
      </c>
      <c r="G12484" s="71" t="s">
        <v>878</v>
      </c>
    </row>
    <row r="12485" spans="6:7">
      <c r="F12485">
        <v>3109151056983</v>
      </c>
      <c r="G12485" s="71" t="s">
        <v>878</v>
      </c>
    </row>
    <row r="12486" spans="6:7">
      <c r="F12486">
        <v>3109151057080</v>
      </c>
      <c r="G12486" s="71" t="s">
        <v>878</v>
      </c>
    </row>
    <row r="12487" spans="6:7">
      <c r="F12487">
        <v>3109151057214</v>
      </c>
      <c r="G12487" s="71" t="s">
        <v>878</v>
      </c>
    </row>
    <row r="12488" spans="6:7">
      <c r="F12488">
        <v>3109151057245</v>
      </c>
      <c r="G12488" s="71" t="s">
        <v>878</v>
      </c>
    </row>
    <row r="12489" spans="6:7">
      <c r="F12489">
        <v>3109151057247</v>
      </c>
      <c r="G12489" s="71" t="s">
        <v>878</v>
      </c>
    </row>
    <row r="12490" spans="6:7">
      <c r="F12490">
        <v>3109151057273</v>
      </c>
      <c r="G12490" s="71" t="s">
        <v>878</v>
      </c>
    </row>
    <row r="12491" spans="6:7">
      <c r="F12491">
        <v>3109151057490</v>
      </c>
      <c r="G12491" s="71" t="s">
        <v>878</v>
      </c>
    </row>
    <row r="12492" spans="6:7">
      <c r="F12492">
        <v>3109151057863</v>
      </c>
      <c r="G12492" s="71" t="s">
        <v>878</v>
      </c>
    </row>
    <row r="12493" spans="6:7">
      <c r="F12493">
        <v>3109151057869</v>
      </c>
      <c r="G12493" s="71" t="s">
        <v>878</v>
      </c>
    </row>
    <row r="12494" spans="6:7">
      <c r="F12494">
        <v>3109151058049</v>
      </c>
      <c r="G12494" s="71" t="s">
        <v>878</v>
      </c>
    </row>
    <row r="12495" spans="6:7">
      <c r="F12495">
        <v>3109151058076</v>
      </c>
      <c r="G12495" s="71" t="s">
        <v>878</v>
      </c>
    </row>
    <row r="12496" spans="6:7">
      <c r="F12496">
        <v>3109151058078</v>
      </c>
      <c r="G12496" s="71" t="s">
        <v>878</v>
      </c>
    </row>
    <row r="12497" spans="6:7">
      <c r="F12497">
        <v>3109151058079</v>
      </c>
      <c r="G12497" s="71" t="s">
        <v>878</v>
      </c>
    </row>
    <row r="12498" spans="6:7">
      <c r="F12498">
        <v>3109151058095</v>
      </c>
      <c r="G12498" s="71" t="s">
        <v>878</v>
      </c>
    </row>
    <row r="12499" spans="6:7">
      <c r="F12499">
        <v>3109151058096</v>
      </c>
      <c r="G12499" s="71" t="s">
        <v>878</v>
      </c>
    </row>
    <row r="12500" spans="6:7">
      <c r="F12500">
        <v>3109151058097</v>
      </c>
      <c r="G12500" s="71" t="s">
        <v>878</v>
      </c>
    </row>
    <row r="12501" spans="6:7">
      <c r="F12501">
        <v>3109151058098</v>
      </c>
      <c r="G12501" s="71" t="s">
        <v>878</v>
      </c>
    </row>
    <row r="12502" spans="6:7">
      <c r="F12502">
        <v>3109151058099</v>
      </c>
      <c r="G12502" s="71" t="s">
        <v>878</v>
      </c>
    </row>
    <row r="12503" spans="6:7">
      <c r="F12503">
        <v>3109151058183</v>
      </c>
      <c r="G12503" s="71" t="s">
        <v>878</v>
      </c>
    </row>
    <row r="12504" spans="6:7">
      <c r="F12504">
        <v>3109151058184</v>
      </c>
      <c r="G12504" s="71" t="s">
        <v>878</v>
      </c>
    </row>
    <row r="12505" spans="6:7">
      <c r="F12505">
        <v>3109151058447</v>
      </c>
      <c r="G12505" s="71" t="s">
        <v>878</v>
      </c>
    </row>
    <row r="12506" spans="6:7">
      <c r="F12506">
        <v>3109151058769</v>
      </c>
      <c r="G12506" s="71" t="s">
        <v>878</v>
      </c>
    </row>
    <row r="12507" spans="6:7">
      <c r="F12507">
        <v>3109151058863</v>
      </c>
      <c r="G12507" s="71" t="s">
        <v>878</v>
      </c>
    </row>
    <row r="12508" spans="6:7">
      <c r="F12508">
        <v>3109151058905</v>
      </c>
      <c r="G12508" s="71" t="s">
        <v>878</v>
      </c>
    </row>
    <row r="12509" spans="6:7">
      <c r="F12509">
        <v>3109151058910</v>
      </c>
      <c r="G12509" s="71" t="s">
        <v>878</v>
      </c>
    </row>
    <row r="12510" spans="6:7">
      <c r="F12510">
        <v>3109151058911</v>
      </c>
      <c r="G12510" s="71" t="s">
        <v>878</v>
      </c>
    </row>
    <row r="12511" spans="6:7">
      <c r="F12511">
        <v>3109151058930</v>
      </c>
      <c r="G12511" s="71" t="s">
        <v>878</v>
      </c>
    </row>
    <row r="12512" spans="6:7">
      <c r="F12512">
        <v>3109151058931</v>
      </c>
      <c r="G12512" s="71" t="s">
        <v>878</v>
      </c>
    </row>
    <row r="12513" spans="6:7">
      <c r="F12513">
        <v>3109151059168</v>
      </c>
      <c r="G12513" s="71" t="s">
        <v>878</v>
      </c>
    </row>
    <row r="12514" spans="6:7">
      <c r="F12514">
        <v>3109151059171</v>
      </c>
      <c r="G12514" s="71" t="s">
        <v>878</v>
      </c>
    </row>
    <row r="12515" spans="6:7">
      <c r="F12515">
        <v>3109151059172</v>
      </c>
      <c r="G12515" s="71" t="s">
        <v>878</v>
      </c>
    </row>
    <row r="12516" spans="6:7">
      <c r="F12516">
        <v>3109151059173</v>
      </c>
      <c r="G12516" s="71" t="s">
        <v>878</v>
      </c>
    </row>
    <row r="12517" spans="6:7">
      <c r="F12517">
        <v>3109151059174</v>
      </c>
      <c r="G12517" s="71" t="s">
        <v>878</v>
      </c>
    </row>
    <row r="12518" spans="6:7">
      <c r="F12518">
        <v>3109151059175</v>
      </c>
      <c r="G12518" s="71" t="s">
        <v>878</v>
      </c>
    </row>
    <row r="12519" spans="6:7">
      <c r="F12519">
        <v>3109151059176</v>
      </c>
      <c r="G12519" s="71" t="s">
        <v>878</v>
      </c>
    </row>
    <row r="12520" spans="6:7">
      <c r="F12520">
        <v>3109151059177</v>
      </c>
      <c r="G12520" s="71" t="s">
        <v>878</v>
      </c>
    </row>
    <row r="12521" spans="6:7">
      <c r="F12521">
        <v>3109151059178</v>
      </c>
      <c r="G12521" s="71" t="s">
        <v>878</v>
      </c>
    </row>
    <row r="12522" spans="6:7">
      <c r="F12522">
        <v>3109151059196</v>
      </c>
      <c r="G12522" s="71" t="s">
        <v>878</v>
      </c>
    </row>
    <row r="12523" spans="6:7">
      <c r="F12523">
        <v>3109151059297</v>
      </c>
      <c r="G12523" s="71" t="s">
        <v>878</v>
      </c>
    </row>
    <row r="12524" spans="6:7">
      <c r="F12524">
        <v>3109151059298</v>
      </c>
      <c r="G12524" s="71" t="s">
        <v>878</v>
      </c>
    </row>
    <row r="12525" spans="6:7">
      <c r="F12525">
        <v>3109151059299</v>
      </c>
      <c r="G12525" s="71" t="s">
        <v>878</v>
      </c>
    </row>
    <row r="12526" spans="6:7">
      <c r="F12526">
        <v>3109151059300</v>
      </c>
      <c r="G12526" s="71" t="s">
        <v>878</v>
      </c>
    </row>
    <row r="12527" spans="6:7">
      <c r="F12527">
        <v>3109151059460</v>
      </c>
      <c r="G12527" s="71" t="s">
        <v>878</v>
      </c>
    </row>
    <row r="12528" spans="6:7">
      <c r="F12528">
        <v>3109151059743</v>
      </c>
      <c r="G12528" s="71" t="s">
        <v>878</v>
      </c>
    </row>
    <row r="12529" spans="6:7">
      <c r="F12529">
        <v>3109151059844</v>
      </c>
      <c r="G12529" s="71" t="s">
        <v>878</v>
      </c>
    </row>
    <row r="12530" spans="6:7">
      <c r="F12530">
        <v>3109151059906</v>
      </c>
      <c r="G12530" s="71" t="s">
        <v>878</v>
      </c>
    </row>
    <row r="12531" spans="6:7">
      <c r="F12531">
        <v>3109151059961</v>
      </c>
      <c r="G12531" s="71" t="s">
        <v>878</v>
      </c>
    </row>
    <row r="12532" spans="6:7">
      <c r="F12532">
        <v>3109151060877</v>
      </c>
      <c r="G12532" s="71" t="s">
        <v>878</v>
      </c>
    </row>
    <row r="12533" spans="6:7">
      <c r="F12533">
        <v>3109151062775</v>
      </c>
      <c r="G12533" s="71" t="s">
        <v>878</v>
      </c>
    </row>
    <row r="12534" spans="6:7">
      <c r="F12534">
        <v>3109151062827</v>
      </c>
      <c r="G12534" s="71" t="s">
        <v>878</v>
      </c>
    </row>
    <row r="12535" spans="6:7">
      <c r="F12535">
        <v>3109151063055</v>
      </c>
      <c r="G12535" s="71" t="s">
        <v>878</v>
      </c>
    </row>
    <row r="12536" spans="6:7">
      <c r="F12536">
        <v>3109151063327</v>
      </c>
      <c r="G12536" s="71" t="s">
        <v>878</v>
      </c>
    </row>
    <row r="12537" spans="6:7">
      <c r="F12537">
        <v>3109151063329</v>
      </c>
      <c r="G12537" s="71" t="s">
        <v>878</v>
      </c>
    </row>
    <row r="12538" spans="6:7">
      <c r="F12538">
        <v>3109151063387</v>
      </c>
      <c r="G12538" s="71" t="s">
        <v>878</v>
      </c>
    </row>
    <row r="12539" spans="6:7">
      <c r="F12539">
        <v>3109151063425</v>
      </c>
      <c r="G12539" s="71" t="s">
        <v>878</v>
      </c>
    </row>
    <row r="12540" spans="6:7">
      <c r="F12540">
        <v>3109151064389</v>
      </c>
      <c r="G12540" s="71" t="s">
        <v>878</v>
      </c>
    </row>
    <row r="12541" spans="6:7">
      <c r="F12541">
        <v>3109151070355</v>
      </c>
      <c r="G12541" s="71" t="s">
        <v>878</v>
      </c>
    </row>
    <row r="12542" spans="6:7">
      <c r="F12542">
        <v>3109151071671</v>
      </c>
      <c r="G12542" s="71" t="s">
        <v>878</v>
      </c>
    </row>
    <row r="12543" spans="6:7">
      <c r="F12543">
        <v>3109151071672</v>
      </c>
      <c r="G12543" s="71" t="s">
        <v>878</v>
      </c>
    </row>
    <row r="12544" spans="6:7">
      <c r="F12544">
        <v>3109151071673</v>
      </c>
      <c r="G12544" s="71" t="s">
        <v>878</v>
      </c>
    </row>
    <row r="12545" spans="6:7">
      <c r="F12545">
        <v>3109151071674</v>
      </c>
      <c r="G12545" s="71" t="s">
        <v>878</v>
      </c>
    </row>
    <row r="12546" spans="6:7">
      <c r="F12546">
        <v>3109151071675</v>
      </c>
      <c r="G12546" s="71" t="s">
        <v>878</v>
      </c>
    </row>
    <row r="12547" spans="6:7">
      <c r="F12547">
        <v>3109151071676</v>
      </c>
      <c r="G12547" s="71" t="s">
        <v>878</v>
      </c>
    </row>
    <row r="12548" spans="6:7">
      <c r="F12548">
        <v>3109151071677</v>
      </c>
      <c r="G12548" s="71" t="s">
        <v>878</v>
      </c>
    </row>
    <row r="12549" spans="6:7">
      <c r="F12549">
        <v>3109151071678</v>
      </c>
      <c r="G12549" s="71" t="s">
        <v>878</v>
      </c>
    </row>
    <row r="12550" spans="6:7">
      <c r="F12550">
        <v>3109151071679</v>
      </c>
      <c r="G12550" s="71" t="s">
        <v>878</v>
      </c>
    </row>
    <row r="12551" spans="6:7">
      <c r="F12551">
        <v>3109151071691</v>
      </c>
      <c r="G12551" s="71" t="s">
        <v>878</v>
      </c>
    </row>
    <row r="12552" spans="6:7">
      <c r="F12552">
        <v>3109151071693</v>
      </c>
      <c r="G12552" s="71" t="s">
        <v>878</v>
      </c>
    </row>
    <row r="12553" spans="6:7">
      <c r="F12553">
        <v>3109151071694</v>
      </c>
      <c r="G12553" s="71" t="s">
        <v>878</v>
      </c>
    </row>
    <row r="12554" spans="6:7">
      <c r="F12554">
        <v>3109151071699</v>
      </c>
      <c r="G12554" s="71" t="s">
        <v>878</v>
      </c>
    </row>
    <row r="12555" spans="6:7">
      <c r="F12555">
        <v>3109151071700</v>
      </c>
      <c r="G12555" s="71" t="s">
        <v>878</v>
      </c>
    </row>
    <row r="12556" spans="6:7">
      <c r="F12556">
        <v>3109151072192</v>
      </c>
      <c r="G12556" s="71" t="s">
        <v>878</v>
      </c>
    </row>
    <row r="12557" spans="6:7">
      <c r="F12557">
        <v>3109151072670</v>
      </c>
      <c r="G12557" s="71" t="s">
        <v>878</v>
      </c>
    </row>
    <row r="12558" spans="6:7">
      <c r="F12558">
        <v>3109151072845</v>
      </c>
      <c r="G12558" s="71" t="s">
        <v>878</v>
      </c>
    </row>
    <row r="12559" spans="6:7">
      <c r="F12559">
        <v>3109151073148</v>
      </c>
      <c r="G12559" s="71" t="s">
        <v>878</v>
      </c>
    </row>
    <row r="12560" spans="6:7">
      <c r="F12560">
        <v>3109151073149</v>
      </c>
      <c r="G12560" s="71" t="s">
        <v>878</v>
      </c>
    </row>
    <row r="12561" spans="6:7">
      <c r="F12561">
        <v>3109151073166</v>
      </c>
      <c r="G12561" s="71" t="s">
        <v>878</v>
      </c>
    </row>
    <row r="12562" spans="6:7">
      <c r="F12562">
        <v>3109151073167</v>
      </c>
      <c r="G12562" s="71" t="s">
        <v>878</v>
      </c>
    </row>
    <row r="12563" spans="6:7">
      <c r="F12563">
        <v>3109151073618</v>
      </c>
      <c r="G12563" s="71" t="s">
        <v>878</v>
      </c>
    </row>
    <row r="12564" spans="6:7">
      <c r="F12564">
        <v>3109151073619</v>
      </c>
      <c r="G12564" s="71" t="s">
        <v>878</v>
      </c>
    </row>
    <row r="12565" spans="6:7">
      <c r="F12565">
        <v>3109151073634</v>
      </c>
      <c r="G12565" s="71" t="s">
        <v>878</v>
      </c>
    </row>
    <row r="12566" spans="6:7">
      <c r="F12566">
        <v>3109151073671</v>
      </c>
      <c r="G12566" s="71" t="s">
        <v>878</v>
      </c>
    </row>
    <row r="12567" spans="6:7">
      <c r="F12567">
        <v>3109151073672</v>
      </c>
      <c r="G12567" s="71" t="s">
        <v>878</v>
      </c>
    </row>
    <row r="12568" spans="6:7">
      <c r="F12568">
        <v>3109151073673</v>
      </c>
      <c r="G12568" s="71" t="s">
        <v>878</v>
      </c>
    </row>
    <row r="12569" spans="6:7">
      <c r="F12569">
        <v>3109151073674</v>
      </c>
      <c r="G12569" s="71" t="s">
        <v>878</v>
      </c>
    </row>
    <row r="12570" spans="6:7">
      <c r="F12570">
        <v>3109151073675</v>
      </c>
      <c r="G12570" s="71" t="s">
        <v>878</v>
      </c>
    </row>
    <row r="12571" spans="6:7">
      <c r="F12571">
        <v>3109151074774</v>
      </c>
      <c r="G12571" s="71" t="s">
        <v>878</v>
      </c>
    </row>
    <row r="12572" spans="6:7">
      <c r="F12572">
        <v>3109151075913</v>
      </c>
      <c r="G12572" s="71" t="s">
        <v>878</v>
      </c>
    </row>
    <row r="12573" spans="6:7">
      <c r="F12573">
        <v>3109151078584</v>
      </c>
      <c r="G12573" s="71" t="s">
        <v>878</v>
      </c>
    </row>
    <row r="12574" spans="6:7">
      <c r="F12574">
        <v>3109151078588</v>
      </c>
      <c r="G12574" s="71" t="s">
        <v>878</v>
      </c>
    </row>
    <row r="12575" spans="6:7">
      <c r="F12575">
        <v>3109151079291</v>
      </c>
      <c r="G12575" s="71" t="s">
        <v>878</v>
      </c>
    </row>
    <row r="12576" spans="6:7">
      <c r="F12576">
        <v>3109151079917</v>
      </c>
      <c r="G12576" s="71" t="s">
        <v>878</v>
      </c>
    </row>
    <row r="12577" spans="6:7">
      <c r="F12577">
        <v>3109151079918</v>
      </c>
      <c r="G12577" s="71" t="s">
        <v>878</v>
      </c>
    </row>
    <row r="12578" spans="6:7">
      <c r="F12578">
        <v>3109151079919</v>
      </c>
      <c r="G12578" s="71" t="s">
        <v>878</v>
      </c>
    </row>
    <row r="12579" spans="6:7">
      <c r="F12579">
        <v>3109151079920</v>
      </c>
      <c r="G12579" s="71" t="s">
        <v>878</v>
      </c>
    </row>
    <row r="12580" spans="6:7">
      <c r="F12580">
        <v>3109151080969</v>
      </c>
      <c r="G12580" s="71" t="s">
        <v>878</v>
      </c>
    </row>
    <row r="12581" spans="6:7">
      <c r="F12581">
        <v>3109151081090</v>
      </c>
      <c r="G12581" s="71" t="s">
        <v>878</v>
      </c>
    </row>
    <row r="12582" spans="6:7">
      <c r="F12582">
        <v>3109151081267</v>
      </c>
      <c r="G12582" s="71" t="s">
        <v>878</v>
      </c>
    </row>
    <row r="12583" spans="6:7">
      <c r="F12583">
        <v>3109151082051</v>
      </c>
      <c r="G12583" s="71" t="s">
        <v>878</v>
      </c>
    </row>
    <row r="12584" spans="6:7">
      <c r="F12584">
        <v>3109151083351</v>
      </c>
      <c r="G12584" s="71" t="s">
        <v>878</v>
      </c>
    </row>
    <row r="12585" spans="6:7">
      <c r="F12585">
        <v>3109151084721</v>
      </c>
      <c r="G12585" s="71" t="s">
        <v>878</v>
      </c>
    </row>
    <row r="12586" spans="6:7">
      <c r="F12586">
        <v>3109151084809</v>
      </c>
      <c r="G12586" s="71" t="s">
        <v>878</v>
      </c>
    </row>
    <row r="12587" spans="6:7">
      <c r="F12587">
        <v>3109151085461</v>
      </c>
      <c r="G12587" s="71" t="s">
        <v>878</v>
      </c>
    </row>
    <row r="12588" spans="6:7">
      <c r="F12588">
        <v>3109151085694</v>
      </c>
      <c r="G12588" s="71" t="s">
        <v>878</v>
      </c>
    </row>
    <row r="12589" spans="6:7">
      <c r="F12589">
        <v>3109151087521</v>
      </c>
      <c r="G12589" s="71" t="s">
        <v>878</v>
      </c>
    </row>
    <row r="12590" spans="6:7">
      <c r="F12590">
        <v>3109151087646</v>
      </c>
      <c r="G12590" s="71" t="s">
        <v>878</v>
      </c>
    </row>
    <row r="12591" spans="6:7">
      <c r="F12591">
        <v>3109151088959</v>
      </c>
      <c r="G12591" s="71" t="s">
        <v>878</v>
      </c>
    </row>
    <row r="12592" spans="6:7">
      <c r="F12592">
        <v>3109151089295</v>
      </c>
      <c r="G12592" s="71" t="s">
        <v>878</v>
      </c>
    </row>
    <row r="12593" spans="6:7">
      <c r="F12593">
        <v>3109151089335</v>
      </c>
      <c r="G12593" s="71" t="s">
        <v>878</v>
      </c>
    </row>
    <row r="12594" spans="6:7">
      <c r="F12594">
        <v>3109151089372</v>
      </c>
      <c r="G12594" s="71" t="s">
        <v>878</v>
      </c>
    </row>
    <row r="12595" spans="6:7">
      <c r="F12595">
        <v>3109151089466</v>
      </c>
      <c r="G12595" s="71" t="s">
        <v>878</v>
      </c>
    </row>
    <row r="12596" spans="6:7">
      <c r="F12596">
        <v>3109151089532</v>
      </c>
      <c r="G12596" s="71" t="s">
        <v>878</v>
      </c>
    </row>
    <row r="12597" spans="6:7">
      <c r="F12597">
        <v>3109151089667</v>
      </c>
      <c r="G12597" s="71" t="s">
        <v>878</v>
      </c>
    </row>
    <row r="12598" spans="6:7">
      <c r="F12598">
        <v>3109151089668</v>
      </c>
      <c r="G12598" s="71" t="s">
        <v>878</v>
      </c>
    </row>
    <row r="12599" spans="6:7">
      <c r="F12599">
        <v>3109151090532</v>
      </c>
      <c r="G12599" s="71" t="s">
        <v>878</v>
      </c>
    </row>
    <row r="12600" spans="6:7">
      <c r="F12600">
        <v>3109151090533</v>
      </c>
      <c r="G12600" s="71" t="s">
        <v>878</v>
      </c>
    </row>
    <row r="12601" spans="6:7">
      <c r="F12601">
        <v>3109151090534</v>
      </c>
      <c r="G12601" s="71" t="s">
        <v>878</v>
      </c>
    </row>
    <row r="12602" spans="6:7">
      <c r="F12602">
        <v>3109151090535</v>
      </c>
      <c r="G12602" s="71" t="s">
        <v>878</v>
      </c>
    </row>
    <row r="12603" spans="6:7">
      <c r="F12603">
        <v>3109151090536</v>
      </c>
      <c r="G12603" s="71" t="s">
        <v>878</v>
      </c>
    </row>
    <row r="12604" spans="6:7">
      <c r="F12604">
        <v>3109151090537</v>
      </c>
      <c r="G12604" s="71" t="s">
        <v>878</v>
      </c>
    </row>
    <row r="12605" spans="6:7">
      <c r="F12605">
        <v>3109151090538</v>
      </c>
      <c r="G12605" s="71" t="s">
        <v>878</v>
      </c>
    </row>
    <row r="12606" spans="6:7">
      <c r="F12606">
        <v>3109151090539</v>
      </c>
      <c r="G12606" s="71" t="s">
        <v>878</v>
      </c>
    </row>
    <row r="12607" spans="6:7">
      <c r="F12607">
        <v>3109151090540</v>
      </c>
      <c r="G12607" s="71" t="s">
        <v>878</v>
      </c>
    </row>
    <row r="12608" spans="6:7">
      <c r="F12608">
        <v>3109151090541</v>
      </c>
      <c r="G12608" s="71" t="s">
        <v>878</v>
      </c>
    </row>
    <row r="12609" spans="6:7">
      <c r="F12609">
        <v>3109151090542</v>
      </c>
      <c r="G12609" s="71" t="s">
        <v>878</v>
      </c>
    </row>
    <row r="12610" spans="6:7">
      <c r="F12610">
        <v>3109151090543</v>
      </c>
      <c r="G12610" s="71" t="s">
        <v>878</v>
      </c>
    </row>
    <row r="12611" spans="6:7">
      <c r="F12611">
        <v>3109151090544</v>
      </c>
      <c r="G12611" s="71" t="s">
        <v>878</v>
      </c>
    </row>
    <row r="12612" spans="6:7">
      <c r="F12612">
        <v>3109151090545</v>
      </c>
      <c r="G12612" s="71" t="s">
        <v>878</v>
      </c>
    </row>
    <row r="12613" spans="6:7">
      <c r="F12613">
        <v>3109151090546</v>
      </c>
      <c r="G12613" s="71" t="s">
        <v>878</v>
      </c>
    </row>
    <row r="12614" spans="6:7">
      <c r="F12614">
        <v>3109151090552</v>
      </c>
      <c r="G12614" s="71" t="s">
        <v>878</v>
      </c>
    </row>
    <row r="12615" spans="6:7">
      <c r="F12615">
        <v>3109151090695</v>
      </c>
      <c r="G12615" s="71" t="s">
        <v>878</v>
      </c>
    </row>
    <row r="12616" spans="6:7">
      <c r="F12616">
        <v>3109151090708</v>
      </c>
      <c r="G12616" s="71" t="s">
        <v>878</v>
      </c>
    </row>
    <row r="12617" spans="6:7">
      <c r="F12617">
        <v>3109151091452</v>
      </c>
      <c r="G12617" s="71" t="s">
        <v>878</v>
      </c>
    </row>
    <row r="12618" spans="6:7">
      <c r="F12618">
        <v>3109151092237</v>
      </c>
      <c r="G12618" s="71" t="s">
        <v>878</v>
      </c>
    </row>
    <row r="12619" spans="6:7">
      <c r="F12619">
        <v>3109151092238</v>
      </c>
      <c r="G12619" s="71" t="s">
        <v>878</v>
      </c>
    </row>
    <row r="12620" spans="6:7">
      <c r="F12620">
        <v>3109151092239</v>
      </c>
      <c r="G12620" s="71" t="s">
        <v>878</v>
      </c>
    </row>
    <row r="12621" spans="6:7">
      <c r="F12621">
        <v>3109151092240</v>
      </c>
      <c r="G12621" s="71" t="s">
        <v>878</v>
      </c>
    </row>
    <row r="12622" spans="6:7">
      <c r="F12622">
        <v>3109151092241</v>
      </c>
      <c r="G12622" s="71" t="s">
        <v>878</v>
      </c>
    </row>
    <row r="12623" spans="6:7">
      <c r="F12623">
        <v>3109151092242</v>
      </c>
      <c r="G12623" s="71" t="s">
        <v>878</v>
      </c>
    </row>
    <row r="12624" spans="6:7">
      <c r="F12624">
        <v>3109151092243</v>
      </c>
      <c r="G12624" s="71" t="s">
        <v>878</v>
      </c>
    </row>
    <row r="12625" spans="6:7">
      <c r="F12625">
        <v>3109151092244</v>
      </c>
      <c r="G12625" s="71" t="s">
        <v>878</v>
      </c>
    </row>
    <row r="12626" spans="6:7">
      <c r="F12626">
        <v>3109151092245</v>
      </c>
      <c r="G12626" s="71" t="s">
        <v>878</v>
      </c>
    </row>
    <row r="12627" spans="6:7">
      <c r="F12627">
        <v>3109151092246</v>
      </c>
      <c r="G12627" s="71" t="s">
        <v>878</v>
      </c>
    </row>
    <row r="12628" spans="6:7">
      <c r="F12628">
        <v>3109151092247</v>
      </c>
      <c r="G12628" s="71" t="s">
        <v>878</v>
      </c>
    </row>
    <row r="12629" spans="6:7">
      <c r="F12629">
        <v>3109151092248</v>
      </c>
      <c r="G12629" s="71" t="s">
        <v>878</v>
      </c>
    </row>
    <row r="12630" spans="6:7">
      <c r="F12630">
        <v>3109151092249</v>
      </c>
      <c r="G12630" s="71" t="s">
        <v>878</v>
      </c>
    </row>
    <row r="12631" spans="6:7">
      <c r="F12631">
        <v>3109151092250</v>
      </c>
      <c r="G12631" s="71" t="s">
        <v>878</v>
      </c>
    </row>
    <row r="12632" spans="6:7">
      <c r="F12632">
        <v>3109151092251</v>
      </c>
      <c r="G12632" s="71" t="s">
        <v>878</v>
      </c>
    </row>
    <row r="12633" spans="6:7">
      <c r="F12633">
        <v>3109151092252</v>
      </c>
      <c r="G12633" s="71" t="s">
        <v>878</v>
      </c>
    </row>
    <row r="12634" spans="6:7">
      <c r="F12634">
        <v>3109151092957</v>
      </c>
      <c r="G12634" s="71" t="s">
        <v>878</v>
      </c>
    </row>
    <row r="12635" spans="6:7">
      <c r="F12635">
        <v>3109151092961</v>
      </c>
      <c r="G12635" s="71" t="s">
        <v>878</v>
      </c>
    </row>
    <row r="12636" spans="6:7">
      <c r="F12636">
        <v>3109151093009</v>
      </c>
      <c r="G12636" s="71" t="s">
        <v>878</v>
      </c>
    </row>
    <row r="12637" spans="6:7">
      <c r="F12637">
        <v>3109151093013</v>
      </c>
      <c r="G12637" s="71" t="s">
        <v>878</v>
      </c>
    </row>
    <row r="12638" spans="6:7">
      <c r="F12638">
        <v>3109151093423</v>
      </c>
      <c r="G12638" s="71" t="s">
        <v>878</v>
      </c>
    </row>
    <row r="12639" spans="6:7">
      <c r="F12639">
        <v>3109151093424</v>
      </c>
      <c r="G12639" s="71" t="s">
        <v>878</v>
      </c>
    </row>
    <row r="12640" spans="6:7">
      <c r="F12640">
        <v>3109151095293</v>
      </c>
      <c r="G12640" s="71" t="s">
        <v>878</v>
      </c>
    </row>
    <row r="12641" spans="6:7">
      <c r="F12641">
        <v>3109151095337</v>
      </c>
      <c r="G12641" s="71" t="s">
        <v>878</v>
      </c>
    </row>
    <row r="12642" spans="6:7">
      <c r="F12642">
        <v>3109151096446</v>
      </c>
      <c r="G12642" s="71" t="s">
        <v>878</v>
      </c>
    </row>
    <row r="12643" spans="6:7">
      <c r="F12643">
        <v>3109151096511</v>
      </c>
      <c r="G12643" s="71" t="s">
        <v>878</v>
      </c>
    </row>
    <row r="12644" spans="6:7">
      <c r="F12644">
        <v>3109151096513</v>
      </c>
      <c r="G12644" s="71" t="s">
        <v>878</v>
      </c>
    </row>
    <row r="12645" spans="6:7">
      <c r="F12645">
        <v>3109151096565</v>
      </c>
      <c r="G12645" s="71" t="s">
        <v>878</v>
      </c>
    </row>
    <row r="12646" spans="6:7">
      <c r="F12646">
        <v>3109151098430</v>
      </c>
      <c r="G12646" s="71" t="s">
        <v>878</v>
      </c>
    </row>
    <row r="12647" spans="6:7">
      <c r="F12647">
        <v>3109151098431</v>
      </c>
      <c r="G12647" s="71" t="s">
        <v>878</v>
      </c>
    </row>
    <row r="12648" spans="6:7">
      <c r="F12648">
        <v>3109151098432</v>
      </c>
      <c r="G12648" s="71" t="s">
        <v>878</v>
      </c>
    </row>
    <row r="12649" spans="6:7">
      <c r="F12649">
        <v>3109151098434</v>
      </c>
      <c r="G12649" s="71" t="s">
        <v>878</v>
      </c>
    </row>
    <row r="12650" spans="6:7">
      <c r="F12650">
        <v>4974351010499</v>
      </c>
      <c r="G12650" s="71" t="s">
        <v>878</v>
      </c>
    </row>
    <row r="12651" spans="6:7">
      <c r="F12651">
        <v>4974351011222</v>
      </c>
      <c r="G12651" s="71" t="s">
        <v>878</v>
      </c>
    </row>
    <row r="12652" spans="6:7">
      <c r="F12652">
        <v>4974351011285</v>
      </c>
      <c r="G12652" s="71" t="s">
        <v>878</v>
      </c>
    </row>
    <row r="12653" spans="6:7">
      <c r="F12653">
        <v>4974351011371</v>
      </c>
      <c r="G12653" s="71" t="s">
        <v>878</v>
      </c>
    </row>
    <row r="12654" spans="6:7">
      <c r="F12654">
        <v>4974351011508</v>
      </c>
      <c r="G12654" s="71" t="s">
        <v>878</v>
      </c>
    </row>
    <row r="12655" spans="6:7">
      <c r="F12655">
        <v>4974351011764</v>
      </c>
      <c r="G12655" s="71" t="s">
        <v>878</v>
      </c>
    </row>
    <row r="12656" spans="6:7">
      <c r="F12656">
        <v>4974351011766</v>
      </c>
      <c r="G12656" s="71" t="s">
        <v>878</v>
      </c>
    </row>
    <row r="12657" spans="6:7">
      <c r="F12657">
        <v>4974351011871</v>
      </c>
      <c r="G12657" s="71" t="s">
        <v>878</v>
      </c>
    </row>
    <row r="12658" spans="6:7">
      <c r="F12658">
        <v>4974351013163</v>
      </c>
      <c r="G12658" s="71" t="s">
        <v>878</v>
      </c>
    </row>
    <row r="12659" spans="6:7">
      <c r="F12659">
        <v>4974351013343</v>
      </c>
      <c r="G12659" s="71" t="s">
        <v>878</v>
      </c>
    </row>
    <row r="12660" spans="6:7">
      <c r="F12660">
        <v>4974351013346</v>
      </c>
      <c r="G12660" s="71" t="s">
        <v>878</v>
      </c>
    </row>
    <row r="12661" spans="6:7">
      <c r="F12661">
        <v>4974351013397</v>
      </c>
      <c r="G12661" s="71" t="s">
        <v>878</v>
      </c>
    </row>
    <row r="12662" spans="6:7">
      <c r="F12662">
        <v>4974351013398</v>
      </c>
      <c r="G12662" s="71" t="s">
        <v>878</v>
      </c>
    </row>
    <row r="12663" spans="6:7">
      <c r="F12663">
        <v>4974351013499</v>
      </c>
      <c r="G12663" s="71" t="s">
        <v>878</v>
      </c>
    </row>
    <row r="12664" spans="6:7">
      <c r="F12664">
        <v>4974351013548</v>
      </c>
      <c r="G12664" s="71" t="s">
        <v>878</v>
      </c>
    </row>
    <row r="12665" spans="6:7">
      <c r="F12665">
        <v>4974351013600</v>
      </c>
      <c r="G12665" s="71" t="s">
        <v>878</v>
      </c>
    </row>
    <row r="12666" spans="6:7">
      <c r="F12666">
        <v>4974351013700</v>
      </c>
      <c r="G12666" s="71" t="s">
        <v>878</v>
      </c>
    </row>
    <row r="12667" spans="6:7">
      <c r="F12667">
        <v>4974351014176</v>
      </c>
      <c r="G12667" s="71" t="s">
        <v>878</v>
      </c>
    </row>
    <row r="12668" spans="6:7">
      <c r="F12668">
        <v>4974351014259</v>
      </c>
      <c r="G12668" s="71" t="s">
        <v>878</v>
      </c>
    </row>
    <row r="12669" spans="6:7">
      <c r="F12669">
        <v>4974351014298</v>
      </c>
      <c r="G12669" s="71" t="s">
        <v>878</v>
      </c>
    </row>
    <row r="12670" spans="6:7">
      <c r="F12670">
        <v>4974351014313</v>
      </c>
      <c r="G12670" s="71" t="s">
        <v>878</v>
      </c>
    </row>
    <row r="12671" spans="6:7">
      <c r="F12671">
        <v>4974351015079</v>
      </c>
      <c r="G12671" s="71" t="s">
        <v>878</v>
      </c>
    </row>
    <row r="12672" spans="6:7">
      <c r="F12672">
        <v>4974351016499</v>
      </c>
      <c r="G12672" s="71" t="s">
        <v>878</v>
      </c>
    </row>
    <row r="12673" spans="6:7">
      <c r="F12673">
        <v>4974351016518</v>
      </c>
      <c r="G12673" s="71" t="s">
        <v>878</v>
      </c>
    </row>
    <row r="12674" spans="6:7">
      <c r="F12674">
        <v>4974351016582</v>
      </c>
      <c r="G12674" s="71" t="s">
        <v>878</v>
      </c>
    </row>
    <row r="12675" spans="6:7">
      <c r="F12675">
        <v>4974351016607</v>
      </c>
      <c r="G12675" s="71" t="s">
        <v>878</v>
      </c>
    </row>
    <row r="12676" spans="6:7">
      <c r="F12676">
        <v>4974351016616</v>
      </c>
      <c r="G12676" s="71" t="s">
        <v>878</v>
      </c>
    </row>
    <row r="12677" spans="6:7">
      <c r="F12677">
        <v>4974351016619</v>
      </c>
      <c r="G12677" s="71" t="s">
        <v>878</v>
      </c>
    </row>
    <row r="12678" spans="6:7">
      <c r="F12678">
        <v>4974351016655</v>
      </c>
      <c r="G12678" s="71" t="s">
        <v>878</v>
      </c>
    </row>
    <row r="12679" spans="6:7">
      <c r="F12679">
        <v>4974351025474</v>
      </c>
      <c r="G12679" s="71" t="s">
        <v>878</v>
      </c>
    </row>
    <row r="12680" spans="6:7">
      <c r="F12680">
        <v>4974351025475</v>
      </c>
      <c r="G12680" s="71" t="s">
        <v>878</v>
      </c>
    </row>
    <row r="12681" spans="6:7">
      <c r="F12681">
        <v>4974351025476</v>
      </c>
      <c r="G12681" s="71" t="s">
        <v>878</v>
      </c>
    </row>
    <row r="12682" spans="6:7">
      <c r="F12682">
        <v>4974351026457</v>
      </c>
      <c r="G12682" s="71" t="s">
        <v>878</v>
      </c>
    </row>
    <row r="12683" spans="6:7">
      <c r="F12683">
        <v>4974351026459</v>
      </c>
      <c r="G12683" s="71" t="s">
        <v>878</v>
      </c>
    </row>
    <row r="12684" spans="6:7">
      <c r="F12684">
        <v>4974351026460</v>
      </c>
      <c r="G12684" s="71" t="s">
        <v>878</v>
      </c>
    </row>
    <row r="12685" spans="6:7">
      <c r="F12685">
        <v>4974351026909</v>
      </c>
      <c r="G12685" s="71" t="s">
        <v>878</v>
      </c>
    </row>
    <row r="12686" spans="6:7">
      <c r="F12686">
        <v>4974351026912</v>
      </c>
      <c r="G12686" s="71" t="s">
        <v>878</v>
      </c>
    </row>
    <row r="12687" spans="6:7">
      <c r="F12687">
        <v>4974351026913</v>
      </c>
      <c r="G12687" s="71" t="s">
        <v>878</v>
      </c>
    </row>
    <row r="12688" spans="6:7">
      <c r="F12688">
        <v>4974351027830</v>
      </c>
      <c r="G12688" s="71" t="s">
        <v>878</v>
      </c>
    </row>
    <row r="12689" spans="6:7">
      <c r="F12689">
        <v>4974351027831</v>
      </c>
      <c r="G12689" s="71" t="s">
        <v>878</v>
      </c>
    </row>
    <row r="12690" spans="6:7">
      <c r="F12690">
        <v>4974351027838</v>
      </c>
      <c r="G12690" s="71" t="s">
        <v>878</v>
      </c>
    </row>
    <row r="12691" spans="6:7">
      <c r="F12691">
        <v>4974351027839</v>
      </c>
      <c r="G12691" s="71" t="s">
        <v>878</v>
      </c>
    </row>
    <row r="12692" spans="6:7">
      <c r="F12692">
        <v>4974351027840</v>
      </c>
      <c r="G12692" s="71" t="s">
        <v>878</v>
      </c>
    </row>
    <row r="12693" spans="6:7">
      <c r="F12693">
        <v>4974351027841</v>
      </c>
      <c r="G12693" s="71" t="s">
        <v>878</v>
      </c>
    </row>
    <row r="12694" spans="6:7">
      <c r="F12694">
        <v>4974351027842</v>
      </c>
      <c r="G12694" s="71" t="s">
        <v>878</v>
      </c>
    </row>
    <row r="12695" spans="6:7">
      <c r="F12695">
        <v>4974351027843</v>
      </c>
      <c r="G12695" s="71" t="s">
        <v>878</v>
      </c>
    </row>
    <row r="12696" spans="6:7">
      <c r="F12696">
        <v>4974351027844</v>
      </c>
      <c r="G12696" s="71" t="s">
        <v>878</v>
      </c>
    </row>
    <row r="12697" spans="6:7">
      <c r="F12697">
        <v>4974351027846</v>
      </c>
      <c r="G12697" s="71" t="s">
        <v>878</v>
      </c>
    </row>
    <row r="12698" spans="6:7">
      <c r="F12698">
        <v>4974351027847</v>
      </c>
      <c r="G12698" s="71" t="s">
        <v>878</v>
      </c>
    </row>
    <row r="12699" spans="6:7">
      <c r="F12699">
        <v>4974351027852</v>
      </c>
      <c r="G12699" s="71" t="s">
        <v>878</v>
      </c>
    </row>
    <row r="12700" spans="6:7">
      <c r="F12700">
        <v>4974351027853</v>
      </c>
      <c r="G12700" s="71" t="s">
        <v>878</v>
      </c>
    </row>
    <row r="12701" spans="6:7">
      <c r="F12701">
        <v>4974351027854</v>
      </c>
      <c r="G12701" s="71" t="s">
        <v>878</v>
      </c>
    </row>
    <row r="12702" spans="6:7">
      <c r="F12702">
        <v>4974351027855</v>
      </c>
      <c r="G12702" s="71" t="s">
        <v>878</v>
      </c>
    </row>
    <row r="12703" spans="6:7">
      <c r="F12703">
        <v>4974351027867</v>
      </c>
      <c r="G12703" s="71" t="s">
        <v>878</v>
      </c>
    </row>
    <row r="12704" spans="6:7">
      <c r="F12704">
        <v>4974351027868</v>
      </c>
      <c r="G12704" s="71" t="s">
        <v>878</v>
      </c>
    </row>
    <row r="12705" spans="6:7">
      <c r="F12705">
        <v>4974351027869</v>
      </c>
      <c r="G12705" s="71" t="s">
        <v>878</v>
      </c>
    </row>
    <row r="12706" spans="6:7">
      <c r="F12706">
        <v>4974351027870</v>
      </c>
      <c r="G12706" s="71" t="s">
        <v>878</v>
      </c>
    </row>
    <row r="12707" spans="6:7">
      <c r="F12707">
        <v>4974351027871</v>
      </c>
      <c r="G12707" s="71" t="s">
        <v>878</v>
      </c>
    </row>
    <row r="12708" spans="6:7">
      <c r="F12708">
        <v>4974351027878</v>
      </c>
      <c r="G12708" s="71" t="s">
        <v>878</v>
      </c>
    </row>
    <row r="12709" spans="6:7">
      <c r="F12709">
        <v>4974351027879</v>
      </c>
      <c r="G12709" s="71" t="s">
        <v>878</v>
      </c>
    </row>
    <row r="12710" spans="6:7">
      <c r="F12710">
        <v>4974351027893</v>
      </c>
      <c r="G12710" s="71" t="s">
        <v>878</v>
      </c>
    </row>
    <row r="12711" spans="6:7">
      <c r="F12711">
        <v>4974351027894</v>
      </c>
      <c r="G12711" s="71" t="s">
        <v>878</v>
      </c>
    </row>
    <row r="12712" spans="6:7">
      <c r="F12712">
        <v>4974351027895</v>
      </c>
      <c r="G12712" s="71" t="s">
        <v>878</v>
      </c>
    </row>
    <row r="12713" spans="6:7">
      <c r="F12713">
        <v>4974351027896</v>
      </c>
      <c r="G12713" s="71" t="s">
        <v>878</v>
      </c>
    </row>
    <row r="12714" spans="6:7">
      <c r="F12714">
        <v>4974351027906</v>
      </c>
      <c r="G12714" s="71" t="s">
        <v>878</v>
      </c>
    </row>
    <row r="12715" spans="6:7">
      <c r="F12715">
        <v>4974351027907</v>
      </c>
      <c r="G12715" s="71" t="s">
        <v>878</v>
      </c>
    </row>
    <row r="12716" spans="6:7">
      <c r="F12716">
        <v>4974351027913</v>
      </c>
      <c r="G12716" s="71" t="s">
        <v>878</v>
      </c>
    </row>
    <row r="12717" spans="6:7">
      <c r="F12717">
        <v>4974351027914</v>
      </c>
      <c r="G12717" s="71" t="s">
        <v>878</v>
      </c>
    </row>
    <row r="12718" spans="6:7">
      <c r="F12718">
        <v>4974351027932</v>
      </c>
      <c r="G12718" s="71" t="s">
        <v>878</v>
      </c>
    </row>
    <row r="12719" spans="6:7">
      <c r="F12719">
        <v>4974351027933</v>
      </c>
      <c r="G12719" s="71" t="s">
        <v>878</v>
      </c>
    </row>
    <row r="12720" spans="6:7">
      <c r="F12720">
        <v>4974351027934</v>
      </c>
      <c r="G12720" s="71" t="s">
        <v>878</v>
      </c>
    </row>
    <row r="12721" spans="6:7">
      <c r="F12721">
        <v>4974351027940</v>
      </c>
      <c r="G12721" s="71" t="s">
        <v>878</v>
      </c>
    </row>
    <row r="12722" spans="6:7">
      <c r="F12722">
        <v>4974351027941</v>
      </c>
      <c r="G12722" s="71" t="s">
        <v>878</v>
      </c>
    </row>
    <row r="12723" spans="6:7">
      <c r="F12723">
        <v>4974351027942</v>
      </c>
      <c r="G12723" s="71" t="s">
        <v>878</v>
      </c>
    </row>
    <row r="12724" spans="6:7">
      <c r="F12724">
        <v>4974351027943</v>
      </c>
      <c r="G12724" s="71" t="s">
        <v>878</v>
      </c>
    </row>
    <row r="12725" spans="6:7">
      <c r="F12725">
        <v>4974351027944</v>
      </c>
      <c r="G12725" s="71" t="s">
        <v>878</v>
      </c>
    </row>
    <row r="12726" spans="6:7">
      <c r="F12726">
        <v>4974351027945</v>
      </c>
      <c r="G12726" s="71" t="s">
        <v>878</v>
      </c>
    </row>
    <row r="12727" spans="6:7">
      <c r="F12727">
        <v>4974351027949</v>
      </c>
      <c r="G12727" s="71" t="s">
        <v>878</v>
      </c>
    </row>
    <row r="12728" spans="6:7">
      <c r="F12728">
        <v>4974351027950</v>
      </c>
      <c r="G12728" s="71" t="s">
        <v>878</v>
      </c>
    </row>
    <row r="12729" spans="6:7">
      <c r="F12729">
        <v>4974351027951</v>
      </c>
      <c r="G12729" s="71" t="s">
        <v>878</v>
      </c>
    </row>
    <row r="12730" spans="6:7">
      <c r="F12730">
        <v>4974351027952</v>
      </c>
      <c r="G12730" s="71" t="s">
        <v>878</v>
      </c>
    </row>
    <row r="12731" spans="6:7">
      <c r="F12731">
        <v>4974351027953</v>
      </c>
      <c r="G12731" s="71" t="s">
        <v>878</v>
      </c>
    </row>
    <row r="12732" spans="6:7">
      <c r="F12732">
        <v>4974351027954</v>
      </c>
      <c r="G12732" s="71" t="s">
        <v>878</v>
      </c>
    </row>
    <row r="12733" spans="6:7">
      <c r="F12733">
        <v>4974351027955</v>
      </c>
      <c r="G12733" s="71" t="s">
        <v>878</v>
      </c>
    </row>
    <row r="12734" spans="6:7">
      <c r="F12734">
        <v>4974351027956</v>
      </c>
      <c r="G12734" s="71" t="s">
        <v>878</v>
      </c>
    </row>
    <row r="12735" spans="6:7">
      <c r="F12735">
        <v>4974351027957</v>
      </c>
      <c r="G12735" s="71" t="s">
        <v>878</v>
      </c>
    </row>
    <row r="12736" spans="6:7">
      <c r="F12736">
        <v>4974351027960</v>
      </c>
      <c r="G12736" s="71" t="s">
        <v>878</v>
      </c>
    </row>
    <row r="12737" spans="6:7">
      <c r="F12737">
        <v>4974351027961</v>
      </c>
      <c r="G12737" s="71" t="s">
        <v>878</v>
      </c>
    </row>
    <row r="12738" spans="6:7">
      <c r="F12738">
        <v>4974351027962</v>
      </c>
      <c r="G12738" s="71" t="s">
        <v>878</v>
      </c>
    </row>
    <row r="12739" spans="6:7">
      <c r="F12739">
        <v>4974351027967</v>
      </c>
      <c r="G12739" s="71" t="s">
        <v>878</v>
      </c>
    </row>
    <row r="12740" spans="6:7">
      <c r="F12740">
        <v>4974351027968</v>
      </c>
      <c r="G12740" s="71" t="s">
        <v>878</v>
      </c>
    </row>
    <row r="12741" spans="6:7">
      <c r="F12741">
        <v>4974351027969</v>
      </c>
      <c r="G12741" s="71" t="s">
        <v>878</v>
      </c>
    </row>
    <row r="12742" spans="6:7">
      <c r="F12742">
        <v>4974351027970</v>
      </c>
      <c r="G12742" s="71" t="s">
        <v>878</v>
      </c>
    </row>
    <row r="12743" spans="6:7">
      <c r="F12743">
        <v>4974351027974</v>
      </c>
      <c r="G12743" s="71" t="s">
        <v>878</v>
      </c>
    </row>
    <row r="12744" spans="6:7">
      <c r="F12744">
        <v>4974351027975</v>
      </c>
      <c r="G12744" s="71" t="s">
        <v>878</v>
      </c>
    </row>
    <row r="12745" spans="6:7">
      <c r="F12745">
        <v>4974351027976</v>
      </c>
      <c r="G12745" s="71" t="s">
        <v>878</v>
      </c>
    </row>
    <row r="12746" spans="6:7">
      <c r="F12746">
        <v>4974351027977</v>
      </c>
      <c r="G12746" s="71" t="s">
        <v>878</v>
      </c>
    </row>
    <row r="12747" spans="6:7">
      <c r="F12747">
        <v>4974351027985</v>
      </c>
      <c r="G12747" s="71" t="s">
        <v>878</v>
      </c>
    </row>
    <row r="12748" spans="6:7">
      <c r="F12748">
        <v>4974351027986</v>
      </c>
      <c r="G12748" s="71" t="s">
        <v>878</v>
      </c>
    </row>
    <row r="12749" spans="6:7">
      <c r="F12749">
        <v>4974351027987</v>
      </c>
      <c r="G12749" s="71" t="s">
        <v>878</v>
      </c>
    </row>
    <row r="12750" spans="6:7">
      <c r="F12750">
        <v>4974351027988</v>
      </c>
      <c r="G12750" s="71" t="s">
        <v>878</v>
      </c>
    </row>
    <row r="12751" spans="6:7">
      <c r="F12751">
        <v>4974351027989</v>
      </c>
      <c r="G12751" s="71" t="s">
        <v>878</v>
      </c>
    </row>
    <row r="12752" spans="6:7">
      <c r="F12752">
        <v>4974351027990</v>
      </c>
      <c r="G12752" s="71" t="s">
        <v>878</v>
      </c>
    </row>
    <row r="12753" spans="6:7">
      <c r="F12753">
        <v>4974351027991</v>
      </c>
      <c r="G12753" s="71" t="s">
        <v>878</v>
      </c>
    </row>
    <row r="12754" spans="6:7">
      <c r="F12754">
        <v>4974351027992</v>
      </c>
      <c r="G12754" s="71" t="s">
        <v>878</v>
      </c>
    </row>
    <row r="12755" spans="6:7">
      <c r="F12755">
        <v>4974351027993</v>
      </c>
      <c r="G12755" s="71" t="s">
        <v>878</v>
      </c>
    </row>
    <row r="12756" spans="6:7">
      <c r="F12756">
        <v>4974351028009</v>
      </c>
      <c r="G12756" s="71" t="s">
        <v>878</v>
      </c>
    </row>
    <row r="12757" spans="6:7">
      <c r="F12757">
        <v>4974351028010</v>
      </c>
      <c r="G12757" s="71" t="s">
        <v>878</v>
      </c>
    </row>
    <row r="12758" spans="6:7">
      <c r="F12758">
        <v>4974351028011</v>
      </c>
      <c r="G12758" s="71" t="s">
        <v>878</v>
      </c>
    </row>
    <row r="12759" spans="6:7">
      <c r="F12759">
        <v>4974351028012</v>
      </c>
      <c r="G12759" s="71" t="s">
        <v>878</v>
      </c>
    </row>
    <row r="12760" spans="6:7">
      <c r="F12760">
        <v>4974351028014</v>
      </c>
      <c r="G12760" s="71" t="s">
        <v>878</v>
      </c>
    </row>
    <row r="12761" spans="6:7">
      <c r="F12761">
        <v>4974351028015</v>
      </c>
      <c r="G12761" s="71" t="s">
        <v>878</v>
      </c>
    </row>
    <row r="12762" spans="6:7">
      <c r="F12762">
        <v>4974351028026</v>
      </c>
      <c r="G12762" s="71" t="s">
        <v>878</v>
      </c>
    </row>
    <row r="12763" spans="6:7">
      <c r="F12763">
        <v>4974351028027</v>
      </c>
      <c r="G12763" s="71" t="s">
        <v>878</v>
      </c>
    </row>
    <row r="12764" spans="6:7">
      <c r="F12764">
        <v>4974351028028</v>
      </c>
      <c r="G12764" s="71" t="s">
        <v>878</v>
      </c>
    </row>
    <row r="12765" spans="6:7">
      <c r="F12765">
        <v>4974351028029</v>
      </c>
      <c r="G12765" s="71" t="s">
        <v>878</v>
      </c>
    </row>
    <row r="12766" spans="6:7">
      <c r="F12766">
        <v>4974351028030</v>
      </c>
      <c r="G12766" s="71" t="s">
        <v>878</v>
      </c>
    </row>
    <row r="12767" spans="6:7">
      <c r="F12767">
        <v>4974351028031</v>
      </c>
      <c r="G12767" s="71" t="s">
        <v>878</v>
      </c>
    </row>
    <row r="12768" spans="6:7">
      <c r="F12768">
        <v>4974351028032</v>
      </c>
      <c r="G12768" s="71" t="s">
        <v>878</v>
      </c>
    </row>
    <row r="12769" spans="6:7">
      <c r="F12769">
        <v>4974351028037</v>
      </c>
      <c r="G12769" s="71" t="s">
        <v>878</v>
      </c>
    </row>
    <row r="12770" spans="6:7">
      <c r="F12770">
        <v>4974351028038</v>
      </c>
      <c r="G12770" s="71" t="s">
        <v>878</v>
      </c>
    </row>
    <row r="12771" spans="6:7">
      <c r="F12771">
        <v>4974351028039</v>
      </c>
      <c r="G12771" s="71" t="s">
        <v>878</v>
      </c>
    </row>
    <row r="12772" spans="6:7">
      <c r="F12772">
        <v>4974351028040</v>
      </c>
      <c r="G12772" s="71" t="s">
        <v>878</v>
      </c>
    </row>
    <row r="12773" spans="6:7">
      <c r="F12773">
        <v>4974351028041</v>
      </c>
      <c r="G12773" s="71" t="s">
        <v>878</v>
      </c>
    </row>
    <row r="12774" spans="6:7">
      <c r="F12774">
        <v>4974351028042</v>
      </c>
      <c r="G12774" s="71" t="s">
        <v>878</v>
      </c>
    </row>
    <row r="12775" spans="6:7">
      <c r="F12775">
        <v>4974351028043</v>
      </c>
      <c r="G12775" s="71" t="s">
        <v>878</v>
      </c>
    </row>
    <row r="12776" spans="6:7">
      <c r="F12776">
        <v>4974351028074</v>
      </c>
      <c r="G12776" s="71" t="s">
        <v>878</v>
      </c>
    </row>
    <row r="12777" spans="6:7">
      <c r="F12777">
        <v>4974351028075</v>
      </c>
      <c r="G12777" s="71" t="s">
        <v>878</v>
      </c>
    </row>
    <row r="12778" spans="6:7">
      <c r="F12778">
        <v>4974351028076</v>
      </c>
      <c r="G12778" s="71" t="s">
        <v>878</v>
      </c>
    </row>
    <row r="12779" spans="6:7">
      <c r="F12779">
        <v>4974351028077</v>
      </c>
      <c r="G12779" s="71" t="s">
        <v>878</v>
      </c>
    </row>
    <row r="12780" spans="6:7">
      <c r="F12780">
        <v>4974351028081</v>
      </c>
      <c r="G12780" s="71" t="s">
        <v>878</v>
      </c>
    </row>
    <row r="12781" spans="6:7">
      <c r="F12781">
        <v>4974351028082</v>
      </c>
      <c r="G12781" s="71" t="s">
        <v>878</v>
      </c>
    </row>
    <row r="12782" spans="6:7">
      <c r="F12782">
        <v>4974351028083</v>
      </c>
      <c r="G12782" s="71" t="s">
        <v>878</v>
      </c>
    </row>
    <row r="12783" spans="6:7">
      <c r="F12783">
        <v>4974351028087</v>
      </c>
      <c r="G12783" s="71" t="s">
        <v>878</v>
      </c>
    </row>
    <row r="12784" spans="6:7">
      <c r="F12784">
        <v>4974351028088</v>
      </c>
      <c r="G12784" s="71" t="s">
        <v>878</v>
      </c>
    </row>
    <row r="12785" spans="6:7">
      <c r="F12785">
        <v>4974351028089</v>
      </c>
      <c r="G12785" s="71" t="s">
        <v>878</v>
      </c>
    </row>
    <row r="12786" spans="6:7">
      <c r="F12786">
        <v>4974351028097</v>
      </c>
      <c r="G12786" s="71" t="s">
        <v>878</v>
      </c>
    </row>
    <row r="12787" spans="6:7">
      <c r="F12787">
        <v>4974351028098</v>
      </c>
      <c r="G12787" s="71" t="s">
        <v>878</v>
      </c>
    </row>
    <row r="12788" spans="6:7">
      <c r="F12788">
        <v>4974351028099</v>
      </c>
      <c r="G12788" s="71" t="s">
        <v>878</v>
      </c>
    </row>
    <row r="12789" spans="6:7">
      <c r="F12789">
        <v>4974351028126</v>
      </c>
      <c r="G12789" s="71" t="s">
        <v>878</v>
      </c>
    </row>
    <row r="12790" spans="6:7">
      <c r="F12790">
        <v>4974351028127</v>
      </c>
      <c r="G12790" s="71" t="s">
        <v>878</v>
      </c>
    </row>
    <row r="12791" spans="6:7">
      <c r="F12791">
        <v>4974351028128</v>
      </c>
      <c r="G12791" s="71" t="s">
        <v>878</v>
      </c>
    </row>
    <row r="12792" spans="6:7">
      <c r="F12792">
        <v>4974351028129</v>
      </c>
      <c r="G12792" s="71" t="s">
        <v>878</v>
      </c>
    </row>
    <row r="12793" spans="6:7">
      <c r="F12793">
        <v>4974351028130</v>
      </c>
      <c r="G12793" s="71" t="s">
        <v>878</v>
      </c>
    </row>
    <row r="12794" spans="6:7">
      <c r="F12794">
        <v>4974351028131</v>
      </c>
      <c r="G12794" s="71" t="s">
        <v>878</v>
      </c>
    </row>
    <row r="12795" spans="6:7">
      <c r="F12795">
        <v>4974351028132</v>
      </c>
      <c r="G12795" s="71" t="s">
        <v>878</v>
      </c>
    </row>
    <row r="12796" spans="6:7">
      <c r="F12796">
        <v>4974351028133</v>
      </c>
      <c r="G12796" s="71" t="s">
        <v>878</v>
      </c>
    </row>
    <row r="12797" spans="6:7">
      <c r="F12797">
        <v>4974351028134</v>
      </c>
      <c r="G12797" s="71" t="s">
        <v>878</v>
      </c>
    </row>
    <row r="12798" spans="6:7">
      <c r="F12798">
        <v>4974351028135</v>
      </c>
      <c r="G12798" s="71" t="s">
        <v>878</v>
      </c>
    </row>
    <row r="12799" spans="6:7">
      <c r="F12799">
        <v>4974351028136</v>
      </c>
      <c r="G12799" s="71" t="s">
        <v>878</v>
      </c>
    </row>
    <row r="12800" spans="6:7">
      <c r="F12800">
        <v>4974351028140</v>
      </c>
      <c r="G12800" s="71" t="s">
        <v>878</v>
      </c>
    </row>
    <row r="12801" spans="6:7">
      <c r="F12801">
        <v>4974351028145</v>
      </c>
      <c r="G12801" s="71" t="s">
        <v>878</v>
      </c>
    </row>
    <row r="12802" spans="6:7">
      <c r="F12802">
        <v>4974351028162</v>
      </c>
      <c r="G12802" s="71" t="s">
        <v>878</v>
      </c>
    </row>
    <row r="12803" spans="6:7">
      <c r="F12803">
        <v>4974351028167</v>
      </c>
      <c r="G12803" s="71" t="s">
        <v>878</v>
      </c>
    </row>
    <row r="12804" spans="6:7">
      <c r="F12804">
        <v>4974351028168</v>
      </c>
      <c r="G12804" s="71" t="s">
        <v>878</v>
      </c>
    </row>
    <row r="12805" spans="6:7">
      <c r="F12805">
        <v>4974351028169</v>
      </c>
      <c r="G12805" s="71" t="s">
        <v>878</v>
      </c>
    </row>
    <row r="12806" spans="6:7">
      <c r="F12806">
        <v>4974351028170</v>
      </c>
      <c r="G12806" s="71" t="s">
        <v>878</v>
      </c>
    </row>
    <row r="12807" spans="6:7">
      <c r="F12807">
        <v>4974351028171</v>
      </c>
      <c r="G12807" s="71" t="s">
        <v>878</v>
      </c>
    </row>
    <row r="12808" spans="6:7">
      <c r="F12808">
        <v>4974351028172</v>
      </c>
      <c r="G12808" s="71" t="s">
        <v>878</v>
      </c>
    </row>
    <row r="12809" spans="6:7">
      <c r="F12809">
        <v>4974351028173</v>
      </c>
      <c r="G12809" s="71" t="s">
        <v>878</v>
      </c>
    </row>
    <row r="12810" spans="6:7">
      <c r="F12810">
        <v>4974351028174</v>
      </c>
      <c r="G12810" s="71" t="s">
        <v>878</v>
      </c>
    </row>
    <row r="12811" spans="6:7">
      <c r="F12811">
        <v>4974351028176</v>
      </c>
      <c r="G12811" s="71" t="s">
        <v>878</v>
      </c>
    </row>
    <row r="12812" spans="6:7">
      <c r="F12812">
        <v>4974351028177</v>
      </c>
      <c r="G12812" s="71" t="s">
        <v>878</v>
      </c>
    </row>
    <row r="12813" spans="6:7">
      <c r="F12813">
        <v>4974351028180</v>
      </c>
      <c r="G12813" s="71" t="s">
        <v>878</v>
      </c>
    </row>
    <row r="12814" spans="6:7">
      <c r="F12814">
        <v>4974351028181</v>
      </c>
      <c r="G12814" s="71" t="s">
        <v>878</v>
      </c>
    </row>
    <row r="12815" spans="6:7">
      <c r="F12815">
        <v>4974351028183</v>
      </c>
      <c r="G12815" s="71" t="s">
        <v>878</v>
      </c>
    </row>
    <row r="12816" spans="6:7">
      <c r="F12816">
        <v>4974351028184</v>
      </c>
      <c r="G12816" s="71" t="s">
        <v>878</v>
      </c>
    </row>
    <row r="12817" spans="6:7">
      <c r="F12817">
        <v>4974351028185</v>
      </c>
      <c r="G12817" s="71" t="s">
        <v>878</v>
      </c>
    </row>
    <row r="12818" spans="6:7">
      <c r="F12818">
        <v>4974351028190</v>
      </c>
      <c r="G12818" s="71" t="s">
        <v>878</v>
      </c>
    </row>
    <row r="12819" spans="6:7">
      <c r="F12819">
        <v>4974351028192</v>
      </c>
      <c r="G12819" s="71" t="s">
        <v>878</v>
      </c>
    </row>
    <row r="12820" spans="6:7">
      <c r="F12820">
        <v>4974351028193</v>
      </c>
      <c r="G12820" s="71" t="s">
        <v>878</v>
      </c>
    </row>
    <row r="12821" spans="6:7">
      <c r="F12821">
        <v>4974351028197</v>
      </c>
      <c r="G12821" s="71" t="s">
        <v>878</v>
      </c>
    </row>
    <row r="12822" spans="6:7">
      <c r="F12822">
        <v>4974351028198</v>
      </c>
      <c r="G12822" s="71" t="s">
        <v>878</v>
      </c>
    </row>
    <row r="12823" spans="6:7">
      <c r="F12823">
        <v>4974351028199</v>
      </c>
      <c r="G12823" s="71" t="s">
        <v>878</v>
      </c>
    </row>
    <row r="12824" spans="6:7">
      <c r="F12824">
        <v>4974351028200</v>
      </c>
      <c r="G12824" s="71" t="s">
        <v>878</v>
      </c>
    </row>
    <row r="12825" spans="6:7">
      <c r="F12825">
        <v>4974351028201</v>
      </c>
      <c r="G12825" s="71" t="s">
        <v>878</v>
      </c>
    </row>
    <row r="12826" spans="6:7">
      <c r="F12826">
        <v>4974351028202</v>
      </c>
      <c r="G12826" s="71" t="s">
        <v>878</v>
      </c>
    </row>
    <row r="12827" spans="6:7">
      <c r="F12827">
        <v>4974351028206</v>
      </c>
      <c r="G12827" s="71" t="s">
        <v>878</v>
      </c>
    </row>
    <row r="12828" spans="6:7">
      <c r="F12828">
        <v>4974351028209</v>
      </c>
      <c r="G12828" s="71" t="s">
        <v>878</v>
      </c>
    </row>
    <row r="12829" spans="6:7">
      <c r="F12829">
        <v>4974351028210</v>
      </c>
      <c r="G12829" s="71" t="s">
        <v>878</v>
      </c>
    </row>
    <row r="12830" spans="6:7">
      <c r="F12830">
        <v>4974351028211</v>
      </c>
      <c r="G12830" s="71" t="s">
        <v>878</v>
      </c>
    </row>
    <row r="12831" spans="6:7">
      <c r="F12831">
        <v>4974351028212</v>
      </c>
      <c r="G12831" s="71" t="s">
        <v>878</v>
      </c>
    </row>
    <row r="12832" spans="6:7">
      <c r="F12832">
        <v>4974351028213</v>
      </c>
      <c r="G12832" s="71" t="s">
        <v>878</v>
      </c>
    </row>
    <row r="12833" spans="6:7">
      <c r="F12833">
        <v>4974351028214</v>
      </c>
      <c r="G12833" s="71" t="s">
        <v>878</v>
      </c>
    </row>
    <row r="12834" spans="6:7">
      <c r="F12834">
        <v>4974351028215</v>
      </c>
      <c r="G12834" s="71" t="s">
        <v>878</v>
      </c>
    </row>
    <row r="12835" spans="6:7">
      <c r="F12835">
        <v>4974351028216</v>
      </c>
      <c r="G12835" s="71" t="s">
        <v>878</v>
      </c>
    </row>
    <row r="12836" spans="6:7">
      <c r="F12836">
        <v>4974351028217</v>
      </c>
      <c r="G12836" s="71" t="s">
        <v>878</v>
      </c>
    </row>
    <row r="12837" spans="6:7">
      <c r="F12837">
        <v>4974351028218</v>
      </c>
      <c r="G12837" s="71" t="s">
        <v>878</v>
      </c>
    </row>
    <row r="12838" spans="6:7">
      <c r="F12838">
        <v>4974351028219</v>
      </c>
      <c r="G12838" s="71" t="s">
        <v>878</v>
      </c>
    </row>
    <row r="12839" spans="6:7">
      <c r="F12839">
        <v>4974351028220</v>
      </c>
      <c r="G12839" s="71" t="s">
        <v>878</v>
      </c>
    </row>
    <row r="12840" spans="6:7">
      <c r="F12840">
        <v>4974351028221</v>
      </c>
      <c r="G12840" s="71" t="s">
        <v>878</v>
      </c>
    </row>
    <row r="12841" spans="6:7">
      <c r="F12841">
        <v>4974351028222</v>
      </c>
      <c r="G12841" s="71" t="s">
        <v>878</v>
      </c>
    </row>
    <row r="12842" spans="6:7">
      <c r="F12842">
        <v>4974351028223</v>
      </c>
      <c r="G12842" s="71" t="s">
        <v>878</v>
      </c>
    </row>
    <row r="12843" spans="6:7">
      <c r="F12843">
        <v>4974351028225</v>
      </c>
      <c r="G12843" s="71" t="s">
        <v>878</v>
      </c>
    </row>
    <row r="12844" spans="6:7">
      <c r="F12844">
        <v>4974351028227</v>
      </c>
      <c r="G12844" s="71" t="s">
        <v>878</v>
      </c>
    </row>
    <row r="12845" spans="6:7">
      <c r="F12845">
        <v>4974351028228</v>
      </c>
      <c r="G12845" s="71" t="s">
        <v>878</v>
      </c>
    </row>
    <row r="12846" spans="6:7">
      <c r="F12846">
        <v>4974351028229</v>
      </c>
      <c r="G12846" s="71" t="s">
        <v>878</v>
      </c>
    </row>
    <row r="12847" spans="6:7">
      <c r="F12847">
        <v>4974351031314</v>
      </c>
      <c r="G12847" s="71" t="s">
        <v>878</v>
      </c>
    </row>
    <row r="12848" spans="6:7">
      <c r="F12848">
        <v>4974351032260</v>
      </c>
      <c r="G12848" s="71" t="s">
        <v>878</v>
      </c>
    </row>
    <row r="12849" spans="6:7">
      <c r="F12849">
        <v>4974351032438</v>
      </c>
      <c r="G12849" s="71" t="s">
        <v>878</v>
      </c>
    </row>
    <row r="12850" spans="6:7">
      <c r="F12850">
        <v>4974351032466</v>
      </c>
      <c r="G12850" s="71" t="s">
        <v>878</v>
      </c>
    </row>
    <row r="12851" spans="6:7">
      <c r="F12851">
        <v>4974351032468</v>
      </c>
      <c r="G12851" s="71" t="s">
        <v>878</v>
      </c>
    </row>
    <row r="12852" spans="6:7">
      <c r="F12852">
        <v>4974351032478</v>
      </c>
      <c r="G12852" s="71" t="s">
        <v>878</v>
      </c>
    </row>
    <row r="12853" spans="6:7">
      <c r="F12853">
        <v>4974351032487</v>
      </c>
      <c r="G12853" s="71" t="s">
        <v>878</v>
      </c>
    </row>
    <row r="12854" spans="6:7">
      <c r="F12854">
        <v>4974351032493</v>
      </c>
      <c r="G12854" s="71" t="s">
        <v>878</v>
      </c>
    </row>
    <row r="12855" spans="6:7">
      <c r="F12855">
        <v>4974351032522</v>
      </c>
      <c r="G12855" s="71" t="s">
        <v>878</v>
      </c>
    </row>
    <row r="12856" spans="6:7">
      <c r="F12856">
        <v>4974351032526</v>
      </c>
      <c r="G12856" s="71" t="s">
        <v>878</v>
      </c>
    </row>
    <row r="12857" spans="6:7">
      <c r="F12857">
        <v>4974351032541</v>
      </c>
      <c r="G12857" s="71" t="s">
        <v>878</v>
      </c>
    </row>
    <row r="12858" spans="6:7">
      <c r="F12858">
        <v>4974351032563</v>
      </c>
      <c r="G12858" s="71" t="s">
        <v>878</v>
      </c>
    </row>
    <row r="12859" spans="6:7">
      <c r="F12859">
        <v>4974351032569</v>
      </c>
      <c r="G12859" s="71" t="s">
        <v>878</v>
      </c>
    </row>
    <row r="12860" spans="6:7">
      <c r="F12860">
        <v>4974351032573</v>
      </c>
      <c r="G12860" s="71" t="s">
        <v>878</v>
      </c>
    </row>
    <row r="12861" spans="6:7">
      <c r="F12861">
        <v>4974351032574</v>
      </c>
      <c r="G12861" s="71" t="s">
        <v>878</v>
      </c>
    </row>
    <row r="12862" spans="6:7">
      <c r="F12862">
        <v>4974351032579</v>
      </c>
      <c r="G12862" s="71" t="s">
        <v>878</v>
      </c>
    </row>
    <row r="12863" spans="6:7">
      <c r="F12863">
        <v>4974351032581</v>
      </c>
      <c r="G12863" s="71" t="s">
        <v>878</v>
      </c>
    </row>
    <row r="12864" spans="6:7">
      <c r="F12864">
        <v>4974351032582</v>
      </c>
      <c r="G12864" s="71" t="s">
        <v>878</v>
      </c>
    </row>
    <row r="12865" spans="6:7">
      <c r="F12865">
        <v>4974351032585</v>
      </c>
      <c r="G12865" s="71" t="s">
        <v>878</v>
      </c>
    </row>
    <row r="12866" spans="6:7">
      <c r="F12866">
        <v>4974351032827</v>
      </c>
      <c r="G12866" s="71" t="s">
        <v>878</v>
      </c>
    </row>
    <row r="12867" spans="6:7">
      <c r="F12867">
        <v>4974351033035</v>
      </c>
      <c r="G12867" s="71" t="s">
        <v>878</v>
      </c>
    </row>
    <row r="12868" spans="6:7">
      <c r="F12868">
        <v>4974351033330</v>
      </c>
      <c r="G12868" s="71" t="s">
        <v>878</v>
      </c>
    </row>
    <row r="12869" spans="6:7">
      <c r="F12869">
        <v>4974351033512</v>
      </c>
      <c r="G12869" s="71" t="s">
        <v>878</v>
      </c>
    </row>
    <row r="12870" spans="6:7">
      <c r="F12870">
        <v>4974351033586</v>
      </c>
      <c r="G12870" s="71" t="s">
        <v>878</v>
      </c>
    </row>
    <row r="12871" spans="6:7">
      <c r="F12871">
        <v>4974351034630</v>
      </c>
      <c r="G12871" s="71" t="s">
        <v>878</v>
      </c>
    </row>
    <row r="12872" spans="6:7">
      <c r="F12872">
        <v>4974351034631</v>
      </c>
      <c r="G12872" s="71" t="s">
        <v>878</v>
      </c>
    </row>
    <row r="12873" spans="6:7">
      <c r="F12873">
        <v>4974351034632</v>
      </c>
      <c r="G12873" s="71" t="s">
        <v>878</v>
      </c>
    </row>
    <row r="12874" spans="6:7">
      <c r="F12874">
        <v>4974351035638</v>
      </c>
      <c r="G12874" s="71" t="s">
        <v>878</v>
      </c>
    </row>
    <row r="12875" spans="6:7">
      <c r="F12875">
        <v>4974351040679</v>
      </c>
      <c r="G12875" s="71" t="s">
        <v>878</v>
      </c>
    </row>
    <row r="12876" spans="6:7">
      <c r="F12876">
        <v>4974351040684</v>
      </c>
      <c r="G12876" s="71" t="s">
        <v>878</v>
      </c>
    </row>
    <row r="12877" spans="6:7">
      <c r="F12877">
        <v>4974351041550</v>
      </c>
      <c r="G12877" s="71" t="s">
        <v>878</v>
      </c>
    </row>
    <row r="12878" spans="6:7">
      <c r="F12878">
        <v>4974351043519</v>
      </c>
      <c r="G12878" s="71" t="s">
        <v>878</v>
      </c>
    </row>
    <row r="12879" spans="6:7">
      <c r="F12879">
        <v>4974351043573</v>
      </c>
      <c r="G12879" s="71" t="s">
        <v>878</v>
      </c>
    </row>
    <row r="12880" spans="6:7">
      <c r="F12880">
        <v>4974351043627</v>
      </c>
      <c r="G12880" s="71" t="s">
        <v>878</v>
      </c>
    </row>
    <row r="12881" spans="6:7">
      <c r="F12881">
        <v>4974351044655</v>
      </c>
      <c r="G12881" s="71" t="s">
        <v>878</v>
      </c>
    </row>
    <row r="12882" spans="6:7">
      <c r="F12882">
        <v>4974351044656</v>
      </c>
      <c r="G12882" s="71" t="s">
        <v>878</v>
      </c>
    </row>
    <row r="12883" spans="6:7">
      <c r="F12883">
        <v>4974351044657</v>
      </c>
      <c r="G12883" s="71" t="s">
        <v>878</v>
      </c>
    </row>
    <row r="12884" spans="6:7">
      <c r="F12884">
        <v>4974351044658</v>
      </c>
      <c r="G12884" s="71" t="s">
        <v>878</v>
      </c>
    </row>
    <row r="12885" spans="6:7">
      <c r="F12885">
        <v>4974351044892</v>
      </c>
      <c r="G12885" s="71" t="s">
        <v>878</v>
      </c>
    </row>
    <row r="12886" spans="6:7">
      <c r="F12886">
        <v>4974351045112</v>
      </c>
      <c r="G12886" s="71" t="s">
        <v>878</v>
      </c>
    </row>
    <row r="12887" spans="6:7">
      <c r="F12887">
        <v>4974351045290</v>
      </c>
      <c r="G12887" s="71" t="s">
        <v>878</v>
      </c>
    </row>
    <row r="12888" spans="6:7">
      <c r="F12888">
        <v>4974351045593</v>
      </c>
      <c r="G12888" s="71" t="s">
        <v>878</v>
      </c>
    </row>
    <row r="12889" spans="6:7">
      <c r="F12889">
        <v>4974351045634</v>
      </c>
      <c r="G12889" s="71" t="s">
        <v>878</v>
      </c>
    </row>
    <row r="12890" spans="6:7">
      <c r="F12890">
        <v>4974351046764</v>
      </c>
      <c r="G12890" s="71" t="s">
        <v>878</v>
      </c>
    </row>
    <row r="12891" spans="6:7">
      <c r="F12891">
        <v>4974351046765</v>
      </c>
      <c r="G12891" s="71" t="s">
        <v>878</v>
      </c>
    </row>
    <row r="12892" spans="6:7">
      <c r="F12892">
        <v>4974351046767</v>
      </c>
      <c r="G12892" s="71" t="s">
        <v>878</v>
      </c>
    </row>
    <row r="12893" spans="6:7">
      <c r="F12893">
        <v>4974351046768</v>
      </c>
      <c r="G12893" s="71" t="s">
        <v>878</v>
      </c>
    </row>
    <row r="12894" spans="6:7">
      <c r="F12894">
        <v>4974351047202</v>
      </c>
      <c r="G12894" s="71" t="s">
        <v>878</v>
      </c>
    </row>
    <row r="12895" spans="6:7">
      <c r="F12895">
        <v>4974351047512</v>
      </c>
      <c r="G12895" s="71" t="s">
        <v>878</v>
      </c>
    </row>
    <row r="12896" spans="6:7">
      <c r="F12896">
        <v>4974351047565</v>
      </c>
      <c r="G12896" s="71" t="s">
        <v>878</v>
      </c>
    </row>
    <row r="12897" spans="6:7">
      <c r="F12897">
        <v>4974351048439</v>
      </c>
      <c r="G12897" s="71" t="s">
        <v>878</v>
      </c>
    </row>
    <row r="12898" spans="6:7">
      <c r="F12898">
        <v>4974351048763</v>
      </c>
      <c r="G12898" s="71" t="s">
        <v>878</v>
      </c>
    </row>
    <row r="12899" spans="6:7">
      <c r="F12899">
        <v>4974351048764</v>
      </c>
      <c r="G12899" s="71" t="s">
        <v>878</v>
      </c>
    </row>
    <row r="12900" spans="6:7">
      <c r="F12900">
        <v>4974351049047</v>
      </c>
      <c r="G12900" s="71" t="s">
        <v>878</v>
      </c>
    </row>
    <row r="12901" spans="6:7">
      <c r="F12901">
        <v>4974351049551</v>
      </c>
      <c r="G12901" s="71" t="s">
        <v>878</v>
      </c>
    </row>
    <row r="12902" spans="6:7">
      <c r="F12902">
        <v>4974351049553</v>
      </c>
      <c r="G12902" s="71" t="s">
        <v>878</v>
      </c>
    </row>
    <row r="12903" spans="6:7">
      <c r="F12903">
        <v>4974351049554</v>
      </c>
      <c r="G12903" s="71" t="s">
        <v>878</v>
      </c>
    </row>
    <row r="12904" spans="6:7">
      <c r="F12904">
        <v>4974351049555</v>
      </c>
      <c r="G12904" s="71" t="s">
        <v>878</v>
      </c>
    </row>
    <row r="12905" spans="6:7">
      <c r="F12905">
        <v>4974351049589</v>
      </c>
      <c r="G12905" s="71" t="s">
        <v>878</v>
      </c>
    </row>
    <row r="12906" spans="6:7">
      <c r="F12906">
        <v>4974351049603</v>
      </c>
      <c r="G12906" s="71" t="s">
        <v>878</v>
      </c>
    </row>
    <row r="12907" spans="6:7">
      <c r="F12907">
        <v>4974351049969</v>
      </c>
      <c r="G12907" s="71" t="s">
        <v>878</v>
      </c>
    </row>
    <row r="12908" spans="6:7">
      <c r="F12908">
        <v>4974351050085</v>
      </c>
      <c r="G12908" s="71" t="s">
        <v>878</v>
      </c>
    </row>
    <row r="12909" spans="6:7">
      <c r="F12909">
        <v>4974351050266</v>
      </c>
      <c r="G12909" s="71" t="s">
        <v>878</v>
      </c>
    </row>
    <row r="12910" spans="6:7">
      <c r="F12910">
        <v>4974351050294</v>
      </c>
      <c r="G12910" s="71" t="s">
        <v>878</v>
      </c>
    </row>
    <row r="12911" spans="6:7">
      <c r="F12911">
        <v>4974351050703</v>
      </c>
      <c r="G12911" s="71" t="s">
        <v>878</v>
      </c>
    </row>
    <row r="12912" spans="6:7">
      <c r="F12912">
        <v>4974351051092</v>
      </c>
      <c r="G12912" s="71" t="s">
        <v>878</v>
      </c>
    </row>
    <row r="12913" spans="6:7">
      <c r="F12913">
        <v>4974351051300</v>
      </c>
      <c r="G12913" s="71" t="s">
        <v>878</v>
      </c>
    </row>
    <row r="12914" spans="6:7">
      <c r="F12914">
        <v>4974351051308</v>
      </c>
      <c r="G12914" s="71" t="s">
        <v>878</v>
      </c>
    </row>
    <row r="12915" spans="6:7">
      <c r="F12915">
        <v>4974351051366</v>
      </c>
      <c r="G12915" s="71" t="s">
        <v>878</v>
      </c>
    </row>
    <row r="12916" spans="6:7">
      <c r="F12916">
        <v>4974351051933</v>
      </c>
      <c r="G12916" s="71" t="s">
        <v>878</v>
      </c>
    </row>
    <row r="12917" spans="6:7">
      <c r="F12917">
        <v>4974351051937</v>
      </c>
      <c r="G12917" s="71" t="s">
        <v>878</v>
      </c>
    </row>
    <row r="12918" spans="6:7">
      <c r="F12918">
        <v>4974351051948</v>
      </c>
      <c r="G12918" s="71" t="s">
        <v>878</v>
      </c>
    </row>
    <row r="12919" spans="6:7">
      <c r="F12919">
        <v>4974351051949</v>
      </c>
      <c r="G12919" s="71" t="s">
        <v>878</v>
      </c>
    </row>
    <row r="12920" spans="6:7">
      <c r="F12920">
        <v>4974351052015</v>
      </c>
      <c r="G12920" s="71" t="s">
        <v>878</v>
      </c>
    </row>
    <row r="12921" spans="6:7">
      <c r="F12921">
        <v>4974351052253</v>
      </c>
      <c r="G12921" s="71" t="s">
        <v>878</v>
      </c>
    </row>
    <row r="12922" spans="6:7">
      <c r="F12922">
        <v>4974351052478</v>
      </c>
      <c r="G12922" s="71" t="s">
        <v>878</v>
      </c>
    </row>
    <row r="12923" spans="6:7">
      <c r="F12923">
        <v>4974351052504</v>
      </c>
      <c r="G12923" s="71" t="s">
        <v>878</v>
      </c>
    </row>
    <row r="12924" spans="6:7">
      <c r="F12924">
        <v>4974351052599</v>
      </c>
      <c r="G12924" s="71" t="s">
        <v>878</v>
      </c>
    </row>
    <row r="12925" spans="6:7">
      <c r="F12925">
        <v>4974351052666</v>
      </c>
      <c r="G12925" s="71" t="s">
        <v>878</v>
      </c>
    </row>
    <row r="12926" spans="6:7">
      <c r="F12926">
        <v>4974351053001</v>
      </c>
      <c r="G12926" s="71" t="s">
        <v>878</v>
      </c>
    </row>
    <row r="12927" spans="6:7">
      <c r="F12927">
        <v>4974351053056</v>
      </c>
      <c r="G12927" s="71" t="s">
        <v>878</v>
      </c>
    </row>
    <row r="12928" spans="6:7">
      <c r="F12928">
        <v>4974351054891</v>
      </c>
      <c r="G12928" s="71" t="s">
        <v>878</v>
      </c>
    </row>
    <row r="12929" spans="6:7">
      <c r="F12929">
        <v>4974351055110</v>
      </c>
      <c r="G12929" s="71" t="s">
        <v>878</v>
      </c>
    </row>
    <row r="12930" spans="6:7">
      <c r="F12930">
        <v>4974351055227</v>
      </c>
      <c r="G12930" s="71" t="s">
        <v>878</v>
      </c>
    </row>
    <row r="12931" spans="6:7">
      <c r="F12931">
        <v>4974351055537</v>
      </c>
      <c r="G12931" s="71" t="s">
        <v>878</v>
      </c>
    </row>
    <row r="12932" spans="6:7">
      <c r="F12932">
        <v>4974351055797</v>
      </c>
      <c r="G12932" s="71" t="s">
        <v>878</v>
      </c>
    </row>
    <row r="12933" spans="6:7">
      <c r="F12933">
        <v>4974351056111</v>
      </c>
      <c r="G12933" s="71" t="s">
        <v>878</v>
      </c>
    </row>
    <row r="12934" spans="6:7">
      <c r="F12934">
        <v>4974351056223</v>
      </c>
      <c r="G12934" s="71" t="s">
        <v>878</v>
      </c>
    </row>
    <row r="12935" spans="6:7">
      <c r="F12935">
        <v>4974351056457</v>
      </c>
      <c r="G12935" s="71" t="s">
        <v>878</v>
      </c>
    </row>
    <row r="12936" spans="6:7">
      <c r="F12936">
        <v>4974351056473</v>
      </c>
      <c r="G12936" s="71" t="s">
        <v>878</v>
      </c>
    </row>
    <row r="12937" spans="6:7">
      <c r="F12937">
        <v>4974351056484</v>
      </c>
      <c r="G12937" s="71" t="s">
        <v>878</v>
      </c>
    </row>
    <row r="12938" spans="6:7">
      <c r="F12938">
        <v>4974351056593</v>
      </c>
      <c r="G12938" s="71" t="s">
        <v>878</v>
      </c>
    </row>
    <row r="12939" spans="6:7">
      <c r="F12939">
        <v>4974351056651</v>
      </c>
      <c r="G12939" s="71" t="s">
        <v>878</v>
      </c>
    </row>
    <row r="12940" spans="6:7">
      <c r="F12940">
        <v>4974351056843</v>
      </c>
      <c r="G12940" s="71" t="s">
        <v>878</v>
      </c>
    </row>
    <row r="12941" spans="6:7">
      <c r="F12941">
        <v>4974351057059</v>
      </c>
      <c r="G12941" s="71" t="s">
        <v>878</v>
      </c>
    </row>
    <row r="12942" spans="6:7">
      <c r="F12942">
        <v>4974351057167</v>
      </c>
      <c r="G12942" s="71" t="s">
        <v>878</v>
      </c>
    </row>
    <row r="12943" spans="6:7">
      <c r="F12943">
        <v>4974351057348</v>
      </c>
      <c r="G12943" s="71" t="s">
        <v>878</v>
      </c>
    </row>
    <row r="12944" spans="6:7">
      <c r="F12944">
        <v>4974351057528</v>
      </c>
      <c r="G12944" s="71" t="s">
        <v>878</v>
      </c>
    </row>
    <row r="12945" spans="6:7">
      <c r="F12945">
        <v>4974351058045</v>
      </c>
      <c r="G12945" s="71" t="s">
        <v>878</v>
      </c>
    </row>
    <row r="12946" spans="6:7">
      <c r="F12946">
        <v>4974351058076</v>
      </c>
      <c r="G12946" s="71" t="s">
        <v>878</v>
      </c>
    </row>
    <row r="12947" spans="6:7">
      <c r="F12947">
        <v>4974351058112</v>
      </c>
      <c r="G12947" s="71" t="s">
        <v>878</v>
      </c>
    </row>
    <row r="12948" spans="6:7">
      <c r="F12948">
        <v>4974351058659</v>
      </c>
      <c r="G12948" s="71" t="s">
        <v>878</v>
      </c>
    </row>
    <row r="12949" spans="6:7">
      <c r="F12949">
        <v>4974351058679</v>
      </c>
      <c r="G12949" s="71" t="s">
        <v>878</v>
      </c>
    </row>
    <row r="12950" spans="6:7">
      <c r="F12950">
        <v>4974351058700</v>
      </c>
      <c r="G12950" s="71" t="s">
        <v>878</v>
      </c>
    </row>
    <row r="12951" spans="6:7">
      <c r="F12951">
        <v>4974351058719</v>
      </c>
      <c r="G12951" s="71" t="s">
        <v>878</v>
      </c>
    </row>
    <row r="12952" spans="6:7">
      <c r="F12952">
        <v>4974351058847</v>
      </c>
      <c r="G12952" s="71" t="s">
        <v>878</v>
      </c>
    </row>
    <row r="12953" spans="6:7">
      <c r="F12953">
        <v>4974351058943</v>
      </c>
      <c r="G12953" s="71" t="s">
        <v>878</v>
      </c>
    </row>
    <row r="12954" spans="6:7">
      <c r="F12954">
        <v>4974351059082</v>
      </c>
      <c r="G12954" s="71" t="s">
        <v>878</v>
      </c>
    </row>
    <row r="12955" spans="6:7">
      <c r="F12955">
        <v>4974351059083</v>
      </c>
      <c r="G12955" s="71" t="s">
        <v>878</v>
      </c>
    </row>
    <row r="12956" spans="6:7">
      <c r="F12956">
        <v>4974351059244</v>
      </c>
      <c r="G12956" s="71" t="s">
        <v>878</v>
      </c>
    </row>
    <row r="12957" spans="6:7">
      <c r="F12957">
        <v>4974351059245</v>
      </c>
      <c r="G12957" s="71" t="s">
        <v>878</v>
      </c>
    </row>
    <row r="12958" spans="6:7">
      <c r="F12958">
        <v>4974351059381</v>
      </c>
      <c r="G12958" s="71" t="s">
        <v>878</v>
      </c>
    </row>
    <row r="12959" spans="6:7">
      <c r="F12959">
        <v>4974351060217</v>
      </c>
      <c r="G12959" s="71" t="s">
        <v>878</v>
      </c>
    </row>
    <row r="12960" spans="6:7">
      <c r="F12960">
        <v>4974351060584</v>
      </c>
      <c r="G12960" s="71" t="s">
        <v>878</v>
      </c>
    </row>
    <row r="12961" spans="6:7">
      <c r="F12961">
        <v>4974351060651</v>
      </c>
      <c r="G12961" s="71" t="s">
        <v>878</v>
      </c>
    </row>
    <row r="12962" spans="6:7">
      <c r="F12962">
        <v>4974351061062</v>
      </c>
      <c r="G12962" s="71" t="s">
        <v>878</v>
      </c>
    </row>
    <row r="12963" spans="6:7">
      <c r="F12963">
        <v>4974351061349</v>
      </c>
      <c r="G12963" s="71" t="s">
        <v>878</v>
      </c>
    </row>
    <row r="12964" spans="6:7">
      <c r="F12964">
        <v>4974351061382</v>
      </c>
      <c r="G12964" s="71" t="s">
        <v>878</v>
      </c>
    </row>
    <row r="12965" spans="6:7">
      <c r="F12965">
        <v>4974351062224</v>
      </c>
      <c r="G12965" s="71" t="s">
        <v>878</v>
      </c>
    </row>
    <row r="12966" spans="6:7">
      <c r="F12966">
        <v>4974351062234</v>
      </c>
      <c r="G12966" s="71" t="s">
        <v>878</v>
      </c>
    </row>
    <row r="12967" spans="6:7">
      <c r="F12967">
        <v>4974351062541</v>
      </c>
      <c r="G12967" s="71" t="s">
        <v>878</v>
      </c>
    </row>
    <row r="12968" spans="6:7">
      <c r="F12968">
        <v>4974351062785</v>
      </c>
      <c r="G12968" s="71" t="s">
        <v>878</v>
      </c>
    </row>
    <row r="12969" spans="6:7">
      <c r="F12969">
        <v>4974351063260</v>
      </c>
      <c r="G12969" s="71" t="s">
        <v>878</v>
      </c>
    </row>
    <row r="12970" spans="6:7">
      <c r="F12970">
        <v>4974351064193</v>
      </c>
      <c r="G12970" s="71" t="s">
        <v>878</v>
      </c>
    </row>
    <row r="12971" spans="6:7">
      <c r="F12971">
        <v>4974351064478</v>
      </c>
      <c r="G12971" s="71" t="s">
        <v>878</v>
      </c>
    </row>
    <row r="12972" spans="6:7">
      <c r="F12972">
        <v>4974351064813</v>
      </c>
      <c r="G12972" s="71" t="s">
        <v>878</v>
      </c>
    </row>
    <row r="12973" spans="6:7">
      <c r="F12973">
        <v>4974351064828</v>
      </c>
      <c r="G12973" s="71" t="s">
        <v>878</v>
      </c>
    </row>
    <row r="12974" spans="6:7">
      <c r="F12974">
        <v>4974351065733</v>
      </c>
      <c r="G12974" s="71" t="s">
        <v>878</v>
      </c>
    </row>
    <row r="12975" spans="6:7">
      <c r="F12975">
        <v>4974351066739</v>
      </c>
      <c r="G12975" s="71" t="s">
        <v>878</v>
      </c>
    </row>
    <row r="12976" spans="6:7">
      <c r="F12976">
        <v>4974351066748</v>
      </c>
      <c r="G12976" s="71" t="s">
        <v>878</v>
      </c>
    </row>
    <row r="12977" spans="6:7">
      <c r="F12977">
        <v>4974351066797</v>
      </c>
      <c r="G12977" s="71" t="s">
        <v>878</v>
      </c>
    </row>
    <row r="12978" spans="6:7">
      <c r="F12978">
        <v>4974351066798</v>
      </c>
      <c r="G12978" s="71" t="s">
        <v>878</v>
      </c>
    </row>
    <row r="12979" spans="6:7">
      <c r="F12979">
        <v>4974351066909</v>
      </c>
      <c r="G12979" s="71" t="s">
        <v>878</v>
      </c>
    </row>
    <row r="12980" spans="6:7">
      <c r="F12980">
        <v>4974351066910</v>
      </c>
      <c r="G12980" s="71" t="s">
        <v>878</v>
      </c>
    </row>
    <row r="12981" spans="6:7">
      <c r="F12981">
        <v>4974351067380</v>
      </c>
      <c r="G12981" s="71" t="s">
        <v>878</v>
      </c>
    </row>
    <row r="12982" spans="6:7">
      <c r="F12982">
        <v>4974351068232</v>
      </c>
      <c r="G12982" s="71" t="s">
        <v>878</v>
      </c>
    </row>
    <row r="12983" spans="6:7">
      <c r="F12983">
        <v>4974351068281</v>
      </c>
      <c r="G12983" s="71" t="s">
        <v>878</v>
      </c>
    </row>
    <row r="12984" spans="6:7">
      <c r="F12984">
        <v>4974351068368</v>
      </c>
      <c r="G12984" s="71" t="s">
        <v>878</v>
      </c>
    </row>
    <row r="12985" spans="6:7">
      <c r="F12985">
        <v>4974351068641</v>
      </c>
      <c r="G12985" s="71" t="s">
        <v>878</v>
      </c>
    </row>
    <row r="12986" spans="6:7">
      <c r="F12986">
        <v>4974351068642</v>
      </c>
      <c r="G12986" s="71" t="s">
        <v>878</v>
      </c>
    </row>
    <row r="12987" spans="6:7">
      <c r="F12987">
        <v>4974351068643</v>
      </c>
      <c r="G12987" s="71" t="s">
        <v>878</v>
      </c>
    </row>
    <row r="12988" spans="6:7">
      <c r="F12988">
        <v>4974351068644</v>
      </c>
      <c r="G12988" s="71" t="s">
        <v>878</v>
      </c>
    </row>
    <row r="12989" spans="6:7">
      <c r="F12989">
        <v>4974351068645</v>
      </c>
      <c r="G12989" s="71" t="s">
        <v>878</v>
      </c>
    </row>
    <row r="12990" spans="6:7">
      <c r="F12990">
        <v>4974351068646</v>
      </c>
      <c r="G12990" s="71" t="s">
        <v>878</v>
      </c>
    </row>
    <row r="12991" spans="6:7">
      <c r="F12991">
        <v>4974351068647</v>
      </c>
      <c r="G12991" s="71" t="s">
        <v>878</v>
      </c>
    </row>
    <row r="12992" spans="6:7">
      <c r="F12992">
        <v>4974351068648</v>
      </c>
      <c r="G12992" s="71" t="s">
        <v>878</v>
      </c>
    </row>
    <row r="12993" spans="6:7">
      <c r="F12993">
        <v>4974351068649</v>
      </c>
      <c r="G12993" s="71" t="s">
        <v>878</v>
      </c>
    </row>
    <row r="12994" spans="6:7">
      <c r="F12994">
        <v>4974351068713</v>
      </c>
      <c r="G12994" s="71" t="s">
        <v>878</v>
      </c>
    </row>
    <row r="12995" spans="6:7">
      <c r="F12995">
        <v>4974351068835</v>
      </c>
      <c r="G12995" s="71" t="s">
        <v>878</v>
      </c>
    </row>
    <row r="12996" spans="6:7">
      <c r="F12996">
        <v>4974351068861</v>
      </c>
      <c r="G12996" s="71" t="s">
        <v>878</v>
      </c>
    </row>
    <row r="12997" spans="6:7">
      <c r="F12997">
        <v>4974351068933</v>
      </c>
      <c r="G12997" s="71" t="s">
        <v>878</v>
      </c>
    </row>
    <row r="12998" spans="6:7">
      <c r="F12998">
        <v>4974351068956</v>
      </c>
      <c r="G12998" s="71" t="s">
        <v>878</v>
      </c>
    </row>
    <row r="12999" spans="6:7">
      <c r="F12999">
        <v>4974351071875</v>
      </c>
      <c r="G12999" s="71" t="s">
        <v>878</v>
      </c>
    </row>
    <row r="13000" spans="6:7">
      <c r="F13000">
        <v>4974351071893</v>
      </c>
      <c r="G13000" s="71" t="s">
        <v>878</v>
      </c>
    </row>
    <row r="13001" spans="6:7">
      <c r="F13001">
        <v>4974351071898</v>
      </c>
      <c r="G13001" s="71" t="s">
        <v>878</v>
      </c>
    </row>
    <row r="13002" spans="6:7">
      <c r="F13002">
        <v>4974351071958</v>
      </c>
      <c r="G13002" s="71" t="s">
        <v>878</v>
      </c>
    </row>
    <row r="13003" spans="6:7">
      <c r="F13003">
        <v>4974351071959</v>
      </c>
      <c r="G13003" s="71" t="s">
        <v>878</v>
      </c>
    </row>
    <row r="13004" spans="6:7">
      <c r="F13004">
        <v>4974351072403</v>
      </c>
      <c r="G13004" s="71" t="s">
        <v>878</v>
      </c>
    </row>
    <row r="13005" spans="6:7">
      <c r="F13005">
        <v>4974351072404</v>
      </c>
      <c r="G13005" s="71" t="s">
        <v>878</v>
      </c>
    </row>
    <row r="13006" spans="6:7">
      <c r="F13006">
        <v>4974351072612</v>
      </c>
      <c r="G13006" s="71" t="s">
        <v>878</v>
      </c>
    </row>
    <row r="13007" spans="6:7">
      <c r="F13007">
        <v>4974351072613</v>
      </c>
      <c r="G13007" s="71" t="s">
        <v>878</v>
      </c>
    </row>
    <row r="13008" spans="6:7">
      <c r="F13008">
        <v>4974351072616</v>
      </c>
      <c r="G13008" s="71" t="s">
        <v>878</v>
      </c>
    </row>
    <row r="13009" spans="6:7">
      <c r="F13009">
        <v>4974351072617</v>
      </c>
      <c r="G13009" s="71" t="s">
        <v>878</v>
      </c>
    </row>
    <row r="13010" spans="6:7">
      <c r="F13010">
        <v>4974351073527</v>
      </c>
      <c r="G13010" s="71" t="s">
        <v>878</v>
      </c>
    </row>
    <row r="13011" spans="6:7">
      <c r="F13011">
        <v>4974351074034</v>
      </c>
      <c r="G13011" s="71" t="s">
        <v>878</v>
      </c>
    </row>
    <row r="13012" spans="6:7">
      <c r="F13012">
        <v>4974351074076</v>
      </c>
      <c r="G13012" s="71" t="s">
        <v>878</v>
      </c>
    </row>
    <row r="13013" spans="6:7">
      <c r="F13013">
        <v>4974351074086</v>
      </c>
      <c r="G13013" s="71" t="s">
        <v>878</v>
      </c>
    </row>
    <row r="13014" spans="6:7">
      <c r="F13014">
        <v>4974351074092</v>
      </c>
      <c r="G13014" s="71" t="s">
        <v>878</v>
      </c>
    </row>
    <row r="13015" spans="6:7">
      <c r="F13015">
        <v>4974351074099</v>
      </c>
      <c r="G13015" s="71" t="s">
        <v>878</v>
      </c>
    </row>
    <row r="13016" spans="6:7">
      <c r="F13016">
        <v>4974351074103</v>
      </c>
      <c r="G13016" s="71" t="s">
        <v>878</v>
      </c>
    </row>
    <row r="13017" spans="6:7">
      <c r="F13017">
        <v>4974351074107</v>
      </c>
      <c r="G13017" s="71" t="s">
        <v>878</v>
      </c>
    </row>
    <row r="13018" spans="6:7">
      <c r="F13018">
        <v>4974351074113</v>
      </c>
      <c r="G13018" s="71" t="s">
        <v>878</v>
      </c>
    </row>
    <row r="13019" spans="6:7">
      <c r="F13019">
        <v>4974351074120</v>
      </c>
      <c r="G13019" s="71" t="s">
        <v>878</v>
      </c>
    </row>
    <row r="13020" spans="6:7">
      <c r="F13020">
        <v>4974351074136</v>
      </c>
      <c r="G13020" s="71" t="s">
        <v>878</v>
      </c>
    </row>
    <row r="13021" spans="6:7">
      <c r="F13021">
        <v>4974351074141</v>
      </c>
      <c r="G13021" s="71" t="s">
        <v>878</v>
      </c>
    </row>
    <row r="13022" spans="6:7">
      <c r="F13022">
        <v>4974351074149</v>
      </c>
      <c r="G13022" s="71" t="s">
        <v>878</v>
      </c>
    </row>
    <row r="13023" spans="6:7">
      <c r="F13023">
        <v>4974351074153</v>
      </c>
      <c r="G13023" s="71" t="s">
        <v>878</v>
      </c>
    </row>
    <row r="13024" spans="6:7">
      <c r="F13024">
        <v>4974351074217</v>
      </c>
      <c r="G13024" s="71" t="s">
        <v>878</v>
      </c>
    </row>
    <row r="13025" spans="6:7">
      <c r="F13025">
        <v>4974351074221</v>
      </c>
      <c r="G13025" s="71" t="s">
        <v>878</v>
      </c>
    </row>
    <row r="13026" spans="6:7">
      <c r="F13026">
        <v>4974351075288</v>
      </c>
      <c r="G13026" s="71" t="s">
        <v>878</v>
      </c>
    </row>
    <row r="13027" spans="6:7">
      <c r="F13027">
        <v>4974351075289</v>
      </c>
      <c r="G13027" s="71" t="s">
        <v>878</v>
      </c>
    </row>
    <row r="13028" spans="6:7">
      <c r="F13028">
        <v>4974351075467</v>
      </c>
      <c r="G13028" s="71" t="s">
        <v>878</v>
      </c>
    </row>
    <row r="13029" spans="6:7">
      <c r="F13029">
        <v>4974351075468</v>
      </c>
      <c r="G13029" s="71" t="s">
        <v>878</v>
      </c>
    </row>
    <row r="13030" spans="6:7">
      <c r="F13030">
        <v>4974351075469</v>
      </c>
      <c r="G13030" s="71" t="s">
        <v>878</v>
      </c>
    </row>
    <row r="13031" spans="6:7">
      <c r="F13031">
        <v>4974351075470</v>
      </c>
      <c r="G13031" s="71" t="s">
        <v>878</v>
      </c>
    </row>
    <row r="13032" spans="6:7">
      <c r="F13032">
        <v>4974351075471</v>
      </c>
      <c r="G13032" s="71" t="s">
        <v>878</v>
      </c>
    </row>
    <row r="13033" spans="6:7">
      <c r="F13033">
        <v>4974351075472</v>
      </c>
      <c r="G13033" s="71" t="s">
        <v>878</v>
      </c>
    </row>
    <row r="13034" spans="6:7">
      <c r="F13034">
        <v>4974351075473</v>
      </c>
      <c r="G13034" s="71" t="s">
        <v>878</v>
      </c>
    </row>
    <row r="13035" spans="6:7">
      <c r="F13035">
        <v>4974351075474</v>
      </c>
      <c r="G13035" s="71" t="s">
        <v>878</v>
      </c>
    </row>
    <row r="13036" spans="6:7">
      <c r="F13036">
        <v>4974351075562</v>
      </c>
      <c r="G13036" s="71" t="s">
        <v>878</v>
      </c>
    </row>
    <row r="13037" spans="6:7">
      <c r="F13037">
        <v>4974351076007</v>
      </c>
      <c r="G13037" s="71" t="s">
        <v>878</v>
      </c>
    </row>
    <row r="13038" spans="6:7">
      <c r="F13038">
        <v>4974351076008</v>
      </c>
      <c r="G13038" s="71" t="s">
        <v>878</v>
      </c>
    </row>
    <row r="13039" spans="6:7">
      <c r="F13039">
        <v>4974351076009</v>
      </c>
      <c r="G13039" s="71" t="s">
        <v>878</v>
      </c>
    </row>
    <row r="13040" spans="6:7">
      <c r="F13040">
        <v>4974351076010</v>
      </c>
      <c r="G13040" s="71" t="s">
        <v>878</v>
      </c>
    </row>
    <row r="13041" spans="6:7">
      <c r="F13041">
        <v>4974351076011</v>
      </c>
      <c r="G13041" s="71" t="s">
        <v>878</v>
      </c>
    </row>
    <row r="13042" spans="6:7">
      <c r="F13042">
        <v>4974351076012</v>
      </c>
      <c r="G13042" s="71" t="s">
        <v>878</v>
      </c>
    </row>
    <row r="13043" spans="6:7">
      <c r="F13043">
        <v>4974351076173</v>
      </c>
      <c r="G13043" s="71" t="s">
        <v>878</v>
      </c>
    </row>
    <row r="13044" spans="6:7">
      <c r="F13044">
        <v>4974351076174</v>
      </c>
      <c r="G13044" s="71" t="s">
        <v>878</v>
      </c>
    </row>
    <row r="13045" spans="6:7">
      <c r="F13045">
        <v>4974351076175</v>
      </c>
      <c r="G13045" s="71" t="s">
        <v>878</v>
      </c>
    </row>
    <row r="13046" spans="6:7">
      <c r="F13046">
        <v>4974351076177</v>
      </c>
      <c r="G13046" s="71" t="s">
        <v>878</v>
      </c>
    </row>
    <row r="13047" spans="6:7">
      <c r="F13047">
        <v>4974351076179</v>
      </c>
      <c r="G13047" s="71" t="s">
        <v>878</v>
      </c>
    </row>
    <row r="13048" spans="6:7">
      <c r="F13048">
        <v>4974351076180</v>
      </c>
      <c r="G13048" s="71" t="s">
        <v>878</v>
      </c>
    </row>
    <row r="13049" spans="6:7">
      <c r="F13049">
        <v>4974351076511</v>
      </c>
      <c r="G13049" s="71" t="s">
        <v>878</v>
      </c>
    </row>
    <row r="13050" spans="6:7">
      <c r="F13050">
        <v>4974351076728</v>
      </c>
      <c r="G13050" s="71" t="s">
        <v>878</v>
      </c>
    </row>
    <row r="13051" spans="6:7">
      <c r="F13051">
        <v>4974351076731</v>
      </c>
      <c r="G13051" s="71" t="s">
        <v>878</v>
      </c>
    </row>
    <row r="13052" spans="6:7">
      <c r="F13052">
        <v>4974351076745</v>
      </c>
      <c r="G13052" s="71" t="s">
        <v>878</v>
      </c>
    </row>
    <row r="13053" spans="6:7">
      <c r="F13053">
        <v>4974351076754</v>
      </c>
      <c r="G13053" s="71" t="s">
        <v>878</v>
      </c>
    </row>
    <row r="13054" spans="6:7">
      <c r="F13054">
        <v>4974351076755</v>
      </c>
      <c r="G13054" s="71" t="s">
        <v>878</v>
      </c>
    </row>
    <row r="13055" spans="6:7">
      <c r="F13055">
        <v>4974351076907</v>
      </c>
      <c r="G13055" s="71" t="s">
        <v>878</v>
      </c>
    </row>
    <row r="13056" spans="6:7">
      <c r="F13056">
        <v>4974351076908</v>
      </c>
      <c r="G13056" s="71" t="s">
        <v>878</v>
      </c>
    </row>
    <row r="13057" spans="6:7">
      <c r="F13057">
        <v>4974351076911</v>
      </c>
      <c r="G13057" s="71" t="s">
        <v>878</v>
      </c>
    </row>
    <row r="13058" spans="6:7">
      <c r="F13058">
        <v>4974351076913</v>
      </c>
      <c r="G13058" s="71" t="s">
        <v>878</v>
      </c>
    </row>
    <row r="13059" spans="6:7">
      <c r="F13059">
        <v>4974351077781</v>
      </c>
      <c r="G13059" s="71" t="s">
        <v>878</v>
      </c>
    </row>
    <row r="13060" spans="6:7">
      <c r="F13060">
        <v>4974351077838</v>
      </c>
      <c r="G13060" s="71" t="s">
        <v>878</v>
      </c>
    </row>
    <row r="13061" spans="6:7">
      <c r="F13061">
        <v>4974351077893</v>
      </c>
      <c r="G13061" s="71" t="s">
        <v>878</v>
      </c>
    </row>
    <row r="13062" spans="6:7">
      <c r="F13062">
        <v>4974351077901</v>
      </c>
      <c r="G13062" s="71" t="s">
        <v>878</v>
      </c>
    </row>
    <row r="13063" spans="6:7">
      <c r="F13063">
        <v>4974351077911</v>
      </c>
      <c r="G13063" s="71" t="s">
        <v>878</v>
      </c>
    </row>
    <row r="13064" spans="6:7">
      <c r="F13064">
        <v>4974351077915</v>
      </c>
      <c r="G13064" s="71" t="s">
        <v>878</v>
      </c>
    </row>
    <row r="13065" spans="6:7">
      <c r="F13065">
        <v>4974351078021</v>
      </c>
      <c r="G13065" s="71" t="s">
        <v>878</v>
      </c>
    </row>
    <row r="13066" spans="6:7">
      <c r="F13066">
        <v>4974351078046</v>
      </c>
      <c r="G13066" s="71" t="s">
        <v>878</v>
      </c>
    </row>
    <row r="13067" spans="6:7">
      <c r="F13067">
        <v>4974351078047</v>
      </c>
      <c r="G13067" s="71" t="s">
        <v>878</v>
      </c>
    </row>
    <row r="13068" spans="6:7">
      <c r="F13068">
        <v>4974351078373</v>
      </c>
      <c r="G13068" s="71" t="s">
        <v>878</v>
      </c>
    </row>
    <row r="13069" spans="6:7">
      <c r="F13069">
        <v>4974351078374</v>
      </c>
      <c r="G13069" s="71" t="s">
        <v>878</v>
      </c>
    </row>
    <row r="13070" spans="6:7">
      <c r="F13070">
        <v>4974351078428</v>
      </c>
      <c r="G13070" s="71" t="s">
        <v>878</v>
      </c>
    </row>
    <row r="13071" spans="6:7">
      <c r="F13071">
        <v>4974351079246</v>
      </c>
      <c r="G13071" s="71" t="s">
        <v>878</v>
      </c>
    </row>
    <row r="13072" spans="6:7">
      <c r="F13072">
        <v>4974351079270</v>
      </c>
      <c r="G13072" s="71" t="s">
        <v>878</v>
      </c>
    </row>
    <row r="13073" spans="6:7">
      <c r="F13073">
        <v>4974351079310</v>
      </c>
      <c r="G13073" s="71" t="s">
        <v>878</v>
      </c>
    </row>
    <row r="13074" spans="6:7">
      <c r="F13074">
        <v>4974351079489</v>
      </c>
      <c r="G13074" s="71" t="s">
        <v>878</v>
      </c>
    </row>
    <row r="13075" spans="6:7">
      <c r="F13075">
        <v>4974351079490</v>
      </c>
      <c r="G13075" s="71" t="s">
        <v>878</v>
      </c>
    </row>
    <row r="13076" spans="6:7">
      <c r="F13076">
        <v>4974351079492</v>
      </c>
      <c r="G13076" s="71" t="s">
        <v>878</v>
      </c>
    </row>
    <row r="13077" spans="6:7">
      <c r="F13077">
        <v>4974351079500</v>
      </c>
      <c r="G13077" s="71" t="s">
        <v>878</v>
      </c>
    </row>
    <row r="13078" spans="6:7">
      <c r="F13078">
        <v>4974351079507</v>
      </c>
      <c r="G13078" s="71" t="s">
        <v>878</v>
      </c>
    </row>
    <row r="13079" spans="6:7">
      <c r="F13079">
        <v>4974351079510</v>
      </c>
      <c r="G13079" s="71" t="s">
        <v>878</v>
      </c>
    </row>
    <row r="13080" spans="6:7">
      <c r="F13080">
        <v>4974351079511</v>
      </c>
      <c r="G13080" s="71" t="s">
        <v>878</v>
      </c>
    </row>
    <row r="13081" spans="6:7">
      <c r="F13081">
        <v>4974351079516</v>
      </c>
      <c r="G13081" s="71" t="s">
        <v>878</v>
      </c>
    </row>
    <row r="13082" spans="6:7">
      <c r="F13082">
        <v>4974351079663</v>
      </c>
      <c r="G13082" s="71" t="s">
        <v>878</v>
      </c>
    </row>
    <row r="13083" spans="6:7">
      <c r="F13083">
        <v>4974351079736</v>
      </c>
      <c r="G13083" s="71" t="s">
        <v>878</v>
      </c>
    </row>
    <row r="13084" spans="6:7">
      <c r="F13084">
        <v>4974351079751</v>
      </c>
      <c r="G13084" s="71" t="s">
        <v>878</v>
      </c>
    </row>
    <row r="13085" spans="6:7">
      <c r="F13085">
        <v>4974351079779</v>
      </c>
      <c r="G13085" s="71" t="s">
        <v>878</v>
      </c>
    </row>
    <row r="13086" spans="6:7">
      <c r="F13086">
        <v>4974351079889</v>
      </c>
      <c r="G13086" s="71" t="s">
        <v>878</v>
      </c>
    </row>
    <row r="13087" spans="6:7">
      <c r="F13087">
        <v>4974351080729</v>
      </c>
      <c r="G13087" s="71" t="s">
        <v>878</v>
      </c>
    </row>
    <row r="13088" spans="6:7">
      <c r="F13088">
        <v>4974351080993</v>
      </c>
      <c r="G13088" s="71" t="s">
        <v>878</v>
      </c>
    </row>
    <row r="13089" spans="6:7">
      <c r="F13089">
        <v>4974351080994</v>
      </c>
      <c r="G13089" s="71" t="s">
        <v>878</v>
      </c>
    </row>
    <row r="13090" spans="6:7">
      <c r="F13090">
        <v>4974351081202</v>
      </c>
      <c r="G13090" s="71" t="s">
        <v>878</v>
      </c>
    </row>
    <row r="13091" spans="6:7">
      <c r="F13091">
        <v>4974351081203</v>
      </c>
      <c r="G13091" s="71" t="s">
        <v>878</v>
      </c>
    </row>
    <row r="13092" spans="6:7">
      <c r="F13092">
        <v>4974351081204</v>
      </c>
      <c r="G13092" s="71" t="s">
        <v>878</v>
      </c>
    </row>
    <row r="13093" spans="6:7">
      <c r="F13093">
        <v>4974351081205</v>
      </c>
      <c r="G13093" s="71" t="s">
        <v>878</v>
      </c>
    </row>
    <row r="13094" spans="6:7">
      <c r="F13094">
        <v>4974351081206</v>
      </c>
      <c r="G13094" s="71" t="s">
        <v>878</v>
      </c>
    </row>
    <row r="13095" spans="6:7">
      <c r="F13095">
        <v>4974351081207</v>
      </c>
      <c r="G13095" s="71" t="s">
        <v>878</v>
      </c>
    </row>
    <row r="13096" spans="6:7">
      <c r="F13096">
        <v>4974351081208</v>
      </c>
      <c r="G13096" s="71" t="s">
        <v>878</v>
      </c>
    </row>
    <row r="13097" spans="6:7">
      <c r="F13097">
        <v>4974351081209</v>
      </c>
      <c r="G13097" s="71" t="s">
        <v>878</v>
      </c>
    </row>
    <row r="13098" spans="6:7">
      <c r="F13098">
        <v>4974351081210</v>
      </c>
      <c r="G13098" s="71" t="s">
        <v>878</v>
      </c>
    </row>
    <row r="13099" spans="6:7">
      <c r="F13099">
        <v>4974351081211</v>
      </c>
      <c r="G13099" s="71" t="s">
        <v>878</v>
      </c>
    </row>
    <row r="13100" spans="6:7">
      <c r="F13100">
        <v>4974351081212</v>
      </c>
      <c r="G13100" s="71" t="s">
        <v>878</v>
      </c>
    </row>
    <row r="13101" spans="6:7">
      <c r="F13101">
        <v>4974351081213</v>
      </c>
      <c r="G13101" s="71" t="s">
        <v>878</v>
      </c>
    </row>
    <row r="13102" spans="6:7">
      <c r="F13102">
        <v>4974351081214</v>
      </c>
      <c r="G13102" s="71" t="s">
        <v>878</v>
      </c>
    </row>
    <row r="13103" spans="6:7">
      <c r="F13103">
        <v>4974351081215</v>
      </c>
      <c r="G13103" s="71" t="s">
        <v>878</v>
      </c>
    </row>
    <row r="13104" spans="6:7">
      <c r="F13104">
        <v>4974351081216</v>
      </c>
      <c r="G13104" s="71" t="s">
        <v>878</v>
      </c>
    </row>
    <row r="13105" spans="6:7">
      <c r="F13105">
        <v>4974351081217</v>
      </c>
      <c r="G13105" s="71" t="s">
        <v>878</v>
      </c>
    </row>
    <row r="13106" spans="6:7">
      <c r="F13106">
        <v>4974351081218</v>
      </c>
      <c r="G13106" s="71" t="s">
        <v>878</v>
      </c>
    </row>
    <row r="13107" spans="6:7">
      <c r="F13107">
        <v>4974351081219</v>
      </c>
      <c r="G13107" s="71" t="s">
        <v>878</v>
      </c>
    </row>
    <row r="13108" spans="6:7">
      <c r="F13108">
        <v>4974351081220</v>
      </c>
      <c r="G13108" s="71" t="s">
        <v>878</v>
      </c>
    </row>
    <row r="13109" spans="6:7">
      <c r="F13109">
        <v>4974351081221</v>
      </c>
      <c r="G13109" s="71" t="s">
        <v>878</v>
      </c>
    </row>
    <row r="13110" spans="6:7">
      <c r="F13110">
        <v>4974351081323</v>
      </c>
      <c r="G13110" s="71" t="s">
        <v>878</v>
      </c>
    </row>
    <row r="13111" spans="6:7">
      <c r="F13111">
        <v>4974351081460</v>
      </c>
      <c r="G13111" s="71" t="s">
        <v>878</v>
      </c>
    </row>
    <row r="13112" spans="6:7">
      <c r="F13112">
        <v>4974351081554</v>
      </c>
      <c r="G13112" s="71" t="s">
        <v>878</v>
      </c>
    </row>
    <row r="13113" spans="6:7">
      <c r="F13113">
        <v>4974351081555</v>
      </c>
      <c r="G13113" s="71" t="s">
        <v>878</v>
      </c>
    </row>
    <row r="13114" spans="6:7">
      <c r="F13114">
        <v>4974351081556</v>
      </c>
      <c r="G13114" s="71" t="s">
        <v>878</v>
      </c>
    </row>
    <row r="13115" spans="6:7">
      <c r="F13115">
        <v>4974351081648</v>
      </c>
      <c r="G13115" s="71" t="s">
        <v>878</v>
      </c>
    </row>
    <row r="13116" spans="6:7">
      <c r="F13116">
        <v>4974351081649</v>
      </c>
      <c r="G13116" s="71" t="s">
        <v>878</v>
      </c>
    </row>
    <row r="13117" spans="6:7">
      <c r="F13117">
        <v>4974351082710</v>
      </c>
      <c r="G13117" s="71" t="s">
        <v>878</v>
      </c>
    </row>
    <row r="13118" spans="6:7">
      <c r="F13118">
        <v>4974351083453</v>
      </c>
      <c r="G13118" s="71" t="s">
        <v>878</v>
      </c>
    </row>
    <row r="13119" spans="6:7">
      <c r="F13119">
        <v>4974351083501</v>
      </c>
      <c r="G13119" s="71" t="s">
        <v>878</v>
      </c>
    </row>
    <row r="13120" spans="6:7">
      <c r="F13120">
        <v>4974351083502</v>
      </c>
      <c r="G13120" s="71" t="s">
        <v>878</v>
      </c>
    </row>
    <row r="13121" spans="6:7">
      <c r="F13121">
        <v>4974351083503</v>
      </c>
      <c r="G13121" s="71" t="s">
        <v>878</v>
      </c>
    </row>
    <row r="13122" spans="6:7">
      <c r="F13122">
        <v>4974351083504</v>
      </c>
      <c r="G13122" s="71" t="s">
        <v>878</v>
      </c>
    </row>
    <row r="13123" spans="6:7">
      <c r="F13123">
        <v>4974351083505</v>
      </c>
      <c r="G13123" s="71" t="s">
        <v>878</v>
      </c>
    </row>
    <row r="13124" spans="6:7">
      <c r="F13124">
        <v>4974351083506</v>
      </c>
      <c r="G13124" s="71" t="s">
        <v>878</v>
      </c>
    </row>
    <row r="13125" spans="6:7">
      <c r="F13125">
        <v>4974351083507</v>
      </c>
      <c r="G13125" s="71" t="s">
        <v>878</v>
      </c>
    </row>
    <row r="13126" spans="6:7">
      <c r="F13126">
        <v>4974351083508</v>
      </c>
      <c r="G13126" s="71" t="s">
        <v>878</v>
      </c>
    </row>
    <row r="13127" spans="6:7">
      <c r="F13127">
        <v>4974351083717</v>
      </c>
      <c r="G13127" s="71" t="s">
        <v>878</v>
      </c>
    </row>
    <row r="13128" spans="6:7">
      <c r="F13128">
        <v>4974351083718</v>
      </c>
      <c r="G13128" s="71" t="s">
        <v>878</v>
      </c>
    </row>
    <row r="13129" spans="6:7">
      <c r="F13129">
        <v>4974351083719</v>
      </c>
      <c r="G13129" s="71" t="s">
        <v>878</v>
      </c>
    </row>
    <row r="13130" spans="6:7">
      <c r="F13130">
        <v>4974351083720</v>
      </c>
      <c r="G13130" s="71" t="s">
        <v>878</v>
      </c>
    </row>
    <row r="13131" spans="6:7">
      <c r="F13131">
        <v>4974351083721</v>
      </c>
      <c r="G13131" s="71" t="s">
        <v>878</v>
      </c>
    </row>
    <row r="13132" spans="6:7">
      <c r="F13132">
        <v>4974351083722</v>
      </c>
      <c r="G13132" s="71" t="s">
        <v>878</v>
      </c>
    </row>
    <row r="13133" spans="6:7">
      <c r="F13133">
        <v>4974351083723</v>
      </c>
      <c r="G13133" s="71" t="s">
        <v>878</v>
      </c>
    </row>
    <row r="13134" spans="6:7">
      <c r="F13134">
        <v>4974351083724</v>
      </c>
      <c r="G13134" s="71" t="s">
        <v>878</v>
      </c>
    </row>
    <row r="13135" spans="6:7">
      <c r="F13135">
        <v>4974351083725</v>
      </c>
      <c r="G13135" s="71" t="s">
        <v>878</v>
      </c>
    </row>
    <row r="13136" spans="6:7">
      <c r="F13136">
        <v>4974351083726</v>
      </c>
      <c r="G13136" s="71" t="s">
        <v>878</v>
      </c>
    </row>
    <row r="13137" spans="6:7">
      <c r="F13137">
        <v>4974351083727</v>
      </c>
      <c r="G13137" s="71" t="s">
        <v>878</v>
      </c>
    </row>
    <row r="13138" spans="6:7">
      <c r="F13138">
        <v>4974351083728</v>
      </c>
      <c r="G13138" s="71" t="s">
        <v>878</v>
      </c>
    </row>
    <row r="13139" spans="6:7">
      <c r="F13139">
        <v>4974351083729</v>
      </c>
      <c r="G13139" s="71" t="s">
        <v>878</v>
      </c>
    </row>
    <row r="13140" spans="6:7">
      <c r="F13140">
        <v>4974351083730</v>
      </c>
      <c r="G13140" s="71" t="s">
        <v>878</v>
      </c>
    </row>
    <row r="13141" spans="6:7">
      <c r="F13141">
        <v>4974351083731</v>
      </c>
      <c r="G13141" s="71" t="s">
        <v>878</v>
      </c>
    </row>
    <row r="13142" spans="6:7">
      <c r="F13142">
        <v>4974351083732</v>
      </c>
      <c r="G13142" s="71" t="s">
        <v>878</v>
      </c>
    </row>
    <row r="13143" spans="6:7">
      <c r="F13143">
        <v>4974351083733</v>
      </c>
      <c r="G13143" s="71" t="s">
        <v>878</v>
      </c>
    </row>
    <row r="13144" spans="6:7">
      <c r="F13144">
        <v>4974351083734</v>
      </c>
      <c r="G13144" s="71" t="s">
        <v>878</v>
      </c>
    </row>
    <row r="13145" spans="6:7">
      <c r="F13145">
        <v>4974351083735</v>
      </c>
      <c r="G13145" s="71" t="s">
        <v>878</v>
      </c>
    </row>
    <row r="13146" spans="6:7">
      <c r="F13146">
        <v>4974351083736</v>
      </c>
      <c r="G13146" s="71" t="s">
        <v>878</v>
      </c>
    </row>
    <row r="13147" spans="6:7">
      <c r="F13147">
        <v>4974351083737</v>
      </c>
      <c r="G13147" s="71" t="s">
        <v>878</v>
      </c>
    </row>
    <row r="13148" spans="6:7">
      <c r="F13148">
        <v>4974351083738</v>
      </c>
      <c r="G13148" s="71" t="s">
        <v>878</v>
      </c>
    </row>
    <row r="13149" spans="6:7">
      <c r="F13149">
        <v>4974351083863</v>
      </c>
      <c r="G13149" s="71" t="s">
        <v>878</v>
      </c>
    </row>
    <row r="13150" spans="6:7">
      <c r="F13150">
        <v>4974351085181</v>
      </c>
      <c r="G13150" s="71" t="s">
        <v>878</v>
      </c>
    </row>
    <row r="13151" spans="6:7">
      <c r="F13151">
        <v>4974351085199</v>
      </c>
      <c r="G13151" s="71" t="s">
        <v>878</v>
      </c>
    </row>
    <row r="13152" spans="6:7">
      <c r="F13152">
        <v>4974351085282</v>
      </c>
      <c r="G13152" s="71" t="s">
        <v>878</v>
      </c>
    </row>
    <row r="13153" spans="6:7">
      <c r="F13153">
        <v>4974351085442</v>
      </c>
      <c r="G13153" s="71" t="s">
        <v>878</v>
      </c>
    </row>
    <row r="13154" spans="6:7">
      <c r="F13154">
        <v>4974351085443</v>
      </c>
      <c r="G13154" s="71" t="s">
        <v>878</v>
      </c>
    </row>
    <row r="13155" spans="6:7">
      <c r="F13155">
        <v>4974351085444</v>
      </c>
      <c r="G13155" s="71" t="s">
        <v>878</v>
      </c>
    </row>
    <row r="13156" spans="6:7">
      <c r="F13156">
        <v>4974351085445</v>
      </c>
      <c r="G13156" s="71" t="s">
        <v>878</v>
      </c>
    </row>
    <row r="13157" spans="6:7">
      <c r="F13157">
        <v>4974351085455</v>
      </c>
      <c r="G13157" s="71" t="s">
        <v>878</v>
      </c>
    </row>
    <row r="13158" spans="6:7">
      <c r="F13158">
        <v>4974351085456</v>
      </c>
      <c r="G13158" s="71" t="s">
        <v>878</v>
      </c>
    </row>
    <row r="13159" spans="6:7">
      <c r="F13159">
        <v>4974351085457</v>
      </c>
      <c r="G13159" s="71" t="s">
        <v>878</v>
      </c>
    </row>
    <row r="13160" spans="6:7">
      <c r="F13160">
        <v>4974351085458</v>
      </c>
      <c r="G13160" s="71" t="s">
        <v>878</v>
      </c>
    </row>
    <row r="13161" spans="6:7">
      <c r="F13161">
        <v>4974351085614</v>
      </c>
      <c r="G13161" s="71" t="s">
        <v>878</v>
      </c>
    </row>
    <row r="13162" spans="6:7">
      <c r="F13162">
        <v>4974351085624</v>
      </c>
      <c r="G13162" s="71" t="s">
        <v>878</v>
      </c>
    </row>
    <row r="13163" spans="6:7">
      <c r="F13163">
        <v>4974351086172</v>
      </c>
      <c r="G13163" s="71" t="s">
        <v>878</v>
      </c>
    </row>
    <row r="13164" spans="6:7">
      <c r="F13164">
        <v>4974351086173</v>
      </c>
      <c r="G13164" s="71" t="s">
        <v>878</v>
      </c>
    </row>
    <row r="13165" spans="6:7">
      <c r="F13165">
        <v>4974351086178</v>
      </c>
      <c r="G13165" s="71" t="s">
        <v>878</v>
      </c>
    </row>
    <row r="13166" spans="6:7">
      <c r="F13166">
        <v>4974351086179</v>
      </c>
      <c r="G13166" s="71" t="s">
        <v>878</v>
      </c>
    </row>
    <row r="13167" spans="6:7">
      <c r="F13167">
        <v>4974351086180</v>
      </c>
      <c r="G13167" s="71" t="s">
        <v>878</v>
      </c>
    </row>
    <row r="13168" spans="6:7">
      <c r="F13168">
        <v>4974351086181</v>
      </c>
      <c r="G13168" s="71" t="s">
        <v>878</v>
      </c>
    </row>
    <row r="13169" spans="6:7">
      <c r="F13169">
        <v>4974351086192</v>
      </c>
      <c r="G13169" s="71" t="s">
        <v>878</v>
      </c>
    </row>
    <row r="13170" spans="6:7">
      <c r="F13170">
        <v>4974351086193</v>
      </c>
      <c r="G13170" s="71" t="s">
        <v>878</v>
      </c>
    </row>
    <row r="13171" spans="6:7">
      <c r="F13171">
        <v>4974351086294</v>
      </c>
      <c r="G13171" s="71" t="s">
        <v>878</v>
      </c>
    </row>
    <row r="13172" spans="6:7">
      <c r="F13172">
        <v>4974351086445</v>
      </c>
      <c r="G13172" s="71" t="s">
        <v>878</v>
      </c>
    </row>
    <row r="13173" spans="6:7">
      <c r="F13173">
        <v>4974351087051</v>
      </c>
      <c r="G13173" s="71" t="s">
        <v>878</v>
      </c>
    </row>
    <row r="13174" spans="6:7">
      <c r="F13174">
        <v>4974351087214</v>
      </c>
      <c r="G13174" s="71" t="s">
        <v>878</v>
      </c>
    </row>
    <row r="13175" spans="6:7">
      <c r="F13175">
        <v>4974351087355</v>
      </c>
      <c r="G13175" s="71" t="s">
        <v>878</v>
      </c>
    </row>
    <row r="13176" spans="6:7">
      <c r="F13176">
        <v>4974351087357</v>
      </c>
      <c r="G13176" s="71" t="s">
        <v>878</v>
      </c>
    </row>
    <row r="13177" spans="6:7">
      <c r="F13177">
        <v>4974351087776</v>
      </c>
      <c r="G13177" s="71" t="s">
        <v>878</v>
      </c>
    </row>
    <row r="13178" spans="6:7">
      <c r="F13178">
        <v>4974351088247</v>
      </c>
      <c r="G13178" s="71" t="s">
        <v>878</v>
      </c>
    </row>
    <row r="13179" spans="6:7">
      <c r="F13179">
        <v>4974351088285</v>
      </c>
      <c r="G13179" s="71" t="s">
        <v>878</v>
      </c>
    </row>
    <row r="13180" spans="6:7">
      <c r="F13180">
        <v>4974351088333</v>
      </c>
      <c r="G13180" s="71" t="s">
        <v>878</v>
      </c>
    </row>
    <row r="13181" spans="6:7">
      <c r="F13181">
        <v>4974351088335</v>
      </c>
      <c r="G13181" s="71" t="s">
        <v>878</v>
      </c>
    </row>
    <row r="13182" spans="6:7">
      <c r="F13182">
        <v>4974351088434</v>
      </c>
      <c r="G13182" s="71" t="s">
        <v>878</v>
      </c>
    </row>
    <row r="13183" spans="6:7">
      <c r="F13183">
        <v>4974351088447</v>
      </c>
      <c r="G13183" s="71" t="s">
        <v>878</v>
      </c>
    </row>
    <row r="13184" spans="6:7">
      <c r="F13184">
        <v>4974351088450</v>
      </c>
      <c r="G13184" s="71" t="s">
        <v>878</v>
      </c>
    </row>
    <row r="13185" spans="6:7">
      <c r="F13185">
        <v>4974351088474</v>
      </c>
      <c r="G13185" s="71" t="s">
        <v>878</v>
      </c>
    </row>
    <row r="13186" spans="6:7">
      <c r="F13186">
        <v>4974351088576</v>
      </c>
      <c r="G13186" s="71" t="s">
        <v>878</v>
      </c>
    </row>
    <row r="13187" spans="6:7">
      <c r="F13187">
        <v>4974351088914</v>
      </c>
      <c r="G13187" s="71" t="s">
        <v>878</v>
      </c>
    </row>
    <row r="13188" spans="6:7">
      <c r="F13188">
        <v>4974351089045</v>
      </c>
      <c r="G13188" s="71" t="s">
        <v>878</v>
      </c>
    </row>
    <row r="13189" spans="6:7">
      <c r="F13189">
        <v>4974351089436</v>
      </c>
      <c r="G13189" s="71" t="s">
        <v>878</v>
      </c>
    </row>
    <row r="13190" spans="6:7">
      <c r="F13190">
        <v>4974351089529</v>
      </c>
      <c r="G13190" s="71" t="s">
        <v>878</v>
      </c>
    </row>
    <row r="13191" spans="6:7">
      <c r="F13191">
        <v>4974351089660</v>
      </c>
      <c r="G13191" s="71" t="s">
        <v>878</v>
      </c>
    </row>
    <row r="13192" spans="6:7">
      <c r="F13192">
        <v>4974351089733</v>
      </c>
      <c r="G13192" s="71" t="s">
        <v>878</v>
      </c>
    </row>
    <row r="13193" spans="6:7">
      <c r="F13193">
        <v>4974351089890</v>
      </c>
      <c r="G13193" s="71" t="s">
        <v>878</v>
      </c>
    </row>
    <row r="13194" spans="6:7">
      <c r="F13194">
        <v>4974351090030</v>
      </c>
      <c r="G13194" s="71" t="s">
        <v>878</v>
      </c>
    </row>
    <row r="13195" spans="6:7">
      <c r="F13195">
        <v>4974351090061</v>
      </c>
      <c r="G13195" s="71" t="s">
        <v>878</v>
      </c>
    </row>
    <row r="13196" spans="6:7">
      <c r="F13196">
        <v>4974351090588</v>
      </c>
      <c r="G13196" s="71" t="s">
        <v>878</v>
      </c>
    </row>
    <row r="13197" spans="6:7">
      <c r="F13197">
        <v>4974351090626</v>
      </c>
      <c r="G13197" s="71" t="s">
        <v>878</v>
      </c>
    </row>
    <row r="13198" spans="6:7">
      <c r="F13198">
        <v>4974351090737</v>
      </c>
      <c r="G13198" s="71" t="s">
        <v>878</v>
      </c>
    </row>
    <row r="13199" spans="6:7">
      <c r="F13199">
        <v>4974351090744</v>
      </c>
      <c r="G13199" s="71" t="s">
        <v>878</v>
      </c>
    </row>
    <row r="13200" spans="6:7">
      <c r="F13200">
        <v>4974351090845</v>
      </c>
      <c r="G13200" s="71" t="s">
        <v>878</v>
      </c>
    </row>
    <row r="13201" spans="6:7">
      <c r="F13201">
        <v>4974351090854</v>
      </c>
      <c r="G13201" s="71" t="s">
        <v>878</v>
      </c>
    </row>
    <row r="13202" spans="6:7">
      <c r="F13202">
        <v>4974351090855</v>
      </c>
      <c r="G13202" s="71" t="s">
        <v>878</v>
      </c>
    </row>
    <row r="13203" spans="6:7">
      <c r="F13203">
        <v>4974351091015</v>
      </c>
      <c r="G13203" s="71" t="s">
        <v>878</v>
      </c>
    </row>
    <row r="13204" spans="6:7">
      <c r="F13204">
        <v>4974351091024</v>
      </c>
      <c r="G13204" s="71" t="s">
        <v>878</v>
      </c>
    </row>
    <row r="13205" spans="6:7">
      <c r="F13205">
        <v>4974351091044</v>
      </c>
      <c r="G13205" s="71" t="s">
        <v>878</v>
      </c>
    </row>
    <row r="13206" spans="6:7">
      <c r="F13206">
        <v>4974351091047</v>
      </c>
      <c r="G13206" s="71" t="s">
        <v>878</v>
      </c>
    </row>
    <row r="13207" spans="6:7">
      <c r="F13207">
        <v>4974351091048</v>
      </c>
      <c r="G13207" s="71" t="s">
        <v>878</v>
      </c>
    </row>
    <row r="13208" spans="6:7">
      <c r="F13208">
        <v>4974351091049</v>
      </c>
      <c r="G13208" s="71" t="s">
        <v>878</v>
      </c>
    </row>
    <row r="13209" spans="6:7">
      <c r="F13209">
        <v>4974351091102</v>
      </c>
      <c r="G13209" s="71" t="s">
        <v>878</v>
      </c>
    </row>
    <row r="13210" spans="6:7">
      <c r="F13210">
        <v>4974351095363</v>
      </c>
      <c r="G13210" s="71" t="s">
        <v>878</v>
      </c>
    </row>
    <row r="13211" spans="6:7">
      <c r="F13211">
        <v>4974351095424</v>
      </c>
      <c r="G13211" s="71" t="s">
        <v>878</v>
      </c>
    </row>
    <row r="13212" spans="6:7">
      <c r="F13212">
        <v>4974351095425</v>
      </c>
      <c r="G13212" s="71" t="s">
        <v>878</v>
      </c>
    </row>
    <row r="13213" spans="6:7">
      <c r="F13213">
        <v>4974351095430</v>
      </c>
      <c r="G13213" s="71" t="s">
        <v>878</v>
      </c>
    </row>
    <row r="13214" spans="6:7">
      <c r="F13214">
        <v>4974351095441</v>
      </c>
      <c r="G13214" s="71" t="s">
        <v>878</v>
      </c>
    </row>
    <row r="13215" spans="6:7">
      <c r="F13215">
        <v>4974351095442</v>
      </c>
      <c r="G13215" s="71" t="s">
        <v>878</v>
      </c>
    </row>
    <row r="13216" spans="6:7">
      <c r="F13216">
        <v>4974351095443</v>
      </c>
      <c r="G13216" s="71" t="s">
        <v>878</v>
      </c>
    </row>
    <row r="13217" spans="6:7">
      <c r="F13217">
        <v>4974351095444</v>
      </c>
      <c r="G13217" s="71" t="s">
        <v>878</v>
      </c>
    </row>
    <row r="13218" spans="6:7">
      <c r="F13218">
        <v>4974351095447</v>
      </c>
      <c r="G13218" s="71" t="s">
        <v>878</v>
      </c>
    </row>
    <row r="13219" spans="6:7">
      <c r="F13219">
        <v>4974351095500</v>
      </c>
      <c r="G13219" s="71" t="s">
        <v>878</v>
      </c>
    </row>
    <row r="13220" spans="6:7">
      <c r="F13220">
        <v>4974351096508</v>
      </c>
      <c r="G13220" s="71" t="s">
        <v>878</v>
      </c>
    </row>
    <row r="13221" spans="6:7">
      <c r="F13221">
        <v>4974351097425</v>
      </c>
      <c r="G13221" s="71" t="s">
        <v>878</v>
      </c>
    </row>
    <row r="13222" spans="6:7">
      <c r="F13222">
        <v>4974351097541</v>
      </c>
      <c r="G13222" s="71" t="s">
        <v>878</v>
      </c>
    </row>
    <row r="13223" spans="6:7">
      <c r="F13223">
        <v>4974351097779</v>
      </c>
      <c r="G13223" s="71" t="s">
        <v>878</v>
      </c>
    </row>
    <row r="13224" spans="6:7">
      <c r="F13224">
        <v>4974351097780</v>
      </c>
      <c r="G13224" s="71" t="s">
        <v>878</v>
      </c>
    </row>
    <row r="13225" spans="6:7">
      <c r="F13225">
        <v>4974351097781</v>
      </c>
      <c r="G13225" s="71" t="s">
        <v>878</v>
      </c>
    </row>
    <row r="13226" spans="6:7">
      <c r="F13226">
        <v>4974351097782</v>
      </c>
      <c r="G13226" s="71" t="s">
        <v>878</v>
      </c>
    </row>
    <row r="13227" spans="6:7">
      <c r="F13227">
        <v>4974351097783</v>
      </c>
      <c r="G13227" s="71" t="s">
        <v>878</v>
      </c>
    </row>
    <row r="13228" spans="6:7">
      <c r="F13228">
        <v>4974351097784</v>
      </c>
      <c r="G13228" s="71" t="s">
        <v>878</v>
      </c>
    </row>
    <row r="13229" spans="6:7">
      <c r="F13229">
        <v>4974351097787</v>
      </c>
      <c r="G13229" s="71" t="s">
        <v>878</v>
      </c>
    </row>
    <row r="13230" spans="6:7">
      <c r="F13230">
        <v>4974351097791</v>
      </c>
      <c r="G13230" s="71" t="s">
        <v>878</v>
      </c>
    </row>
    <row r="13231" spans="6:7">
      <c r="F13231">
        <v>4974351097792</v>
      </c>
      <c r="G13231" s="71" t="s">
        <v>878</v>
      </c>
    </row>
    <row r="13232" spans="6:7">
      <c r="F13232">
        <v>4974351097793</v>
      </c>
      <c r="G13232" s="71" t="s">
        <v>878</v>
      </c>
    </row>
    <row r="13233" spans="6:7">
      <c r="F13233">
        <v>4974351097794</v>
      </c>
      <c r="G13233" s="71" t="s">
        <v>878</v>
      </c>
    </row>
    <row r="13234" spans="6:7">
      <c r="F13234">
        <v>4974351097849</v>
      </c>
      <c r="G13234" s="71" t="s">
        <v>878</v>
      </c>
    </row>
    <row r="13235" spans="6:7">
      <c r="F13235">
        <v>4974351097954</v>
      </c>
      <c r="G13235" s="71" t="s">
        <v>878</v>
      </c>
    </row>
    <row r="13236" spans="6:7">
      <c r="F13236">
        <v>4974351098024</v>
      </c>
      <c r="G13236" s="71" t="s">
        <v>878</v>
      </c>
    </row>
    <row r="13237" spans="6:7">
      <c r="F13237">
        <v>4974351098026</v>
      </c>
      <c r="G13237" s="71" t="s">
        <v>878</v>
      </c>
    </row>
    <row r="13238" spans="6:7">
      <c r="F13238">
        <v>4974351098140</v>
      </c>
      <c r="G13238" s="71" t="s">
        <v>878</v>
      </c>
    </row>
    <row r="13239" spans="6:7">
      <c r="F13239">
        <v>4974351098173</v>
      </c>
      <c r="G13239" s="71" t="s">
        <v>878</v>
      </c>
    </row>
    <row r="13240" spans="6:7">
      <c r="F13240">
        <v>4974351098402</v>
      </c>
      <c r="G13240" s="71" t="s">
        <v>878</v>
      </c>
    </row>
    <row r="13241" spans="6:7">
      <c r="F13241">
        <v>4974351098602</v>
      </c>
      <c r="G13241" s="71" t="s">
        <v>878</v>
      </c>
    </row>
    <row r="13242" spans="6:7">
      <c r="F13242">
        <v>4974351098605</v>
      </c>
      <c r="G13242" s="71" t="s">
        <v>878</v>
      </c>
    </row>
    <row r="13243" spans="6:7">
      <c r="F13243">
        <v>4974351098625</v>
      </c>
      <c r="G13243" s="71" t="s">
        <v>878</v>
      </c>
    </row>
    <row r="13244" spans="6:7">
      <c r="F13244">
        <v>4974351098665</v>
      </c>
      <c r="G13244" s="71" t="s">
        <v>878</v>
      </c>
    </row>
    <row r="13245" spans="6:7">
      <c r="F13245">
        <v>4974351099122</v>
      </c>
      <c r="G13245" s="71" t="s">
        <v>878</v>
      </c>
    </row>
    <row r="13246" spans="6:7">
      <c r="F13246">
        <v>4974351099225</v>
      </c>
      <c r="G13246" s="71" t="s">
        <v>878</v>
      </c>
    </row>
    <row r="13247" spans="6:7">
      <c r="F13247">
        <v>4974351099569</v>
      </c>
      <c r="G13247" s="71" t="s">
        <v>878</v>
      </c>
    </row>
    <row r="13248" spans="6:7">
      <c r="F13248">
        <v>4974351099598</v>
      </c>
      <c r="G13248" s="71" t="s">
        <v>878</v>
      </c>
    </row>
    <row r="13249" spans="6:7">
      <c r="F13249">
        <v>4974351099954</v>
      </c>
      <c r="G13249" s="71" t="s">
        <v>878</v>
      </c>
    </row>
  </sheetData>
  <phoneticPr fontId="4"/>
  <pageMargins left="0.7" right="0.7" top="0.75" bottom="0.75" header="0.3" footer="0.3"/>
  <pageSetup paperSize="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4"/>
  <dimension ref="B1:C32"/>
  <sheetViews>
    <sheetView zoomScaleNormal="100" zoomScaleSheetLayoutView="145" workbookViewId="0">
      <selection activeCell="B2" sqref="B2:C7"/>
    </sheetView>
  </sheetViews>
  <sheetFormatPr defaultRowHeight="18.75"/>
  <cols>
    <col min="2" max="2" width="16.875" bestFit="1" customWidth="1"/>
  </cols>
  <sheetData>
    <row r="1" spans="2:3">
      <c r="B1" s="31"/>
    </row>
    <row r="2" spans="2:3">
      <c r="B2" s="10">
        <v>4966456018251</v>
      </c>
      <c r="C2" s="45" t="s">
        <v>978</v>
      </c>
    </row>
    <row r="3" spans="2:3">
      <c r="B3" s="10">
        <v>4966456018248</v>
      </c>
      <c r="C3" s="45" t="s">
        <v>978</v>
      </c>
    </row>
    <row r="4" spans="2:3">
      <c r="B4" s="10">
        <v>4966456018250</v>
      </c>
      <c r="C4" s="45" t="s">
        <v>978</v>
      </c>
    </row>
    <row r="5" spans="2:3">
      <c r="B5" s="10">
        <v>4966456018829</v>
      </c>
      <c r="C5" s="45" t="s">
        <v>978</v>
      </c>
    </row>
    <row r="6" spans="2:3">
      <c r="B6" s="10">
        <v>4966456018827</v>
      </c>
      <c r="C6" s="45" t="s">
        <v>978</v>
      </c>
    </row>
    <row r="7" spans="2:3">
      <c r="B7" s="10">
        <v>4966456018830</v>
      </c>
      <c r="C7" s="45" t="s">
        <v>978</v>
      </c>
    </row>
    <row r="8" spans="2:3">
      <c r="B8" s="10"/>
      <c r="C8" s="45"/>
    </row>
    <row r="9" spans="2:3">
      <c r="B9" s="10"/>
      <c r="C9" s="45"/>
    </row>
    <row r="10" spans="2:3">
      <c r="B10" s="10"/>
      <c r="C10" s="45"/>
    </row>
    <row r="11" spans="2:3">
      <c r="B11" s="10"/>
      <c r="C11" s="45"/>
    </row>
    <row r="12" spans="2:3">
      <c r="B12" s="10"/>
      <c r="C12" s="45"/>
    </row>
    <row r="13" spans="2:3">
      <c r="B13" s="10"/>
      <c r="C13" s="45"/>
    </row>
    <row r="14" spans="2:3">
      <c r="B14" s="10"/>
      <c r="C14" s="45"/>
    </row>
    <row r="15" spans="2:3">
      <c r="B15" s="10"/>
      <c r="C15" s="45"/>
    </row>
    <row r="16" spans="2:3">
      <c r="B16" s="10"/>
      <c r="C16" s="45"/>
    </row>
    <row r="17" spans="2:3">
      <c r="B17" s="10"/>
      <c r="C17" s="45"/>
    </row>
    <row r="18" spans="2:3">
      <c r="B18" s="10"/>
      <c r="C18" s="45"/>
    </row>
    <row r="19" spans="2:3">
      <c r="B19" s="10"/>
      <c r="C19" s="45"/>
    </row>
    <row r="20" spans="2:3">
      <c r="B20" s="10"/>
      <c r="C20" s="45"/>
    </row>
    <row r="21" spans="2:3">
      <c r="B21" s="10"/>
      <c r="C21" s="45"/>
    </row>
    <row r="22" spans="2:3">
      <c r="B22" s="10"/>
      <c r="C22" s="33"/>
    </row>
    <row r="23" spans="2:3">
      <c r="B23" s="52"/>
      <c r="C23" s="21"/>
    </row>
    <row r="24" spans="2:3">
      <c r="B24" s="52"/>
      <c r="C24" s="21"/>
    </row>
    <row r="25" spans="2:3">
      <c r="B25" s="52"/>
      <c r="C25" s="21"/>
    </row>
    <row r="26" spans="2:3">
      <c r="B26" s="52"/>
      <c r="C26" s="21"/>
    </row>
    <row r="27" spans="2:3">
      <c r="B27" s="52"/>
      <c r="C27" s="21"/>
    </row>
    <row r="28" spans="2:3">
      <c r="B28" s="52"/>
      <c r="C28" s="21"/>
    </row>
    <row r="29" spans="2:3">
      <c r="B29" s="52"/>
      <c r="C29" s="21"/>
    </row>
    <row r="30" spans="2:3">
      <c r="B30" s="52"/>
      <c r="C30" s="21"/>
    </row>
    <row r="31" spans="2:3">
      <c r="B31" s="52"/>
      <c r="C31" s="21"/>
    </row>
    <row r="32" spans="2:3">
      <c r="B32" s="52"/>
      <c r="C32" s="21"/>
    </row>
  </sheetData>
  <phoneticPr fontId="4"/>
  <dataValidations count="1">
    <dataValidation imeMode="disabled" allowBlank="1" showInputMessage="1" showErrorMessage="1" sqref="C19:C21 B19:B22 B2:C18" xr:uid="{00000000-0002-0000-0400-000000000000}"/>
  </dataValidations>
  <pageMargins left="0.70866141732283472" right="0.70866141732283472" top="0.74803149606299213" bottom="0.74803149606299213" header="0.31496062992125984" footer="0.31496062992125984"/>
  <pageSetup paperSize="9" scale="16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N812"/>
  <sheetViews>
    <sheetView zoomScale="130" zoomScaleNormal="130" workbookViewId="0">
      <pane ySplit="1" topLeftCell="A24" activePane="bottomLeft" state="frozen"/>
      <selection activeCell="A21" sqref="A21:A22"/>
      <selection pane="bottomLeft" activeCell="H31" sqref="H31:H36"/>
    </sheetView>
  </sheetViews>
  <sheetFormatPr defaultColWidth="8.875" defaultRowHeight="18.75"/>
  <cols>
    <col min="1" max="1" width="5.125" style="1" bestFit="1" customWidth="1"/>
    <col min="2" max="2" width="8.25" style="47" bestFit="1" customWidth="1"/>
    <col min="3" max="3" width="7.875" style="1" bestFit="1" customWidth="1"/>
    <col min="4" max="4" width="18.875" style="12" customWidth="1"/>
    <col min="5" max="5" width="18.875" style="1" customWidth="1"/>
    <col min="6" max="6" width="6.375" style="47" customWidth="1"/>
    <col min="7" max="7" width="6.125" style="1" bestFit="1" customWidth="1"/>
    <col min="8" max="8" width="3.125" style="1" bestFit="1" customWidth="1"/>
    <col min="9" max="9" width="19.375" style="15" customWidth="1"/>
    <col min="10" max="10" width="10.625" style="1" bestFit="1" customWidth="1"/>
    <col min="11" max="12" width="7.375" style="1" customWidth="1"/>
    <col min="13" max="13" width="10.625" style="1" bestFit="1" customWidth="1"/>
    <col min="14" max="14" width="6.375" style="1" bestFit="1" customWidth="1"/>
    <col min="15" max="16384" width="8.875" style="1"/>
  </cols>
  <sheetData>
    <row r="1" spans="1:14">
      <c r="A1" s="11" t="s">
        <v>0</v>
      </c>
      <c r="B1" s="53" t="s">
        <v>1</v>
      </c>
      <c r="C1" s="2" t="s">
        <v>14</v>
      </c>
      <c r="D1" s="3" t="s">
        <v>2</v>
      </c>
      <c r="E1" s="4" t="s">
        <v>3</v>
      </c>
      <c r="F1" s="13" t="s">
        <v>4</v>
      </c>
      <c r="G1" s="13" t="s">
        <v>10</v>
      </c>
      <c r="H1" s="5" t="s">
        <v>11</v>
      </c>
      <c r="I1" s="13" t="s">
        <v>5</v>
      </c>
      <c r="J1" s="5" t="s">
        <v>6</v>
      </c>
      <c r="K1" s="6" t="s">
        <v>7</v>
      </c>
      <c r="L1" s="6" t="s">
        <v>8</v>
      </c>
      <c r="M1" s="6" t="s">
        <v>9</v>
      </c>
      <c r="N1" s="6" t="s">
        <v>878</v>
      </c>
    </row>
    <row r="2" spans="1:14">
      <c r="A2" s="7">
        <v>1</v>
      </c>
      <c r="B2" s="56">
        <f t="shared" ref="B2:B20" ca="1" si="0">IF(D2&lt;&gt;"",TODAY(),"")</f>
        <v>45694</v>
      </c>
      <c r="C2" s="9">
        <v>2</v>
      </c>
      <c r="D2" s="9" t="s">
        <v>1309</v>
      </c>
      <c r="E2" s="10">
        <v>4966251038033</v>
      </c>
      <c r="F2" s="45" t="s">
        <v>1286</v>
      </c>
      <c r="G2" s="10" t="str">
        <f t="shared" ref="G2:G20" si="1">LEFT(E2,5)</f>
        <v>49662</v>
      </c>
      <c r="H2" s="11"/>
      <c r="I2" s="14"/>
      <c r="J2" s="11" t="str">
        <f t="shared" ref="J2:J20" si="2">IF(E2&lt;&gt;"",
IF(
OR(VALUE(G2)=31091,VALUE(G2)=49561,VALUE(G2)=49790,VALUE(G2)=48161,VALUE(G2)=49661,VALUE(G2)=49861,VALUE(G2)=48561,VALUE(G2)=49679,VALUE(G2)=60522,VALUE(G2)=49261,VALUE(G2)=49681,VALUE(G2)=71151,VALUE(G2)=49361,VALUE(G2)=49743,VALUE(G2)=77334,VALUE(G2)=49461,VALUE(G2)=49761,VALUE(G2)=99661,VALUE(G2)=917,VALUE(G2)=10035,VALUE(G2)=49663,VALUE(G2)=49665,VALUE(G2)=60020,VALUE(G2)=99660,VALUE(G2)=99663,VALUE(G2)=99665,VALUE(G2)=71151,VALUE(G2)=31081),"JCB",
IF(
E2=0,"J-Mups","MUN"
)
),"")</f>
        <v>MUN</v>
      </c>
      <c r="K2" s="11" t="str">
        <f t="shared" ref="K2:K20" si="3">IF(D2&lt;&gt;"","郵便","")</f>
        <v>郵便</v>
      </c>
      <c r="L2" s="11" t="str">
        <f t="shared" ref="L2:L20" si="4">IF(D2&lt;&gt;"",IF(H2="*","元払い","着払い"),"")</f>
        <v>着払い</v>
      </c>
      <c r="M2" s="11" t="str">
        <f t="shared" ref="M2:M20" si="5">IF(E2&lt;&gt;"",IF(OR(VALUE(G2)=31081,VALUE(G2)=49665,VALUE(G2)=917,VALUE(G2)=10035,VALUE(G2)=49663,VALUE(G2)=60020,VALUE(G2)=49679,VALUE(G2)=99663,VALUE(G2)=49679,VALUE(G2)=55084,VALUE(G2)=55087,VALUE(G2)=55088,VALUE(G2)=55089,VALUE(G2)=55090,VALUE(G2)=55091,VALUE(G2)=55092,VALUE(G2)=55093,VALUE(G2)=55094,VALUE(G2)=55095,VALUE(G2)=55096,VALUE(G2)=55097,VALUE(G2)=55099,VALUE(G2)=55100,VALUE(G2)=71151),"調整",
IF(E2&lt;&gt;"",IF(OR(VALUE(G2)=31091,VALUE(G2)=49681,VALUE(G2)=49743,VALUE(G2)=60522),"依頼かも",
IF(J2="J-Mups","保管リスト","依頼")))),"")</f>
        <v>依頼</v>
      </c>
      <c r="N2" s="11" t="e">
        <f>IF(E2&lt;&gt;"",VLOOKUP(E2,依頼一覧!F:H,2,0),"")</f>
        <v>#N/A</v>
      </c>
    </row>
    <row r="3" spans="1:14">
      <c r="A3" s="7">
        <v>2</v>
      </c>
      <c r="B3" s="56">
        <f t="shared" ca="1" si="0"/>
        <v>45694</v>
      </c>
      <c r="C3" s="9">
        <f t="shared" ref="C3:C20" si="6">IF(D3&lt;&gt;"",C2,"")</f>
        <v>2</v>
      </c>
      <c r="D3" s="9" t="s">
        <v>1310</v>
      </c>
      <c r="E3" s="10">
        <v>5500156051549</v>
      </c>
      <c r="F3" s="45" t="s">
        <v>1311</v>
      </c>
      <c r="G3" s="10" t="str">
        <f t="shared" si="1"/>
        <v>55001</v>
      </c>
      <c r="H3" s="11"/>
      <c r="I3" s="14"/>
      <c r="J3" s="11" t="str">
        <f t="shared" si="2"/>
        <v>MUN</v>
      </c>
      <c r="K3" s="11" t="str">
        <f t="shared" si="3"/>
        <v>郵便</v>
      </c>
      <c r="L3" s="11" t="str">
        <f t="shared" si="4"/>
        <v>着払い</v>
      </c>
      <c r="M3" s="11" t="str">
        <f t="shared" si="5"/>
        <v>依頼</v>
      </c>
      <c r="N3" s="11" t="e">
        <f>IF(E3&lt;&gt;"",VLOOKUP(E3,依頼一覧!F:H,2,0),"")</f>
        <v>#N/A</v>
      </c>
    </row>
    <row r="4" spans="1:14">
      <c r="A4" s="7">
        <v>3</v>
      </c>
      <c r="B4" s="56">
        <f t="shared" ca="1" si="0"/>
        <v>45694</v>
      </c>
      <c r="C4" s="9">
        <f t="shared" si="6"/>
        <v>2</v>
      </c>
      <c r="D4" s="9" t="s">
        <v>1312</v>
      </c>
      <c r="E4" s="10">
        <v>5509451081381</v>
      </c>
      <c r="F4" s="45" t="s">
        <v>1254</v>
      </c>
      <c r="G4" s="10" t="str">
        <f t="shared" si="1"/>
        <v>55094</v>
      </c>
      <c r="H4" s="11"/>
      <c r="I4" s="14"/>
      <c r="J4" s="11" t="str">
        <f t="shared" si="2"/>
        <v>MUN</v>
      </c>
      <c r="K4" s="11" t="str">
        <f t="shared" si="3"/>
        <v>郵便</v>
      </c>
      <c r="L4" s="11" t="str">
        <f t="shared" si="4"/>
        <v>着払い</v>
      </c>
      <c r="M4" s="11" t="str">
        <f t="shared" si="5"/>
        <v>調整</v>
      </c>
      <c r="N4" s="11" t="e">
        <f>IF(E4&lt;&gt;"",VLOOKUP(E4,依頼一覧!F:H,2,0),"")</f>
        <v>#N/A</v>
      </c>
    </row>
    <row r="5" spans="1:14">
      <c r="A5" s="7">
        <v>4</v>
      </c>
      <c r="B5" s="56">
        <f t="shared" ca="1" si="0"/>
        <v>45694</v>
      </c>
      <c r="C5" s="9">
        <f t="shared" si="6"/>
        <v>2</v>
      </c>
      <c r="D5" s="9" t="s">
        <v>1313</v>
      </c>
      <c r="E5" s="10">
        <v>0</v>
      </c>
      <c r="F5" s="45" t="s">
        <v>1314</v>
      </c>
      <c r="G5" s="10" t="str">
        <f t="shared" si="1"/>
        <v>0</v>
      </c>
      <c r="H5" s="11"/>
      <c r="I5" s="14"/>
      <c r="J5" s="11" t="str">
        <f t="shared" si="2"/>
        <v>J-Mups</v>
      </c>
      <c r="K5" s="11" t="str">
        <f t="shared" si="3"/>
        <v>郵便</v>
      </c>
      <c r="L5" s="11" t="str">
        <f t="shared" si="4"/>
        <v>着払い</v>
      </c>
      <c r="M5" s="11" t="str">
        <f t="shared" si="5"/>
        <v>保管リスト</v>
      </c>
      <c r="N5" s="11" t="e">
        <f>IF(E5&lt;&gt;"",VLOOKUP(E5,依頼一覧!F:H,2,0),"")</f>
        <v>#N/A</v>
      </c>
    </row>
    <row r="6" spans="1:14">
      <c r="A6" s="7">
        <v>5</v>
      </c>
      <c r="B6" s="56">
        <f t="shared" ca="1" si="0"/>
        <v>45694</v>
      </c>
      <c r="C6" s="9">
        <f t="shared" si="6"/>
        <v>2</v>
      </c>
      <c r="D6" s="9" t="s">
        <v>1315</v>
      </c>
      <c r="E6" s="10">
        <v>5509999019617</v>
      </c>
      <c r="F6" s="45" t="s">
        <v>1263</v>
      </c>
      <c r="G6" s="10" t="str">
        <f t="shared" si="1"/>
        <v>55099</v>
      </c>
      <c r="H6" s="11"/>
      <c r="I6" s="14"/>
      <c r="J6" s="11" t="str">
        <f t="shared" si="2"/>
        <v>MUN</v>
      </c>
      <c r="K6" s="11" t="str">
        <f t="shared" si="3"/>
        <v>郵便</v>
      </c>
      <c r="L6" s="11" t="str">
        <f t="shared" si="4"/>
        <v>着払い</v>
      </c>
      <c r="M6" s="11" t="str">
        <f t="shared" si="5"/>
        <v>調整</v>
      </c>
      <c r="N6" s="11" t="e">
        <f>IF(E6&lt;&gt;"",VLOOKUP(E6,依頼一覧!F:H,2,0),"")</f>
        <v>#N/A</v>
      </c>
    </row>
    <row r="7" spans="1:14">
      <c r="A7" s="7">
        <v>6</v>
      </c>
      <c r="B7" s="56">
        <f t="shared" ca="1" si="0"/>
        <v>45694</v>
      </c>
      <c r="C7" s="9">
        <f t="shared" si="6"/>
        <v>2</v>
      </c>
      <c r="D7" s="9" t="s">
        <v>1316</v>
      </c>
      <c r="E7" s="10">
        <v>5509999015408</v>
      </c>
      <c r="F7" s="45" t="s">
        <v>1254</v>
      </c>
      <c r="G7" s="10" t="str">
        <f t="shared" si="1"/>
        <v>55099</v>
      </c>
      <c r="H7" s="11"/>
      <c r="I7" s="14"/>
      <c r="J7" s="11" t="str">
        <f t="shared" si="2"/>
        <v>MUN</v>
      </c>
      <c r="K7" s="11" t="str">
        <f t="shared" si="3"/>
        <v>郵便</v>
      </c>
      <c r="L7" s="11" t="str">
        <f t="shared" si="4"/>
        <v>着払い</v>
      </c>
      <c r="M7" s="11" t="str">
        <f t="shared" si="5"/>
        <v>調整</v>
      </c>
      <c r="N7" s="11" t="e">
        <f>IF(E7&lt;&gt;"",VLOOKUP(E7,依頼一覧!F:H,2,0),"")</f>
        <v>#N/A</v>
      </c>
    </row>
    <row r="8" spans="1:14">
      <c r="A8" s="7">
        <v>7</v>
      </c>
      <c r="B8" s="56">
        <f t="shared" ca="1" si="0"/>
        <v>45694</v>
      </c>
      <c r="C8" s="9">
        <f t="shared" si="6"/>
        <v>2</v>
      </c>
      <c r="D8" s="9" t="s">
        <v>1317</v>
      </c>
      <c r="E8" s="10">
        <v>5000151087725</v>
      </c>
      <c r="F8" s="45" t="s">
        <v>1293</v>
      </c>
      <c r="G8" s="10" t="str">
        <f t="shared" si="1"/>
        <v>50001</v>
      </c>
      <c r="H8" s="11"/>
      <c r="I8" s="14"/>
      <c r="J8" s="11" t="str">
        <f t="shared" si="2"/>
        <v>MUN</v>
      </c>
      <c r="K8" s="11" t="str">
        <f t="shared" si="3"/>
        <v>郵便</v>
      </c>
      <c r="L8" s="11" t="str">
        <f t="shared" si="4"/>
        <v>着払い</v>
      </c>
      <c r="M8" s="11" t="str">
        <f t="shared" si="5"/>
        <v>依頼</v>
      </c>
      <c r="N8" s="11" t="e">
        <f>IF(E8&lt;&gt;"",VLOOKUP(E8,依頼一覧!F:H,2,0),"")</f>
        <v>#N/A</v>
      </c>
    </row>
    <row r="9" spans="1:14">
      <c r="A9" s="7">
        <v>8</v>
      </c>
      <c r="B9" s="56">
        <f t="shared" ca="1" si="0"/>
        <v>45694</v>
      </c>
      <c r="C9" s="9">
        <f t="shared" si="6"/>
        <v>2</v>
      </c>
      <c r="D9" s="9" t="s">
        <v>1317</v>
      </c>
      <c r="E9" s="10">
        <v>4966456093638</v>
      </c>
      <c r="F9" s="45" t="s">
        <v>1318</v>
      </c>
      <c r="G9" s="10" t="str">
        <f t="shared" si="1"/>
        <v>49664</v>
      </c>
      <c r="H9" s="11"/>
      <c r="I9" s="14"/>
      <c r="J9" s="11" t="str">
        <f t="shared" si="2"/>
        <v>MUN</v>
      </c>
      <c r="K9" s="11" t="str">
        <f t="shared" si="3"/>
        <v>郵便</v>
      </c>
      <c r="L9" s="11" t="str">
        <f t="shared" si="4"/>
        <v>着払い</v>
      </c>
      <c r="M9" s="11" t="str">
        <f t="shared" si="5"/>
        <v>依頼</v>
      </c>
      <c r="N9" s="11" t="e">
        <f>IF(E9&lt;&gt;"",VLOOKUP(E9,依頼一覧!F:H,2,0),"")</f>
        <v>#N/A</v>
      </c>
    </row>
    <row r="10" spans="1:14">
      <c r="A10" s="7">
        <v>9</v>
      </c>
      <c r="B10" s="56">
        <f t="shared" ca="1" si="0"/>
        <v>45694</v>
      </c>
      <c r="C10" s="9">
        <f t="shared" si="6"/>
        <v>2</v>
      </c>
      <c r="D10" s="9" t="s">
        <v>1317</v>
      </c>
      <c r="E10" s="10">
        <v>4966451025687</v>
      </c>
      <c r="F10" s="45" t="s">
        <v>1286</v>
      </c>
      <c r="G10" s="10" t="str">
        <f t="shared" si="1"/>
        <v>49664</v>
      </c>
      <c r="H10" s="11"/>
      <c r="I10" s="14"/>
      <c r="J10" s="11" t="str">
        <f t="shared" si="2"/>
        <v>MUN</v>
      </c>
      <c r="K10" s="11" t="str">
        <f t="shared" si="3"/>
        <v>郵便</v>
      </c>
      <c r="L10" s="11" t="str">
        <f t="shared" si="4"/>
        <v>着払い</v>
      </c>
      <c r="M10" s="11" t="str">
        <f t="shared" si="5"/>
        <v>依頼</v>
      </c>
      <c r="N10" s="11" t="e">
        <f>IF(E10&lt;&gt;"",VLOOKUP(E10,依頼一覧!F:H,2,0),"")</f>
        <v>#N/A</v>
      </c>
    </row>
    <row r="11" spans="1:14">
      <c r="A11" s="7">
        <v>10</v>
      </c>
      <c r="B11" s="56">
        <f t="shared" ca="1" si="0"/>
        <v>45694</v>
      </c>
      <c r="C11" s="9">
        <f t="shared" si="6"/>
        <v>2</v>
      </c>
      <c r="D11" s="9" t="s">
        <v>1317</v>
      </c>
      <c r="E11" s="10">
        <v>4966456016211</v>
      </c>
      <c r="F11" s="45" t="s">
        <v>1319</v>
      </c>
      <c r="G11" s="10" t="str">
        <f t="shared" si="1"/>
        <v>49664</v>
      </c>
      <c r="H11" s="11"/>
      <c r="I11" s="14"/>
      <c r="J11" s="11" t="str">
        <f t="shared" si="2"/>
        <v>MUN</v>
      </c>
      <c r="K11" s="11" t="str">
        <f t="shared" si="3"/>
        <v>郵便</v>
      </c>
      <c r="L11" s="11" t="str">
        <f t="shared" si="4"/>
        <v>着払い</v>
      </c>
      <c r="M11" s="11" t="str">
        <f t="shared" si="5"/>
        <v>依頼</v>
      </c>
      <c r="N11" s="11" t="e">
        <f>IF(E11&lt;&gt;"",VLOOKUP(E11,依頼一覧!F:H,2,0),"")</f>
        <v>#N/A</v>
      </c>
    </row>
    <row r="12" spans="1:14">
      <c r="A12" s="7">
        <v>11</v>
      </c>
      <c r="B12" s="56">
        <f t="shared" ca="1" si="0"/>
        <v>45694</v>
      </c>
      <c r="C12" s="9">
        <f t="shared" si="6"/>
        <v>2</v>
      </c>
      <c r="D12" s="9" t="s">
        <v>1317</v>
      </c>
      <c r="E12" s="10">
        <v>4966451080289</v>
      </c>
      <c r="F12" s="45" t="s">
        <v>1297</v>
      </c>
      <c r="G12" s="10" t="str">
        <f t="shared" si="1"/>
        <v>49664</v>
      </c>
      <c r="H12" s="11"/>
      <c r="I12" s="14"/>
      <c r="J12" s="11" t="str">
        <f t="shared" si="2"/>
        <v>MUN</v>
      </c>
      <c r="K12" s="11" t="str">
        <f t="shared" si="3"/>
        <v>郵便</v>
      </c>
      <c r="L12" s="11" t="str">
        <f t="shared" si="4"/>
        <v>着払い</v>
      </c>
      <c r="M12" s="11" t="str">
        <f t="shared" si="5"/>
        <v>依頼</v>
      </c>
      <c r="N12" s="11" t="e">
        <f>IF(E12&lt;&gt;"",VLOOKUP(E12,依頼一覧!F:H,2,0),"")</f>
        <v>#N/A</v>
      </c>
    </row>
    <row r="13" spans="1:14">
      <c r="A13" s="7">
        <v>12</v>
      </c>
      <c r="B13" s="56">
        <f t="shared" ca="1" si="0"/>
        <v>45694</v>
      </c>
      <c r="C13" s="9">
        <f t="shared" si="6"/>
        <v>2</v>
      </c>
      <c r="D13" s="9" t="s">
        <v>1317</v>
      </c>
      <c r="E13" s="10">
        <v>5509451080526</v>
      </c>
      <c r="F13" s="45" t="s">
        <v>1263</v>
      </c>
      <c r="G13" s="10" t="str">
        <f t="shared" si="1"/>
        <v>55094</v>
      </c>
      <c r="H13" s="11"/>
      <c r="I13" s="14"/>
      <c r="J13" s="11" t="str">
        <f t="shared" si="2"/>
        <v>MUN</v>
      </c>
      <c r="K13" s="11" t="str">
        <f t="shared" si="3"/>
        <v>郵便</v>
      </c>
      <c r="L13" s="11" t="str">
        <f t="shared" si="4"/>
        <v>着払い</v>
      </c>
      <c r="M13" s="11" t="str">
        <f t="shared" si="5"/>
        <v>調整</v>
      </c>
      <c r="N13" s="11" t="e">
        <f>IF(E13&lt;&gt;"",VLOOKUP(E13,依頼一覧!F:H,2,0),"")</f>
        <v>#N/A</v>
      </c>
    </row>
    <row r="14" spans="1:14">
      <c r="A14" s="7">
        <v>13</v>
      </c>
      <c r="B14" s="56">
        <f t="shared" ca="1" si="0"/>
        <v>45694</v>
      </c>
      <c r="C14" s="9">
        <f t="shared" si="6"/>
        <v>2</v>
      </c>
      <c r="D14" s="9" t="s">
        <v>1317</v>
      </c>
      <c r="E14" s="10">
        <v>5508451041054</v>
      </c>
      <c r="F14" s="45" t="s">
        <v>1263</v>
      </c>
      <c r="G14" s="10" t="str">
        <f t="shared" si="1"/>
        <v>55084</v>
      </c>
      <c r="H14" s="11"/>
      <c r="I14" s="14"/>
      <c r="J14" s="11" t="str">
        <f t="shared" si="2"/>
        <v>MUN</v>
      </c>
      <c r="K14" s="11" t="str">
        <f t="shared" si="3"/>
        <v>郵便</v>
      </c>
      <c r="L14" s="11" t="str">
        <f t="shared" si="4"/>
        <v>着払い</v>
      </c>
      <c r="M14" s="11" t="str">
        <f t="shared" si="5"/>
        <v>調整</v>
      </c>
      <c r="N14" s="11" t="e">
        <f>IF(E14&lt;&gt;"",VLOOKUP(E14,依頼一覧!F:H,2,0),"")</f>
        <v>#N/A</v>
      </c>
    </row>
    <row r="15" spans="1:14">
      <c r="A15" s="7">
        <v>14</v>
      </c>
      <c r="B15" s="56">
        <f t="shared" ca="1" si="0"/>
        <v>45694</v>
      </c>
      <c r="C15" s="9">
        <f t="shared" si="6"/>
        <v>2</v>
      </c>
      <c r="D15" s="9" t="s">
        <v>1317</v>
      </c>
      <c r="E15" s="10">
        <v>5508451011412</v>
      </c>
      <c r="F15" s="45" t="s">
        <v>1263</v>
      </c>
      <c r="G15" s="10" t="str">
        <f t="shared" si="1"/>
        <v>55084</v>
      </c>
      <c r="H15" s="11"/>
      <c r="I15" s="14"/>
      <c r="J15" s="11" t="str">
        <f t="shared" si="2"/>
        <v>MUN</v>
      </c>
      <c r="K15" s="11" t="str">
        <f t="shared" si="3"/>
        <v>郵便</v>
      </c>
      <c r="L15" s="11" t="str">
        <f t="shared" si="4"/>
        <v>着払い</v>
      </c>
      <c r="M15" s="11" t="str">
        <f t="shared" si="5"/>
        <v>調整</v>
      </c>
      <c r="N15" s="11" t="e">
        <f>IF(E15&lt;&gt;"",VLOOKUP(E15,依頼一覧!F:H,2,0),"")</f>
        <v>#N/A</v>
      </c>
    </row>
    <row r="16" spans="1:14">
      <c r="A16" s="7">
        <v>15</v>
      </c>
      <c r="B16" s="56">
        <f t="shared" ca="1" si="0"/>
        <v>45694</v>
      </c>
      <c r="C16" s="9">
        <f t="shared" si="6"/>
        <v>2</v>
      </c>
      <c r="D16" s="9" t="s">
        <v>1317</v>
      </c>
      <c r="E16" s="10">
        <v>5508451022595</v>
      </c>
      <c r="F16" s="45" t="s">
        <v>1263</v>
      </c>
      <c r="G16" s="10" t="str">
        <f t="shared" si="1"/>
        <v>55084</v>
      </c>
      <c r="H16" s="11"/>
      <c r="I16" s="14"/>
      <c r="J16" s="11" t="str">
        <f t="shared" si="2"/>
        <v>MUN</v>
      </c>
      <c r="K16" s="11" t="str">
        <f t="shared" si="3"/>
        <v>郵便</v>
      </c>
      <c r="L16" s="11" t="str">
        <f t="shared" si="4"/>
        <v>着払い</v>
      </c>
      <c r="M16" s="11" t="str">
        <f t="shared" si="5"/>
        <v>調整</v>
      </c>
      <c r="N16" s="11" t="e">
        <f>IF(E16&lt;&gt;"",VLOOKUP(E16,依頼一覧!F:H,2,0),"")</f>
        <v>#N/A</v>
      </c>
    </row>
    <row r="17" spans="1:14">
      <c r="A17" s="7">
        <v>16</v>
      </c>
      <c r="B17" s="56">
        <f t="shared" ca="1" si="0"/>
        <v>45694</v>
      </c>
      <c r="C17" s="9">
        <f t="shared" si="6"/>
        <v>2</v>
      </c>
      <c r="D17" s="9" t="s">
        <v>1317</v>
      </c>
      <c r="E17" s="10">
        <v>5508451038863</v>
      </c>
      <c r="F17" s="45" t="s">
        <v>1263</v>
      </c>
      <c r="G17" s="10" t="str">
        <f t="shared" si="1"/>
        <v>55084</v>
      </c>
      <c r="H17" s="11"/>
      <c r="I17" s="14"/>
      <c r="J17" s="11" t="str">
        <f t="shared" si="2"/>
        <v>MUN</v>
      </c>
      <c r="K17" s="11" t="str">
        <f t="shared" si="3"/>
        <v>郵便</v>
      </c>
      <c r="L17" s="11" t="str">
        <f t="shared" si="4"/>
        <v>着払い</v>
      </c>
      <c r="M17" s="11" t="str">
        <f t="shared" si="5"/>
        <v>調整</v>
      </c>
      <c r="N17" s="11" t="e">
        <f>IF(E17&lt;&gt;"",VLOOKUP(E17,依頼一覧!F:H,2,0),"")</f>
        <v>#N/A</v>
      </c>
    </row>
    <row r="18" spans="1:14">
      <c r="A18" s="7">
        <v>17</v>
      </c>
      <c r="B18" s="56">
        <f t="shared" ca="1" si="0"/>
        <v>45694</v>
      </c>
      <c r="C18" s="9">
        <f t="shared" si="6"/>
        <v>2</v>
      </c>
      <c r="D18" s="9" t="s">
        <v>1320</v>
      </c>
      <c r="E18" s="10">
        <v>5509451061867</v>
      </c>
      <c r="F18" s="45" t="s">
        <v>1297</v>
      </c>
      <c r="G18" s="10" t="str">
        <f t="shared" si="1"/>
        <v>55094</v>
      </c>
      <c r="H18" s="11"/>
      <c r="I18" s="14"/>
      <c r="J18" s="11" t="str">
        <f t="shared" si="2"/>
        <v>MUN</v>
      </c>
      <c r="K18" s="11" t="str">
        <f t="shared" si="3"/>
        <v>郵便</v>
      </c>
      <c r="L18" s="11" t="str">
        <f t="shared" si="4"/>
        <v>着払い</v>
      </c>
      <c r="M18" s="11" t="str">
        <f t="shared" si="5"/>
        <v>調整</v>
      </c>
      <c r="N18" s="11" t="e">
        <f>IF(E18&lt;&gt;"",VLOOKUP(E18,依頼一覧!F:H,2,0),"")</f>
        <v>#N/A</v>
      </c>
    </row>
    <row r="19" spans="1:14">
      <c r="A19" s="7">
        <v>18</v>
      </c>
      <c r="B19" s="56">
        <f t="shared" ca="1" si="0"/>
        <v>45694</v>
      </c>
      <c r="C19" s="9">
        <f t="shared" si="6"/>
        <v>2</v>
      </c>
      <c r="D19" s="9" t="s">
        <v>1321</v>
      </c>
      <c r="E19" s="10">
        <v>5508799011013</v>
      </c>
      <c r="F19" s="45" t="s">
        <v>1297</v>
      </c>
      <c r="G19" s="10" t="str">
        <f t="shared" si="1"/>
        <v>55087</v>
      </c>
      <c r="H19" s="11"/>
      <c r="I19" s="14"/>
      <c r="J19" s="11" t="str">
        <f t="shared" si="2"/>
        <v>MUN</v>
      </c>
      <c r="K19" s="11" t="str">
        <f t="shared" si="3"/>
        <v>郵便</v>
      </c>
      <c r="L19" s="11" t="str">
        <f t="shared" si="4"/>
        <v>着払い</v>
      </c>
      <c r="M19" s="11" t="str">
        <f t="shared" si="5"/>
        <v>調整</v>
      </c>
      <c r="N19" s="11" t="e">
        <f>IF(E19&lt;&gt;"",VLOOKUP(E19,依頼一覧!F:H,2,0),"")</f>
        <v>#N/A</v>
      </c>
    </row>
    <row r="20" spans="1:14">
      <c r="A20" s="7">
        <v>19</v>
      </c>
      <c r="B20" s="56">
        <f t="shared" ca="1" si="0"/>
        <v>45694</v>
      </c>
      <c r="C20" s="9">
        <f t="shared" si="6"/>
        <v>2</v>
      </c>
      <c r="D20" s="9" t="s">
        <v>1322</v>
      </c>
      <c r="E20" s="10">
        <v>5509451095875</v>
      </c>
      <c r="F20" s="45" t="s">
        <v>1263</v>
      </c>
      <c r="G20" s="10" t="str">
        <f t="shared" si="1"/>
        <v>55094</v>
      </c>
      <c r="H20" s="11"/>
      <c r="I20" s="14"/>
      <c r="J20" s="11" t="str">
        <f t="shared" si="2"/>
        <v>MUN</v>
      </c>
      <c r="K20" s="11" t="str">
        <f t="shared" si="3"/>
        <v>郵便</v>
      </c>
      <c r="L20" s="11" t="str">
        <f t="shared" si="4"/>
        <v>着払い</v>
      </c>
      <c r="M20" s="11" t="str">
        <f t="shared" si="5"/>
        <v>調整</v>
      </c>
      <c r="N20" s="11" t="e">
        <f>IF(E20&lt;&gt;"",VLOOKUP(E20,依頼一覧!F:H,2,0),"")</f>
        <v>#N/A</v>
      </c>
    </row>
    <row r="21" spans="1:14">
      <c r="A21" s="7">
        <v>20</v>
      </c>
      <c r="B21" s="56">
        <f t="shared" ref="B21:B30" ca="1" si="7">IF(D21&lt;&gt;"",TODAY(),"")</f>
        <v>45694</v>
      </c>
      <c r="C21" s="9">
        <f t="shared" ref="C21:C30" si="8">IF(D21&lt;&gt;"",C20,"")</f>
        <v>2</v>
      </c>
      <c r="D21" s="9" t="s">
        <v>1323</v>
      </c>
      <c r="E21" s="10">
        <v>5509451070606</v>
      </c>
      <c r="F21" s="45" t="s">
        <v>1324</v>
      </c>
      <c r="G21" s="10" t="str">
        <f t="shared" ref="G21:G30" si="9">LEFT(E21,5)</f>
        <v>55094</v>
      </c>
      <c r="H21" s="11"/>
      <c r="I21" s="14"/>
      <c r="J21" s="11" t="str">
        <f t="shared" ref="J21:J30" si="10">IF(E21&lt;&gt;"",
IF(
OR(VALUE(G21)=31091,VALUE(G21)=49561,VALUE(G21)=49790,VALUE(G21)=48161,VALUE(G21)=49661,VALUE(G21)=49861,VALUE(G21)=48561,VALUE(G21)=49679,VALUE(G21)=60522,VALUE(G21)=49261,VALUE(G21)=49681,VALUE(G21)=71151,VALUE(G21)=49361,VALUE(G21)=49743,VALUE(G21)=77334,VALUE(G21)=49461,VALUE(G21)=49761,VALUE(G21)=99661,VALUE(G21)=917,VALUE(G21)=10035,VALUE(G21)=49663,VALUE(G21)=49665,VALUE(G21)=60020,VALUE(G21)=99660,VALUE(G21)=99663,VALUE(G21)=99665,VALUE(G21)=71151,VALUE(G21)=31081),"JCB",
IF(
E21=0,"J-Mups","MUN"
)
),"")</f>
        <v>MUN</v>
      </c>
      <c r="K21" s="11" t="str">
        <f t="shared" ref="K21:K30" si="11">IF(D21&lt;&gt;"","郵便","")</f>
        <v>郵便</v>
      </c>
      <c r="L21" s="11" t="str">
        <f t="shared" ref="L21:L30" si="12">IF(D21&lt;&gt;"",IF(H21="*","元払い","着払い"),"")</f>
        <v>着払い</v>
      </c>
      <c r="M21" s="11" t="str">
        <f t="shared" ref="M21:M30" si="13">IF(E21&lt;&gt;"",IF(OR(VALUE(G21)=31081,VALUE(G21)=49665,VALUE(G21)=917,VALUE(G21)=10035,VALUE(G21)=49663,VALUE(G21)=60020,VALUE(G21)=49679,VALUE(G21)=99663,VALUE(G21)=49679,VALUE(G21)=55084,VALUE(G21)=55087,VALUE(G21)=55088,VALUE(G21)=55089,VALUE(G21)=55090,VALUE(G21)=55091,VALUE(G21)=55092,VALUE(G21)=55093,VALUE(G21)=55094,VALUE(G21)=55095,VALUE(G21)=55096,VALUE(G21)=55097,VALUE(G21)=55099,VALUE(G21)=55100,VALUE(G21)=71151),"調整",
IF(E21&lt;&gt;"",IF(OR(VALUE(G21)=31091,VALUE(G21)=49681,VALUE(G21)=49743,VALUE(G21)=60522),"依頼かも",
IF(J21="J-Mups","保管リスト","依頼")))),"")</f>
        <v>調整</v>
      </c>
      <c r="N21" s="11" t="e">
        <f>IF(E21&lt;&gt;"",VLOOKUP(E21,依頼一覧!F:H,2,0),"")</f>
        <v>#N/A</v>
      </c>
    </row>
    <row r="22" spans="1:14">
      <c r="A22" s="7">
        <v>21</v>
      </c>
      <c r="B22" s="56">
        <f t="shared" ca="1" si="7"/>
        <v>45694</v>
      </c>
      <c r="C22" s="9">
        <f t="shared" si="8"/>
        <v>2</v>
      </c>
      <c r="D22" s="9" t="s">
        <v>1323</v>
      </c>
      <c r="E22" s="10">
        <v>5509451070618</v>
      </c>
      <c r="F22" s="45" t="s">
        <v>1324</v>
      </c>
      <c r="G22" s="10" t="str">
        <f t="shared" si="9"/>
        <v>55094</v>
      </c>
      <c r="H22" s="11"/>
      <c r="I22" s="14"/>
      <c r="J22" s="11" t="str">
        <f t="shared" si="10"/>
        <v>MUN</v>
      </c>
      <c r="K22" s="11" t="str">
        <f t="shared" si="11"/>
        <v>郵便</v>
      </c>
      <c r="L22" s="11" t="str">
        <f t="shared" si="12"/>
        <v>着払い</v>
      </c>
      <c r="M22" s="11" t="str">
        <f t="shared" si="13"/>
        <v>調整</v>
      </c>
      <c r="N22" s="11" t="e">
        <f>IF(E22&lt;&gt;"",VLOOKUP(E22,依頼一覧!F:H,2,0),"")</f>
        <v>#N/A</v>
      </c>
    </row>
    <row r="23" spans="1:14">
      <c r="A23" s="7">
        <v>22</v>
      </c>
      <c r="B23" s="56">
        <f t="shared" ca="1" si="7"/>
        <v>45694</v>
      </c>
      <c r="C23" s="9">
        <f t="shared" si="8"/>
        <v>2</v>
      </c>
      <c r="D23" s="9" t="s">
        <v>1323</v>
      </c>
      <c r="E23" s="10">
        <v>5508451027708</v>
      </c>
      <c r="F23" s="45" t="s">
        <v>1254</v>
      </c>
      <c r="G23" s="10" t="str">
        <f t="shared" si="9"/>
        <v>55084</v>
      </c>
      <c r="H23" s="11"/>
      <c r="I23" s="14"/>
      <c r="J23" s="11" t="str">
        <f t="shared" si="10"/>
        <v>MUN</v>
      </c>
      <c r="K23" s="11" t="str">
        <f t="shared" si="11"/>
        <v>郵便</v>
      </c>
      <c r="L23" s="11" t="str">
        <f t="shared" si="12"/>
        <v>着払い</v>
      </c>
      <c r="M23" s="11" t="str">
        <f t="shared" si="13"/>
        <v>調整</v>
      </c>
      <c r="N23" s="11" t="e">
        <f>IF(E23&lt;&gt;"",VLOOKUP(E23,依頼一覧!F:H,2,0),"")</f>
        <v>#N/A</v>
      </c>
    </row>
    <row r="24" spans="1:14">
      <c r="A24" s="7">
        <v>23</v>
      </c>
      <c r="B24" s="56">
        <f t="shared" ca="1" si="7"/>
        <v>45694</v>
      </c>
      <c r="C24" s="9">
        <f t="shared" si="8"/>
        <v>2</v>
      </c>
      <c r="D24" s="9" t="s">
        <v>1325</v>
      </c>
      <c r="E24" s="10">
        <v>4966456051734</v>
      </c>
      <c r="F24" s="45" t="s">
        <v>1297</v>
      </c>
      <c r="G24" s="10" t="str">
        <f t="shared" si="9"/>
        <v>49664</v>
      </c>
      <c r="H24" s="11"/>
      <c r="I24" s="14"/>
      <c r="J24" s="11" t="str">
        <f t="shared" si="10"/>
        <v>MUN</v>
      </c>
      <c r="K24" s="11" t="str">
        <f t="shared" si="11"/>
        <v>郵便</v>
      </c>
      <c r="L24" s="11" t="str">
        <f t="shared" si="12"/>
        <v>着払い</v>
      </c>
      <c r="M24" s="11" t="str">
        <f t="shared" si="13"/>
        <v>依頼</v>
      </c>
      <c r="N24" s="11" t="e">
        <f>IF(E24&lt;&gt;"",VLOOKUP(E24,依頼一覧!F:H,2,0),"")</f>
        <v>#N/A</v>
      </c>
    </row>
    <row r="25" spans="1:14">
      <c r="A25" s="7">
        <v>24</v>
      </c>
      <c r="B25" s="56">
        <f t="shared" ca="1" si="7"/>
        <v>45694</v>
      </c>
      <c r="C25" s="9">
        <f t="shared" si="8"/>
        <v>2</v>
      </c>
      <c r="D25" s="9" t="s">
        <v>1325</v>
      </c>
      <c r="E25" s="10">
        <v>4966456051733</v>
      </c>
      <c r="F25" s="45" t="s">
        <v>1297</v>
      </c>
      <c r="G25" s="10" t="str">
        <f t="shared" si="9"/>
        <v>49664</v>
      </c>
      <c r="H25" s="11"/>
      <c r="I25" s="14"/>
      <c r="J25" s="11" t="str">
        <f t="shared" si="10"/>
        <v>MUN</v>
      </c>
      <c r="K25" s="11" t="str">
        <f t="shared" si="11"/>
        <v>郵便</v>
      </c>
      <c r="L25" s="11" t="str">
        <f t="shared" si="12"/>
        <v>着払い</v>
      </c>
      <c r="M25" s="11" t="str">
        <f t="shared" si="13"/>
        <v>依頼</v>
      </c>
      <c r="N25" s="11" t="e">
        <f>IF(E25&lt;&gt;"",VLOOKUP(E25,依頼一覧!F:H,2,0),"")</f>
        <v>#N/A</v>
      </c>
    </row>
    <row r="26" spans="1:14">
      <c r="A26" s="7">
        <v>25</v>
      </c>
      <c r="B26" s="56">
        <f t="shared" ca="1" si="7"/>
        <v>45694</v>
      </c>
      <c r="C26" s="9">
        <f t="shared" si="8"/>
        <v>2</v>
      </c>
      <c r="D26" s="9" t="s">
        <v>1326</v>
      </c>
      <c r="E26" s="10">
        <v>5509451060989</v>
      </c>
      <c r="F26" s="45" t="s">
        <v>1297</v>
      </c>
      <c r="G26" s="10" t="str">
        <f t="shared" si="9"/>
        <v>55094</v>
      </c>
      <c r="H26" s="11"/>
      <c r="I26" s="14"/>
      <c r="J26" s="11" t="str">
        <f t="shared" si="10"/>
        <v>MUN</v>
      </c>
      <c r="K26" s="11" t="str">
        <f t="shared" si="11"/>
        <v>郵便</v>
      </c>
      <c r="L26" s="11" t="str">
        <f t="shared" si="12"/>
        <v>着払い</v>
      </c>
      <c r="M26" s="11" t="str">
        <f t="shared" si="13"/>
        <v>調整</v>
      </c>
      <c r="N26" s="11" t="e">
        <f>IF(E26&lt;&gt;"",VLOOKUP(E26,依頼一覧!F:H,2,0),"")</f>
        <v>#N/A</v>
      </c>
    </row>
    <row r="27" spans="1:14">
      <c r="A27" s="7">
        <v>26</v>
      </c>
      <c r="B27" s="56">
        <f t="shared" ca="1" si="7"/>
        <v>45694</v>
      </c>
      <c r="C27" s="9">
        <f t="shared" si="8"/>
        <v>2</v>
      </c>
      <c r="D27" s="9" t="s">
        <v>1327</v>
      </c>
      <c r="E27" s="10">
        <v>5509999015409</v>
      </c>
      <c r="F27" s="45" t="s">
        <v>1254</v>
      </c>
      <c r="G27" s="10" t="str">
        <f t="shared" si="9"/>
        <v>55099</v>
      </c>
      <c r="H27" s="11"/>
      <c r="I27" s="14"/>
      <c r="J27" s="11" t="str">
        <f t="shared" si="10"/>
        <v>MUN</v>
      </c>
      <c r="K27" s="11" t="str">
        <f t="shared" si="11"/>
        <v>郵便</v>
      </c>
      <c r="L27" s="11" t="str">
        <f t="shared" si="12"/>
        <v>着払い</v>
      </c>
      <c r="M27" s="11" t="str">
        <f t="shared" si="13"/>
        <v>調整</v>
      </c>
      <c r="N27" s="11" t="e">
        <f>IF(E27&lt;&gt;"",VLOOKUP(E27,依頼一覧!F:H,2,0),"")</f>
        <v>#N/A</v>
      </c>
    </row>
    <row r="28" spans="1:14">
      <c r="A28" s="7">
        <v>27</v>
      </c>
      <c r="B28" s="56">
        <f t="shared" ca="1" si="7"/>
        <v>45694</v>
      </c>
      <c r="C28" s="9">
        <f t="shared" si="8"/>
        <v>2</v>
      </c>
      <c r="D28" s="9" t="s">
        <v>1328</v>
      </c>
      <c r="E28" s="10">
        <v>4966451066228</v>
      </c>
      <c r="F28" s="45" t="s">
        <v>1297</v>
      </c>
      <c r="G28" s="10" t="str">
        <f t="shared" si="9"/>
        <v>49664</v>
      </c>
      <c r="H28" s="11"/>
      <c r="I28" s="14"/>
      <c r="J28" s="11" t="str">
        <f t="shared" si="10"/>
        <v>MUN</v>
      </c>
      <c r="K28" s="11" t="str">
        <f t="shared" si="11"/>
        <v>郵便</v>
      </c>
      <c r="L28" s="11" t="str">
        <f t="shared" si="12"/>
        <v>着払い</v>
      </c>
      <c r="M28" s="11" t="str">
        <f t="shared" si="13"/>
        <v>依頼</v>
      </c>
      <c r="N28" s="11" t="e">
        <f>IF(E28&lt;&gt;"",VLOOKUP(E28,依頼一覧!F:H,2,0),"")</f>
        <v>#N/A</v>
      </c>
    </row>
    <row r="29" spans="1:14">
      <c r="A29" s="7">
        <v>28</v>
      </c>
      <c r="B29" s="56">
        <f t="shared" ca="1" si="7"/>
        <v>45694</v>
      </c>
      <c r="C29" s="9">
        <f t="shared" si="8"/>
        <v>2</v>
      </c>
      <c r="D29" s="9" t="s">
        <v>1329</v>
      </c>
      <c r="E29" s="10" t="s">
        <v>1330</v>
      </c>
      <c r="F29" s="45"/>
      <c r="G29" s="10" t="str">
        <f t="shared" si="9"/>
        <v>49664</v>
      </c>
      <c r="H29" s="11"/>
      <c r="I29" s="14"/>
      <c r="J29" s="11" t="str">
        <f t="shared" si="10"/>
        <v>MUN</v>
      </c>
      <c r="K29" s="11" t="str">
        <f t="shared" si="11"/>
        <v>郵便</v>
      </c>
      <c r="L29" s="11" t="str">
        <f t="shared" si="12"/>
        <v>着払い</v>
      </c>
      <c r="M29" s="11" t="str">
        <f t="shared" si="13"/>
        <v>依頼</v>
      </c>
      <c r="N29" s="11" t="e">
        <f>IF(E29&lt;&gt;"",VLOOKUP(E29,依頼一覧!F:H,2,0),"")</f>
        <v>#N/A</v>
      </c>
    </row>
    <row r="30" spans="1:14">
      <c r="A30" s="7">
        <v>29</v>
      </c>
      <c r="B30" s="56">
        <f t="shared" ca="1" si="7"/>
        <v>45694</v>
      </c>
      <c r="C30" s="9">
        <f t="shared" si="8"/>
        <v>2</v>
      </c>
      <c r="D30" s="9" t="s">
        <v>1331</v>
      </c>
      <c r="E30" s="10">
        <v>5509999027561</v>
      </c>
      <c r="F30" s="45" t="s">
        <v>1254</v>
      </c>
      <c r="G30" s="10" t="str">
        <f t="shared" si="9"/>
        <v>55099</v>
      </c>
      <c r="H30" s="11"/>
      <c r="I30" s="14"/>
      <c r="J30" s="11" t="str">
        <f t="shared" si="10"/>
        <v>MUN</v>
      </c>
      <c r="K30" s="11" t="str">
        <f t="shared" si="11"/>
        <v>郵便</v>
      </c>
      <c r="L30" s="11" t="str">
        <f t="shared" si="12"/>
        <v>着払い</v>
      </c>
      <c r="M30" s="11" t="str">
        <f t="shared" si="13"/>
        <v>調整</v>
      </c>
      <c r="N30" s="11" t="e">
        <f>IF(E30&lt;&gt;"",VLOOKUP(E30,依頼一覧!F:H,2,0),"")</f>
        <v>#N/A</v>
      </c>
    </row>
    <row r="31" spans="1:14">
      <c r="A31" s="7">
        <v>30</v>
      </c>
      <c r="B31" s="56">
        <f t="shared" ref="B31:B50" ca="1" si="14">IF(D31&lt;&gt;"",TODAY(),"")</f>
        <v>45694</v>
      </c>
      <c r="C31" s="9">
        <f t="shared" ref="C31:C50" si="15">IF(D31&lt;&gt;"",C30,"")</f>
        <v>2</v>
      </c>
      <c r="D31" s="9" t="s">
        <v>1332</v>
      </c>
      <c r="E31" s="10">
        <v>4974351058761</v>
      </c>
      <c r="F31" s="45" t="s">
        <v>1273</v>
      </c>
      <c r="G31" s="10" t="str">
        <f t="shared" ref="G31:G50" si="16">LEFT(E31,5)</f>
        <v>49743</v>
      </c>
      <c r="H31" s="11" t="s">
        <v>1256</v>
      </c>
      <c r="I31" s="14"/>
      <c r="J31" s="11" t="str">
        <f t="shared" ref="J31:J50" si="17">IF(E31&lt;&gt;"",
IF(
OR(VALUE(G31)=31091,VALUE(G31)=49561,VALUE(G31)=49790,VALUE(G31)=48161,VALUE(G31)=49661,VALUE(G31)=49861,VALUE(G31)=48561,VALUE(G31)=49679,VALUE(G31)=60522,VALUE(G31)=49261,VALUE(G31)=49681,VALUE(G31)=71151,VALUE(G31)=49361,VALUE(G31)=49743,VALUE(G31)=77334,VALUE(G31)=49461,VALUE(G31)=49761,VALUE(G31)=99661,VALUE(G31)=917,VALUE(G31)=10035,VALUE(G31)=49663,VALUE(G31)=49665,VALUE(G31)=60020,VALUE(G31)=99660,VALUE(G31)=99663,VALUE(G31)=99665,VALUE(G31)=71151,VALUE(G31)=31081),"JCB",
IF(
E31=0,"J-Mups","MUN"
)
),"")</f>
        <v>JCB</v>
      </c>
      <c r="K31" s="11" t="str">
        <f t="shared" ref="K31:K50" si="18">IF(D31&lt;&gt;"","郵便","")</f>
        <v>郵便</v>
      </c>
      <c r="L31" s="11" t="str">
        <f t="shared" ref="L31:L50" si="19">IF(D31&lt;&gt;"",IF(H31="*","元払い","着払い"),"")</f>
        <v>元払い</v>
      </c>
      <c r="M31" s="11" t="str">
        <f t="shared" ref="M31:M50" si="20">IF(E31&lt;&gt;"",IF(OR(VALUE(G31)=31081,VALUE(G31)=49665,VALUE(G31)=917,VALUE(G31)=10035,VALUE(G31)=49663,VALUE(G31)=60020,VALUE(G31)=49679,VALUE(G31)=99663,VALUE(G31)=49679,VALUE(G31)=55084,VALUE(G31)=55087,VALUE(G31)=55088,VALUE(G31)=55089,VALUE(G31)=55090,VALUE(G31)=55091,VALUE(G31)=55092,VALUE(G31)=55093,VALUE(G31)=55094,VALUE(G31)=55095,VALUE(G31)=55096,VALUE(G31)=55097,VALUE(G31)=55099,VALUE(G31)=55100,VALUE(G31)=71151),"調整",
IF(E31&lt;&gt;"",IF(OR(VALUE(G31)=31091,VALUE(G31)=49681,VALUE(G31)=49743,VALUE(G31)=60522),"依頼かも",
IF(J31="J-Mups","保管リスト","依頼")))),"")</f>
        <v>依頼かも</v>
      </c>
      <c r="N31" s="11" t="e">
        <f>IF(E31&lt;&gt;"",VLOOKUP(E31,依頼一覧!F:H,2,0),"")</f>
        <v>#N/A</v>
      </c>
    </row>
    <row r="32" spans="1:14">
      <c r="A32" s="7">
        <v>31</v>
      </c>
      <c r="B32" s="56">
        <f t="shared" ca="1" si="14"/>
        <v>45694</v>
      </c>
      <c r="C32" s="9">
        <f t="shared" si="15"/>
        <v>2</v>
      </c>
      <c r="D32" s="9" t="s">
        <v>1333</v>
      </c>
      <c r="E32" s="10">
        <v>3109151060763</v>
      </c>
      <c r="F32" s="45" t="s">
        <v>1334</v>
      </c>
      <c r="G32" s="10" t="str">
        <f t="shared" si="16"/>
        <v>31091</v>
      </c>
      <c r="H32" s="11" t="s">
        <v>1256</v>
      </c>
      <c r="I32" s="14"/>
      <c r="J32" s="11" t="str">
        <f t="shared" si="17"/>
        <v>JCB</v>
      </c>
      <c r="K32" s="11" t="str">
        <f t="shared" si="18"/>
        <v>郵便</v>
      </c>
      <c r="L32" s="11" t="str">
        <f t="shared" si="19"/>
        <v>元払い</v>
      </c>
      <c r="M32" s="11" t="str">
        <f t="shared" si="20"/>
        <v>依頼かも</v>
      </c>
      <c r="N32" s="11" t="e">
        <f>IF(E32&lt;&gt;"",VLOOKUP(E32,依頼一覧!F:H,2,0),"")</f>
        <v>#N/A</v>
      </c>
    </row>
    <row r="33" spans="1:14">
      <c r="A33" s="7">
        <v>32</v>
      </c>
      <c r="B33" s="56">
        <f t="shared" ca="1" si="14"/>
        <v>45694</v>
      </c>
      <c r="C33" s="9">
        <f t="shared" si="15"/>
        <v>2</v>
      </c>
      <c r="D33" s="9" t="s">
        <v>1335</v>
      </c>
      <c r="E33" s="10">
        <v>4967951017960</v>
      </c>
      <c r="F33" s="45" t="s">
        <v>1278</v>
      </c>
      <c r="G33" s="10" t="str">
        <f t="shared" si="16"/>
        <v>49679</v>
      </c>
      <c r="H33" s="11" t="s">
        <v>1256</v>
      </c>
      <c r="I33" s="14"/>
      <c r="J33" s="11" t="str">
        <f t="shared" si="17"/>
        <v>JCB</v>
      </c>
      <c r="K33" s="11" t="str">
        <f t="shared" si="18"/>
        <v>郵便</v>
      </c>
      <c r="L33" s="11" t="str">
        <f t="shared" si="19"/>
        <v>元払い</v>
      </c>
      <c r="M33" s="11" t="str">
        <f t="shared" si="20"/>
        <v>調整</v>
      </c>
      <c r="N33" s="11" t="e">
        <f>IF(E33&lt;&gt;"",VLOOKUP(E33,依頼一覧!F:H,2,0),"")</f>
        <v>#N/A</v>
      </c>
    </row>
    <row r="34" spans="1:14">
      <c r="A34" s="7">
        <v>33</v>
      </c>
      <c r="B34" s="56">
        <f t="shared" ca="1" si="14"/>
        <v>45694</v>
      </c>
      <c r="C34" s="9">
        <f t="shared" si="15"/>
        <v>2</v>
      </c>
      <c r="D34" s="9" t="s">
        <v>1336</v>
      </c>
      <c r="E34" s="10">
        <v>3109151053728</v>
      </c>
      <c r="F34" s="45" t="s">
        <v>1273</v>
      </c>
      <c r="G34" s="10" t="str">
        <f t="shared" si="16"/>
        <v>31091</v>
      </c>
      <c r="H34" s="11" t="s">
        <v>1256</v>
      </c>
      <c r="I34" s="14"/>
      <c r="J34" s="11" t="str">
        <f t="shared" si="17"/>
        <v>JCB</v>
      </c>
      <c r="K34" s="11" t="str">
        <f t="shared" si="18"/>
        <v>郵便</v>
      </c>
      <c r="L34" s="11" t="str">
        <f t="shared" si="19"/>
        <v>元払い</v>
      </c>
      <c r="M34" s="11" t="str">
        <f t="shared" si="20"/>
        <v>依頼かも</v>
      </c>
      <c r="N34" s="11" t="e">
        <f>IF(E34&lt;&gt;"",VLOOKUP(E34,依頼一覧!F:H,2,0),"")</f>
        <v>#N/A</v>
      </c>
    </row>
    <row r="35" spans="1:14">
      <c r="A35" s="7">
        <v>34</v>
      </c>
      <c r="B35" s="56">
        <f t="shared" ca="1" si="14"/>
        <v>45694</v>
      </c>
      <c r="C35" s="9">
        <f t="shared" si="15"/>
        <v>2</v>
      </c>
      <c r="D35" s="9" t="s">
        <v>1337</v>
      </c>
      <c r="E35" s="10">
        <v>3109151060830</v>
      </c>
      <c r="F35" s="45" t="s">
        <v>1334</v>
      </c>
      <c r="G35" s="10" t="str">
        <f t="shared" si="16"/>
        <v>31091</v>
      </c>
      <c r="H35" s="11" t="s">
        <v>1256</v>
      </c>
      <c r="I35" s="14"/>
      <c r="J35" s="11" t="str">
        <f t="shared" si="17"/>
        <v>JCB</v>
      </c>
      <c r="K35" s="11" t="str">
        <f t="shared" si="18"/>
        <v>郵便</v>
      </c>
      <c r="L35" s="11" t="str">
        <f t="shared" si="19"/>
        <v>元払い</v>
      </c>
      <c r="M35" s="11" t="str">
        <f t="shared" si="20"/>
        <v>依頼かも</v>
      </c>
      <c r="N35" s="11" t="e">
        <f>IF(E35&lt;&gt;"",VLOOKUP(E35,依頼一覧!F:H,2,0),"")</f>
        <v>#N/A</v>
      </c>
    </row>
    <row r="36" spans="1:14">
      <c r="A36" s="7">
        <v>35</v>
      </c>
      <c r="B36" s="56">
        <f t="shared" ca="1" si="14"/>
        <v>45694</v>
      </c>
      <c r="C36" s="9">
        <f t="shared" si="15"/>
        <v>2</v>
      </c>
      <c r="D36" s="9" t="s">
        <v>1338</v>
      </c>
      <c r="E36" s="10">
        <v>4974351014376</v>
      </c>
      <c r="F36" s="45" t="s">
        <v>1269</v>
      </c>
      <c r="G36" s="10" t="str">
        <f t="shared" si="16"/>
        <v>49743</v>
      </c>
      <c r="H36" s="11" t="s">
        <v>1256</v>
      </c>
      <c r="I36" s="14"/>
      <c r="J36" s="11" t="str">
        <f t="shared" si="17"/>
        <v>JCB</v>
      </c>
      <c r="K36" s="11" t="str">
        <f t="shared" si="18"/>
        <v>郵便</v>
      </c>
      <c r="L36" s="11" t="str">
        <f t="shared" si="19"/>
        <v>元払い</v>
      </c>
      <c r="M36" s="11" t="str">
        <f t="shared" si="20"/>
        <v>依頼かも</v>
      </c>
      <c r="N36" s="11" t="e">
        <f>IF(E36&lt;&gt;"",VLOOKUP(E36,依頼一覧!F:H,2,0),"")</f>
        <v>#N/A</v>
      </c>
    </row>
    <row r="37" spans="1:14">
      <c r="A37" s="7">
        <v>36</v>
      </c>
      <c r="B37" s="56" t="str">
        <f t="shared" ca="1" si="14"/>
        <v/>
      </c>
      <c r="C37" s="9" t="str">
        <f t="shared" si="15"/>
        <v/>
      </c>
      <c r="D37" s="9"/>
      <c r="E37" s="10"/>
      <c r="F37" s="45"/>
      <c r="G37" s="10" t="str">
        <f t="shared" si="16"/>
        <v/>
      </c>
      <c r="H37" s="11"/>
      <c r="I37" s="14"/>
      <c r="J37" s="11" t="str">
        <f t="shared" si="17"/>
        <v/>
      </c>
      <c r="K37" s="11" t="str">
        <f t="shared" si="18"/>
        <v/>
      </c>
      <c r="L37" s="11" t="str">
        <f t="shared" si="19"/>
        <v/>
      </c>
      <c r="M37" s="11" t="str">
        <f t="shared" si="20"/>
        <v/>
      </c>
      <c r="N37" s="11" t="str">
        <f>IF(E37&lt;&gt;"",VLOOKUP(E37,依頼一覧!F:H,2,0),"")</f>
        <v/>
      </c>
    </row>
    <row r="38" spans="1:14">
      <c r="A38" s="7">
        <v>37</v>
      </c>
      <c r="B38" s="56" t="str">
        <f t="shared" ca="1" si="14"/>
        <v/>
      </c>
      <c r="C38" s="9" t="str">
        <f t="shared" si="15"/>
        <v/>
      </c>
      <c r="D38" s="9"/>
      <c r="E38" s="10"/>
      <c r="F38" s="45"/>
      <c r="G38" s="10" t="str">
        <f t="shared" si="16"/>
        <v/>
      </c>
      <c r="H38" s="11"/>
      <c r="I38" s="14"/>
      <c r="J38" s="11" t="str">
        <f t="shared" si="17"/>
        <v/>
      </c>
      <c r="K38" s="11" t="str">
        <f t="shared" si="18"/>
        <v/>
      </c>
      <c r="L38" s="11" t="str">
        <f t="shared" si="19"/>
        <v/>
      </c>
      <c r="M38" s="11" t="str">
        <f t="shared" si="20"/>
        <v/>
      </c>
      <c r="N38" s="11" t="str">
        <f>IF(E38&lt;&gt;"",VLOOKUP(E38,依頼一覧!F:H,2,0),"")</f>
        <v/>
      </c>
    </row>
    <row r="39" spans="1:14">
      <c r="A39" s="7">
        <v>38</v>
      </c>
      <c r="B39" s="56" t="str">
        <f t="shared" ca="1" si="14"/>
        <v/>
      </c>
      <c r="C39" s="9" t="str">
        <f t="shared" si="15"/>
        <v/>
      </c>
      <c r="D39" s="9"/>
      <c r="E39" s="10"/>
      <c r="F39" s="45"/>
      <c r="G39" s="10" t="str">
        <f t="shared" si="16"/>
        <v/>
      </c>
      <c r="H39" s="11"/>
      <c r="I39" s="14"/>
      <c r="J39" s="11" t="str">
        <f t="shared" si="17"/>
        <v/>
      </c>
      <c r="K39" s="11" t="str">
        <f t="shared" si="18"/>
        <v/>
      </c>
      <c r="L39" s="11" t="str">
        <f t="shared" si="19"/>
        <v/>
      </c>
      <c r="M39" s="11" t="str">
        <f t="shared" si="20"/>
        <v/>
      </c>
      <c r="N39" s="11" t="str">
        <f>IF(E39&lt;&gt;"",VLOOKUP(E39,依頼一覧!F:H,2,0),"")</f>
        <v/>
      </c>
    </row>
    <row r="40" spans="1:14">
      <c r="A40" s="7">
        <v>39</v>
      </c>
      <c r="B40" s="56" t="str">
        <f t="shared" ca="1" si="14"/>
        <v/>
      </c>
      <c r="C40" s="9" t="str">
        <f t="shared" si="15"/>
        <v/>
      </c>
      <c r="D40" s="9"/>
      <c r="E40" s="10"/>
      <c r="F40" s="45"/>
      <c r="G40" s="10" t="str">
        <f t="shared" si="16"/>
        <v/>
      </c>
      <c r="H40" s="11"/>
      <c r="I40" s="14"/>
      <c r="J40" s="11" t="str">
        <f t="shared" si="17"/>
        <v/>
      </c>
      <c r="K40" s="11" t="str">
        <f t="shared" si="18"/>
        <v/>
      </c>
      <c r="L40" s="11" t="str">
        <f t="shared" si="19"/>
        <v/>
      </c>
      <c r="M40" s="11" t="str">
        <f t="shared" si="20"/>
        <v/>
      </c>
      <c r="N40" s="11" t="str">
        <f>IF(E40&lt;&gt;"",VLOOKUP(E40,依頼一覧!F:H,2,0),"")</f>
        <v/>
      </c>
    </row>
    <row r="41" spans="1:14">
      <c r="A41" s="7">
        <v>40</v>
      </c>
      <c r="B41" s="56" t="str">
        <f t="shared" ca="1" si="14"/>
        <v/>
      </c>
      <c r="C41" s="9" t="str">
        <f t="shared" si="15"/>
        <v/>
      </c>
      <c r="D41" s="9"/>
      <c r="E41" s="10"/>
      <c r="F41" s="45"/>
      <c r="G41" s="10" t="str">
        <f t="shared" si="16"/>
        <v/>
      </c>
      <c r="H41" s="11"/>
      <c r="I41" s="14"/>
      <c r="J41" s="11" t="str">
        <f t="shared" si="17"/>
        <v/>
      </c>
      <c r="K41" s="11" t="str">
        <f t="shared" si="18"/>
        <v/>
      </c>
      <c r="L41" s="11" t="str">
        <f t="shared" si="19"/>
        <v/>
      </c>
      <c r="M41" s="11" t="str">
        <f t="shared" si="20"/>
        <v/>
      </c>
      <c r="N41" s="11" t="str">
        <f>IF(E41&lt;&gt;"",VLOOKUP(E41,依頼一覧!F:H,2,0),"")</f>
        <v/>
      </c>
    </row>
    <row r="42" spans="1:14">
      <c r="A42" s="7">
        <v>41</v>
      </c>
      <c r="B42" s="56" t="str">
        <f t="shared" ca="1" si="14"/>
        <v/>
      </c>
      <c r="C42" s="9" t="str">
        <f t="shared" si="15"/>
        <v/>
      </c>
      <c r="D42" s="9"/>
      <c r="E42" s="10"/>
      <c r="F42" s="45"/>
      <c r="G42" s="10" t="str">
        <f t="shared" si="16"/>
        <v/>
      </c>
      <c r="H42" s="11"/>
      <c r="I42" s="14"/>
      <c r="J42" s="11" t="str">
        <f t="shared" si="17"/>
        <v/>
      </c>
      <c r="K42" s="11" t="str">
        <f t="shared" si="18"/>
        <v/>
      </c>
      <c r="L42" s="11" t="str">
        <f t="shared" si="19"/>
        <v/>
      </c>
      <c r="M42" s="11" t="str">
        <f t="shared" si="20"/>
        <v/>
      </c>
      <c r="N42" s="11" t="str">
        <f>IF(E42&lt;&gt;"",VLOOKUP(E42,依頼一覧!F:H,2,0),"")</f>
        <v/>
      </c>
    </row>
    <row r="43" spans="1:14">
      <c r="A43" s="7">
        <v>42</v>
      </c>
      <c r="B43" s="56" t="str">
        <f t="shared" ca="1" si="14"/>
        <v/>
      </c>
      <c r="C43" s="9" t="str">
        <f t="shared" si="15"/>
        <v/>
      </c>
      <c r="D43" s="9"/>
      <c r="E43" s="10"/>
      <c r="F43" s="45"/>
      <c r="G43" s="10" t="str">
        <f t="shared" si="16"/>
        <v/>
      </c>
      <c r="H43" s="11"/>
      <c r="I43" s="14"/>
      <c r="J43" s="11" t="str">
        <f t="shared" si="17"/>
        <v/>
      </c>
      <c r="K43" s="11" t="str">
        <f t="shared" si="18"/>
        <v/>
      </c>
      <c r="L43" s="11" t="str">
        <f t="shared" si="19"/>
        <v/>
      </c>
      <c r="M43" s="11" t="str">
        <f t="shared" si="20"/>
        <v/>
      </c>
      <c r="N43" s="11" t="str">
        <f>IF(E43&lt;&gt;"",VLOOKUP(E43,依頼一覧!F:H,2,0),"")</f>
        <v/>
      </c>
    </row>
    <row r="44" spans="1:14">
      <c r="A44" s="7">
        <v>43</v>
      </c>
      <c r="B44" s="56" t="str">
        <f t="shared" ca="1" si="14"/>
        <v/>
      </c>
      <c r="C44" s="9" t="str">
        <f t="shared" si="15"/>
        <v/>
      </c>
      <c r="D44" s="9"/>
      <c r="E44" s="10"/>
      <c r="F44" s="45"/>
      <c r="G44" s="10" t="str">
        <f t="shared" si="16"/>
        <v/>
      </c>
      <c r="H44" s="11"/>
      <c r="I44" s="14"/>
      <c r="J44" s="11" t="str">
        <f t="shared" si="17"/>
        <v/>
      </c>
      <c r="K44" s="11" t="str">
        <f t="shared" si="18"/>
        <v/>
      </c>
      <c r="L44" s="11" t="str">
        <f t="shared" si="19"/>
        <v/>
      </c>
      <c r="M44" s="11" t="str">
        <f t="shared" si="20"/>
        <v/>
      </c>
      <c r="N44" s="11" t="str">
        <f>IF(E44&lt;&gt;"",VLOOKUP(E44,依頼一覧!F:H,2,0),"")</f>
        <v/>
      </c>
    </row>
    <row r="45" spans="1:14">
      <c r="A45" s="7">
        <v>44</v>
      </c>
      <c r="B45" s="56" t="str">
        <f t="shared" ca="1" si="14"/>
        <v/>
      </c>
      <c r="C45" s="9" t="str">
        <f t="shared" si="15"/>
        <v/>
      </c>
      <c r="D45" s="9"/>
      <c r="E45" s="10"/>
      <c r="F45" s="45"/>
      <c r="G45" s="10" t="str">
        <f t="shared" si="16"/>
        <v/>
      </c>
      <c r="H45" s="11"/>
      <c r="I45" s="14"/>
      <c r="J45" s="11" t="str">
        <f t="shared" si="17"/>
        <v/>
      </c>
      <c r="K45" s="11" t="str">
        <f t="shared" si="18"/>
        <v/>
      </c>
      <c r="L45" s="11" t="str">
        <f t="shared" si="19"/>
        <v/>
      </c>
      <c r="M45" s="11" t="str">
        <f t="shared" si="20"/>
        <v/>
      </c>
      <c r="N45" s="11" t="str">
        <f>IF(E45&lt;&gt;"",VLOOKUP(E45,依頼一覧!F:H,2,0),"")</f>
        <v/>
      </c>
    </row>
    <row r="46" spans="1:14">
      <c r="A46" s="7">
        <v>45</v>
      </c>
      <c r="B46" s="56" t="str">
        <f t="shared" ca="1" si="14"/>
        <v/>
      </c>
      <c r="C46" s="9" t="str">
        <f t="shared" si="15"/>
        <v/>
      </c>
      <c r="D46" s="9"/>
      <c r="E46" s="10"/>
      <c r="F46" s="45"/>
      <c r="G46" s="10" t="str">
        <f t="shared" si="16"/>
        <v/>
      </c>
      <c r="H46" s="11"/>
      <c r="I46" s="14"/>
      <c r="J46" s="11" t="str">
        <f t="shared" si="17"/>
        <v/>
      </c>
      <c r="K46" s="11" t="str">
        <f t="shared" si="18"/>
        <v/>
      </c>
      <c r="L46" s="11" t="str">
        <f t="shared" si="19"/>
        <v/>
      </c>
      <c r="M46" s="11" t="str">
        <f t="shared" si="20"/>
        <v/>
      </c>
      <c r="N46" s="11" t="str">
        <f>IF(E46&lt;&gt;"",VLOOKUP(E46,依頼一覧!F:H,2,0),"")</f>
        <v/>
      </c>
    </row>
    <row r="47" spans="1:14">
      <c r="A47" s="7">
        <v>46</v>
      </c>
      <c r="B47" s="56" t="str">
        <f t="shared" ca="1" si="14"/>
        <v/>
      </c>
      <c r="C47" s="9" t="str">
        <f t="shared" si="15"/>
        <v/>
      </c>
      <c r="D47" s="9"/>
      <c r="E47" s="10"/>
      <c r="F47" s="45"/>
      <c r="G47" s="10" t="str">
        <f t="shared" si="16"/>
        <v/>
      </c>
      <c r="H47" s="11"/>
      <c r="I47" s="14"/>
      <c r="J47" s="11" t="str">
        <f t="shared" si="17"/>
        <v/>
      </c>
      <c r="K47" s="11" t="str">
        <f t="shared" si="18"/>
        <v/>
      </c>
      <c r="L47" s="11" t="str">
        <f t="shared" si="19"/>
        <v/>
      </c>
      <c r="M47" s="11" t="str">
        <f t="shared" si="20"/>
        <v/>
      </c>
      <c r="N47" s="11" t="str">
        <f>IF(E47&lt;&gt;"",VLOOKUP(E47,依頼一覧!F:H,2,0),"")</f>
        <v/>
      </c>
    </row>
    <row r="48" spans="1:14">
      <c r="A48" s="7">
        <v>47</v>
      </c>
      <c r="B48" s="56" t="str">
        <f t="shared" ca="1" si="14"/>
        <v/>
      </c>
      <c r="C48" s="9" t="str">
        <f t="shared" si="15"/>
        <v/>
      </c>
      <c r="D48" s="9"/>
      <c r="E48" s="10"/>
      <c r="F48" s="45"/>
      <c r="G48" s="10" t="str">
        <f t="shared" si="16"/>
        <v/>
      </c>
      <c r="H48" s="11"/>
      <c r="I48" s="14"/>
      <c r="J48" s="11" t="str">
        <f t="shared" si="17"/>
        <v/>
      </c>
      <c r="K48" s="11" t="str">
        <f t="shared" si="18"/>
        <v/>
      </c>
      <c r="L48" s="11" t="str">
        <f t="shared" si="19"/>
        <v/>
      </c>
      <c r="M48" s="11" t="str">
        <f t="shared" si="20"/>
        <v/>
      </c>
      <c r="N48" s="11" t="str">
        <f>IF(E48&lt;&gt;"",VLOOKUP(E48,依頼一覧!F:H,2,0),"")</f>
        <v/>
      </c>
    </row>
    <row r="49" spans="1:14">
      <c r="A49" s="7">
        <v>48</v>
      </c>
      <c r="B49" s="56" t="str">
        <f t="shared" ca="1" si="14"/>
        <v/>
      </c>
      <c r="C49" s="9" t="str">
        <f t="shared" si="15"/>
        <v/>
      </c>
      <c r="D49" s="9"/>
      <c r="E49" s="10"/>
      <c r="F49" s="45"/>
      <c r="G49" s="10" t="str">
        <f t="shared" si="16"/>
        <v/>
      </c>
      <c r="H49" s="11"/>
      <c r="I49" s="14"/>
      <c r="J49" s="11" t="str">
        <f t="shared" si="17"/>
        <v/>
      </c>
      <c r="K49" s="11" t="str">
        <f t="shared" si="18"/>
        <v/>
      </c>
      <c r="L49" s="11" t="str">
        <f t="shared" si="19"/>
        <v/>
      </c>
      <c r="M49" s="11" t="str">
        <f t="shared" si="20"/>
        <v/>
      </c>
      <c r="N49" s="11" t="str">
        <f>IF(E49&lt;&gt;"",VLOOKUP(E49,依頼一覧!F:H,2,0),"")</f>
        <v/>
      </c>
    </row>
    <row r="50" spans="1:14">
      <c r="A50" s="7">
        <v>49</v>
      </c>
      <c r="B50" s="56" t="str">
        <f t="shared" ca="1" si="14"/>
        <v/>
      </c>
      <c r="C50" s="9" t="str">
        <f t="shared" si="15"/>
        <v/>
      </c>
      <c r="D50" s="9"/>
      <c r="E50" s="10"/>
      <c r="F50" s="45"/>
      <c r="G50" s="10" t="str">
        <f t="shared" si="16"/>
        <v/>
      </c>
      <c r="H50" s="11"/>
      <c r="I50" s="14"/>
      <c r="J50" s="11" t="str">
        <f t="shared" si="17"/>
        <v/>
      </c>
      <c r="K50" s="11" t="str">
        <f t="shared" si="18"/>
        <v/>
      </c>
      <c r="L50" s="11" t="str">
        <f t="shared" si="19"/>
        <v/>
      </c>
      <c r="M50" s="11" t="str">
        <f t="shared" si="20"/>
        <v/>
      </c>
      <c r="N50" s="11" t="str">
        <f>IF(E50&lt;&gt;"",VLOOKUP(E50,依頼一覧!F:H,2,0),"")</f>
        <v/>
      </c>
    </row>
    <row r="51" spans="1:14">
      <c r="A51" s="7">
        <v>50</v>
      </c>
      <c r="B51" s="56" t="str">
        <f t="shared" ref="B51:B60" ca="1" si="21">IF(D51&lt;&gt;"",TODAY(),"")</f>
        <v/>
      </c>
      <c r="C51" s="9" t="str">
        <f t="shared" ref="C51:C60" si="22">IF(D51&lt;&gt;"",C50,"")</f>
        <v/>
      </c>
      <c r="D51" s="9"/>
      <c r="E51" s="10"/>
      <c r="F51" s="45"/>
      <c r="G51" s="10" t="str">
        <f t="shared" ref="G51:G60" si="23">LEFT(E51,5)</f>
        <v/>
      </c>
      <c r="H51" s="11"/>
      <c r="I51" s="14"/>
      <c r="J51" s="11" t="str">
        <f t="shared" ref="J51:J66" si="24">IF(E51&lt;&gt;"",
IF(
OR(VALUE(G51)=31091,VALUE(G51)=49561,VALUE(G51)=49790,VALUE(G51)=48161,VALUE(G51)=49661,VALUE(G51)=49861,VALUE(G51)=48561,VALUE(G51)=49679,VALUE(G51)=60522,VALUE(G51)=49261,VALUE(G51)=49681,VALUE(G51)=71151,VALUE(G51)=49361,VALUE(G51)=49743,VALUE(G51)=77334,VALUE(G51)=49461,VALUE(G51)=49761,VALUE(G51)=99661,VALUE(G51)=917,VALUE(G51)=10035,VALUE(G51)=49663,VALUE(G51)=49665,VALUE(G51)=60020,VALUE(G51)=99660,VALUE(G51)=99663,VALUE(G51)=99665,VALUE(G51)=71151,VALUE(G51)=31081),"JCB",
IF(
E51=0,"J-Mups","MUN"
)
),"")</f>
        <v/>
      </c>
      <c r="K51" s="11" t="str">
        <f t="shared" ref="K51:K60" si="25">IF(D51&lt;&gt;"","郵便","")</f>
        <v/>
      </c>
      <c r="L51" s="11" t="str">
        <f t="shared" ref="L51:L60" si="26">IF(D51&lt;&gt;"",IF(H51="*","元払い","着払い"),"")</f>
        <v/>
      </c>
      <c r="M51" s="11" t="str">
        <f t="shared" ref="M51:M66" si="27">IF(E51&lt;&gt;"",IF(OR(VALUE(G51)=31081,VALUE(G51)=49665,VALUE(G51)=917,VALUE(G51)=10035,VALUE(G51)=49663,VALUE(G51)=60020,VALUE(G51)=49679,VALUE(G51)=99663,VALUE(G51)=49679,VALUE(G51)=55084,VALUE(G51)=55087,VALUE(G51)=55088,VALUE(G51)=55089,VALUE(G51)=55090,VALUE(G51)=55091,VALUE(G51)=55092,VALUE(G51)=55093,VALUE(G51)=55094,VALUE(G51)=55095,VALUE(G51)=55096,VALUE(G51)=55097,VALUE(G51)=55099,VALUE(G51)=55100,VALUE(G51)=71151),"調整",
IF(E51&lt;&gt;"",IF(OR(VALUE(G51)=31091,VALUE(G51)=49681,VALUE(G51)=49743,VALUE(G51)=60522),"依頼かも",
IF(J51="J-Mups","保管リスト","依頼")))),"")</f>
        <v/>
      </c>
      <c r="N51" s="11" t="str">
        <f>IF(E51&lt;&gt;"",VLOOKUP(E51,依頼一覧!F:H,2,0),"")</f>
        <v/>
      </c>
    </row>
    <row r="52" spans="1:14">
      <c r="A52" s="7">
        <v>51</v>
      </c>
      <c r="B52" s="56" t="str">
        <f t="shared" ca="1" si="21"/>
        <v/>
      </c>
      <c r="C52" s="9" t="str">
        <f t="shared" si="22"/>
        <v/>
      </c>
      <c r="D52" s="9"/>
      <c r="E52" s="10"/>
      <c r="F52" s="45"/>
      <c r="G52" s="10" t="str">
        <f t="shared" si="23"/>
        <v/>
      </c>
      <c r="H52" s="11"/>
      <c r="I52" s="14"/>
      <c r="J52" s="11" t="str">
        <f t="shared" si="24"/>
        <v/>
      </c>
      <c r="K52" s="11" t="str">
        <f t="shared" si="25"/>
        <v/>
      </c>
      <c r="L52" s="11" t="str">
        <f t="shared" si="26"/>
        <v/>
      </c>
      <c r="M52" s="11" t="str">
        <f t="shared" si="27"/>
        <v/>
      </c>
      <c r="N52" s="11" t="str">
        <f>IF(E52&lt;&gt;"",VLOOKUP(E52,依頼一覧!F:H,2,0),"")</f>
        <v/>
      </c>
    </row>
    <row r="53" spans="1:14">
      <c r="A53" s="7">
        <v>52</v>
      </c>
      <c r="B53" s="56" t="str">
        <f t="shared" ca="1" si="21"/>
        <v/>
      </c>
      <c r="C53" s="9" t="str">
        <f t="shared" si="22"/>
        <v/>
      </c>
      <c r="D53" s="9"/>
      <c r="E53" s="10"/>
      <c r="F53" s="45"/>
      <c r="G53" s="10" t="str">
        <f t="shared" si="23"/>
        <v/>
      </c>
      <c r="H53" s="11"/>
      <c r="I53" s="14"/>
      <c r="J53" s="11" t="str">
        <f t="shared" si="24"/>
        <v/>
      </c>
      <c r="K53" s="11" t="str">
        <f t="shared" si="25"/>
        <v/>
      </c>
      <c r="L53" s="11" t="str">
        <f t="shared" si="26"/>
        <v/>
      </c>
      <c r="M53" s="11" t="str">
        <f t="shared" si="27"/>
        <v/>
      </c>
      <c r="N53" s="11" t="str">
        <f>IF(E53&lt;&gt;"",VLOOKUP(E53,依頼一覧!F:H,2,0),"")</f>
        <v/>
      </c>
    </row>
    <row r="54" spans="1:14">
      <c r="A54" s="7">
        <v>53</v>
      </c>
      <c r="B54" s="56" t="str">
        <f t="shared" ca="1" si="21"/>
        <v/>
      </c>
      <c r="C54" s="9" t="str">
        <f t="shared" si="22"/>
        <v/>
      </c>
      <c r="D54" s="9"/>
      <c r="E54" s="10"/>
      <c r="F54" s="45"/>
      <c r="G54" s="10" t="str">
        <f t="shared" si="23"/>
        <v/>
      </c>
      <c r="H54" s="11"/>
      <c r="I54" s="14"/>
      <c r="J54" s="11" t="str">
        <f t="shared" si="24"/>
        <v/>
      </c>
      <c r="K54" s="11" t="str">
        <f t="shared" si="25"/>
        <v/>
      </c>
      <c r="L54" s="11" t="str">
        <f t="shared" si="26"/>
        <v/>
      </c>
      <c r="M54" s="11" t="str">
        <f t="shared" si="27"/>
        <v/>
      </c>
      <c r="N54" s="11" t="str">
        <f>IF(E54&lt;&gt;"",VLOOKUP(E54,依頼一覧!F:H,2,0),"")</f>
        <v/>
      </c>
    </row>
    <row r="55" spans="1:14">
      <c r="A55" s="7">
        <v>54</v>
      </c>
      <c r="B55" s="56" t="str">
        <f t="shared" ca="1" si="21"/>
        <v/>
      </c>
      <c r="C55" s="9" t="str">
        <f t="shared" si="22"/>
        <v/>
      </c>
      <c r="D55" s="9"/>
      <c r="E55" s="10"/>
      <c r="F55" s="45"/>
      <c r="G55" s="10" t="str">
        <f t="shared" si="23"/>
        <v/>
      </c>
      <c r="H55" s="11"/>
      <c r="I55" s="14"/>
      <c r="J55" s="11" t="str">
        <f t="shared" si="24"/>
        <v/>
      </c>
      <c r="K55" s="11" t="str">
        <f t="shared" si="25"/>
        <v/>
      </c>
      <c r="L55" s="11" t="str">
        <f t="shared" si="26"/>
        <v/>
      </c>
      <c r="M55" s="11" t="str">
        <f t="shared" si="27"/>
        <v/>
      </c>
      <c r="N55" s="11" t="str">
        <f>IF(E55&lt;&gt;"",VLOOKUP(E55,依頼一覧!F:H,2,0),"")</f>
        <v/>
      </c>
    </row>
    <row r="56" spans="1:14">
      <c r="A56" s="7">
        <v>55</v>
      </c>
      <c r="B56" s="56" t="str">
        <f t="shared" ca="1" si="21"/>
        <v/>
      </c>
      <c r="C56" s="9" t="str">
        <f t="shared" si="22"/>
        <v/>
      </c>
      <c r="D56" s="9"/>
      <c r="E56" s="10"/>
      <c r="F56" s="45"/>
      <c r="G56" s="10" t="str">
        <f t="shared" si="23"/>
        <v/>
      </c>
      <c r="H56" s="11"/>
      <c r="I56" s="14"/>
      <c r="J56" s="11" t="str">
        <f t="shared" si="24"/>
        <v/>
      </c>
      <c r="K56" s="11" t="str">
        <f t="shared" si="25"/>
        <v/>
      </c>
      <c r="L56" s="11" t="str">
        <f t="shared" si="26"/>
        <v/>
      </c>
      <c r="M56" s="11" t="str">
        <f t="shared" si="27"/>
        <v/>
      </c>
      <c r="N56" s="11" t="str">
        <f>IF(E56&lt;&gt;"",VLOOKUP(E56,依頼一覧!F:H,2,0),"")</f>
        <v/>
      </c>
    </row>
    <row r="57" spans="1:14">
      <c r="A57" s="7">
        <v>56</v>
      </c>
      <c r="B57" s="56" t="str">
        <f t="shared" ca="1" si="21"/>
        <v/>
      </c>
      <c r="C57" s="9" t="str">
        <f t="shared" si="22"/>
        <v/>
      </c>
      <c r="D57" s="9"/>
      <c r="E57" s="10"/>
      <c r="F57" s="45"/>
      <c r="G57" s="10" t="str">
        <f t="shared" si="23"/>
        <v/>
      </c>
      <c r="H57" s="11"/>
      <c r="I57" s="14"/>
      <c r="J57" s="11" t="str">
        <f t="shared" si="24"/>
        <v/>
      </c>
      <c r="K57" s="11" t="str">
        <f t="shared" si="25"/>
        <v/>
      </c>
      <c r="L57" s="11" t="str">
        <f t="shared" si="26"/>
        <v/>
      </c>
      <c r="M57" s="11" t="str">
        <f t="shared" si="27"/>
        <v/>
      </c>
      <c r="N57" s="11" t="str">
        <f>IF(E57&lt;&gt;"",VLOOKUP(E57,依頼一覧!F:H,2,0),"")</f>
        <v/>
      </c>
    </row>
    <row r="58" spans="1:14">
      <c r="A58" s="7">
        <v>57</v>
      </c>
      <c r="B58" s="56" t="str">
        <f t="shared" ca="1" si="21"/>
        <v/>
      </c>
      <c r="C58" s="9" t="str">
        <f t="shared" si="22"/>
        <v/>
      </c>
      <c r="D58" s="9"/>
      <c r="E58" s="10"/>
      <c r="F58" s="45"/>
      <c r="G58" s="10" t="str">
        <f t="shared" si="23"/>
        <v/>
      </c>
      <c r="H58" s="11"/>
      <c r="I58" s="14"/>
      <c r="J58" s="11" t="str">
        <f t="shared" si="24"/>
        <v/>
      </c>
      <c r="K58" s="11" t="str">
        <f t="shared" si="25"/>
        <v/>
      </c>
      <c r="L58" s="11" t="str">
        <f t="shared" si="26"/>
        <v/>
      </c>
      <c r="M58" s="11" t="str">
        <f t="shared" si="27"/>
        <v/>
      </c>
      <c r="N58" s="11" t="str">
        <f>IF(E58&lt;&gt;"",VLOOKUP(E58,依頼一覧!F:H,2,0),"")</f>
        <v/>
      </c>
    </row>
    <row r="59" spans="1:14">
      <c r="A59" s="7">
        <v>58</v>
      </c>
      <c r="B59" s="56" t="str">
        <f t="shared" ca="1" si="21"/>
        <v/>
      </c>
      <c r="C59" s="9" t="str">
        <f t="shared" si="22"/>
        <v/>
      </c>
      <c r="D59" s="9"/>
      <c r="E59" s="10"/>
      <c r="F59" s="45"/>
      <c r="G59" s="10" t="str">
        <f t="shared" si="23"/>
        <v/>
      </c>
      <c r="H59" s="11"/>
      <c r="I59" s="14"/>
      <c r="J59" s="11" t="str">
        <f t="shared" si="24"/>
        <v/>
      </c>
      <c r="K59" s="11" t="str">
        <f t="shared" si="25"/>
        <v/>
      </c>
      <c r="L59" s="11" t="str">
        <f t="shared" si="26"/>
        <v/>
      </c>
      <c r="M59" s="11" t="str">
        <f t="shared" si="27"/>
        <v/>
      </c>
      <c r="N59" s="11" t="str">
        <f>IF(E59&lt;&gt;"",VLOOKUP(E59,依頼一覧!F:H,2,0),"")</f>
        <v/>
      </c>
    </row>
    <row r="60" spans="1:14">
      <c r="A60" s="7">
        <v>59</v>
      </c>
      <c r="B60" s="56" t="str">
        <f t="shared" ca="1" si="21"/>
        <v/>
      </c>
      <c r="C60" s="9" t="str">
        <f t="shared" si="22"/>
        <v/>
      </c>
      <c r="D60" s="9"/>
      <c r="E60" s="10"/>
      <c r="F60" s="45"/>
      <c r="G60" s="10" t="str">
        <f t="shared" si="23"/>
        <v/>
      </c>
      <c r="H60" s="11"/>
      <c r="I60" s="14"/>
      <c r="J60" s="11" t="str">
        <f t="shared" si="24"/>
        <v/>
      </c>
      <c r="K60" s="11" t="str">
        <f t="shared" si="25"/>
        <v/>
      </c>
      <c r="L60" s="11" t="str">
        <f t="shared" si="26"/>
        <v/>
      </c>
      <c r="M60" s="11" t="str">
        <f t="shared" si="27"/>
        <v/>
      </c>
      <c r="N60" s="11" t="str">
        <f>IF(E60&lt;&gt;"",VLOOKUP(E60,依頼一覧!F:H,2,0),"")</f>
        <v/>
      </c>
    </row>
    <row r="61" spans="1:14">
      <c r="A61" s="7">
        <v>60</v>
      </c>
      <c r="B61" s="56" t="str">
        <f t="shared" ref="B61:B65" ca="1" si="28">IF(D61&lt;&gt;"",TODAY(),"")</f>
        <v/>
      </c>
      <c r="C61" s="9" t="str">
        <f t="shared" ref="C61:C65" si="29">IF(D61&lt;&gt;"",C60,"")</f>
        <v/>
      </c>
      <c r="D61" s="9"/>
      <c r="E61" s="10"/>
      <c r="F61" s="45"/>
      <c r="G61" s="10" t="str">
        <f t="shared" ref="G61:G65" si="30">LEFT(E61,5)</f>
        <v/>
      </c>
      <c r="H61" s="11"/>
      <c r="I61" s="14"/>
      <c r="J61" s="11" t="str">
        <f t="shared" si="24"/>
        <v/>
      </c>
      <c r="K61" s="11" t="str">
        <f t="shared" ref="K61:K65" si="31">IF(D61&lt;&gt;"","郵便","")</f>
        <v/>
      </c>
      <c r="L61" s="11" t="str">
        <f t="shared" ref="L61:L65" si="32">IF(D61&lt;&gt;"",IF(H61="*","元払い","着払い"),"")</f>
        <v/>
      </c>
      <c r="M61" s="11" t="str">
        <f t="shared" si="27"/>
        <v/>
      </c>
      <c r="N61" s="11" t="str">
        <f>IF(E61&lt;&gt;"",VLOOKUP(E61,依頼一覧!F:H,2,0),"")</f>
        <v/>
      </c>
    </row>
    <row r="62" spans="1:14">
      <c r="A62" s="7">
        <v>61</v>
      </c>
      <c r="B62" s="56" t="str">
        <f t="shared" ca="1" si="28"/>
        <v/>
      </c>
      <c r="C62" s="9" t="str">
        <f t="shared" si="29"/>
        <v/>
      </c>
      <c r="D62" s="9"/>
      <c r="E62" s="10"/>
      <c r="F62" s="45"/>
      <c r="G62" s="10" t="str">
        <f t="shared" si="30"/>
        <v/>
      </c>
      <c r="H62" s="11"/>
      <c r="I62" s="14"/>
      <c r="J62" s="11" t="str">
        <f t="shared" si="24"/>
        <v/>
      </c>
      <c r="K62" s="11" t="str">
        <f t="shared" si="31"/>
        <v/>
      </c>
      <c r="L62" s="11" t="str">
        <f t="shared" si="32"/>
        <v/>
      </c>
      <c r="M62" s="11" t="str">
        <f t="shared" si="27"/>
        <v/>
      </c>
      <c r="N62" s="11" t="str">
        <f>IF(E62&lt;&gt;"",VLOOKUP(E62,依頼一覧!F:H,2,0),"")</f>
        <v/>
      </c>
    </row>
    <row r="63" spans="1:14">
      <c r="A63" s="7">
        <v>62</v>
      </c>
      <c r="B63" s="56" t="str">
        <f t="shared" ca="1" si="28"/>
        <v/>
      </c>
      <c r="C63" s="9" t="str">
        <f t="shared" si="29"/>
        <v/>
      </c>
      <c r="D63" s="9"/>
      <c r="E63" s="10"/>
      <c r="F63" s="45"/>
      <c r="G63" s="10" t="str">
        <f t="shared" si="30"/>
        <v/>
      </c>
      <c r="H63" s="11"/>
      <c r="I63" s="14"/>
      <c r="J63" s="11" t="str">
        <f t="shared" si="24"/>
        <v/>
      </c>
      <c r="K63" s="11" t="str">
        <f t="shared" si="31"/>
        <v/>
      </c>
      <c r="L63" s="11" t="str">
        <f t="shared" si="32"/>
        <v/>
      </c>
      <c r="M63" s="11" t="str">
        <f t="shared" si="27"/>
        <v/>
      </c>
      <c r="N63" s="11" t="str">
        <f>IF(E63&lt;&gt;"",VLOOKUP(E63,依頼一覧!F:H,2,0),"")</f>
        <v/>
      </c>
    </row>
    <row r="64" spans="1:14">
      <c r="A64" s="7">
        <v>63</v>
      </c>
      <c r="B64" s="56" t="str">
        <f t="shared" ca="1" si="28"/>
        <v/>
      </c>
      <c r="C64" s="9" t="str">
        <f t="shared" si="29"/>
        <v/>
      </c>
      <c r="D64" s="9"/>
      <c r="E64" s="10"/>
      <c r="F64" s="45"/>
      <c r="G64" s="10" t="str">
        <f t="shared" si="30"/>
        <v/>
      </c>
      <c r="H64" s="11"/>
      <c r="I64" s="14"/>
      <c r="J64" s="11" t="str">
        <f t="shared" si="24"/>
        <v/>
      </c>
      <c r="K64" s="11" t="str">
        <f t="shared" si="31"/>
        <v/>
      </c>
      <c r="L64" s="11" t="str">
        <f t="shared" si="32"/>
        <v/>
      </c>
      <c r="M64" s="11" t="str">
        <f t="shared" si="27"/>
        <v/>
      </c>
      <c r="N64" s="11" t="str">
        <f>IF(E64&lt;&gt;"",VLOOKUP(E64,依頼一覧!F:H,2,0),"")</f>
        <v/>
      </c>
    </row>
    <row r="65" spans="1:14">
      <c r="A65" s="7">
        <v>64</v>
      </c>
      <c r="B65" s="56" t="str">
        <f t="shared" ca="1" si="28"/>
        <v/>
      </c>
      <c r="C65" s="9" t="str">
        <f t="shared" si="29"/>
        <v/>
      </c>
      <c r="D65" s="9"/>
      <c r="E65" s="10"/>
      <c r="F65" s="45"/>
      <c r="G65" s="10" t="str">
        <f t="shared" si="30"/>
        <v/>
      </c>
      <c r="H65" s="11"/>
      <c r="I65" s="14"/>
      <c r="J65" s="11" t="str">
        <f t="shared" si="24"/>
        <v/>
      </c>
      <c r="K65" s="11" t="str">
        <f t="shared" si="31"/>
        <v/>
      </c>
      <c r="L65" s="11" t="str">
        <f t="shared" si="32"/>
        <v/>
      </c>
      <c r="M65" s="11" t="str">
        <f t="shared" si="27"/>
        <v/>
      </c>
      <c r="N65" s="11" t="str">
        <f>IF(E65&lt;&gt;"",VLOOKUP(E65,依頼一覧!F:H,2,0),"")</f>
        <v/>
      </c>
    </row>
    <row r="66" spans="1:14">
      <c r="A66" s="7">
        <v>65</v>
      </c>
      <c r="B66" s="56" t="str">
        <f t="shared" ref="B66:B80" ca="1" si="33">IF(D66&lt;&gt;"",TODAY(),"")</f>
        <v/>
      </c>
      <c r="C66" s="9" t="str">
        <f t="shared" ref="C66:C80" si="34">IF(D66&lt;&gt;"",C65,"")</f>
        <v/>
      </c>
      <c r="D66" s="9"/>
      <c r="E66" s="10"/>
      <c r="F66" s="45"/>
      <c r="G66" s="10" t="str">
        <f t="shared" ref="G66:G80" si="35">LEFT(E66,5)</f>
        <v/>
      </c>
      <c r="H66" s="11"/>
      <c r="I66" s="14"/>
      <c r="J66" s="11" t="str">
        <f t="shared" si="24"/>
        <v/>
      </c>
      <c r="K66" s="11" t="str">
        <f t="shared" ref="K66:K80" si="36">IF(D66&lt;&gt;"","郵便","")</f>
        <v/>
      </c>
      <c r="L66" s="11" t="str">
        <f t="shared" ref="L66:L80" si="37">IF(D66&lt;&gt;"",IF(H66="*","元払い","着払い"),"")</f>
        <v/>
      </c>
      <c r="M66" s="11" t="str">
        <f t="shared" si="27"/>
        <v/>
      </c>
      <c r="N66" s="11" t="str">
        <f>IF(E66&lt;&gt;"",VLOOKUP(E66,依頼一覧!F:H,2,0),"")</f>
        <v/>
      </c>
    </row>
    <row r="67" spans="1:14">
      <c r="A67" s="7">
        <v>66</v>
      </c>
      <c r="B67" s="56" t="str">
        <f t="shared" ca="1" si="33"/>
        <v/>
      </c>
      <c r="C67" s="9" t="str">
        <f t="shared" si="34"/>
        <v/>
      </c>
      <c r="D67" s="9"/>
      <c r="E67" s="10"/>
      <c r="F67" s="45"/>
      <c r="G67" s="10" t="str">
        <f t="shared" si="35"/>
        <v/>
      </c>
      <c r="H67" s="11"/>
      <c r="I67" s="14"/>
      <c r="J67" s="11" t="str">
        <f t="shared" ref="J67:J130" si="38">IF(E67&lt;&gt;"",
IF(
OR(VALUE(G67)=31091,VALUE(G67)=49561,VALUE(G67)=49790,VALUE(G67)=48161,VALUE(G67)=49661,VALUE(G67)=49861,VALUE(G67)=48561,VALUE(G67)=49679,VALUE(G67)=60522,VALUE(G67)=49261,VALUE(G67)=49681,VALUE(G67)=71151,VALUE(G67)=49361,VALUE(G67)=49743,VALUE(G67)=77334,VALUE(G67)=49461,VALUE(G67)=49761,VALUE(G67)=99661,VALUE(G67)=917,VALUE(G67)=10035,VALUE(G67)=49663,VALUE(G67)=49665,VALUE(G67)=60020,VALUE(G67)=99660,VALUE(G67)=99663,VALUE(G67)=99665,VALUE(G67)=71151,VALUE(G67)=31081),"JCB",
IF(
E67=0,"J-Mups","MUN"
)
),"")</f>
        <v/>
      </c>
      <c r="K67" s="11" t="str">
        <f t="shared" si="36"/>
        <v/>
      </c>
      <c r="L67" s="11" t="str">
        <f t="shared" si="37"/>
        <v/>
      </c>
      <c r="M67" s="11" t="str">
        <f t="shared" ref="M67:M130" si="39">IF(E67&lt;&gt;"",IF(OR(VALUE(G67)=31081,VALUE(G67)=49665,VALUE(G67)=917,VALUE(G67)=10035,VALUE(G67)=49663,VALUE(G67)=60020,VALUE(G67)=49679,VALUE(G67)=99663,VALUE(G67)=49679,VALUE(G67)=55084,VALUE(G67)=55087,VALUE(G67)=55088,VALUE(G67)=55089,VALUE(G67)=55090,VALUE(G67)=55091,VALUE(G67)=55092,VALUE(G67)=55093,VALUE(G67)=55094,VALUE(G67)=55095,VALUE(G67)=55096,VALUE(G67)=55097,VALUE(G67)=55099,VALUE(G67)=55100,VALUE(G67)=71151),"調整",
IF(E67&lt;&gt;"",IF(OR(VALUE(G67)=31091,VALUE(G67)=49681,VALUE(G67)=49743,VALUE(G67)=60522),"依頼かも",
IF(J67="J-Mups","保管リスト","依頼")))),"")</f>
        <v/>
      </c>
      <c r="N67" s="11" t="str">
        <f>IF(E67&lt;&gt;"",VLOOKUP(E67,依頼一覧!F:H,2,0),"")</f>
        <v/>
      </c>
    </row>
    <row r="68" spans="1:14">
      <c r="A68" s="7">
        <v>67</v>
      </c>
      <c r="B68" s="56" t="str">
        <f t="shared" ca="1" si="33"/>
        <v/>
      </c>
      <c r="C68" s="9" t="str">
        <f t="shared" si="34"/>
        <v/>
      </c>
      <c r="D68" s="9"/>
      <c r="E68" s="10"/>
      <c r="F68" s="45"/>
      <c r="G68" s="10" t="str">
        <f t="shared" si="35"/>
        <v/>
      </c>
      <c r="H68" s="11"/>
      <c r="I68" s="14"/>
      <c r="J68" s="11" t="str">
        <f t="shared" si="38"/>
        <v/>
      </c>
      <c r="K68" s="11" t="str">
        <f t="shared" si="36"/>
        <v/>
      </c>
      <c r="L68" s="11" t="str">
        <f t="shared" si="37"/>
        <v/>
      </c>
      <c r="M68" s="11" t="str">
        <f t="shared" si="39"/>
        <v/>
      </c>
      <c r="N68" s="11" t="str">
        <f>IF(E68&lt;&gt;"",VLOOKUP(E68,依頼一覧!F:H,2,0),"")</f>
        <v/>
      </c>
    </row>
    <row r="69" spans="1:14">
      <c r="A69" s="7">
        <v>68</v>
      </c>
      <c r="B69" s="56" t="str">
        <f t="shared" ca="1" si="33"/>
        <v/>
      </c>
      <c r="C69" s="9" t="str">
        <f t="shared" si="34"/>
        <v/>
      </c>
      <c r="D69" s="9"/>
      <c r="E69" s="10"/>
      <c r="F69" s="45"/>
      <c r="G69" s="10" t="str">
        <f t="shared" si="35"/>
        <v/>
      </c>
      <c r="H69" s="11"/>
      <c r="I69" s="14"/>
      <c r="J69" s="11" t="str">
        <f t="shared" si="38"/>
        <v/>
      </c>
      <c r="K69" s="11" t="str">
        <f t="shared" si="36"/>
        <v/>
      </c>
      <c r="L69" s="11" t="str">
        <f t="shared" si="37"/>
        <v/>
      </c>
      <c r="M69" s="11" t="str">
        <f t="shared" si="39"/>
        <v/>
      </c>
      <c r="N69" s="11" t="str">
        <f>IF(E69&lt;&gt;"",VLOOKUP(E69,依頼一覧!F:H,2,0),"")</f>
        <v/>
      </c>
    </row>
    <row r="70" spans="1:14">
      <c r="A70" s="7">
        <v>69</v>
      </c>
      <c r="B70" s="56" t="str">
        <f t="shared" ca="1" si="33"/>
        <v/>
      </c>
      <c r="C70" s="9" t="str">
        <f t="shared" si="34"/>
        <v/>
      </c>
      <c r="D70" s="9"/>
      <c r="E70" s="10"/>
      <c r="F70" s="45"/>
      <c r="G70" s="10" t="str">
        <f t="shared" si="35"/>
        <v/>
      </c>
      <c r="H70" s="11"/>
      <c r="I70" s="14"/>
      <c r="J70" s="11" t="str">
        <f t="shared" si="38"/>
        <v/>
      </c>
      <c r="K70" s="11" t="str">
        <f t="shared" si="36"/>
        <v/>
      </c>
      <c r="L70" s="11" t="str">
        <f t="shared" si="37"/>
        <v/>
      </c>
      <c r="M70" s="11" t="str">
        <f t="shared" si="39"/>
        <v/>
      </c>
      <c r="N70" s="11" t="str">
        <f>IF(E70&lt;&gt;"",VLOOKUP(E70,依頼一覧!F:H,2,0),"")</f>
        <v/>
      </c>
    </row>
    <row r="71" spans="1:14">
      <c r="A71" s="7">
        <v>70</v>
      </c>
      <c r="B71" s="56" t="str">
        <f t="shared" ca="1" si="33"/>
        <v/>
      </c>
      <c r="C71" s="9" t="str">
        <f t="shared" si="34"/>
        <v/>
      </c>
      <c r="D71" s="9"/>
      <c r="E71" s="10"/>
      <c r="F71" s="45"/>
      <c r="G71" s="10" t="str">
        <f t="shared" si="35"/>
        <v/>
      </c>
      <c r="H71" s="11"/>
      <c r="I71" s="14"/>
      <c r="J71" s="11" t="str">
        <f t="shared" si="38"/>
        <v/>
      </c>
      <c r="K71" s="11" t="str">
        <f t="shared" si="36"/>
        <v/>
      </c>
      <c r="L71" s="11" t="str">
        <f t="shared" si="37"/>
        <v/>
      </c>
      <c r="M71" s="11" t="str">
        <f t="shared" si="39"/>
        <v/>
      </c>
      <c r="N71" s="11" t="str">
        <f>IF(E71&lt;&gt;"",VLOOKUP(E71,依頼一覧!F:H,2,0),"")</f>
        <v/>
      </c>
    </row>
    <row r="72" spans="1:14">
      <c r="A72" s="7">
        <v>71</v>
      </c>
      <c r="B72" s="56" t="str">
        <f t="shared" ca="1" si="33"/>
        <v/>
      </c>
      <c r="C72" s="9" t="str">
        <f t="shared" si="34"/>
        <v/>
      </c>
      <c r="D72" s="9"/>
      <c r="E72" s="10"/>
      <c r="F72" s="45"/>
      <c r="G72" s="10" t="str">
        <f t="shared" si="35"/>
        <v/>
      </c>
      <c r="H72" s="11"/>
      <c r="I72" s="14"/>
      <c r="J72" s="11" t="str">
        <f t="shared" si="38"/>
        <v/>
      </c>
      <c r="K72" s="11" t="str">
        <f t="shared" si="36"/>
        <v/>
      </c>
      <c r="L72" s="11" t="str">
        <f t="shared" si="37"/>
        <v/>
      </c>
      <c r="M72" s="11" t="str">
        <f t="shared" si="39"/>
        <v/>
      </c>
      <c r="N72" s="11" t="str">
        <f>IF(E72&lt;&gt;"",VLOOKUP(E72,依頼一覧!F:H,2,0),"")</f>
        <v/>
      </c>
    </row>
    <row r="73" spans="1:14">
      <c r="A73" s="7">
        <v>72</v>
      </c>
      <c r="B73" s="56" t="str">
        <f t="shared" ca="1" si="33"/>
        <v/>
      </c>
      <c r="C73" s="9" t="str">
        <f t="shared" si="34"/>
        <v/>
      </c>
      <c r="D73" s="9"/>
      <c r="E73" s="10"/>
      <c r="F73" s="45"/>
      <c r="G73" s="10" t="str">
        <f t="shared" si="35"/>
        <v/>
      </c>
      <c r="H73" s="11"/>
      <c r="I73" s="14"/>
      <c r="J73" s="11" t="str">
        <f t="shared" si="38"/>
        <v/>
      </c>
      <c r="K73" s="11" t="str">
        <f t="shared" si="36"/>
        <v/>
      </c>
      <c r="L73" s="11" t="str">
        <f t="shared" si="37"/>
        <v/>
      </c>
      <c r="M73" s="11" t="str">
        <f t="shared" si="39"/>
        <v/>
      </c>
      <c r="N73" s="11" t="str">
        <f>IF(E73&lt;&gt;"",VLOOKUP(E73,依頼一覧!F:H,2,0),"")</f>
        <v/>
      </c>
    </row>
    <row r="74" spans="1:14">
      <c r="A74" s="7">
        <v>73</v>
      </c>
      <c r="B74" s="56" t="str">
        <f t="shared" ca="1" si="33"/>
        <v/>
      </c>
      <c r="C74" s="9" t="str">
        <f t="shared" si="34"/>
        <v/>
      </c>
      <c r="D74" s="9"/>
      <c r="E74" s="10"/>
      <c r="F74" s="45"/>
      <c r="G74" s="10" t="str">
        <f t="shared" si="35"/>
        <v/>
      </c>
      <c r="H74" s="11"/>
      <c r="I74" s="14"/>
      <c r="J74" s="11" t="str">
        <f t="shared" si="38"/>
        <v/>
      </c>
      <c r="K74" s="11" t="str">
        <f t="shared" si="36"/>
        <v/>
      </c>
      <c r="L74" s="11" t="str">
        <f t="shared" si="37"/>
        <v/>
      </c>
      <c r="M74" s="11" t="str">
        <f t="shared" si="39"/>
        <v/>
      </c>
      <c r="N74" s="11" t="str">
        <f>IF(E74&lt;&gt;"",VLOOKUP(E74,依頼一覧!F:H,2,0),"")</f>
        <v/>
      </c>
    </row>
    <row r="75" spans="1:14">
      <c r="A75" s="7">
        <v>74</v>
      </c>
      <c r="B75" s="56" t="str">
        <f t="shared" ca="1" si="33"/>
        <v/>
      </c>
      <c r="C75" s="9" t="str">
        <f t="shared" si="34"/>
        <v/>
      </c>
      <c r="D75" s="9"/>
      <c r="E75" s="10"/>
      <c r="F75" s="45"/>
      <c r="G75" s="10" t="str">
        <f t="shared" si="35"/>
        <v/>
      </c>
      <c r="H75" s="11"/>
      <c r="I75" s="14"/>
      <c r="J75" s="11" t="str">
        <f t="shared" si="38"/>
        <v/>
      </c>
      <c r="K75" s="11" t="str">
        <f t="shared" si="36"/>
        <v/>
      </c>
      <c r="L75" s="11" t="str">
        <f t="shared" si="37"/>
        <v/>
      </c>
      <c r="M75" s="11" t="str">
        <f t="shared" si="39"/>
        <v/>
      </c>
      <c r="N75" s="11" t="str">
        <f>IF(E75&lt;&gt;"",VLOOKUP(E75,依頼一覧!F:H,2,0),"")</f>
        <v/>
      </c>
    </row>
    <row r="76" spans="1:14">
      <c r="A76" s="7">
        <v>75</v>
      </c>
      <c r="B76" s="56" t="str">
        <f t="shared" ca="1" si="33"/>
        <v/>
      </c>
      <c r="C76" s="9" t="str">
        <f t="shared" si="34"/>
        <v/>
      </c>
      <c r="D76" s="9"/>
      <c r="E76" s="10"/>
      <c r="F76" s="45"/>
      <c r="G76" s="10" t="str">
        <f t="shared" si="35"/>
        <v/>
      </c>
      <c r="H76" s="11"/>
      <c r="I76" s="14"/>
      <c r="J76" s="11" t="str">
        <f t="shared" si="38"/>
        <v/>
      </c>
      <c r="K76" s="11" t="str">
        <f t="shared" si="36"/>
        <v/>
      </c>
      <c r="L76" s="11" t="str">
        <f t="shared" si="37"/>
        <v/>
      </c>
      <c r="M76" s="11" t="str">
        <f t="shared" si="39"/>
        <v/>
      </c>
      <c r="N76" s="11" t="str">
        <f>IF(E76&lt;&gt;"",VLOOKUP(E76,依頼一覧!F:H,2,0),"")</f>
        <v/>
      </c>
    </row>
    <row r="77" spans="1:14">
      <c r="A77" s="7">
        <v>76</v>
      </c>
      <c r="B77" s="56" t="str">
        <f t="shared" ca="1" si="33"/>
        <v/>
      </c>
      <c r="C77" s="9" t="str">
        <f t="shared" si="34"/>
        <v/>
      </c>
      <c r="D77" s="9"/>
      <c r="E77" s="10"/>
      <c r="F77" s="45"/>
      <c r="G77" s="10" t="str">
        <f t="shared" si="35"/>
        <v/>
      </c>
      <c r="H77" s="11"/>
      <c r="I77" s="14"/>
      <c r="J77" s="11" t="str">
        <f t="shared" si="38"/>
        <v/>
      </c>
      <c r="K77" s="11" t="str">
        <f t="shared" si="36"/>
        <v/>
      </c>
      <c r="L77" s="11" t="str">
        <f t="shared" si="37"/>
        <v/>
      </c>
      <c r="M77" s="11" t="str">
        <f t="shared" si="39"/>
        <v/>
      </c>
      <c r="N77" s="11" t="str">
        <f>IF(E77&lt;&gt;"",VLOOKUP(E77,依頼一覧!F:H,2,0),"")</f>
        <v/>
      </c>
    </row>
    <row r="78" spans="1:14">
      <c r="A78" s="7">
        <v>77</v>
      </c>
      <c r="B78" s="56" t="str">
        <f t="shared" ca="1" si="33"/>
        <v/>
      </c>
      <c r="C78" s="9" t="str">
        <f t="shared" si="34"/>
        <v/>
      </c>
      <c r="D78" s="9"/>
      <c r="E78" s="10"/>
      <c r="F78" s="45"/>
      <c r="G78" s="10" t="str">
        <f t="shared" si="35"/>
        <v/>
      </c>
      <c r="H78" s="11"/>
      <c r="I78" s="14"/>
      <c r="J78" s="11" t="str">
        <f t="shared" si="38"/>
        <v/>
      </c>
      <c r="K78" s="11" t="str">
        <f t="shared" si="36"/>
        <v/>
      </c>
      <c r="L78" s="11" t="str">
        <f t="shared" si="37"/>
        <v/>
      </c>
      <c r="M78" s="11" t="str">
        <f t="shared" si="39"/>
        <v/>
      </c>
      <c r="N78" s="11" t="str">
        <f>IF(E78&lt;&gt;"",VLOOKUP(E78,依頼一覧!F:H,2,0),"")</f>
        <v/>
      </c>
    </row>
    <row r="79" spans="1:14">
      <c r="A79" s="7">
        <v>78</v>
      </c>
      <c r="B79" s="56" t="str">
        <f t="shared" ca="1" si="33"/>
        <v/>
      </c>
      <c r="C79" s="9" t="str">
        <f t="shared" si="34"/>
        <v/>
      </c>
      <c r="D79" s="9"/>
      <c r="E79" s="10"/>
      <c r="F79" s="45"/>
      <c r="G79" s="10" t="str">
        <f t="shared" si="35"/>
        <v/>
      </c>
      <c r="H79" s="11"/>
      <c r="I79" s="14"/>
      <c r="J79" s="11" t="str">
        <f t="shared" si="38"/>
        <v/>
      </c>
      <c r="K79" s="11" t="str">
        <f t="shared" si="36"/>
        <v/>
      </c>
      <c r="L79" s="11" t="str">
        <f t="shared" si="37"/>
        <v/>
      </c>
      <c r="M79" s="11" t="str">
        <f t="shared" si="39"/>
        <v/>
      </c>
      <c r="N79" s="11" t="str">
        <f>IF(E79&lt;&gt;"",VLOOKUP(E79,依頼一覧!F:H,2,0),"")</f>
        <v/>
      </c>
    </row>
    <row r="80" spans="1:14">
      <c r="A80" s="7">
        <v>79</v>
      </c>
      <c r="B80" s="56" t="str">
        <f t="shared" ca="1" si="33"/>
        <v/>
      </c>
      <c r="C80" s="9" t="str">
        <f t="shared" si="34"/>
        <v/>
      </c>
      <c r="D80" s="9"/>
      <c r="E80" s="10"/>
      <c r="F80" s="45"/>
      <c r="G80" s="10" t="str">
        <f t="shared" si="35"/>
        <v/>
      </c>
      <c r="H80" s="11"/>
      <c r="I80" s="14"/>
      <c r="J80" s="11" t="str">
        <f t="shared" si="38"/>
        <v/>
      </c>
      <c r="K80" s="11" t="str">
        <f t="shared" si="36"/>
        <v/>
      </c>
      <c r="L80" s="11" t="str">
        <f t="shared" si="37"/>
        <v/>
      </c>
      <c r="M80" s="11" t="str">
        <f t="shared" si="39"/>
        <v/>
      </c>
      <c r="N80" s="11" t="str">
        <f>IF(E80&lt;&gt;"",VLOOKUP(E80,依頼一覧!F:H,2,0),"")</f>
        <v/>
      </c>
    </row>
    <row r="81" spans="1:14">
      <c r="A81" s="7">
        <v>80</v>
      </c>
      <c r="B81" s="56" t="str">
        <f t="shared" ref="B81:B91" ca="1" si="40">IF(D81&lt;&gt;"",TODAY(),"")</f>
        <v/>
      </c>
      <c r="C81" s="9" t="str">
        <f t="shared" ref="C81:C91" si="41">IF(D81&lt;&gt;"",C80,"")</f>
        <v/>
      </c>
      <c r="D81" s="9"/>
      <c r="E81" s="10"/>
      <c r="F81" s="45"/>
      <c r="G81" s="10" t="str">
        <f t="shared" ref="G81:G91" si="42">LEFT(E81,5)</f>
        <v/>
      </c>
      <c r="H81" s="11"/>
      <c r="I81" s="14"/>
      <c r="J81" s="11" t="str">
        <f t="shared" si="38"/>
        <v/>
      </c>
      <c r="K81" s="11" t="str">
        <f t="shared" ref="K81:K91" si="43">IF(D81&lt;&gt;"","郵便","")</f>
        <v/>
      </c>
      <c r="L81" s="11" t="str">
        <f t="shared" ref="L81:L91" si="44">IF(D81&lt;&gt;"",IF(H81="*","元払い","着払い"),"")</f>
        <v/>
      </c>
      <c r="M81" s="11" t="str">
        <f t="shared" si="39"/>
        <v/>
      </c>
      <c r="N81" s="11" t="str">
        <f>IF(E81&lt;&gt;"",VLOOKUP(E81,依頼一覧!F:H,2,0),"")</f>
        <v/>
      </c>
    </row>
    <row r="82" spans="1:14">
      <c r="A82" s="7">
        <v>81</v>
      </c>
      <c r="B82" s="56" t="str">
        <f t="shared" ca="1" si="40"/>
        <v/>
      </c>
      <c r="C82" s="9" t="str">
        <f t="shared" si="41"/>
        <v/>
      </c>
      <c r="D82" s="9"/>
      <c r="E82" s="10"/>
      <c r="F82" s="45"/>
      <c r="G82" s="10" t="str">
        <f t="shared" si="42"/>
        <v/>
      </c>
      <c r="H82" s="11"/>
      <c r="I82" s="14"/>
      <c r="J82" s="11" t="str">
        <f t="shared" si="38"/>
        <v/>
      </c>
      <c r="K82" s="11" t="str">
        <f t="shared" si="43"/>
        <v/>
      </c>
      <c r="L82" s="11" t="str">
        <f t="shared" si="44"/>
        <v/>
      </c>
      <c r="M82" s="11" t="str">
        <f t="shared" si="39"/>
        <v/>
      </c>
      <c r="N82" s="11" t="str">
        <f>IF(E82&lt;&gt;"",VLOOKUP(E82,依頼一覧!F:H,2,0),"")</f>
        <v/>
      </c>
    </row>
    <row r="83" spans="1:14">
      <c r="A83" s="7">
        <v>82</v>
      </c>
      <c r="B83" s="56" t="str">
        <f t="shared" ca="1" si="40"/>
        <v/>
      </c>
      <c r="C83" s="9" t="str">
        <f t="shared" si="41"/>
        <v/>
      </c>
      <c r="D83" s="9"/>
      <c r="E83" s="10"/>
      <c r="F83" s="45"/>
      <c r="G83" s="10" t="str">
        <f t="shared" si="42"/>
        <v/>
      </c>
      <c r="H83" s="11"/>
      <c r="I83" s="14"/>
      <c r="J83" s="11" t="str">
        <f t="shared" si="38"/>
        <v/>
      </c>
      <c r="K83" s="11" t="str">
        <f t="shared" si="43"/>
        <v/>
      </c>
      <c r="L83" s="11" t="str">
        <f t="shared" si="44"/>
        <v/>
      </c>
      <c r="M83" s="11" t="str">
        <f t="shared" si="39"/>
        <v/>
      </c>
      <c r="N83" s="11" t="str">
        <f>IF(E83&lt;&gt;"",VLOOKUP(E83,依頼一覧!F:H,2,0),"")</f>
        <v/>
      </c>
    </row>
    <row r="84" spans="1:14">
      <c r="A84" s="7">
        <v>83</v>
      </c>
      <c r="B84" s="56" t="str">
        <f t="shared" ca="1" si="40"/>
        <v/>
      </c>
      <c r="C84" s="9" t="str">
        <f t="shared" si="41"/>
        <v/>
      </c>
      <c r="D84" s="9"/>
      <c r="E84" s="10"/>
      <c r="F84" s="45"/>
      <c r="G84" s="10" t="str">
        <f t="shared" si="42"/>
        <v/>
      </c>
      <c r="H84" s="11"/>
      <c r="I84" s="14"/>
      <c r="J84" s="11" t="str">
        <f t="shared" si="38"/>
        <v/>
      </c>
      <c r="K84" s="11" t="str">
        <f t="shared" si="43"/>
        <v/>
      </c>
      <c r="L84" s="11" t="str">
        <f t="shared" si="44"/>
        <v/>
      </c>
      <c r="M84" s="11" t="str">
        <f t="shared" si="39"/>
        <v/>
      </c>
      <c r="N84" s="11" t="str">
        <f>IF(E84&lt;&gt;"",VLOOKUP(E84,依頼一覧!F:H,2,0),"")</f>
        <v/>
      </c>
    </row>
    <row r="85" spans="1:14">
      <c r="A85" s="7">
        <v>84</v>
      </c>
      <c r="B85" s="56" t="str">
        <f t="shared" ca="1" si="40"/>
        <v/>
      </c>
      <c r="C85" s="9" t="str">
        <f t="shared" si="41"/>
        <v/>
      </c>
      <c r="D85" s="9"/>
      <c r="E85" s="10"/>
      <c r="F85" s="45"/>
      <c r="G85" s="10" t="str">
        <f t="shared" si="42"/>
        <v/>
      </c>
      <c r="H85" s="11"/>
      <c r="I85" s="14"/>
      <c r="J85" s="11" t="str">
        <f t="shared" si="38"/>
        <v/>
      </c>
      <c r="K85" s="11" t="str">
        <f t="shared" si="43"/>
        <v/>
      </c>
      <c r="L85" s="11" t="str">
        <f t="shared" si="44"/>
        <v/>
      </c>
      <c r="M85" s="11" t="str">
        <f t="shared" si="39"/>
        <v/>
      </c>
      <c r="N85" s="11" t="str">
        <f>IF(E85&lt;&gt;"",VLOOKUP(E85,依頼一覧!F:H,2,0),"")</f>
        <v/>
      </c>
    </row>
    <row r="86" spans="1:14">
      <c r="A86" s="7">
        <v>85</v>
      </c>
      <c r="B86" s="56" t="str">
        <f t="shared" ca="1" si="40"/>
        <v/>
      </c>
      <c r="C86" s="9" t="str">
        <f t="shared" si="41"/>
        <v/>
      </c>
      <c r="D86" s="9"/>
      <c r="E86" s="10"/>
      <c r="F86" s="45"/>
      <c r="G86" s="10" t="str">
        <f t="shared" si="42"/>
        <v/>
      </c>
      <c r="H86" s="11"/>
      <c r="I86" s="14"/>
      <c r="J86" s="11" t="str">
        <f t="shared" si="38"/>
        <v/>
      </c>
      <c r="K86" s="11" t="str">
        <f t="shared" si="43"/>
        <v/>
      </c>
      <c r="L86" s="11" t="str">
        <f t="shared" si="44"/>
        <v/>
      </c>
      <c r="M86" s="11" t="str">
        <f t="shared" si="39"/>
        <v/>
      </c>
      <c r="N86" s="11" t="str">
        <f>IF(E86&lt;&gt;"",VLOOKUP(E86,依頼一覧!F:H,2,0),"")</f>
        <v/>
      </c>
    </row>
    <row r="87" spans="1:14">
      <c r="A87" s="7">
        <v>86</v>
      </c>
      <c r="B87" s="56" t="str">
        <f t="shared" ca="1" si="40"/>
        <v/>
      </c>
      <c r="C87" s="9" t="str">
        <f t="shared" si="41"/>
        <v/>
      </c>
      <c r="D87" s="9"/>
      <c r="E87" s="10"/>
      <c r="F87" s="45"/>
      <c r="G87" s="10" t="str">
        <f t="shared" si="42"/>
        <v/>
      </c>
      <c r="H87" s="11"/>
      <c r="I87" s="14"/>
      <c r="J87" s="11" t="str">
        <f t="shared" si="38"/>
        <v/>
      </c>
      <c r="K87" s="11" t="str">
        <f t="shared" si="43"/>
        <v/>
      </c>
      <c r="L87" s="11" t="str">
        <f t="shared" si="44"/>
        <v/>
      </c>
      <c r="M87" s="11" t="str">
        <f t="shared" si="39"/>
        <v/>
      </c>
      <c r="N87" s="11" t="str">
        <f>IF(E87&lt;&gt;"",VLOOKUP(E87,依頼一覧!F:H,2,0),"")</f>
        <v/>
      </c>
    </row>
    <row r="88" spans="1:14">
      <c r="A88" s="7">
        <v>87</v>
      </c>
      <c r="B88" s="56" t="str">
        <f t="shared" ca="1" si="40"/>
        <v/>
      </c>
      <c r="C88" s="9" t="str">
        <f t="shared" si="41"/>
        <v/>
      </c>
      <c r="D88" s="9"/>
      <c r="E88" s="10"/>
      <c r="F88" s="45"/>
      <c r="G88" s="10" t="str">
        <f t="shared" si="42"/>
        <v/>
      </c>
      <c r="H88" s="11"/>
      <c r="I88" s="14"/>
      <c r="J88" s="11" t="str">
        <f t="shared" si="38"/>
        <v/>
      </c>
      <c r="K88" s="11" t="str">
        <f t="shared" si="43"/>
        <v/>
      </c>
      <c r="L88" s="11" t="str">
        <f t="shared" si="44"/>
        <v/>
      </c>
      <c r="M88" s="11" t="str">
        <f t="shared" si="39"/>
        <v/>
      </c>
      <c r="N88" s="11" t="str">
        <f>IF(E88&lt;&gt;"",VLOOKUP(E88,依頼一覧!F:H,2,0),"")</f>
        <v/>
      </c>
    </row>
    <row r="89" spans="1:14">
      <c r="A89" s="7">
        <v>88</v>
      </c>
      <c r="B89" s="56" t="str">
        <f t="shared" ca="1" si="40"/>
        <v/>
      </c>
      <c r="C89" s="9" t="str">
        <f t="shared" si="41"/>
        <v/>
      </c>
      <c r="D89" s="9"/>
      <c r="E89" s="10"/>
      <c r="F89" s="45"/>
      <c r="G89" s="10" t="str">
        <f t="shared" si="42"/>
        <v/>
      </c>
      <c r="H89" s="11"/>
      <c r="I89" s="14"/>
      <c r="J89" s="11" t="str">
        <f t="shared" si="38"/>
        <v/>
      </c>
      <c r="K89" s="11" t="str">
        <f t="shared" si="43"/>
        <v/>
      </c>
      <c r="L89" s="11" t="str">
        <f t="shared" si="44"/>
        <v/>
      </c>
      <c r="M89" s="11" t="str">
        <f t="shared" si="39"/>
        <v/>
      </c>
      <c r="N89" s="11" t="str">
        <f>IF(E89&lt;&gt;"",VLOOKUP(E89,依頼一覧!F:H,2,0),"")</f>
        <v/>
      </c>
    </row>
    <row r="90" spans="1:14">
      <c r="A90" s="7">
        <v>89</v>
      </c>
      <c r="B90" s="56" t="str">
        <f t="shared" ca="1" si="40"/>
        <v/>
      </c>
      <c r="C90" s="9" t="str">
        <f t="shared" si="41"/>
        <v/>
      </c>
      <c r="D90" s="9"/>
      <c r="E90" s="10"/>
      <c r="F90" s="45"/>
      <c r="G90" s="10" t="str">
        <f t="shared" si="42"/>
        <v/>
      </c>
      <c r="H90" s="11"/>
      <c r="I90" s="14"/>
      <c r="J90" s="11" t="str">
        <f t="shared" si="38"/>
        <v/>
      </c>
      <c r="K90" s="11" t="str">
        <f t="shared" si="43"/>
        <v/>
      </c>
      <c r="L90" s="11" t="str">
        <f t="shared" si="44"/>
        <v/>
      </c>
      <c r="M90" s="11" t="str">
        <f t="shared" si="39"/>
        <v/>
      </c>
      <c r="N90" s="11" t="str">
        <f>IF(E90&lt;&gt;"",VLOOKUP(E90,依頼一覧!F:H,2,0),"")</f>
        <v/>
      </c>
    </row>
    <row r="91" spans="1:14">
      <c r="A91" s="7">
        <v>90</v>
      </c>
      <c r="B91" s="56" t="str">
        <f t="shared" ca="1" si="40"/>
        <v/>
      </c>
      <c r="C91" s="9" t="str">
        <f t="shared" si="41"/>
        <v/>
      </c>
      <c r="D91" s="9"/>
      <c r="E91" s="10"/>
      <c r="F91" s="45"/>
      <c r="G91" s="10" t="str">
        <f t="shared" si="42"/>
        <v/>
      </c>
      <c r="H91" s="11"/>
      <c r="I91" s="14"/>
      <c r="J91" s="11" t="str">
        <f t="shared" si="38"/>
        <v/>
      </c>
      <c r="K91" s="11" t="str">
        <f t="shared" si="43"/>
        <v/>
      </c>
      <c r="L91" s="11" t="str">
        <f t="shared" si="44"/>
        <v/>
      </c>
      <c r="M91" s="11" t="str">
        <f t="shared" si="39"/>
        <v/>
      </c>
      <c r="N91" s="11" t="str">
        <f>IF(E91&lt;&gt;"",VLOOKUP(E91,依頼一覧!F:H,2,0),"")</f>
        <v/>
      </c>
    </row>
    <row r="92" spans="1:14">
      <c r="A92" s="7">
        <v>91</v>
      </c>
      <c r="B92" s="56" t="str">
        <f t="shared" ref="B92:B129" ca="1" si="45">IF(D92&lt;&gt;"",TODAY(),"")</f>
        <v/>
      </c>
      <c r="C92" s="9" t="str">
        <f t="shared" ref="C92:C129" si="46">IF(D92&lt;&gt;"",C91,"")</f>
        <v/>
      </c>
      <c r="D92" s="9"/>
      <c r="E92" s="10"/>
      <c r="F92" s="45"/>
      <c r="G92" s="10" t="str">
        <f t="shared" ref="G92:G129" si="47">LEFT(E92,5)</f>
        <v/>
      </c>
      <c r="H92" s="11"/>
      <c r="I92" s="14"/>
      <c r="J92" s="11" t="str">
        <f t="shared" si="38"/>
        <v/>
      </c>
      <c r="K92" s="11" t="str">
        <f t="shared" ref="K92:K129" si="48">IF(D92&lt;&gt;"","郵便","")</f>
        <v/>
      </c>
      <c r="L92" s="11" t="str">
        <f t="shared" ref="L92:L129" si="49">IF(D92&lt;&gt;"",IF(H92="*","元払い","着払い"),"")</f>
        <v/>
      </c>
      <c r="M92" s="11" t="str">
        <f t="shared" si="39"/>
        <v/>
      </c>
      <c r="N92" s="11" t="str">
        <f>IF(E92&lt;&gt;"",VLOOKUP(E92,依頼一覧!F:H,2,0),"")</f>
        <v/>
      </c>
    </row>
    <row r="93" spans="1:14">
      <c r="A93" s="7">
        <v>92</v>
      </c>
      <c r="B93" s="56" t="str">
        <f t="shared" ca="1" si="45"/>
        <v/>
      </c>
      <c r="C93" s="9" t="str">
        <f t="shared" si="46"/>
        <v/>
      </c>
      <c r="D93" s="9"/>
      <c r="E93" s="10"/>
      <c r="F93" s="45"/>
      <c r="G93" s="10" t="str">
        <f t="shared" si="47"/>
        <v/>
      </c>
      <c r="H93" s="11"/>
      <c r="I93" s="14"/>
      <c r="J93" s="11" t="str">
        <f t="shared" si="38"/>
        <v/>
      </c>
      <c r="K93" s="11" t="str">
        <f t="shared" si="48"/>
        <v/>
      </c>
      <c r="L93" s="11" t="str">
        <f t="shared" si="49"/>
        <v/>
      </c>
      <c r="M93" s="11" t="str">
        <f t="shared" si="39"/>
        <v/>
      </c>
      <c r="N93" s="11" t="str">
        <f>IF(E93&lt;&gt;"",VLOOKUP(E93,依頼一覧!F:H,2,0),"")</f>
        <v/>
      </c>
    </row>
    <row r="94" spans="1:14">
      <c r="A94" s="7">
        <v>93</v>
      </c>
      <c r="B94" s="56" t="str">
        <f t="shared" ca="1" si="45"/>
        <v/>
      </c>
      <c r="C94" s="9" t="str">
        <f t="shared" si="46"/>
        <v/>
      </c>
      <c r="D94" s="9"/>
      <c r="E94" s="10"/>
      <c r="F94" s="45"/>
      <c r="G94" s="10" t="str">
        <f t="shared" si="47"/>
        <v/>
      </c>
      <c r="H94" s="11"/>
      <c r="I94" s="14"/>
      <c r="J94" s="11" t="str">
        <f t="shared" si="38"/>
        <v/>
      </c>
      <c r="K94" s="11" t="str">
        <f t="shared" si="48"/>
        <v/>
      </c>
      <c r="L94" s="11" t="str">
        <f t="shared" si="49"/>
        <v/>
      </c>
      <c r="M94" s="11" t="str">
        <f t="shared" si="39"/>
        <v/>
      </c>
      <c r="N94" s="11" t="str">
        <f>IF(E94&lt;&gt;"",VLOOKUP(E94,依頼一覧!F:H,2,0),"")</f>
        <v/>
      </c>
    </row>
    <row r="95" spans="1:14">
      <c r="A95" s="7">
        <v>94</v>
      </c>
      <c r="B95" s="56" t="str">
        <f t="shared" ca="1" si="45"/>
        <v/>
      </c>
      <c r="C95" s="9" t="str">
        <f t="shared" si="46"/>
        <v/>
      </c>
      <c r="D95" s="9"/>
      <c r="E95" s="10"/>
      <c r="F95" s="45"/>
      <c r="G95" s="10" t="str">
        <f t="shared" si="47"/>
        <v/>
      </c>
      <c r="H95" s="11"/>
      <c r="I95" s="14"/>
      <c r="J95" s="11" t="str">
        <f t="shared" si="38"/>
        <v/>
      </c>
      <c r="K95" s="11" t="str">
        <f t="shared" si="48"/>
        <v/>
      </c>
      <c r="L95" s="11" t="str">
        <f t="shared" si="49"/>
        <v/>
      </c>
      <c r="M95" s="11" t="str">
        <f t="shared" si="39"/>
        <v/>
      </c>
      <c r="N95" s="11" t="str">
        <f>IF(E95&lt;&gt;"",VLOOKUP(E95,依頼一覧!F:H,2,0),"")</f>
        <v/>
      </c>
    </row>
    <row r="96" spans="1:14">
      <c r="A96" s="7">
        <v>95</v>
      </c>
      <c r="B96" s="56" t="str">
        <f t="shared" ca="1" si="45"/>
        <v/>
      </c>
      <c r="C96" s="9" t="str">
        <f t="shared" si="46"/>
        <v/>
      </c>
      <c r="D96" s="9"/>
      <c r="E96" s="10"/>
      <c r="F96" s="45"/>
      <c r="G96" s="10" t="str">
        <f t="shared" si="47"/>
        <v/>
      </c>
      <c r="H96" s="11"/>
      <c r="I96" s="14"/>
      <c r="J96" s="11" t="str">
        <f t="shared" si="38"/>
        <v/>
      </c>
      <c r="K96" s="11" t="str">
        <f t="shared" si="48"/>
        <v/>
      </c>
      <c r="L96" s="11" t="str">
        <f t="shared" si="49"/>
        <v/>
      </c>
      <c r="M96" s="11" t="str">
        <f t="shared" si="39"/>
        <v/>
      </c>
      <c r="N96" s="11" t="str">
        <f>IF(E96&lt;&gt;"",VLOOKUP(E96,依頼一覧!F:H,2,0),"")</f>
        <v/>
      </c>
    </row>
    <row r="97" spans="1:14">
      <c r="A97" s="7">
        <v>96</v>
      </c>
      <c r="B97" s="56" t="str">
        <f t="shared" ca="1" si="45"/>
        <v/>
      </c>
      <c r="C97" s="9" t="str">
        <f t="shared" si="46"/>
        <v/>
      </c>
      <c r="D97" s="9"/>
      <c r="E97" s="10"/>
      <c r="F97" s="45"/>
      <c r="G97" s="10" t="str">
        <f t="shared" si="47"/>
        <v/>
      </c>
      <c r="H97" s="11"/>
      <c r="I97" s="14"/>
      <c r="J97" s="11" t="str">
        <f t="shared" si="38"/>
        <v/>
      </c>
      <c r="K97" s="11" t="str">
        <f t="shared" si="48"/>
        <v/>
      </c>
      <c r="L97" s="11" t="str">
        <f t="shared" si="49"/>
        <v/>
      </c>
      <c r="M97" s="11" t="str">
        <f t="shared" si="39"/>
        <v/>
      </c>
      <c r="N97" s="11" t="str">
        <f>IF(E97&lt;&gt;"",VLOOKUP(E97,依頼一覧!F:H,2,0),"")</f>
        <v/>
      </c>
    </row>
    <row r="98" spans="1:14">
      <c r="A98" s="7">
        <v>97</v>
      </c>
      <c r="B98" s="56" t="str">
        <f t="shared" ca="1" si="45"/>
        <v/>
      </c>
      <c r="C98" s="9" t="str">
        <f t="shared" si="46"/>
        <v/>
      </c>
      <c r="D98" s="9"/>
      <c r="E98" s="10"/>
      <c r="F98" s="45"/>
      <c r="G98" s="10" t="str">
        <f t="shared" si="47"/>
        <v/>
      </c>
      <c r="H98" s="11"/>
      <c r="I98" s="14"/>
      <c r="J98" s="11" t="str">
        <f t="shared" si="38"/>
        <v/>
      </c>
      <c r="K98" s="11" t="str">
        <f t="shared" si="48"/>
        <v/>
      </c>
      <c r="L98" s="11" t="str">
        <f t="shared" si="49"/>
        <v/>
      </c>
      <c r="M98" s="11" t="str">
        <f t="shared" si="39"/>
        <v/>
      </c>
      <c r="N98" s="11" t="str">
        <f>IF(E98&lt;&gt;"",VLOOKUP(E98,依頼一覧!F:H,2,0),"")</f>
        <v/>
      </c>
    </row>
    <row r="99" spans="1:14">
      <c r="A99" s="7">
        <v>98</v>
      </c>
      <c r="B99" s="56" t="str">
        <f t="shared" ca="1" si="45"/>
        <v/>
      </c>
      <c r="C99" s="9" t="str">
        <f t="shared" si="46"/>
        <v/>
      </c>
      <c r="D99" s="9"/>
      <c r="E99" s="10"/>
      <c r="F99" s="45"/>
      <c r="G99" s="10" t="str">
        <f t="shared" si="47"/>
        <v/>
      </c>
      <c r="H99" s="11"/>
      <c r="I99" s="14"/>
      <c r="J99" s="11" t="str">
        <f t="shared" si="38"/>
        <v/>
      </c>
      <c r="K99" s="11" t="str">
        <f t="shared" si="48"/>
        <v/>
      </c>
      <c r="L99" s="11" t="str">
        <f t="shared" si="49"/>
        <v/>
      </c>
      <c r="M99" s="11" t="str">
        <f t="shared" si="39"/>
        <v/>
      </c>
      <c r="N99" s="11" t="str">
        <f>IF(E99&lt;&gt;"",VLOOKUP(E99,依頼一覧!F:H,2,0),"")</f>
        <v/>
      </c>
    </row>
    <row r="100" spans="1:14">
      <c r="A100" s="7">
        <v>99</v>
      </c>
      <c r="B100" s="56" t="str">
        <f t="shared" ca="1" si="45"/>
        <v/>
      </c>
      <c r="C100" s="9" t="str">
        <f t="shared" si="46"/>
        <v/>
      </c>
      <c r="D100" s="9"/>
      <c r="E100" s="10"/>
      <c r="F100" s="45"/>
      <c r="G100" s="10" t="str">
        <f t="shared" si="47"/>
        <v/>
      </c>
      <c r="H100" s="11"/>
      <c r="I100" s="14"/>
      <c r="J100" s="11" t="str">
        <f t="shared" si="38"/>
        <v/>
      </c>
      <c r="K100" s="11" t="str">
        <f t="shared" si="48"/>
        <v/>
      </c>
      <c r="L100" s="11" t="str">
        <f t="shared" si="49"/>
        <v/>
      </c>
      <c r="M100" s="11" t="str">
        <f t="shared" si="39"/>
        <v/>
      </c>
      <c r="N100" s="11" t="str">
        <f>IF(E100&lt;&gt;"",VLOOKUP(E100,依頼一覧!F:H,2,0),"")</f>
        <v/>
      </c>
    </row>
    <row r="101" spans="1:14">
      <c r="A101" s="7">
        <v>100</v>
      </c>
      <c r="B101" s="56" t="str">
        <f t="shared" ca="1" si="45"/>
        <v/>
      </c>
      <c r="C101" s="9" t="str">
        <f t="shared" si="46"/>
        <v/>
      </c>
      <c r="D101" s="9"/>
      <c r="E101" s="10"/>
      <c r="F101" s="45"/>
      <c r="G101" s="10" t="str">
        <f t="shared" si="47"/>
        <v/>
      </c>
      <c r="H101" s="11"/>
      <c r="I101" s="14"/>
      <c r="J101" s="11" t="str">
        <f t="shared" si="38"/>
        <v/>
      </c>
      <c r="K101" s="11" t="str">
        <f t="shared" si="48"/>
        <v/>
      </c>
      <c r="L101" s="11" t="str">
        <f t="shared" si="49"/>
        <v/>
      </c>
      <c r="M101" s="11" t="str">
        <f t="shared" si="39"/>
        <v/>
      </c>
      <c r="N101" s="11" t="str">
        <f>IF(E101&lt;&gt;"",VLOOKUP(E101,依頼一覧!F:H,2,0),"")</f>
        <v/>
      </c>
    </row>
    <row r="102" spans="1:14">
      <c r="A102" s="7">
        <v>101</v>
      </c>
      <c r="B102" s="56" t="str">
        <f t="shared" ca="1" si="45"/>
        <v/>
      </c>
      <c r="C102" s="9" t="str">
        <f t="shared" si="46"/>
        <v/>
      </c>
      <c r="D102" s="9"/>
      <c r="E102" s="10"/>
      <c r="F102" s="45"/>
      <c r="G102" s="10" t="str">
        <f t="shared" si="47"/>
        <v/>
      </c>
      <c r="H102" s="11"/>
      <c r="I102" s="14"/>
      <c r="J102" s="11" t="str">
        <f t="shared" si="38"/>
        <v/>
      </c>
      <c r="K102" s="11" t="str">
        <f t="shared" si="48"/>
        <v/>
      </c>
      <c r="L102" s="11" t="str">
        <f t="shared" si="49"/>
        <v/>
      </c>
      <c r="M102" s="11" t="str">
        <f t="shared" si="39"/>
        <v/>
      </c>
      <c r="N102" s="11" t="str">
        <f>IF(E102&lt;&gt;"",VLOOKUP(E102,依頼一覧!F:H,2,0),"")</f>
        <v/>
      </c>
    </row>
    <row r="103" spans="1:14">
      <c r="A103" s="7">
        <v>102</v>
      </c>
      <c r="B103" s="56" t="str">
        <f t="shared" ca="1" si="45"/>
        <v/>
      </c>
      <c r="C103" s="9" t="str">
        <f t="shared" si="46"/>
        <v/>
      </c>
      <c r="D103" s="9"/>
      <c r="E103" s="10"/>
      <c r="F103" s="45"/>
      <c r="G103" s="10" t="str">
        <f t="shared" si="47"/>
        <v/>
      </c>
      <c r="H103" s="11"/>
      <c r="I103" s="14"/>
      <c r="J103" s="11" t="str">
        <f t="shared" si="38"/>
        <v/>
      </c>
      <c r="K103" s="11" t="str">
        <f t="shared" si="48"/>
        <v/>
      </c>
      <c r="L103" s="11" t="str">
        <f t="shared" si="49"/>
        <v/>
      </c>
      <c r="M103" s="11" t="str">
        <f t="shared" si="39"/>
        <v/>
      </c>
      <c r="N103" s="11" t="str">
        <f>IF(E103&lt;&gt;"",VLOOKUP(E103,依頼一覧!F:H,2,0),"")</f>
        <v/>
      </c>
    </row>
    <row r="104" spans="1:14">
      <c r="A104" s="7">
        <v>103</v>
      </c>
      <c r="B104" s="56" t="str">
        <f t="shared" ca="1" si="45"/>
        <v/>
      </c>
      <c r="C104" s="9" t="str">
        <f t="shared" si="46"/>
        <v/>
      </c>
      <c r="D104" s="9"/>
      <c r="E104" s="10"/>
      <c r="F104" s="45"/>
      <c r="G104" s="10" t="str">
        <f t="shared" si="47"/>
        <v/>
      </c>
      <c r="H104" s="11"/>
      <c r="I104" s="14"/>
      <c r="J104" s="11" t="str">
        <f t="shared" si="38"/>
        <v/>
      </c>
      <c r="K104" s="11" t="str">
        <f t="shared" si="48"/>
        <v/>
      </c>
      <c r="L104" s="11" t="str">
        <f t="shared" si="49"/>
        <v/>
      </c>
      <c r="M104" s="11" t="str">
        <f t="shared" si="39"/>
        <v/>
      </c>
      <c r="N104" s="11" t="str">
        <f>IF(E104&lt;&gt;"",VLOOKUP(E104,依頼一覧!F:H,2,0),"")</f>
        <v/>
      </c>
    </row>
    <row r="105" spans="1:14">
      <c r="A105" s="7">
        <v>104</v>
      </c>
      <c r="B105" s="56" t="str">
        <f t="shared" ca="1" si="45"/>
        <v/>
      </c>
      <c r="C105" s="9" t="str">
        <f t="shared" si="46"/>
        <v/>
      </c>
      <c r="D105" s="9"/>
      <c r="E105" s="10"/>
      <c r="F105" s="45"/>
      <c r="G105" s="10" t="str">
        <f t="shared" si="47"/>
        <v/>
      </c>
      <c r="H105" s="11"/>
      <c r="I105" s="14"/>
      <c r="J105" s="11" t="str">
        <f t="shared" si="38"/>
        <v/>
      </c>
      <c r="K105" s="11" t="str">
        <f t="shared" si="48"/>
        <v/>
      </c>
      <c r="L105" s="11" t="str">
        <f t="shared" si="49"/>
        <v/>
      </c>
      <c r="M105" s="11" t="str">
        <f t="shared" si="39"/>
        <v/>
      </c>
      <c r="N105" s="11" t="str">
        <f>IF(E105&lt;&gt;"",VLOOKUP(E105,依頼一覧!F:H,2,0),"")</f>
        <v/>
      </c>
    </row>
    <row r="106" spans="1:14">
      <c r="A106" s="7">
        <v>105</v>
      </c>
      <c r="B106" s="56" t="str">
        <f t="shared" ca="1" si="45"/>
        <v/>
      </c>
      <c r="C106" s="9" t="str">
        <f t="shared" si="46"/>
        <v/>
      </c>
      <c r="D106" s="9"/>
      <c r="E106" s="10"/>
      <c r="F106" s="45"/>
      <c r="G106" s="10" t="str">
        <f t="shared" si="47"/>
        <v/>
      </c>
      <c r="H106" s="11"/>
      <c r="I106" s="14"/>
      <c r="J106" s="11" t="str">
        <f t="shared" si="38"/>
        <v/>
      </c>
      <c r="K106" s="11" t="str">
        <f t="shared" si="48"/>
        <v/>
      </c>
      <c r="L106" s="11" t="str">
        <f t="shared" si="49"/>
        <v/>
      </c>
      <c r="M106" s="11" t="str">
        <f t="shared" si="39"/>
        <v/>
      </c>
      <c r="N106" s="11" t="str">
        <f>IF(E106&lt;&gt;"",VLOOKUP(E106,依頼一覧!F:H,2,0),"")</f>
        <v/>
      </c>
    </row>
    <row r="107" spans="1:14">
      <c r="A107" s="7">
        <v>106</v>
      </c>
      <c r="B107" s="56" t="str">
        <f t="shared" ca="1" si="45"/>
        <v/>
      </c>
      <c r="C107" s="9" t="str">
        <f t="shared" si="46"/>
        <v/>
      </c>
      <c r="D107" s="9"/>
      <c r="E107" s="10"/>
      <c r="F107" s="45"/>
      <c r="G107" s="10" t="str">
        <f t="shared" si="47"/>
        <v/>
      </c>
      <c r="H107" s="11"/>
      <c r="I107" s="14"/>
      <c r="J107" s="11" t="str">
        <f t="shared" si="38"/>
        <v/>
      </c>
      <c r="K107" s="11" t="str">
        <f t="shared" si="48"/>
        <v/>
      </c>
      <c r="L107" s="11" t="str">
        <f t="shared" si="49"/>
        <v/>
      </c>
      <c r="M107" s="11" t="str">
        <f t="shared" si="39"/>
        <v/>
      </c>
      <c r="N107" s="11" t="str">
        <f>IF(E107&lt;&gt;"",VLOOKUP(E107,依頼一覧!F:H,2,0),"")</f>
        <v/>
      </c>
    </row>
    <row r="108" spans="1:14">
      <c r="A108" s="7">
        <v>107</v>
      </c>
      <c r="B108" s="56" t="str">
        <f t="shared" ca="1" si="45"/>
        <v/>
      </c>
      <c r="C108" s="9" t="str">
        <f t="shared" si="46"/>
        <v/>
      </c>
      <c r="D108" s="9"/>
      <c r="E108" s="10"/>
      <c r="F108" s="45"/>
      <c r="G108" s="10" t="str">
        <f t="shared" si="47"/>
        <v/>
      </c>
      <c r="H108" s="11"/>
      <c r="I108" s="14"/>
      <c r="J108" s="11" t="str">
        <f t="shared" si="38"/>
        <v/>
      </c>
      <c r="K108" s="11" t="str">
        <f t="shared" si="48"/>
        <v/>
      </c>
      <c r="L108" s="11" t="str">
        <f t="shared" si="49"/>
        <v/>
      </c>
      <c r="M108" s="11" t="str">
        <f t="shared" si="39"/>
        <v/>
      </c>
      <c r="N108" s="11" t="str">
        <f>IF(E108&lt;&gt;"",VLOOKUP(E108,依頼一覧!F:H,2,0),"")</f>
        <v/>
      </c>
    </row>
    <row r="109" spans="1:14">
      <c r="A109" s="7">
        <v>108</v>
      </c>
      <c r="B109" s="56" t="str">
        <f t="shared" ca="1" si="45"/>
        <v/>
      </c>
      <c r="C109" s="9" t="str">
        <f t="shared" si="46"/>
        <v/>
      </c>
      <c r="D109" s="9"/>
      <c r="E109" s="10"/>
      <c r="F109" s="45"/>
      <c r="G109" s="10" t="str">
        <f t="shared" si="47"/>
        <v/>
      </c>
      <c r="H109" s="11"/>
      <c r="I109" s="14"/>
      <c r="J109" s="11" t="str">
        <f t="shared" si="38"/>
        <v/>
      </c>
      <c r="K109" s="11" t="str">
        <f t="shared" si="48"/>
        <v/>
      </c>
      <c r="L109" s="11" t="str">
        <f t="shared" si="49"/>
        <v/>
      </c>
      <c r="M109" s="11" t="str">
        <f t="shared" si="39"/>
        <v/>
      </c>
      <c r="N109" s="11" t="str">
        <f>IF(E109&lt;&gt;"",VLOOKUP(E109,依頼一覧!F:H,2,0),"")</f>
        <v/>
      </c>
    </row>
    <row r="110" spans="1:14">
      <c r="A110" s="7">
        <v>109</v>
      </c>
      <c r="B110" s="56" t="str">
        <f t="shared" ca="1" si="45"/>
        <v/>
      </c>
      <c r="C110" s="9" t="str">
        <f t="shared" si="46"/>
        <v/>
      </c>
      <c r="D110" s="9"/>
      <c r="E110" s="10"/>
      <c r="F110" s="45"/>
      <c r="G110" s="10" t="str">
        <f t="shared" si="47"/>
        <v/>
      </c>
      <c r="H110" s="11"/>
      <c r="I110" s="14"/>
      <c r="J110" s="11" t="str">
        <f t="shared" si="38"/>
        <v/>
      </c>
      <c r="K110" s="11" t="str">
        <f t="shared" si="48"/>
        <v/>
      </c>
      <c r="L110" s="11" t="str">
        <f t="shared" si="49"/>
        <v/>
      </c>
      <c r="M110" s="11" t="str">
        <f t="shared" si="39"/>
        <v/>
      </c>
      <c r="N110" s="11" t="str">
        <f>IF(E110&lt;&gt;"",VLOOKUP(E110,依頼一覧!F:H,2,0),"")</f>
        <v/>
      </c>
    </row>
    <row r="111" spans="1:14">
      <c r="A111" s="7">
        <v>110</v>
      </c>
      <c r="B111" s="56" t="str">
        <f t="shared" ca="1" si="45"/>
        <v/>
      </c>
      <c r="C111" s="9" t="str">
        <f t="shared" si="46"/>
        <v/>
      </c>
      <c r="D111" s="9"/>
      <c r="E111" s="10"/>
      <c r="F111" s="45"/>
      <c r="G111" s="10" t="str">
        <f t="shared" si="47"/>
        <v/>
      </c>
      <c r="H111" s="11"/>
      <c r="I111" s="14"/>
      <c r="J111" s="11" t="str">
        <f t="shared" si="38"/>
        <v/>
      </c>
      <c r="K111" s="11" t="str">
        <f t="shared" si="48"/>
        <v/>
      </c>
      <c r="L111" s="11" t="str">
        <f t="shared" si="49"/>
        <v/>
      </c>
      <c r="M111" s="11" t="str">
        <f t="shared" si="39"/>
        <v/>
      </c>
      <c r="N111" s="11" t="str">
        <f>IF(E111&lt;&gt;"",VLOOKUP(E111,依頼一覧!F:H,2,0),"")</f>
        <v/>
      </c>
    </row>
    <row r="112" spans="1:14">
      <c r="A112" s="7">
        <v>111</v>
      </c>
      <c r="B112" s="56" t="str">
        <f t="shared" ca="1" si="45"/>
        <v/>
      </c>
      <c r="C112" s="9" t="str">
        <f t="shared" si="46"/>
        <v/>
      </c>
      <c r="D112" s="9"/>
      <c r="E112" s="10"/>
      <c r="F112" s="45"/>
      <c r="G112" s="10" t="str">
        <f t="shared" si="47"/>
        <v/>
      </c>
      <c r="H112" s="11"/>
      <c r="I112" s="14"/>
      <c r="J112" s="11" t="str">
        <f t="shared" si="38"/>
        <v/>
      </c>
      <c r="K112" s="11" t="str">
        <f t="shared" si="48"/>
        <v/>
      </c>
      <c r="L112" s="11" t="str">
        <f t="shared" si="49"/>
        <v/>
      </c>
      <c r="M112" s="11" t="str">
        <f t="shared" si="39"/>
        <v/>
      </c>
      <c r="N112" s="11" t="str">
        <f>IF(E112&lt;&gt;"",VLOOKUP(E112,依頼一覧!F:H,2,0),"")</f>
        <v/>
      </c>
    </row>
    <row r="113" spans="1:14">
      <c r="A113" s="7">
        <v>112</v>
      </c>
      <c r="B113" s="56" t="str">
        <f t="shared" ca="1" si="45"/>
        <v/>
      </c>
      <c r="C113" s="9" t="str">
        <f t="shared" si="46"/>
        <v/>
      </c>
      <c r="D113" s="9"/>
      <c r="E113" s="10"/>
      <c r="F113" s="45"/>
      <c r="G113" s="10" t="str">
        <f t="shared" si="47"/>
        <v/>
      </c>
      <c r="H113" s="11"/>
      <c r="I113" s="14"/>
      <c r="J113" s="11" t="str">
        <f t="shared" si="38"/>
        <v/>
      </c>
      <c r="K113" s="11" t="str">
        <f t="shared" si="48"/>
        <v/>
      </c>
      <c r="L113" s="11" t="str">
        <f t="shared" si="49"/>
        <v/>
      </c>
      <c r="M113" s="11" t="str">
        <f t="shared" si="39"/>
        <v/>
      </c>
      <c r="N113" s="11" t="str">
        <f>IF(E113&lt;&gt;"",VLOOKUP(E113,依頼一覧!F:H,2,0),"")</f>
        <v/>
      </c>
    </row>
    <row r="114" spans="1:14">
      <c r="A114" s="7">
        <v>113</v>
      </c>
      <c r="B114" s="56" t="str">
        <f t="shared" ca="1" si="45"/>
        <v/>
      </c>
      <c r="C114" s="9" t="str">
        <f t="shared" si="46"/>
        <v/>
      </c>
      <c r="D114" s="9"/>
      <c r="E114" s="10"/>
      <c r="F114" s="45"/>
      <c r="G114" s="10" t="str">
        <f t="shared" si="47"/>
        <v/>
      </c>
      <c r="H114" s="11"/>
      <c r="I114" s="14"/>
      <c r="J114" s="11" t="str">
        <f t="shared" si="38"/>
        <v/>
      </c>
      <c r="K114" s="11" t="str">
        <f t="shared" si="48"/>
        <v/>
      </c>
      <c r="L114" s="11" t="str">
        <f t="shared" si="49"/>
        <v/>
      </c>
      <c r="M114" s="11" t="str">
        <f t="shared" si="39"/>
        <v/>
      </c>
      <c r="N114" s="11" t="str">
        <f>IF(E114&lt;&gt;"",VLOOKUP(E114,依頼一覧!F:H,2,0),"")</f>
        <v/>
      </c>
    </row>
    <row r="115" spans="1:14">
      <c r="A115" s="7">
        <v>114</v>
      </c>
      <c r="B115" s="56" t="str">
        <f t="shared" ca="1" si="45"/>
        <v/>
      </c>
      <c r="C115" s="9" t="str">
        <f t="shared" si="46"/>
        <v/>
      </c>
      <c r="D115" s="9"/>
      <c r="E115" s="10"/>
      <c r="F115" s="45"/>
      <c r="G115" s="10" t="str">
        <f t="shared" si="47"/>
        <v/>
      </c>
      <c r="H115" s="11"/>
      <c r="I115" s="14"/>
      <c r="J115" s="11" t="str">
        <f t="shared" si="38"/>
        <v/>
      </c>
      <c r="K115" s="11" t="str">
        <f t="shared" si="48"/>
        <v/>
      </c>
      <c r="L115" s="11" t="str">
        <f t="shared" si="49"/>
        <v/>
      </c>
      <c r="M115" s="11" t="str">
        <f t="shared" si="39"/>
        <v/>
      </c>
      <c r="N115" s="11" t="str">
        <f>IF(E115&lt;&gt;"",VLOOKUP(E115,依頼一覧!F:H,2,0),"")</f>
        <v/>
      </c>
    </row>
    <row r="116" spans="1:14">
      <c r="A116" s="7">
        <v>115</v>
      </c>
      <c r="B116" s="56" t="str">
        <f t="shared" ca="1" si="45"/>
        <v/>
      </c>
      <c r="C116" s="9" t="str">
        <f t="shared" si="46"/>
        <v/>
      </c>
      <c r="D116" s="9"/>
      <c r="E116" s="10"/>
      <c r="F116" s="45"/>
      <c r="G116" s="10" t="str">
        <f t="shared" si="47"/>
        <v/>
      </c>
      <c r="H116" s="11"/>
      <c r="I116" s="14"/>
      <c r="J116" s="11" t="str">
        <f t="shared" si="38"/>
        <v/>
      </c>
      <c r="K116" s="11" t="str">
        <f t="shared" si="48"/>
        <v/>
      </c>
      <c r="L116" s="11" t="str">
        <f t="shared" si="49"/>
        <v/>
      </c>
      <c r="M116" s="11" t="str">
        <f t="shared" si="39"/>
        <v/>
      </c>
      <c r="N116" s="11" t="str">
        <f>IF(E116&lt;&gt;"",VLOOKUP(E116,依頼一覧!F:H,2,0),"")</f>
        <v/>
      </c>
    </row>
    <row r="117" spans="1:14">
      <c r="A117" s="7">
        <v>116</v>
      </c>
      <c r="B117" s="56" t="str">
        <f t="shared" ca="1" si="45"/>
        <v/>
      </c>
      <c r="C117" s="9" t="str">
        <f t="shared" si="46"/>
        <v/>
      </c>
      <c r="D117" s="9"/>
      <c r="E117" s="10"/>
      <c r="F117" s="45"/>
      <c r="G117" s="10" t="str">
        <f t="shared" si="47"/>
        <v/>
      </c>
      <c r="H117" s="11"/>
      <c r="I117" s="14"/>
      <c r="J117" s="11" t="str">
        <f t="shared" si="38"/>
        <v/>
      </c>
      <c r="K117" s="11" t="str">
        <f t="shared" si="48"/>
        <v/>
      </c>
      <c r="L117" s="11" t="str">
        <f t="shared" si="49"/>
        <v/>
      </c>
      <c r="M117" s="11" t="str">
        <f t="shared" si="39"/>
        <v/>
      </c>
      <c r="N117" s="11" t="str">
        <f>IF(E117&lt;&gt;"",VLOOKUP(E117,依頼一覧!F:H,2,0),"")</f>
        <v/>
      </c>
    </row>
    <row r="118" spans="1:14">
      <c r="A118" s="7">
        <v>117</v>
      </c>
      <c r="B118" s="56" t="str">
        <f t="shared" ca="1" si="45"/>
        <v/>
      </c>
      <c r="C118" s="9" t="str">
        <f t="shared" si="46"/>
        <v/>
      </c>
      <c r="D118" s="9"/>
      <c r="E118" s="10"/>
      <c r="F118" s="45"/>
      <c r="G118" s="10" t="str">
        <f t="shared" si="47"/>
        <v/>
      </c>
      <c r="H118" s="11"/>
      <c r="I118" s="14"/>
      <c r="J118" s="11" t="str">
        <f t="shared" si="38"/>
        <v/>
      </c>
      <c r="K118" s="11" t="str">
        <f t="shared" si="48"/>
        <v/>
      </c>
      <c r="L118" s="11" t="str">
        <f t="shared" si="49"/>
        <v/>
      </c>
      <c r="M118" s="11" t="str">
        <f t="shared" si="39"/>
        <v/>
      </c>
      <c r="N118" s="11" t="str">
        <f>IF(E118&lt;&gt;"",VLOOKUP(E118,依頼一覧!F:H,2,0),"")</f>
        <v/>
      </c>
    </row>
    <row r="119" spans="1:14">
      <c r="A119" s="7">
        <v>118</v>
      </c>
      <c r="B119" s="56" t="str">
        <f t="shared" ca="1" si="45"/>
        <v/>
      </c>
      <c r="C119" s="9" t="str">
        <f t="shared" si="46"/>
        <v/>
      </c>
      <c r="D119" s="9"/>
      <c r="E119" s="10"/>
      <c r="F119" s="45"/>
      <c r="G119" s="10" t="str">
        <f t="shared" si="47"/>
        <v/>
      </c>
      <c r="H119" s="11"/>
      <c r="I119" s="14"/>
      <c r="J119" s="11" t="str">
        <f t="shared" si="38"/>
        <v/>
      </c>
      <c r="K119" s="11" t="str">
        <f t="shared" si="48"/>
        <v/>
      </c>
      <c r="L119" s="11" t="str">
        <f t="shared" si="49"/>
        <v/>
      </c>
      <c r="M119" s="11" t="str">
        <f t="shared" si="39"/>
        <v/>
      </c>
      <c r="N119" s="11" t="str">
        <f>IF(E119&lt;&gt;"",VLOOKUP(E119,依頼一覧!F:H,2,0),"")</f>
        <v/>
      </c>
    </row>
    <row r="120" spans="1:14">
      <c r="A120" s="7">
        <v>119</v>
      </c>
      <c r="B120" s="56" t="str">
        <f t="shared" ca="1" si="45"/>
        <v/>
      </c>
      <c r="C120" s="9" t="str">
        <f t="shared" si="46"/>
        <v/>
      </c>
      <c r="D120" s="9"/>
      <c r="E120" s="10"/>
      <c r="F120" s="45"/>
      <c r="G120" s="10" t="str">
        <f t="shared" si="47"/>
        <v/>
      </c>
      <c r="H120" s="11"/>
      <c r="I120" s="14"/>
      <c r="J120" s="11" t="str">
        <f t="shared" si="38"/>
        <v/>
      </c>
      <c r="K120" s="11" t="str">
        <f t="shared" si="48"/>
        <v/>
      </c>
      <c r="L120" s="11" t="str">
        <f t="shared" si="49"/>
        <v/>
      </c>
      <c r="M120" s="11" t="str">
        <f t="shared" si="39"/>
        <v/>
      </c>
      <c r="N120" s="11" t="str">
        <f>IF(E120&lt;&gt;"",VLOOKUP(E120,依頼一覧!F:H,2,0),"")</f>
        <v/>
      </c>
    </row>
    <row r="121" spans="1:14">
      <c r="A121" s="7">
        <v>120</v>
      </c>
      <c r="B121" s="56" t="str">
        <f t="shared" ca="1" si="45"/>
        <v/>
      </c>
      <c r="C121" s="9" t="str">
        <f t="shared" si="46"/>
        <v/>
      </c>
      <c r="D121" s="9"/>
      <c r="E121" s="10"/>
      <c r="F121" s="45"/>
      <c r="G121" s="10" t="str">
        <f t="shared" si="47"/>
        <v/>
      </c>
      <c r="H121" s="11"/>
      <c r="I121" s="14"/>
      <c r="J121" s="11" t="str">
        <f t="shared" si="38"/>
        <v/>
      </c>
      <c r="K121" s="11" t="str">
        <f t="shared" si="48"/>
        <v/>
      </c>
      <c r="L121" s="11" t="str">
        <f t="shared" si="49"/>
        <v/>
      </c>
      <c r="M121" s="11" t="str">
        <f t="shared" si="39"/>
        <v/>
      </c>
      <c r="N121" s="11" t="str">
        <f>IF(E121&lt;&gt;"",VLOOKUP(E121,依頼一覧!F:H,2,0),"")</f>
        <v/>
      </c>
    </row>
    <row r="122" spans="1:14">
      <c r="A122" s="7">
        <v>121</v>
      </c>
      <c r="B122" s="56" t="str">
        <f t="shared" ca="1" si="45"/>
        <v/>
      </c>
      <c r="C122" s="9" t="str">
        <f t="shared" si="46"/>
        <v/>
      </c>
      <c r="D122" s="9"/>
      <c r="E122" s="10"/>
      <c r="F122" s="45"/>
      <c r="G122" s="10" t="str">
        <f t="shared" si="47"/>
        <v/>
      </c>
      <c r="H122" s="11"/>
      <c r="I122" s="14"/>
      <c r="J122" s="11" t="str">
        <f t="shared" si="38"/>
        <v/>
      </c>
      <c r="K122" s="11" t="str">
        <f t="shared" si="48"/>
        <v/>
      </c>
      <c r="L122" s="11" t="str">
        <f t="shared" si="49"/>
        <v/>
      </c>
      <c r="M122" s="11" t="str">
        <f t="shared" si="39"/>
        <v/>
      </c>
      <c r="N122" s="11" t="str">
        <f>IF(E122&lt;&gt;"",VLOOKUP(E122,依頼一覧!F:H,2,0),"")</f>
        <v/>
      </c>
    </row>
    <row r="123" spans="1:14">
      <c r="A123" s="7">
        <v>122</v>
      </c>
      <c r="B123" s="56" t="str">
        <f t="shared" ca="1" si="45"/>
        <v/>
      </c>
      <c r="C123" s="9" t="str">
        <f t="shared" si="46"/>
        <v/>
      </c>
      <c r="D123" s="9"/>
      <c r="E123" s="10"/>
      <c r="F123" s="45"/>
      <c r="G123" s="10" t="str">
        <f t="shared" si="47"/>
        <v/>
      </c>
      <c r="H123" s="11"/>
      <c r="I123" s="14"/>
      <c r="J123" s="11" t="str">
        <f t="shared" si="38"/>
        <v/>
      </c>
      <c r="K123" s="11" t="str">
        <f t="shared" si="48"/>
        <v/>
      </c>
      <c r="L123" s="11" t="str">
        <f t="shared" si="49"/>
        <v/>
      </c>
      <c r="M123" s="11" t="str">
        <f t="shared" si="39"/>
        <v/>
      </c>
      <c r="N123" s="11" t="str">
        <f>IF(E123&lt;&gt;"",VLOOKUP(E123,依頼一覧!F:H,2,0),"")</f>
        <v/>
      </c>
    </row>
    <row r="124" spans="1:14">
      <c r="A124" s="7">
        <v>123</v>
      </c>
      <c r="B124" s="56" t="str">
        <f t="shared" ca="1" si="45"/>
        <v/>
      </c>
      <c r="C124" s="9" t="str">
        <f t="shared" si="46"/>
        <v/>
      </c>
      <c r="D124" s="9"/>
      <c r="E124" s="10"/>
      <c r="F124" s="45"/>
      <c r="G124" s="10" t="str">
        <f t="shared" si="47"/>
        <v/>
      </c>
      <c r="H124" s="11"/>
      <c r="I124" s="14"/>
      <c r="J124" s="11" t="str">
        <f t="shared" si="38"/>
        <v/>
      </c>
      <c r="K124" s="11" t="str">
        <f t="shared" si="48"/>
        <v/>
      </c>
      <c r="L124" s="11" t="str">
        <f t="shared" si="49"/>
        <v/>
      </c>
      <c r="M124" s="11" t="str">
        <f t="shared" si="39"/>
        <v/>
      </c>
      <c r="N124" s="11" t="str">
        <f>IF(E124&lt;&gt;"",VLOOKUP(E124,依頼一覧!F:H,2,0),"")</f>
        <v/>
      </c>
    </row>
    <row r="125" spans="1:14">
      <c r="A125" s="7">
        <v>124</v>
      </c>
      <c r="B125" s="56" t="str">
        <f t="shared" ca="1" si="45"/>
        <v/>
      </c>
      <c r="C125" s="9" t="str">
        <f t="shared" si="46"/>
        <v/>
      </c>
      <c r="D125" s="9"/>
      <c r="E125" s="10"/>
      <c r="F125" s="45"/>
      <c r="G125" s="10" t="str">
        <f t="shared" si="47"/>
        <v/>
      </c>
      <c r="H125" s="11"/>
      <c r="I125" s="14"/>
      <c r="J125" s="11" t="str">
        <f t="shared" si="38"/>
        <v/>
      </c>
      <c r="K125" s="11" t="str">
        <f t="shared" si="48"/>
        <v/>
      </c>
      <c r="L125" s="11" t="str">
        <f t="shared" si="49"/>
        <v/>
      </c>
      <c r="M125" s="11" t="str">
        <f t="shared" si="39"/>
        <v/>
      </c>
      <c r="N125" s="11" t="str">
        <f>IF(E125&lt;&gt;"",VLOOKUP(E125,依頼一覧!F:H,2,0),"")</f>
        <v/>
      </c>
    </row>
    <row r="126" spans="1:14">
      <c r="A126" s="7">
        <v>125</v>
      </c>
      <c r="B126" s="56" t="str">
        <f t="shared" ca="1" si="45"/>
        <v/>
      </c>
      <c r="C126" s="9" t="str">
        <f t="shared" si="46"/>
        <v/>
      </c>
      <c r="D126" s="9"/>
      <c r="E126" s="10"/>
      <c r="F126" s="45"/>
      <c r="G126" s="10" t="str">
        <f t="shared" si="47"/>
        <v/>
      </c>
      <c r="H126" s="11"/>
      <c r="I126" s="14"/>
      <c r="J126" s="11" t="str">
        <f t="shared" si="38"/>
        <v/>
      </c>
      <c r="K126" s="11" t="str">
        <f t="shared" si="48"/>
        <v/>
      </c>
      <c r="L126" s="11" t="str">
        <f t="shared" si="49"/>
        <v/>
      </c>
      <c r="M126" s="11" t="str">
        <f t="shared" si="39"/>
        <v/>
      </c>
      <c r="N126" s="11" t="str">
        <f>IF(E126&lt;&gt;"",VLOOKUP(E126,依頼一覧!F:H,2,0),"")</f>
        <v/>
      </c>
    </row>
    <row r="127" spans="1:14">
      <c r="A127" s="7">
        <v>126</v>
      </c>
      <c r="B127" s="56" t="str">
        <f t="shared" ca="1" si="45"/>
        <v/>
      </c>
      <c r="C127" s="9" t="str">
        <f t="shared" si="46"/>
        <v/>
      </c>
      <c r="D127" s="9"/>
      <c r="E127" s="10"/>
      <c r="F127" s="45"/>
      <c r="G127" s="10" t="str">
        <f t="shared" si="47"/>
        <v/>
      </c>
      <c r="H127" s="11"/>
      <c r="I127" s="14"/>
      <c r="J127" s="11" t="str">
        <f t="shared" si="38"/>
        <v/>
      </c>
      <c r="K127" s="11" t="str">
        <f t="shared" si="48"/>
        <v/>
      </c>
      <c r="L127" s="11" t="str">
        <f t="shared" si="49"/>
        <v/>
      </c>
      <c r="M127" s="11" t="str">
        <f t="shared" si="39"/>
        <v/>
      </c>
      <c r="N127" s="11" t="str">
        <f>IF(E127&lt;&gt;"",VLOOKUP(E127,依頼一覧!F:H,2,0),"")</f>
        <v/>
      </c>
    </row>
    <row r="128" spans="1:14">
      <c r="A128" s="7">
        <v>127</v>
      </c>
      <c r="B128" s="56" t="str">
        <f t="shared" ca="1" si="45"/>
        <v/>
      </c>
      <c r="C128" s="9" t="str">
        <f t="shared" si="46"/>
        <v/>
      </c>
      <c r="D128" s="9"/>
      <c r="E128" s="10"/>
      <c r="F128" s="45"/>
      <c r="G128" s="10" t="str">
        <f t="shared" si="47"/>
        <v/>
      </c>
      <c r="H128" s="11"/>
      <c r="I128" s="14"/>
      <c r="J128" s="11" t="str">
        <f t="shared" si="38"/>
        <v/>
      </c>
      <c r="K128" s="11" t="str">
        <f t="shared" si="48"/>
        <v/>
      </c>
      <c r="L128" s="11" t="str">
        <f t="shared" si="49"/>
        <v/>
      </c>
      <c r="M128" s="11" t="str">
        <f t="shared" si="39"/>
        <v/>
      </c>
      <c r="N128" s="11" t="str">
        <f>IF(E128&lt;&gt;"",VLOOKUP(E128,依頼一覧!F:H,2,0),"")</f>
        <v/>
      </c>
    </row>
    <row r="129" spans="1:14">
      <c r="A129" s="7">
        <v>128</v>
      </c>
      <c r="B129" s="56" t="str">
        <f t="shared" ca="1" si="45"/>
        <v/>
      </c>
      <c r="C129" s="9" t="str">
        <f t="shared" si="46"/>
        <v/>
      </c>
      <c r="D129" s="9"/>
      <c r="E129" s="10"/>
      <c r="F129" s="45"/>
      <c r="G129" s="10" t="str">
        <f t="shared" si="47"/>
        <v/>
      </c>
      <c r="H129" s="11"/>
      <c r="I129" s="14"/>
      <c r="J129" s="11" t="str">
        <f t="shared" si="38"/>
        <v/>
      </c>
      <c r="K129" s="11" t="str">
        <f t="shared" si="48"/>
        <v/>
      </c>
      <c r="L129" s="11" t="str">
        <f t="shared" si="49"/>
        <v/>
      </c>
      <c r="M129" s="11" t="str">
        <f t="shared" si="39"/>
        <v/>
      </c>
      <c r="N129" s="11" t="str">
        <f>IF(E129&lt;&gt;"",VLOOKUP(E129,依頼一覧!F:H,2,0),"")</f>
        <v/>
      </c>
    </row>
    <row r="130" spans="1:14">
      <c r="A130" s="7">
        <v>129</v>
      </c>
      <c r="B130" s="56" t="str">
        <f t="shared" ref="B130:B140" ca="1" si="50">IF(D130&lt;&gt;"",TODAY(),"")</f>
        <v/>
      </c>
      <c r="C130" s="9" t="str">
        <f t="shared" ref="C130:C140" si="51">IF(D130&lt;&gt;"",C129,"")</f>
        <v/>
      </c>
      <c r="D130" s="9"/>
      <c r="E130" s="10"/>
      <c r="F130" s="45"/>
      <c r="G130" s="10" t="str">
        <f t="shared" ref="G130:G140" si="52">LEFT(E130,5)</f>
        <v/>
      </c>
      <c r="H130" s="11"/>
      <c r="I130" s="14"/>
      <c r="J130" s="11" t="str">
        <f t="shared" si="38"/>
        <v/>
      </c>
      <c r="K130" s="11" t="str">
        <f t="shared" ref="K130:K140" si="53">IF(D130&lt;&gt;"","郵便","")</f>
        <v/>
      </c>
      <c r="L130" s="11" t="str">
        <f t="shared" ref="L130:L140" si="54">IF(D130&lt;&gt;"",IF(H130="*","元払い","着払い"),"")</f>
        <v/>
      </c>
      <c r="M130" s="11" t="str">
        <f t="shared" si="39"/>
        <v/>
      </c>
      <c r="N130" s="11" t="str">
        <f>IF(E130&lt;&gt;"",VLOOKUP(E130,依頼一覧!F:H,2,0),"")</f>
        <v/>
      </c>
    </row>
    <row r="131" spans="1:14">
      <c r="A131" s="7">
        <v>130</v>
      </c>
      <c r="B131" s="56" t="str">
        <f t="shared" ca="1" si="50"/>
        <v/>
      </c>
      <c r="C131" s="9" t="str">
        <f t="shared" si="51"/>
        <v/>
      </c>
      <c r="D131" s="9"/>
      <c r="E131" s="10"/>
      <c r="F131" s="45"/>
      <c r="G131" s="10" t="str">
        <f t="shared" si="52"/>
        <v/>
      </c>
      <c r="H131" s="11"/>
      <c r="I131" s="14"/>
      <c r="J131" s="11" t="str">
        <f t="shared" ref="J131:J194" si="55">IF(E131&lt;&gt;"",
IF(
OR(VALUE(G131)=31091,VALUE(G131)=49561,VALUE(G131)=49790,VALUE(G131)=48161,VALUE(G131)=49661,VALUE(G131)=49861,VALUE(G131)=48561,VALUE(G131)=49679,VALUE(G131)=60522,VALUE(G131)=49261,VALUE(G131)=49681,VALUE(G131)=71151,VALUE(G131)=49361,VALUE(G131)=49743,VALUE(G131)=77334,VALUE(G131)=49461,VALUE(G131)=49761,VALUE(G131)=99661,VALUE(G131)=917,VALUE(G131)=10035,VALUE(G131)=49663,VALUE(G131)=49665,VALUE(G131)=60020,VALUE(G131)=99660,VALUE(G131)=99663,VALUE(G131)=99665,VALUE(G131)=71151,VALUE(G131)=31081),"JCB",
IF(
E131=0,"J-Mups","MUN"
)
),"")</f>
        <v/>
      </c>
      <c r="K131" s="11" t="str">
        <f t="shared" si="53"/>
        <v/>
      </c>
      <c r="L131" s="11" t="str">
        <f t="shared" si="54"/>
        <v/>
      </c>
      <c r="M131" s="11" t="str">
        <f t="shared" ref="M131:M194" si="56">IF(E131&lt;&gt;"",IF(OR(VALUE(G131)=31081,VALUE(G131)=49665,VALUE(G131)=917,VALUE(G131)=10035,VALUE(G131)=49663,VALUE(G131)=60020,VALUE(G131)=49679,VALUE(G131)=99663,VALUE(G131)=49679,VALUE(G131)=55084,VALUE(G131)=55087,VALUE(G131)=55088,VALUE(G131)=55089,VALUE(G131)=55090,VALUE(G131)=55091,VALUE(G131)=55092,VALUE(G131)=55093,VALUE(G131)=55094,VALUE(G131)=55095,VALUE(G131)=55096,VALUE(G131)=55097,VALUE(G131)=55099,VALUE(G131)=55100,VALUE(G131)=71151),"調整",
IF(E131&lt;&gt;"",IF(OR(VALUE(G131)=31091,VALUE(G131)=49681,VALUE(G131)=49743,VALUE(G131)=60522),"依頼かも",
IF(J131="J-Mups","保管リスト","依頼")))),"")</f>
        <v/>
      </c>
      <c r="N131" s="11" t="str">
        <f>IF(E131&lt;&gt;"",VLOOKUP(E131,依頼一覧!F:H,2,0),"")</f>
        <v/>
      </c>
    </row>
    <row r="132" spans="1:14">
      <c r="A132" s="7">
        <v>131</v>
      </c>
      <c r="B132" s="56" t="str">
        <f t="shared" ca="1" si="50"/>
        <v/>
      </c>
      <c r="C132" s="9" t="str">
        <f t="shared" si="51"/>
        <v/>
      </c>
      <c r="D132" s="9"/>
      <c r="E132" s="10"/>
      <c r="F132" s="45"/>
      <c r="G132" s="10" t="str">
        <f t="shared" si="52"/>
        <v/>
      </c>
      <c r="H132" s="11"/>
      <c r="I132" s="14"/>
      <c r="J132" s="11" t="str">
        <f t="shared" si="55"/>
        <v/>
      </c>
      <c r="K132" s="11" t="str">
        <f t="shared" si="53"/>
        <v/>
      </c>
      <c r="L132" s="11" t="str">
        <f t="shared" si="54"/>
        <v/>
      </c>
      <c r="M132" s="11" t="str">
        <f t="shared" si="56"/>
        <v/>
      </c>
      <c r="N132" s="11" t="str">
        <f>IF(E132&lt;&gt;"",VLOOKUP(E132,依頼一覧!F:H,2,0),"")</f>
        <v/>
      </c>
    </row>
    <row r="133" spans="1:14">
      <c r="A133" s="7">
        <v>132</v>
      </c>
      <c r="B133" s="56" t="str">
        <f t="shared" ca="1" si="50"/>
        <v/>
      </c>
      <c r="C133" s="9" t="str">
        <f t="shared" si="51"/>
        <v/>
      </c>
      <c r="D133" s="9"/>
      <c r="E133" s="10"/>
      <c r="F133" s="45"/>
      <c r="G133" s="10" t="str">
        <f t="shared" si="52"/>
        <v/>
      </c>
      <c r="H133" s="11"/>
      <c r="I133" s="14"/>
      <c r="J133" s="11" t="str">
        <f t="shared" si="55"/>
        <v/>
      </c>
      <c r="K133" s="11" t="str">
        <f t="shared" si="53"/>
        <v/>
      </c>
      <c r="L133" s="11" t="str">
        <f t="shared" si="54"/>
        <v/>
      </c>
      <c r="M133" s="11" t="str">
        <f t="shared" si="56"/>
        <v/>
      </c>
      <c r="N133" s="11" t="str">
        <f>IF(E133&lt;&gt;"",VLOOKUP(E133,依頼一覧!F:H,2,0),"")</f>
        <v/>
      </c>
    </row>
    <row r="134" spans="1:14">
      <c r="A134" s="7">
        <v>133</v>
      </c>
      <c r="B134" s="56" t="str">
        <f t="shared" ca="1" si="50"/>
        <v/>
      </c>
      <c r="C134" s="9" t="str">
        <f t="shared" si="51"/>
        <v/>
      </c>
      <c r="D134" s="9"/>
      <c r="E134" s="10"/>
      <c r="F134" s="45"/>
      <c r="G134" s="10" t="str">
        <f t="shared" si="52"/>
        <v/>
      </c>
      <c r="H134" s="11"/>
      <c r="I134" s="14"/>
      <c r="J134" s="11" t="str">
        <f t="shared" si="55"/>
        <v/>
      </c>
      <c r="K134" s="11" t="str">
        <f t="shared" si="53"/>
        <v/>
      </c>
      <c r="L134" s="11" t="str">
        <f t="shared" si="54"/>
        <v/>
      </c>
      <c r="M134" s="11" t="str">
        <f t="shared" si="56"/>
        <v/>
      </c>
      <c r="N134" s="11" t="str">
        <f>IF(E134&lt;&gt;"",VLOOKUP(E134,依頼一覧!F:H,2,0),"")</f>
        <v/>
      </c>
    </row>
    <row r="135" spans="1:14">
      <c r="A135" s="7">
        <v>134</v>
      </c>
      <c r="B135" s="56" t="str">
        <f t="shared" ca="1" si="50"/>
        <v/>
      </c>
      <c r="C135" s="9" t="str">
        <f t="shared" si="51"/>
        <v/>
      </c>
      <c r="D135" s="9"/>
      <c r="E135" s="10"/>
      <c r="F135" s="45"/>
      <c r="G135" s="10" t="str">
        <f t="shared" si="52"/>
        <v/>
      </c>
      <c r="H135" s="11"/>
      <c r="I135" s="14"/>
      <c r="J135" s="11" t="str">
        <f t="shared" si="55"/>
        <v/>
      </c>
      <c r="K135" s="11" t="str">
        <f t="shared" si="53"/>
        <v/>
      </c>
      <c r="L135" s="11" t="str">
        <f t="shared" si="54"/>
        <v/>
      </c>
      <c r="M135" s="11" t="str">
        <f t="shared" si="56"/>
        <v/>
      </c>
      <c r="N135" s="11" t="str">
        <f>IF(E135&lt;&gt;"",VLOOKUP(E135,依頼一覧!F:H,2,0),"")</f>
        <v/>
      </c>
    </row>
    <row r="136" spans="1:14">
      <c r="A136" s="7">
        <v>135</v>
      </c>
      <c r="B136" s="56" t="str">
        <f t="shared" ca="1" si="50"/>
        <v/>
      </c>
      <c r="C136" s="9" t="str">
        <f t="shared" si="51"/>
        <v/>
      </c>
      <c r="D136" s="9"/>
      <c r="E136" s="10"/>
      <c r="F136" s="45"/>
      <c r="G136" s="10" t="str">
        <f t="shared" si="52"/>
        <v/>
      </c>
      <c r="H136" s="11"/>
      <c r="I136" s="14"/>
      <c r="J136" s="11" t="str">
        <f t="shared" si="55"/>
        <v/>
      </c>
      <c r="K136" s="11" t="str">
        <f t="shared" si="53"/>
        <v/>
      </c>
      <c r="L136" s="11" t="str">
        <f t="shared" si="54"/>
        <v/>
      </c>
      <c r="M136" s="11" t="str">
        <f t="shared" si="56"/>
        <v/>
      </c>
      <c r="N136" s="11" t="str">
        <f>IF(E136&lt;&gt;"",VLOOKUP(E136,依頼一覧!F:H,2,0),"")</f>
        <v/>
      </c>
    </row>
    <row r="137" spans="1:14">
      <c r="A137" s="7">
        <v>136</v>
      </c>
      <c r="B137" s="56" t="str">
        <f t="shared" ca="1" si="50"/>
        <v/>
      </c>
      <c r="C137" s="9" t="str">
        <f t="shared" si="51"/>
        <v/>
      </c>
      <c r="D137" s="9"/>
      <c r="E137" s="10"/>
      <c r="F137" s="45"/>
      <c r="G137" s="10" t="str">
        <f t="shared" si="52"/>
        <v/>
      </c>
      <c r="H137" s="11"/>
      <c r="I137" s="14"/>
      <c r="J137" s="11" t="str">
        <f t="shared" si="55"/>
        <v/>
      </c>
      <c r="K137" s="11" t="str">
        <f t="shared" si="53"/>
        <v/>
      </c>
      <c r="L137" s="11" t="str">
        <f t="shared" si="54"/>
        <v/>
      </c>
      <c r="M137" s="11" t="str">
        <f t="shared" si="56"/>
        <v/>
      </c>
      <c r="N137" s="11" t="str">
        <f>IF(E137&lt;&gt;"",VLOOKUP(E137,依頼一覧!F:H,2,0),"")</f>
        <v/>
      </c>
    </row>
    <row r="138" spans="1:14">
      <c r="A138" s="7">
        <v>137</v>
      </c>
      <c r="B138" s="56" t="str">
        <f t="shared" ca="1" si="50"/>
        <v/>
      </c>
      <c r="C138" s="9" t="str">
        <f t="shared" si="51"/>
        <v/>
      </c>
      <c r="D138" s="9"/>
      <c r="E138" s="10"/>
      <c r="F138" s="45"/>
      <c r="G138" s="10" t="str">
        <f t="shared" si="52"/>
        <v/>
      </c>
      <c r="H138" s="11"/>
      <c r="I138" s="14"/>
      <c r="J138" s="11" t="str">
        <f t="shared" si="55"/>
        <v/>
      </c>
      <c r="K138" s="11" t="str">
        <f t="shared" si="53"/>
        <v/>
      </c>
      <c r="L138" s="11" t="str">
        <f t="shared" si="54"/>
        <v/>
      </c>
      <c r="M138" s="11" t="str">
        <f t="shared" si="56"/>
        <v/>
      </c>
      <c r="N138" s="11" t="str">
        <f>IF(E138&lt;&gt;"",VLOOKUP(E138,依頼一覧!F:H,2,0),"")</f>
        <v/>
      </c>
    </row>
    <row r="139" spans="1:14">
      <c r="A139" s="7">
        <v>138</v>
      </c>
      <c r="B139" s="56" t="str">
        <f t="shared" ca="1" si="50"/>
        <v/>
      </c>
      <c r="C139" s="9" t="str">
        <f t="shared" si="51"/>
        <v/>
      </c>
      <c r="D139" s="9"/>
      <c r="E139" s="10"/>
      <c r="F139" s="45"/>
      <c r="G139" s="10" t="str">
        <f t="shared" si="52"/>
        <v/>
      </c>
      <c r="H139" s="11"/>
      <c r="I139" s="14"/>
      <c r="J139" s="11" t="str">
        <f t="shared" si="55"/>
        <v/>
      </c>
      <c r="K139" s="11" t="str">
        <f t="shared" si="53"/>
        <v/>
      </c>
      <c r="L139" s="11" t="str">
        <f t="shared" si="54"/>
        <v/>
      </c>
      <c r="M139" s="11" t="str">
        <f t="shared" si="56"/>
        <v/>
      </c>
      <c r="N139" s="11" t="str">
        <f>IF(E139&lt;&gt;"",VLOOKUP(E139,依頼一覧!F:H,2,0),"")</f>
        <v/>
      </c>
    </row>
    <row r="140" spans="1:14">
      <c r="A140" s="7">
        <v>139</v>
      </c>
      <c r="B140" s="56" t="str">
        <f t="shared" ca="1" si="50"/>
        <v/>
      </c>
      <c r="C140" s="9" t="str">
        <f t="shared" si="51"/>
        <v/>
      </c>
      <c r="D140" s="9"/>
      <c r="E140" s="10"/>
      <c r="F140" s="45"/>
      <c r="G140" s="10" t="str">
        <f t="shared" si="52"/>
        <v/>
      </c>
      <c r="H140" s="11"/>
      <c r="I140" s="14"/>
      <c r="J140" s="11" t="str">
        <f t="shared" si="55"/>
        <v/>
      </c>
      <c r="K140" s="11" t="str">
        <f t="shared" si="53"/>
        <v/>
      </c>
      <c r="L140" s="11" t="str">
        <f t="shared" si="54"/>
        <v/>
      </c>
      <c r="M140" s="11" t="str">
        <f t="shared" si="56"/>
        <v/>
      </c>
      <c r="N140" s="11" t="str">
        <f>IF(E140&lt;&gt;"",VLOOKUP(E140,依頼一覧!F:H,2,0),"")</f>
        <v/>
      </c>
    </row>
    <row r="141" spans="1:14">
      <c r="A141" s="7">
        <v>140</v>
      </c>
      <c r="B141" s="56" t="str">
        <f t="shared" ref="B141:B150" ca="1" si="57">IF(D141&lt;&gt;"",TODAY(),"")</f>
        <v/>
      </c>
      <c r="C141" s="9" t="str">
        <f t="shared" ref="C141:C150" si="58">IF(D141&lt;&gt;"",C140,"")</f>
        <v/>
      </c>
      <c r="D141" s="9"/>
      <c r="E141" s="10"/>
      <c r="F141" s="45"/>
      <c r="G141" s="10" t="str">
        <f t="shared" ref="G141:G150" si="59">LEFT(E141,5)</f>
        <v/>
      </c>
      <c r="H141" s="11"/>
      <c r="I141" s="14"/>
      <c r="J141" s="11" t="str">
        <f t="shared" si="55"/>
        <v/>
      </c>
      <c r="K141" s="11" t="str">
        <f t="shared" ref="K141:K150" si="60">IF(D141&lt;&gt;"","郵便","")</f>
        <v/>
      </c>
      <c r="L141" s="11" t="str">
        <f t="shared" ref="L141:L150" si="61">IF(D141&lt;&gt;"",IF(H141="*","元払い","着払い"),"")</f>
        <v/>
      </c>
      <c r="M141" s="11" t="str">
        <f t="shared" si="56"/>
        <v/>
      </c>
      <c r="N141" s="11" t="str">
        <f>IF(E141&lt;&gt;"",VLOOKUP(E141,依頼一覧!F:H,2,0),"")</f>
        <v/>
      </c>
    </row>
    <row r="142" spans="1:14">
      <c r="A142" s="7">
        <v>141</v>
      </c>
      <c r="B142" s="56" t="str">
        <f t="shared" ca="1" si="57"/>
        <v/>
      </c>
      <c r="C142" s="9" t="str">
        <f t="shared" si="58"/>
        <v/>
      </c>
      <c r="D142" s="9"/>
      <c r="E142" s="10"/>
      <c r="F142" s="45"/>
      <c r="G142" s="10" t="str">
        <f t="shared" si="59"/>
        <v/>
      </c>
      <c r="H142" s="11"/>
      <c r="I142" s="14"/>
      <c r="J142" s="11" t="str">
        <f t="shared" si="55"/>
        <v/>
      </c>
      <c r="K142" s="11" t="str">
        <f t="shared" si="60"/>
        <v/>
      </c>
      <c r="L142" s="11" t="str">
        <f t="shared" si="61"/>
        <v/>
      </c>
      <c r="M142" s="11" t="str">
        <f t="shared" si="56"/>
        <v/>
      </c>
      <c r="N142" s="11" t="str">
        <f>IF(E142&lt;&gt;"",VLOOKUP(E142,依頼一覧!F:H,2,0),"")</f>
        <v/>
      </c>
    </row>
    <row r="143" spans="1:14">
      <c r="A143" s="7">
        <v>142</v>
      </c>
      <c r="B143" s="56" t="str">
        <f t="shared" ca="1" si="57"/>
        <v/>
      </c>
      <c r="C143" s="9" t="str">
        <f t="shared" si="58"/>
        <v/>
      </c>
      <c r="D143" s="9"/>
      <c r="E143" s="10"/>
      <c r="F143" s="45"/>
      <c r="G143" s="10" t="str">
        <f t="shared" si="59"/>
        <v/>
      </c>
      <c r="H143" s="11"/>
      <c r="I143" s="14"/>
      <c r="J143" s="11" t="str">
        <f t="shared" si="55"/>
        <v/>
      </c>
      <c r="K143" s="11" t="str">
        <f t="shared" si="60"/>
        <v/>
      </c>
      <c r="L143" s="11" t="str">
        <f t="shared" si="61"/>
        <v/>
      </c>
      <c r="M143" s="11" t="str">
        <f t="shared" si="56"/>
        <v/>
      </c>
      <c r="N143" s="11" t="str">
        <f>IF(E143&lt;&gt;"",VLOOKUP(E143,依頼一覧!F:H,2,0),"")</f>
        <v/>
      </c>
    </row>
    <row r="144" spans="1:14">
      <c r="A144" s="7">
        <v>143</v>
      </c>
      <c r="B144" s="56" t="str">
        <f t="shared" ca="1" si="57"/>
        <v/>
      </c>
      <c r="C144" s="9" t="str">
        <f t="shared" si="58"/>
        <v/>
      </c>
      <c r="D144" s="9"/>
      <c r="E144" s="10"/>
      <c r="F144" s="45"/>
      <c r="G144" s="10" t="str">
        <f t="shared" si="59"/>
        <v/>
      </c>
      <c r="H144" s="11"/>
      <c r="I144" s="14"/>
      <c r="J144" s="11" t="str">
        <f t="shared" si="55"/>
        <v/>
      </c>
      <c r="K144" s="11" t="str">
        <f t="shared" si="60"/>
        <v/>
      </c>
      <c r="L144" s="11" t="str">
        <f t="shared" si="61"/>
        <v/>
      </c>
      <c r="M144" s="11" t="str">
        <f t="shared" si="56"/>
        <v/>
      </c>
      <c r="N144" s="11" t="str">
        <f>IF(E144&lt;&gt;"",VLOOKUP(E144,依頼一覧!F:H,2,0),"")</f>
        <v/>
      </c>
    </row>
    <row r="145" spans="1:14">
      <c r="A145" s="7">
        <v>144</v>
      </c>
      <c r="B145" s="56" t="str">
        <f t="shared" ca="1" si="57"/>
        <v/>
      </c>
      <c r="C145" s="9" t="str">
        <f t="shared" si="58"/>
        <v/>
      </c>
      <c r="D145" s="9"/>
      <c r="E145" s="10"/>
      <c r="F145" s="45"/>
      <c r="G145" s="10" t="str">
        <f t="shared" si="59"/>
        <v/>
      </c>
      <c r="H145" s="11"/>
      <c r="I145" s="14"/>
      <c r="J145" s="11" t="str">
        <f t="shared" si="55"/>
        <v/>
      </c>
      <c r="K145" s="11" t="str">
        <f t="shared" si="60"/>
        <v/>
      </c>
      <c r="L145" s="11" t="str">
        <f t="shared" si="61"/>
        <v/>
      </c>
      <c r="M145" s="11" t="str">
        <f t="shared" si="56"/>
        <v/>
      </c>
      <c r="N145" s="11" t="str">
        <f>IF(E145&lt;&gt;"",VLOOKUP(E145,依頼一覧!F:H,2,0),"")</f>
        <v/>
      </c>
    </row>
    <row r="146" spans="1:14">
      <c r="A146" s="7">
        <v>145</v>
      </c>
      <c r="B146" s="56" t="str">
        <f t="shared" ca="1" si="57"/>
        <v/>
      </c>
      <c r="C146" s="9" t="str">
        <f t="shared" si="58"/>
        <v/>
      </c>
      <c r="D146" s="9"/>
      <c r="E146" s="10"/>
      <c r="F146" s="45"/>
      <c r="G146" s="10" t="str">
        <f t="shared" si="59"/>
        <v/>
      </c>
      <c r="H146" s="11"/>
      <c r="I146" s="14"/>
      <c r="J146" s="11" t="str">
        <f t="shared" si="55"/>
        <v/>
      </c>
      <c r="K146" s="11" t="str">
        <f t="shared" si="60"/>
        <v/>
      </c>
      <c r="L146" s="11" t="str">
        <f t="shared" si="61"/>
        <v/>
      </c>
      <c r="M146" s="11" t="str">
        <f t="shared" si="56"/>
        <v/>
      </c>
      <c r="N146" s="11" t="str">
        <f>IF(E146&lt;&gt;"",VLOOKUP(E146,依頼一覧!F:H,2,0),"")</f>
        <v/>
      </c>
    </row>
    <row r="147" spans="1:14">
      <c r="A147" s="7">
        <v>146</v>
      </c>
      <c r="B147" s="56" t="str">
        <f t="shared" ca="1" si="57"/>
        <v/>
      </c>
      <c r="C147" s="9" t="str">
        <f t="shared" si="58"/>
        <v/>
      </c>
      <c r="D147" s="9"/>
      <c r="E147" s="10"/>
      <c r="F147" s="45"/>
      <c r="G147" s="10" t="str">
        <f t="shared" si="59"/>
        <v/>
      </c>
      <c r="H147" s="11"/>
      <c r="I147" s="14"/>
      <c r="J147" s="11" t="str">
        <f t="shared" si="55"/>
        <v/>
      </c>
      <c r="K147" s="11" t="str">
        <f t="shared" si="60"/>
        <v/>
      </c>
      <c r="L147" s="11" t="str">
        <f t="shared" si="61"/>
        <v/>
      </c>
      <c r="M147" s="11" t="str">
        <f t="shared" si="56"/>
        <v/>
      </c>
      <c r="N147" s="11" t="str">
        <f>IF(E147&lt;&gt;"",VLOOKUP(E147,依頼一覧!F:H,2,0),"")</f>
        <v/>
      </c>
    </row>
    <row r="148" spans="1:14">
      <c r="A148" s="7">
        <v>147</v>
      </c>
      <c r="B148" s="56" t="str">
        <f t="shared" ca="1" si="57"/>
        <v/>
      </c>
      <c r="C148" s="9" t="str">
        <f t="shared" si="58"/>
        <v/>
      </c>
      <c r="D148" s="9"/>
      <c r="E148" s="10"/>
      <c r="F148" s="45"/>
      <c r="G148" s="10" t="str">
        <f t="shared" si="59"/>
        <v/>
      </c>
      <c r="H148" s="11"/>
      <c r="I148" s="14"/>
      <c r="J148" s="11" t="str">
        <f t="shared" si="55"/>
        <v/>
      </c>
      <c r="K148" s="11" t="str">
        <f t="shared" si="60"/>
        <v/>
      </c>
      <c r="L148" s="11" t="str">
        <f t="shared" si="61"/>
        <v/>
      </c>
      <c r="M148" s="11" t="str">
        <f t="shared" si="56"/>
        <v/>
      </c>
      <c r="N148" s="11" t="str">
        <f>IF(E148&lt;&gt;"",VLOOKUP(E148,依頼一覧!F:H,2,0),"")</f>
        <v/>
      </c>
    </row>
    <row r="149" spans="1:14">
      <c r="A149" s="7">
        <v>148</v>
      </c>
      <c r="B149" s="56" t="str">
        <f t="shared" ca="1" si="57"/>
        <v/>
      </c>
      <c r="C149" s="9" t="str">
        <f t="shared" si="58"/>
        <v/>
      </c>
      <c r="D149" s="9"/>
      <c r="E149" s="10"/>
      <c r="F149" s="45"/>
      <c r="G149" s="10" t="str">
        <f t="shared" si="59"/>
        <v/>
      </c>
      <c r="H149" s="11"/>
      <c r="I149" s="14"/>
      <c r="J149" s="11" t="str">
        <f t="shared" si="55"/>
        <v/>
      </c>
      <c r="K149" s="11" t="str">
        <f t="shared" si="60"/>
        <v/>
      </c>
      <c r="L149" s="11" t="str">
        <f t="shared" si="61"/>
        <v/>
      </c>
      <c r="M149" s="11" t="str">
        <f t="shared" si="56"/>
        <v/>
      </c>
      <c r="N149" s="11" t="str">
        <f>IF(E149&lt;&gt;"",VLOOKUP(E149,依頼一覧!F:H,2,0),"")</f>
        <v/>
      </c>
    </row>
    <row r="150" spans="1:14">
      <c r="A150" s="7">
        <v>149</v>
      </c>
      <c r="B150" s="56" t="str">
        <f t="shared" ca="1" si="57"/>
        <v/>
      </c>
      <c r="C150" s="9" t="str">
        <f t="shared" si="58"/>
        <v/>
      </c>
      <c r="D150" s="9"/>
      <c r="E150" s="10"/>
      <c r="F150" s="45"/>
      <c r="G150" s="10" t="str">
        <f t="shared" si="59"/>
        <v/>
      </c>
      <c r="H150" s="11"/>
      <c r="I150" s="14"/>
      <c r="J150" s="11" t="str">
        <f t="shared" si="55"/>
        <v/>
      </c>
      <c r="K150" s="11" t="str">
        <f t="shared" si="60"/>
        <v/>
      </c>
      <c r="L150" s="11" t="str">
        <f t="shared" si="61"/>
        <v/>
      </c>
      <c r="M150" s="11" t="str">
        <f t="shared" si="56"/>
        <v/>
      </c>
      <c r="N150" s="11" t="str">
        <f>IF(E150&lt;&gt;"",VLOOKUP(E150,依頼一覧!F:H,2,0),"")</f>
        <v/>
      </c>
    </row>
    <row r="151" spans="1:14">
      <c r="A151" s="7">
        <v>150</v>
      </c>
      <c r="B151" s="56" t="str">
        <f t="shared" ref="B151:B193" ca="1" si="62">IF(D151&lt;&gt;"",TODAY(),"")</f>
        <v/>
      </c>
      <c r="C151" s="9" t="str">
        <f t="shared" ref="C151:C193" si="63">IF(D151&lt;&gt;"",C150,"")</f>
        <v/>
      </c>
      <c r="D151" s="9"/>
      <c r="E151" s="10"/>
      <c r="F151" s="45"/>
      <c r="G151" s="10" t="str">
        <f t="shared" ref="G151:G193" si="64">LEFT(E151,5)</f>
        <v/>
      </c>
      <c r="H151" s="11"/>
      <c r="I151" s="14"/>
      <c r="J151" s="11" t="str">
        <f t="shared" si="55"/>
        <v/>
      </c>
      <c r="K151" s="11" t="str">
        <f t="shared" ref="K151:K193" si="65">IF(D151&lt;&gt;"","郵便","")</f>
        <v/>
      </c>
      <c r="L151" s="11" t="str">
        <f t="shared" ref="L151:L193" si="66">IF(D151&lt;&gt;"",IF(H151="*","元払い","着払い"),"")</f>
        <v/>
      </c>
      <c r="M151" s="11" t="str">
        <f t="shared" si="56"/>
        <v/>
      </c>
      <c r="N151" s="11" t="str">
        <f>IF(E151&lt;&gt;"",VLOOKUP(E151,依頼一覧!F:H,2,0),"")</f>
        <v/>
      </c>
    </row>
    <row r="152" spans="1:14">
      <c r="A152" s="7">
        <v>151</v>
      </c>
      <c r="B152" s="56" t="str">
        <f t="shared" ca="1" si="62"/>
        <v/>
      </c>
      <c r="C152" s="9" t="str">
        <f t="shared" si="63"/>
        <v/>
      </c>
      <c r="D152" s="9"/>
      <c r="E152" s="10"/>
      <c r="F152" s="45"/>
      <c r="G152" s="10" t="str">
        <f t="shared" si="64"/>
        <v/>
      </c>
      <c r="H152" s="11"/>
      <c r="I152" s="14"/>
      <c r="J152" s="11" t="str">
        <f t="shared" si="55"/>
        <v/>
      </c>
      <c r="K152" s="11" t="str">
        <f t="shared" si="65"/>
        <v/>
      </c>
      <c r="L152" s="11" t="str">
        <f t="shared" si="66"/>
        <v/>
      </c>
      <c r="M152" s="11" t="str">
        <f t="shared" si="56"/>
        <v/>
      </c>
      <c r="N152" s="11" t="str">
        <f>IF(E152&lt;&gt;"",VLOOKUP(E152,依頼一覧!F:H,2,0),"")</f>
        <v/>
      </c>
    </row>
    <row r="153" spans="1:14">
      <c r="A153" s="7">
        <v>152</v>
      </c>
      <c r="B153" s="56" t="str">
        <f t="shared" ca="1" si="62"/>
        <v/>
      </c>
      <c r="C153" s="9" t="str">
        <f t="shared" si="63"/>
        <v/>
      </c>
      <c r="D153" s="9"/>
      <c r="E153" s="10"/>
      <c r="F153" s="45"/>
      <c r="G153" s="10" t="str">
        <f t="shared" si="64"/>
        <v/>
      </c>
      <c r="H153" s="11"/>
      <c r="I153" s="14"/>
      <c r="J153" s="11" t="str">
        <f t="shared" si="55"/>
        <v/>
      </c>
      <c r="K153" s="11" t="str">
        <f t="shared" si="65"/>
        <v/>
      </c>
      <c r="L153" s="11" t="str">
        <f t="shared" si="66"/>
        <v/>
      </c>
      <c r="M153" s="11" t="str">
        <f t="shared" si="56"/>
        <v/>
      </c>
      <c r="N153" s="11" t="str">
        <f>IF(E153&lt;&gt;"",VLOOKUP(E153,依頼一覧!F:H,2,0),"")</f>
        <v/>
      </c>
    </row>
    <row r="154" spans="1:14">
      <c r="A154" s="7">
        <v>153</v>
      </c>
      <c r="B154" s="56" t="str">
        <f t="shared" ca="1" si="62"/>
        <v/>
      </c>
      <c r="C154" s="9" t="str">
        <f t="shared" si="63"/>
        <v/>
      </c>
      <c r="D154" s="9"/>
      <c r="E154" s="10"/>
      <c r="F154" s="45"/>
      <c r="G154" s="10" t="str">
        <f t="shared" si="64"/>
        <v/>
      </c>
      <c r="H154" s="11"/>
      <c r="I154" s="14"/>
      <c r="J154" s="11" t="str">
        <f t="shared" si="55"/>
        <v/>
      </c>
      <c r="K154" s="11" t="str">
        <f t="shared" si="65"/>
        <v/>
      </c>
      <c r="L154" s="11" t="str">
        <f t="shared" si="66"/>
        <v/>
      </c>
      <c r="M154" s="11" t="str">
        <f t="shared" si="56"/>
        <v/>
      </c>
      <c r="N154" s="11" t="str">
        <f>IF(E154&lt;&gt;"",VLOOKUP(E154,依頼一覧!F:H,2,0),"")</f>
        <v/>
      </c>
    </row>
    <row r="155" spans="1:14">
      <c r="A155" s="7">
        <v>154</v>
      </c>
      <c r="B155" s="56" t="str">
        <f t="shared" ca="1" si="62"/>
        <v/>
      </c>
      <c r="C155" s="9" t="str">
        <f t="shared" si="63"/>
        <v/>
      </c>
      <c r="D155" s="9"/>
      <c r="E155" s="10"/>
      <c r="F155" s="45"/>
      <c r="G155" s="10" t="str">
        <f t="shared" si="64"/>
        <v/>
      </c>
      <c r="H155" s="11"/>
      <c r="I155" s="14"/>
      <c r="J155" s="11" t="str">
        <f t="shared" si="55"/>
        <v/>
      </c>
      <c r="K155" s="11" t="str">
        <f t="shared" si="65"/>
        <v/>
      </c>
      <c r="L155" s="11" t="str">
        <f t="shared" si="66"/>
        <v/>
      </c>
      <c r="M155" s="11" t="str">
        <f t="shared" si="56"/>
        <v/>
      </c>
      <c r="N155" s="11" t="str">
        <f>IF(E155&lt;&gt;"",VLOOKUP(E155,依頼一覧!F:H,2,0),"")</f>
        <v/>
      </c>
    </row>
    <row r="156" spans="1:14">
      <c r="A156" s="7">
        <v>155</v>
      </c>
      <c r="B156" s="56" t="str">
        <f t="shared" ca="1" si="62"/>
        <v/>
      </c>
      <c r="C156" s="9" t="str">
        <f t="shared" si="63"/>
        <v/>
      </c>
      <c r="D156" s="9"/>
      <c r="E156" s="10"/>
      <c r="F156" s="45"/>
      <c r="G156" s="10" t="str">
        <f t="shared" si="64"/>
        <v/>
      </c>
      <c r="H156" s="11"/>
      <c r="I156" s="14"/>
      <c r="J156" s="11" t="str">
        <f t="shared" si="55"/>
        <v/>
      </c>
      <c r="K156" s="11" t="str">
        <f t="shared" si="65"/>
        <v/>
      </c>
      <c r="L156" s="11" t="str">
        <f t="shared" si="66"/>
        <v/>
      </c>
      <c r="M156" s="11" t="str">
        <f t="shared" si="56"/>
        <v/>
      </c>
      <c r="N156" s="11" t="str">
        <f>IF(E156&lt;&gt;"",VLOOKUP(E156,依頼一覧!F:H,2,0),"")</f>
        <v/>
      </c>
    </row>
    <row r="157" spans="1:14">
      <c r="A157" s="7">
        <v>156</v>
      </c>
      <c r="B157" s="56" t="str">
        <f t="shared" ca="1" si="62"/>
        <v/>
      </c>
      <c r="C157" s="9" t="str">
        <f t="shared" si="63"/>
        <v/>
      </c>
      <c r="D157" s="9"/>
      <c r="E157" s="10"/>
      <c r="F157" s="45"/>
      <c r="G157" s="10" t="str">
        <f t="shared" si="64"/>
        <v/>
      </c>
      <c r="H157" s="11"/>
      <c r="I157" s="14"/>
      <c r="J157" s="11" t="str">
        <f t="shared" si="55"/>
        <v/>
      </c>
      <c r="K157" s="11" t="str">
        <f t="shared" si="65"/>
        <v/>
      </c>
      <c r="L157" s="11" t="str">
        <f t="shared" si="66"/>
        <v/>
      </c>
      <c r="M157" s="11" t="str">
        <f t="shared" si="56"/>
        <v/>
      </c>
      <c r="N157" s="11" t="str">
        <f>IF(E157&lt;&gt;"",VLOOKUP(E157,依頼一覧!F:H,2,0),"")</f>
        <v/>
      </c>
    </row>
    <row r="158" spans="1:14">
      <c r="A158" s="7">
        <v>157</v>
      </c>
      <c r="B158" s="56" t="str">
        <f t="shared" ca="1" si="62"/>
        <v/>
      </c>
      <c r="C158" s="9" t="str">
        <f t="shared" si="63"/>
        <v/>
      </c>
      <c r="D158" s="9"/>
      <c r="E158" s="10"/>
      <c r="F158" s="45"/>
      <c r="G158" s="10" t="str">
        <f t="shared" si="64"/>
        <v/>
      </c>
      <c r="H158" s="11"/>
      <c r="I158" s="14"/>
      <c r="J158" s="11" t="str">
        <f t="shared" si="55"/>
        <v/>
      </c>
      <c r="K158" s="11" t="str">
        <f t="shared" si="65"/>
        <v/>
      </c>
      <c r="L158" s="11" t="str">
        <f t="shared" si="66"/>
        <v/>
      </c>
      <c r="M158" s="11" t="str">
        <f t="shared" si="56"/>
        <v/>
      </c>
      <c r="N158" s="11" t="str">
        <f>IF(E158&lt;&gt;"",VLOOKUP(E158,依頼一覧!F:H,2,0),"")</f>
        <v/>
      </c>
    </row>
    <row r="159" spans="1:14">
      <c r="A159" s="7">
        <v>158</v>
      </c>
      <c r="B159" s="56" t="str">
        <f t="shared" ca="1" si="62"/>
        <v/>
      </c>
      <c r="C159" s="9" t="str">
        <f t="shared" si="63"/>
        <v/>
      </c>
      <c r="D159" s="9"/>
      <c r="E159" s="10"/>
      <c r="F159" s="45"/>
      <c r="G159" s="10" t="str">
        <f t="shared" si="64"/>
        <v/>
      </c>
      <c r="H159" s="11"/>
      <c r="I159" s="14"/>
      <c r="J159" s="11" t="str">
        <f t="shared" si="55"/>
        <v/>
      </c>
      <c r="K159" s="11" t="str">
        <f t="shared" si="65"/>
        <v/>
      </c>
      <c r="L159" s="11" t="str">
        <f t="shared" si="66"/>
        <v/>
      </c>
      <c r="M159" s="11" t="str">
        <f t="shared" si="56"/>
        <v/>
      </c>
      <c r="N159" s="11" t="str">
        <f>IF(E159&lt;&gt;"",VLOOKUP(E159,依頼一覧!F:H,2,0),"")</f>
        <v/>
      </c>
    </row>
    <row r="160" spans="1:14">
      <c r="A160" s="7">
        <v>159</v>
      </c>
      <c r="B160" s="56" t="str">
        <f t="shared" ca="1" si="62"/>
        <v/>
      </c>
      <c r="C160" s="9" t="str">
        <f t="shared" si="63"/>
        <v/>
      </c>
      <c r="D160" s="9"/>
      <c r="E160" s="10"/>
      <c r="F160" s="45"/>
      <c r="G160" s="10" t="str">
        <f t="shared" si="64"/>
        <v/>
      </c>
      <c r="H160" s="11"/>
      <c r="I160" s="14"/>
      <c r="J160" s="11" t="str">
        <f t="shared" si="55"/>
        <v/>
      </c>
      <c r="K160" s="11" t="str">
        <f t="shared" si="65"/>
        <v/>
      </c>
      <c r="L160" s="11" t="str">
        <f t="shared" si="66"/>
        <v/>
      </c>
      <c r="M160" s="11" t="str">
        <f t="shared" si="56"/>
        <v/>
      </c>
      <c r="N160" s="11" t="str">
        <f>IF(E160&lt;&gt;"",VLOOKUP(E160,依頼一覧!F:H,2,0),"")</f>
        <v/>
      </c>
    </row>
    <row r="161" spans="1:14">
      <c r="A161" s="7">
        <v>160</v>
      </c>
      <c r="B161" s="56" t="str">
        <f t="shared" ca="1" si="62"/>
        <v/>
      </c>
      <c r="C161" s="9" t="str">
        <f t="shared" si="63"/>
        <v/>
      </c>
      <c r="D161" s="9"/>
      <c r="E161" s="10"/>
      <c r="F161" s="45"/>
      <c r="G161" s="10" t="str">
        <f t="shared" si="64"/>
        <v/>
      </c>
      <c r="H161" s="11"/>
      <c r="I161" s="14"/>
      <c r="J161" s="11" t="str">
        <f t="shared" si="55"/>
        <v/>
      </c>
      <c r="K161" s="11" t="str">
        <f t="shared" si="65"/>
        <v/>
      </c>
      <c r="L161" s="11" t="str">
        <f t="shared" si="66"/>
        <v/>
      </c>
      <c r="M161" s="11" t="str">
        <f t="shared" si="56"/>
        <v/>
      </c>
      <c r="N161" s="11" t="str">
        <f>IF(E161&lt;&gt;"",VLOOKUP(E161,依頼一覧!F:H,2,0),"")</f>
        <v/>
      </c>
    </row>
    <row r="162" spans="1:14">
      <c r="A162" s="7">
        <v>161</v>
      </c>
      <c r="B162" s="56" t="str">
        <f t="shared" ca="1" si="62"/>
        <v/>
      </c>
      <c r="C162" s="9" t="str">
        <f t="shared" si="63"/>
        <v/>
      </c>
      <c r="D162" s="9"/>
      <c r="E162" s="10"/>
      <c r="F162" s="45"/>
      <c r="G162" s="10" t="str">
        <f t="shared" si="64"/>
        <v/>
      </c>
      <c r="H162" s="11"/>
      <c r="I162" s="14"/>
      <c r="J162" s="11" t="str">
        <f t="shared" si="55"/>
        <v/>
      </c>
      <c r="K162" s="11" t="str">
        <f t="shared" si="65"/>
        <v/>
      </c>
      <c r="L162" s="11" t="str">
        <f t="shared" si="66"/>
        <v/>
      </c>
      <c r="M162" s="11" t="str">
        <f t="shared" si="56"/>
        <v/>
      </c>
      <c r="N162" s="11" t="str">
        <f>IF(E162&lt;&gt;"",VLOOKUP(E162,依頼一覧!F:H,2,0),"")</f>
        <v/>
      </c>
    </row>
    <row r="163" spans="1:14">
      <c r="A163" s="7">
        <v>162</v>
      </c>
      <c r="B163" s="56" t="str">
        <f t="shared" ca="1" si="62"/>
        <v/>
      </c>
      <c r="C163" s="9" t="str">
        <f t="shared" si="63"/>
        <v/>
      </c>
      <c r="D163" s="9"/>
      <c r="E163" s="10"/>
      <c r="F163" s="45"/>
      <c r="G163" s="10" t="str">
        <f t="shared" si="64"/>
        <v/>
      </c>
      <c r="H163" s="11"/>
      <c r="I163" s="14"/>
      <c r="J163" s="11" t="str">
        <f t="shared" si="55"/>
        <v/>
      </c>
      <c r="K163" s="11" t="str">
        <f t="shared" si="65"/>
        <v/>
      </c>
      <c r="L163" s="11" t="str">
        <f t="shared" si="66"/>
        <v/>
      </c>
      <c r="M163" s="11" t="str">
        <f t="shared" si="56"/>
        <v/>
      </c>
      <c r="N163" s="11" t="str">
        <f>IF(E163&lt;&gt;"",VLOOKUP(E163,依頼一覧!F:H,2,0),"")</f>
        <v/>
      </c>
    </row>
    <row r="164" spans="1:14">
      <c r="A164" s="7">
        <v>163</v>
      </c>
      <c r="B164" s="56" t="str">
        <f t="shared" ca="1" si="62"/>
        <v/>
      </c>
      <c r="C164" s="9" t="str">
        <f t="shared" si="63"/>
        <v/>
      </c>
      <c r="D164" s="9"/>
      <c r="E164" s="10"/>
      <c r="F164" s="45"/>
      <c r="G164" s="10" t="str">
        <f t="shared" si="64"/>
        <v/>
      </c>
      <c r="H164" s="11"/>
      <c r="I164" s="14"/>
      <c r="J164" s="11" t="str">
        <f t="shared" si="55"/>
        <v/>
      </c>
      <c r="K164" s="11" t="str">
        <f t="shared" si="65"/>
        <v/>
      </c>
      <c r="L164" s="11" t="str">
        <f t="shared" si="66"/>
        <v/>
      </c>
      <c r="M164" s="11" t="str">
        <f t="shared" si="56"/>
        <v/>
      </c>
      <c r="N164" s="11" t="str">
        <f>IF(E164&lt;&gt;"",VLOOKUP(E164,依頼一覧!F:H,2,0),"")</f>
        <v/>
      </c>
    </row>
    <row r="165" spans="1:14">
      <c r="A165" s="7">
        <v>164</v>
      </c>
      <c r="B165" s="56" t="str">
        <f t="shared" ca="1" si="62"/>
        <v/>
      </c>
      <c r="C165" s="9" t="str">
        <f t="shared" si="63"/>
        <v/>
      </c>
      <c r="D165" s="9"/>
      <c r="E165" s="10"/>
      <c r="F165" s="45"/>
      <c r="G165" s="10" t="str">
        <f t="shared" si="64"/>
        <v/>
      </c>
      <c r="H165" s="11"/>
      <c r="I165" s="14"/>
      <c r="J165" s="11" t="str">
        <f t="shared" si="55"/>
        <v/>
      </c>
      <c r="K165" s="11" t="str">
        <f t="shared" si="65"/>
        <v/>
      </c>
      <c r="L165" s="11" t="str">
        <f t="shared" si="66"/>
        <v/>
      </c>
      <c r="M165" s="11" t="str">
        <f t="shared" si="56"/>
        <v/>
      </c>
      <c r="N165" s="11" t="str">
        <f>IF(E165&lt;&gt;"",VLOOKUP(E165,依頼一覧!F:H,2,0),"")</f>
        <v/>
      </c>
    </row>
    <row r="166" spans="1:14">
      <c r="A166" s="7">
        <v>165</v>
      </c>
      <c r="B166" s="56" t="str">
        <f t="shared" ca="1" si="62"/>
        <v/>
      </c>
      <c r="C166" s="9" t="str">
        <f t="shared" si="63"/>
        <v/>
      </c>
      <c r="D166" s="9"/>
      <c r="E166" s="10"/>
      <c r="F166" s="45"/>
      <c r="G166" s="10" t="str">
        <f t="shared" si="64"/>
        <v/>
      </c>
      <c r="H166" s="11"/>
      <c r="I166" s="14"/>
      <c r="J166" s="11" t="str">
        <f t="shared" si="55"/>
        <v/>
      </c>
      <c r="K166" s="11" t="str">
        <f t="shared" si="65"/>
        <v/>
      </c>
      <c r="L166" s="11" t="str">
        <f t="shared" si="66"/>
        <v/>
      </c>
      <c r="M166" s="11" t="str">
        <f t="shared" si="56"/>
        <v/>
      </c>
      <c r="N166" s="11" t="str">
        <f>IF(E166&lt;&gt;"",VLOOKUP(E166,依頼一覧!F:H,2,0),"")</f>
        <v/>
      </c>
    </row>
    <row r="167" spans="1:14">
      <c r="A167" s="7">
        <v>166</v>
      </c>
      <c r="B167" s="56" t="str">
        <f t="shared" ca="1" si="62"/>
        <v/>
      </c>
      <c r="C167" s="9" t="str">
        <f t="shared" si="63"/>
        <v/>
      </c>
      <c r="D167" s="9"/>
      <c r="E167" s="10"/>
      <c r="F167" s="45"/>
      <c r="G167" s="10" t="str">
        <f t="shared" si="64"/>
        <v/>
      </c>
      <c r="H167" s="11"/>
      <c r="I167" s="14"/>
      <c r="J167" s="11" t="str">
        <f t="shared" si="55"/>
        <v/>
      </c>
      <c r="K167" s="11" t="str">
        <f t="shared" si="65"/>
        <v/>
      </c>
      <c r="L167" s="11" t="str">
        <f t="shared" si="66"/>
        <v/>
      </c>
      <c r="M167" s="11" t="str">
        <f t="shared" si="56"/>
        <v/>
      </c>
      <c r="N167" s="11" t="str">
        <f>IF(E167&lt;&gt;"",VLOOKUP(E167,依頼一覧!F:H,2,0),"")</f>
        <v/>
      </c>
    </row>
    <row r="168" spans="1:14">
      <c r="A168" s="7">
        <v>167</v>
      </c>
      <c r="B168" s="56" t="str">
        <f t="shared" ca="1" si="62"/>
        <v/>
      </c>
      <c r="C168" s="9" t="str">
        <f t="shared" si="63"/>
        <v/>
      </c>
      <c r="D168" s="9"/>
      <c r="E168" s="10"/>
      <c r="F168" s="45"/>
      <c r="G168" s="10" t="str">
        <f t="shared" si="64"/>
        <v/>
      </c>
      <c r="H168" s="11"/>
      <c r="I168" s="14"/>
      <c r="J168" s="11" t="str">
        <f t="shared" si="55"/>
        <v/>
      </c>
      <c r="K168" s="11" t="str">
        <f t="shared" si="65"/>
        <v/>
      </c>
      <c r="L168" s="11" t="str">
        <f t="shared" si="66"/>
        <v/>
      </c>
      <c r="M168" s="11" t="str">
        <f t="shared" si="56"/>
        <v/>
      </c>
      <c r="N168" s="11" t="str">
        <f>IF(E168&lt;&gt;"",VLOOKUP(E168,依頼一覧!F:H,2,0),"")</f>
        <v/>
      </c>
    </row>
    <row r="169" spans="1:14">
      <c r="A169" s="7">
        <v>168</v>
      </c>
      <c r="B169" s="56" t="str">
        <f t="shared" ca="1" si="62"/>
        <v/>
      </c>
      <c r="C169" s="9" t="str">
        <f t="shared" si="63"/>
        <v/>
      </c>
      <c r="D169" s="9"/>
      <c r="E169" s="10"/>
      <c r="F169" s="45"/>
      <c r="G169" s="10" t="str">
        <f t="shared" si="64"/>
        <v/>
      </c>
      <c r="H169" s="11"/>
      <c r="I169" s="14"/>
      <c r="J169" s="11" t="str">
        <f t="shared" si="55"/>
        <v/>
      </c>
      <c r="K169" s="11" t="str">
        <f t="shared" si="65"/>
        <v/>
      </c>
      <c r="L169" s="11" t="str">
        <f t="shared" si="66"/>
        <v/>
      </c>
      <c r="M169" s="11" t="str">
        <f t="shared" si="56"/>
        <v/>
      </c>
      <c r="N169" s="11" t="str">
        <f>IF(E169&lt;&gt;"",VLOOKUP(E169,依頼一覧!F:H,2,0),"")</f>
        <v/>
      </c>
    </row>
    <row r="170" spans="1:14">
      <c r="A170" s="7">
        <v>169</v>
      </c>
      <c r="B170" s="56" t="str">
        <f t="shared" ca="1" si="62"/>
        <v/>
      </c>
      <c r="C170" s="9" t="str">
        <f t="shared" si="63"/>
        <v/>
      </c>
      <c r="D170" s="9"/>
      <c r="E170" s="10"/>
      <c r="F170" s="45"/>
      <c r="G170" s="10" t="str">
        <f t="shared" si="64"/>
        <v/>
      </c>
      <c r="H170" s="11"/>
      <c r="I170" s="14"/>
      <c r="J170" s="11" t="str">
        <f t="shared" si="55"/>
        <v/>
      </c>
      <c r="K170" s="11" t="str">
        <f t="shared" si="65"/>
        <v/>
      </c>
      <c r="L170" s="11" t="str">
        <f t="shared" si="66"/>
        <v/>
      </c>
      <c r="M170" s="11" t="str">
        <f t="shared" si="56"/>
        <v/>
      </c>
      <c r="N170" s="11" t="str">
        <f>IF(E170&lt;&gt;"",VLOOKUP(E170,依頼一覧!F:H,2,0),"")</f>
        <v/>
      </c>
    </row>
    <row r="171" spans="1:14">
      <c r="A171" s="7">
        <v>170</v>
      </c>
      <c r="B171" s="56" t="str">
        <f t="shared" ca="1" si="62"/>
        <v/>
      </c>
      <c r="C171" s="9" t="str">
        <f t="shared" si="63"/>
        <v/>
      </c>
      <c r="D171" s="9"/>
      <c r="E171" s="10"/>
      <c r="F171" s="45"/>
      <c r="G171" s="10" t="str">
        <f t="shared" si="64"/>
        <v/>
      </c>
      <c r="H171" s="11"/>
      <c r="I171" s="14"/>
      <c r="J171" s="11" t="str">
        <f t="shared" si="55"/>
        <v/>
      </c>
      <c r="K171" s="11" t="str">
        <f t="shared" si="65"/>
        <v/>
      </c>
      <c r="L171" s="11" t="str">
        <f t="shared" si="66"/>
        <v/>
      </c>
      <c r="M171" s="11" t="str">
        <f t="shared" si="56"/>
        <v/>
      </c>
      <c r="N171" s="11" t="str">
        <f>IF(E171&lt;&gt;"",VLOOKUP(E171,依頼一覧!F:H,2,0),"")</f>
        <v/>
      </c>
    </row>
    <row r="172" spans="1:14">
      <c r="A172" s="7">
        <v>171</v>
      </c>
      <c r="B172" s="56" t="str">
        <f t="shared" ca="1" si="62"/>
        <v/>
      </c>
      <c r="C172" s="9" t="str">
        <f t="shared" si="63"/>
        <v/>
      </c>
      <c r="D172" s="9"/>
      <c r="E172" s="10"/>
      <c r="F172" s="45"/>
      <c r="G172" s="10" t="str">
        <f t="shared" si="64"/>
        <v/>
      </c>
      <c r="H172" s="11"/>
      <c r="I172" s="14"/>
      <c r="J172" s="11" t="str">
        <f t="shared" si="55"/>
        <v/>
      </c>
      <c r="K172" s="11" t="str">
        <f t="shared" si="65"/>
        <v/>
      </c>
      <c r="L172" s="11" t="str">
        <f t="shared" si="66"/>
        <v/>
      </c>
      <c r="M172" s="11" t="str">
        <f t="shared" si="56"/>
        <v/>
      </c>
      <c r="N172" s="11" t="str">
        <f>IF(E172&lt;&gt;"",VLOOKUP(E172,依頼一覧!F:H,2,0),"")</f>
        <v/>
      </c>
    </row>
    <row r="173" spans="1:14">
      <c r="A173" s="7">
        <v>172</v>
      </c>
      <c r="B173" s="56" t="str">
        <f t="shared" ca="1" si="62"/>
        <v/>
      </c>
      <c r="C173" s="9" t="str">
        <f t="shared" si="63"/>
        <v/>
      </c>
      <c r="D173" s="9"/>
      <c r="E173" s="10"/>
      <c r="F173" s="45"/>
      <c r="G173" s="10" t="str">
        <f t="shared" si="64"/>
        <v/>
      </c>
      <c r="H173" s="11"/>
      <c r="I173" s="14"/>
      <c r="J173" s="11" t="str">
        <f t="shared" si="55"/>
        <v/>
      </c>
      <c r="K173" s="11" t="str">
        <f t="shared" si="65"/>
        <v/>
      </c>
      <c r="L173" s="11" t="str">
        <f t="shared" si="66"/>
        <v/>
      </c>
      <c r="M173" s="11" t="str">
        <f t="shared" si="56"/>
        <v/>
      </c>
      <c r="N173" s="11" t="str">
        <f>IF(E173&lt;&gt;"",VLOOKUP(E173,依頼一覧!F:H,2,0),"")</f>
        <v/>
      </c>
    </row>
    <row r="174" spans="1:14">
      <c r="A174" s="7">
        <v>173</v>
      </c>
      <c r="B174" s="56" t="str">
        <f t="shared" ca="1" si="62"/>
        <v/>
      </c>
      <c r="C174" s="9" t="str">
        <f t="shared" si="63"/>
        <v/>
      </c>
      <c r="D174" s="9"/>
      <c r="E174" s="10"/>
      <c r="F174" s="45"/>
      <c r="G174" s="10" t="str">
        <f t="shared" si="64"/>
        <v/>
      </c>
      <c r="H174" s="11"/>
      <c r="I174" s="14"/>
      <c r="J174" s="11" t="str">
        <f t="shared" si="55"/>
        <v/>
      </c>
      <c r="K174" s="11" t="str">
        <f t="shared" si="65"/>
        <v/>
      </c>
      <c r="L174" s="11" t="str">
        <f t="shared" si="66"/>
        <v/>
      </c>
      <c r="M174" s="11" t="str">
        <f t="shared" si="56"/>
        <v/>
      </c>
      <c r="N174" s="11" t="str">
        <f>IF(E174&lt;&gt;"",VLOOKUP(E174,依頼一覧!F:H,2,0),"")</f>
        <v/>
      </c>
    </row>
    <row r="175" spans="1:14">
      <c r="A175" s="7">
        <v>174</v>
      </c>
      <c r="B175" s="56" t="str">
        <f t="shared" ca="1" si="62"/>
        <v/>
      </c>
      <c r="C175" s="9" t="str">
        <f t="shared" si="63"/>
        <v/>
      </c>
      <c r="D175" s="9"/>
      <c r="E175" s="10"/>
      <c r="F175" s="45"/>
      <c r="G175" s="10" t="str">
        <f t="shared" si="64"/>
        <v/>
      </c>
      <c r="H175" s="11"/>
      <c r="I175" s="14"/>
      <c r="J175" s="11" t="str">
        <f t="shared" si="55"/>
        <v/>
      </c>
      <c r="K175" s="11" t="str">
        <f t="shared" si="65"/>
        <v/>
      </c>
      <c r="L175" s="11" t="str">
        <f t="shared" si="66"/>
        <v/>
      </c>
      <c r="M175" s="11" t="str">
        <f t="shared" si="56"/>
        <v/>
      </c>
      <c r="N175" s="11" t="str">
        <f>IF(E175&lt;&gt;"",VLOOKUP(E175,依頼一覧!F:H,2,0),"")</f>
        <v/>
      </c>
    </row>
    <row r="176" spans="1:14">
      <c r="A176" s="7">
        <v>175</v>
      </c>
      <c r="B176" s="56" t="str">
        <f t="shared" ca="1" si="62"/>
        <v/>
      </c>
      <c r="C176" s="9" t="str">
        <f t="shared" si="63"/>
        <v/>
      </c>
      <c r="D176" s="9"/>
      <c r="E176" s="10"/>
      <c r="F176" s="45"/>
      <c r="G176" s="10" t="str">
        <f t="shared" si="64"/>
        <v/>
      </c>
      <c r="H176" s="11"/>
      <c r="I176" s="14"/>
      <c r="J176" s="11" t="str">
        <f t="shared" si="55"/>
        <v/>
      </c>
      <c r="K176" s="11" t="str">
        <f t="shared" si="65"/>
        <v/>
      </c>
      <c r="L176" s="11" t="str">
        <f t="shared" si="66"/>
        <v/>
      </c>
      <c r="M176" s="11" t="str">
        <f t="shared" si="56"/>
        <v/>
      </c>
      <c r="N176" s="11" t="str">
        <f>IF(E176&lt;&gt;"",VLOOKUP(E176,依頼一覧!F:H,2,0),"")</f>
        <v/>
      </c>
    </row>
    <row r="177" spans="1:14">
      <c r="A177" s="7">
        <v>176</v>
      </c>
      <c r="B177" s="56" t="str">
        <f t="shared" ca="1" si="62"/>
        <v/>
      </c>
      <c r="C177" s="9" t="str">
        <f t="shared" si="63"/>
        <v/>
      </c>
      <c r="D177" s="9"/>
      <c r="E177" s="10"/>
      <c r="F177" s="45"/>
      <c r="G177" s="10" t="str">
        <f t="shared" si="64"/>
        <v/>
      </c>
      <c r="H177" s="11"/>
      <c r="I177" s="14"/>
      <c r="J177" s="11" t="str">
        <f t="shared" si="55"/>
        <v/>
      </c>
      <c r="K177" s="11" t="str">
        <f t="shared" si="65"/>
        <v/>
      </c>
      <c r="L177" s="11" t="str">
        <f t="shared" si="66"/>
        <v/>
      </c>
      <c r="M177" s="11" t="str">
        <f t="shared" si="56"/>
        <v/>
      </c>
      <c r="N177" s="11" t="str">
        <f>IF(E177&lt;&gt;"",VLOOKUP(E177,依頼一覧!F:H,2,0),"")</f>
        <v/>
      </c>
    </row>
    <row r="178" spans="1:14">
      <c r="A178" s="7">
        <v>177</v>
      </c>
      <c r="B178" s="56" t="str">
        <f t="shared" ca="1" si="62"/>
        <v/>
      </c>
      <c r="C178" s="9" t="str">
        <f t="shared" si="63"/>
        <v/>
      </c>
      <c r="D178" s="9"/>
      <c r="E178" s="10"/>
      <c r="F178" s="45"/>
      <c r="G178" s="10" t="str">
        <f t="shared" si="64"/>
        <v/>
      </c>
      <c r="H178" s="11"/>
      <c r="I178" s="14"/>
      <c r="J178" s="11" t="str">
        <f t="shared" si="55"/>
        <v/>
      </c>
      <c r="K178" s="11" t="str">
        <f t="shared" si="65"/>
        <v/>
      </c>
      <c r="L178" s="11" t="str">
        <f t="shared" si="66"/>
        <v/>
      </c>
      <c r="M178" s="11" t="str">
        <f t="shared" si="56"/>
        <v/>
      </c>
      <c r="N178" s="11" t="str">
        <f>IF(E178&lt;&gt;"",VLOOKUP(E178,依頼一覧!F:H,2,0),"")</f>
        <v/>
      </c>
    </row>
    <row r="179" spans="1:14">
      <c r="A179" s="7">
        <v>178</v>
      </c>
      <c r="B179" s="56" t="str">
        <f t="shared" ca="1" si="62"/>
        <v/>
      </c>
      <c r="C179" s="9" t="str">
        <f t="shared" si="63"/>
        <v/>
      </c>
      <c r="D179" s="9"/>
      <c r="E179" s="10"/>
      <c r="F179" s="45"/>
      <c r="G179" s="10" t="str">
        <f t="shared" si="64"/>
        <v/>
      </c>
      <c r="H179" s="11"/>
      <c r="I179" s="14"/>
      <c r="J179" s="11" t="str">
        <f t="shared" si="55"/>
        <v/>
      </c>
      <c r="K179" s="11" t="str">
        <f t="shared" si="65"/>
        <v/>
      </c>
      <c r="L179" s="11" t="str">
        <f t="shared" si="66"/>
        <v/>
      </c>
      <c r="M179" s="11" t="str">
        <f t="shared" si="56"/>
        <v/>
      </c>
      <c r="N179" s="11" t="str">
        <f>IF(E179&lt;&gt;"",VLOOKUP(E179,依頼一覧!F:H,2,0),"")</f>
        <v/>
      </c>
    </row>
    <row r="180" spans="1:14">
      <c r="A180" s="7">
        <v>179</v>
      </c>
      <c r="B180" s="56" t="str">
        <f t="shared" ca="1" si="62"/>
        <v/>
      </c>
      <c r="C180" s="9" t="str">
        <f t="shared" si="63"/>
        <v/>
      </c>
      <c r="D180" s="9"/>
      <c r="E180" s="10"/>
      <c r="F180" s="45"/>
      <c r="G180" s="10" t="str">
        <f t="shared" si="64"/>
        <v/>
      </c>
      <c r="H180" s="11"/>
      <c r="I180" s="14"/>
      <c r="J180" s="11" t="str">
        <f t="shared" si="55"/>
        <v/>
      </c>
      <c r="K180" s="11" t="str">
        <f t="shared" si="65"/>
        <v/>
      </c>
      <c r="L180" s="11" t="str">
        <f t="shared" si="66"/>
        <v/>
      </c>
      <c r="M180" s="11" t="str">
        <f t="shared" si="56"/>
        <v/>
      </c>
      <c r="N180" s="11" t="str">
        <f>IF(E180&lt;&gt;"",VLOOKUP(E180,依頼一覧!F:H,2,0),"")</f>
        <v/>
      </c>
    </row>
    <row r="181" spans="1:14">
      <c r="A181" s="7">
        <v>180</v>
      </c>
      <c r="B181" s="56" t="str">
        <f t="shared" ca="1" si="62"/>
        <v/>
      </c>
      <c r="C181" s="9" t="str">
        <f t="shared" si="63"/>
        <v/>
      </c>
      <c r="D181" s="9"/>
      <c r="E181" s="10"/>
      <c r="F181" s="45"/>
      <c r="G181" s="10" t="str">
        <f t="shared" si="64"/>
        <v/>
      </c>
      <c r="H181" s="11"/>
      <c r="I181" s="14"/>
      <c r="J181" s="11" t="str">
        <f t="shared" si="55"/>
        <v/>
      </c>
      <c r="K181" s="11" t="str">
        <f t="shared" si="65"/>
        <v/>
      </c>
      <c r="L181" s="11" t="str">
        <f t="shared" si="66"/>
        <v/>
      </c>
      <c r="M181" s="11" t="str">
        <f t="shared" si="56"/>
        <v/>
      </c>
      <c r="N181" s="11" t="str">
        <f>IF(E181&lt;&gt;"",VLOOKUP(E181,依頼一覧!F:H,2,0),"")</f>
        <v/>
      </c>
    </row>
    <row r="182" spans="1:14">
      <c r="A182" s="7">
        <v>181</v>
      </c>
      <c r="B182" s="56" t="str">
        <f t="shared" ca="1" si="62"/>
        <v/>
      </c>
      <c r="C182" s="9" t="str">
        <f t="shared" si="63"/>
        <v/>
      </c>
      <c r="D182" s="9"/>
      <c r="E182" s="10"/>
      <c r="F182" s="45"/>
      <c r="G182" s="10" t="str">
        <f t="shared" si="64"/>
        <v/>
      </c>
      <c r="H182" s="11"/>
      <c r="I182" s="14"/>
      <c r="J182" s="11" t="str">
        <f t="shared" si="55"/>
        <v/>
      </c>
      <c r="K182" s="11" t="str">
        <f t="shared" si="65"/>
        <v/>
      </c>
      <c r="L182" s="11" t="str">
        <f t="shared" si="66"/>
        <v/>
      </c>
      <c r="M182" s="11" t="str">
        <f t="shared" si="56"/>
        <v/>
      </c>
      <c r="N182" s="11" t="str">
        <f>IF(E182&lt;&gt;"",VLOOKUP(E182,依頼一覧!F:H,2,0),"")</f>
        <v/>
      </c>
    </row>
    <row r="183" spans="1:14">
      <c r="A183" s="7">
        <v>182</v>
      </c>
      <c r="B183" s="56" t="str">
        <f t="shared" ca="1" si="62"/>
        <v/>
      </c>
      <c r="C183" s="9" t="str">
        <f t="shared" si="63"/>
        <v/>
      </c>
      <c r="D183" s="9"/>
      <c r="E183" s="10"/>
      <c r="F183" s="45"/>
      <c r="G183" s="10" t="str">
        <f t="shared" si="64"/>
        <v/>
      </c>
      <c r="H183" s="11"/>
      <c r="I183" s="14"/>
      <c r="J183" s="11" t="str">
        <f t="shared" si="55"/>
        <v/>
      </c>
      <c r="K183" s="11" t="str">
        <f t="shared" si="65"/>
        <v/>
      </c>
      <c r="L183" s="11" t="str">
        <f t="shared" si="66"/>
        <v/>
      </c>
      <c r="M183" s="11" t="str">
        <f t="shared" si="56"/>
        <v/>
      </c>
      <c r="N183" s="11" t="str">
        <f>IF(E183&lt;&gt;"",VLOOKUP(E183,依頼一覧!F:H,2,0),"")</f>
        <v/>
      </c>
    </row>
    <row r="184" spans="1:14">
      <c r="A184" s="7">
        <v>183</v>
      </c>
      <c r="B184" s="56" t="str">
        <f t="shared" ca="1" si="62"/>
        <v/>
      </c>
      <c r="C184" s="9" t="str">
        <f t="shared" si="63"/>
        <v/>
      </c>
      <c r="D184" s="9"/>
      <c r="E184" s="10"/>
      <c r="F184" s="45"/>
      <c r="G184" s="10" t="str">
        <f t="shared" si="64"/>
        <v/>
      </c>
      <c r="H184" s="11"/>
      <c r="I184" s="14"/>
      <c r="J184" s="11" t="str">
        <f t="shared" si="55"/>
        <v/>
      </c>
      <c r="K184" s="11" t="str">
        <f t="shared" si="65"/>
        <v/>
      </c>
      <c r="L184" s="11" t="str">
        <f t="shared" si="66"/>
        <v/>
      </c>
      <c r="M184" s="11" t="str">
        <f t="shared" si="56"/>
        <v/>
      </c>
      <c r="N184" s="11" t="str">
        <f>IF(E184&lt;&gt;"",VLOOKUP(E184,依頼一覧!F:H,2,0),"")</f>
        <v/>
      </c>
    </row>
    <row r="185" spans="1:14">
      <c r="A185" s="7">
        <v>184</v>
      </c>
      <c r="B185" s="56" t="str">
        <f t="shared" ca="1" si="62"/>
        <v/>
      </c>
      <c r="C185" s="9" t="str">
        <f t="shared" si="63"/>
        <v/>
      </c>
      <c r="D185" s="9"/>
      <c r="E185" s="10"/>
      <c r="F185" s="45"/>
      <c r="G185" s="10" t="str">
        <f t="shared" si="64"/>
        <v/>
      </c>
      <c r="H185" s="11"/>
      <c r="I185" s="14"/>
      <c r="J185" s="11" t="str">
        <f t="shared" si="55"/>
        <v/>
      </c>
      <c r="K185" s="11" t="str">
        <f t="shared" si="65"/>
        <v/>
      </c>
      <c r="L185" s="11" t="str">
        <f t="shared" si="66"/>
        <v/>
      </c>
      <c r="M185" s="11" t="str">
        <f t="shared" si="56"/>
        <v/>
      </c>
      <c r="N185" s="11" t="str">
        <f>IF(E185&lt;&gt;"",VLOOKUP(E185,依頼一覧!F:H,2,0),"")</f>
        <v/>
      </c>
    </row>
    <row r="186" spans="1:14">
      <c r="A186" s="7">
        <v>185</v>
      </c>
      <c r="B186" s="56" t="str">
        <f t="shared" ca="1" si="62"/>
        <v/>
      </c>
      <c r="C186" s="9" t="str">
        <f t="shared" si="63"/>
        <v/>
      </c>
      <c r="D186" s="9"/>
      <c r="E186" s="10"/>
      <c r="F186" s="45"/>
      <c r="G186" s="10" t="str">
        <f t="shared" si="64"/>
        <v/>
      </c>
      <c r="H186" s="11"/>
      <c r="I186" s="14"/>
      <c r="J186" s="11" t="str">
        <f t="shared" si="55"/>
        <v/>
      </c>
      <c r="K186" s="11" t="str">
        <f t="shared" si="65"/>
        <v/>
      </c>
      <c r="L186" s="11" t="str">
        <f t="shared" si="66"/>
        <v/>
      </c>
      <c r="M186" s="11" t="str">
        <f t="shared" si="56"/>
        <v/>
      </c>
      <c r="N186" s="11" t="str">
        <f>IF(E186&lt;&gt;"",VLOOKUP(E186,依頼一覧!F:H,2,0),"")</f>
        <v/>
      </c>
    </row>
    <row r="187" spans="1:14">
      <c r="A187" s="7">
        <v>186</v>
      </c>
      <c r="B187" s="56" t="str">
        <f t="shared" ca="1" si="62"/>
        <v/>
      </c>
      <c r="C187" s="9" t="str">
        <f t="shared" si="63"/>
        <v/>
      </c>
      <c r="D187" s="9"/>
      <c r="E187" s="10"/>
      <c r="F187" s="45"/>
      <c r="G187" s="10" t="str">
        <f t="shared" si="64"/>
        <v/>
      </c>
      <c r="H187" s="11"/>
      <c r="I187" s="14"/>
      <c r="J187" s="11" t="str">
        <f t="shared" si="55"/>
        <v/>
      </c>
      <c r="K187" s="11" t="str">
        <f t="shared" si="65"/>
        <v/>
      </c>
      <c r="L187" s="11" t="str">
        <f t="shared" si="66"/>
        <v/>
      </c>
      <c r="M187" s="11" t="str">
        <f t="shared" si="56"/>
        <v/>
      </c>
      <c r="N187" s="11" t="str">
        <f>IF(E187&lt;&gt;"",VLOOKUP(E187,依頼一覧!F:H,2,0),"")</f>
        <v/>
      </c>
    </row>
    <row r="188" spans="1:14">
      <c r="A188" s="7">
        <v>187</v>
      </c>
      <c r="B188" s="56" t="str">
        <f t="shared" ca="1" si="62"/>
        <v/>
      </c>
      <c r="C188" s="9" t="str">
        <f t="shared" si="63"/>
        <v/>
      </c>
      <c r="D188" s="9"/>
      <c r="E188" s="10"/>
      <c r="F188" s="45"/>
      <c r="G188" s="10" t="str">
        <f t="shared" si="64"/>
        <v/>
      </c>
      <c r="H188" s="11"/>
      <c r="I188" s="14"/>
      <c r="J188" s="11" t="str">
        <f t="shared" si="55"/>
        <v/>
      </c>
      <c r="K188" s="11" t="str">
        <f t="shared" si="65"/>
        <v/>
      </c>
      <c r="L188" s="11" t="str">
        <f t="shared" si="66"/>
        <v/>
      </c>
      <c r="M188" s="11" t="str">
        <f t="shared" si="56"/>
        <v/>
      </c>
      <c r="N188" s="11" t="str">
        <f>IF(E188&lt;&gt;"",VLOOKUP(E188,依頼一覧!F:H,2,0),"")</f>
        <v/>
      </c>
    </row>
    <row r="189" spans="1:14">
      <c r="A189" s="7">
        <v>188</v>
      </c>
      <c r="B189" s="56" t="str">
        <f t="shared" ca="1" si="62"/>
        <v/>
      </c>
      <c r="C189" s="9" t="str">
        <f t="shared" si="63"/>
        <v/>
      </c>
      <c r="D189" s="9"/>
      <c r="E189" s="10"/>
      <c r="F189" s="45"/>
      <c r="G189" s="10" t="str">
        <f t="shared" si="64"/>
        <v/>
      </c>
      <c r="H189" s="11"/>
      <c r="I189" s="14"/>
      <c r="J189" s="11" t="str">
        <f t="shared" si="55"/>
        <v/>
      </c>
      <c r="K189" s="11" t="str">
        <f t="shared" si="65"/>
        <v/>
      </c>
      <c r="L189" s="11" t="str">
        <f t="shared" si="66"/>
        <v/>
      </c>
      <c r="M189" s="11" t="str">
        <f t="shared" si="56"/>
        <v/>
      </c>
      <c r="N189" s="11" t="str">
        <f>IF(E189&lt;&gt;"",VLOOKUP(E189,依頼一覧!F:H,2,0),"")</f>
        <v/>
      </c>
    </row>
    <row r="190" spans="1:14">
      <c r="A190" s="7">
        <v>189</v>
      </c>
      <c r="B190" s="56" t="str">
        <f t="shared" ca="1" si="62"/>
        <v/>
      </c>
      <c r="C190" s="9" t="str">
        <f t="shared" si="63"/>
        <v/>
      </c>
      <c r="D190" s="9"/>
      <c r="E190" s="10"/>
      <c r="F190" s="45"/>
      <c r="G190" s="10" t="str">
        <f t="shared" si="64"/>
        <v/>
      </c>
      <c r="H190" s="11"/>
      <c r="I190" s="14"/>
      <c r="J190" s="11" t="str">
        <f t="shared" si="55"/>
        <v/>
      </c>
      <c r="K190" s="11" t="str">
        <f t="shared" si="65"/>
        <v/>
      </c>
      <c r="L190" s="11" t="str">
        <f t="shared" si="66"/>
        <v/>
      </c>
      <c r="M190" s="11" t="str">
        <f t="shared" si="56"/>
        <v/>
      </c>
      <c r="N190" s="11" t="str">
        <f>IF(E190&lt;&gt;"",VLOOKUP(E190,依頼一覧!F:H,2,0),"")</f>
        <v/>
      </c>
    </row>
    <row r="191" spans="1:14">
      <c r="A191" s="7">
        <v>190</v>
      </c>
      <c r="B191" s="56" t="str">
        <f t="shared" ca="1" si="62"/>
        <v/>
      </c>
      <c r="C191" s="9" t="str">
        <f t="shared" si="63"/>
        <v/>
      </c>
      <c r="D191" s="9"/>
      <c r="E191" s="10"/>
      <c r="F191" s="45"/>
      <c r="G191" s="10" t="str">
        <f t="shared" si="64"/>
        <v/>
      </c>
      <c r="H191" s="11"/>
      <c r="I191" s="14"/>
      <c r="J191" s="11" t="str">
        <f t="shared" si="55"/>
        <v/>
      </c>
      <c r="K191" s="11" t="str">
        <f t="shared" si="65"/>
        <v/>
      </c>
      <c r="L191" s="11" t="str">
        <f t="shared" si="66"/>
        <v/>
      </c>
      <c r="M191" s="11" t="str">
        <f t="shared" si="56"/>
        <v/>
      </c>
      <c r="N191" s="11" t="str">
        <f>IF(E191&lt;&gt;"",VLOOKUP(E191,依頼一覧!F:H,2,0),"")</f>
        <v/>
      </c>
    </row>
    <row r="192" spans="1:14">
      <c r="A192" s="7">
        <v>191</v>
      </c>
      <c r="B192" s="56" t="str">
        <f t="shared" ca="1" si="62"/>
        <v/>
      </c>
      <c r="C192" s="9" t="str">
        <f t="shared" si="63"/>
        <v/>
      </c>
      <c r="D192" s="9"/>
      <c r="E192" s="10"/>
      <c r="F192" s="45"/>
      <c r="G192" s="10" t="str">
        <f t="shared" si="64"/>
        <v/>
      </c>
      <c r="H192" s="11"/>
      <c r="I192" s="14"/>
      <c r="J192" s="11" t="str">
        <f t="shared" si="55"/>
        <v/>
      </c>
      <c r="K192" s="11" t="str">
        <f t="shared" si="65"/>
        <v/>
      </c>
      <c r="L192" s="11" t="str">
        <f t="shared" si="66"/>
        <v/>
      </c>
      <c r="M192" s="11" t="str">
        <f t="shared" si="56"/>
        <v/>
      </c>
      <c r="N192" s="11" t="str">
        <f>IF(E192&lt;&gt;"",VLOOKUP(E192,依頼一覧!F:H,2,0),"")</f>
        <v/>
      </c>
    </row>
    <row r="193" spans="1:14">
      <c r="A193" s="7">
        <v>192</v>
      </c>
      <c r="B193" s="56" t="str">
        <f t="shared" ca="1" si="62"/>
        <v/>
      </c>
      <c r="C193" s="9" t="str">
        <f t="shared" si="63"/>
        <v/>
      </c>
      <c r="D193" s="9"/>
      <c r="E193" s="10"/>
      <c r="F193" s="45"/>
      <c r="G193" s="10" t="str">
        <f t="shared" si="64"/>
        <v/>
      </c>
      <c r="H193" s="11"/>
      <c r="I193" s="14"/>
      <c r="J193" s="11" t="str">
        <f t="shared" si="55"/>
        <v/>
      </c>
      <c r="K193" s="11" t="str">
        <f t="shared" si="65"/>
        <v/>
      </c>
      <c r="L193" s="11" t="str">
        <f t="shared" si="66"/>
        <v/>
      </c>
      <c r="M193" s="11" t="str">
        <f t="shared" si="56"/>
        <v/>
      </c>
      <c r="N193" s="11" t="str">
        <f>IF(E193&lt;&gt;"",VLOOKUP(E193,依頼一覧!F:H,2,0),"")</f>
        <v/>
      </c>
    </row>
    <row r="194" spans="1:14">
      <c r="A194" s="7">
        <v>193</v>
      </c>
      <c r="B194" s="56" t="str">
        <f t="shared" ref="B194:B200" ca="1" si="67">IF(D194&lt;&gt;"",TODAY(),"")</f>
        <v/>
      </c>
      <c r="C194" s="9" t="str">
        <f t="shared" ref="C194:C200" si="68">IF(D194&lt;&gt;"",C193,"")</f>
        <v/>
      </c>
      <c r="D194" s="9"/>
      <c r="E194" s="10"/>
      <c r="F194" s="45"/>
      <c r="G194" s="10" t="str">
        <f t="shared" ref="G194:G200" si="69">LEFT(E194,5)</f>
        <v/>
      </c>
      <c r="H194" s="11"/>
      <c r="I194" s="14"/>
      <c r="J194" s="11" t="str">
        <f t="shared" si="55"/>
        <v/>
      </c>
      <c r="K194" s="11" t="str">
        <f t="shared" ref="K194:K200" si="70">IF(D194&lt;&gt;"","郵便","")</f>
        <v/>
      </c>
      <c r="L194" s="11" t="str">
        <f t="shared" ref="L194:L200" si="71">IF(D194&lt;&gt;"",IF(H194="*","元払い","着払い"),"")</f>
        <v/>
      </c>
      <c r="M194" s="11" t="str">
        <f t="shared" si="56"/>
        <v/>
      </c>
      <c r="N194" s="11" t="str">
        <f>IF(E194&lt;&gt;"",VLOOKUP(E194,依頼一覧!F:H,2,0),"")</f>
        <v/>
      </c>
    </row>
    <row r="195" spans="1:14">
      <c r="A195" s="7">
        <v>194</v>
      </c>
      <c r="B195" s="56" t="str">
        <f t="shared" ca="1" si="67"/>
        <v/>
      </c>
      <c r="C195" s="9" t="str">
        <f t="shared" si="68"/>
        <v/>
      </c>
      <c r="D195" s="9"/>
      <c r="E195" s="10"/>
      <c r="F195" s="45"/>
      <c r="G195" s="10" t="str">
        <f t="shared" si="69"/>
        <v/>
      </c>
      <c r="H195" s="11"/>
      <c r="I195" s="14"/>
      <c r="J195" s="11" t="str">
        <f t="shared" ref="J195:J258" si="72">IF(E195&lt;&gt;"",
IF(
OR(VALUE(G195)=31091,VALUE(G195)=49561,VALUE(G195)=49790,VALUE(G195)=48161,VALUE(G195)=49661,VALUE(G195)=49861,VALUE(G195)=48561,VALUE(G195)=49679,VALUE(G195)=60522,VALUE(G195)=49261,VALUE(G195)=49681,VALUE(G195)=71151,VALUE(G195)=49361,VALUE(G195)=49743,VALUE(G195)=77334,VALUE(G195)=49461,VALUE(G195)=49761,VALUE(G195)=99661,VALUE(G195)=917,VALUE(G195)=10035,VALUE(G195)=49663,VALUE(G195)=49665,VALUE(G195)=60020,VALUE(G195)=99660,VALUE(G195)=99663,VALUE(G195)=99665,VALUE(G195)=71151,VALUE(G195)=31081),"JCB",
IF(
E195=0,"J-Mups","MUN"
)
),"")</f>
        <v/>
      </c>
      <c r="K195" s="11" t="str">
        <f t="shared" si="70"/>
        <v/>
      </c>
      <c r="L195" s="11" t="str">
        <f t="shared" si="71"/>
        <v/>
      </c>
      <c r="M195" s="11" t="str">
        <f t="shared" ref="M195:M258" si="73">IF(E195&lt;&gt;"",IF(OR(VALUE(G195)=31081,VALUE(G195)=49665,VALUE(G195)=917,VALUE(G195)=10035,VALUE(G195)=49663,VALUE(G195)=60020,VALUE(G195)=49679,VALUE(G195)=99663,VALUE(G195)=49679,VALUE(G195)=55084,VALUE(G195)=55087,VALUE(G195)=55088,VALUE(G195)=55089,VALUE(G195)=55090,VALUE(G195)=55091,VALUE(G195)=55092,VALUE(G195)=55093,VALUE(G195)=55094,VALUE(G195)=55095,VALUE(G195)=55096,VALUE(G195)=55097,VALUE(G195)=55099,VALUE(G195)=55100,VALUE(G195)=71151),"調整",
IF(E195&lt;&gt;"",IF(OR(VALUE(G195)=31091,VALUE(G195)=49681,VALUE(G195)=49743,VALUE(G195)=60522),"依頼かも",
IF(J195="J-Mups","保管リスト","依頼")))),"")</f>
        <v/>
      </c>
      <c r="N195" s="11" t="str">
        <f>IF(E195&lt;&gt;"",VLOOKUP(E195,依頼一覧!F:H,2,0),"")</f>
        <v/>
      </c>
    </row>
    <row r="196" spans="1:14">
      <c r="A196" s="7">
        <v>195</v>
      </c>
      <c r="B196" s="56" t="str">
        <f t="shared" ca="1" si="67"/>
        <v/>
      </c>
      <c r="C196" s="9" t="str">
        <f t="shared" si="68"/>
        <v/>
      </c>
      <c r="D196" s="9"/>
      <c r="E196" s="10"/>
      <c r="F196" s="45"/>
      <c r="G196" s="10" t="str">
        <f t="shared" si="69"/>
        <v/>
      </c>
      <c r="H196" s="11"/>
      <c r="I196" s="14"/>
      <c r="J196" s="11" t="str">
        <f t="shared" si="72"/>
        <v/>
      </c>
      <c r="K196" s="11" t="str">
        <f t="shared" si="70"/>
        <v/>
      </c>
      <c r="L196" s="11" t="str">
        <f t="shared" si="71"/>
        <v/>
      </c>
      <c r="M196" s="11" t="str">
        <f t="shared" si="73"/>
        <v/>
      </c>
      <c r="N196" s="11" t="str">
        <f>IF(E196&lt;&gt;"",VLOOKUP(E196,依頼一覧!F:H,2,0),"")</f>
        <v/>
      </c>
    </row>
    <row r="197" spans="1:14">
      <c r="A197" s="7">
        <v>196</v>
      </c>
      <c r="B197" s="56" t="str">
        <f t="shared" ca="1" si="67"/>
        <v/>
      </c>
      <c r="C197" s="9" t="str">
        <f t="shared" si="68"/>
        <v/>
      </c>
      <c r="D197" s="9"/>
      <c r="E197" s="10"/>
      <c r="F197" s="45"/>
      <c r="G197" s="10" t="str">
        <f t="shared" si="69"/>
        <v/>
      </c>
      <c r="H197" s="11"/>
      <c r="I197" s="14"/>
      <c r="J197" s="11" t="str">
        <f t="shared" si="72"/>
        <v/>
      </c>
      <c r="K197" s="11" t="str">
        <f t="shared" si="70"/>
        <v/>
      </c>
      <c r="L197" s="11" t="str">
        <f t="shared" si="71"/>
        <v/>
      </c>
      <c r="M197" s="11" t="str">
        <f t="shared" si="73"/>
        <v/>
      </c>
      <c r="N197" s="11" t="str">
        <f>IF(E197&lt;&gt;"",VLOOKUP(E197,依頼一覧!F:H,2,0),"")</f>
        <v/>
      </c>
    </row>
    <row r="198" spans="1:14">
      <c r="A198" s="7">
        <v>197</v>
      </c>
      <c r="B198" s="56" t="str">
        <f t="shared" ca="1" si="67"/>
        <v/>
      </c>
      <c r="C198" s="9" t="str">
        <f t="shared" si="68"/>
        <v/>
      </c>
      <c r="D198" s="9"/>
      <c r="E198" s="10"/>
      <c r="F198" s="45"/>
      <c r="G198" s="10" t="str">
        <f t="shared" si="69"/>
        <v/>
      </c>
      <c r="H198" s="11"/>
      <c r="I198" s="14"/>
      <c r="J198" s="11" t="str">
        <f t="shared" si="72"/>
        <v/>
      </c>
      <c r="K198" s="11" t="str">
        <f t="shared" si="70"/>
        <v/>
      </c>
      <c r="L198" s="11" t="str">
        <f t="shared" si="71"/>
        <v/>
      </c>
      <c r="M198" s="11" t="str">
        <f t="shared" si="73"/>
        <v/>
      </c>
      <c r="N198" s="11" t="str">
        <f>IF(E198&lt;&gt;"",VLOOKUP(E198,依頼一覧!F:H,2,0),"")</f>
        <v/>
      </c>
    </row>
    <row r="199" spans="1:14">
      <c r="A199" s="7">
        <v>198</v>
      </c>
      <c r="B199" s="56" t="str">
        <f t="shared" ca="1" si="67"/>
        <v/>
      </c>
      <c r="C199" s="9" t="str">
        <f t="shared" si="68"/>
        <v/>
      </c>
      <c r="D199" s="9"/>
      <c r="E199" s="10"/>
      <c r="F199" s="45"/>
      <c r="G199" s="10" t="str">
        <f t="shared" si="69"/>
        <v/>
      </c>
      <c r="H199" s="11"/>
      <c r="I199" s="14"/>
      <c r="J199" s="11" t="str">
        <f t="shared" si="72"/>
        <v/>
      </c>
      <c r="K199" s="11" t="str">
        <f t="shared" si="70"/>
        <v/>
      </c>
      <c r="L199" s="11" t="str">
        <f t="shared" si="71"/>
        <v/>
      </c>
      <c r="M199" s="11" t="str">
        <f t="shared" si="73"/>
        <v/>
      </c>
      <c r="N199" s="11" t="str">
        <f>IF(E199&lt;&gt;"",VLOOKUP(E199,依頼一覧!F:H,2,0),"")</f>
        <v/>
      </c>
    </row>
    <row r="200" spans="1:14">
      <c r="A200" s="7">
        <v>199</v>
      </c>
      <c r="B200" s="56" t="str">
        <f t="shared" ca="1" si="67"/>
        <v/>
      </c>
      <c r="C200" s="9" t="str">
        <f t="shared" si="68"/>
        <v/>
      </c>
      <c r="D200" s="9"/>
      <c r="E200" s="10"/>
      <c r="F200" s="45"/>
      <c r="G200" s="10" t="str">
        <f t="shared" si="69"/>
        <v/>
      </c>
      <c r="H200" s="11"/>
      <c r="I200" s="14"/>
      <c r="J200" s="11" t="str">
        <f t="shared" si="72"/>
        <v/>
      </c>
      <c r="K200" s="11" t="str">
        <f t="shared" si="70"/>
        <v/>
      </c>
      <c r="L200" s="11" t="str">
        <f t="shared" si="71"/>
        <v/>
      </c>
      <c r="M200" s="11" t="str">
        <f t="shared" si="73"/>
        <v/>
      </c>
      <c r="N200" s="11" t="str">
        <f>IF(E200&lt;&gt;"",VLOOKUP(E200,依頼一覧!F:H,2,0),"")</f>
        <v/>
      </c>
    </row>
    <row r="201" spans="1:14">
      <c r="A201" s="7">
        <v>200</v>
      </c>
      <c r="B201" s="56" t="str">
        <f t="shared" ref="B201:B258" ca="1" si="74">IF(D201&lt;&gt;"",TODAY(),"")</f>
        <v/>
      </c>
      <c r="C201" s="9" t="str">
        <f t="shared" ref="C201:C222" si="75">IF(D201&lt;&gt;"",C200,"")</f>
        <v/>
      </c>
      <c r="D201" s="9"/>
      <c r="E201" s="10"/>
      <c r="F201" s="45"/>
      <c r="G201" s="10" t="str">
        <f t="shared" ref="G201:G222" si="76">LEFT(E201,5)</f>
        <v/>
      </c>
      <c r="H201" s="11"/>
      <c r="I201" s="14"/>
      <c r="J201" s="11" t="str">
        <f t="shared" si="72"/>
        <v/>
      </c>
      <c r="K201" s="11" t="str">
        <f t="shared" ref="K201:K222" si="77">IF(D201&lt;&gt;"","郵便","")</f>
        <v/>
      </c>
      <c r="L201" s="11" t="str">
        <f t="shared" ref="L201:L222" si="78">IF(D201&lt;&gt;"",IF(H201="*","元払い","着払い"),"")</f>
        <v/>
      </c>
      <c r="M201" s="11" t="str">
        <f t="shared" si="73"/>
        <v/>
      </c>
      <c r="N201" s="11" t="str">
        <f>IF(E201&lt;&gt;"",VLOOKUP(E201,依頼一覧!F:H,2,0),"")</f>
        <v/>
      </c>
    </row>
    <row r="202" spans="1:14">
      <c r="A202" s="7">
        <v>201</v>
      </c>
      <c r="B202" s="56" t="str">
        <f t="shared" ca="1" si="74"/>
        <v/>
      </c>
      <c r="C202" s="9" t="str">
        <f t="shared" si="75"/>
        <v/>
      </c>
      <c r="D202" s="9"/>
      <c r="E202" s="10"/>
      <c r="F202" s="45"/>
      <c r="G202" s="10" t="str">
        <f t="shared" si="76"/>
        <v/>
      </c>
      <c r="H202" s="11"/>
      <c r="I202" s="14"/>
      <c r="J202" s="11" t="str">
        <f t="shared" si="72"/>
        <v/>
      </c>
      <c r="K202" s="11" t="str">
        <f t="shared" si="77"/>
        <v/>
      </c>
      <c r="L202" s="11" t="str">
        <f t="shared" si="78"/>
        <v/>
      </c>
      <c r="M202" s="11" t="str">
        <f t="shared" si="73"/>
        <v/>
      </c>
      <c r="N202" s="11" t="str">
        <f>IF(E202&lt;&gt;"",VLOOKUP(E202,依頼一覧!F:H,2,0),"")</f>
        <v/>
      </c>
    </row>
    <row r="203" spans="1:14">
      <c r="A203" s="7">
        <v>202</v>
      </c>
      <c r="B203" s="56" t="str">
        <f t="shared" ca="1" si="74"/>
        <v/>
      </c>
      <c r="C203" s="9" t="str">
        <f t="shared" si="75"/>
        <v/>
      </c>
      <c r="D203" s="9"/>
      <c r="E203" s="10"/>
      <c r="F203" s="45"/>
      <c r="G203" s="10" t="str">
        <f t="shared" si="76"/>
        <v/>
      </c>
      <c r="H203" s="11"/>
      <c r="I203" s="14"/>
      <c r="J203" s="11" t="str">
        <f t="shared" si="72"/>
        <v/>
      </c>
      <c r="K203" s="11" t="str">
        <f t="shared" si="77"/>
        <v/>
      </c>
      <c r="L203" s="11" t="str">
        <f t="shared" si="78"/>
        <v/>
      </c>
      <c r="M203" s="11" t="str">
        <f t="shared" si="73"/>
        <v/>
      </c>
      <c r="N203" s="11" t="str">
        <f>IF(E203&lt;&gt;"",VLOOKUP(E203,依頼一覧!F:H,2,0),"")</f>
        <v/>
      </c>
    </row>
    <row r="204" spans="1:14">
      <c r="A204" s="7">
        <v>203</v>
      </c>
      <c r="B204" s="56" t="str">
        <f t="shared" ca="1" si="74"/>
        <v/>
      </c>
      <c r="C204" s="9" t="str">
        <f t="shared" si="75"/>
        <v/>
      </c>
      <c r="D204" s="9"/>
      <c r="E204" s="10"/>
      <c r="F204" s="45"/>
      <c r="G204" s="10" t="str">
        <f t="shared" si="76"/>
        <v/>
      </c>
      <c r="H204" s="11"/>
      <c r="I204" s="14"/>
      <c r="J204" s="11" t="str">
        <f t="shared" si="72"/>
        <v/>
      </c>
      <c r="K204" s="11" t="str">
        <f t="shared" si="77"/>
        <v/>
      </c>
      <c r="L204" s="11" t="str">
        <f t="shared" si="78"/>
        <v/>
      </c>
      <c r="M204" s="11" t="str">
        <f t="shared" si="73"/>
        <v/>
      </c>
      <c r="N204" s="11" t="str">
        <f>IF(E204&lt;&gt;"",VLOOKUP(E204,依頼一覧!F:H,2,0),"")</f>
        <v/>
      </c>
    </row>
    <row r="205" spans="1:14">
      <c r="A205" s="7">
        <v>204</v>
      </c>
      <c r="B205" s="56" t="str">
        <f t="shared" ca="1" si="74"/>
        <v/>
      </c>
      <c r="C205" s="9" t="str">
        <f t="shared" si="75"/>
        <v/>
      </c>
      <c r="D205" s="9"/>
      <c r="E205" s="10"/>
      <c r="F205" s="45"/>
      <c r="G205" s="10" t="str">
        <f t="shared" si="76"/>
        <v/>
      </c>
      <c r="H205" s="11"/>
      <c r="I205" s="14"/>
      <c r="J205" s="11" t="str">
        <f t="shared" si="72"/>
        <v/>
      </c>
      <c r="K205" s="11" t="str">
        <f t="shared" si="77"/>
        <v/>
      </c>
      <c r="L205" s="11" t="str">
        <f t="shared" si="78"/>
        <v/>
      </c>
      <c r="M205" s="11" t="str">
        <f t="shared" si="73"/>
        <v/>
      </c>
      <c r="N205" s="11" t="str">
        <f>IF(E205&lt;&gt;"",VLOOKUP(E205,依頼一覧!F:H,2,0),"")</f>
        <v/>
      </c>
    </row>
    <row r="206" spans="1:14">
      <c r="A206" s="7">
        <v>205</v>
      </c>
      <c r="B206" s="56" t="str">
        <f t="shared" ca="1" si="74"/>
        <v/>
      </c>
      <c r="C206" s="9" t="str">
        <f t="shared" si="75"/>
        <v/>
      </c>
      <c r="D206" s="9"/>
      <c r="E206" s="10"/>
      <c r="F206" s="45"/>
      <c r="G206" s="10" t="str">
        <f t="shared" si="76"/>
        <v/>
      </c>
      <c r="H206" s="11"/>
      <c r="I206" s="14"/>
      <c r="J206" s="11" t="str">
        <f t="shared" si="72"/>
        <v/>
      </c>
      <c r="K206" s="11" t="str">
        <f t="shared" si="77"/>
        <v/>
      </c>
      <c r="L206" s="11" t="str">
        <f t="shared" si="78"/>
        <v/>
      </c>
      <c r="M206" s="11" t="str">
        <f t="shared" si="73"/>
        <v/>
      </c>
      <c r="N206" s="11" t="str">
        <f>IF(E206&lt;&gt;"",VLOOKUP(E206,依頼一覧!F:H,2,0),"")</f>
        <v/>
      </c>
    </row>
    <row r="207" spans="1:14">
      <c r="A207" s="7">
        <v>206</v>
      </c>
      <c r="B207" s="56" t="str">
        <f t="shared" ca="1" si="74"/>
        <v/>
      </c>
      <c r="C207" s="9" t="str">
        <f t="shared" si="75"/>
        <v/>
      </c>
      <c r="D207" s="9"/>
      <c r="E207" s="10"/>
      <c r="F207" s="45"/>
      <c r="G207" s="10" t="str">
        <f t="shared" si="76"/>
        <v/>
      </c>
      <c r="H207" s="11"/>
      <c r="I207" s="14"/>
      <c r="J207" s="11" t="str">
        <f t="shared" si="72"/>
        <v/>
      </c>
      <c r="K207" s="11" t="str">
        <f t="shared" si="77"/>
        <v/>
      </c>
      <c r="L207" s="11" t="str">
        <f t="shared" si="78"/>
        <v/>
      </c>
      <c r="M207" s="11" t="str">
        <f t="shared" si="73"/>
        <v/>
      </c>
      <c r="N207" s="11" t="str">
        <f>IF(E207&lt;&gt;"",VLOOKUP(E207,依頼一覧!F:H,2,0),"")</f>
        <v/>
      </c>
    </row>
    <row r="208" spans="1:14">
      <c r="A208" s="7">
        <v>207</v>
      </c>
      <c r="B208" s="56" t="str">
        <f t="shared" ca="1" si="74"/>
        <v/>
      </c>
      <c r="C208" s="9" t="str">
        <f t="shared" si="75"/>
        <v/>
      </c>
      <c r="D208" s="9"/>
      <c r="E208" s="10"/>
      <c r="F208" s="45"/>
      <c r="G208" s="10" t="str">
        <f t="shared" si="76"/>
        <v/>
      </c>
      <c r="H208" s="11"/>
      <c r="I208" s="14"/>
      <c r="J208" s="11" t="str">
        <f t="shared" si="72"/>
        <v/>
      </c>
      <c r="K208" s="11" t="str">
        <f t="shared" si="77"/>
        <v/>
      </c>
      <c r="L208" s="11" t="str">
        <f t="shared" si="78"/>
        <v/>
      </c>
      <c r="M208" s="11" t="str">
        <f t="shared" si="73"/>
        <v/>
      </c>
      <c r="N208" s="11" t="str">
        <f>IF(E208&lt;&gt;"",VLOOKUP(E208,依頼一覧!F:H,2,0),"")</f>
        <v/>
      </c>
    </row>
    <row r="209" spans="1:14">
      <c r="A209" s="7">
        <v>208</v>
      </c>
      <c r="B209" s="56" t="str">
        <f t="shared" ca="1" si="74"/>
        <v/>
      </c>
      <c r="C209" s="9" t="str">
        <f t="shared" si="75"/>
        <v/>
      </c>
      <c r="D209" s="9"/>
      <c r="E209" s="10"/>
      <c r="F209" s="45"/>
      <c r="G209" s="10" t="str">
        <f t="shared" si="76"/>
        <v/>
      </c>
      <c r="H209" s="11"/>
      <c r="I209" s="14"/>
      <c r="J209" s="11" t="str">
        <f t="shared" si="72"/>
        <v/>
      </c>
      <c r="K209" s="11" t="str">
        <f t="shared" si="77"/>
        <v/>
      </c>
      <c r="L209" s="11" t="str">
        <f t="shared" si="78"/>
        <v/>
      </c>
      <c r="M209" s="11" t="str">
        <f t="shared" si="73"/>
        <v/>
      </c>
      <c r="N209" s="11" t="str">
        <f>IF(E209&lt;&gt;"",VLOOKUP(E209,依頼一覧!F:H,2,0),"")</f>
        <v/>
      </c>
    </row>
    <row r="210" spans="1:14">
      <c r="A210" s="7">
        <v>209</v>
      </c>
      <c r="B210" s="56" t="str">
        <f t="shared" ca="1" si="74"/>
        <v/>
      </c>
      <c r="C210" s="9" t="str">
        <f t="shared" si="75"/>
        <v/>
      </c>
      <c r="D210" s="9"/>
      <c r="E210" s="10"/>
      <c r="F210" s="45"/>
      <c r="G210" s="10" t="str">
        <f t="shared" si="76"/>
        <v/>
      </c>
      <c r="H210" s="11"/>
      <c r="I210" s="14"/>
      <c r="J210" s="11" t="str">
        <f t="shared" si="72"/>
        <v/>
      </c>
      <c r="K210" s="11" t="str">
        <f t="shared" si="77"/>
        <v/>
      </c>
      <c r="L210" s="11" t="str">
        <f t="shared" si="78"/>
        <v/>
      </c>
      <c r="M210" s="11" t="str">
        <f t="shared" si="73"/>
        <v/>
      </c>
      <c r="N210" s="11" t="str">
        <f>IF(E210&lt;&gt;"",VLOOKUP(E210,依頼一覧!F:H,2,0),"")</f>
        <v/>
      </c>
    </row>
    <row r="211" spans="1:14">
      <c r="A211" s="7">
        <v>210</v>
      </c>
      <c r="B211" s="56" t="str">
        <f t="shared" ca="1" si="74"/>
        <v/>
      </c>
      <c r="C211" s="9" t="str">
        <f t="shared" si="75"/>
        <v/>
      </c>
      <c r="D211" s="9"/>
      <c r="E211" s="10"/>
      <c r="F211" s="45"/>
      <c r="G211" s="10" t="str">
        <f t="shared" si="76"/>
        <v/>
      </c>
      <c r="H211" s="11"/>
      <c r="I211" s="14"/>
      <c r="J211" s="11" t="str">
        <f t="shared" si="72"/>
        <v/>
      </c>
      <c r="K211" s="11" t="str">
        <f t="shared" si="77"/>
        <v/>
      </c>
      <c r="L211" s="11" t="str">
        <f t="shared" si="78"/>
        <v/>
      </c>
      <c r="M211" s="11" t="str">
        <f t="shared" si="73"/>
        <v/>
      </c>
      <c r="N211" s="11" t="str">
        <f>IF(E211&lt;&gt;"",VLOOKUP(E211,依頼一覧!F:H,2,0),"")</f>
        <v/>
      </c>
    </row>
    <row r="212" spans="1:14">
      <c r="A212" s="7">
        <v>211</v>
      </c>
      <c r="B212" s="56" t="str">
        <f t="shared" ca="1" si="74"/>
        <v/>
      </c>
      <c r="C212" s="9" t="str">
        <f t="shared" si="75"/>
        <v/>
      </c>
      <c r="D212" s="9"/>
      <c r="E212" s="10"/>
      <c r="F212" s="45"/>
      <c r="G212" s="10" t="str">
        <f t="shared" si="76"/>
        <v/>
      </c>
      <c r="H212" s="11"/>
      <c r="I212" s="14"/>
      <c r="J212" s="11" t="str">
        <f t="shared" si="72"/>
        <v/>
      </c>
      <c r="K212" s="11" t="str">
        <f t="shared" si="77"/>
        <v/>
      </c>
      <c r="L212" s="11" t="str">
        <f t="shared" si="78"/>
        <v/>
      </c>
      <c r="M212" s="11" t="str">
        <f t="shared" si="73"/>
        <v/>
      </c>
      <c r="N212" s="11" t="str">
        <f>IF(E212&lt;&gt;"",VLOOKUP(E212,依頼一覧!F:H,2,0),"")</f>
        <v/>
      </c>
    </row>
    <row r="213" spans="1:14">
      <c r="A213" s="7">
        <v>212</v>
      </c>
      <c r="B213" s="56" t="str">
        <f t="shared" ca="1" si="74"/>
        <v/>
      </c>
      <c r="C213" s="9" t="str">
        <f t="shared" si="75"/>
        <v/>
      </c>
      <c r="D213" s="9"/>
      <c r="E213" s="10"/>
      <c r="F213" s="45"/>
      <c r="G213" s="10" t="str">
        <f t="shared" si="76"/>
        <v/>
      </c>
      <c r="H213" s="11"/>
      <c r="I213" s="14"/>
      <c r="J213" s="11" t="str">
        <f t="shared" si="72"/>
        <v/>
      </c>
      <c r="K213" s="11" t="str">
        <f t="shared" si="77"/>
        <v/>
      </c>
      <c r="L213" s="11" t="str">
        <f t="shared" si="78"/>
        <v/>
      </c>
      <c r="M213" s="11" t="str">
        <f t="shared" si="73"/>
        <v/>
      </c>
      <c r="N213" s="11" t="str">
        <f>IF(E213&lt;&gt;"",VLOOKUP(E213,依頼一覧!F:H,2,0),"")</f>
        <v/>
      </c>
    </row>
    <row r="214" spans="1:14">
      <c r="A214" s="7">
        <v>213</v>
      </c>
      <c r="B214" s="56" t="str">
        <f t="shared" ca="1" si="74"/>
        <v/>
      </c>
      <c r="C214" s="9" t="str">
        <f t="shared" si="75"/>
        <v/>
      </c>
      <c r="D214" s="9"/>
      <c r="E214" s="10"/>
      <c r="F214" s="45"/>
      <c r="G214" s="10" t="str">
        <f t="shared" si="76"/>
        <v/>
      </c>
      <c r="H214" s="11"/>
      <c r="I214" s="14"/>
      <c r="J214" s="11" t="str">
        <f t="shared" si="72"/>
        <v/>
      </c>
      <c r="K214" s="11" t="str">
        <f t="shared" si="77"/>
        <v/>
      </c>
      <c r="L214" s="11" t="str">
        <f t="shared" si="78"/>
        <v/>
      </c>
      <c r="M214" s="11" t="str">
        <f t="shared" si="73"/>
        <v/>
      </c>
      <c r="N214" s="11" t="str">
        <f>IF(E214&lt;&gt;"",VLOOKUP(E214,依頼一覧!F:H,2,0),"")</f>
        <v/>
      </c>
    </row>
    <row r="215" spans="1:14">
      <c r="A215" s="7">
        <v>214</v>
      </c>
      <c r="B215" s="56" t="str">
        <f t="shared" ca="1" si="74"/>
        <v/>
      </c>
      <c r="C215" s="9" t="str">
        <f t="shared" si="75"/>
        <v/>
      </c>
      <c r="D215" s="9"/>
      <c r="E215" s="10"/>
      <c r="F215" s="45"/>
      <c r="G215" s="10" t="str">
        <f t="shared" si="76"/>
        <v/>
      </c>
      <c r="H215" s="11"/>
      <c r="I215" s="14"/>
      <c r="J215" s="11" t="str">
        <f t="shared" si="72"/>
        <v/>
      </c>
      <c r="K215" s="11" t="str">
        <f t="shared" si="77"/>
        <v/>
      </c>
      <c r="L215" s="11" t="str">
        <f t="shared" si="78"/>
        <v/>
      </c>
      <c r="M215" s="11" t="str">
        <f t="shared" si="73"/>
        <v/>
      </c>
      <c r="N215" s="11" t="str">
        <f>IF(E215&lt;&gt;"",VLOOKUP(E215,依頼一覧!F:H,2,0),"")</f>
        <v/>
      </c>
    </row>
    <row r="216" spans="1:14">
      <c r="A216" s="7">
        <v>215</v>
      </c>
      <c r="B216" s="56" t="str">
        <f t="shared" ca="1" si="74"/>
        <v/>
      </c>
      <c r="C216" s="9" t="str">
        <f t="shared" si="75"/>
        <v/>
      </c>
      <c r="D216" s="9"/>
      <c r="E216" s="10"/>
      <c r="F216" s="45"/>
      <c r="G216" s="10" t="str">
        <f t="shared" si="76"/>
        <v/>
      </c>
      <c r="H216" s="11"/>
      <c r="I216" s="14"/>
      <c r="J216" s="11" t="str">
        <f t="shared" si="72"/>
        <v/>
      </c>
      <c r="K216" s="11" t="str">
        <f t="shared" si="77"/>
        <v/>
      </c>
      <c r="L216" s="11" t="str">
        <f t="shared" si="78"/>
        <v/>
      </c>
      <c r="M216" s="11" t="str">
        <f t="shared" si="73"/>
        <v/>
      </c>
      <c r="N216" s="11" t="str">
        <f>IF(E216&lt;&gt;"",VLOOKUP(E216,依頼一覧!F:H,2,0),"")</f>
        <v/>
      </c>
    </row>
    <row r="217" spans="1:14">
      <c r="A217" s="7">
        <v>216</v>
      </c>
      <c r="B217" s="56" t="str">
        <f t="shared" ca="1" si="74"/>
        <v/>
      </c>
      <c r="C217" s="9" t="str">
        <f t="shared" si="75"/>
        <v/>
      </c>
      <c r="D217" s="9"/>
      <c r="E217" s="10"/>
      <c r="F217" s="45"/>
      <c r="G217" s="10" t="str">
        <f t="shared" si="76"/>
        <v/>
      </c>
      <c r="H217" s="11"/>
      <c r="I217" s="14"/>
      <c r="J217" s="11" t="str">
        <f t="shared" si="72"/>
        <v/>
      </c>
      <c r="K217" s="11" t="str">
        <f t="shared" si="77"/>
        <v/>
      </c>
      <c r="L217" s="11" t="str">
        <f t="shared" si="78"/>
        <v/>
      </c>
      <c r="M217" s="11" t="str">
        <f t="shared" si="73"/>
        <v/>
      </c>
      <c r="N217" s="11" t="str">
        <f>IF(E217&lt;&gt;"",VLOOKUP(E217,依頼一覧!F:H,2,0),"")</f>
        <v/>
      </c>
    </row>
    <row r="218" spans="1:14">
      <c r="A218" s="7">
        <v>217</v>
      </c>
      <c r="B218" s="56" t="str">
        <f t="shared" ca="1" si="74"/>
        <v/>
      </c>
      <c r="C218" s="9" t="str">
        <f t="shared" si="75"/>
        <v/>
      </c>
      <c r="D218" s="9"/>
      <c r="E218" s="10"/>
      <c r="F218" s="45"/>
      <c r="G218" s="10" t="str">
        <f t="shared" si="76"/>
        <v/>
      </c>
      <c r="H218" s="11"/>
      <c r="I218" s="14"/>
      <c r="J218" s="11" t="str">
        <f t="shared" si="72"/>
        <v/>
      </c>
      <c r="K218" s="11" t="str">
        <f t="shared" si="77"/>
        <v/>
      </c>
      <c r="L218" s="11" t="str">
        <f t="shared" si="78"/>
        <v/>
      </c>
      <c r="M218" s="11" t="str">
        <f t="shared" si="73"/>
        <v/>
      </c>
      <c r="N218" s="11" t="str">
        <f>IF(E218&lt;&gt;"",VLOOKUP(E218,依頼一覧!F:H,2,0),"")</f>
        <v/>
      </c>
    </row>
    <row r="219" spans="1:14">
      <c r="A219" s="7">
        <v>218</v>
      </c>
      <c r="B219" s="56" t="str">
        <f t="shared" ca="1" si="74"/>
        <v/>
      </c>
      <c r="C219" s="9" t="str">
        <f t="shared" si="75"/>
        <v/>
      </c>
      <c r="D219" s="9"/>
      <c r="E219" s="10"/>
      <c r="F219" s="45"/>
      <c r="G219" s="10" t="str">
        <f t="shared" si="76"/>
        <v/>
      </c>
      <c r="H219" s="11"/>
      <c r="I219" s="14"/>
      <c r="J219" s="11" t="str">
        <f t="shared" si="72"/>
        <v/>
      </c>
      <c r="K219" s="11" t="str">
        <f t="shared" si="77"/>
        <v/>
      </c>
      <c r="L219" s="11" t="str">
        <f t="shared" si="78"/>
        <v/>
      </c>
      <c r="M219" s="11" t="str">
        <f t="shared" si="73"/>
        <v/>
      </c>
      <c r="N219" s="11" t="str">
        <f>IF(E219&lt;&gt;"",VLOOKUP(E219,依頼一覧!F:H,2,0),"")</f>
        <v/>
      </c>
    </row>
    <row r="220" spans="1:14">
      <c r="A220" s="7">
        <v>219</v>
      </c>
      <c r="B220" s="56" t="str">
        <f t="shared" ca="1" si="74"/>
        <v/>
      </c>
      <c r="C220" s="9" t="str">
        <f t="shared" si="75"/>
        <v/>
      </c>
      <c r="D220" s="9"/>
      <c r="E220" s="10"/>
      <c r="F220" s="45"/>
      <c r="G220" s="10" t="str">
        <f t="shared" si="76"/>
        <v/>
      </c>
      <c r="H220" s="11"/>
      <c r="I220" s="14"/>
      <c r="J220" s="11" t="str">
        <f t="shared" si="72"/>
        <v/>
      </c>
      <c r="K220" s="11" t="str">
        <f t="shared" si="77"/>
        <v/>
      </c>
      <c r="L220" s="11" t="str">
        <f t="shared" si="78"/>
        <v/>
      </c>
      <c r="M220" s="11" t="str">
        <f t="shared" si="73"/>
        <v/>
      </c>
      <c r="N220" s="11" t="str">
        <f>IF(E220&lt;&gt;"",VLOOKUP(E220,依頼一覧!F:H,2,0),"")</f>
        <v/>
      </c>
    </row>
    <row r="221" spans="1:14">
      <c r="A221" s="7">
        <v>220</v>
      </c>
      <c r="B221" s="56" t="str">
        <f t="shared" ca="1" si="74"/>
        <v/>
      </c>
      <c r="C221" s="9" t="str">
        <f t="shared" si="75"/>
        <v/>
      </c>
      <c r="D221" s="9"/>
      <c r="E221" s="10"/>
      <c r="F221" s="45"/>
      <c r="G221" s="10" t="str">
        <f t="shared" si="76"/>
        <v/>
      </c>
      <c r="H221" s="11"/>
      <c r="I221" s="14"/>
      <c r="J221" s="11" t="str">
        <f t="shared" si="72"/>
        <v/>
      </c>
      <c r="K221" s="11" t="str">
        <f t="shared" si="77"/>
        <v/>
      </c>
      <c r="L221" s="11" t="str">
        <f t="shared" si="78"/>
        <v/>
      </c>
      <c r="M221" s="11" t="str">
        <f t="shared" si="73"/>
        <v/>
      </c>
      <c r="N221" s="11" t="str">
        <f>IF(E221&lt;&gt;"",VLOOKUP(E221,依頼一覧!F:H,2,0),"")</f>
        <v/>
      </c>
    </row>
    <row r="222" spans="1:14">
      <c r="A222" s="7">
        <v>221</v>
      </c>
      <c r="B222" s="56" t="str">
        <f t="shared" ca="1" si="74"/>
        <v/>
      </c>
      <c r="C222" s="9" t="str">
        <f t="shared" si="75"/>
        <v/>
      </c>
      <c r="D222" s="9"/>
      <c r="E222" s="10"/>
      <c r="F222" s="45"/>
      <c r="G222" s="10" t="str">
        <f t="shared" si="76"/>
        <v/>
      </c>
      <c r="H222" s="11"/>
      <c r="I222" s="14"/>
      <c r="J222" s="11" t="str">
        <f t="shared" si="72"/>
        <v/>
      </c>
      <c r="K222" s="11" t="str">
        <f t="shared" si="77"/>
        <v/>
      </c>
      <c r="L222" s="11" t="str">
        <f t="shared" si="78"/>
        <v/>
      </c>
      <c r="M222" s="11" t="str">
        <f t="shared" si="73"/>
        <v/>
      </c>
      <c r="N222" s="11" t="str">
        <f>IF(E222&lt;&gt;"",VLOOKUP(E222,依頼一覧!F:H,2,0),"")</f>
        <v/>
      </c>
    </row>
    <row r="223" spans="1:14">
      <c r="A223" s="7">
        <v>222</v>
      </c>
      <c r="B223" s="56" t="str">
        <f t="shared" ca="1" si="74"/>
        <v/>
      </c>
      <c r="C223" s="9" t="str">
        <f t="shared" ref="C223:C286" si="79">IF(D223&lt;&gt;"",C222,"")</f>
        <v/>
      </c>
      <c r="D223" s="9"/>
      <c r="E223" s="10"/>
      <c r="F223" s="45"/>
      <c r="G223" s="10" t="str">
        <f t="shared" ref="G223:G286" si="80">LEFT(E223,5)</f>
        <v/>
      </c>
      <c r="H223" s="11"/>
      <c r="I223" s="14"/>
      <c r="J223" s="11" t="str">
        <f t="shared" si="72"/>
        <v/>
      </c>
      <c r="K223" s="11" t="str">
        <f t="shared" ref="K223:K286" si="81">IF(D223&lt;&gt;"","郵便","")</f>
        <v/>
      </c>
      <c r="L223" s="11" t="str">
        <f t="shared" ref="L223:L286" si="82">IF(D223&lt;&gt;"",IF(H223="*","元払い","着払い"),"")</f>
        <v/>
      </c>
      <c r="M223" s="11" t="str">
        <f t="shared" si="73"/>
        <v/>
      </c>
      <c r="N223" s="11" t="str">
        <f>IF(E223&lt;&gt;"",VLOOKUP(E223,依頼一覧!F:H,2,0),"")</f>
        <v/>
      </c>
    </row>
    <row r="224" spans="1:14">
      <c r="A224" s="7">
        <v>223</v>
      </c>
      <c r="B224" s="56" t="str">
        <f t="shared" ca="1" si="74"/>
        <v/>
      </c>
      <c r="C224" s="9" t="str">
        <f t="shared" si="79"/>
        <v/>
      </c>
      <c r="D224" s="9"/>
      <c r="E224" s="10"/>
      <c r="F224" s="45"/>
      <c r="G224" s="10" t="str">
        <f t="shared" si="80"/>
        <v/>
      </c>
      <c r="H224" s="11"/>
      <c r="I224" s="14"/>
      <c r="J224" s="11" t="str">
        <f t="shared" si="72"/>
        <v/>
      </c>
      <c r="K224" s="11" t="str">
        <f t="shared" si="81"/>
        <v/>
      </c>
      <c r="L224" s="11" t="str">
        <f t="shared" si="82"/>
        <v/>
      </c>
      <c r="M224" s="11" t="str">
        <f t="shared" si="73"/>
        <v/>
      </c>
      <c r="N224" s="11" t="str">
        <f>IF(E224&lt;&gt;"",VLOOKUP(E224,依頼一覧!F:H,2,0),"")</f>
        <v/>
      </c>
    </row>
    <row r="225" spans="1:14">
      <c r="A225" s="7">
        <v>224</v>
      </c>
      <c r="B225" s="56" t="str">
        <f t="shared" ca="1" si="74"/>
        <v/>
      </c>
      <c r="C225" s="9" t="str">
        <f t="shared" si="79"/>
        <v/>
      </c>
      <c r="D225" s="9"/>
      <c r="E225" s="10"/>
      <c r="F225" s="45"/>
      <c r="G225" s="10" t="str">
        <f t="shared" si="80"/>
        <v/>
      </c>
      <c r="H225" s="11"/>
      <c r="I225" s="14"/>
      <c r="J225" s="11" t="str">
        <f t="shared" si="72"/>
        <v/>
      </c>
      <c r="K225" s="11" t="str">
        <f t="shared" si="81"/>
        <v/>
      </c>
      <c r="L225" s="11" t="str">
        <f t="shared" si="82"/>
        <v/>
      </c>
      <c r="M225" s="11" t="str">
        <f t="shared" si="73"/>
        <v/>
      </c>
      <c r="N225" s="11" t="str">
        <f>IF(E225&lt;&gt;"",VLOOKUP(E225,依頼一覧!F:H,2,0),"")</f>
        <v/>
      </c>
    </row>
    <row r="226" spans="1:14">
      <c r="A226" s="7">
        <v>225</v>
      </c>
      <c r="B226" s="56" t="str">
        <f t="shared" ca="1" si="74"/>
        <v/>
      </c>
      <c r="C226" s="9" t="str">
        <f t="shared" si="79"/>
        <v/>
      </c>
      <c r="D226" s="9"/>
      <c r="E226" s="10"/>
      <c r="F226" s="45"/>
      <c r="G226" s="10" t="str">
        <f t="shared" si="80"/>
        <v/>
      </c>
      <c r="H226" s="11"/>
      <c r="I226" s="14"/>
      <c r="J226" s="11" t="str">
        <f t="shared" si="72"/>
        <v/>
      </c>
      <c r="K226" s="11" t="str">
        <f t="shared" si="81"/>
        <v/>
      </c>
      <c r="L226" s="11" t="str">
        <f t="shared" si="82"/>
        <v/>
      </c>
      <c r="M226" s="11" t="str">
        <f t="shared" si="73"/>
        <v/>
      </c>
      <c r="N226" s="11" t="str">
        <f>IF(E226&lt;&gt;"",VLOOKUP(E226,依頼一覧!F:H,2,0),"")</f>
        <v/>
      </c>
    </row>
    <row r="227" spans="1:14">
      <c r="A227" s="7">
        <v>226</v>
      </c>
      <c r="B227" s="56" t="str">
        <f t="shared" ca="1" si="74"/>
        <v/>
      </c>
      <c r="C227" s="9" t="str">
        <f t="shared" si="79"/>
        <v/>
      </c>
      <c r="D227" s="9"/>
      <c r="E227" s="10"/>
      <c r="F227" s="45"/>
      <c r="G227" s="10" t="str">
        <f t="shared" si="80"/>
        <v/>
      </c>
      <c r="H227" s="11"/>
      <c r="I227" s="14"/>
      <c r="J227" s="11" t="str">
        <f t="shared" si="72"/>
        <v/>
      </c>
      <c r="K227" s="11" t="str">
        <f t="shared" si="81"/>
        <v/>
      </c>
      <c r="L227" s="11" t="str">
        <f t="shared" si="82"/>
        <v/>
      </c>
      <c r="M227" s="11" t="str">
        <f t="shared" si="73"/>
        <v/>
      </c>
      <c r="N227" s="11" t="str">
        <f>IF(E227&lt;&gt;"",VLOOKUP(E227,依頼一覧!F:H,2,0),"")</f>
        <v/>
      </c>
    </row>
    <row r="228" spans="1:14">
      <c r="A228" s="7">
        <v>227</v>
      </c>
      <c r="B228" s="56" t="str">
        <f t="shared" ca="1" si="74"/>
        <v/>
      </c>
      <c r="C228" s="9" t="str">
        <f t="shared" si="79"/>
        <v/>
      </c>
      <c r="D228" s="9"/>
      <c r="E228" s="10"/>
      <c r="F228" s="45"/>
      <c r="G228" s="10" t="str">
        <f t="shared" si="80"/>
        <v/>
      </c>
      <c r="H228" s="11"/>
      <c r="I228" s="14"/>
      <c r="J228" s="11" t="str">
        <f t="shared" si="72"/>
        <v/>
      </c>
      <c r="K228" s="11" t="str">
        <f t="shared" si="81"/>
        <v/>
      </c>
      <c r="L228" s="11" t="str">
        <f t="shared" si="82"/>
        <v/>
      </c>
      <c r="M228" s="11" t="str">
        <f t="shared" si="73"/>
        <v/>
      </c>
      <c r="N228" s="11" t="str">
        <f>IF(E228&lt;&gt;"",VLOOKUP(E228,依頼一覧!F:H,2,0),"")</f>
        <v/>
      </c>
    </row>
    <row r="229" spans="1:14">
      <c r="A229" s="7">
        <v>228</v>
      </c>
      <c r="B229" s="56" t="str">
        <f t="shared" ca="1" si="74"/>
        <v/>
      </c>
      <c r="C229" s="9" t="str">
        <f t="shared" si="79"/>
        <v/>
      </c>
      <c r="D229" s="9"/>
      <c r="E229" s="10"/>
      <c r="F229" s="45"/>
      <c r="G229" s="10" t="str">
        <f t="shared" si="80"/>
        <v/>
      </c>
      <c r="H229" s="11"/>
      <c r="I229" s="14"/>
      <c r="J229" s="11" t="str">
        <f t="shared" si="72"/>
        <v/>
      </c>
      <c r="K229" s="11" t="str">
        <f t="shared" si="81"/>
        <v/>
      </c>
      <c r="L229" s="11" t="str">
        <f t="shared" si="82"/>
        <v/>
      </c>
      <c r="M229" s="11" t="str">
        <f t="shared" si="73"/>
        <v/>
      </c>
      <c r="N229" s="11" t="str">
        <f>IF(E229&lt;&gt;"",VLOOKUP(E229,依頼一覧!F:H,2,0),"")</f>
        <v/>
      </c>
    </row>
    <row r="230" spans="1:14">
      <c r="A230" s="7">
        <v>229</v>
      </c>
      <c r="B230" s="56" t="str">
        <f t="shared" ca="1" si="74"/>
        <v/>
      </c>
      <c r="C230" s="9" t="str">
        <f t="shared" si="79"/>
        <v/>
      </c>
      <c r="D230" s="9"/>
      <c r="E230" s="10"/>
      <c r="F230" s="45"/>
      <c r="G230" s="10" t="str">
        <f t="shared" si="80"/>
        <v/>
      </c>
      <c r="H230" s="11"/>
      <c r="I230" s="14"/>
      <c r="J230" s="11" t="str">
        <f t="shared" si="72"/>
        <v/>
      </c>
      <c r="K230" s="11" t="str">
        <f t="shared" si="81"/>
        <v/>
      </c>
      <c r="L230" s="11" t="str">
        <f t="shared" si="82"/>
        <v/>
      </c>
      <c r="M230" s="11" t="str">
        <f t="shared" si="73"/>
        <v/>
      </c>
      <c r="N230" s="11" t="str">
        <f>IF(E230&lt;&gt;"",VLOOKUP(E230,依頼一覧!F:H,2,0),"")</f>
        <v/>
      </c>
    </row>
    <row r="231" spans="1:14">
      <c r="A231" s="7">
        <v>230</v>
      </c>
      <c r="B231" s="56" t="str">
        <f t="shared" ca="1" si="74"/>
        <v/>
      </c>
      <c r="C231" s="9" t="str">
        <f t="shared" si="79"/>
        <v/>
      </c>
      <c r="D231" s="9"/>
      <c r="E231" s="10"/>
      <c r="F231" s="45"/>
      <c r="G231" s="10" t="str">
        <f t="shared" si="80"/>
        <v/>
      </c>
      <c r="H231" s="11"/>
      <c r="I231" s="14"/>
      <c r="J231" s="11" t="str">
        <f t="shared" si="72"/>
        <v/>
      </c>
      <c r="K231" s="11" t="str">
        <f t="shared" si="81"/>
        <v/>
      </c>
      <c r="L231" s="11" t="str">
        <f t="shared" si="82"/>
        <v/>
      </c>
      <c r="M231" s="11" t="str">
        <f t="shared" si="73"/>
        <v/>
      </c>
      <c r="N231" s="11" t="str">
        <f>IF(E231&lt;&gt;"",VLOOKUP(E231,依頼一覧!F:H,2,0),"")</f>
        <v/>
      </c>
    </row>
    <row r="232" spans="1:14">
      <c r="A232" s="7">
        <v>231</v>
      </c>
      <c r="B232" s="56" t="str">
        <f t="shared" ca="1" si="74"/>
        <v/>
      </c>
      <c r="C232" s="9" t="str">
        <f t="shared" si="79"/>
        <v/>
      </c>
      <c r="D232" s="9"/>
      <c r="E232" s="10"/>
      <c r="F232" s="45"/>
      <c r="G232" s="10" t="str">
        <f t="shared" si="80"/>
        <v/>
      </c>
      <c r="H232" s="11"/>
      <c r="I232" s="14"/>
      <c r="J232" s="11" t="str">
        <f t="shared" si="72"/>
        <v/>
      </c>
      <c r="K232" s="11" t="str">
        <f t="shared" si="81"/>
        <v/>
      </c>
      <c r="L232" s="11" t="str">
        <f t="shared" si="82"/>
        <v/>
      </c>
      <c r="M232" s="11" t="str">
        <f t="shared" si="73"/>
        <v/>
      </c>
      <c r="N232" s="11" t="str">
        <f>IF(E232&lt;&gt;"",VLOOKUP(E232,依頼一覧!F:H,2,0),"")</f>
        <v/>
      </c>
    </row>
    <row r="233" spans="1:14">
      <c r="A233" s="7">
        <v>232</v>
      </c>
      <c r="B233" s="56" t="str">
        <f t="shared" ca="1" si="74"/>
        <v/>
      </c>
      <c r="C233" s="9" t="str">
        <f t="shared" si="79"/>
        <v/>
      </c>
      <c r="D233" s="9"/>
      <c r="E233" s="10"/>
      <c r="F233" s="45"/>
      <c r="G233" s="10" t="str">
        <f t="shared" si="80"/>
        <v/>
      </c>
      <c r="H233" s="11"/>
      <c r="I233" s="14"/>
      <c r="J233" s="11" t="str">
        <f t="shared" si="72"/>
        <v/>
      </c>
      <c r="K233" s="11" t="str">
        <f t="shared" si="81"/>
        <v/>
      </c>
      <c r="L233" s="11" t="str">
        <f t="shared" si="82"/>
        <v/>
      </c>
      <c r="M233" s="11" t="str">
        <f t="shared" si="73"/>
        <v/>
      </c>
      <c r="N233" s="11" t="str">
        <f>IF(E233&lt;&gt;"",VLOOKUP(E233,依頼一覧!F:H,2,0),"")</f>
        <v/>
      </c>
    </row>
    <row r="234" spans="1:14">
      <c r="A234" s="7">
        <v>233</v>
      </c>
      <c r="B234" s="56" t="str">
        <f t="shared" ca="1" si="74"/>
        <v/>
      </c>
      <c r="C234" s="9" t="str">
        <f t="shared" si="79"/>
        <v/>
      </c>
      <c r="D234" s="9"/>
      <c r="E234" s="10"/>
      <c r="F234" s="45"/>
      <c r="G234" s="10" t="str">
        <f t="shared" si="80"/>
        <v/>
      </c>
      <c r="H234" s="11"/>
      <c r="I234" s="14"/>
      <c r="J234" s="11" t="str">
        <f t="shared" si="72"/>
        <v/>
      </c>
      <c r="K234" s="11" t="str">
        <f t="shared" si="81"/>
        <v/>
      </c>
      <c r="L234" s="11" t="str">
        <f t="shared" si="82"/>
        <v/>
      </c>
      <c r="M234" s="11" t="str">
        <f t="shared" si="73"/>
        <v/>
      </c>
      <c r="N234" s="11" t="str">
        <f>IF(E234&lt;&gt;"",VLOOKUP(E234,依頼一覧!F:H,2,0),"")</f>
        <v/>
      </c>
    </row>
    <row r="235" spans="1:14">
      <c r="A235" s="7">
        <v>234</v>
      </c>
      <c r="B235" s="56" t="str">
        <f t="shared" ca="1" si="74"/>
        <v/>
      </c>
      <c r="C235" s="9" t="str">
        <f t="shared" si="79"/>
        <v/>
      </c>
      <c r="D235" s="9"/>
      <c r="E235" s="10"/>
      <c r="F235" s="45"/>
      <c r="G235" s="10" t="str">
        <f t="shared" si="80"/>
        <v/>
      </c>
      <c r="H235" s="11"/>
      <c r="I235" s="14"/>
      <c r="J235" s="11" t="str">
        <f t="shared" si="72"/>
        <v/>
      </c>
      <c r="K235" s="11" t="str">
        <f t="shared" si="81"/>
        <v/>
      </c>
      <c r="L235" s="11" t="str">
        <f t="shared" si="82"/>
        <v/>
      </c>
      <c r="M235" s="11" t="str">
        <f t="shared" si="73"/>
        <v/>
      </c>
      <c r="N235" s="11" t="str">
        <f>IF(E235&lt;&gt;"",VLOOKUP(E235,依頼一覧!F:H,2,0),"")</f>
        <v/>
      </c>
    </row>
    <row r="236" spans="1:14">
      <c r="A236" s="7">
        <v>235</v>
      </c>
      <c r="B236" s="56" t="str">
        <f t="shared" ca="1" si="74"/>
        <v/>
      </c>
      <c r="C236" s="9" t="str">
        <f t="shared" si="79"/>
        <v/>
      </c>
      <c r="D236" s="9"/>
      <c r="E236" s="10"/>
      <c r="F236" s="45"/>
      <c r="G236" s="10" t="str">
        <f t="shared" si="80"/>
        <v/>
      </c>
      <c r="H236" s="11"/>
      <c r="I236" s="14"/>
      <c r="J236" s="11" t="str">
        <f t="shared" si="72"/>
        <v/>
      </c>
      <c r="K236" s="11" t="str">
        <f t="shared" si="81"/>
        <v/>
      </c>
      <c r="L236" s="11" t="str">
        <f t="shared" si="82"/>
        <v/>
      </c>
      <c r="M236" s="11" t="str">
        <f t="shared" si="73"/>
        <v/>
      </c>
      <c r="N236" s="11" t="str">
        <f>IF(E236&lt;&gt;"",VLOOKUP(E236,依頼一覧!F:H,2,0),"")</f>
        <v/>
      </c>
    </row>
    <row r="237" spans="1:14">
      <c r="A237" s="7">
        <v>236</v>
      </c>
      <c r="B237" s="56" t="str">
        <f t="shared" ca="1" si="74"/>
        <v/>
      </c>
      <c r="C237" s="9" t="str">
        <f t="shared" si="79"/>
        <v/>
      </c>
      <c r="D237" s="9"/>
      <c r="E237" s="10"/>
      <c r="F237" s="45"/>
      <c r="G237" s="10" t="str">
        <f t="shared" si="80"/>
        <v/>
      </c>
      <c r="H237" s="11"/>
      <c r="I237" s="14"/>
      <c r="J237" s="11" t="str">
        <f t="shared" si="72"/>
        <v/>
      </c>
      <c r="K237" s="11" t="str">
        <f t="shared" si="81"/>
        <v/>
      </c>
      <c r="L237" s="11" t="str">
        <f t="shared" si="82"/>
        <v/>
      </c>
      <c r="M237" s="11" t="str">
        <f t="shared" si="73"/>
        <v/>
      </c>
      <c r="N237" s="11" t="str">
        <f>IF(E237&lt;&gt;"",VLOOKUP(E237,依頼一覧!F:H,2,0),"")</f>
        <v/>
      </c>
    </row>
    <row r="238" spans="1:14">
      <c r="A238" s="7">
        <v>237</v>
      </c>
      <c r="B238" s="56" t="str">
        <f t="shared" ca="1" si="74"/>
        <v/>
      </c>
      <c r="C238" s="9" t="str">
        <f t="shared" si="79"/>
        <v/>
      </c>
      <c r="D238" s="9"/>
      <c r="E238" s="10"/>
      <c r="F238" s="45"/>
      <c r="G238" s="10" t="str">
        <f t="shared" si="80"/>
        <v/>
      </c>
      <c r="H238" s="11"/>
      <c r="I238" s="14"/>
      <c r="J238" s="11" t="str">
        <f t="shared" si="72"/>
        <v/>
      </c>
      <c r="K238" s="11" t="str">
        <f t="shared" si="81"/>
        <v/>
      </c>
      <c r="L238" s="11" t="str">
        <f t="shared" si="82"/>
        <v/>
      </c>
      <c r="M238" s="11" t="str">
        <f t="shared" si="73"/>
        <v/>
      </c>
      <c r="N238" s="11" t="str">
        <f>IF(E238&lt;&gt;"",VLOOKUP(E238,依頼一覧!F:H,2,0),"")</f>
        <v/>
      </c>
    </row>
    <row r="239" spans="1:14">
      <c r="A239" s="7">
        <v>238</v>
      </c>
      <c r="B239" s="56" t="str">
        <f t="shared" ca="1" si="74"/>
        <v/>
      </c>
      <c r="C239" s="9" t="str">
        <f t="shared" si="79"/>
        <v/>
      </c>
      <c r="D239" s="9"/>
      <c r="E239" s="10"/>
      <c r="F239" s="45"/>
      <c r="G239" s="10" t="str">
        <f t="shared" si="80"/>
        <v/>
      </c>
      <c r="H239" s="11"/>
      <c r="I239" s="14"/>
      <c r="J239" s="11" t="str">
        <f t="shared" si="72"/>
        <v/>
      </c>
      <c r="K239" s="11" t="str">
        <f t="shared" si="81"/>
        <v/>
      </c>
      <c r="L239" s="11" t="str">
        <f t="shared" si="82"/>
        <v/>
      </c>
      <c r="M239" s="11" t="str">
        <f t="shared" si="73"/>
        <v/>
      </c>
      <c r="N239" s="11" t="str">
        <f>IF(E239&lt;&gt;"",VLOOKUP(E239,依頼一覧!F:H,2,0),"")</f>
        <v/>
      </c>
    </row>
    <row r="240" spans="1:14">
      <c r="A240" s="7">
        <v>239</v>
      </c>
      <c r="B240" s="56" t="str">
        <f t="shared" ca="1" si="74"/>
        <v/>
      </c>
      <c r="C240" s="9" t="str">
        <f t="shared" si="79"/>
        <v/>
      </c>
      <c r="D240" s="9"/>
      <c r="E240" s="10"/>
      <c r="F240" s="45"/>
      <c r="G240" s="10" t="str">
        <f t="shared" si="80"/>
        <v/>
      </c>
      <c r="H240" s="11"/>
      <c r="I240" s="14"/>
      <c r="J240" s="11" t="str">
        <f t="shared" si="72"/>
        <v/>
      </c>
      <c r="K240" s="11" t="str">
        <f t="shared" si="81"/>
        <v/>
      </c>
      <c r="L240" s="11" t="str">
        <f t="shared" si="82"/>
        <v/>
      </c>
      <c r="M240" s="11" t="str">
        <f t="shared" si="73"/>
        <v/>
      </c>
      <c r="N240" s="11" t="str">
        <f>IF(E240&lt;&gt;"",VLOOKUP(E240,依頼一覧!F:H,2,0),"")</f>
        <v/>
      </c>
    </row>
    <row r="241" spans="1:14">
      <c r="A241" s="7">
        <v>240</v>
      </c>
      <c r="B241" s="56" t="str">
        <f t="shared" ca="1" si="74"/>
        <v/>
      </c>
      <c r="C241" s="9" t="str">
        <f t="shared" si="79"/>
        <v/>
      </c>
      <c r="D241" s="9"/>
      <c r="E241" s="10"/>
      <c r="F241" s="45"/>
      <c r="G241" s="10" t="str">
        <f t="shared" si="80"/>
        <v/>
      </c>
      <c r="H241" s="11"/>
      <c r="I241" s="14"/>
      <c r="J241" s="11" t="str">
        <f t="shared" si="72"/>
        <v/>
      </c>
      <c r="K241" s="11" t="str">
        <f t="shared" si="81"/>
        <v/>
      </c>
      <c r="L241" s="11" t="str">
        <f t="shared" si="82"/>
        <v/>
      </c>
      <c r="M241" s="11" t="str">
        <f t="shared" si="73"/>
        <v/>
      </c>
      <c r="N241" s="11" t="str">
        <f>IF(E241&lt;&gt;"",VLOOKUP(E241,依頼一覧!F:H,2,0),"")</f>
        <v/>
      </c>
    </row>
    <row r="242" spans="1:14">
      <c r="A242" s="7">
        <v>241</v>
      </c>
      <c r="B242" s="56" t="str">
        <f t="shared" ca="1" si="74"/>
        <v/>
      </c>
      <c r="C242" s="9" t="str">
        <f t="shared" si="79"/>
        <v/>
      </c>
      <c r="D242" s="9"/>
      <c r="E242" s="10"/>
      <c r="F242" s="45"/>
      <c r="G242" s="10" t="str">
        <f t="shared" si="80"/>
        <v/>
      </c>
      <c r="H242" s="11"/>
      <c r="I242" s="14"/>
      <c r="J242" s="11" t="str">
        <f t="shared" si="72"/>
        <v/>
      </c>
      <c r="K242" s="11" t="str">
        <f t="shared" si="81"/>
        <v/>
      </c>
      <c r="L242" s="11" t="str">
        <f t="shared" si="82"/>
        <v/>
      </c>
      <c r="M242" s="11" t="str">
        <f t="shared" si="73"/>
        <v/>
      </c>
      <c r="N242" s="11" t="str">
        <f>IF(E242&lt;&gt;"",VLOOKUP(E242,依頼一覧!F:H,2,0),"")</f>
        <v/>
      </c>
    </row>
    <row r="243" spans="1:14">
      <c r="A243" s="7">
        <v>242</v>
      </c>
      <c r="B243" s="56" t="str">
        <f t="shared" ca="1" si="74"/>
        <v/>
      </c>
      <c r="C243" s="9" t="str">
        <f t="shared" si="79"/>
        <v/>
      </c>
      <c r="D243" s="9"/>
      <c r="E243" s="10"/>
      <c r="F243" s="45"/>
      <c r="G243" s="10" t="str">
        <f t="shared" si="80"/>
        <v/>
      </c>
      <c r="H243" s="11"/>
      <c r="I243" s="14"/>
      <c r="J243" s="11" t="str">
        <f t="shared" si="72"/>
        <v/>
      </c>
      <c r="K243" s="11" t="str">
        <f t="shared" si="81"/>
        <v/>
      </c>
      <c r="L243" s="11" t="str">
        <f t="shared" si="82"/>
        <v/>
      </c>
      <c r="M243" s="11" t="str">
        <f t="shared" si="73"/>
        <v/>
      </c>
      <c r="N243" s="11" t="str">
        <f>IF(E243&lt;&gt;"",VLOOKUP(E243,依頼一覧!F:H,2,0),"")</f>
        <v/>
      </c>
    </row>
    <row r="244" spans="1:14">
      <c r="A244" s="7">
        <v>243</v>
      </c>
      <c r="B244" s="56" t="str">
        <f t="shared" ca="1" si="74"/>
        <v/>
      </c>
      <c r="C244" s="9" t="str">
        <f t="shared" si="79"/>
        <v/>
      </c>
      <c r="D244" s="9"/>
      <c r="E244" s="10"/>
      <c r="F244" s="45"/>
      <c r="G244" s="10" t="str">
        <f t="shared" si="80"/>
        <v/>
      </c>
      <c r="H244" s="11"/>
      <c r="I244" s="14"/>
      <c r="J244" s="11" t="str">
        <f t="shared" si="72"/>
        <v/>
      </c>
      <c r="K244" s="11" t="str">
        <f t="shared" si="81"/>
        <v/>
      </c>
      <c r="L244" s="11" t="str">
        <f t="shared" si="82"/>
        <v/>
      </c>
      <c r="M244" s="11" t="str">
        <f t="shared" si="73"/>
        <v/>
      </c>
      <c r="N244" s="11" t="str">
        <f>IF(E244&lt;&gt;"",VLOOKUP(E244,依頼一覧!F:H,2,0),"")</f>
        <v/>
      </c>
    </row>
    <row r="245" spans="1:14">
      <c r="A245" s="7">
        <v>244</v>
      </c>
      <c r="B245" s="56" t="str">
        <f t="shared" ca="1" si="74"/>
        <v/>
      </c>
      <c r="C245" s="9" t="str">
        <f t="shared" si="79"/>
        <v/>
      </c>
      <c r="D245" s="9"/>
      <c r="E245" s="10"/>
      <c r="F245" s="45"/>
      <c r="G245" s="10" t="str">
        <f t="shared" si="80"/>
        <v/>
      </c>
      <c r="H245" s="11"/>
      <c r="I245" s="14"/>
      <c r="J245" s="11" t="str">
        <f t="shared" si="72"/>
        <v/>
      </c>
      <c r="K245" s="11" t="str">
        <f t="shared" si="81"/>
        <v/>
      </c>
      <c r="L245" s="11" t="str">
        <f t="shared" si="82"/>
        <v/>
      </c>
      <c r="M245" s="11" t="str">
        <f t="shared" si="73"/>
        <v/>
      </c>
      <c r="N245" s="11" t="str">
        <f>IF(E245&lt;&gt;"",VLOOKUP(E245,依頼一覧!F:H,2,0),"")</f>
        <v/>
      </c>
    </row>
    <row r="246" spans="1:14">
      <c r="A246" s="7">
        <v>245</v>
      </c>
      <c r="B246" s="56" t="str">
        <f t="shared" ca="1" si="74"/>
        <v/>
      </c>
      <c r="C246" s="9" t="str">
        <f t="shared" si="79"/>
        <v/>
      </c>
      <c r="D246" s="9"/>
      <c r="E246" s="10"/>
      <c r="F246" s="45"/>
      <c r="G246" s="10" t="str">
        <f t="shared" si="80"/>
        <v/>
      </c>
      <c r="H246" s="11"/>
      <c r="I246" s="14"/>
      <c r="J246" s="11" t="str">
        <f t="shared" si="72"/>
        <v/>
      </c>
      <c r="K246" s="11" t="str">
        <f t="shared" si="81"/>
        <v/>
      </c>
      <c r="L246" s="11" t="str">
        <f t="shared" si="82"/>
        <v/>
      </c>
      <c r="M246" s="11" t="str">
        <f t="shared" si="73"/>
        <v/>
      </c>
      <c r="N246" s="11" t="str">
        <f>IF(E246&lt;&gt;"",VLOOKUP(E246,依頼一覧!F:H,2,0),"")</f>
        <v/>
      </c>
    </row>
    <row r="247" spans="1:14">
      <c r="A247" s="7">
        <v>246</v>
      </c>
      <c r="B247" s="56" t="str">
        <f t="shared" ca="1" si="74"/>
        <v/>
      </c>
      <c r="C247" s="9" t="str">
        <f t="shared" si="79"/>
        <v/>
      </c>
      <c r="D247" s="9"/>
      <c r="E247" s="10"/>
      <c r="F247" s="45"/>
      <c r="G247" s="10" t="str">
        <f t="shared" si="80"/>
        <v/>
      </c>
      <c r="H247" s="11"/>
      <c r="I247" s="14"/>
      <c r="J247" s="11" t="str">
        <f t="shared" si="72"/>
        <v/>
      </c>
      <c r="K247" s="11" t="str">
        <f t="shared" si="81"/>
        <v/>
      </c>
      <c r="L247" s="11" t="str">
        <f t="shared" si="82"/>
        <v/>
      </c>
      <c r="M247" s="11" t="str">
        <f t="shared" si="73"/>
        <v/>
      </c>
      <c r="N247" s="11" t="str">
        <f>IF(E247&lt;&gt;"",VLOOKUP(E247,依頼一覧!F:H,2,0),"")</f>
        <v/>
      </c>
    </row>
    <row r="248" spans="1:14">
      <c r="A248" s="7">
        <v>247</v>
      </c>
      <c r="B248" s="56" t="str">
        <f t="shared" ca="1" si="74"/>
        <v/>
      </c>
      <c r="C248" s="9" t="str">
        <f t="shared" si="79"/>
        <v/>
      </c>
      <c r="D248" s="9"/>
      <c r="E248" s="10"/>
      <c r="F248" s="45"/>
      <c r="G248" s="10" t="str">
        <f t="shared" si="80"/>
        <v/>
      </c>
      <c r="H248" s="11"/>
      <c r="I248" s="14"/>
      <c r="J248" s="11" t="str">
        <f t="shared" si="72"/>
        <v/>
      </c>
      <c r="K248" s="11" t="str">
        <f t="shared" si="81"/>
        <v/>
      </c>
      <c r="L248" s="11" t="str">
        <f t="shared" si="82"/>
        <v/>
      </c>
      <c r="M248" s="11" t="str">
        <f t="shared" si="73"/>
        <v/>
      </c>
      <c r="N248" s="11" t="str">
        <f>IF(E248&lt;&gt;"",VLOOKUP(E248,依頼一覧!F:H,2,0),"")</f>
        <v/>
      </c>
    </row>
    <row r="249" spans="1:14">
      <c r="A249" s="7">
        <v>248</v>
      </c>
      <c r="B249" s="56" t="str">
        <f t="shared" ca="1" si="74"/>
        <v/>
      </c>
      <c r="C249" s="9" t="str">
        <f t="shared" si="79"/>
        <v/>
      </c>
      <c r="D249" s="9"/>
      <c r="E249" s="10"/>
      <c r="F249" s="45"/>
      <c r="G249" s="10" t="str">
        <f t="shared" si="80"/>
        <v/>
      </c>
      <c r="H249" s="11"/>
      <c r="I249" s="14"/>
      <c r="J249" s="11" t="str">
        <f t="shared" si="72"/>
        <v/>
      </c>
      <c r="K249" s="11" t="str">
        <f t="shared" si="81"/>
        <v/>
      </c>
      <c r="L249" s="11" t="str">
        <f t="shared" si="82"/>
        <v/>
      </c>
      <c r="M249" s="11" t="str">
        <f t="shared" si="73"/>
        <v/>
      </c>
      <c r="N249" s="11" t="str">
        <f>IF(E249&lt;&gt;"",VLOOKUP(E249,依頼一覧!F:H,2,0),"")</f>
        <v/>
      </c>
    </row>
    <row r="250" spans="1:14">
      <c r="A250" s="7">
        <v>249</v>
      </c>
      <c r="B250" s="56" t="str">
        <f t="shared" ca="1" si="74"/>
        <v/>
      </c>
      <c r="C250" s="9" t="str">
        <f t="shared" si="79"/>
        <v/>
      </c>
      <c r="D250" s="9"/>
      <c r="E250" s="10"/>
      <c r="F250" s="45"/>
      <c r="G250" s="10" t="str">
        <f t="shared" si="80"/>
        <v/>
      </c>
      <c r="H250" s="11"/>
      <c r="I250" s="14"/>
      <c r="J250" s="11" t="str">
        <f t="shared" si="72"/>
        <v/>
      </c>
      <c r="K250" s="11" t="str">
        <f t="shared" si="81"/>
        <v/>
      </c>
      <c r="L250" s="11" t="str">
        <f t="shared" si="82"/>
        <v/>
      </c>
      <c r="M250" s="11" t="str">
        <f t="shared" si="73"/>
        <v/>
      </c>
      <c r="N250" s="11" t="str">
        <f>IF(E250&lt;&gt;"",VLOOKUP(E250,依頼一覧!F:H,2,0),"")</f>
        <v/>
      </c>
    </row>
    <row r="251" spans="1:14">
      <c r="A251" s="7">
        <v>250</v>
      </c>
      <c r="B251" s="56" t="str">
        <f t="shared" ca="1" si="74"/>
        <v/>
      </c>
      <c r="C251" s="9" t="str">
        <f t="shared" si="79"/>
        <v/>
      </c>
      <c r="D251" s="9"/>
      <c r="E251" s="10"/>
      <c r="F251" s="45"/>
      <c r="G251" s="10" t="str">
        <f t="shared" si="80"/>
        <v/>
      </c>
      <c r="H251" s="11"/>
      <c r="I251" s="14"/>
      <c r="J251" s="11" t="str">
        <f t="shared" si="72"/>
        <v/>
      </c>
      <c r="K251" s="11" t="str">
        <f t="shared" si="81"/>
        <v/>
      </c>
      <c r="L251" s="11" t="str">
        <f t="shared" si="82"/>
        <v/>
      </c>
      <c r="M251" s="11" t="str">
        <f t="shared" si="73"/>
        <v/>
      </c>
      <c r="N251" s="11" t="str">
        <f>IF(E251&lt;&gt;"",VLOOKUP(E251,依頼一覧!F:H,2,0),"")</f>
        <v/>
      </c>
    </row>
    <row r="252" spans="1:14">
      <c r="A252" s="7">
        <v>251</v>
      </c>
      <c r="B252" s="56" t="str">
        <f t="shared" ca="1" si="74"/>
        <v/>
      </c>
      <c r="C252" s="9" t="str">
        <f t="shared" si="79"/>
        <v/>
      </c>
      <c r="D252" s="9"/>
      <c r="E252" s="10"/>
      <c r="F252" s="45"/>
      <c r="G252" s="10" t="str">
        <f t="shared" si="80"/>
        <v/>
      </c>
      <c r="H252" s="11"/>
      <c r="I252" s="14"/>
      <c r="J252" s="11" t="str">
        <f t="shared" si="72"/>
        <v/>
      </c>
      <c r="K252" s="11" t="str">
        <f t="shared" si="81"/>
        <v/>
      </c>
      <c r="L252" s="11" t="str">
        <f t="shared" si="82"/>
        <v/>
      </c>
      <c r="M252" s="11" t="str">
        <f t="shared" si="73"/>
        <v/>
      </c>
      <c r="N252" s="11" t="str">
        <f>IF(E252&lt;&gt;"",VLOOKUP(E252,依頼一覧!F:H,2,0),"")</f>
        <v/>
      </c>
    </row>
    <row r="253" spans="1:14">
      <c r="A253" s="7">
        <v>252</v>
      </c>
      <c r="B253" s="56" t="str">
        <f t="shared" ca="1" si="74"/>
        <v/>
      </c>
      <c r="C253" s="9" t="str">
        <f t="shared" si="79"/>
        <v/>
      </c>
      <c r="D253" s="9"/>
      <c r="E253" s="10"/>
      <c r="F253" s="45"/>
      <c r="G253" s="10" t="str">
        <f t="shared" si="80"/>
        <v/>
      </c>
      <c r="H253" s="11"/>
      <c r="I253" s="14"/>
      <c r="J253" s="11" t="str">
        <f t="shared" si="72"/>
        <v/>
      </c>
      <c r="K253" s="11" t="str">
        <f t="shared" si="81"/>
        <v/>
      </c>
      <c r="L253" s="11" t="str">
        <f t="shared" si="82"/>
        <v/>
      </c>
      <c r="M253" s="11" t="str">
        <f t="shared" si="73"/>
        <v/>
      </c>
      <c r="N253" s="11" t="str">
        <f>IF(E253&lt;&gt;"",VLOOKUP(E253,依頼一覧!F:H,2,0),"")</f>
        <v/>
      </c>
    </row>
    <row r="254" spans="1:14">
      <c r="A254" s="7">
        <v>253</v>
      </c>
      <c r="B254" s="56" t="str">
        <f t="shared" ca="1" si="74"/>
        <v/>
      </c>
      <c r="C254" s="9" t="str">
        <f t="shared" si="79"/>
        <v/>
      </c>
      <c r="D254" s="9"/>
      <c r="E254" s="10"/>
      <c r="F254" s="45"/>
      <c r="G254" s="10" t="str">
        <f t="shared" si="80"/>
        <v/>
      </c>
      <c r="H254" s="11"/>
      <c r="I254" s="14"/>
      <c r="J254" s="11" t="str">
        <f t="shared" si="72"/>
        <v/>
      </c>
      <c r="K254" s="11" t="str">
        <f t="shared" si="81"/>
        <v/>
      </c>
      <c r="L254" s="11" t="str">
        <f t="shared" si="82"/>
        <v/>
      </c>
      <c r="M254" s="11" t="str">
        <f t="shared" si="73"/>
        <v/>
      </c>
      <c r="N254" s="11" t="str">
        <f>IF(E254&lt;&gt;"",VLOOKUP(E254,依頼一覧!F:H,2,0),"")</f>
        <v/>
      </c>
    </row>
    <row r="255" spans="1:14">
      <c r="A255" s="7">
        <v>254</v>
      </c>
      <c r="B255" s="56" t="str">
        <f t="shared" ca="1" si="74"/>
        <v/>
      </c>
      <c r="C255" s="9" t="str">
        <f t="shared" si="79"/>
        <v/>
      </c>
      <c r="D255" s="9"/>
      <c r="E255" s="10"/>
      <c r="F255" s="45"/>
      <c r="G255" s="10" t="str">
        <f t="shared" si="80"/>
        <v/>
      </c>
      <c r="H255" s="11"/>
      <c r="I255" s="14"/>
      <c r="J255" s="11" t="str">
        <f t="shared" si="72"/>
        <v/>
      </c>
      <c r="K255" s="11" t="str">
        <f t="shared" si="81"/>
        <v/>
      </c>
      <c r="L255" s="11" t="str">
        <f t="shared" si="82"/>
        <v/>
      </c>
      <c r="M255" s="11" t="str">
        <f t="shared" si="73"/>
        <v/>
      </c>
      <c r="N255" s="11" t="str">
        <f>IF(E255&lt;&gt;"",VLOOKUP(E255,依頼一覧!F:H,2,0),"")</f>
        <v/>
      </c>
    </row>
    <row r="256" spans="1:14">
      <c r="A256" s="7">
        <v>255</v>
      </c>
      <c r="B256" s="56" t="str">
        <f t="shared" ca="1" si="74"/>
        <v/>
      </c>
      <c r="C256" s="9" t="str">
        <f t="shared" si="79"/>
        <v/>
      </c>
      <c r="D256" s="9"/>
      <c r="E256" s="10"/>
      <c r="F256" s="45"/>
      <c r="G256" s="10" t="str">
        <f t="shared" si="80"/>
        <v/>
      </c>
      <c r="H256" s="11"/>
      <c r="I256" s="14"/>
      <c r="J256" s="11" t="str">
        <f t="shared" si="72"/>
        <v/>
      </c>
      <c r="K256" s="11" t="str">
        <f t="shared" si="81"/>
        <v/>
      </c>
      <c r="L256" s="11" t="str">
        <f t="shared" si="82"/>
        <v/>
      </c>
      <c r="M256" s="11" t="str">
        <f t="shared" si="73"/>
        <v/>
      </c>
      <c r="N256" s="11" t="str">
        <f>IF(E256&lt;&gt;"",VLOOKUP(E256,依頼一覧!F:H,2,0),"")</f>
        <v/>
      </c>
    </row>
    <row r="257" spans="1:14">
      <c r="A257" s="7">
        <v>256</v>
      </c>
      <c r="B257" s="56" t="str">
        <f t="shared" ca="1" si="74"/>
        <v/>
      </c>
      <c r="C257" s="9" t="str">
        <f t="shared" si="79"/>
        <v/>
      </c>
      <c r="D257" s="9"/>
      <c r="E257" s="10"/>
      <c r="F257" s="45"/>
      <c r="G257" s="10" t="str">
        <f t="shared" si="80"/>
        <v/>
      </c>
      <c r="H257" s="11"/>
      <c r="I257" s="14"/>
      <c r="J257" s="11" t="str">
        <f t="shared" si="72"/>
        <v/>
      </c>
      <c r="K257" s="11" t="str">
        <f t="shared" si="81"/>
        <v/>
      </c>
      <c r="L257" s="11" t="str">
        <f t="shared" si="82"/>
        <v/>
      </c>
      <c r="M257" s="11" t="str">
        <f t="shared" si="73"/>
        <v/>
      </c>
      <c r="N257" s="11" t="str">
        <f>IF(E257&lt;&gt;"",VLOOKUP(E257,依頼一覧!F:H,2,0),"")</f>
        <v/>
      </c>
    </row>
    <row r="258" spans="1:14">
      <c r="A258" s="7">
        <v>257</v>
      </c>
      <c r="B258" s="56" t="str">
        <f t="shared" ca="1" si="74"/>
        <v/>
      </c>
      <c r="C258" s="9" t="str">
        <f t="shared" si="79"/>
        <v/>
      </c>
      <c r="D258" s="9"/>
      <c r="E258" s="10"/>
      <c r="F258" s="45"/>
      <c r="G258" s="10" t="str">
        <f t="shared" si="80"/>
        <v/>
      </c>
      <c r="H258" s="11"/>
      <c r="I258" s="14"/>
      <c r="J258" s="11" t="str">
        <f t="shared" si="72"/>
        <v/>
      </c>
      <c r="K258" s="11" t="str">
        <f t="shared" si="81"/>
        <v/>
      </c>
      <c r="L258" s="11" t="str">
        <f t="shared" si="82"/>
        <v/>
      </c>
      <c r="M258" s="11" t="str">
        <f t="shared" si="73"/>
        <v/>
      </c>
      <c r="N258" s="11" t="str">
        <f>IF(E258&lt;&gt;"",VLOOKUP(E258,依頼一覧!F:H,2,0),"")</f>
        <v/>
      </c>
    </row>
    <row r="259" spans="1:14">
      <c r="A259" s="7">
        <v>258</v>
      </c>
      <c r="B259" s="56" t="str">
        <f t="shared" ref="B259:B322" ca="1" si="83">IF(D259&lt;&gt;"",TODAY(),"")</f>
        <v/>
      </c>
      <c r="C259" s="9" t="str">
        <f t="shared" si="79"/>
        <v/>
      </c>
      <c r="D259" s="9"/>
      <c r="E259" s="10"/>
      <c r="F259" s="45"/>
      <c r="G259" s="10" t="str">
        <f t="shared" si="80"/>
        <v/>
      </c>
      <c r="H259" s="11"/>
      <c r="I259" s="14"/>
      <c r="J259" s="11" t="str">
        <f t="shared" ref="J259:J322" si="84">IF(E259&lt;&gt;"",
IF(
OR(VALUE(G259)=31091,VALUE(G259)=49561,VALUE(G259)=49790,VALUE(G259)=48161,VALUE(G259)=49661,VALUE(G259)=49861,VALUE(G259)=48561,VALUE(G259)=49679,VALUE(G259)=60522,VALUE(G259)=49261,VALUE(G259)=49681,VALUE(G259)=71151,VALUE(G259)=49361,VALUE(G259)=49743,VALUE(G259)=77334,VALUE(G259)=49461,VALUE(G259)=49761,VALUE(G259)=99661,VALUE(G259)=917,VALUE(G259)=10035,VALUE(G259)=49663,VALUE(G259)=49665,VALUE(G259)=60020,VALUE(G259)=99660,VALUE(G259)=99663,VALUE(G259)=99665,VALUE(G259)=71151,VALUE(G259)=31081),"JCB",
IF(
E259=0,"J-Mups","MUN"
)
),"")</f>
        <v/>
      </c>
      <c r="K259" s="11" t="str">
        <f t="shared" si="81"/>
        <v/>
      </c>
      <c r="L259" s="11" t="str">
        <f t="shared" si="82"/>
        <v/>
      </c>
      <c r="M259" s="11" t="str">
        <f t="shared" ref="M259:M322" si="85">IF(E259&lt;&gt;"",IF(OR(VALUE(G259)=31081,VALUE(G259)=49665,VALUE(G259)=917,VALUE(G259)=10035,VALUE(G259)=49663,VALUE(G259)=60020,VALUE(G259)=49679,VALUE(G259)=99663,VALUE(G259)=49679,VALUE(G259)=55084,VALUE(G259)=55087,VALUE(G259)=55088,VALUE(G259)=55089,VALUE(G259)=55090,VALUE(G259)=55091,VALUE(G259)=55092,VALUE(G259)=55093,VALUE(G259)=55094,VALUE(G259)=55095,VALUE(G259)=55096,VALUE(G259)=55097,VALUE(G259)=55099,VALUE(G259)=55100,VALUE(G259)=71151),"調整",
IF(E259&lt;&gt;"",IF(OR(VALUE(G259)=31091,VALUE(G259)=49681,VALUE(G259)=49743,VALUE(G259)=60522),"依頼かも",
IF(J259="J-Mups","保管リスト","依頼")))),"")</f>
        <v/>
      </c>
      <c r="N259" s="11" t="str">
        <f>IF(E259&lt;&gt;"",VLOOKUP(E259,依頼一覧!F:H,2,0),"")</f>
        <v/>
      </c>
    </row>
    <row r="260" spans="1:14">
      <c r="A260" s="7">
        <v>259</v>
      </c>
      <c r="B260" s="56" t="str">
        <f t="shared" ca="1" si="83"/>
        <v/>
      </c>
      <c r="C260" s="9" t="str">
        <f t="shared" si="79"/>
        <v/>
      </c>
      <c r="D260" s="9"/>
      <c r="E260" s="10"/>
      <c r="F260" s="45"/>
      <c r="G260" s="10" t="str">
        <f t="shared" si="80"/>
        <v/>
      </c>
      <c r="H260" s="11"/>
      <c r="I260" s="14"/>
      <c r="J260" s="11" t="str">
        <f t="shared" si="84"/>
        <v/>
      </c>
      <c r="K260" s="11" t="str">
        <f t="shared" si="81"/>
        <v/>
      </c>
      <c r="L260" s="11" t="str">
        <f t="shared" si="82"/>
        <v/>
      </c>
      <c r="M260" s="11" t="str">
        <f t="shared" si="85"/>
        <v/>
      </c>
      <c r="N260" s="11" t="str">
        <f>IF(E260&lt;&gt;"",VLOOKUP(E260,依頼一覧!F:H,2,0),"")</f>
        <v/>
      </c>
    </row>
    <row r="261" spans="1:14">
      <c r="A261" s="7">
        <v>260</v>
      </c>
      <c r="B261" s="56" t="str">
        <f t="shared" ca="1" si="83"/>
        <v/>
      </c>
      <c r="C261" s="9" t="str">
        <f t="shared" si="79"/>
        <v/>
      </c>
      <c r="D261" s="9"/>
      <c r="E261" s="10"/>
      <c r="F261" s="45"/>
      <c r="G261" s="10" t="str">
        <f t="shared" si="80"/>
        <v/>
      </c>
      <c r="H261" s="11"/>
      <c r="I261" s="14"/>
      <c r="J261" s="11" t="str">
        <f t="shared" si="84"/>
        <v/>
      </c>
      <c r="K261" s="11" t="str">
        <f t="shared" si="81"/>
        <v/>
      </c>
      <c r="L261" s="11" t="str">
        <f t="shared" si="82"/>
        <v/>
      </c>
      <c r="M261" s="11" t="str">
        <f t="shared" si="85"/>
        <v/>
      </c>
      <c r="N261" s="11" t="str">
        <f>IF(E261&lt;&gt;"",VLOOKUP(E261,依頼一覧!F:H,2,0),"")</f>
        <v/>
      </c>
    </row>
    <row r="262" spans="1:14">
      <c r="A262" s="7">
        <v>261</v>
      </c>
      <c r="B262" s="56" t="str">
        <f t="shared" ca="1" si="83"/>
        <v/>
      </c>
      <c r="C262" s="9" t="str">
        <f t="shared" si="79"/>
        <v/>
      </c>
      <c r="D262" s="9"/>
      <c r="E262" s="10"/>
      <c r="F262" s="45"/>
      <c r="G262" s="10" t="str">
        <f t="shared" si="80"/>
        <v/>
      </c>
      <c r="H262" s="11"/>
      <c r="I262" s="14"/>
      <c r="J262" s="11" t="str">
        <f t="shared" si="84"/>
        <v/>
      </c>
      <c r="K262" s="11" t="str">
        <f t="shared" si="81"/>
        <v/>
      </c>
      <c r="L262" s="11" t="str">
        <f t="shared" si="82"/>
        <v/>
      </c>
      <c r="M262" s="11" t="str">
        <f t="shared" si="85"/>
        <v/>
      </c>
      <c r="N262" s="11" t="str">
        <f>IF(E262&lt;&gt;"",VLOOKUP(E262,依頼一覧!F:H,2,0),"")</f>
        <v/>
      </c>
    </row>
    <row r="263" spans="1:14">
      <c r="A263" s="7">
        <v>262</v>
      </c>
      <c r="B263" s="56" t="str">
        <f t="shared" ca="1" si="83"/>
        <v/>
      </c>
      <c r="C263" s="9" t="str">
        <f t="shared" si="79"/>
        <v/>
      </c>
      <c r="D263" s="9"/>
      <c r="E263" s="10"/>
      <c r="F263" s="45"/>
      <c r="G263" s="10" t="str">
        <f t="shared" si="80"/>
        <v/>
      </c>
      <c r="H263" s="11"/>
      <c r="I263" s="14"/>
      <c r="J263" s="11" t="str">
        <f t="shared" si="84"/>
        <v/>
      </c>
      <c r="K263" s="11" t="str">
        <f t="shared" si="81"/>
        <v/>
      </c>
      <c r="L263" s="11" t="str">
        <f t="shared" si="82"/>
        <v/>
      </c>
      <c r="M263" s="11" t="str">
        <f t="shared" si="85"/>
        <v/>
      </c>
      <c r="N263" s="11" t="str">
        <f>IF(E263&lt;&gt;"",VLOOKUP(E263,依頼一覧!F:H,2,0),"")</f>
        <v/>
      </c>
    </row>
    <row r="264" spans="1:14">
      <c r="A264" s="7">
        <v>263</v>
      </c>
      <c r="B264" s="56" t="str">
        <f t="shared" ca="1" si="83"/>
        <v/>
      </c>
      <c r="C264" s="9" t="str">
        <f t="shared" si="79"/>
        <v/>
      </c>
      <c r="D264" s="9"/>
      <c r="E264" s="10"/>
      <c r="F264" s="45"/>
      <c r="G264" s="10" t="str">
        <f t="shared" si="80"/>
        <v/>
      </c>
      <c r="H264" s="11"/>
      <c r="I264" s="14"/>
      <c r="J264" s="11" t="str">
        <f t="shared" si="84"/>
        <v/>
      </c>
      <c r="K264" s="11" t="str">
        <f t="shared" si="81"/>
        <v/>
      </c>
      <c r="L264" s="11" t="str">
        <f t="shared" si="82"/>
        <v/>
      </c>
      <c r="M264" s="11" t="str">
        <f t="shared" si="85"/>
        <v/>
      </c>
      <c r="N264" s="11" t="str">
        <f>IF(E264&lt;&gt;"",VLOOKUP(E264,依頼一覧!F:H,2,0),"")</f>
        <v/>
      </c>
    </row>
    <row r="265" spans="1:14">
      <c r="A265" s="7">
        <v>264</v>
      </c>
      <c r="B265" s="56" t="str">
        <f t="shared" ca="1" si="83"/>
        <v/>
      </c>
      <c r="C265" s="9" t="str">
        <f t="shared" si="79"/>
        <v/>
      </c>
      <c r="D265" s="9"/>
      <c r="E265" s="10"/>
      <c r="F265" s="45"/>
      <c r="G265" s="10" t="str">
        <f t="shared" si="80"/>
        <v/>
      </c>
      <c r="H265" s="11"/>
      <c r="I265" s="14"/>
      <c r="J265" s="11" t="str">
        <f t="shared" si="84"/>
        <v/>
      </c>
      <c r="K265" s="11" t="str">
        <f t="shared" si="81"/>
        <v/>
      </c>
      <c r="L265" s="11" t="str">
        <f t="shared" si="82"/>
        <v/>
      </c>
      <c r="M265" s="11" t="str">
        <f t="shared" si="85"/>
        <v/>
      </c>
      <c r="N265" s="11" t="str">
        <f>IF(E265&lt;&gt;"",VLOOKUP(E265,依頼一覧!F:H,2,0),"")</f>
        <v/>
      </c>
    </row>
    <row r="266" spans="1:14">
      <c r="A266" s="7">
        <v>265</v>
      </c>
      <c r="B266" s="56" t="str">
        <f t="shared" ca="1" si="83"/>
        <v/>
      </c>
      <c r="C266" s="9" t="str">
        <f t="shared" si="79"/>
        <v/>
      </c>
      <c r="D266" s="9"/>
      <c r="E266" s="10"/>
      <c r="F266" s="45"/>
      <c r="G266" s="10" t="str">
        <f t="shared" si="80"/>
        <v/>
      </c>
      <c r="H266" s="11"/>
      <c r="I266" s="14"/>
      <c r="J266" s="11" t="str">
        <f t="shared" si="84"/>
        <v/>
      </c>
      <c r="K266" s="11" t="str">
        <f t="shared" si="81"/>
        <v/>
      </c>
      <c r="L266" s="11" t="str">
        <f t="shared" si="82"/>
        <v/>
      </c>
      <c r="M266" s="11" t="str">
        <f t="shared" si="85"/>
        <v/>
      </c>
      <c r="N266" s="11" t="str">
        <f>IF(E266&lt;&gt;"",VLOOKUP(E266,依頼一覧!F:H,2,0),"")</f>
        <v/>
      </c>
    </row>
    <row r="267" spans="1:14">
      <c r="A267" s="7">
        <v>266</v>
      </c>
      <c r="B267" s="56" t="str">
        <f t="shared" ca="1" si="83"/>
        <v/>
      </c>
      <c r="C267" s="9" t="str">
        <f t="shared" si="79"/>
        <v/>
      </c>
      <c r="D267" s="9"/>
      <c r="E267" s="10"/>
      <c r="F267" s="45"/>
      <c r="G267" s="10" t="str">
        <f t="shared" si="80"/>
        <v/>
      </c>
      <c r="H267" s="11"/>
      <c r="I267" s="14"/>
      <c r="J267" s="11" t="str">
        <f t="shared" si="84"/>
        <v/>
      </c>
      <c r="K267" s="11" t="str">
        <f t="shared" si="81"/>
        <v/>
      </c>
      <c r="L267" s="11" t="str">
        <f t="shared" si="82"/>
        <v/>
      </c>
      <c r="M267" s="11" t="str">
        <f t="shared" si="85"/>
        <v/>
      </c>
      <c r="N267" s="11" t="str">
        <f>IF(E267&lt;&gt;"",VLOOKUP(E267,依頼一覧!F:H,2,0),"")</f>
        <v/>
      </c>
    </row>
    <row r="268" spans="1:14">
      <c r="A268" s="7">
        <v>267</v>
      </c>
      <c r="B268" s="56" t="str">
        <f t="shared" ca="1" si="83"/>
        <v/>
      </c>
      <c r="C268" s="9" t="str">
        <f t="shared" si="79"/>
        <v/>
      </c>
      <c r="D268" s="9"/>
      <c r="E268" s="10"/>
      <c r="F268" s="45"/>
      <c r="G268" s="10" t="str">
        <f t="shared" si="80"/>
        <v/>
      </c>
      <c r="H268" s="11"/>
      <c r="I268" s="14"/>
      <c r="J268" s="11" t="str">
        <f t="shared" si="84"/>
        <v/>
      </c>
      <c r="K268" s="11" t="str">
        <f t="shared" si="81"/>
        <v/>
      </c>
      <c r="L268" s="11" t="str">
        <f t="shared" si="82"/>
        <v/>
      </c>
      <c r="M268" s="11" t="str">
        <f t="shared" si="85"/>
        <v/>
      </c>
      <c r="N268" s="11" t="str">
        <f>IF(E268&lt;&gt;"",VLOOKUP(E268,依頼一覧!F:H,2,0),"")</f>
        <v/>
      </c>
    </row>
    <row r="269" spans="1:14">
      <c r="A269" s="7">
        <v>268</v>
      </c>
      <c r="B269" s="56" t="str">
        <f t="shared" ca="1" si="83"/>
        <v/>
      </c>
      <c r="C269" s="9" t="str">
        <f t="shared" si="79"/>
        <v/>
      </c>
      <c r="D269" s="9"/>
      <c r="E269" s="10"/>
      <c r="F269" s="45"/>
      <c r="G269" s="10" t="str">
        <f t="shared" si="80"/>
        <v/>
      </c>
      <c r="H269" s="11"/>
      <c r="I269" s="14"/>
      <c r="J269" s="11" t="str">
        <f t="shared" si="84"/>
        <v/>
      </c>
      <c r="K269" s="11" t="str">
        <f t="shared" si="81"/>
        <v/>
      </c>
      <c r="L269" s="11" t="str">
        <f t="shared" si="82"/>
        <v/>
      </c>
      <c r="M269" s="11" t="str">
        <f t="shared" si="85"/>
        <v/>
      </c>
      <c r="N269" s="11" t="str">
        <f>IF(E269&lt;&gt;"",VLOOKUP(E269,依頼一覧!F:H,2,0),"")</f>
        <v/>
      </c>
    </row>
    <row r="270" spans="1:14">
      <c r="A270" s="7">
        <v>269</v>
      </c>
      <c r="B270" s="56" t="str">
        <f t="shared" ca="1" si="83"/>
        <v/>
      </c>
      <c r="C270" s="9" t="str">
        <f t="shared" si="79"/>
        <v/>
      </c>
      <c r="D270" s="9"/>
      <c r="E270" s="10"/>
      <c r="F270" s="45"/>
      <c r="G270" s="10" t="str">
        <f t="shared" si="80"/>
        <v/>
      </c>
      <c r="H270" s="11"/>
      <c r="I270" s="14"/>
      <c r="J270" s="11" t="str">
        <f t="shared" si="84"/>
        <v/>
      </c>
      <c r="K270" s="11" t="str">
        <f t="shared" si="81"/>
        <v/>
      </c>
      <c r="L270" s="11" t="str">
        <f t="shared" si="82"/>
        <v/>
      </c>
      <c r="M270" s="11" t="str">
        <f t="shared" si="85"/>
        <v/>
      </c>
      <c r="N270" s="11" t="str">
        <f>IF(E270&lt;&gt;"",VLOOKUP(E270,依頼一覧!F:H,2,0),"")</f>
        <v/>
      </c>
    </row>
    <row r="271" spans="1:14">
      <c r="A271" s="7">
        <v>270</v>
      </c>
      <c r="B271" s="56" t="str">
        <f t="shared" ca="1" si="83"/>
        <v/>
      </c>
      <c r="C271" s="9" t="str">
        <f t="shared" si="79"/>
        <v/>
      </c>
      <c r="D271" s="9"/>
      <c r="E271" s="10"/>
      <c r="F271" s="45"/>
      <c r="G271" s="10" t="str">
        <f t="shared" si="80"/>
        <v/>
      </c>
      <c r="H271" s="11"/>
      <c r="I271" s="14"/>
      <c r="J271" s="11" t="str">
        <f t="shared" si="84"/>
        <v/>
      </c>
      <c r="K271" s="11" t="str">
        <f t="shared" si="81"/>
        <v/>
      </c>
      <c r="L271" s="11" t="str">
        <f t="shared" si="82"/>
        <v/>
      </c>
      <c r="M271" s="11" t="str">
        <f t="shared" si="85"/>
        <v/>
      </c>
      <c r="N271" s="11" t="str">
        <f>IF(E271&lt;&gt;"",VLOOKUP(E271,依頼一覧!F:H,2,0),"")</f>
        <v/>
      </c>
    </row>
    <row r="272" spans="1:14">
      <c r="A272" s="7">
        <v>271</v>
      </c>
      <c r="B272" s="56" t="str">
        <f t="shared" ca="1" si="83"/>
        <v/>
      </c>
      <c r="C272" s="9" t="str">
        <f t="shared" si="79"/>
        <v/>
      </c>
      <c r="D272" s="9"/>
      <c r="E272" s="10"/>
      <c r="F272" s="45"/>
      <c r="G272" s="10" t="str">
        <f t="shared" si="80"/>
        <v/>
      </c>
      <c r="H272" s="11"/>
      <c r="I272" s="14"/>
      <c r="J272" s="11" t="str">
        <f t="shared" si="84"/>
        <v/>
      </c>
      <c r="K272" s="11" t="str">
        <f t="shared" si="81"/>
        <v/>
      </c>
      <c r="L272" s="11" t="str">
        <f t="shared" si="82"/>
        <v/>
      </c>
      <c r="M272" s="11" t="str">
        <f t="shared" si="85"/>
        <v/>
      </c>
      <c r="N272" s="11" t="str">
        <f>IF(E272&lt;&gt;"",VLOOKUP(E272,依頼一覧!F:H,2,0),"")</f>
        <v/>
      </c>
    </row>
    <row r="273" spans="1:14">
      <c r="A273" s="7">
        <v>272</v>
      </c>
      <c r="B273" s="56" t="str">
        <f t="shared" ca="1" si="83"/>
        <v/>
      </c>
      <c r="C273" s="9" t="str">
        <f t="shared" si="79"/>
        <v/>
      </c>
      <c r="D273" s="9"/>
      <c r="E273" s="10"/>
      <c r="F273" s="45"/>
      <c r="G273" s="10" t="str">
        <f t="shared" si="80"/>
        <v/>
      </c>
      <c r="H273" s="11"/>
      <c r="I273" s="14"/>
      <c r="J273" s="11" t="str">
        <f t="shared" si="84"/>
        <v/>
      </c>
      <c r="K273" s="11" t="str">
        <f t="shared" si="81"/>
        <v/>
      </c>
      <c r="L273" s="11" t="str">
        <f t="shared" si="82"/>
        <v/>
      </c>
      <c r="M273" s="11" t="str">
        <f t="shared" si="85"/>
        <v/>
      </c>
      <c r="N273" s="11" t="str">
        <f>IF(E273&lt;&gt;"",VLOOKUP(E273,依頼一覧!F:H,2,0),"")</f>
        <v/>
      </c>
    </row>
    <row r="274" spans="1:14">
      <c r="A274" s="7">
        <v>273</v>
      </c>
      <c r="B274" s="56" t="str">
        <f t="shared" ca="1" si="83"/>
        <v/>
      </c>
      <c r="C274" s="9" t="str">
        <f t="shared" si="79"/>
        <v/>
      </c>
      <c r="D274" s="9"/>
      <c r="E274" s="10"/>
      <c r="F274" s="45"/>
      <c r="G274" s="10" t="str">
        <f t="shared" si="80"/>
        <v/>
      </c>
      <c r="H274" s="11"/>
      <c r="I274" s="14"/>
      <c r="J274" s="11" t="str">
        <f t="shared" si="84"/>
        <v/>
      </c>
      <c r="K274" s="11" t="str">
        <f t="shared" si="81"/>
        <v/>
      </c>
      <c r="L274" s="11" t="str">
        <f t="shared" si="82"/>
        <v/>
      </c>
      <c r="M274" s="11" t="str">
        <f t="shared" si="85"/>
        <v/>
      </c>
      <c r="N274" s="11" t="str">
        <f>IF(E274&lt;&gt;"",VLOOKUP(E274,依頼一覧!F:H,2,0),"")</f>
        <v/>
      </c>
    </row>
    <row r="275" spans="1:14">
      <c r="A275" s="7">
        <v>274</v>
      </c>
      <c r="B275" s="56" t="str">
        <f t="shared" ca="1" si="83"/>
        <v/>
      </c>
      <c r="C275" s="9" t="str">
        <f t="shared" si="79"/>
        <v/>
      </c>
      <c r="D275" s="9"/>
      <c r="E275" s="10"/>
      <c r="F275" s="45"/>
      <c r="G275" s="10" t="str">
        <f t="shared" si="80"/>
        <v/>
      </c>
      <c r="H275" s="11"/>
      <c r="I275" s="14"/>
      <c r="J275" s="11" t="str">
        <f t="shared" si="84"/>
        <v/>
      </c>
      <c r="K275" s="11" t="str">
        <f t="shared" si="81"/>
        <v/>
      </c>
      <c r="L275" s="11" t="str">
        <f t="shared" si="82"/>
        <v/>
      </c>
      <c r="M275" s="11" t="str">
        <f t="shared" si="85"/>
        <v/>
      </c>
      <c r="N275" s="11" t="str">
        <f>IF(E275&lt;&gt;"",VLOOKUP(E275,依頼一覧!F:H,2,0),"")</f>
        <v/>
      </c>
    </row>
    <row r="276" spans="1:14">
      <c r="A276" s="7">
        <v>275</v>
      </c>
      <c r="B276" s="56" t="str">
        <f t="shared" ca="1" si="83"/>
        <v/>
      </c>
      <c r="C276" s="9" t="str">
        <f t="shared" si="79"/>
        <v/>
      </c>
      <c r="D276" s="9"/>
      <c r="E276" s="10"/>
      <c r="F276" s="45"/>
      <c r="G276" s="10" t="str">
        <f t="shared" si="80"/>
        <v/>
      </c>
      <c r="H276" s="11"/>
      <c r="I276" s="14"/>
      <c r="J276" s="11" t="str">
        <f t="shared" si="84"/>
        <v/>
      </c>
      <c r="K276" s="11" t="str">
        <f t="shared" si="81"/>
        <v/>
      </c>
      <c r="L276" s="11" t="str">
        <f t="shared" si="82"/>
        <v/>
      </c>
      <c r="M276" s="11" t="str">
        <f t="shared" si="85"/>
        <v/>
      </c>
      <c r="N276" s="11" t="str">
        <f>IF(E276&lt;&gt;"",VLOOKUP(E276,依頼一覧!F:H,2,0),"")</f>
        <v/>
      </c>
    </row>
    <row r="277" spans="1:14">
      <c r="A277" s="7">
        <v>276</v>
      </c>
      <c r="B277" s="56" t="str">
        <f t="shared" ca="1" si="83"/>
        <v/>
      </c>
      <c r="C277" s="9" t="str">
        <f t="shared" si="79"/>
        <v/>
      </c>
      <c r="D277" s="9"/>
      <c r="E277" s="10"/>
      <c r="F277" s="45"/>
      <c r="G277" s="10" t="str">
        <f t="shared" si="80"/>
        <v/>
      </c>
      <c r="H277" s="11"/>
      <c r="I277" s="14"/>
      <c r="J277" s="11" t="str">
        <f t="shared" si="84"/>
        <v/>
      </c>
      <c r="K277" s="11" t="str">
        <f t="shared" si="81"/>
        <v/>
      </c>
      <c r="L277" s="11" t="str">
        <f t="shared" si="82"/>
        <v/>
      </c>
      <c r="M277" s="11" t="str">
        <f t="shared" si="85"/>
        <v/>
      </c>
      <c r="N277" s="11" t="str">
        <f>IF(E277&lt;&gt;"",VLOOKUP(E277,依頼一覧!F:H,2,0),"")</f>
        <v/>
      </c>
    </row>
    <row r="278" spans="1:14">
      <c r="A278" s="7">
        <v>277</v>
      </c>
      <c r="B278" s="56" t="str">
        <f t="shared" ca="1" si="83"/>
        <v/>
      </c>
      <c r="C278" s="9" t="str">
        <f t="shared" si="79"/>
        <v/>
      </c>
      <c r="D278" s="9"/>
      <c r="E278" s="10"/>
      <c r="F278" s="45"/>
      <c r="G278" s="10" t="str">
        <f t="shared" si="80"/>
        <v/>
      </c>
      <c r="H278" s="11"/>
      <c r="I278" s="14"/>
      <c r="J278" s="11" t="str">
        <f t="shared" si="84"/>
        <v/>
      </c>
      <c r="K278" s="11" t="str">
        <f t="shared" si="81"/>
        <v/>
      </c>
      <c r="L278" s="11" t="str">
        <f t="shared" si="82"/>
        <v/>
      </c>
      <c r="M278" s="11" t="str">
        <f t="shared" si="85"/>
        <v/>
      </c>
      <c r="N278" s="11" t="str">
        <f>IF(E278&lt;&gt;"",VLOOKUP(E278,依頼一覧!F:H,2,0),"")</f>
        <v/>
      </c>
    </row>
    <row r="279" spans="1:14">
      <c r="A279" s="7">
        <v>278</v>
      </c>
      <c r="B279" s="56" t="str">
        <f t="shared" ca="1" si="83"/>
        <v/>
      </c>
      <c r="C279" s="9" t="str">
        <f t="shared" si="79"/>
        <v/>
      </c>
      <c r="D279" s="9"/>
      <c r="E279" s="10"/>
      <c r="F279" s="45"/>
      <c r="G279" s="10" t="str">
        <f t="shared" si="80"/>
        <v/>
      </c>
      <c r="H279" s="11"/>
      <c r="I279" s="14"/>
      <c r="J279" s="11" t="str">
        <f t="shared" si="84"/>
        <v/>
      </c>
      <c r="K279" s="11" t="str">
        <f t="shared" si="81"/>
        <v/>
      </c>
      <c r="L279" s="11" t="str">
        <f t="shared" si="82"/>
        <v/>
      </c>
      <c r="M279" s="11" t="str">
        <f t="shared" si="85"/>
        <v/>
      </c>
      <c r="N279" s="11" t="str">
        <f>IF(E279&lt;&gt;"",VLOOKUP(E279,依頼一覧!F:H,2,0),"")</f>
        <v/>
      </c>
    </row>
    <row r="280" spans="1:14">
      <c r="A280" s="7">
        <v>279</v>
      </c>
      <c r="B280" s="56" t="str">
        <f t="shared" ca="1" si="83"/>
        <v/>
      </c>
      <c r="C280" s="9" t="str">
        <f t="shared" si="79"/>
        <v/>
      </c>
      <c r="D280" s="9"/>
      <c r="E280" s="10"/>
      <c r="F280" s="45"/>
      <c r="G280" s="10" t="str">
        <f t="shared" si="80"/>
        <v/>
      </c>
      <c r="H280" s="11"/>
      <c r="I280" s="14"/>
      <c r="J280" s="11" t="str">
        <f t="shared" si="84"/>
        <v/>
      </c>
      <c r="K280" s="11" t="str">
        <f t="shared" si="81"/>
        <v/>
      </c>
      <c r="L280" s="11" t="str">
        <f t="shared" si="82"/>
        <v/>
      </c>
      <c r="M280" s="11" t="str">
        <f t="shared" si="85"/>
        <v/>
      </c>
      <c r="N280" s="11" t="str">
        <f>IF(E280&lt;&gt;"",VLOOKUP(E280,依頼一覧!F:H,2,0),"")</f>
        <v/>
      </c>
    </row>
    <row r="281" spans="1:14">
      <c r="A281" s="7">
        <v>280</v>
      </c>
      <c r="B281" s="56" t="str">
        <f t="shared" ca="1" si="83"/>
        <v/>
      </c>
      <c r="C281" s="9" t="str">
        <f t="shared" si="79"/>
        <v/>
      </c>
      <c r="D281" s="9"/>
      <c r="E281" s="10"/>
      <c r="F281" s="45"/>
      <c r="G281" s="10" t="str">
        <f t="shared" si="80"/>
        <v/>
      </c>
      <c r="H281" s="11"/>
      <c r="I281" s="14"/>
      <c r="J281" s="11" t="str">
        <f t="shared" si="84"/>
        <v/>
      </c>
      <c r="K281" s="11" t="str">
        <f t="shared" si="81"/>
        <v/>
      </c>
      <c r="L281" s="11" t="str">
        <f t="shared" si="82"/>
        <v/>
      </c>
      <c r="M281" s="11" t="str">
        <f t="shared" si="85"/>
        <v/>
      </c>
      <c r="N281" s="11" t="str">
        <f>IF(E281&lt;&gt;"",VLOOKUP(E281,依頼一覧!F:H,2,0),"")</f>
        <v/>
      </c>
    </row>
    <row r="282" spans="1:14">
      <c r="A282" s="7">
        <v>281</v>
      </c>
      <c r="B282" s="56" t="str">
        <f t="shared" ca="1" si="83"/>
        <v/>
      </c>
      <c r="C282" s="9" t="str">
        <f t="shared" si="79"/>
        <v/>
      </c>
      <c r="D282" s="9"/>
      <c r="E282" s="10"/>
      <c r="F282" s="45"/>
      <c r="G282" s="10" t="str">
        <f t="shared" si="80"/>
        <v/>
      </c>
      <c r="H282" s="11"/>
      <c r="I282" s="14"/>
      <c r="J282" s="11" t="str">
        <f t="shared" si="84"/>
        <v/>
      </c>
      <c r="K282" s="11" t="str">
        <f t="shared" si="81"/>
        <v/>
      </c>
      <c r="L282" s="11" t="str">
        <f t="shared" si="82"/>
        <v/>
      </c>
      <c r="M282" s="11" t="str">
        <f t="shared" si="85"/>
        <v/>
      </c>
      <c r="N282" s="11" t="str">
        <f>IF(E282&lt;&gt;"",VLOOKUP(E282,依頼一覧!F:H,2,0),"")</f>
        <v/>
      </c>
    </row>
    <row r="283" spans="1:14">
      <c r="A283" s="7">
        <v>282</v>
      </c>
      <c r="B283" s="56" t="str">
        <f t="shared" ca="1" si="83"/>
        <v/>
      </c>
      <c r="C283" s="9" t="str">
        <f t="shared" si="79"/>
        <v/>
      </c>
      <c r="D283" s="9"/>
      <c r="E283" s="10"/>
      <c r="F283" s="45"/>
      <c r="G283" s="10" t="str">
        <f t="shared" si="80"/>
        <v/>
      </c>
      <c r="H283" s="11"/>
      <c r="I283" s="14"/>
      <c r="J283" s="11" t="str">
        <f t="shared" si="84"/>
        <v/>
      </c>
      <c r="K283" s="11" t="str">
        <f t="shared" si="81"/>
        <v/>
      </c>
      <c r="L283" s="11" t="str">
        <f t="shared" si="82"/>
        <v/>
      </c>
      <c r="M283" s="11" t="str">
        <f t="shared" si="85"/>
        <v/>
      </c>
      <c r="N283" s="11" t="str">
        <f>IF(E283&lt;&gt;"",VLOOKUP(E283,依頼一覧!F:H,2,0),"")</f>
        <v/>
      </c>
    </row>
    <row r="284" spans="1:14">
      <c r="A284" s="7">
        <v>283</v>
      </c>
      <c r="B284" s="56" t="str">
        <f t="shared" ca="1" si="83"/>
        <v/>
      </c>
      <c r="C284" s="9" t="str">
        <f t="shared" si="79"/>
        <v/>
      </c>
      <c r="D284" s="9"/>
      <c r="E284" s="10"/>
      <c r="F284" s="45"/>
      <c r="G284" s="10" t="str">
        <f t="shared" si="80"/>
        <v/>
      </c>
      <c r="H284" s="11"/>
      <c r="I284" s="14"/>
      <c r="J284" s="11" t="str">
        <f t="shared" si="84"/>
        <v/>
      </c>
      <c r="K284" s="11" t="str">
        <f t="shared" si="81"/>
        <v/>
      </c>
      <c r="L284" s="11" t="str">
        <f t="shared" si="82"/>
        <v/>
      </c>
      <c r="M284" s="11" t="str">
        <f t="shared" si="85"/>
        <v/>
      </c>
      <c r="N284" s="11" t="str">
        <f>IF(E284&lt;&gt;"",VLOOKUP(E284,依頼一覧!F:H,2,0),"")</f>
        <v/>
      </c>
    </row>
    <row r="285" spans="1:14">
      <c r="A285" s="7">
        <v>284</v>
      </c>
      <c r="B285" s="56" t="str">
        <f t="shared" ca="1" si="83"/>
        <v/>
      </c>
      <c r="C285" s="9" t="str">
        <f t="shared" si="79"/>
        <v/>
      </c>
      <c r="D285" s="9"/>
      <c r="E285" s="10"/>
      <c r="F285" s="45"/>
      <c r="G285" s="10" t="str">
        <f t="shared" si="80"/>
        <v/>
      </c>
      <c r="H285" s="11"/>
      <c r="I285" s="14"/>
      <c r="J285" s="11" t="str">
        <f t="shared" si="84"/>
        <v/>
      </c>
      <c r="K285" s="11" t="str">
        <f t="shared" si="81"/>
        <v/>
      </c>
      <c r="L285" s="11" t="str">
        <f t="shared" si="82"/>
        <v/>
      </c>
      <c r="M285" s="11" t="str">
        <f t="shared" si="85"/>
        <v/>
      </c>
      <c r="N285" s="11" t="str">
        <f>IF(E285&lt;&gt;"",VLOOKUP(E285,依頼一覧!F:H,2,0),"")</f>
        <v/>
      </c>
    </row>
    <row r="286" spans="1:14">
      <c r="A286" s="7">
        <v>285</v>
      </c>
      <c r="B286" s="56" t="str">
        <f t="shared" ca="1" si="83"/>
        <v/>
      </c>
      <c r="C286" s="9" t="str">
        <f t="shared" si="79"/>
        <v/>
      </c>
      <c r="D286" s="9"/>
      <c r="E286" s="10"/>
      <c r="F286" s="45"/>
      <c r="G286" s="10" t="str">
        <f t="shared" si="80"/>
        <v/>
      </c>
      <c r="H286" s="11"/>
      <c r="I286" s="14"/>
      <c r="J286" s="11" t="str">
        <f t="shared" si="84"/>
        <v/>
      </c>
      <c r="K286" s="11" t="str">
        <f t="shared" si="81"/>
        <v/>
      </c>
      <c r="L286" s="11" t="str">
        <f t="shared" si="82"/>
        <v/>
      </c>
      <c r="M286" s="11" t="str">
        <f t="shared" si="85"/>
        <v/>
      </c>
      <c r="N286" s="11" t="str">
        <f>IF(E286&lt;&gt;"",VLOOKUP(E286,依頼一覧!F:H,2,0),"")</f>
        <v/>
      </c>
    </row>
    <row r="287" spans="1:14">
      <c r="A287" s="7">
        <v>286</v>
      </c>
      <c r="B287" s="56" t="str">
        <f t="shared" ca="1" si="83"/>
        <v/>
      </c>
      <c r="C287" s="9" t="str">
        <f t="shared" ref="C287:C350" si="86">IF(D287&lt;&gt;"",C286,"")</f>
        <v/>
      </c>
      <c r="D287" s="9"/>
      <c r="E287" s="10"/>
      <c r="F287" s="45"/>
      <c r="G287" s="10" t="str">
        <f t="shared" ref="G287:G350" si="87">LEFT(E287,5)</f>
        <v/>
      </c>
      <c r="H287" s="11"/>
      <c r="I287" s="14"/>
      <c r="J287" s="11" t="str">
        <f t="shared" si="84"/>
        <v/>
      </c>
      <c r="K287" s="11" t="str">
        <f t="shared" ref="K287:K350" si="88">IF(D287&lt;&gt;"","郵便","")</f>
        <v/>
      </c>
      <c r="L287" s="11" t="str">
        <f t="shared" ref="L287:L350" si="89">IF(D287&lt;&gt;"",IF(H287="*","元払い","着払い"),"")</f>
        <v/>
      </c>
      <c r="M287" s="11" t="str">
        <f t="shared" si="85"/>
        <v/>
      </c>
      <c r="N287" s="11" t="str">
        <f>IF(E287&lt;&gt;"",VLOOKUP(E287,依頼一覧!F:H,2,0),"")</f>
        <v/>
      </c>
    </row>
    <row r="288" spans="1:14">
      <c r="A288" s="7">
        <v>287</v>
      </c>
      <c r="B288" s="56" t="str">
        <f t="shared" ca="1" si="83"/>
        <v/>
      </c>
      <c r="C288" s="9" t="str">
        <f t="shared" si="86"/>
        <v/>
      </c>
      <c r="D288" s="9"/>
      <c r="E288" s="10"/>
      <c r="F288" s="45"/>
      <c r="G288" s="10" t="str">
        <f t="shared" si="87"/>
        <v/>
      </c>
      <c r="H288" s="11"/>
      <c r="I288" s="14"/>
      <c r="J288" s="11" t="str">
        <f t="shared" si="84"/>
        <v/>
      </c>
      <c r="K288" s="11" t="str">
        <f t="shared" si="88"/>
        <v/>
      </c>
      <c r="L288" s="11" t="str">
        <f t="shared" si="89"/>
        <v/>
      </c>
      <c r="M288" s="11" t="str">
        <f t="shared" si="85"/>
        <v/>
      </c>
      <c r="N288" s="11" t="str">
        <f>IF(E288&lt;&gt;"",VLOOKUP(E288,依頼一覧!F:H,2,0),"")</f>
        <v/>
      </c>
    </row>
    <row r="289" spans="1:14">
      <c r="A289" s="7">
        <v>288</v>
      </c>
      <c r="B289" s="56" t="str">
        <f t="shared" ca="1" si="83"/>
        <v/>
      </c>
      <c r="C289" s="9" t="str">
        <f t="shared" si="86"/>
        <v/>
      </c>
      <c r="D289" s="9"/>
      <c r="E289" s="10"/>
      <c r="F289" s="45"/>
      <c r="G289" s="10" t="str">
        <f t="shared" si="87"/>
        <v/>
      </c>
      <c r="H289" s="11"/>
      <c r="I289" s="14"/>
      <c r="J289" s="11" t="str">
        <f t="shared" si="84"/>
        <v/>
      </c>
      <c r="K289" s="11" t="str">
        <f t="shared" si="88"/>
        <v/>
      </c>
      <c r="L289" s="11" t="str">
        <f t="shared" si="89"/>
        <v/>
      </c>
      <c r="M289" s="11" t="str">
        <f t="shared" si="85"/>
        <v/>
      </c>
      <c r="N289" s="11" t="str">
        <f>IF(E289&lt;&gt;"",VLOOKUP(E289,依頼一覧!F:H,2,0),"")</f>
        <v/>
      </c>
    </row>
    <row r="290" spans="1:14">
      <c r="A290" s="7">
        <v>289</v>
      </c>
      <c r="B290" s="56" t="str">
        <f t="shared" ca="1" si="83"/>
        <v/>
      </c>
      <c r="C290" s="9" t="str">
        <f t="shared" si="86"/>
        <v/>
      </c>
      <c r="D290" s="9"/>
      <c r="E290" s="10"/>
      <c r="F290" s="45"/>
      <c r="G290" s="10" t="str">
        <f t="shared" si="87"/>
        <v/>
      </c>
      <c r="H290" s="11"/>
      <c r="I290" s="14"/>
      <c r="J290" s="11" t="str">
        <f t="shared" si="84"/>
        <v/>
      </c>
      <c r="K290" s="11" t="str">
        <f t="shared" si="88"/>
        <v/>
      </c>
      <c r="L290" s="11" t="str">
        <f t="shared" si="89"/>
        <v/>
      </c>
      <c r="M290" s="11" t="str">
        <f t="shared" si="85"/>
        <v/>
      </c>
      <c r="N290" s="11" t="str">
        <f>IF(E290&lt;&gt;"",VLOOKUP(E290,依頼一覧!F:H,2,0),"")</f>
        <v/>
      </c>
    </row>
    <row r="291" spans="1:14">
      <c r="A291" s="7">
        <v>290</v>
      </c>
      <c r="B291" s="56" t="str">
        <f t="shared" ca="1" si="83"/>
        <v/>
      </c>
      <c r="C291" s="9" t="str">
        <f t="shared" si="86"/>
        <v/>
      </c>
      <c r="D291" s="9"/>
      <c r="E291" s="10"/>
      <c r="F291" s="45"/>
      <c r="G291" s="10" t="str">
        <f t="shared" si="87"/>
        <v/>
      </c>
      <c r="H291" s="11"/>
      <c r="I291" s="14"/>
      <c r="J291" s="11" t="str">
        <f t="shared" si="84"/>
        <v/>
      </c>
      <c r="K291" s="11" t="str">
        <f t="shared" si="88"/>
        <v/>
      </c>
      <c r="L291" s="11" t="str">
        <f t="shared" si="89"/>
        <v/>
      </c>
      <c r="M291" s="11" t="str">
        <f t="shared" si="85"/>
        <v/>
      </c>
      <c r="N291" s="11" t="str">
        <f>IF(E291&lt;&gt;"",VLOOKUP(E291,依頼一覧!F:H,2,0),"")</f>
        <v/>
      </c>
    </row>
    <row r="292" spans="1:14">
      <c r="A292" s="7">
        <v>291</v>
      </c>
      <c r="B292" s="56" t="str">
        <f t="shared" ca="1" si="83"/>
        <v/>
      </c>
      <c r="C292" s="9" t="str">
        <f t="shared" si="86"/>
        <v/>
      </c>
      <c r="D292" s="9"/>
      <c r="E292" s="10"/>
      <c r="F292" s="45"/>
      <c r="G292" s="10" t="str">
        <f t="shared" si="87"/>
        <v/>
      </c>
      <c r="H292" s="11"/>
      <c r="I292" s="14"/>
      <c r="J292" s="11" t="str">
        <f t="shared" si="84"/>
        <v/>
      </c>
      <c r="K292" s="11" t="str">
        <f t="shared" si="88"/>
        <v/>
      </c>
      <c r="L292" s="11" t="str">
        <f t="shared" si="89"/>
        <v/>
      </c>
      <c r="M292" s="11" t="str">
        <f t="shared" si="85"/>
        <v/>
      </c>
      <c r="N292" s="11" t="str">
        <f>IF(E292&lt;&gt;"",VLOOKUP(E292,依頼一覧!F:H,2,0),"")</f>
        <v/>
      </c>
    </row>
    <row r="293" spans="1:14">
      <c r="A293" s="7">
        <v>292</v>
      </c>
      <c r="B293" s="56" t="str">
        <f t="shared" ca="1" si="83"/>
        <v/>
      </c>
      <c r="C293" s="9" t="str">
        <f t="shared" si="86"/>
        <v/>
      </c>
      <c r="D293" s="9"/>
      <c r="E293" s="10"/>
      <c r="F293" s="45"/>
      <c r="G293" s="10" t="str">
        <f t="shared" si="87"/>
        <v/>
      </c>
      <c r="H293" s="11"/>
      <c r="I293" s="14"/>
      <c r="J293" s="11" t="str">
        <f t="shared" si="84"/>
        <v/>
      </c>
      <c r="K293" s="11" t="str">
        <f t="shared" si="88"/>
        <v/>
      </c>
      <c r="L293" s="11" t="str">
        <f t="shared" si="89"/>
        <v/>
      </c>
      <c r="M293" s="11" t="str">
        <f t="shared" si="85"/>
        <v/>
      </c>
      <c r="N293" s="11" t="str">
        <f>IF(E293&lt;&gt;"",VLOOKUP(E293,依頼一覧!F:H,2,0),"")</f>
        <v/>
      </c>
    </row>
    <row r="294" spans="1:14">
      <c r="A294" s="7">
        <v>293</v>
      </c>
      <c r="B294" s="56" t="str">
        <f t="shared" ca="1" si="83"/>
        <v/>
      </c>
      <c r="C294" s="9" t="str">
        <f t="shared" si="86"/>
        <v/>
      </c>
      <c r="D294" s="9"/>
      <c r="E294" s="10"/>
      <c r="F294" s="45"/>
      <c r="G294" s="10" t="str">
        <f t="shared" si="87"/>
        <v/>
      </c>
      <c r="H294" s="11"/>
      <c r="I294" s="14"/>
      <c r="J294" s="11" t="str">
        <f t="shared" si="84"/>
        <v/>
      </c>
      <c r="K294" s="11" t="str">
        <f t="shared" si="88"/>
        <v/>
      </c>
      <c r="L294" s="11" t="str">
        <f t="shared" si="89"/>
        <v/>
      </c>
      <c r="M294" s="11" t="str">
        <f t="shared" si="85"/>
        <v/>
      </c>
      <c r="N294" s="11" t="str">
        <f>IF(E294&lt;&gt;"",VLOOKUP(E294,依頼一覧!F:H,2,0),"")</f>
        <v/>
      </c>
    </row>
    <row r="295" spans="1:14">
      <c r="A295" s="7">
        <v>294</v>
      </c>
      <c r="B295" s="56" t="str">
        <f t="shared" ca="1" si="83"/>
        <v/>
      </c>
      <c r="C295" s="9" t="str">
        <f t="shared" si="86"/>
        <v/>
      </c>
      <c r="D295" s="9"/>
      <c r="E295" s="10"/>
      <c r="F295" s="45"/>
      <c r="G295" s="10" t="str">
        <f t="shared" si="87"/>
        <v/>
      </c>
      <c r="H295" s="11"/>
      <c r="I295" s="14"/>
      <c r="J295" s="11" t="str">
        <f t="shared" si="84"/>
        <v/>
      </c>
      <c r="K295" s="11" t="str">
        <f t="shared" si="88"/>
        <v/>
      </c>
      <c r="L295" s="11" t="str">
        <f t="shared" si="89"/>
        <v/>
      </c>
      <c r="M295" s="11" t="str">
        <f t="shared" si="85"/>
        <v/>
      </c>
      <c r="N295" s="11" t="str">
        <f>IF(E295&lt;&gt;"",VLOOKUP(E295,依頼一覧!F:H,2,0),"")</f>
        <v/>
      </c>
    </row>
    <row r="296" spans="1:14">
      <c r="A296" s="7">
        <v>295</v>
      </c>
      <c r="B296" s="56" t="str">
        <f t="shared" ca="1" si="83"/>
        <v/>
      </c>
      <c r="C296" s="9" t="str">
        <f t="shared" si="86"/>
        <v/>
      </c>
      <c r="D296" s="9"/>
      <c r="E296" s="10"/>
      <c r="F296" s="45"/>
      <c r="G296" s="10" t="str">
        <f t="shared" si="87"/>
        <v/>
      </c>
      <c r="H296" s="11"/>
      <c r="I296" s="14"/>
      <c r="J296" s="11" t="str">
        <f t="shared" si="84"/>
        <v/>
      </c>
      <c r="K296" s="11" t="str">
        <f t="shared" si="88"/>
        <v/>
      </c>
      <c r="L296" s="11" t="str">
        <f t="shared" si="89"/>
        <v/>
      </c>
      <c r="M296" s="11" t="str">
        <f t="shared" si="85"/>
        <v/>
      </c>
      <c r="N296" s="11" t="str">
        <f>IF(E296&lt;&gt;"",VLOOKUP(E296,依頼一覧!F:H,2,0),"")</f>
        <v/>
      </c>
    </row>
    <row r="297" spans="1:14">
      <c r="A297" s="7">
        <v>296</v>
      </c>
      <c r="B297" s="56" t="str">
        <f t="shared" ca="1" si="83"/>
        <v/>
      </c>
      <c r="C297" s="9" t="str">
        <f t="shared" si="86"/>
        <v/>
      </c>
      <c r="D297" s="9"/>
      <c r="E297" s="10"/>
      <c r="F297" s="45"/>
      <c r="G297" s="10" t="str">
        <f t="shared" si="87"/>
        <v/>
      </c>
      <c r="H297" s="11"/>
      <c r="I297" s="14"/>
      <c r="J297" s="11" t="str">
        <f t="shared" si="84"/>
        <v/>
      </c>
      <c r="K297" s="11" t="str">
        <f t="shared" si="88"/>
        <v/>
      </c>
      <c r="L297" s="11" t="str">
        <f t="shared" si="89"/>
        <v/>
      </c>
      <c r="M297" s="11" t="str">
        <f t="shared" si="85"/>
        <v/>
      </c>
      <c r="N297" s="11" t="str">
        <f>IF(E297&lt;&gt;"",VLOOKUP(E297,依頼一覧!F:H,2,0),"")</f>
        <v/>
      </c>
    </row>
    <row r="298" spans="1:14">
      <c r="A298" s="7">
        <v>297</v>
      </c>
      <c r="B298" s="56" t="str">
        <f t="shared" ca="1" si="83"/>
        <v/>
      </c>
      <c r="C298" s="9" t="str">
        <f t="shared" si="86"/>
        <v/>
      </c>
      <c r="D298" s="9"/>
      <c r="E298" s="10"/>
      <c r="F298" s="45"/>
      <c r="G298" s="10" t="str">
        <f t="shared" si="87"/>
        <v/>
      </c>
      <c r="H298" s="11"/>
      <c r="I298" s="14"/>
      <c r="J298" s="11" t="str">
        <f t="shared" si="84"/>
        <v/>
      </c>
      <c r="K298" s="11" t="str">
        <f t="shared" si="88"/>
        <v/>
      </c>
      <c r="L298" s="11" t="str">
        <f t="shared" si="89"/>
        <v/>
      </c>
      <c r="M298" s="11" t="str">
        <f t="shared" si="85"/>
        <v/>
      </c>
      <c r="N298" s="11" t="str">
        <f>IF(E298&lt;&gt;"",VLOOKUP(E298,依頼一覧!F:H,2,0),"")</f>
        <v/>
      </c>
    </row>
    <row r="299" spans="1:14">
      <c r="A299" s="7">
        <v>298</v>
      </c>
      <c r="B299" s="56" t="str">
        <f t="shared" ca="1" si="83"/>
        <v/>
      </c>
      <c r="C299" s="9" t="str">
        <f t="shared" si="86"/>
        <v/>
      </c>
      <c r="D299" s="9"/>
      <c r="E299" s="10"/>
      <c r="F299" s="45"/>
      <c r="G299" s="10" t="str">
        <f t="shared" si="87"/>
        <v/>
      </c>
      <c r="H299" s="11"/>
      <c r="I299" s="14"/>
      <c r="J299" s="11" t="str">
        <f t="shared" si="84"/>
        <v/>
      </c>
      <c r="K299" s="11" t="str">
        <f t="shared" si="88"/>
        <v/>
      </c>
      <c r="L299" s="11" t="str">
        <f t="shared" si="89"/>
        <v/>
      </c>
      <c r="M299" s="11" t="str">
        <f t="shared" si="85"/>
        <v/>
      </c>
      <c r="N299" s="11" t="str">
        <f>IF(E299&lt;&gt;"",VLOOKUP(E299,依頼一覧!F:H,2,0),"")</f>
        <v/>
      </c>
    </row>
    <row r="300" spans="1:14">
      <c r="A300" s="7">
        <v>299</v>
      </c>
      <c r="B300" s="56" t="str">
        <f t="shared" ca="1" si="83"/>
        <v/>
      </c>
      <c r="C300" s="9" t="str">
        <f t="shared" si="86"/>
        <v/>
      </c>
      <c r="D300" s="9"/>
      <c r="E300" s="10"/>
      <c r="F300" s="45"/>
      <c r="G300" s="10" t="str">
        <f t="shared" si="87"/>
        <v/>
      </c>
      <c r="H300" s="11"/>
      <c r="I300" s="14"/>
      <c r="J300" s="11" t="str">
        <f t="shared" si="84"/>
        <v/>
      </c>
      <c r="K300" s="11" t="str">
        <f t="shared" si="88"/>
        <v/>
      </c>
      <c r="L300" s="11" t="str">
        <f t="shared" si="89"/>
        <v/>
      </c>
      <c r="M300" s="11" t="str">
        <f t="shared" si="85"/>
        <v/>
      </c>
      <c r="N300" s="11" t="str">
        <f>IF(E300&lt;&gt;"",VLOOKUP(E300,依頼一覧!F:H,2,0),"")</f>
        <v/>
      </c>
    </row>
    <row r="301" spans="1:14">
      <c r="A301" s="7">
        <v>300</v>
      </c>
      <c r="B301" s="56" t="str">
        <f t="shared" ca="1" si="83"/>
        <v/>
      </c>
      <c r="C301" s="9" t="str">
        <f t="shared" si="86"/>
        <v/>
      </c>
      <c r="D301" s="9"/>
      <c r="E301" s="10"/>
      <c r="F301" s="45"/>
      <c r="G301" s="10" t="str">
        <f t="shared" si="87"/>
        <v/>
      </c>
      <c r="H301" s="11"/>
      <c r="I301" s="14"/>
      <c r="J301" s="11" t="str">
        <f t="shared" si="84"/>
        <v/>
      </c>
      <c r="K301" s="11" t="str">
        <f t="shared" si="88"/>
        <v/>
      </c>
      <c r="L301" s="11" t="str">
        <f t="shared" si="89"/>
        <v/>
      </c>
      <c r="M301" s="11" t="str">
        <f t="shared" si="85"/>
        <v/>
      </c>
      <c r="N301" s="11" t="str">
        <f>IF(E301&lt;&gt;"",VLOOKUP(E301,依頼一覧!F:H,2,0),"")</f>
        <v/>
      </c>
    </row>
    <row r="302" spans="1:14">
      <c r="A302" s="7">
        <v>301</v>
      </c>
      <c r="B302" s="56" t="str">
        <f t="shared" ca="1" si="83"/>
        <v/>
      </c>
      <c r="C302" s="9" t="str">
        <f t="shared" si="86"/>
        <v/>
      </c>
      <c r="D302" s="9"/>
      <c r="E302" s="10"/>
      <c r="F302" s="45"/>
      <c r="G302" s="10" t="str">
        <f t="shared" si="87"/>
        <v/>
      </c>
      <c r="H302" s="11"/>
      <c r="I302" s="14"/>
      <c r="J302" s="11" t="str">
        <f t="shared" si="84"/>
        <v/>
      </c>
      <c r="K302" s="11" t="str">
        <f t="shared" si="88"/>
        <v/>
      </c>
      <c r="L302" s="11" t="str">
        <f t="shared" si="89"/>
        <v/>
      </c>
      <c r="M302" s="11" t="str">
        <f t="shared" si="85"/>
        <v/>
      </c>
      <c r="N302" s="11" t="str">
        <f>IF(E302&lt;&gt;"",VLOOKUP(E302,依頼一覧!F:H,2,0),"")</f>
        <v/>
      </c>
    </row>
    <row r="303" spans="1:14">
      <c r="A303" s="7">
        <v>302</v>
      </c>
      <c r="B303" s="56" t="str">
        <f t="shared" ca="1" si="83"/>
        <v/>
      </c>
      <c r="C303" s="9" t="str">
        <f t="shared" si="86"/>
        <v/>
      </c>
      <c r="D303" s="9"/>
      <c r="E303" s="10"/>
      <c r="F303" s="45"/>
      <c r="G303" s="10" t="str">
        <f t="shared" si="87"/>
        <v/>
      </c>
      <c r="H303" s="11"/>
      <c r="I303" s="14"/>
      <c r="J303" s="11" t="str">
        <f t="shared" si="84"/>
        <v/>
      </c>
      <c r="K303" s="11" t="str">
        <f t="shared" si="88"/>
        <v/>
      </c>
      <c r="L303" s="11" t="str">
        <f t="shared" si="89"/>
        <v/>
      </c>
      <c r="M303" s="11" t="str">
        <f t="shared" si="85"/>
        <v/>
      </c>
      <c r="N303" s="11" t="str">
        <f>IF(E303&lt;&gt;"",VLOOKUP(E303,依頼一覧!F:H,2,0),"")</f>
        <v/>
      </c>
    </row>
    <row r="304" spans="1:14">
      <c r="A304" s="7">
        <v>303</v>
      </c>
      <c r="B304" s="56" t="str">
        <f t="shared" ca="1" si="83"/>
        <v/>
      </c>
      <c r="C304" s="9" t="str">
        <f t="shared" si="86"/>
        <v/>
      </c>
      <c r="D304" s="9"/>
      <c r="E304" s="10"/>
      <c r="F304" s="45"/>
      <c r="G304" s="10" t="str">
        <f t="shared" si="87"/>
        <v/>
      </c>
      <c r="H304" s="11"/>
      <c r="I304" s="14"/>
      <c r="J304" s="11" t="str">
        <f t="shared" si="84"/>
        <v/>
      </c>
      <c r="K304" s="11" t="str">
        <f t="shared" si="88"/>
        <v/>
      </c>
      <c r="L304" s="11" t="str">
        <f t="shared" si="89"/>
        <v/>
      </c>
      <c r="M304" s="11" t="str">
        <f t="shared" si="85"/>
        <v/>
      </c>
      <c r="N304" s="11" t="str">
        <f>IF(E304&lt;&gt;"",VLOOKUP(E304,依頼一覧!F:H,2,0),"")</f>
        <v/>
      </c>
    </row>
    <row r="305" spans="1:14">
      <c r="A305" s="7">
        <v>304</v>
      </c>
      <c r="B305" s="56" t="str">
        <f t="shared" ca="1" si="83"/>
        <v/>
      </c>
      <c r="C305" s="9" t="str">
        <f t="shared" si="86"/>
        <v/>
      </c>
      <c r="D305" s="9"/>
      <c r="E305" s="10"/>
      <c r="F305" s="45"/>
      <c r="G305" s="10" t="str">
        <f t="shared" si="87"/>
        <v/>
      </c>
      <c r="H305" s="11"/>
      <c r="I305" s="14"/>
      <c r="J305" s="11" t="str">
        <f t="shared" si="84"/>
        <v/>
      </c>
      <c r="K305" s="11" t="str">
        <f t="shared" si="88"/>
        <v/>
      </c>
      <c r="L305" s="11" t="str">
        <f t="shared" si="89"/>
        <v/>
      </c>
      <c r="M305" s="11" t="str">
        <f t="shared" si="85"/>
        <v/>
      </c>
      <c r="N305" s="11" t="str">
        <f>IF(E305&lt;&gt;"",VLOOKUP(E305,依頼一覧!F:H,2,0),"")</f>
        <v/>
      </c>
    </row>
    <row r="306" spans="1:14">
      <c r="A306" s="7">
        <v>305</v>
      </c>
      <c r="B306" s="56" t="str">
        <f t="shared" ca="1" si="83"/>
        <v/>
      </c>
      <c r="C306" s="9" t="str">
        <f t="shared" si="86"/>
        <v/>
      </c>
      <c r="D306" s="9"/>
      <c r="E306" s="10"/>
      <c r="F306" s="45"/>
      <c r="G306" s="10" t="str">
        <f t="shared" si="87"/>
        <v/>
      </c>
      <c r="H306" s="11"/>
      <c r="I306" s="14"/>
      <c r="J306" s="11" t="str">
        <f t="shared" si="84"/>
        <v/>
      </c>
      <c r="K306" s="11" t="str">
        <f t="shared" si="88"/>
        <v/>
      </c>
      <c r="L306" s="11" t="str">
        <f t="shared" si="89"/>
        <v/>
      </c>
      <c r="M306" s="11" t="str">
        <f t="shared" si="85"/>
        <v/>
      </c>
      <c r="N306" s="11" t="str">
        <f>IF(E306&lt;&gt;"",VLOOKUP(E306,依頼一覧!F:H,2,0),"")</f>
        <v/>
      </c>
    </row>
    <row r="307" spans="1:14">
      <c r="A307" s="7">
        <v>306</v>
      </c>
      <c r="B307" s="56" t="str">
        <f t="shared" ca="1" si="83"/>
        <v/>
      </c>
      <c r="C307" s="9" t="str">
        <f t="shared" si="86"/>
        <v/>
      </c>
      <c r="D307" s="9"/>
      <c r="E307" s="10"/>
      <c r="F307" s="45"/>
      <c r="G307" s="10" t="str">
        <f t="shared" si="87"/>
        <v/>
      </c>
      <c r="H307" s="11"/>
      <c r="I307" s="14"/>
      <c r="J307" s="11" t="str">
        <f t="shared" si="84"/>
        <v/>
      </c>
      <c r="K307" s="11" t="str">
        <f t="shared" si="88"/>
        <v/>
      </c>
      <c r="L307" s="11" t="str">
        <f t="shared" si="89"/>
        <v/>
      </c>
      <c r="M307" s="11" t="str">
        <f t="shared" si="85"/>
        <v/>
      </c>
      <c r="N307" s="11" t="str">
        <f>IF(E307&lt;&gt;"",VLOOKUP(E307,依頼一覧!F:H,2,0),"")</f>
        <v/>
      </c>
    </row>
    <row r="308" spans="1:14">
      <c r="A308" s="7">
        <v>307</v>
      </c>
      <c r="B308" s="56" t="str">
        <f t="shared" ca="1" si="83"/>
        <v/>
      </c>
      <c r="C308" s="9" t="str">
        <f t="shared" si="86"/>
        <v/>
      </c>
      <c r="D308" s="9"/>
      <c r="E308" s="10"/>
      <c r="F308" s="45"/>
      <c r="G308" s="10" t="str">
        <f t="shared" si="87"/>
        <v/>
      </c>
      <c r="H308" s="11"/>
      <c r="I308" s="14"/>
      <c r="J308" s="11" t="str">
        <f t="shared" si="84"/>
        <v/>
      </c>
      <c r="K308" s="11" t="str">
        <f t="shared" si="88"/>
        <v/>
      </c>
      <c r="L308" s="11" t="str">
        <f t="shared" si="89"/>
        <v/>
      </c>
      <c r="M308" s="11" t="str">
        <f t="shared" si="85"/>
        <v/>
      </c>
      <c r="N308" s="11" t="str">
        <f>IF(E308&lt;&gt;"",VLOOKUP(E308,依頼一覧!F:H,2,0),"")</f>
        <v/>
      </c>
    </row>
    <row r="309" spans="1:14">
      <c r="A309" s="7">
        <v>308</v>
      </c>
      <c r="B309" s="56" t="str">
        <f t="shared" ca="1" si="83"/>
        <v/>
      </c>
      <c r="C309" s="9" t="str">
        <f t="shared" si="86"/>
        <v/>
      </c>
      <c r="D309" s="9"/>
      <c r="E309" s="10"/>
      <c r="F309" s="45"/>
      <c r="G309" s="10" t="str">
        <f t="shared" si="87"/>
        <v/>
      </c>
      <c r="H309" s="11"/>
      <c r="I309" s="14"/>
      <c r="J309" s="11" t="str">
        <f t="shared" si="84"/>
        <v/>
      </c>
      <c r="K309" s="11" t="str">
        <f t="shared" si="88"/>
        <v/>
      </c>
      <c r="L309" s="11" t="str">
        <f t="shared" si="89"/>
        <v/>
      </c>
      <c r="M309" s="11" t="str">
        <f t="shared" si="85"/>
        <v/>
      </c>
      <c r="N309" s="11" t="str">
        <f>IF(E309&lt;&gt;"",VLOOKUP(E309,依頼一覧!F:H,2,0),"")</f>
        <v/>
      </c>
    </row>
    <row r="310" spans="1:14">
      <c r="A310" s="7">
        <v>309</v>
      </c>
      <c r="B310" s="56" t="str">
        <f t="shared" ca="1" si="83"/>
        <v/>
      </c>
      <c r="C310" s="9" t="str">
        <f t="shared" si="86"/>
        <v/>
      </c>
      <c r="D310" s="9"/>
      <c r="E310" s="10"/>
      <c r="F310" s="45"/>
      <c r="G310" s="10" t="str">
        <f t="shared" si="87"/>
        <v/>
      </c>
      <c r="H310" s="11"/>
      <c r="I310" s="14"/>
      <c r="J310" s="11" t="str">
        <f t="shared" si="84"/>
        <v/>
      </c>
      <c r="K310" s="11" t="str">
        <f t="shared" si="88"/>
        <v/>
      </c>
      <c r="L310" s="11" t="str">
        <f t="shared" si="89"/>
        <v/>
      </c>
      <c r="M310" s="11" t="str">
        <f t="shared" si="85"/>
        <v/>
      </c>
      <c r="N310" s="11" t="str">
        <f>IF(E310&lt;&gt;"",VLOOKUP(E310,依頼一覧!F:H,2,0),"")</f>
        <v/>
      </c>
    </row>
    <row r="311" spans="1:14">
      <c r="A311" s="7">
        <v>310</v>
      </c>
      <c r="B311" s="56" t="str">
        <f t="shared" ca="1" si="83"/>
        <v/>
      </c>
      <c r="C311" s="9" t="str">
        <f t="shared" si="86"/>
        <v/>
      </c>
      <c r="D311" s="9"/>
      <c r="E311" s="10"/>
      <c r="F311" s="45"/>
      <c r="G311" s="10" t="str">
        <f t="shared" si="87"/>
        <v/>
      </c>
      <c r="H311" s="11"/>
      <c r="I311" s="14"/>
      <c r="J311" s="11" t="str">
        <f t="shared" si="84"/>
        <v/>
      </c>
      <c r="K311" s="11" t="str">
        <f t="shared" si="88"/>
        <v/>
      </c>
      <c r="L311" s="11" t="str">
        <f t="shared" si="89"/>
        <v/>
      </c>
      <c r="M311" s="11" t="str">
        <f t="shared" si="85"/>
        <v/>
      </c>
      <c r="N311" s="11" t="str">
        <f>IF(E311&lt;&gt;"",VLOOKUP(E311,依頼一覧!F:H,2,0),"")</f>
        <v/>
      </c>
    </row>
    <row r="312" spans="1:14">
      <c r="A312" s="7">
        <v>311</v>
      </c>
      <c r="B312" s="56" t="str">
        <f t="shared" ca="1" si="83"/>
        <v/>
      </c>
      <c r="C312" s="9" t="str">
        <f t="shared" si="86"/>
        <v/>
      </c>
      <c r="D312" s="9"/>
      <c r="E312" s="10"/>
      <c r="F312" s="45"/>
      <c r="G312" s="10" t="str">
        <f t="shared" si="87"/>
        <v/>
      </c>
      <c r="H312" s="11"/>
      <c r="I312" s="14"/>
      <c r="J312" s="11" t="str">
        <f t="shared" si="84"/>
        <v/>
      </c>
      <c r="K312" s="11" t="str">
        <f t="shared" si="88"/>
        <v/>
      </c>
      <c r="L312" s="11" t="str">
        <f t="shared" si="89"/>
        <v/>
      </c>
      <c r="M312" s="11" t="str">
        <f t="shared" si="85"/>
        <v/>
      </c>
      <c r="N312" s="11" t="str">
        <f>IF(E312&lt;&gt;"",VLOOKUP(E312,依頼一覧!F:H,2,0),"")</f>
        <v/>
      </c>
    </row>
    <row r="313" spans="1:14">
      <c r="A313" s="7">
        <v>312</v>
      </c>
      <c r="B313" s="56" t="str">
        <f t="shared" ca="1" si="83"/>
        <v/>
      </c>
      <c r="C313" s="9" t="str">
        <f t="shared" si="86"/>
        <v/>
      </c>
      <c r="D313" s="9"/>
      <c r="E313" s="10"/>
      <c r="F313" s="45"/>
      <c r="G313" s="10" t="str">
        <f t="shared" si="87"/>
        <v/>
      </c>
      <c r="H313" s="11"/>
      <c r="I313" s="14"/>
      <c r="J313" s="11" t="str">
        <f t="shared" si="84"/>
        <v/>
      </c>
      <c r="K313" s="11" t="str">
        <f t="shared" si="88"/>
        <v/>
      </c>
      <c r="L313" s="11" t="str">
        <f t="shared" si="89"/>
        <v/>
      </c>
      <c r="M313" s="11" t="str">
        <f t="shared" si="85"/>
        <v/>
      </c>
      <c r="N313" s="11" t="str">
        <f>IF(E313&lt;&gt;"",VLOOKUP(E313,依頼一覧!F:H,2,0),"")</f>
        <v/>
      </c>
    </row>
    <row r="314" spans="1:14">
      <c r="A314" s="7">
        <v>313</v>
      </c>
      <c r="B314" s="56" t="str">
        <f t="shared" ca="1" si="83"/>
        <v/>
      </c>
      <c r="C314" s="9" t="str">
        <f t="shared" si="86"/>
        <v/>
      </c>
      <c r="D314" s="9"/>
      <c r="E314" s="10"/>
      <c r="F314" s="45"/>
      <c r="G314" s="10" t="str">
        <f t="shared" si="87"/>
        <v/>
      </c>
      <c r="H314" s="11"/>
      <c r="I314" s="14"/>
      <c r="J314" s="11" t="str">
        <f t="shared" si="84"/>
        <v/>
      </c>
      <c r="K314" s="11" t="str">
        <f t="shared" si="88"/>
        <v/>
      </c>
      <c r="L314" s="11" t="str">
        <f t="shared" si="89"/>
        <v/>
      </c>
      <c r="M314" s="11" t="str">
        <f t="shared" si="85"/>
        <v/>
      </c>
      <c r="N314" s="11" t="str">
        <f>IF(E314&lt;&gt;"",VLOOKUP(E314,依頼一覧!F:H,2,0),"")</f>
        <v/>
      </c>
    </row>
    <row r="315" spans="1:14">
      <c r="A315" s="7">
        <v>314</v>
      </c>
      <c r="B315" s="56" t="str">
        <f t="shared" ca="1" si="83"/>
        <v/>
      </c>
      <c r="C315" s="9" t="str">
        <f t="shared" si="86"/>
        <v/>
      </c>
      <c r="D315" s="9"/>
      <c r="E315" s="10"/>
      <c r="F315" s="45"/>
      <c r="G315" s="10" t="str">
        <f t="shared" si="87"/>
        <v/>
      </c>
      <c r="H315" s="11"/>
      <c r="I315" s="14"/>
      <c r="J315" s="11" t="str">
        <f t="shared" si="84"/>
        <v/>
      </c>
      <c r="K315" s="11" t="str">
        <f t="shared" si="88"/>
        <v/>
      </c>
      <c r="L315" s="11" t="str">
        <f t="shared" si="89"/>
        <v/>
      </c>
      <c r="M315" s="11" t="str">
        <f t="shared" si="85"/>
        <v/>
      </c>
      <c r="N315" s="11" t="str">
        <f>IF(E315&lt;&gt;"",VLOOKUP(E315,依頼一覧!F:H,2,0),"")</f>
        <v/>
      </c>
    </row>
    <row r="316" spans="1:14">
      <c r="A316" s="7">
        <v>315</v>
      </c>
      <c r="B316" s="56" t="str">
        <f t="shared" ca="1" si="83"/>
        <v/>
      </c>
      <c r="C316" s="9" t="str">
        <f t="shared" si="86"/>
        <v/>
      </c>
      <c r="D316" s="9"/>
      <c r="E316" s="10"/>
      <c r="F316" s="45"/>
      <c r="G316" s="10" t="str">
        <f t="shared" si="87"/>
        <v/>
      </c>
      <c r="H316" s="11"/>
      <c r="I316" s="14"/>
      <c r="J316" s="11" t="str">
        <f t="shared" si="84"/>
        <v/>
      </c>
      <c r="K316" s="11" t="str">
        <f t="shared" si="88"/>
        <v/>
      </c>
      <c r="L316" s="11" t="str">
        <f t="shared" si="89"/>
        <v/>
      </c>
      <c r="M316" s="11" t="str">
        <f t="shared" si="85"/>
        <v/>
      </c>
      <c r="N316" s="11" t="str">
        <f>IF(E316&lt;&gt;"",VLOOKUP(E316,依頼一覧!F:H,2,0),"")</f>
        <v/>
      </c>
    </row>
    <row r="317" spans="1:14">
      <c r="A317" s="7">
        <v>316</v>
      </c>
      <c r="B317" s="56" t="str">
        <f t="shared" ca="1" si="83"/>
        <v/>
      </c>
      <c r="C317" s="9" t="str">
        <f t="shared" si="86"/>
        <v/>
      </c>
      <c r="D317" s="9"/>
      <c r="E317" s="10"/>
      <c r="F317" s="45"/>
      <c r="G317" s="10" t="str">
        <f t="shared" si="87"/>
        <v/>
      </c>
      <c r="H317" s="11"/>
      <c r="I317" s="14"/>
      <c r="J317" s="11" t="str">
        <f t="shared" si="84"/>
        <v/>
      </c>
      <c r="K317" s="11" t="str">
        <f t="shared" si="88"/>
        <v/>
      </c>
      <c r="L317" s="11" t="str">
        <f t="shared" si="89"/>
        <v/>
      </c>
      <c r="M317" s="11" t="str">
        <f t="shared" si="85"/>
        <v/>
      </c>
      <c r="N317" s="11" t="str">
        <f>IF(E317&lt;&gt;"",VLOOKUP(E317,依頼一覧!F:H,2,0),"")</f>
        <v/>
      </c>
    </row>
    <row r="318" spans="1:14">
      <c r="A318" s="7">
        <v>317</v>
      </c>
      <c r="B318" s="56" t="str">
        <f t="shared" ca="1" si="83"/>
        <v/>
      </c>
      <c r="C318" s="9" t="str">
        <f t="shared" si="86"/>
        <v/>
      </c>
      <c r="D318" s="9"/>
      <c r="E318" s="10"/>
      <c r="F318" s="45"/>
      <c r="G318" s="10" t="str">
        <f t="shared" si="87"/>
        <v/>
      </c>
      <c r="H318" s="11"/>
      <c r="I318" s="14"/>
      <c r="J318" s="11" t="str">
        <f t="shared" si="84"/>
        <v/>
      </c>
      <c r="K318" s="11" t="str">
        <f t="shared" si="88"/>
        <v/>
      </c>
      <c r="L318" s="11" t="str">
        <f t="shared" si="89"/>
        <v/>
      </c>
      <c r="M318" s="11" t="str">
        <f t="shared" si="85"/>
        <v/>
      </c>
      <c r="N318" s="11" t="str">
        <f>IF(E318&lt;&gt;"",VLOOKUP(E318,依頼一覧!F:H,2,0),"")</f>
        <v/>
      </c>
    </row>
    <row r="319" spans="1:14">
      <c r="A319" s="7">
        <v>318</v>
      </c>
      <c r="B319" s="56" t="str">
        <f t="shared" ca="1" si="83"/>
        <v/>
      </c>
      <c r="C319" s="9" t="str">
        <f t="shared" si="86"/>
        <v/>
      </c>
      <c r="D319" s="9"/>
      <c r="E319" s="10"/>
      <c r="F319" s="45"/>
      <c r="G319" s="10" t="str">
        <f t="shared" si="87"/>
        <v/>
      </c>
      <c r="H319" s="11"/>
      <c r="I319" s="14"/>
      <c r="J319" s="11" t="str">
        <f t="shared" si="84"/>
        <v/>
      </c>
      <c r="K319" s="11" t="str">
        <f t="shared" si="88"/>
        <v/>
      </c>
      <c r="L319" s="11" t="str">
        <f t="shared" si="89"/>
        <v/>
      </c>
      <c r="M319" s="11" t="str">
        <f t="shared" si="85"/>
        <v/>
      </c>
      <c r="N319" s="11" t="str">
        <f>IF(E319&lt;&gt;"",VLOOKUP(E319,依頼一覧!F:H,2,0),"")</f>
        <v/>
      </c>
    </row>
    <row r="320" spans="1:14">
      <c r="A320" s="7">
        <v>319</v>
      </c>
      <c r="B320" s="56" t="str">
        <f t="shared" ca="1" si="83"/>
        <v/>
      </c>
      <c r="C320" s="9" t="str">
        <f t="shared" si="86"/>
        <v/>
      </c>
      <c r="D320" s="9"/>
      <c r="E320" s="10"/>
      <c r="F320" s="45"/>
      <c r="G320" s="10" t="str">
        <f t="shared" si="87"/>
        <v/>
      </c>
      <c r="H320" s="11"/>
      <c r="I320" s="14"/>
      <c r="J320" s="11" t="str">
        <f t="shared" si="84"/>
        <v/>
      </c>
      <c r="K320" s="11" t="str">
        <f t="shared" si="88"/>
        <v/>
      </c>
      <c r="L320" s="11" t="str">
        <f t="shared" si="89"/>
        <v/>
      </c>
      <c r="M320" s="11" t="str">
        <f t="shared" si="85"/>
        <v/>
      </c>
      <c r="N320" s="11" t="str">
        <f>IF(E320&lt;&gt;"",VLOOKUP(E320,依頼一覧!F:H,2,0),"")</f>
        <v/>
      </c>
    </row>
    <row r="321" spans="1:14">
      <c r="A321" s="7">
        <v>320</v>
      </c>
      <c r="B321" s="56" t="str">
        <f t="shared" ca="1" si="83"/>
        <v/>
      </c>
      <c r="C321" s="9" t="str">
        <f t="shared" si="86"/>
        <v/>
      </c>
      <c r="D321" s="9"/>
      <c r="E321" s="10"/>
      <c r="F321" s="45"/>
      <c r="G321" s="10" t="str">
        <f t="shared" si="87"/>
        <v/>
      </c>
      <c r="H321" s="11"/>
      <c r="I321" s="14"/>
      <c r="J321" s="11" t="str">
        <f t="shared" si="84"/>
        <v/>
      </c>
      <c r="K321" s="11" t="str">
        <f t="shared" si="88"/>
        <v/>
      </c>
      <c r="L321" s="11" t="str">
        <f t="shared" si="89"/>
        <v/>
      </c>
      <c r="M321" s="11" t="str">
        <f t="shared" si="85"/>
        <v/>
      </c>
      <c r="N321" s="11" t="str">
        <f>IF(E321&lt;&gt;"",VLOOKUP(E321,依頼一覧!F:H,2,0),"")</f>
        <v/>
      </c>
    </row>
    <row r="322" spans="1:14">
      <c r="A322" s="7">
        <v>321</v>
      </c>
      <c r="B322" s="56" t="str">
        <f t="shared" ca="1" si="83"/>
        <v/>
      </c>
      <c r="C322" s="9" t="str">
        <f t="shared" si="86"/>
        <v/>
      </c>
      <c r="D322" s="9"/>
      <c r="E322" s="10"/>
      <c r="F322" s="45"/>
      <c r="G322" s="10" t="str">
        <f t="shared" si="87"/>
        <v/>
      </c>
      <c r="H322" s="11"/>
      <c r="I322" s="14"/>
      <c r="J322" s="11" t="str">
        <f t="shared" si="84"/>
        <v/>
      </c>
      <c r="K322" s="11" t="str">
        <f t="shared" si="88"/>
        <v/>
      </c>
      <c r="L322" s="11" t="str">
        <f t="shared" si="89"/>
        <v/>
      </c>
      <c r="M322" s="11" t="str">
        <f t="shared" si="85"/>
        <v/>
      </c>
      <c r="N322" s="11" t="str">
        <f>IF(E322&lt;&gt;"",VLOOKUP(E322,依頼一覧!F:H,2,0),"")</f>
        <v/>
      </c>
    </row>
    <row r="323" spans="1:14">
      <c r="A323" s="7">
        <v>322</v>
      </c>
      <c r="B323" s="56" t="str">
        <f t="shared" ref="B323:B386" ca="1" si="90">IF(D323&lt;&gt;"",TODAY(),"")</f>
        <v/>
      </c>
      <c r="C323" s="9" t="str">
        <f t="shared" si="86"/>
        <v/>
      </c>
      <c r="D323" s="9"/>
      <c r="E323" s="10"/>
      <c r="F323" s="45"/>
      <c r="G323" s="10" t="str">
        <f t="shared" si="87"/>
        <v/>
      </c>
      <c r="H323" s="11"/>
      <c r="I323" s="14"/>
      <c r="J323" s="11" t="str">
        <f t="shared" ref="J323:J386" si="91">IF(E323&lt;&gt;"",
IF(
OR(VALUE(G323)=31091,VALUE(G323)=49561,VALUE(G323)=49790,VALUE(G323)=48161,VALUE(G323)=49661,VALUE(G323)=49861,VALUE(G323)=48561,VALUE(G323)=49679,VALUE(G323)=60522,VALUE(G323)=49261,VALUE(G323)=49681,VALUE(G323)=71151,VALUE(G323)=49361,VALUE(G323)=49743,VALUE(G323)=77334,VALUE(G323)=49461,VALUE(G323)=49761,VALUE(G323)=99661,VALUE(G323)=917,VALUE(G323)=10035,VALUE(G323)=49663,VALUE(G323)=49665,VALUE(G323)=60020,VALUE(G323)=99660,VALUE(G323)=99663,VALUE(G323)=99665,VALUE(G323)=71151,VALUE(G323)=31081),"JCB",
IF(
E323=0,"J-Mups","MUN"
)
),"")</f>
        <v/>
      </c>
      <c r="K323" s="11" t="str">
        <f t="shared" si="88"/>
        <v/>
      </c>
      <c r="L323" s="11" t="str">
        <f t="shared" si="89"/>
        <v/>
      </c>
      <c r="M323" s="11" t="str">
        <f t="shared" ref="M323:M386" si="92">IF(E323&lt;&gt;"",IF(OR(VALUE(G323)=31081,VALUE(G323)=49665,VALUE(G323)=917,VALUE(G323)=10035,VALUE(G323)=49663,VALUE(G323)=60020,VALUE(G323)=49679,VALUE(G323)=99663,VALUE(G323)=49679,VALUE(G323)=55084,VALUE(G323)=55087,VALUE(G323)=55088,VALUE(G323)=55089,VALUE(G323)=55090,VALUE(G323)=55091,VALUE(G323)=55092,VALUE(G323)=55093,VALUE(G323)=55094,VALUE(G323)=55095,VALUE(G323)=55096,VALUE(G323)=55097,VALUE(G323)=55099,VALUE(G323)=55100,VALUE(G323)=71151),"調整",
IF(E323&lt;&gt;"",IF(OR(VALUE(G323)=31091,VALUE(G323)=49681,VALUE(G323)=49743,VALUE(G323)=60522),"依頼かも",
IF(J323="J-Mups","保管リスト","依頼")))),"")</f>
        <v/>
      </c>
      <c r="N323" s="11" t="str">
        <f>IF(E323&lt;&gt;"",VLOOKUP(E323,依頼一覧!F:H,2,0),"")</f>
        <v/>
      </c>
    </row>
    <row r="324" spans="1:14">
      <c r="A324" s="7">
        <v>323</v>
      </c>
      <c r="B324" s="56" t="str">
        <f t="shared" ca="1" si="90"/>
        <v/>
      </c>
      <c r="C324" s="9" t="str">
        <f t="shared" si="86"/>
        <v/>
      </c>
      <c r="D324" s="9"/>
      <c r="E324" s="10"/>
      <c r="F324" s="45"/>
      <c r="G324" s="10" t="str">
        <f t="shared" si="87"/>
        <v/>
      </c>
      <c r="H324" s="11"/>
      <c r="I324" s="14"/>
      <c r="J324" s="11" t="str">
        <f t="shared" si="91"/>
        <v/>
      </c>
      <c r="K324" s="11" t="str">
        <f t="shared" si="88"/>
        <v/>
      </c>
      <c r="L324" s="11" t="str">
        <f t="shared" si="89"/>
        <v/>
      </c>
      <c r="M324" s="11" t="str">
        <f t="shared" si="92"/>
        <v/>
      </c>
      <c r="N324" s="11" t="str">
        <f>IF(E324&lt;&gt;"",VLOOKUP(E324,依頼一覧!F:H,2,0),"")</f>
        <v/>
      </c>
    </row>
    <row r="325" spans="1:14">
      <c r="A325" s="7">
        <v>324</v>
      </c>
      <c r="B325" s="56" t="str">
        <f t="shared" ca="1" si="90"/>
        <v/>
      </c>
      <c r="C325" s="9" t="str">
        <f t="shared" si="86"/>
        <v/>
      </c>
      <c r="D325" s="9"/>
      <c r="E325" s="10"/>
      <c r="F325" s="45"/>
      <c r="G325" s="10" t="str">
        <f t="shared" si="87"/>
        <v/>
      </c>
      <c r="H325" s="11"/>
      <c r="I325" s="14"/>
      <c r="J325" s="11" t="str">
        <f t="shared" si="91"/>
        <v/>
      </c>
      <c r="K325" s="11" t="str">
        <f t="shared" si="88"/>
        <v/>
      </c>
      <c r="L325" s="11" t="str">
        <f t="shared" si="89"/>
        <v/>
      </c>
      <c r="M325" s="11" t="str">
        <f t="shared" si="92"/>
        <v/>
      </c>
      <c r="N325" s="11" t="str">
        <f>IF(E325&lt;&gt;"",VLOOKUP(E325,依頼一覧!F:H,2,0),"")</f>
        <v/>
      </c>
    </row>
    <row r="326" spans="1:14">
      <c r="A326" s="7">
        <v>325</v>
      </c>
      <c r="B326" s="56" t="str">
        <f t="shared" ca="1" si="90"/>
        <v/>
      </c>
      <c r="C326" s="9" t="str">
        <f t="shared" si="86"/>
        <v/>
      </c>
      <c r="D326" s="9"/>
      <c r="E326" s="10"/>
      <c r="F326" s="45"/>
      <c r="G326" s="10" t="str">
        <f t="shared" si="87"/>
        <v/>
      </c>
      <c r="H326" s="11"/>
      <c r="I326" s="14"/>
      <c r="J326" s="11" t="str">
        <f t="shared" si="91"/>
        <v/>
      </c>
      <c r="K326" s="11" t="str">
        <f t="shared" si="88"/>
        <v/>
      </c>
      <c r="L326" s="11" t="str">
        <f t="shared" si="89"/>
        <v/>
      </c>
      <c r="M326" s="11" t="str">
        <f t="shared" si="92"/>
        <v/>
      </c>
      <c r="N326" s="11" t="str">
        <f>IF(E326&lt;&gt;"",VLOOKUP(E326,依頼一覧!F:H,2,0),"")</f>
        <v/>
      </c>
    </row>
    <row r="327" spans="1:14">
      <c r="A327" s="7">
        <v>326</v>
      </c>
      <c r="B327" s="56" t="str">
        <f t="shared" ca="1" si="90"/>
        <v/>
      </c>
      <c r="C327" s="9" t="str">
        <f t="shared" si="86"/>
        <v/>
      </c>
      <c r="D327" s="9"/>
      <c r="E327" s="10"/>
      <c r="F327" s="45"/>
      <c r="G327" s="10" t="str">
        <f t="shared" si="87"/>
        <v/>
      </c>
      <c r="H327" s="11"/>
      <c r="I327" s="14"/>
      <c r="J327" s="11" t="str">
        <f t="shared" si="91"/>
        <v/>
      </c>
      <c r="K327" s="11" t="str">
        <f t="shared" si="88"/>
        <v/>
      </c>
      <c r="L327" s="11" t="str">
        <f t="shared" si="89"/>
        <v/>
      </c>
      <c r="M327" s="11" t="str">
        <f t="shared" si="92"/>
        <v/>
      </c>
      <c r="N327" s="11" t="str">
        <f>IF(E327&lt;&gt;"",VLOOKUP(E327,依頼一覧!F:H,2,0),"")</f>
        <v/>
      </c>
    </row>
    <row r="328" spans="1:14">
      <c r="A328" s="7">
        <v>327</v>
      </c>
      <c r="B328" s="56" t="str">
        <f t="shared" ca="1" si="90"/>
        <v/>
      </c>
      <c r="C328" s="9" t="str">
        <f t="shared" si="86"/>
        <v/>
      </c>
      <c r="D328" s="9"/>
      <c r="E328" s="10"/>
      <c r="F328" s="45"/>
      <c r="G328" s="10" t="str">
        <f t="shared" si="87"/>
        <v/>
      </c>
      <c r="H328" s="11"/>
      <c r="I328" s="14"/>
      <c r="J328" s="11" t="str">
        <f t="shared" si="91"/>
        <v/>
      </c>
      <c r="K328" s="11" t="str">
        <f t="shared" si="88"/>
        <v/>
      </c>
      <c r="L328" s="11" t="str">
        <f t="shared" si="89"/>
        <v/>
      </c>
      <c r="M328" s="11" t="str">
        <f t="shared" si="92"/>
        <v/>
      </c>
      <c r="N328" s="11" t="str">
        <f>IF(E328&lt;&gt;"",VLOOKUP(E328,依頼一覧!F:H,2,0),"")</f>
        <v/>
      </c>
    </row>
    <row r="329" spans="1:14">
      <c r="A329" s="7">
        <v>328</v>
      </c>
      <c r="B329" s="56" t="str">
        <f t="shared" ca="1" si="90"/>
        <v/>
      </c>
      <c r="C329" s="9" t="str">
        <f t="shared" si="86"/>
        <v/>
      </c>
      <c r="D329" s="9"/>
      <c r="E329" s="10"/>
      <c r="F329" s="45"/>
      <c r="G329" s="10" t="str">
        <f t="shared" si="87"/>
        <v/>
      </c>
      <c r="H329" s="11"/>
      <c r="I329" s="14"/>
      <c r="J329" s="11" t="str">
        <f t="shared" si="91"/>
        <v/>
      </c>
      <c r="K329" s="11" t="str">
        <f t="shared" si="88"/>
        <v/>
      </c>
      <c r="L329" s="11" t="str">
        <f t="shared" si="89"/>
        <v/>
      </c>
      <c r="M329" s="11" t="str">
        <f t="shared" si="92"/>
        <v/>
      </c>
      <c r="N329" s="11" t="str">
        <f>IF(E329&lt;&gt;"",VLOOKUP(E329,依頼一覧!F:H,2,0),"")</f>
        <v/>
      </c>
    </row>
    <row r="330" spans="1:14">
      <c r="A330" s="7">
        <v>329</v>
      </c>
      <c r="B330" s="56" t="str">
        <f t="shared" ca="1" si="90"/>
        <v/>
      </c>
      <c r="C330" s="9" t="str">
        <f t="shared" si="86"/>
        <v/>
      </c>
      <c r="D330" s="9"/>
      <c r="E330" s="10"/>
      <c r="F330" s="45"/>
      <c r="G330" s="10" t="str">
        <f t="shared" si="87"/>
        <v/>
      </c>
      <c r="H330" s="11"/>
      <c r="I330" s="14"/>
      <c r="J330" s="11" t="str">
        <f t="shared" si="91"/>
        <v/>
      </c>
      <c r="K330" s="11" t="str">
        <f t="shared" si="88"/>
        <v/>
      </c>
      <c r="L330" s="11" t="str">
        <f t="shared" si="89"/>
        <v/>
      </c>
      <c r="M330" s="11" t="str">
        <f t="shared" si="92"/>
        <v/>
      </c>
      <c r="N330" s="11" t="str">
        <f>IF(E330&lt;&gt;"",VLOOKUP(E330,依頼一覧!F:H,2,0),"")</f>
        <v/>
      </c>
    </row>
    <row r="331" spans="1:14">
      <c r="A331" s="7">
        <v>330</v>
      </c>
      <c r="B331" s="56" t="str">
        <f t="shared" ca="1" si="90"/>
        <v/>
      </c>
      <c r="C331" s="9" t="str">
        <f t="shared" si="86"/>
        <v/>
      </c>
      <c r="D331" s="9"/>
      <c r="E331" s="10"/>
      <c r="F331" s="45"/>
      <c r="G331" s="10" t="str">
        <f t="shared" si="87"/>
        <v/>
      </c>
      <c r="H331" s="11"/>
      <c r="I331" s="14"/>
      <c r="J331" s="11" t="str">
        <f t="shared" si="91"/>
        <v/>
      </c>
      <c r="K331" s="11" t="str">
        <f t="shared" si="88"/>
        <v/>
      </c>
      <c r="L331" s="11" t="str">
        <f t="shared" si="89"/>
        <v/>
      </c>
      <c r="M331" s="11" t="str">
        <f t="shared" si="92"/>
        <v/>
      </c>
      <c r="N331" s="11" t="str">
        <f>IF(E331&lt;&gt;"",VLOOKUP(E331,依頼一覧!F:H,2,0),"")</f>
        <v/>
      </c>
    </row>
    <row r="332" spans="1:14">
      <c r="A332" s="7">
        <v>331</v>
      </c>
      <c r="B332" s="56" t="str">
        <f t="shared" ca="1" si="90"/>
        <v/>
      </c>
      <c r="C332" s="9" t="str">
        <f t="shared" si="86"/>
        <v/>
      </c>
      <c r="D332" s="9"/>
      <c r="E332" s="10"/>
      <c r="F332" s="45"/>
      <c r="G332" s="10" t="str">
        <f t="shared" si="87"/>
        <v/>
      </c>
      <c r="H332" s="11"/>
      <c r="I332" s="14"/>
      <c r="J332" s="11" t="str">
        <f t="shared" si="91"/>
        <v/>
      </c>
      <c r="K332" s="11" t="str">
        <f t="shared" si="88"/>
        <v/>
      </c>
      <c r="L332" s="11" t="str">
        <f t="shared" si="89"/>
        <v/>
      </c>
      <c r="M332" s="11" t="str">
        <f t="shared" si="92"/>
        <v/>
      </c>
      <c r="N332" s="11" t="str">
        <f>IF(E332&lt;&gt;"",VLOOKUP(E332,依頼一覧!F:H,2,0),"")</f>
        <v/>
      </c>
    </row>
    <row r="333" spans="1:14">
      <c r="A333" s="7">
        <v>332</v>
      </c>
      <c r="B333" s="56" t="str">
        <f t="shared" ca="1" si="90"/>
        <v/>
      </c>
      <c r="C333" s="9" t="str">
        <f t="shared" si="86"/>
        <v/>
      </c>
      <c r="D333" s="9"/>
      <c r="E333" s="10"/>
      <c r="F333" s="45"/>
      <c r="G333" s="10" t="str">
        <f t="shared" si="87"/>
        <v/>
      </c>
      <c r="H333" s="11"/>
      <c r="I333" s="14"/>
      <c r="J333" s="11" t="str">
        <f t="shared" si="91"/>
        <v/>
      </c>
      <c r="K333" s="11" t="str">
        <f t="shared" si="88"/>
        <v/>
      </c>
      <c r="L333" s="11" t="str">
        <f t="shared" si="89"/>
        <v/>
      </c>
      <c r="M333" s="11" t="str">
        <f t="shared" si="92"/>
        <v/>
      </c>
      <c r="N333" s="11" t="str">
        <f>IF(E333&lt;&gt;"",VLOOKUP(E333,依頼一覧!F:H,2,0),"")</f>
        <v/>
      </c>
    </row>
    <row r="334" spans="1:14">
      <c r="A334" s="7">
        <v>333</v>
      </c>
      <c r="B334" s="56" t="str">
        <f t="shared" ca="1" si="90"/>
        <v/>
      </c>
      <c r="C334" s="9" t="str">
        <f t="shared" si="86"/>
        <v/>
      </c>
      <c r="D334" s="9"/>
      <c r="E334" s="10"/>
      <c r="F334" s="45"/>
      <c r="G334" s="10" t="str">
        <f t="shared" si="87"/>
        <v/>
      </c>
      <c r="H334" s="11"/>
      <c r="I334" s="14"/>
      <c r="J334" s="11" t="str">
        <f t="shared" si="91"/>
        <v/>
      </c>
      <c r="K334" s="11" t="str">
        <f t="shared" si="88"/>
        <v/>
      </c>
      <c r="L334" s="11" t="str">
        <f t="shared" si="89"/>
        <v/>
      </c>
      <c r="M334" s="11" t="str">
        <f t="shared" si="92"/>
        <v/>
      </c>
      <c r="N334" s="11" t="str">
        <f>IF(E334&lt;&gt;"",VLOOKUP(E334,依頼一覧!F:H,2,0),"")</f>
        <v/>
      </c>
    </row>
    <row r="335" spans="1:14">
      <c r="A335" s="7">
        <v>334</v>
      </c>
      <c r="B335" s="56" t="str">
        <f t="shared" ca="1" si="90"/>
        <v/>
      </c>
      <c r="C335" s="9" t="str">
        <f t="shared" si="86"/>
        <v/>
      </c>
      <c r="D335" s="9"/>
      <c r="E335" s="10"/>
      <c r="F335" s="45"/>
      <c r="G335" s="10" t="str">
        <f t="shared" si="87"/>
        <v/>
      </c>
      <c r="H335" s="11"/>
      <c r="I335" s="14"/>
      <c r="J335" s="11" t="str">
        <f t="shared" si="91"/>
        <v/>
      </c>
      <c r="K335" s="11" t="str">
        <f t="shared" si="88"/>
        <v/>
      </c>
      <c r="L335" s="11" t="str">
        <f t="shared" si="89"/>
        <v/>
      </c>
      <c r="M335" s="11" t="str">
        <f t="shared" si="92"/>
        <v/>
      </c>
      <c r="N335" s="11" t="str">
        <f>IF(E335&lt;&gt;"",VLOOKUP(E335,依頼一覧!F:H,2,0),"")</f>
        <v/>
      </c>
    </row>
    <row r="336" spans="1:14">
      <c r="A336" s="7">
        <v>335</v>
      </c>
      <c r="B336" s="56" t="str">
        <f t="shared" ca="1" si="90"/>
        <v/>
      </c>
      <c r="C336" s="9" t="str">
        <f t="shared" si="86"/>
        <v/>
      </c>
      <c r="D336" s="9"/>
      <c r="E336" s="10"/>
      <c r="F336" s="45"/>
      <c r="G336" s="10" t="str">
        <f t="shared" si="87"/>
        <v/>
      </c>
      <c r="H336" s="11"/>
      <c r="I336" s="14"/>
      <c r="J336" s="11" t="str">
        <f t="shared" si="91"/>
        <v/>
      </c>
      <c r="K336" s="11" t="str">
        <f t="shared" si="88"/>
        <v/>
      </c>
      <c r="L336" s="11" t="str">
        <f t="shared" si="89"/>
        <v/>
      </c>
      <c r="M336" s="11" t="str">
        <f t="shared" si="92"/>
        <v/>
      </c>
      <c r="N336" s="11" t="str">
        <f>IF(E336&lt;&gt;"",VLOOKUP(E336,依頼一覧!F:H,2,0),"")</f>
        <v/>
      </c>
    </row>
    <row r="337" spans="1:14">
      <c r="A337" s="7">
        <v>336</v>
      </c>
      <c r="B337" s="56" t="str">
        <f t="shared" ca="1" si="90"/>
        <v/>
      </c>
      <c r="C337" s="9" t="str">
        <f t="shared" si="86"/>
        <v/>
      </c>
      <c r="D337" s="9"/>
      <c r="E337" s="10"/>
      <c r="F337" s="45"/>
      <c r="G337" s="10" t="str">
        <f t="shared" si="87"/>
        <v/>
      </c>
      <c r="H337" s="11"/>
      <c r="I337" s="14"/>
      <c r="J337" s="11" t="str">
        <f t="shared" si="91"/>
        <v/>
      </c>
      <c r="K337" s="11" t="str">
        <f t="shared" si="88"/>
        <v/>
      </c>
      <c r="L337" s="11" t="str">
        <f t="shared" si="89"/>
        <v/>
      </c>
      <c r="M337" s="11" t="str">
        <f t="shared" si="92"/>
        <v/>
      </c>
      <c r="N337" s="11" t="str">
        <f>IF(E337&lt;&gt;"",VLOOKUP(E337,依頼一覧!F:H,2,0),"")</f>
        <v/>
      </c>
    </row>
    <row r="338" spans="1:14">
      <c r="A338" s="7">
        <v>337</v>
      </c>
      <c r="B338" s="56" t="str">
        <f t="shared" ca="1" si="90"/>
        <v/>
      </c>
      <c r="C338" s="9" t="str">
        <f t="shared" si="86"/>
        <v/>
      </c>
      <c r="D338" s="9"/>
      <c r="E338" s="10"/>
      <c r="F338" s="45"/>
      <c r="G338" s="10" t="str">
        <f t="shared" si="87"/>
        <v/>
      </c>
      <c r="H338" s="11"/>
      <c r="I338" s="14"/>
      <c r="J338" s="11" t="str">
        <f t="shared" si="91"/>
        <v/>
      </c>
      <c r="K338" s="11" t="str">
        <f t="shared" si="88"/>
        <v/>
      </c>
      <c r="L338" s="11" t="str">
        <f t="shared" si="89"/>
        <v/>
      </c>
      <c r="M338" s="11" t="str">
        <f t="shared" si="92"/>
        <v/>
      </c>
      <c r="N338" s="11" t="str">
        <f>IF(E338&lt;&gt;"",VLOOKUP(E338,依頼一覧!F:H,2,0),"")</f>
        <v/>
      </c>
    </row>
    <row r="339" spans="1:14">
      <c r="A339" s="7">
        <v>338</v>
      </c>
      <c r="B339" s="56" t="str">
        <f t="shared" ca="1" si="90"/>
        <v/>
      </c>
      <c r="C339" s="9" t="str">
        <f t="shared" si="86"/>
        <v/>
      </c>
      <c r="D339" s="9"/>
      <c r="E339" s="10"/>
      <c r="F339" s="45"/>
      <c r="G339" s="10" t="str">
        <f t="shared" si="87"/>
        <v/>
      </c>
      <c r="H339" s="11"/>
      <c r="I339" s="14"/>
      <c r="J339" s="11" t="str">
        <f t="shared" si="91"/>
        <v/>
      </c>
      <c r="K339" s="11" t="str">
        <f t="shared" si="88"/>
        <v/>
      </c>
      <c r="L339" s="11" t="str">
        <f t="shared" si="89"/>
        <v/>
      </c>
      <c r="M339" s="11" t="str">
        <f t="shared" si="92"/>
        <v/>
      </c>
      <c r="N339" s="11" t="str">
        <f>IF(E339&lt;&gt;"",VLOOKUP(E339,依頼一覧!F:H,2,0),"")</f>
        <v/>
      </c>
    </row>
    <row r="340" spans="1:14">
      <c r="A340" s="7">
        <v>339</v>
      </c>
      <c r="B340" s="56" t="str">
        <f t="shared" ca="1" si="90"/>
        <v/>
      </c>
      <c r="C340" s="9" t="str">
        <f t="shared" si="86"/>
        <v/>
      </c>
      <c r="D340" s="9"/>
      <c r="E340" s="10"/>
      <c r="F340" s="45"/>
      <c r="G340" s="10" t="str">
        <f t="shared" si="87"/>
        <v/>
      </c>
      <c r="H340" s="11"/>
      <c r="I340" s="14"/>
      <c r="J340" s="11" t="str">
        <f t="shared" si="91"/>
        <v/>
      </c>
      <c r="K340" s="11" t="str">
        <f t="shared" si="88"/>
        <v/>
      </c>
      <c r="L340" s="11" t="str">
        <f t="shared" si="89"/>
        <v/>
      </c>
      <c r="M340" s="11" t="str">
        <f t="shared" si="92"/>
        <v/>
      </c>
      <c r="N340" s="11" t="str">
        <f>IF(E340&lt;&gt;"",VLOOKUP(E340,依頼一覧!F:H,2,0),"")</f>
        <v/>
      </c>
    </row>
    <row r="341" spans="1:14">
      <c r="A341" s="7">
        <v>340</v>
      </c>
      <c r="B341" s="56" t="str">
        <f t="shared" ca="1" si="90"/>
        <v/>
      </c>
      <c r="C341" s="9" t="str">
        <f t="shared" si="86"/>
        <v/>
      </c>
      <c r="D341" s="9"/>
      <c r="E341" s="10"/>
      <c r="F341" s="45"/>
      <c r="G341" s="10" t="str">
        <f t="shared" si="87"/>
        <v/>
      </c>
      <c r="H341" s="11"/>
      <c r="I341" s="14"/>
      <c r="J341" s="11" t="str">
        <f t="shared" si="91"/>
        <v/>
      </c>
      <c r="K341" s="11" t="str">
        <f t="shared" si="88"/>
        <v/>
      </c>
      <c r="L341" s="11" t="str">
        <f t="shared" si="89"/>
        <v/>
      </c>
      <c r="M341" s="11" t="str">
        <f t="shared" si="92"/>
        <v/>
      </c>
      <c r="N341" s="11" t="str">
        <f>IF(E341&lt;&gt;"",VLOOKUP(E341,依頼一覧!F:H,2,0),"")</f>
        <v/>
      </c>
    </row>
    <row r="342" spans="1:14">
      <c r="A342" s="7">
        <v>341</v>
      </c>
      <c r="B342" s="56" t="str">
        <f t="shared" ca="1" si="90"/>
        <v/>
      </c>
      <c r="C342" s="9" t="str">
        <f t="shared" si="86"/>
        <v/>
      </c>
      <c r="D342" s="9"/>
      <c r="E342" s="10"/>
      <c r="F342" s="45"/>
      <c r="G342" s="10" t="str">
        <f t="shared" si="87"/>
        <v/>
      </c>
      <c r="H342" s="11"/>
      <c r="I342" s="14"/>
      <c r="J342" s="11" t="str">
        <f t="shared" si="91"/>
        <v/>
      </c>
      <c r="K342" s="11" t="str">
        <f t="shared" si="88"/>
        <v/>
      </c>
      <c r="L342" s="11" t="str">
        <f t="shared" si="89"/>
        <v/>
      </c>
      <c r="M342" s="11" t="str">
        <f t="shared" si="92"/>
        <v/>
      </c>
      <c r="N342" s="11" t="str">
        <f>IF(E342&lt;&gt;"",VLOOKUP(E342,依頼一覧!F:H,2,0),"")</f>
        <v/>
      </c>
    </row>
    <row r="343" spans="1:14">
      <c r="A343" s="7">
        <v>342</v>
      </c>
      <c r="B343" s="56" t="str">
        <f t="shared" ca="1" si="90"/>
        <v/>
      </c>
      <c r="C343" s="9" t="str">
        <f t="shared" si="86"/>
        <v/>
      </c>
      <c r="D343" s="9"/>
      <c r="E343" s="10"/>
      <c r="F343" s="45"/>
      <c r="G343" s="10" t="str">
        <f t="shared" si="87"/>
        <v/>
      </c>
      <c r="H343" s="11"/>
      <c r="I343" s="14"/>
      <c r="J343" s="11" t="str">
        <f t="shared" si="91"/>
        <v/>
      </c>
      <c r="K343" s="11" t="str">
        <f t="shared" si="88"/>
        <v/>
      </c>
      <c r="L343" s="11" t="str">
        <f t="shared" si="89"/>
        <v/>
      </c>
      <c r="M343" s="11" t="str">
        <f t="shared" si="92"/>
        <v/>
      </c>
      <c r="N343" s="11" t="str">
        <f>IF(E343&lt;&gt;"",VLOOKUP(E343,依頼一覧!F:H,2,0),"")</f>
        <v/>
      </c>
    </row>
    <row r="344" spans="1:14">
      <c r="A344" s="7">
        <v>343</v>
      </c>
      <c r="B344" s="56" t="str">
        <f t="shared" ca="1" si="90"/>
        <v/>
      </c>
      <c r="C344" s="9" t="str">
        <f t="shared" si="86"/>
        <v/>
      </c>
      <c r="D344" s="9"/>
      <c r="E344" s="10"/>
      <c r="F344" s="45"/>
      <c r="G344" s="10" t="str">
        <f t="shared" si="87"/>
        <v/>
      </c>
      <c r="H344" s="11"/>
      <c r="I344" s="14"/>
      <c r="J344" s="11" t="str">
        <f t="shared" si="91"/>
        <v/>
      </c>
      <c r="K344" s="11" t="str">
        <f t="shared" si="88"/>
        <v/>
      </c>
      <c r="L344" s="11" t="str">
        <f t="shared" si="89"/>
        <v/>
      </c>
      <c r="M344" s="11" t="str">
        <f t="shared" si="92"/>
        <v/>
      </c>
      <c r="N344" s="11" t="str">
        <f>IF(E344&lt;&gt;"",VLOOKUP(E344,依頼一覧!F:H,2,0),"")</f>
        <v/>
      </c>
    </row>
    <row r="345" spans="1:14">
      <c r="A345" s="7">
        <v>344</v>
      </c>
      <c r="B345" s="56" t="str">
        <f t="shared" ca="1" si="90"/>
        <v/>
      </c>
      <c r="C345" s="9" t="str">
        <f t="shared" si="86"/>
        <v/>
      </c>
      <c r="D345" s="9"/>
      <c r="E345" s="10"/>
      <c r="F345" s="45"/>
      <c r="G345" s="10" t="str">
        <f t="shared" si="87"/>
        <v/>
      </c>
      <c r="H345" s="11"/>
      <c r="I345" s="14"/>
      <c r="J345" s="11" t="str">
        <f t="shared" si="91"/>
        <v/>
      </c>
      <c r="K345" s="11" t="str">
        <f t="shared" si="88"/>
        <v/>
      </c>
      <c r="L345" s="11" t="str">
        <f t="shared" si="89"/>
        <v/>
      </c>
      <c r="M345" s="11" t="str">
        <f t="shared" si="92"/>
        <v/>
      </c>
      <c r="N345" s="11" t="str">
        <f>IF(E345&lt;&gt;"",VLOOKUP(E345,依頼一覧!F:H,2,0),"")</f>
        <v/>
      </c>
    </row>
    <row r="346" spans="1:14">
      <c r="A346" s="7">
        <v>345</v>
      </c>
      <c r="B346" s="56" t="str">
        <f t="shared" ca="1" si="90"/>
        <v/>
      </c>
      <c r="C346" s="9" t="str">
        <f t="shared" si="86"/>
        <v/>
      </c>
      <c r="D346" s="9"/>
      <c r="E346" s="10"/>
      <c r="F346" s="45"/>
      <c r="G346" s="10" t="str">
        <f t="shared" si="87"/>
        <v/>
      </c>
      <c r="H346" s="11"/>
      <c r="I346" s="14"/>
      <c r="J346" s="11" t="str">
        <f t="shared" si="91"/>
        <v/>
      </c>
      <c r="K346" s="11" t="str">
        <f t="shared" si="88"/>
        <v/>
      </c>
      <c r="L346" s="11" t="str">
        <f t="shared" si="89"/>
        <v/>
      </c>
      <c r="M346" s="11" t="str">
        <f t="shared" si="92"/>
        <v/>
      </c>
      <c r="N346" s="11" t="str">
        <f>IF(E346&lt;&gt;"",VLOOKUP(E346,依頼一覧!F:H,2,0),"")</f>
        <v/>
      </c>
    </row>
    <row r="347" spans="1:14">
      <c r="A347" s="7">
        <v>346</v>
      </c>
      <c r="B347" s="56" t="str">
        <f t="shared" ca="1" si="90"/>
        <v/>
      </c>
      <c r="C347" s="9" t="str">
        <f t="shared" si="86"/>
        <v/>
      </c>
      <c r="D347" s="9"/>
      <c r="E347" s="10"/>
      <c r="F347" s="45"/>
      <c r="G347" s="10" t="str">
        <f t="shared" si="87"/>
        <v/>
      </c>
      <c r="H347" s="11"/>
      <c r="I347" s="14"/>
      <c r="J347" s="11" t="str">
        <f t="shared" si="91"/>
        <v/>
      </c>
      <c r="K347" s="11" t="str">
        <f t="shared" si="88"/>
        <v/>
      </c>
      <c r="L347" s="11" t="str">
        <f t="shared" si="89"/>
        <v/>
      </c>
      <c r="M347" s="11" t="str">
        <f t="shared" si="92"/>
        <v/>
      </c>
      <c r="N347" s="11" t="str">
        <f>IF(E347&lt;&gt;"",VLOOKUP(E347,依頼一覧!F:H,2,0),"")</f>
        <v/>
      </c>
    </row>
    <row r="348" spans="1:14">
      <c r="A348" s="7">
        <v>347</v>
      </c>
      <c r="B348" s="56" t="str">
        <f t="shared" ca="1" si="90"/>
        <v/>
      </c>
      <c r="C348" s="9" t="str">
        <f t="shared" si="86"/>
        <v/>
      </c>
      <c r="D348" s="9"/>
      <c r="E348" s="10"/>
      <c r="F348" s="45"/>
      <c r="G348" s="10" t="str">
        <f t="shared" si="87"/>
        <v/>
      </c>
      <c r="H348" s="11"/>
      <c r="I348" s="14"/>
      <c r="J348" s="11" t="str">
        <f t="shared" si="91"/>
        <v/>
      </c>
      <c r="K348" s="11" t="str">
        <f t="shared" si="88"/>
        <v/>
      </c>
      <c r="L348" s="11" t="str">
        <f t="shared" si="89"/>
        <v/>
      </c>
      <c r="M348" s="11" t="str">
        <f t="shared" si="92"/>
        <v/>
      </c>
      <c r="N348" s="11" t="str">
        <f>IF(E348&lt;&gt;"",VLOOKUP(E348,依頼一覧!F:H,2,0),"")</f>
        <v/>
      </c>
    </row>
    <row r="349" spans="1:14">
      <c r="A349" s="7">
        <v>348</v>
      </c>
      <c r="B349" s="56" t="str">
        <f t="shared" ca="1" si="90"/>
        <v/>
      </c>
      <c r="C349" s="9" t="str">
        <f t="shared" si="86"/>
        <v/>
      </c>
      <c r="D349" s="9"/>
      <c r="E349" s="10"/>
      <c r="F349" s="45"/>
      <c r="G349" s="10" t="str">
        <f t="shared" si="87"/>
        <v/>
      </c>
      <c r="H349" s="11"/>
      <c r="I349" s="14"/>
      <c r="J349" s="11" t="str">
        <f t="shared" si="91"/>
        <v/>
      </c>
      <c r="K349" s="11" t="str">
        <f t="shared" si="88"/>
        <v/>
      </c>
      <c r="L349" s="11" t="str">
        <f t="shared" si="89"/>
        <v/>
      </c>
      <c r="M349" s="11" t="str">
        <f t="shared" si="92"/>
        <v/>
      </c>
      <c r="N349" s="11" t="str">
        <f>IF(E349&lt;&gt;"",VLOOKUP(E349,依頼一覧!F:H,2,0),"")</f>
        <v/>
      </c>
    </row>
    <row r="350" spans="1:14">
      <c r="A350" s="7">
        <v>349</v>
      </c>
      <c r="B350" s="56" t="str">
        <f t="shared" ca="1" si="90"/>
        <v/>
      </c>
      <c r="C350" s="9" t="str">
        <f t="shared" si="86"/>
        <v/>
      </c>
      <c r="D350" s="9"/>
      <c r="E350" s="10"/>
      <c r="F350" s="45"/>
      <c r="G350" s="10" t="str">
        <f t="shared" si="87"/>
        <v/>
      </c>
      <c r="H350" s="11"/>
      <c r="I350" s="14"/>
      <c r="J350" s="11" t="str">
        <f t="shared" si="91"/>
        <v/>
      </c>
      <c r="K350" s="11" t="str">
        <f t="shared" si="88"/>
        <v/>
      </c>
      <c r="L350" s="11" t="str">
        <f t="shared" si="89"/>
        <v/>
      </c>
      <c r="M350" s="11" t="str">
        <f t="shared" si="92"/>
        <v/>
      </c>
      <c r="N350" s="11" t="str">
        <f>IF(E350&lt;&gt;"",VLOOKUP(E350,依頼一覧!F:H,2,0),"")</f>
        <v/>
      </c>
    </row>
    <row r="351" spans="1:14">
      <c r="A351" s="7">
        <v>350</v>
      </c>
      <c r="B351" s="56" t="str">
        <f t="shared" ca="1" si="90"/>
        <v/>
      </c>
      <c r="C351" s="9" t="str">
        <f t="shared" ref="C351:C365" si="93">IF(D351&lt;&gt;"",C350,"")</f>
        <v/>
      </c>
      <c r="D351" s="9"/>
      <c r="E351" s="10"/>
      <c r="F351" s="45"/>
      <c r="G351" s="10" t="str">
        <f t="shared" ref="G351:G414" si="94">LEFT(E351,5)</f>
        <v/>
      </c>
      <c r="H351" s="11"/>
      <c r="I351" s="14"/>
      <c r="J351" s="11" t="str">
        <f t="shared" si="91"/>
        <v/>
      </c>
      <c r="K351" s="11" t="str">
        <f t="shared" ref="K351:K414" si="95">IF(D351&lt;&gt;"","郵便","")</f>
        <v/>
      </c>
      <c r="L351" s="11" t="str">
        <f t="shared" ref="L351:L414" si="96">IF(D351&lt;&gt;"",IF(H351="*","元払い","着払い"),"")</f>
        <v/>
      </c>
      <c r="M351" s="11" t="str">
        <f t="shared" si="92"/>
        <v/>
      </c>
      <c r="N351" s="11" t="str">
        <f>IF(E351&lt;&gt;"",VLOOKUP(E351,依頼一覧!F:H,2,0),"")</f>
        <v/>
      </c>
    </row>
    <row r="352" spans="1:14">
      <c r="A352" s="7">
        <v>351</v>
      </c>
      <c r="B352" s="56" t="str">
        <f t="shared" ca="1" si="90"/>
        <v/>
      </c>
      <c r="C352" s="9" t="str">
        <f t="shared" si="93"/>
        <v/>
      </c>
      <c r="D352" s="9"/>
      <c r="E352" s="10"/>
      <c r="F352" s="45"/>
      <c r="G352" s="10" t="str">
        <f t="shared" si="94"/>
        <v/>
      </c>
      <c r="H352" s="11"/>
      <c r="I352" s="14"/>
      <c r="J352" s="11" t="str">
        <f t="shared" si="91"/>
        <v/>
      </c>
      <c r="K352" s="11" t="str">
        <f t="shared" si="95"/>
        <v/>
      </c>
      <c r="L352" s="11" t="str">
        <f t="shared" si="96"/>
        <v/>
      </c>
      <c r="M352" s="11" t="str">
        <f t="shared" si="92"/>
        <v/>
      </c>
      <c r="N352" s="11" t="str">
        <f>IF(E352&lt;&gt;"",VLOOKUP(E352,依頼一覧!F:H,2,0),"")</f>
        <v/>
      </c>
    </row>
    <row r="353" spans="1:14">
      <c r="A353" s="7">
        <v>352</v>
      </c>
      <c r="B353" s="56" t="str">
        <f t="shared" ca="1" si="90"/>
        <v/>
      </c>
      <c r="C353" s="9" t="str">
        <f t="shared" si="93"/>
        <v/>
      </c>
      <c r="D353" s="9"/>
      <c r="E353" s="10"/>
      <c r="F353" s="45"/>
      <c r="G353" s="10" t="str">
        <f t="shared" si="94"/>
        <v/>
      </c>
      <c r="H353" s="11"/>
      <c r="I353" s="14"/>
      <c r="J353" s="11" t="str">
        <f t="shared" si="91"/>
        <v/>
      </c>
      <c r="K353" s="11" t="str">
        <f t="shared" si="95"/>
        <v/>
      </c>
      <c r="L353" s="11" t="str">
        <f t="shared" si="96"/>
        <v/>
      </c>
      <c r="M353" s="11" t="str">
        <f t="shared" si="92"/>
        <v/>
      </c>
      <c r="N353" s="11" t="str">
        <f>IF(E353&lt;&gt;"",VLOOKUP(E353,依頼一覧!F:H,2,0),"")</f>
        <v/>
      </c>
    </row>
    <row r="354" spans="1:14">
      <c r="A354" s="7">
        <v>353</v>
      </c>
      <c r="B354" s="56" t="str">
        <f t="shared" ca="1" si="90"/>
        <v/>
      </c>
      <c r="C354" s="9" t="str">
        <f t="shared" si="93"/>
        <v/>
      </c>
      <c r="D354" s="9"/>
      <c r="E354" s="10"/>
      <c r="F354" s="45"/>
      <c r="G354" s="10" t="str">
        <f t="shared" si="94"/>
        <v/>
      </c>
      <c r="H354" s="11"/>
      <c r="I354" s="14"/>
      <c r="J354" s="11" t="str">
        <f t="shared" si="91"/>
        <v/>
      </c>
      <c r="K354" s="11" t="str">
        <f t="shared" si="95"/>
        <v/>
      </c>
      <c r="L354" s="11" t="str">
        <f t="shared" si="96"/>
        <v/>
      </c>
      <c r="M354" s="11" t="str">
        <f t="shared" si="92"/>
        <v/>
      </c>
      <c r="N354" s="11" t="str">
        <f>IF(E354&lt;&gt;"",VLOOKUP(E354,依頼一覧!F:H,2,0),"")</f>
        <v/>
      </c>
    </row>
    <row r="355" spans="1:14">
      <c r="A355" s="7">
        <v>354</v>
      </c>
      <c r="B355" s="56" t="str">
        <f t="shared" ca="1" si="90"/>
        <v/>
      </c>
      <c r="C355" s="9" t="str">
        <f t="shared" si="93"/>
        <v/>
      </c>
      <c r="D355" s="9"/>
      <c r="E355" s="10"/>
      <c r="F355" s="45"/>
      <c r="G355" s="10" t="str">
        <f t="shared" si="94"/>
        <v/>
      </c>
      <c r="H355" s="11"/>
      <c r="I355" s="14"/>
      <c r="J355" s="11" t="str">
        <f t="shared" si="91"/>
        <v/>
      </c>
      <c r="K355" s="11" t="str">
        <f t="shared" si="95"/>
        <v/>
      </c>
      <c r="L355" s="11" t="str">
        <f t="shared" si="96"/>
        <v/>
      </c>
      <c r="M355" s="11" t="str">
        <f t="shared" si="92"/>
        <v/>
      </c>
      <c r="N355" s="11" t="str">
        <f>IF(E355&lt;&gt;"",VLOOKUP(E355,依頼一覧!F:H,2,0),"")</f>
        <v/>
      </c>
    </row>
    <row r="356" spans="1:14">
      <c r="A356" s="7">
        <v>355</v>
      </c>
      <c r="B356" s="56" t="str">
        <f t="shared" ca="1" si="90"/>
        <v/>
      </c>
      <c r="C356" s="9" t="str">
        <f t="shared" si="93"/>
        <v/>
      </c>
      <c r="D356" s="9"/>
      <c r="E356" s="10"/>
      <c r="F356" s="45"/>
      <c r="G356" s="10" t="str">
        <f t="shared" si="94"/>
        <v/>
      </c>
      <c r="H356" s="11"/>
      <c r="I356" s="14"/>
      <c r="J356" s="11" t="str">
        <f t="shared" si="91"/>
        <v/>
      </c>
      <c r="K356" s="11" t="str">
        <f t="shared" si="95"/>
        <v/>
      </c>
      <c r="L356" s="11" t="str">
        <f t="shared" si="96"/>
        <v/>
      </c>
      <c r="M356" s="11" t="str">
        <f t="shared" si="92"/>
        <v/>
      </c>
      <c r="N356" s="11" t="str">
        <f>IF(E356&lt;&gt;"",VLOOKUP(E356,依頼一覧!F:H,2,0),"")</f>
        <v/>
      </c>
    </row>
    <row r="357" spans="1:14">
      <c r="A357" s="7">
        <v>356</v>
      </c>
      <c r="B357" s="56" t="str">
        <f t="shared" ca="1" si="90"/>
        <v/>
      </c>
      <c r="C357" s="9" t="str">
        <f t="shared" si="93"/>
        <v/>
      </c>
      <c r="D357" s="9"/>
      <c r="E357" s="10"/>
      <c r="F357" s="45"/>
      <c r="G357" s="10" t="str">
        <f t="shared" si="94"/>
        <v/>
      </c>
      <c r="H357" s="11"/>
      <c r="I357" s="14"/>
      <c r="J357" s="11" t="str">
        <f t="shared" si="91"/>
        <v/>
      </c>
      <c r="K357" s="11" t="str">
        <f t="shared" si="95"/>
        <v/>
      </c>
      <c r="L357" s="11" t="str">
        <f t="shared" si="96"/>
        <v/>
      </c>
      <c r="M357" s="11" t="str">
        <f t="shared" si="92"/>
        <v/>
      </c>
      <c r="N357" s="11" t="str">
        <f>IF(E357&lt;&gt;"",VLOOKUP(E357,依頼一覧!F:H,2,0),"")</f>
        <v/>
      </c>
    </row>
    <row r="358" spans="1:14">
      <c r="A358" s="7">
        <v>357</v>
      </c>
      <c r="B358" s="56" t="str">
        <f t="shared" ca="1" si="90"/>
        <v/>
      </c>
      <c r="C358" s="9" t="str">
        <f t="shared" si="93"/>
        <v/>
      </c>
      <c r="D358" s="9"/>
      <c r="E358" s="10"/>
      <c r="F358" s="45"/>
      <c r="G358" s="10" t="str">
        <f t="shared" si="94"/>
        <v/>
      </c>
      <c r="H358" s="11"/>
      <c r="I358" s="14"/>
      <c r="J358" s="11" t="str">
        <f t="shared" si="91"/>
        <v/>
      </c>
      <c r="K358" s="11" t="str">
        <f t="shared" si="95"/>
        <v/>
      </c>
      <c r="L358" s="11" t="str">
        <f t="shared" si="96"/>
        <v/>
      </c>
      <c r="M358" s="11" t="str">
        <f t="shared" si="92"/>
        <v/>
      </c>
      <c r="N358" s="11" t="str">
        <f>IF(E358&lt;&gt;"",VLOOKUP(E358,依頼一覧!F:H,2,0),"")</f>
        <v/>
      </c>
    </row>
    <row r="359" spans="1:14">
      <c r="A359" s="7">
        <v>358</v>
      </c>
      <c r="B359" s="56" t="str">
        <f t="shared" ca="1" si="90"/>
        <v/>
      </c>
      <c r="C359" s="9" t="str">
        <f t="shared" si="93"/>
        <v/>
      </c>
      <c r="D359" s="9"/>
      <c r="E359" s="10"/>
      <c r="F359" s="45"/>
      <c r="G359" s="10" t="str">
        <f t="shared" si="94"/>
        <v/>
      </c>
      <c r="H359" s="11"/>
      <c r="I359" s="14"/>
      <c r="J359" s="11" t="str">
        <f t="shared" si="91"/>
        <v/>
      </c>
      <c r="K359" s="11" t="str">
        <f t="shared" si="95"/>
        <v/>
      </c>
      <c r="L359" s="11" t="str">
        <f t="shared" si="96"/>
        <v/>
      </c>
      <c r="M359" s="11" t="str">
        <f t="shared" si="92"/>
        <v/>
      </c>
      <c r="N359" s="11" t="str">
        <f>IF(E359&lt;&gt;"",VLOOKUP(E359,依頼一覧!F:H,2,0),"")</f>
        <v/>
      </c>
    </row>
    <row r="360" spans="1:14">
      <c r="A360" s="7">
        <v>359</v>
      </c>
      <c r="B360" s="56" t="str">
        <f t="shared" ca="1" si="90"/>
        <v/>
      </c>
      <c r="C360" s="9" t="str">
        <f t="shared" si="93"/>
        <v/>
      </c>
      <c r="D360" s="9"/>
      <c r="E360" s="10"/>
      <c r="F360" s="45"/>
      <c r="G360" s="10" t="str">
        <f t="shared" si="94"/>
        <v/>
      </c>
      <c r="H360" s="11"/>
      <c r="I360" s="14"/>
      <c r="J360" s="11" t="str">
        <f t="shared" si="91"/>
        <v/>
      </c>
      <c r="K360" s="11" t="str">
        <f t="shared" si="95"/>
        <v/>
      </c>
      <c r="L360" s="11" t="str">
        <f t="shared" si="96"/>
        <v/>
      </c>
      <c r="M360" s="11" t="str">
        <f t="shared" si="92"/>
        <v/>
      </c>
      <c r="N360" s="11" t="str">
        <f>IF(E360&lt;&gt;"",VLOOKUP(E360,依頼一覧!F:H,2,0),"")</f>
        <v/>
      </c>
    </row>
    <row r="361" spans="1:14">
      <c r="A361" s="7">
        <v>360</v>
      </c>
      <c r="B361" s="56" t="str">
        <f t="shared" ca="1" si="90"/>
        <v/>
      </c>
      <c r="C361" s="9" t="str">
        <f t="shared" si="93"/>
        <v/>
      </c>
      <c r="D361" s="9"/>
      <c r="E361" s="10"/>
      <c r="F361" s="45"/>
      <c r="G361" s="10" t="str">
        <f t="shared" si="94"/>
        <v/>
      </c>
      <c r="H361" s="11"/>
      <c r="I361" s="14"/>
      <c r="J361" s="11" t="str">
        <f t="shared" si="91"/>
        <v/>
      </c>
      <c r="K361" s="11" t="str">
        <f t="shared" si="95"/>
        <v/>
      </c>
      <c r="L361" s="11" t="str">
        <f t="shared" si="96"/>
        <v/>
      </c>
      <c r="M361" s="11" t="str">
        <f t="shared" si="92"/>
        <v/>
      </c>
      <c r="N361" s="11" t="str">
        <f>IF(E361&lt;&gt;"",VLOOKUP(E361,依頼一覧!F:H,2,0),"")</f>
        <v/>
      </c>
    </row>
    <row r="362" spans="1:14">
      <c r="A362" s="7">
        <v>361</v>
      </c>
      <c r="B362" s="56" t="str">
        <f t="shared" ca="1" si="90"/>
        <v/>
      </c>
      <c r="C362" s="9" t="str">
        <f t="shared" si="93"/>
        <v/>
      </c>
      <c r="D362" s="9"/>
      <c r="E362" s="10"/>
      <c r="F362" s="45"/>
      <c r="G362" s="10" t="str">
        <f t="shared" si="94"/>
        <v/>
      </c>
      <c r="H362" s="11"/>
      <c r="I362" s="14"/>
      <c r="J362" s="11" t="str">
        <f t="shared" si="91"/>
        <v/>
      </c>
      <c r="K362" s="11" t="str">
        <f t="shared" si="95"/>
        <v/>
      </c>
      <c r="L362" s="11" t="str">
        <f t="shared" si="96"/>
        <v/>
      </c>
      <c r="M362" s="11" t="str">
        <f t="shared" si="92"/>
        <v/>
      </c>
      <c r="N362" s="11" t="str">
        <f>IF(E362&lt;&gt;"",VLOOKUP(E362,依頼一覧!F:H,2,0),"")</f>
        <v/>
      </c>
    </row>
    <row r="363" spans="1:14">
      <c r="A363" s="7">
        <v>362</v>
      </c>
      <c r="B363" s="56" t="str">
        <f t="shared" ca="1" si="90"/>
        <v/>
      </c>
      <c r="C363" s="9" t="str">
        <f t="shared" si="93"/>
        <v/>
      </c>
      <c r="D363" s="9"/>
      <c r="E363" s="10"/>
      <c r="F363" s="45"/>
      <c r="G363" s="10" t="str">
        <f t="shared" si="94"/>
        <v/>
      </c>
      <c r="H363" s="11"/>
      <c r="I363" s="14"/>
      <c r="J363" s="11" t="str">
        <f t="shared" si="91"/>
        <v/>
      </c>
      <c r="K363" s="11" t="str">
        <f t="shared" si="95"/>
        <v/>
      </c>
      <c r="L363" s="11" t="str">
        <f t="shared" si="96"/>
        <v/>
      </c>
      <c r="M363" s="11" t="str">
        <f t="shared" si="92"/>
        <v/>
      </c>
      <c r="N363" s="11" t="str">
        <f>IF(E363&lt;&gt;"",VLOOKUP(E363,依頼一覧!F:H,2,0),"")</f>
        <v/>
      </c>
    </row>
    <row r="364" spans="1:14">
      <c r="A364" s="7">
        <v>363</v>
      </c>
      <c r="B364" s="56" t="str">
        <f t="shared" ca="1" si="90"/>
        <v/>
      </c>
      <c r="C364" s="9" t="str">
        <f t="shared" si="93"/>
        <v/>
      </c>
      <c r="D364" s="9"/>
      <c r="E364" s="10"/>
      <c r="F364" s="45"/>
      <c r="G364" s="10" t="str">
        <f t="shared" si="94"/>
        <v/>
      </c>
      <c r="H364" s="11"/>
      <c r="I364" s="14"/>
      <c r="J364" s="11" t="str">
        <f t="shared" si="91"/>
        <v/>
      </c>
      <c r="K364" s="11" t="str">
        <f t="shared" si="95"/>
        <v/>
      </c>
      <c r="L364" s="11" t="str">
        <f t="shared" si="96"/>
        <v/>
      </c>
      <c r="M364" s="11" t="str">
        <f t="shared" si="92"/>
        <v/>
      </c>
      <c r="N364" s="11" t="str">
        <f>IF(E364&lt;&gt;"",VLOOKUP(E364,依頼一覧!F:H,2,0),"")</f>
        <v/>
      </c>
    </row>
    <row r="365" spans="1:14">
      <c r="A365" s="7">
        <v>364</v>
      </c>
      <c r="B365" s="56" t="str">
        <f t="shared" ca="1" si="90"/>
        <v/>
      </c>
      <c r="C365" s="9" t="str">
        <f t="shared" si="93"/>
        <v/>
      </c>
      <c r="D365" s="9"/>
      <c r="E365" s="10"/>
      <c r="F365" s="45"/>
      <c r="G365" s="10" t="str">
        <f t="shared" si="94"/>
        <v/>
      </c>
      <c r="H365" s="11"/>
      <c r="I365" s="14"/>
      <c r="J365" s="11" t="str">
        <f t="shared" si="91"/>
        <v/>
      </c>
      <c r="K365" s="11" t="str">
        <f t="shared" si="95"/>
        <v/>
      </c>
      <c r="L365" s="11" t="str">
        <f t="shared" si="96"/>
        <v/>
      </c>
      <c r="M365" s="11" t="str">
        <f t="shared" si="92"/>
        <v/>
      </c>
      <c r="N365" s="11" t="str">
        <f>IF(E365&lt;&gt;"",VLOOKUP(E365,依頼一覧!F:H,2,0),"")</f>
        <v/>
      </c>
    </row>
    <row r="366" spans="1:14">
      <c r="A366" s="7">
        <v>365</v>
      </c>
      <c r="B366" s="56" t="str">
        <f t="shared" ca="1" si="90"/>
        <v/>
      </c>
      <c r="C366" s="12"/>
      <c r="D366" s="9"/>
      <c r="E366" s="10"/>
      <c r="F366" s="45"/>
      <c r="G366" s="10" t="str">
        <f t="shared" si="94"/>
        <v/>
      </c>
      <c r="H366" s="11"/>
      <c r="I366" s="14"/>
      <c r="J366" s="11" t="str">
        <f t="shared" si="91"/>
        <v/>
      </c>
      <c r="K366" s="11" t="str">
        <f t="shared" si="95"/>
        <v/>
      </c>
      <c r="L366" s="11" t="str">
        <f t="shared" si="96"/>
        <v/>
      </c>
      <c r="M366" s="11" t="str">
        <f t="shared" si="92"/>
        <v/>
      </c>
      <c r="N366" s="11" t="str">
        <f>IF(E366&lt;&gt;"",VLOOKUP(E366,依頼一覧!F:H,2,0),"")</f>
        <v/>
      </c>
    </row>
    <row r="367" spans="1:14">
      <c r="A367" s="7">
        <v>366</v>
      </c>
      <c r="B367" s="56" t="str">
        <f t="shared" ca="1" si="90"/>
        <v/>
      </c>
      <c r="C367" s="12"/>
      <c r="D367" s="9"/>
      <c r="E367" s="10"/>
      <c r="F367" s="45"/>
      <c r="G367" s="10" t="str">
        <f t="shared" si="94"/>
        <v/>
      </c>
      <c r="H367" s="11"/>
      <c r="I367" s="14"/>
      <c r="J367" s="11" t="str">
        <f t="shared" si="91"/>
        <v/>
      </c>
      <c r="K367" s="11" t="str">
        <f t="shared" si="95"/>
        <v/>
      </c>
      <c r="L367" s="11" t="str">
        <f t="shared" si="96"/>
        <v/>
      </c>
      <c r="M367" s="11" t="str">
        <f t="shared" si="92"/>
        <v/>
      </c>
      <c r="N367" s="11" t="str">
        <f>IF(E367&lt;&gt;"",VLOOKUP(E367,依頼一覧!F:H,2,0),"")</f>
        <v/>
      </c>
    </row>
    <row r="368" spans="1:14">
      <c r="A368" s="7">
        <v>367</v>
      </c>
      <c r="B368" s="56" t="str">
        <f t="shared" ca="1" si="90"/>
        <v/>
      </c>
      <c r="C368" s="12"/>
      <c r="D368" s="9"/>
      <c r="E368" s="10"/>
      <c r="F368" s="45"/>
      <c r="G368" s="10" t="str">
        <f t="shared" si="94"/>
        <v/>
      </c>
      <c r="H368" s="11"/>
      <c r="I368" s="14"/>
      <c r="J368" s="11" t="str">
        <f t="shared" si="91"/>
        <v/>
      </c>
      <c r="K368" s="11" t="str">
        <f t="shared" si="95"/>
        <v/>
      </c>
      <c r="L368" s="11" t="str">
        <f t="shared" si="96"/>
        <v/>
      </c>
      <c r="M368" s="11" t="str">
        <f t="shared" si="92"/>
        <v/>
      </c>
      <c r="N368" s="11" t="str">
        <f>IF(E368&lt;&gt;"",VLOOKUP(E368,依頼一覧!F:H,2,0),"")</f>
        <v/>
      </c>
    </row>
    <row r="369" spans="1:14">
      <c r="A369" s="7">
        <v>368</v>
      </c>
      <c r="B369" s="56" t="str">
        <f t="shared" ca="1" si="90"/>
        <v/>
      </c>
      <c r="C369" s="12"/>
      <c r="D369" s="9"/>
      <c r="E369" s="10"/>
      <c r="F369" s="45"/>
      <c r="G369" s="10" t="str">
        <f t="shared" si="94"/>
        <v/>
      </c>
      <c r="H369" s="11"/>
      <c r="I369" s="14"/>
      <c r="J369" s="11" t="str">
        <f t="shared" si="91"/>
        <v/>
      </c>
      <c r="K369" s="11" t="str">
        <f t="shared" si="95"/>
        <v/>
      </c>
      <c r="L369" s="11" t="str">
        <f t="shared" si="96"/>
        <v/>
      </c>
      <c r="M369" s="11" t="str">
        <f t="shared" si="92"/>
        <v/>
      </c>
      <c r="N369" s="11" t="str">
        <f>IF(E369&lt;&gt;"",VLOOKUP(E369,依頼一覧!F:H,2,0),"")</f>
        <v/>
      </c>
    </row>
    <row r="370" spans="1:14">
      <c r="A370" s="7">
        <v>369</v>
      </c>
      <c r="B370" s="56" t="str">
        <f t="shared" ca="1" si="90"/>
        <v/>
      </c>
      <c r="C370" s="12"/>
      <c r="D370" s="9"/>
      <c r="E370" s="10"/>
      <c r="F370" s="45"/>
      <c r="G370" s="10" t="str">
        <f t="shared" si="94"/>
        <v/>
      </c>
      <c r="H370" s="11"/>
      <c r="I370" s="14"/>
      <c r="J370" s="11" t="str">
        <f t="shared" si="91"/>
        <v/>
      </c>
      <c r="K370" s="11" t="str">
        <f t="shared" si="95"/>
        <v/>
      </c>
      <c r="L370" s="11" t="str">
        <f t="shared" si="96"/>
        <v/>
      </c>
      <c r="M370" s="11" t="str">
        <f t="shared" si="92"/>
        <v/>
      </c>
      <c r="N370" s="11" t="str">
        <f>IF(E370&lt;&gt;"",VLOOKUP(E370,依頼一覧!F:H,2,0),"")</f>
        <v/>
      </c>
    </row>
    <row r="371" spans="1:14">
      <c r="A371" s="7">
        <v>370</v>
      </c>
      <c r="B371" s="56" t="str">
        <f t="shared" ca="1" si="90"/>
        <v/>
      </c>
      <c r="C371" s="12"/>
      <c r="D371" s="9"/>
      <c r="E371" s="10"/>
      <c r="F371" s="45"/>
      <c r="G371" s="10" t="str">
        <f t="shared" si="94"/>
        <v/>
      </c>
      <c r="H371" s="11"/>
      <c r="I371" s="14"/>
      <c r="J371" s="11" t="str">
        <f t="shared" si="91"/>
        <v/>
      </c>
      <c r="K371" s="11" t="str">
        <f t="shared" si="95"/>
        <v/>
      </c>
      <c r="L371" s="11" t="str">
        <f t="shared" si="96"/>
        <v/>
      </c>
      <c r="M371" s="11" t="str">
        <f t="shared" si="92"/>
        <v/>
      </c>
      <c r="N371" s="11" t="str">
        <f>IF(E371&lt;&gt;"",VLOOKUP(E371,依頼一覧!F:H,2,0),"")</f>
        <v/>
      </c>
    </row>
    <row r="372" spans="1:14">
      <c r="A372" s="7">
        <v>371</v>
      </c>
      <c r="B372" s="56" t="str">
        <f t="shared" ca="1" si="90"/>
        <v/>
      </c>
      <c r="C372" s="12"/>
      <c r="D372" s="9"/>
      <c r="E372" s="10"/>
      <c r="F372" s="45"/>
      <c r="G372" s="10" t="str">
        <f t="shared" si="94"/>
        <v/>
      </c>
      <c r="H372" s="11"/>
      <c r="I372" s="14"/>
      <c r="J372" s="11" t="str">
        <f t="shared" si="91"/>
        <v/>
      </c>
      <c r="K372" s="11" t="str">
        <f t="shared" si="95"/>
        <v/>
      </c>
      <c r="L372" s="11" t="str">
        <f t="shared" si="96"/>
        <v/>
      </c>
      <c r="M372" s="11" t="str">
        <f t="shared" si="92"/>
        <v/>
      </c>
      <c r="N372" s="11" t="str">
        <f>IF(E372&lt;&gt;"",VLOOKUP(E372,依頼一覧!F:H,2,0),"")</f>
        <v/>
      </c>
    </row>
    <row r="373" spans="1:14">
      <c r="A373" s="7">
        <v>372</v>
      </c>
      <c r="B373" s="56" t="str">
        <f t="shared" ca="1" si="90"/>
        <v/>
      </c>
      <c r="C373" s="12"/>
      <c r="D373" s="9"/>
      <c r="E373" s="10"/>
      <c r="F373" s="45"/>
      <c r="G373" s="10" t="str">
        <f t="shared" si="94"/>
        <v/>
      </c>
      <c r="H373" s="11"/>
      <c r="I373" s="14"/>
      <c r="J373" s="11" t="str">
        <f t="shared" si="91"/>
        <v/>
      </c>
      <c r="K373" s="11" t="str">
        <f t="shared" si="95"/>
        <v/>
      </c>
      <c r="L373" s="11" t="str">
        <f t="shared" si="96"/>
        <v/>
      </c>
      <c r="M373" s="11" t="str">
        <f t="shared" si="92"/>
        <v/>
      </c>
      <c r="N373" s="11" t="str">
        <f>IF(E373&lt;&gt;"",VLOOKUP(E373,依頼一覧!F:H,2,0),"")</f>
        <v/>
      </c>
    </row>
    <row r="374" spans="1:14">
      <c r="A374" s="7">
        <v>373</v>
      </c>
      <c r="B374" s="56" t="str">
        <f t="shared" ca="1" si="90"/>
        <v/>
      </c>
      <c r="C374" s="12"/>
      <c r="D374" s="9"/>
      <c r="E374" s="10"/>
      <c r="F374" s="45"/>
      <c r="G374" s="10" t="str">
        <f t="shared" si="94"/>
        <v/>
      </c>
      <c r="H374" s="11"/>
      <c r="I374" s="14"/>
      <c r="J374" s="11" t="str">
        <f t="shared" si="91"/>
        <v/>
      </c>
      <c r="K374" s="11" t="str">
        <f t="shared" si="95"/>
        <v/>
      </c>
      <c r="L374" s="11" t="str">
        <f t="shared" si="96"/>
        <v/>
      </c>
      <c r="M374" s="11" t="str">
        <f t="shared" si="92"/>
        <v/>
      </c>
      <c r="N374" s="11" t="str">
        <f>IF(E374&lt;&gt;"",VLOOKUP(E374,依頼一覧!F:H,2,0),"")</f>
        <v/>
      </c>
    </row>
    <row r="375" spans="1:14">
      <c r="A375" s="7">
        <v>374</v>
      </c>
      <c r="B375" s="56" t="str">
        <f t="shared" ca="1" si="90"/>
        <v/>
      </c>
      <c r="C375" s="12"/>
      <c r="D375" s="9"/>
      <c r="E375" s="10"/>
      <c r="F375" s="45"/>
      <c r="G375" s="10" t="str">
        <f t="shared" si="94"/>
        <v/>
      </c>
      <c r="H375" s="11"/>
      <c r="I375" s="14"/>
      <c r="J375" s="11" t="str">
        <f t="shared" si="91"/>
        <v/>
      </c>
      <c r="K375" s="11" t="str">
        <f t="shared" si="95"/>
        <v/>
      </c>
      <c r="L375" s="11" t="str">
        <f t="shared" si="96"/>
        <v/>
      </c>
      <c r="M375" s="11" t="str">
        <f t="shared" si="92"/>
        <v/>
      </c>
      <c r="N375" s="11" t="str">
        <f>IF(E375&lt;&gt;"",VLOOKUP(E375,依頼一覧!F:H,2,0),"")</f>
        <v/>
      </c>
    </row>
    <row r="376" spans="1:14">
      <c r="A376" s="7">
        <v>375</v>
      </c>
      <c r="B376" s="56" t="str">
        <f t="shared" ca="1" si="90"/>
        <v/>
      </c>
      <c r="C376" s="12"/>
      <c r="D376" s="9"/>
      <c r="E376" s="10"/>
      <c r="F376" s="45"/>
      <c r="G376" s="10" t="str">
        <f t="shared" si="94"/>
        <v/>
      </c>
      <c r="H376" s="11"/>
      <c r="I376" s="14"/>
      <c r="J376" s="11" t="str">
        <f t="shared" si="91"/>
        <v/>
      </c>
      <c r="K376" s="11" t="str">
        <f t="shared" si="95"/>
        <v/>
      </c>
      <c r="L376" s="11" t="str">
        <f t="shared" si="96"/>
        <v/>
      </c>
      <c r="M376" s="11" t="str">
        <f t="shared" si="92"/>
        <v/>
      </c>
      <c r="N376" s="11" t="str">
        <f>IF(E376&lt;&gt;"",VLOOKUP(E376,依頼一覧!F:H,2,0),"")</f>
        <v/>
      </c>
    </row>
    <row r="377" spans="1:14">
      <c r="A377" s="7">
        <v>376</v>
      </c>
      <c r="B377" s="56" t="str">
        <f t="shared" ca="1" si="90"/>
        <v/>
      </c>
      <c r="C377" s="12"/>
      <c r="D377" s="9"/>
      <c r="E377" s="10"/>
      <c r="F377" s="45"/>
      <c r="G377" s="10" t="str">
        <f t="shared" si="94"/>
        <v/>
      </c>
      <c r="H377" s="11"/>
      <c r="I377" s="14"/>
      <c r="J377" s="11" t="str">
        <f t="shared" si="91"/>
        <v/>
      </c>
      <c r="K377" s="11" t="str">
        <f t="shared" si="95"/>
        <v/>
      </c>
      <c r="L377" s="11" t="str">
        <f t="shared" si="96"/>
        <v/>
      </c>
      <c r="M377" s="11" t="str">
        <f t="shared" si="92"/>
        <v/>
      </c>
      <c r="N377" s="11" t="str">
        <f>IF(E377&lt;&gt;"",VLOOKUP(E377,依頼一覧!F:H,2,0),"")</f>
        <v/>
      </c>
    </row>
    <row r="378" spans="1:14">
      <c r="A378" s="7">
        <v>377</v>
      </c>
      <c r="B378" s="56" t="str">
        <f t="shared" ca="1" si="90"/>
        <v/>
      </c>
      <c r="C378" s="12"/>
      <c r="D378" s="9"/>
      <c r="E378" s="10"/>
      <c r="F378" s="45"/>
      <c r="G378" s="10" t="str">
        <f t="shared" si="94"/>
        <v/>
      </c>
      <c r="H378" s="11"/>
      <c r="I378" s="14"/>
      <c r="J378" s="11" t="str">
        <f t="shared" si="91"/>
        <v/>
      </c>
      <c r="K378" s="11" t="str">
        <f t="shared" si="95"/>
        <v/>
      </c>
      <c r="L378" s="11" t="str">
        <f t="shared" si="96"/>
        <v/>
      </c>
      <c r="M378" s="11" t="str">
        <f t="shared" si="92"/>
        <v/>
      </c>
      <c r="N378" s="11" t="str">
        <f>IF(E378&lt;&gt;"",VLOOKUP(E378,依頼一覧!F:H,2,0),"")</f>
        <v/>
      </c>
    </row>
    <row r="379" spans="1:14">
      <c r="A379" s="7">
        <v>378</v>
      </c>
      <c r="B379" s="56" t="str">
        <f t="shared" ca="1" si="90"/>
        <v/>
      </c>
      <c r="C379" s="12"/>
      <c r="D379" s="9"/>
      <c r="E379" s="10"/>
      <c r="F379" s="45"/>
      <c r="G379" s="10" t="str">
        <f t="shared" si="94"/>
        <v/>
      </c>
      <c r="H379" s="11"/>
      <c r="I379" s="14"/>
      <c r="J379" s="11" t="str">
        <f t="shared" si="91"/>
        <v/>
      </c>
      <c r="K379" s="11" t="str">
        <f t="shared" si="95"/>
        <v/>
      </c>
      <c r="L379" s="11" t="str">
        <f t="shared" si="96"/>
        <v/>
      </c>
      <c r="M379" s="11" t="str">
        <f t="shared" si="92"/>
        <v/>
      </c>
      <c r="N379" s="11" t="str">
        <f>IF(E379&lt;&gt;"",VLOOKUP(E379,依頼一覧!F:H,2,0),"")</f>
        <v/>
      </c>
    </row>
    <row r="380" spans="1:14">
      <c r="A380" s="7">
        <v>379</v>
      </c>
      <c r="B380" s="56" t="str">
        <f t="shared" ca="1" si="90"/>
        <v/>
      </c>
      <c r="C380" s="12"/>
      <c r="D380" s="9"/>
      <c r="E380" s="10"/>
      <c r="F380" s="45"/>
      <c r="G380" s="10" t="str">
        <f t="shared" si="94"/>
        <v/>
      </c>
      <c r="H380" s="11"/>
      <c r="I380" s="14"/>
      <c r="J380" s="11" t="str">
        <f t="shared" si="91"/>
        <v/>
      </c>
      <c r="K380" s="11" t="str">
        <f t="shared" si="95"/>
        <v/>
      </c>
      <c r="L380" s="11" t="str">
        <f t="shared" si="96"/>
        <v/>
      </c>
      <c r="M380" s="11" t="str">
        <f t="shared" si="92"/>
        <v/>
      </c>
      <c r="N380" s="11" t="str">
        <f>IF(E380&lt;&gt;"",VLOOKUP(E380,依頼一覧!F:H,2,0),"")</f>
        <v/>
      </c>
    </row>
    <row r="381" spans="1:14">
      <c r="A381" s="7">
        <v>380</v>
      </c>
      <c r="B381" s="56" t="str">
        <f t="shared" ca="1" si="90"/>
        <v/>
      </c>
      <c r="C381" s="12"/>
      <c r="D381" s="9"/>
      <c r="E381" s="10"/>
      <c r="F381" s="45"/>
      <c r="G381" s="10" t="str">
        <f t="shared" si="94"/>
        <v/>
      </c>
      <c r="H381" s="11"/>
      <c r="I381" s="14"/>
      <c r="J381" s="11" t="str">
        <f t="shared" si="91"/>
        <v/>
      </c>
      <c r="K381" s="11" t="str">
        <f t="shared" si="95"/>
        <v/>
      </c>
      <c r="L381" s="11" t="str">
        <f t="shared" si="96"/>
        <v/>
      </c>
      <c r="M381" s="11" t="str">
        <f t="shared" si="92"/>
        <v/>
      </c>
      <c r="N381" s="11" t="str">
        <f>IF(E381&lt;&gt;"",VLOOKUP(E381,依頼一覧!F:H,2,0),"")</f>
        <v/>
      </c>
    </row>
    <row r="382" spans="1:14">
      <c r="A382" s="7">
        <v>381</v>
      </c>
      <c r="B382" s="56" t="str">
        <f t="shared" ca="1" si="90"/>
        <v/>
      </c>
      <c r="C382" s="12"/>
      <c r="D382" s="9"/>
      <c r="E382" s="10"/>
      <c r="F382" s="45"/>
      <c r="G382" s="10" t="str">
        <f t="shared" si="94"/>
        <v/>
      </c>
      <c r="H382" s="11"/>
      <c r="I382" s="14"/>
      <c r="J382" s="11" t="str">
        <f t="shared" si="91"/>
        <v/>
      </c>
      <c r="K382" s="11" t="str">
        <f t="shared" si="95"/>
        <v/>
      </c>
      <c r="L382" s="11" t="str">
        <f t="shared" si="96"/>
        <v/>
      </c>
      <c r="M382" s="11" t="str">
        <f t="shared" si="92"/>
        <v/>
      </c>
      <c r="N382" s="11" t="str">
        <f>IF(E382&lt;&gt;"",VLOOKUP(E382,依頼一覧!F:H,2,0),"")</f>
        <v/>
      </c>
    </row>
    <row r="383" spans="1:14">
      <c r="A383" s="7">
        <v>382</v>
      </c>
      <c r="B383" s="56" t="str">
        <f t="shared" ca="1" si="90"/>
        <v/>
      </c>
      <c r="C383" s="12"/>
      <c r="D383" s="9"/>
      <c r="E383" s="10"/>
      <c r="F383" s="45"/>
      <c r="G383" s="10" t="str">
        <f t="shared" si="94"/>
        <v/>
      </c>
      <c r="H383" s="11"/>
      <c r="I383" s="14"/>
      <c r="J383" s="11" t="str">
        <f t="shared" si="91"/>
        <v/>
      </c>
      <c r="K383" s="11" t="str">
        <f t="shared" si="95"/>
        <v/>
      </c>
      <c r="L383" s="11" t="str">
        <f t="shared" si="96"/>
        <v/>
      </c>
      <c r="M383" s="11" t="str">
        <f t="shared" si="92"/>
        <v/>
      </c>
      <c r="N383" s="11" t="str">
        <f>IF(E383&lt;&gt;"",VLOOKUP(E383,依頼一覧!F:H,2,0),"")</f>
        <v/>
      </c>
    </row>
    <row r="384" spans="1:14">
      <c r="A384" s="7">
        <v>383</v>
      </c>
      <c r="B384" s="56" t="str">
        <f t="shared" ca="1" si="90"/>
        <v/>
      </c>
      <c r="C384" s="12"/>
      <c r="D384" s="9"/>
      <c r="E384" s="10"/>
      <c r="F384" s="45"/>
      <c r="G384" s="10" t="str">
        <f t="shared" si="94"/>
        <v/>
      </c>
      <c r="H384" s="11"/>
      <c r="I384" s="14"/>
      <c r="J384" s="11" t="str">
        <f t="shared" si="91"/>
        <v/>
      </c>
      <c r="K384" s="11" t="str">
        <f t="shared" si="95"/>
        <v/>
      </c>
      <c r="L384" s="11" t="str">
        <f t="shared" si="96"/>
        <v/>
      </c>
      <c r="M384" s="11" t="str">
        <f t="shared" si="92"/>
        <v/>
      </c>
      <c r="N384" s="11" t="str">
        <f>IF(E384&lt;&gt;"",VLOOKUP(E384,依頼一覧!F:H,2,0),"")</f>
        <v/>
      </c>
    </row>
    <row r="385" spans="1:14">
      <c r="A385" s="7">
        <v>384</v>
      </c>
      <c r="B385" s="56" t="str">
        <f t="shared" ca="1" si="90"/>
        <v/>
      </c>
      <c r="C385" s="12"/>
      <c r="D385" s="9"/>
      <c r="E385" s="10"/>
      <c r="F385" s="45"/>
      <c r="G385" s="10" t="str">
        <f t="shared" si="94"/>
        <v/>
      </c>
      <c r="H385" s="11"/>
      <c r="I385" s="14"/>
      <c r="J385" s="11" t="str">
        <f t="shared" si="91"/>
        <v/>
      </c>
      <c r="K385" s="11" t="str">
        <f t="shared" si="95"/>
        <v/>
      </c>
      <c r="L385" s="11" t="str">
        <f t="shared" si="96"/>
        <v/>
      </c>
      <c r="M385" s="11" t="str">
        <f t="shared" si="92"/>
        <v/>
      </c>
      <c r="N385" s="11" t="str">
        <f>IF(E385&lt;&gt;"",VLOOKUP(E385,依頼一覧!F:H,2,0),"")</f>
        <v/>
      </c>
    </row>
    <row r="386" spans="1:14">
      <c r="A386" s="7">
        <v>385</v>
      </c>
      <c r="B386" s="56" t="str">
        <f t="shared" ca="1" si="90"/>
        <v/>
      </c>
      <c r="C386" s="12"/>
      <c r="D386" s="9"/>
      <c r="E386" s="10"/>
      <c r="F386" s="45"/>
      <c r="G386" s="10" t="str">
        <f t="shared" si="94"/>
        <v/>
      </c>
      <c r="H386" s="11"/>
      <c r="I386" s="14"/>
      <c r="J386" s="11" t="str">
        <f t="shared" si="91"/>
        <v/>
      </c>
      <c r="K386" s="11" t="str">
        <f t="shared" si="95"/>
        <v/>
      </c>
      <c r="L386" s="11" t="str">
        <f t="shared" si="96"/>
        <v/>
      </c>
      <c r="M386" s="11" t="str">
        <f t="shared" si="92"/>
        <v/>
      </c>
      <c r="N386" s="11" t="str">
        <f>IF(E386&lt;&gt;"",VLOOKUP(E386,依頼一覧!F:H,2,0),"")</f>
        <v/>
      </c>
    </row>
    <row r="387" spans="1:14">
      <c r="A387" s="7">
        <v>386</v>
      </c>
      <c r="B387" s="56" t="str">
        <f t="shared" ref="B387:B450" ca="1" si="97">IF(D387&lt;&gt;"",TODAY(),"")</f>
        <v/>
      </c>
      <c r="C387" s="12"/>
      <c r="D387" s="9"/>
      <c r="E387" s="10"/>
      <c r="F387" s="45"/>
      <c r="G387" s="10" t="str">
        <f t="shared" si="94"/>
        <v/>
      </c>
      <c r="H387" s="11"/>
      <c r="I387" s="14"/>
      <c r="J387" s="11" t="str">
        <f t="shared" ref="J387:J450" si="98">IF(E387&lt;&gt;"",
IF(
OR(VALUE(G387)=31091,VALUE(G387)=49561,VALUE(G387)=49790,VALUE(G387)=48161,VALUE(G387)=49661,VALUE(G387)=49861,VALUE(G387)=48561,VALUE(G387)=49679,VALUE(G387)=60522,VALUE(G387)=49261,VALUE(G387)=49681,VALUE(G387)=71151,VALUE(G387)=49361,VALUE(G387)=49743,VALUE(G387)=77334,VALUE(G387)=49461,VALUE(G387)=49761,VALUE(G387)=99661,VALUE(G387)=917,VALUE(G387)=10035,VALUE(G387)=49663,VALUE(G387)=49665,VALUE(G387)=60020,VALUE(G387)=99660,VALUE(G387)=99663,VALUE(G387)=99665,VALUE(G387)=71151,VALUE(G387)=31081),"JCB",
IF(
E387=0,"J-Mups","MUN"
)
),"")</f>
        <v/>
      </c>
      <c r="K387" s="11" t="str">
        <f t="shared" si="95"/>
        <v/>
      </c>
      <c r="L387" s="11" t="str">
        <f t="shared" si="96"/>
        <v/>
      </c>
      <c r="M387" s="11" t="str">
        <f t="shared" ref="M387:M450" si="99">IF(E387&lt;&gt;"",IF(OR(VALUE(G387)=31081,VALUE(G387)=49665,VALUE(G387)=917,VALUE(G387)=10035,VALUE(G387)=49663,VALUE(G387)=60020,VALUE(G387)=49679,VALUE(G387)=99663,VALUE(G387)=49679,VALUE(G387)=55084,VALUE(G387)=55087,VALUE(G387)=55088,VALUE(G387)=55089,VALUE(G387)=55090,VALUE(G387)=55091,VALUE(G387)=55092,VALUE(G387)=55093,VALUE(G387)=55094,VALUE(G387)=55095,VALUE(G387)=55096,VALUE(G387)=55097,VALUE(G387)=55099,VALUE(G387)=55100,VALUE(G387)=71151),"調整",
IF(E387&lt;&gt;"",IF(OR(VALUE(G387)=31091,VALUE(G387)=49681,VALUE(G387)=49743,VALUE(G387)=60522),"依頼かも",
IF(J387="J-Mups","保管リスト","依頼")))),"")</f>
        <v/>
      </c>
      <c r="N387" s="11" t="str">
        <f>IF(E387&lt;&gt;"",VLOOKUP(E387,依頼一覧!F:H,2,0),"")</f>
        <v/>
      </c>
    </row>
    <row r="388" spans="1:14">
      <c r="A388" s="7">
        <v>387</v>
      </c>
      <c r="B388" s="56" t="str">
        <f t="shared" ca="1" si="97"/>
        <v/>
      </c>
      <c r="C388" s="12"/>
      <c r="D388" s="9"/>
      <c r="E388" s="10"/>
      <c r="F388" s="45"/>
      <c r="G388" s="10" t="str">
        <f t="shared" si="94"/>
        <v/>
      </c>
      <c r="H388" s="11"/>
      <c r="I388" s="14"/>
      <c r="J388" s="11" t="str">
        <f t="shared" si="98"/>
        <v/>
      </c>
      <c r="K388" s="11" t="str">
        <f t="shared" si="95"/>
        <v/>
      </c>
      <c r="L388" s="11" t="str">
        <f t="shared" si="96"/>
        <v/>
      </c>
      <c r="M388" s="11" t="str">
        <f t="shared" si="99"/>
        <v/>
      </c>
      <c r="N388" s="11" t="str">
        <f>IF(E388&lt;&gt;"",VLOOKUP(E388,依頼一覧!F:H,2,0),"")</f>
        <v/>
      </c>
    </row>
    <row r="389" spans="1:14">
      <c r="A389" s="7">
        <v>388</v>
      </c>
      <c r="B389" s="56" t="str">
        <f t="shared" ca="1" si="97"/>
        <v/>
      </c>
      <c r="C389" s="12"/>
      <c r="D389" s="9"/>
      <c r="E389" s="10"/>
      <c r="F389" s="45"/>
      <c r="G389" s="10" t="str">
        <f t="shared" si="94"/>
        <v/>
      </c>
      <c r="H389" s="11"/>
      <c r="I389" s="14"/>
      <c r="J389" s="11" t="str">
        <f t="shared" si="98"/>
        <v/>
      </c>
      <c r="K389" s="11" t="str">
        <f t="shared" si="95"/>
        <v/>
      </c>
      <c r="L389" s="11" t="str">
        <f t="shared" si="96"/>
        <v/>
      </c>
      <c r="M389" s="11" t="str">
        <f t="shared" si="99"/>
        <v/>
      </c>
      <c r="N389" s="11" t="str">
        <f>IF(E389&lt;&gt;"",VLOOKUP(E389,依頼一覧!F:H,2,0),"")</f>
        <v/>
      </c>
    </row>
    <row r="390" spans="1:14">
      <c r="A390" s="7">
        <v>389</v>
      </c>
      <c r="B390" s="56" t="str">
        <f t="shared" ca="1" si="97"/>
        <v/>
      </c>
      <c r="C390" s="12"/>
      <c r="D390" s="9"/>
      <c r="E390" s="10"/>
      <c r="F390" s="45"/>
      <c r="G390" s="10" t="str">
        <f t="shared" si="94"/>
        <v/>
      </c>
      <c r="H390" s="11"/>
      <c r="I390" s="14"/>
      <c r="J390" s="11" t="str">
        <f t="shared" si="98"/>
        <v/>
      </c>
      <c r="K390" s="11" t="str">
        <f t="shared" si="95"/>
        <v/>
      </c>
      <c r="L390" s="11" t="str">
        <f t="shared" si="96"/>
        <v/>
      </c>
      <c r="M390" s="11" t="str">
        <f t="shared" si="99"/>
        <v/>
      </c>
      <c r="N390" s="11" t="str">
        <f>IF(E390&lt;&gt;"",VLOOKUP(E390,依頼一覧!F:H,2,0),"")</f>
        <v/>
      </c>
    </row>
    <row r="391" spans="1:14">
      <c r="A391" s="7">
        <v>390</v>
      </c>
      <c r="B391" s="56" t="str">
        <f t="shared" ca="1" si="97"/>
        <v/>
      </c>
      <c r="C391" s="12"/>
      <c r="D391" s="9"/>
      <c r="E391" s="10"/>
      <c r="F391" s="45"/>
      <c r="G391" s="10" t="str">
        <f t="shared" si="94"/>
        <v/>
      </c>
      <c r="H391" s="11"/>
      <c r="I391" s="14"/>
      <c r="J391" s="11" t="str">
        <f t="shared" si="98"/>
        <v/>
      </c>
      <c r="K391" s="11" t="str">
        <f t="shared" si="95"/>
        <v/>
      </c>
      <c r="L391" s="11" t="str">
        <f t="shared" si="96"/>
        <v/>
      </c>
      <c r="M391" s="11" t="str">
        <f t="shared" si="99"/>
        <v/>
      </c>
      <c r="N391" s="11" t="str">
        <f>IF(E391&lt;&gt;"",VLOOKUP(E391,依頼一覧!F:H,2,0),"")</f>
        <v/>
      </c>
    </row>
    <row r="392" spans="1:14">
      <c r="A392" s="7">
        <v>391</v>
      </c>
      <c r="B392" s="56" t="str">
        <f t="shared" ca="1" si="97"/>
        <v/>
      </c>
      <c r="C392" s="12"/>
      <c r="D392" s="9"/>
      <c r="E392" s="10"/>
      <c r="F392" s="45"/>
      <c r="G392" s="10" t="str">
        <f t="shared" si="94"/>
        <v/>
      </c>
      <c r="H392" s="11"/>
      <c r="I392" s="14"/>
      <c r="J392" s="11" t="str">
        <f t="shared" si="98"/>
        <v/>
      </c>
      <c r="K392" s="11" t="str">
        <f t="shared" si="95"/>
        <v/>
      </c>
      <c r="L392" s="11" t="str">
        <f t="shared" si="96"/>
        <v/>
      </c>
      <c r="M392" s="11" t="str">
        <f t="shared" si="99"/>
        <v/>
      </c>
      <c r="N392" s="11" t="str">
        <f>IF(E392&lt;&gt;"",VLOOKUP(E392,依頼一覧!F:H,2,0),"")</f>
        <v/>
      </c>
    </row>
    <row r="393" spans="1:14">
      <c r="A393" s="7">
        <v>392</v>
      </c>
      <c r="B393" s="56" t="str">
        <f t="shared" ca="1" si="97"/>
        <v/>
      </c>
      <c r="C393" s="12"/>
      <c r="D393" s="9"/>
      <c r="E393" s="10"/>
      <c r="F393" s="45"/>
      <c r="G393" s="10" t="str">
        <f t="shared" si="94"/>
        <v/>
      </c>
      <c r="H393" s="11"/>
      <c r="I393" s="14"/>
      <c r="J393" s="11" t="str">
        <f t="shared" si="98"/>
        <v/>
      </c>
      <c r="K393" s="11" t="str">
        <f t="shared" si="95"/>
        <v/>
      </c>
      <c r="L393" s="11" t="str">
        <f t="shared" si="96"/>
        <v/>
      </c>
      <c r="M393" s="11" t="str">
        <f t="shared" si="99"/>
        <v/>
      </c>
      <c r="N393" s="11" t="str">
        <f>IF(E393&lt;&gt;"",VLOOKUP(E393,依頼一覧!F:H,2,0),"")</f>
        <v/>
      </c>
    </row>
    <row r="394" spans="1:14">
      <c r="A394" s="7">
        <v>393</v>
      </c>
      <c r="B394" s="56" t="str">
        <f t="shared" ca="1" si="97"/>
        <v/>
      </c>
      <c r="C394" s="12"/>
      <c r="D394" s="9"/>
      <c r="E394" s="10"/>
      <c r="F394" s="45"/>
      <c r="G394" s="10" t="str">
        <f t="shared" si="94"/>
        <v/>
      </c>
      <c r="H394" s="11"/>
      <c r="I394" s="14"/>
      <c r="J394" s="11" t="str">
        <f t="shared" si="98"/>
        <v/>
      </c>
      <c r="K394" s="11" t="str">
        <f t="shared" si="95"/>
        <v/>
      </c>
      <c r="L394" s="11" t="str">
        <f t="shared" si="96"/>
        <v/>
      </c>
      <c r="M394" s="11" t="str">
        <f t="shared" si="99"/>
        <v/>
      </c>
      <c r="N394" s="11" t="str">
        <f>IF(E394&lt;&gt;"",VLOOKUP(E394,依頼一覧!F:H,2,0),"")</f>
        <v/>
      </c>
    </row>
    <row r="395" spans="1:14">
      <c r="A395" s="7">
        <v>394</v>
      </c>
      <c r="B395" s="56" t="str">
        <f t="shared" ca="1" si="97"/>
        <v/>
      </c>
      <c r="C395" s="12"/>
      <c r="D395" s="9"/>
      <c r="E395" s="10"/>
      <c r="F395" s="45"/>
      <c r="G395" s="10" t="str">
        <f t="shared" si="94"/>
        <v/>
      </c>
      <c r="H395" s="11"/>
      <c r="I395" s="14"/>
      <c r="J395" s="11" t="str">
        <f t="shared" si="98"/>
        <v/>
      </c>
      <c r="K395" s="11" t="str">
        <f t="shared" si="95"/>
        <v/>
      </c>
      <c r="L395" s="11" t="str">
        <f t="shared" si="96"/>
        <v/>
      </c>
      <c r="M395" s="11" t="str">
        <f t="shared" si="99"/>
        <v/>
      </c>
      <c r="N395" s="11" t="str">
        <f>IF(E395&lt;&gt;"",VLOOKUP(E395,依頼一覧!F:H,2,0),"")</f>
        <v/>
      </c>
    </row>
    <row r="396" spans="1:14">
      <c r="A396" s="7">
        <v>395</v>
      </c>
      <c r="B396" s="56" t="str">
        <f t="shared" ca="1" si="97"/>
        <v/>
      </c>
      <c r="C396" s="12"/>
      <c r="D396" s="9"/>
      <c r="E396" s="10"/>
      <c r="F396" s="45"/>
      <c r="G396" s="10" t="str">
        <f t="shared" si="94"/>
        <v/>
      </c>
      <c r="H396" s="11"/>
      <c r="I396" s="14"/>
      <c r="J396" s="11" t="str">
        <f t="shared" si="98"/>
        <v/>
      </c>
      <c r="K396" s="11" t="str">
        <f t="shared" si="95"/>
        <v/>
      </c>
      <c r="L396" s="11" t="str">
        <f t="shared" si="96"/>
        <v/>
      </c>
      <c r="M396" s="11" t="str">
        <f t="shared" si="99"/>
        <v/>
      </c>
      <c r="N396" s="11" t="str">
        <f>IF(E396&lt;&gt;"",VLOOKUP(E396,依頼一覧!F:H,2,0),"")</f>
        <v/>
      </c>
    </row>
    <row r="397" spans="1:14">
      <c r="A397" s="7">
        <v>396</v>
      </c>
      <c r="B397" s="56" t="str">
        <f t="shared" ca="1" si="97"/>
        <v/>
      </c>
      <c r="C397" s="12"/>
      <c r="D397" s="9"/>
      <c r="E397" s="10"/>
      <c r="F397" s="45"/>
      <c r="G397" s="10" t="str">
        <f t="shared" si="94"/>
        <v/>
      </c>
      <c r="H397" s="11"/>
      <c r="I397" s="14"/>
      <c r="J397" s="11" t="str">
        <f t="shared" si="98"/>
        <v/>
      </c>
      <c r="K397" s="11" t="str">
        <f t="shared" si="95"/>
        <v/>
      </c>
      <c r="L397" s="11" t="str">
        <f t="shared" si="96"/>
        <v/>
      </c>
      <c r="M397" s="11" t="str">
        <f t="shared" si="99"/>
        <v/>
      </c>
      <c r="N397" s="11" t="str">
        <f>IF(E397&lt;&gt;"",VLOOKUP(E397,依頼一覧!F:H,2,0),"")</f>
        <v/>
      </c>
    </row>
    <row r="398" spans="1:14">
      <c r="A398" s="7">
        <v>397</v>
      </c>
      <c r="B398" s="56" t="str">
        <f t="shared" ca="1" si="97"/>
        <v/>
      </c>
      <c r="C398" s="12"/>
      <c r="D398" s="9"/>
      <c r="E398" s="10"/>
      <c r="F398" s="45"/>
      <c r="G398" s="10" t="str">
        <f t="shared" si="94"/>
        <v/>
      </c>
      <c r="H398" s="11"/>
      <c r="I398" s="14"/>
      <c r="J398" s="11" t="str">
        <f t="shared" si="98"/>
        <v/>
      </c>
      <c r="K398" s="11" t="str">
        <f t="shared" si="95"/>
        <v/>
      </c>
      <c r="L398" s="11" t="str">
        <f t="shared" si="96"/>
        <v/>
      </c>
      <c r="M398" s="11" t="str">
        <f t="shared" si="99"/>
        <v/>
      </c>
      <c r="N398" s="11" t="str">
        <f>IF(E398&lt;&gt;"",VLOOKUP(E398,依頼一覧!F:H,2,0),"")</f>
        <v/>
      </c>
    </row>
    <row r="399" spans="1:14">
      <c r="A399" s="7">
        <v>398</v>
      </c>
      <c r="B399" s="56" t="str">
        <f t="shared" ca="1" si="97"/>
        <v/>
      </c>
      <c r="C399" s="12"/>
      <c r="D399" s="9"/>
      <c r="E399" s="10"/>
      <c r="F399" s="45"/>
      <c r="G399" s="10" t="str">
        <f t="shared" si="94"/>
        <v/>
      </c>
      <c r="H399" s="11"/>
      <c r="I399" s="14"/>
      <c r="J399" s="11" t="str">
        <f t="shared" si="98"/>
        <v/>
      </c>
      <c r="K399" s="11" t="str">
        <f t="shared" si="95"/>
        <v/>
      </c>
      <c r="L399" s="11" t="str">
        <f t="shared" si="96"/>
        <v/>
      </c>
      <c r="M399" s="11" t="str">
        <f t="shared" si="99"/>
        <v/>
      </c>
      <c r="N399" s="11" t="str">
        <f>IF(E399&lt;&gt;"",VLOOKUP(E399,依頼一覧!F:H,2,0),"")</f>
        <v/>
      </c>
    </row>
    <row r="400" spans="1:14">
      <c r="A400" s="7">
        <v>399</v>
      </c>
      <c r="B400" s="56" t="str">
        <f t="shared" ca="1" si="97"/>
        <v/>
      </c>
      <c r="C400" s="12"/>
      <c r="D400" s="9"/>
      <c r="E400" s="10"/>
      <c r="F400" s="45"/>
      <c r="G400" s="10" t="str">
        <f t="shared" si="94"/>
        <v/>
      </c>
      <c r="H400" s="11"/>
      <c r="I400" s="14"/>
      <c r="J400" s="11" t="str">
        <f t="shared" si="98"/>
        <v/>
      </c>
      <c r="K400" s="11" t="str">
        <f t="shared" si="95"/>
        <v/>
      </c>
      <c r="L400" s="11" t="str">
        <f t="shared" si="96"/>
        <v/>
      </c>
      <c r="M400" s="11" t="str">
        <f t="shared" si="99"/>
        <v/>
      </c>
      <c r="N400" s="11" t="str">
        <f>IF(E400&lt;&gt;"",VLOOKUP(E400,依頼一覧!F:H,2,0),"")</f>
        <v/>
      </c>
    </row>
    <row r="401" spans="1:14">
      <c r="A401" s="7">
        <v>400</v>
      </c>
      <c r="B401" s="56" t="str">
        <f t="shared" ca="1" si="97"/>
        <v/>
      </c>
      <c r="C401" s="12"/>
      <c r="D401" s="9"/>
      <c r="E401" s="10"/>
      <c r="F401" s="45"/>
      <c r="G401" s="10" t="str">
        <f t="shared" si="94"/>
        <v/>
      </c>
      <c r="H401" s="11"/>
      <c r="I401" s="14"/>
      <c r="J401" s="11" t="str">
        <f t="shared" si="98"/>
        <v/>
      </c>
      <c r="K401" s="11" t="str">
        <f t="shared" si="95"/>
        <v/>
      </c>
      <c r="L401" s="11" t="str">
        <f t="shared" si="96"/>
        <v/>
      </c>
      <c r="M401" s="11" t="str">
        <f t="shared" si="99"/>
        <v/>
      </c>
      <c r="N401" s="11" t="str">
        <f>IF(E401&lt;&gt;"",VLOOKUP(E401,依頼一覧!F:H,2,0),"")</f>
        <v/>
      </c>
    </row>
    <row r="402" spans="1:14">
      <c r="A402" s="7">
        <v>401</v>
      </c>
      <c r="B402" s="56" t="str">
        <f t="shared" ca="1" si="97"/>
        <v/>
      </c>
      <c r="C402" s="12"/>
      <c r="D402" s="9"/>
      <c r="E402" s="10"/>
      <c r="F402" s="45"/>
      <c r="G402" s="10" t="str">
        <f t="shared" si="94"/>
        <v/>
      </c>
      <c r="H402" s="11"/>
      <c r="I402" s="14"/>
      <c r="J402" s="11" t="str">
        <f t="shared" si="98"/>
        <v/>
      </c>
      <c r="K402" s="11" t="str">
        <f t="shared" si="95"/>
        <v/>
      </c>
      <c r="L402" s="11" t="str">
        <f t="shared" si="96"/>
        <v/>
      </c>
      <c r="M402" s="11" t="str">
        <f t="shared" si="99"/>
        <v/>
      </c>
      <c r="N402" s="11" t="str">
        <f>IF(E402&lt;&gt;"",VLOOKUP(E402,依頼一覧!F:H,2,0),"")</f>
        <v/>
      </c>
    </row>
    <row r="403" spans="1:14">
      <c r="A403" s="7">
        <v>402</v>
      </c>
      <c r="B403" s="56" t="str">
        <f t="shared" ca="1" si="97"/>
        <v/>
      </c>
      <c r="C403" s="12"/>
      <c r="D403" s="9"/>
      <c r="E403" s="10"/>
      <c r="F403" s="45"/>
      <c r="G403" s="10" t="str">
        <f t="shared" si="94"/>
        <v/>
      </c>
      <c r="H403" s="11"/>
      <c r="I403" s="14"/>
      <c r="J403" s="11" t="str">
        <f t="shared" si="98"/>
        <v/>
      </c>
      <c r="K403" s="11" t="str">
        <f t="shared" si="95"/>
        <v/>
      </c>
      <c r="L403" s="11" t="str">
        <f t="shared" si="96"/>
        <v/>
      </c>
      <c r="M403" s="11" t="str">
        <f t="shared" si="99"/>
        <v/>
      </c>
      <c r="N403" s="11" t="str">
        <f>IF(E403&lt;&gt;"",VLOOKUP(E403,依頼一覧!F:H,2,0),"")</f>
        <v/>
      </c>
    </row>
    <row r="404" spans="1:14">
      <c r="A404" s="7">
        <v>403</v>
      </c>
      <c r="B404" s="56" t="str">
        <f t="shared" ca="1" si="97"/>
        <v/>
      </c>
      <c r="C404" s="12"/>
      <c r="D404" s="9"/>
      <c r="E404" s="10"/>
      <c r="F404" s="45"/>
      <c r="G404" s="10" t="str">
        <f t="shared" si="94"/>
        <v/>
      </c>
      <c r="H404" s="11"/>
      <c r="I404" s="14"/>
      <c r="J404" s="11" t="str">
        <f t="shared" si="98"/>
        <v/>
      </c>
      <c r="K404" s="11" t="str">
        <f t="shared" si="95"/>
        <v/>
      </c>
      <c r="L404" s="11" t="str">
        <f t="shared" si="96"/>
        <v/>
      </c>
      <c r="M404" s="11" t="str">
        <f t="shared" si="99"/>
        <v/>
      </c>
      <c r="N404" s="11" t="str">
        <f>IF(E404&lt;&gt;"",VLOOKUP(E404,依頼一覧!F:H,2,0),"")</f>
        <v/>
      </c>
    </row>
    <row r="405" spans="1:14">
      <c r="A405" s="7">
        <v>404</v>
      </c>
      <c r="B405" s="56" t="str">
        <f t="shared" ca="1" si="97"/>
        <v/>
      </c>
      <c r="C405" s="12"/>
      <c r="D405" s="9"/>
      <c r="E405" s="10"/>
      <c r="F405" s="45"/>
      <c r="G405" s="10" t="str">
        <f t="shared" si="94"/>
        <v/>
      </c>
      <c r="H405" s="11"/>
      <c r="I405" s="14"/>
      <c r="J405" s="11" t="str">
        <f t="shared" si="98"/>
        <v/>
      </c>
      <c r="K405" s="11" t="str">
        <f t="shared" si="95"/>
        <v/>
      </c>
      <c r="L405" s="11" t="str">
        <f t="shared" si="96"/>
        <v/>
      </c>
      <c r="M405" s="11" t="str">
        <f t="shared" si="99"/>
        <v/>
      </c>
      <c r="N405" s="11" t="str">
        <f>IF(E405&lt;&gt;"",VLOOKUP(E405,依頼一覧!F:H,2,0),"")</f>
        <v/>
      </c>
    </row>
    <row r="406" spans="1:14">
      <c r="A406" s="7">
        <v>405</v>
      </c>
      <c r="B406" s="56" t="str">
        <f t="shared" ca="1" si="97"/>
        <v/>
      </c>
      <c r="C406" s="12"/>
      <c r="D406" s="9"/>
      <c r="E406" s="10"/>
      <c r="F406" s="45"/>
      <c r="G406" s="10" t="str">
        <f t="shared" si="94"/>
        <v/>
      </c>
      <c r="H406" s="11"/>
      <c r="I406" s="14"/>
      <c r="J406" s="11" t="str">
        <f t="shared" si="98"/>
        <v/>
      </c>
      <c r="K406" s="11" t="str">
        <f t="shared" si="95"/>
        <v/>
      </c>
      <c r="L406" s="11" t="str">
        <f t="shared" si="96"/>
        <v/>
      </c>
      <c r="M406" s="11" t="str">
        <f t="shared" si="99"/>
        <v/>
      </c>
      <c r="N406" s="11" t="str">
        <f>IF(E406&lt;&gt;"",VLOOKUP(E406,依頼一覧!F:H,2,0),"")</f>
        <v/>
      </c>
    </row>
    <row r="407" spans="1:14">
      <c r="A407" s="7">
        <v>406</v>
      </c>
      <c r="B407" s="56" t="str">
        <f t="shared" ca="1" si="97"/>
        <v/>
      </c>
      <c r="C407" s="12"/>
      <c r="D407" s="9"/>
      <c r="E407" s="10"/>
      <c r="F407" s="45"/>
      <c r="G407" s="10" t="str">
        <f t="shared" si="94"/>
        <v/>
      </c>
      <c r="H407" s="11"/>
      <c r="I407" s="14"/>
      <c r="J407" s="11" t="str">
        <f t="shared" si="98"/>
        <v/>
      </c>
      <c r="K407" s="11" t="str">
        <f t="shared" si="95"/>
        <v/>
      </c>
      <c r="L407" s="11" t="str">
        <f t="shared" si="96"/>
        <v/>
      </c>
      <c r="M407" s="11" t="str">
        <f t="shared" si="99"/>
        <v/>
      </c>
      <c r="N407" s="11" t="str">
        <f>IF(E407&lt;&gt;"",VLOOKUP(E407,依頼一覧!F:H,2,0),"")</f>
        <v/>
      </c>
    </row>
    <row r="408" spans="1:14">
      <c r="A408" s="7">
        <v>407</v>
      </c>
      <c r="B408" s="56" t="str">
        <f t="shared" ca="1" si="97"/>
        <v/>
      </c>
      <c r="C408" s="12"/>
      <c r="D408" s="9"/>
      <c r="E408" s="10"/>
      <c r="F408" s="45"/>
      <c r="G408" s="10" t="str">
        <f t="shared" si="94"/>
        <v/>
      </c>
      <c r="H408" s="11"/>
      <c r="I408" s="14"/>
      <c r="J408" s="11" t="str">
        <f t="shared" si="98"/>
        <v/>
      </c>
      <c r="K408" s="11" t="str">
        <f t="shared" si="95"/>
        <v/>
      </c>
      <c r="L408" s="11" t="str">
        <f t="shared" si="96"/>
        <v/>
      </c>
      <c r="M408" s="11" t="str">
        <f t="shared" si="99"/>
        <v/>
      </c>
      <c r="N408" s="11" t="str">
        <f>IF(E408&lt;&gt;"",VLOOKUP(E408,依頼一覧!F:H,2,0),"")</f>
        <v/>
      </c>
    </row>
    <row r="409" spans="1:14">
      <c r="A409" s="7">
        <v>408</v>
      </c>
      <c r="B409" s="56" t="str">
        <f t="shared" ca="1" si="97"/>
        <v/>
      </c>
      <c r="C409" s="12"/>
      <c r="D409" s="9"/>
      <c r="E409" s="10"/>
      <c r="F409" s="45"/>
      <c r="G409" s="10" t="str">
        <f t="shared" si="94"/>
        <v/>
      </c>
      <c r="H409" s="11"/>
      <c r="I409" s="14"/>
      <c r="J409" s="11" t="str">
        <f t="shared" si="98"/>
        <v/>
      </c>
      <c r="K409" s="11" t="str">
        <f t="shared" si="95"/>
        <v/>
      </c>
      <c r="L409" s="11" t="str">
        <f t="shared" si="96"/>
        <v/>
      </c>
      <c r="M409" s="11" t="str">
        <f t="shared" si="99"/>
        <v/>
      </c>
      <c r="N409" s="11" t="str">
        <f>IF(E409&lt;&gt;"",VLOOKUP(E409,依頼一覧!F:H,2,0),"")</f>
        <v/>
      </c>
    </row>
    <row r="410" spans="1:14">
      <c r="A410" s="7">
        <v>409</v>
      </c>
      <c r="B410" s="56" t="str">
        <f t="shared" ca="1" si="97"/>
        <v/>
      </c>
      <c r="C410" s="12"/>
      <c r="D410" s="9"/>
      <c r="E410" s="10"/>
      <c r="F410" s="45"/>
      <c r="G410" s="10" t="str">
        <f t="shared" si="94"/>
        <v/>
      </c>
      <c r="H410" s="11"/>
      <c r="I410" s="14"/>
      <c r="J410" s="11" t="str">
        <f t="shared" si="98"/>
        <v/>
      </c>
      <c r="K410" s="11" t="str">
        <f t="shared" si="95"/>
        <v/>
      </c>
      <c r="L410" s="11" t="str">
        <f t="shared" si="96"/>
        <v/>
      </c>
      <c r="M410" s="11" t="str">
        <f t="shared" si="99"/>
        <v/>
      </c>
      <c r="N410" s="11" t="str">
        <f>IF(E410&lt;&gt;"",VLOOKUP(E410,依頼一覧!F:H,2,0),"")</f>
        <v/>
      </c>
    </row>
    <row r="411" spans="1:14">
      <c r="A411" s="7">
        <v>410</v>
      </c>
      <c r="B411" s="56" t="str">
        <f t="shared" ca="1" si="97"/>
        <v/>
      </c>
      <c r="C411" s="12"/>
      <c r="D411" s="9"/>
      <c r="E411" s="10"/>
      <c r="F411" s="45"/>
      <c r="G411" s="10" t="str">
        <f t="shared" si="94"/>
        <v/>
      </c>
      <c r="H411" s="11"/>
      <c r="I411" s="14"/>
      <c r="J411" s="11" t="str">
        <f t="shared" si="98"/>
        <v/>
      </c>
      <c r="K411" s="11" t="str">
        <f t="shared" si="95"/>
        <v/>
      </c>
      <c r="L411" s="11" t="str">
        <f t="shared" si="96"/>
        <v/>
      </c>
      <c r="M411" s="11" t="str">
        <f t="shared" si="99"/>
        <v/>
      </c>
      <c r="N411" s="11" t="str">
        <f>IF(E411&lt;&gt;"",VLOOKUP(E411,依頼一覧!F:H,2,0),"")</f>
        <v/>
      </c>
    </row>
    <row r="412" spans="1:14">
      <c r="A412" s="7">
        <v>411</v>
      </c>
      <c r="B412" s="56" t="str">
        <f t="shared" ca="1" si="97"/>
        <v/>
      </c>
      <c r="C412" s="12"/>
      <c r="D412" s="9"/>
      <c r="E412" s="10"/>
      <c r="F412" s="45"/>
      <c r="G412" s="10" t="str">
        <f t="shared" si="94"/>
        <v/>
      </c>
      <c r="H412" s="11"/>
      <c r="I412" s="14"/>
      <c r="J412" s="11" t="str">
        <f t="shared" si="98"/>
        <v/>
      </c>
      <c r="K412" s="11" t="str">
        <f t="shared" si="95"/>
        <v/>
      </c>
      <c r="L412" s="11" t="str">
        <f t="shared" si="96"/>
        <v/>
      </c>
      <c r="M412" s="11" t="str">
        <f t="shared" si="99"/>
        <v/>
      </c>
      <c r="N412" s="11" t="str">
        <f>IF(E412&lt;&gt;"",VLOOKUP(E412,依頼一覧!F:H,2,0),"")</f>
        <v/>
      </c>
    </row>
    <row r="413" spans="1:14">
      <c r="A413" s="7">
        <v>412</v>
      </c>
      <c r="B413" s="56" t="str">
        <f t="shared" ca="1" si="97"/>
        <v/>
      </c>
      <c r="C413" s="12"/>
      <c r="D413" s="9"/>
      <c r="E413" s="10"/>
      <c r="F413" s="45"/>
      <c r="G413" s="10" t="str">
        <f t="shared" si="94"/>
        <v/>
      </c>
      <c r="H413" s="11"/>
      <c r="I413" s="14"/>
      <c r="J413" s="11" t="str">
        <f t="shared" si="98"/>
        <v/>
      </c>
      <c r="K413" s="11" t="str">
        <f t="shared" si="95"/>
        <v/>
      </c>
      <c r="L413" s="11" t="str">
        <f t="shared" si="96"/>
        <v/>
      </c>
      <c r="M413" s="11" t="str">
        <f t="shared" si="99"/>
        <v/>
      </c>
      <c r="N413" s="11" t="str">
        <f>IF(E413&lt;&gt;"",VLOOKUP(E413,依頼一覧!F:H,2,0),"")</f>
        <v/>
      </c>
    </row>
    <row r="414" spans="1:14">
      <c r="A414" s="7">
        <v>413</v>
      </c>
      <c r="B414" s="56" t="str">
        <f t="shared" ca="1" si="97"/>
        <v/>
      </c>
      <c r="C414" s="12"/>
      <c r="D414" s="9"/>
      <c r="E414" s="10"/>
      <c r="F414" s="45"/>
      <c r="G414" s="10" t="str">
        <f t="shared" si="94"/>
        <v/>
      </c>
      <c r="H414" s="11"/>
      <c r="I414" s="14"/>
      <c r="J414" s="11" t="str">
        <f t="shared" si="98"/>
        <v/>
      </c>
      <c r="K414" s="11" t="str">
        <f t="shared" si="95"/>
        <v/>
      </c>
      <c r="L414" s="11" t="str">
        <f t="shared" si="96"/>
        <v/>
      </c>
      <c r="M414" s="11" t="str">
        <f t="shared" si="99"/>
        <v/>
      </c>
      <c r="N414" s="11" t="str">
        <f>IF(E414&lt;&gt;"",VLOOKUP(E414,依頼一覧!F:H,2,0),"")</f>
        <v/>
      </c>
    </row>
    <row r="415" spans="1:14">
      <c r="A415" s="7">
        <v>414</v>
      </c>
      <c r="B415" s="56" t="str">
        <f t="shared" ca="1" si="97"/>
        <v/>
      </c>
      <c r="C415" s="12"/>
      <c r="D415" s="9"/>
      <c r="E415" s="10"/>
      <c r="F415" s="45"/>
      <c r="G415" s="10" t="str">
        <f t="shared" ref="G415:G478" si="100">LEFT(E415,5)</f>
        <v/>
      </c>
      <c r="H415" s="11"/>
      <c r="I415" s="14"/>
      <c r="J415" s="11" t="str">
        <f t="shared" si="98"/>
        <v/>
      </c>
      <c r="K415" s="11" t="str">
        <f t="shared" ref="K415:K478" si="101">IF(D415&lt;&gt;"","郵便","")</f>
        <v/>
      </c>
      <c r="L415" s="11" t="str">
        <f t="shared" ref="L415:L478" si="102">IF(D415&lt;&gt;"",IF(H415="*","元払い","着払い"),"")</f>
        <v/>
      </c>
      <c r="M415" s="11" t="str">
        <f t="shared" si="99"/>
        <v/>
      </c>
      <c r="N415" s="11" t="str">
        <f>IF(E415&lt;&gt;"",VLOOKUP(E415,依頼一覧!F:H,2,0),"")</f>
        <v/>
      </c>
    </row>
    <row r="416" spans="1:14">
      <c r="A416" s="7">
        <v>415</v>
      </c>
      <c r="B416" s="56" t="str">
        <f t="shared" ca="1" si="97"/>
        <v/>
      </c>
      <c r="C416" s="12"/>
      <c r="D416" s="9"/>
      <c r="E416" s="10"/>
      <c r="F416" s="45"/>
      <c r="G416" s="10" t="str">
        <f t="shared" si="100"/>
        <v/>
      </c>
      <c r="H416" s="11"/>
      <c r="I416" s="14"/>
      <c r="J416" s="11" t="str">
        <f t="shared" si="98"/>
        <v/>
      </c>
      <c r="K416" s="11" t="str">
        <f t="shared" si="101"/>
        <v/>
      </c>
      <c r="L416" s="11" t="str">
        <f t="shared" si="102"/>
        <v/>
      </c>
      <c r="M416" s="11" t="str">
        <f t="shared" si="99"/>
        <v/>
      </c>
      <c r="N416" s="11" t="str">
        <f>IF(E416&lt;&gt;"",VLOOKUP(E416,依頼一覧!F:H,2,0),"")</f>
        <v/>
      </c>
    </row>
    <row r="417" spans="1:14">
      <c r="A417" s="7">
        <v>416</v>
      </c>
      <c r="B417" s="56" t="str">
        <f t="shared" ca="1" si="97"/>
        <v/>
      </c>
      <c r="C417" s="12"/>
      <c r="D417" s="9"/>
      <c r="E417" s="10"/>
      <c r="F417" s="45"/>
      <c r="G417" s="10" t="str">
        <f t="shared" si="100"/>
        <v/>
      </c>
      <c r="H417" s="11"/>
      <c r="I417" s="14"/>
      <c r="J417" s="11" t="str">
        <f t="shared" si="98"/>
        <v/>
      </c>
      <c r="K417" s="11" t="str">
        <f t="shared" si="101"/>
        <v/>
      </c>
      <c r="L417" s="11" t="str">
        <f t="shared" si="102"/>
        <v/>
      </c>
      <c r="M417" s="11" t="str">
        <f t="shared" si="99"/>
        <v/>
      </c>
      <c r="N417" s="11" t="str">
        <f>IF(E417&lt;&gt;"",VLOOKUP(E417,依頼一覧!F:H,2,0),"")</f>
        <v/>
      </c>
    </row>
    <row r="418" spans="1:14">
      <c r="A418" s="7">
        <v>417</v>
      </c>
      <c r="B418" s="56" t="str">
        <f t="shared" ca="1" si="97"/>
        <v/>
      </c>
      <c r="C418" s="12"/>
      <c r="D418" s="9"/>
      <c r="E418" s="10"/>
      <c r="F418" s="45"/>
      <c r="G418" s="10" t="str">
        <f t="shared" si="100"/>
        <v/>
      </c>
      <c r="H418" s="11"/>
      <c r="I418" s="14"/>
      <c r="J418" s="11" t="str">
        <f t="shared" si="98"/>
        <v/>
      </c>
      <c r="K418" s="11" t="str">
        <f t="shared" si="101"/>
        <v/>
      </c>
      <c r="L418" s="11" t="str">
        <f t="shared" si="102"/>
        <v/>
      </c>
      <c r="M418" s="11" t="str">
        <f t="shared" si="99"/>
        <v/>
      </c>
      <c r="N418" s="11" t="str">
        <f>IF(E418&lt;&gt;"",VLOOKUP(E418,依頼一覧!F:H,2,0),"")</f>
        <v/>
      </c>
    </row>
    <row r="419" spans="1:14">
      <c r="A419" s="7">
        <v>418</v>
      </c>
      <c r="B419" s="56" t="str">
        <f t="shared" ca="1" si="97"/>
        <v/>
      </c>
      <c r="C419" s="12"/>
      <c r="D419" s="9"/>
      <c r="E419" s="10"/>
      <c r="F419" s="45"/>
      <c r="G419" s="10" t="str">
        <f t="shared" si="100"/>
        <v/>
      </c>
      <c r="H419" s="11"/>
      <c r="I419" s="14"/>
      <c r="J419" s="11" t="str">
        <f t="shared" si="98"/>
        <v/>
      </c>
      <c r="K419" s="11" t="str">
        <f t="shared" si="101"/>
        <v/>
      </c>
      <c r="L419" s="11" t="str">
        <f t="shared" si="102"/>
        <v/>
      </c>
      <c r="M419" s="11" t="str">
        <f t="shared" si="99"/>
        <v/>
      </c>
      <c r="N419" s="11" t="str">
        <f>IF(E419&lt;&gt;"",VLOOKUP(E419,依頼一覧!F:H,2,0),"")</f>
        <v/>
      </c>
    </row>
    <row r="420" spans="1:14">
      <c r="A420" s="7">
        <v>419</v>
      </c>
      <c r="B420" s="56" t="str">
        <f t="shared" ca="1" si="97"/>
        <v/>
      </c>
      <c r="C420" s="12"/>
      <c r="D420" s="9"/>
      <c r="E420" s="10"/>
      <c r="F420" s="45"/>
      <c r="G420" s="10" t="str">
        <f t="shared" si="100"/>
        <v/>
      </c>
      <c r="H420" s="11"/>
      <c r="I420" s="14"/>
      <c r="J420" s="11" t="str">
        <f t="shared" si="98"/>
        <v/>
      </c>
      <c r="K420" s="11" t="str">
        <f t="shared" si="101"/>
        <v/>
      </c>
      <c r="L420" s="11" t="str">
        <f t="shared" si="102"/>
        <v/>
      </c>
      <c r="M420" s="11" t="str">
        <f t="shared" si="99"/>
        <v/>
      </c>
      <c r="N420" s="11" t="str">
        <f>IF(E420&lt;&gt;"",VLOOKUP(E420,依頼一覧!F:H,2,0),"")</f>
        <v/>
      </c>
    </row>
    <row r="421" spans="1:14">
      <c r="A421" s="7">
        <v>420</v>
      </c>
      <c r="B421" s="56" t="str">
        <f t="shared" ca="1" si="97"/>
        <v/>
      </c>
      <c r="C421" s="12"/>
      <c r="D421" s="9"/>
      <c r="E421" s="10"/>
      <c r="F421" s="45"/>
      <c r="G421" s="10" t="str">
        <f t="shared" si="100"/>
        <v/>
      </c>
      <c r="H421" s="11"/>
      <c r="I421" s="14"/>
      <c r="J421" s="11" t="str">
        <f t="shared" si="98"/>
        <v/>
      </c>
      <c r="K421" s="11" t="str">
        <f t="shared" si="101"/>
        <v/>
      </c>
      <c r="L421" s="11" t="str">
        <f t="shared" si="102"/>
        <v/>
      </c>
      <c r="M421" s="11" t="str">
        <f t="shared" si="99"/>
        <v/>
      </c>
      <c r="N421" s="11" t="str">
        <f>IF(E421&lt;&gt;"",VLOOKUP(E421,依頼一覧!F:H,2,0),"")</f>
        <v/>
      </c>
    </row>
    <row r="422" spans="1:14">
      <c r="A422" s="7">
        <v>421</v>
      </c>
      <c r="B422" s="56" t="str">
        <f t="shared" ca="1" si="97"/>
        <v/>
      </c>
      <c r="C422" s="12"/>
      <c r="D422" s="9"/>
      <c r="E422" s="10"/>
      <c r="F422" s="45"/>
      <c r="G422" s="10" t="str">
        <f t="shared" si="100"/>
        <v/>
      </c>
      <c r="H422" s="11"/>
      <c r="I422" s="14"/>
      <c r="J422" s="11" t="str">
        <f t="shared" si="98"/>
        <v/>
      </c>
      <c r="K422" s="11" t="str">
        <f t="shared" si="101"/>
        <v/>
      </c>
      <c r="L422" s="11" t="str">
        <f t="shared" si="102"/>
        <v/>
      </c>
      <c r="M422" s="11" t="str">
        <f t="shared" si="99"/>
        <v/>
      </c>
      <c r="N422" s="11" t="str">
        <f>IF(E422&lt;&gt;"",VLOOKUP(E422,依頼一覧!F:H,2,0),"")</f>
        <v/>
      </c>
    </row>
    <row r="423" spans="1:14">
      <c r="A423" s="7">
        <v>422</v>
      </c>
      <c r="B423" s="56" t="str">
        <f t="shared" ca="1" si="97"/>
        <v/>
      </c>
      <c r="C423" s="12"/>
      <c r="D423" s="9"/>
      <c r="E423" s="10"/>
      <c r="F423" s="45"/>
      <c r="G423" s="10" t="str">
        <f t="shared" si="100"/>
        <v/>
      </c>
      <c r="H423" s="11"/>
      <c r="I423" s="14"/>
      <c r="J423" s="11" t="str">
        <f t="shared" si="98"/>
        <v/>
      </c>
      <c r="K423" s="11" t="str">
        <f t="shared" si="101"/>
        <v/>
      </c>
      <c r="L423" s="11" t="str">
        <f t="shared" si="102"/>
        <v/>
      </c>
      <c r="M423" s="11" t="str">
        <f t="shared" si="99"/>
        <v/>
      </c>
      <c r="N423" s="11" t="str">
        <f>IF(E423&lt;&gt;"",VLOOKUP(E423,依頼一覧!F:H,2,0),"")</f>
        <v/>
      </c>
    </row>
    <row r="424" spans="1:14">
      <c r="A424" s="7">
        <v>423</v>
      </c>
      <c r="B424" s="56" t="str">
        <f t="shared" ca="1" si="97"/>
        <v/>
      </c>
      <c r="C424" s="12"/>
      <c r="D424" s="9"/>
      <c r="E424" s="10"/>
      <c r="F424" s="45"/>
      <c r="G424" s="10" t="str">
        <f t="shared" si="100"/>
        <v/>
      </c>
      <c r="H424" s="11"/>
      <c r="I424" s="14"/>
      <c r="J424" s="11" t="str">
        <f t="shared" si="98"/>
        <v/>
      </c>
      <c r="K424" s="11" t="str">
        <f t="shared" si="101"/>
        <v/>
      </c>
      <c r="L424" s="11" t="str">
        <f t="shared" si="102"/>
        <v/>
      </c>
      <c r="M424" s="11" t="str">
        <f t="shared" si="99"/>
        <v/>
      </c>
      <c r="N424" s="11" t="str">
        <f>IF(E424&lt;&gt;"",VLOOKUP(E424,依頼一覧!F:H,2,0),"")</f>
        <v/>
      </c>
    </row>
    <row r="425" spans="1:14">
      <c r="A425" s="7">
        <v>424</v>
      </c>
      <c r="B425" s="56" t="str">
        <f t="shared" ca="1" si="97"/>
        <v/>
      </c>
      <c r="C425" s="12"/>
      <c r="D425" s="9"/>
      <c r="E425" s="10"/>
      <c r="F425" s="45"/>
      <c r="G425" s="10" t="str">
        <f t="shared" si="100"/>
        <v/>
      </c>
      <c r="H425" s="11"/>
      <c r="I425" s="14"/>
      <c r="J425" s="11" t="str">
        <f t="shared" si="98"/>
        <v/>
      </c>
      <c r="K425" s="11" t="str">
        <f t="shared" si="101"/>
        <v/>
      </c>
      <c r="L425" s="11" t="str">
        <f t="shared" si="102"/>
        <v/>
      </c>
      <c r="M425" s="11" t="str">
        <f t="shared" si="99"/>
        <v/>
      </c>
      <c r="N425" s="11" t="str">
        <f>IF(E425&lt;&gt;"",VLOOKUP(E425,依頼一覧!F:H,2,0),"")</f>
        <v/>
      </c>
    </row>
    <row r="426" spans="1:14">
      <c r="A426" s="7">
        <v>425</v>
      </c>
      <c r="B426" s="56" t="str">
        <f t="shared" ca="1" si="97"/>
        <v/>
      </c>
      <c r="C426" s="12"/>
      <c r="D426" s="9"/>
      <c r="E426" s="10"/>
      <c r="F426" s="45"/>
      <c r="G426" s="10" t="str">
        <f t="shared" si="100"/>
        <v/>
      </c>
      <c r="H426" s="11"/>
      <c r="I426" s="14"/>
      <c r="J426" s="11" t="str">
        <f t="shared" si="98"/>
        <v/>
      </c>
      <c r="K426" s="11" t="str">
        <f t="shared" si="101"/>
        <v/>
      </c>
      <c r="L426" s="11" t="str">
        <f t="shared" si="102"/>
        <v/>
      </c>
      <c r="M426" s="11" t="str">
        <f t="shared" si="99"/>
        <v/>
      </c>
      <c r="N426" s="11" t="str">
        <f>IF(E426&lt;&gt;"",VLOOKUP(E426,依頼一覧!F:H,2,0),"")</f>
        <v/>
      </c>
    </row>
    <row r="427" spans="1:14">
      <c r="A427" s="7">
        <v>426</v>
      </c>
      <c r="B427" s="56" t="str">
        <f t="shared" ca="1" si="97"/>
        <v/>
      </c>
      <c r="C427" s="12"/>
      <c r="D427" s="9"/>
      <c r="E427" s="10"/>
      <c r="F427" s="45"/>
      <c r="G427" s="10" t="str">
        <f t="shared" si="100"/>
        <v/>
      </c>
      <c r="H427" s="11"/>
      <c r="I427" s="14"/>
      <c r="J427" s="11" t="str">
        <f t="shared" si="98"/>
        <v/>
      </c>
      <c r="K427" s="11" t="str">
        <f t="shared" si="101"/>
        <v/>
      </c>
      <c r="L427" s="11" t="str">
        <f t="shared" si="102"/>
        <v/>
      </c>
      <c r="M427" s="11" t="str">
        <f t="shared" si="99"/>
        <v/>
      </c>
      <c r="N427" s="11" t="str">
        <f>IF(E427&lt;&gt;"",VLOOKUP(E427,依頼一覧!F:H,2,0),"")</f>
        <v/>
      </c>
    </row>
    <row r="428" spans="1:14">
      <c r="A428" s="7">
        <v>427</v>
      </c>
      <c r="B428" s="56" t="str">
        <f t="shared" ca="1" si="97"/>
        <v/>
      </c>
      <c r="C428" s="12"/>
      <c r="D428" s="9"/>
      <c r="E428" s="10"/>
      <c r="F428" s="45"/>
      <c r="G428" s="10" t="str">
        <f t="shared" si="100"/>
        <v/>
      </c>
      <c r="H428" s="11"/>
      <c r="I428" s="14"/>
      <c r="J428" s="11" t="str">
        <f t="shared" si="98"/>
        <v/>
      </c>
      <c r="K428" s="11" t="str">
        <f t="shared" si="101"/>
        <v/>
      </c>
      <c r="L428" s="11" t="str">
        <f t="shared" si="102"/>
        <v/>
      </c>
      <c r="M428" s="11" t="str">
        <f t="shared" si="99"/>
        <v/>
      </c>
      <c r="N428" s="11" t="str">
        <f>IF(E428&lt;&gt;"",VLOOKUP(E428,依頼一覧!F:H,2,0),"")</f>
        <v/>
      </c>
    </row>
    <row r="429" spans="1:14">
      <c r="A429" s="7">
        <v>428</v>
      </c>
      <c r="B429" s="56" t="str">
        <f t="shared" ca="1" si="97"/>
        <v/>
      </c>
      <c r="C429" s="12"/>
      <c r="D429" s="9"/>
      <c r="E429" s="10"/>
      <c r="F429" s="45"/>
      <c r="G429" s="10" t="str">
        <f t="shared" si="100"/>
        <v/>
      </c>
      <c r="H429" s="11"/>
      <c r="I429" s="14"/>
      <c r="J429" s="11" t="str">
        <f t="shared" si="98"/>
        <v/>
      </c>
      <c r="K429" s="11" t="str">
        <f t="shared" si="101"/>
        <v/>
      </c>
      <c r="L429" s="11" t="str">
        <f t="shared" si="102"/>
        <v/>
      </c>
      <c r="M429" s="11" t="str">
        <f t="shared" si="99"/>
        <v/>
      </c>
      <c r="N429" s="11" t="str">
        <f>IF(E429&lt;&gt;"",VLOOKUP(E429,依頼一覧!F:H,2,0),"")</f>
        <v/>
      </c>
    </row>
    <row r="430" spans="1:14">
      <c r="A430" s="7">
        <v>429</v>
      </c>
      <c r="B430" s="56" t="str">
        <f t="shared" ca="1" si="97"/>
        <v/>
      </c>
      <c r="C430" s="12"/>
      <c r="D430" s="9"/>
      <c r="E430" s="10"/>
      <c r="F430" s="45"/>
      <c r="G430" s="10" t="str">
        <f t="shared" si="100"/>
        <v/>
      </c>
      <c r="H430" s="11"/>
      <c r="I430" s="14"/>
      <c r="J430" s="11" t="str">
        <f t="shared" si="98"/>
        <v/>
      </c>
      <c r="K430" s="11" t="str">
        <f t="shared" si="101"/>
        <v/>
      </c>
      <c r="L430" s="11" t="str">
        <f t="shared" si="102"/>
        <v/>
      </c>
      <c r="M430" s="11" t="str">
        <f t="shared" si="99"/>
        <v/>
      </c>
      <c r="N430" s="11" t="str">
        <f>IF(E430&lt;&gt;"",VLOOKUP(E430,依頼一覧!F:H,2,0),"")</f>
        <v/>
      </c>
    </row>
    <row r="431" spans="1:14">
      <c r="A431" s="7">
        <v>430</v>
      </c>
      <c r="B431" s="56" t="str">
        <f t="shared" ca="1" si="97"/>
        <v/>
      </c>
      <c r="C431" s="12"/>
      <c r="D431" s="9"/>
      <c r="E431" s="10"/>
      <c r="F431" s="45"/>
      <c r="G431" s="10" t="str">
        <f t="shared" si="100"/>
        <v/>
      </c>
      <c r="H431" s="11"/>
      <c r="I431" s="14"/>
      <c r="J431" s="11" t="str">
        <f t="shared" si="98"/>
        <v/>
      </c>
      <c r="K431" s="11" t="str">
        <f t="shared" si="101"/>
        <v/>
      </c>
      <c r="L431" s="11" t="str">
        <f t="shared" si="102"/>
        <v/>
      </c>
      <c r="M431" s="11" t="str">
        <f t="shared" si="99"/>
        <v/>
      </c>
      <c r="N431" s="11" t="str">
        <f>IF(E431&lt;&gt;"",VLOOKUP(E431,依頼一覧!F:H,2,0),"")</f>
        <v/>
      </c>
    </row>
    <row r="432" spans="1:14">
      <c r="A432" s="7">
        <v>431</v>
      </c>
      <c r="B432" s="56" t="str">
        <f t="shared" ca="1" si="97"/>
        <v/>
      </c>
      <c r="C432" s="12"/>
      <c r="D432" s="9"/>
      <c r="E432" s="10"/>
      <c r="F432" s="45"/>
      <c r="G432" s="10" t="str">
        <f t="shared" si="100"/>
        <v/>
      </c>
      <c r="H432" s="11"/>
      <c r="I432" s="14"/>
      <c r="J432" s="11" t="str">
        <f t="shared" si="98"/>
        <v/>
      </c>
      <c r="K432" s="11" t="str">
        <f t="shared" si="101"/>
        <v/>
      </c>
      <c r="L432" s="11" t="str">
        <f t="shared" si="102"/>
        <v/>
      </c>
      <c r="M432" s="11" t="str">
        <f t="shared" si="99"/>
        <v/>
      </c>
      <c r="N432" s="11" t="str">
        <f>IF(E432&lt;&gt;"",VLOOKUP(E432,依頼一覧!F:H,2,0),"")</f>
        <v/>
      </c>
    </row>
    <row r="433" spans="1:14">
      <c r="A433" s="7">
        <v>432</v>
      </c>
      <c r="B433" s="56" t="str">
        <f t="shared" ca="1" si="97"/>
        <v/>
      </c>
      <c r="C433" s="12"/>
      <c r="D433" s="9"/>
      <c r="E433" s="10"/>
      <c r="F433" s="45"/>
      <c r="G433" s="10" t="str">
        <f t="shared" si="100"/>
        <v/>
      </c>
      <c r="H433" s="11"/>
      <c r="I433" s="14"/>
      <c r="J433" s="11" t="str">
        <f t="shared" si="98"/>
        <v/>
      </c>
      <c r="K433" s="11" t="str">
        <f t="shared" si="101"/>
        <v/>
      </c>
      <c r="L433" s="11" t="str">
        <f t="shared" si="102"/>
        <v/>
      </c>
      <c r="M433" s="11" t="str">
        <f t="shared" si="99"/>
        <v/>
      </c>
      <c r="N433" s="11" t="str">
        <f>IF(E433&lt;&gt;"",VLOOKUP(E433,依頼一覧!F:H,2,0),"")</f>
        <v/>
      </c>
    </row>
    <row r="434" spans="1:14">
      <c r="A434" s="7">
        <v>433</v>
      </c>
      <c r="B434" s="56" t="str">
        <f t="shared" ca="1" si="97"/>
        <v/>
      </c>
      <c r="C434" s="12"/>
      <c r="D434" s="9"/>
      <c r="E434" s="10"/>
      <c r="F434" s="45"/>
      <c r="G434" s="10" t="str">
        <f t="shared" si="100"/>
        <v/>
      </c>
      <c r="H434" s="11"/>
      <c r="I434" s="14"/>
      <c r="J434" s="11" t="str">
        <f t="shared" si="98"/>
        <v/>
      </c>
      <c r="K434" s="11" t="str">
        <f t="shared" si="101"/>
        <v/>
      </c>
      <c r="L434" s="11" t="str">
        <f t="shared" si="102"/>
        <v/>
      </c>
      <c r="M434" s="11" t="str">
        <f t="shared" si="99"/>
        <v/>
      </c>
      <c r="N434" s="11" t="str">
        <f>IF(E434&lt;&gt;"",VLOOKUP(E434,依頼一覧!F:H,2,0),"")</f>
        <v/>
      </c>
    </row>
    <row r="435" spans="1:14">
      <c r="A435" s="7">
        <v>434</v>
      </c>
      <c r="B435" s="56" t="str">
        <f t="shared" ca="1" si="97"/>
        <v/>
      </c>
      <c r="C435" s="12"/>
      <c r="D435" s="9"/>
      <c r="E435" s="10"/>
      <c r="F435" s="45"/>
      <c r="G435" s="10" t="str">
        <f t="shared" si="100"/>
        <v/>
      </c>
      <c r="H435" s="11"/>
      <c r="I435" s="14"/>
      <c r="J435" s="11" t="str">
        <f t="shared" si="98"/>
        <v/>
      </c>
      <c r="K435" s="11" t="str">
        <f t="shared" si="101"/>
        <v/>
      </c>
      <c r="L435" s="11" t="str">
        <f t="shared" si="102"/>
        <v/>
      </c>
      <c r="M435" s="11" t="str">
        <f t="shared" si="99"/>
        <v/>
      </c>
      <c r="N435" s="11" t="str">
        <f>IF(E435&lt;&gt;"",VLOOKUP(E435,依頼一覧!F:H,2,0),"")</f>
        <v/>
      </c>
    </row>
    <row r="436" spans="1:14">
      <c r="A436" s="7">
        <v>435</v>
      </c>
      <c r="B436" s="56" t="str">
        <f t="shared" ca="1" si="97"/>
        <v/>
      </c>
      <c r="C436" s="12"/>
      <c r="D436" s="9"/>
      <c r="E436" s="10"/>
      <c r="F436" s="45"/>
      <c r="G436" s="10" t="str">
        <f t="shared" si="100"/>
        <v/>
      </c>
      <c r="H436" s="11"/>
      <c r="I436" s="14"/>
      <c r="J436" s="11" t="str">
        <f t="shared" si="98"/>
        <v/>
      </c>
      <c r="K436" s="11" t="str">
        <f t="shared" si="101"/>
        <v/>
      </c>
      <c r="L436" s="11" t="str">
        <f t="shared" si="102"/>
        <v/>
      </c>
      <c r="M436" s="11" t="str">
        <f t="shared" si="99"/>
        <v/>
      </c>
      <c r="N436" s="11" t="str">
        <f>IF(E436&lt;&gt;"",VLOOKUP(E436,依頼一覧!F:H,2,0),"")</f>
        <v/>
      </c>
    </row>
    <row r="437" spans="1:14">
      <c r="A437" s="7">
        <v>436</v>
      </c>
      <c r="B437" s="56" t="str">
        <f t="shared" ca="1" si="97"/>
        <v/>
      </c>
      <c r="C437" s="12"/>
      <c r="D437" s="9"/>
      <c r="E437" s="10"/>
      <c r="F437" s="45"/>
      <c r="G437" s="10" t="str">
        <f t="shared" si="100"/>
        <v/>
      </c>
      <c r="H437" s="11"/>
      <c r="I437" s="14"/>
      <c r="J437" s="11" t="str">
        <f t="shared" si="98"/>
        <v/>
      </c>
      <c r="K437" s="11" t="str">
        <f t="shared" si="101"/>
        <v/>
      </c>
      <c r="L437" s="11" t="str">
        <f t="shared" si="102"/>
        <v/>
      </c>
      <c r="M437" s="11" t="str">
        <f t="shared" si="99"/>
        <v/>
      </c>
      <c r="N437" s="11" t="str">
        <f>IF(E437&lt;&gt;"",VLOOKUP(E437,依頼一覧!F:H,2,0),"")</f>
        <v/>
      </c>
    </row>
    <row r="438" spans="1:14">
      <c r="A438" s="7">
        <v>437</v>
      </c>
      <c r="B438" s="56" t="str">
        <f t="shared" ca="1" si="97"/>
        <v/>
      </c>
      <c r="C438" s="12"/>
      <c r="D438" s="9"/>
      <c r="E438" s="10"/>
      <c r="F438" s="45"/>
      <c r="G438" s="10" t="str">
        <f t="shared" si="100"/>
        <v/>
      </c>
      <c r="H438" s="11"/>
      <c r="I438" s="14"/>
      <c r="J438" s="11" t="str">
        <f t="shared" si="98"/>
        <v/>
      </c>
      <c r="K438" s="11" t="str">
        <f t="shared" si="101"/>
        <v/>
      </c>
      <c r="L438" s="11" t="str">
        <f t="shared" si="102"/>
        <v/>
      </c>
      <c r="M438" s="11" t="str">
        <f t="shared" si="99"/>
        <v/>
      </c>
      <c r="N438" s="11" t="str">
        <f>IF(E438&lt;&gt;"",VLOOKUP(E438,依頼一覧!F:H,2,0),"")</f>
        <v/>
      </c>
    </row>
    <row r="439" spans="1:14">
      <c r="A439" s="7">
        <v>438</v>
      </c>
      <c r="B439" s="56" t="str">
        <f t="shared" ca="1" si="97"/>
        <v/>
      </c>
      <c r="C439" s="12"/>
      <c r="D439" s="9"/>
      <c r="E439" s="10"/>
      <c r="F439" s="45"/>
      <c r="G439" s="10" t="str">
        <f t="shared" si="100"/>
        <v/>
      </c>
      <c r="H439" s="11"/>
      <c r="I439" s="14"/>
      <c r="J439" s="11" t="str">
        <f t="shared" si="98"/>
        <v/>
      </c>
      <c r="K439" s="11" t="str">
        <f t="shared" si="101"/>
        <v/>
      </c>
      <c r="L439" s="11" t="str">
        <f t="shared" si="102"/>
        <v/>
      </c>
      <c r="M439" s="11" t="str">
        <f t="shared" si="99"/>
        <v/>
      </c>
      <c r="N439" s="11" t="str">
        <f>IF(E439&lt;&gt;"",VLOOKUP(E439,依頼一覧!F:H,2,0),"")</f>
        <v/>
      </c>
    </row>
    <row r="440" spans="1:14">
      <c r="A440" s="7">
        <v>439</v>
      </c>
      <c r="B440" s="56" t="str">
        <f t="shared" ca="1" si="97"/>
        <v/>
      </c>
      <c r="C440" s="12"/>
      <c r="D440" s="9"/>
      <c r="E440" s="10"/>
      <c r="F440" s="45"/>
      <c r="G440" s="10" t="str">
        <f t="shared" si="100"/>
        <v/>
      </c>
      <c r="H440" s="11"/>
      <c r="I440" s="14"/>
      <c r="J440" s="11" t="str">
        <f t="shared" si="98"/>
        <v/>
      </c>
      <c r="K440" s="11" t="str">
        <f t="shared" si="101"/>
        <v/>
      </c>
      <c r="L440" s="11" t="str">
        <f t="shared" si="102"/>
        <v/>
      </c>
      <c r="M440" s="11" t="str">
        <f t="shared" si="99"/>
        <v/>
      </c>
      <c r="N440" s="11" t="str">
        <f>IF(E440&lt;&gt;"",VLOOKUP(E440,依頼一覧!F:H,2,0),"")</f>
        <v/>
      </c>
    </row>
    <row r="441" spans="1:14">
      <c r="A441" s="7">
        <v>440</v>
      </c>
      <c r="B441" s="56" t="str">
        <f t="shared" ca="1" si="97"/>
        <v/>
      </c>
      <c r="C441" s="12"/>
      <c r="D441" s="9"/>
      <c r="E441" s="10"/>
      <c r="F441" s="45"/>
      <c r="G441" s="10" t="str">
        <f t="shared" si="100"/>
        <v/>
      </c>
      <c r="H441" s="11"/>
      <c r="I441" s="14"/>
      <c r="J441" s="11" t="str">
        <f t="shared" si="98"/>
        <v/>
      </c>
      <c r="K441" s="11" t="str">
        <f t="shared" si="101"/>
        <v/>
      </c>
      <c r="L441" s="11" t="str">
        <f t="shared" si="102"/>
        <v/>
      </c>
      <c r="M441" s="11" t="str">
        <f t="shared" si="99"/>
        <v/>
      </c>
      <c r="N441" s="11" t="str">
        <f>IF(E441&lt;&gt;"",VLOOKUP(E441,依頼一覧!F:H,2,0),"")</f>
        <v/>
      </c>
    </row>
    <row r="442" spans="1:14">
      <c r="A442" s="7">
        <v>441</v>
      </c>
      <c r="B442" s="56" t="str">
        <f t="shared" ca="1" si="97"/>
        <v/>
      </c>
      <c r="C442" s="12"/>
      <c r="D442" s="9"/>
      <c r="E442" s="10"/>
      <c r="F442" s="45"/>
      <c r="G442" s="10" t="str">
        <f t="shared" si="100"/>
        <v/>
      </c>
      <c r="H442" s="11"/>
      <c r="I442" s="14"/>
      <c r="J442" s="11" t="str">
        <f t="shared" si="98"/>
        <v/>
      </c>
      <c r="K442" s="11" t="str">
        <f t="shared" si="101"/>
        <v/>
      </c>
      <c r="L442" s="11" t="str">
        <f t="shared" si="102"/>
        <v/>
      </c>
      <c r="M442" s="11" t="str">
        <f t="shared" si="99"/>
        <v/>
      </c>
      <c r="N442" s="11" t="str">
        <f>IF(E442&lt;&gt;"",VLOOKUP(E442,依頼一覧!F:H,2,0),"")</f>
        <v/>
      </c>
    </row>
    <row r="443" spans="1:14">
      <c r="A443" s="7">
        <v>442</v>
      </c>
      <c r="B443" s="56" t="str">
        <f t="shared" ca="1" si="97"/>
        <v/>
      </c>
      <c r="C443" s="12"/>
      <c r="D443" s="9"/>
      <c r="E443" s="10"/>
      <c r="F443" s="45"/>
      <c r="G443" s="10" t="str">
        <f t="shared" si="100"/>
        <v/>
      </c>
      <c r="H443" s="11"/>
      <c r="I443" s="14"/>
      <c r="J443" s="11" t="str">
        <f t="shared" si="98"/>
        <v/>
      </c>
      <c r="K443" s="11" t="str">
        <f t="shared" si="101"/>
        <v/>
      </c>
      <c r="L443" s="11" t="str">
        <f t="shared" si="102"/>
        <v/>
      </c>
      <c r="M443" s="11" t="str">
        <f t="shared" si="99"/>
        <v/>
      </c>
      <c r="N443" s="11" t="str">
        <f>IF(E443&lt;&gt;"",VLOOKUP(E443,依頼一覧!F:H,2,0),"")</f>
        <v/>
      </c>
    </row>
    <row r="444" spans="1:14">
      <c r="A444" s="7">
        <v>443</v>
      </c>
      <c r="B444" s="56" t="str">
        <f t="shared" ca="1" si="97"/>
        <v/>
      </c>
      <c r="C444" s="12"/>
      <c r="D444" s="9"/>
      <c r="E444" s="10"/>
      <c r="F444" s="45"/>
      <c r="G444" s="10" t="str">
        <f t="shared" si="100"/>
        <v/>
      </c>
      <c r="H444" s="11"/>
      <c r="I444" s="14"/>
      <c r="J444" s="11" t="str">
        <f t="shared" si="98"/>
        <v/>
      </c>
      <c r="K444" s="11" t="str">
        <f t="shared" si="101"/>
        <v/>
      </c>
      <c r="L444" s="11" t="str">
        <f t="shared" si="102"/>
        <v/>
      </c>
      <c r="M444" s="11" t="str">
        <f t="shared" si="99"/>
        <v/>
      </c>
      <c r="N444" s="11" t="str">
        <f>IF(E444&lt;&gt;"",VLOOKUP(E444,依頼一覧!F:H,2,0),"")</f>
        <v/>
      </c>
    </row>
    <row r="445" spans="1:14">
      <c r="A445" s="7">
        <v>444</v>
      </c>
      <c r="B445" s="56" t="str">
        <f t="shared" ca="1" si="97"/>
        <v/>
      </c>
      <c r="C445" s="12"/>
      <c r="D445" s="9"/>
      <c r="E445" s="10"/>
      <c r="F445" s="45"/>
      <c r="G445" s="10" t="str">
        <f t="shared" si="100"/>
        <v/>
      </c>
      <c r="H445" s="11"/>
      <c r="I445" s="14"/>
      <c r="J445" s="11" t="str">
        <f t="shared" si="98"/>
        <v/>
      </c>
      <c r="K445" s="11" t="str">
        <f t="shared" si="101"/>
        <v/>
      </c>
      <c r="L445" s="11" t="str">
        <f t="shared" si="102"/>
        <v/>
      </c>
      <c r="M445" s="11" t="str">
        <f t="shared" si="99"/>
        <v/>
      </c>
      <c r="N445" s="11" t="str">
        <f>IF(E445&lt;&gt;"",VLOOKUP(E445,依頼一覧!F:H,2,0),"")</f>
        <v/>
      </c>
    </row>
    <row r="446" spans="1:14">
      <c r="A446" s="7">
        <v>445</v>
      </c>
      <c r="B446" s="56" t="str">
        <f t="shared" ca="1" si="97"/>
        <v/>
      </c>
      <c r="C446" s="12"/>
      <c r="D446" s="9"/>
      <c r="E446" s="10"/>
      <c r="F446" s="45"/>
      <c r="G446" s="10" t="str">
        <f t="shared" si="100"/>
        <v/>
      </c>
      <c r="H446" s="11"/>
      <c r="I446" s="14"/>
      <c r="J446" s="11" t="str">
        <f t="shared" si="98"/>
        <v/>
      </c>
      <c r="K446" s="11" t="str">
        <f t="shared" si="101"/>
        <v/>
      </c>
      <c r="L446" s="11" t="str">
        <f t="shared" si="102"/>
        <v/>
      </c>
      <c r="M446" s="11" t="str">
        <f t="shared" si="99"/>
        <v/>
      </c>
      <c r="N446" s="11" t="str">
        <f>IF(E446&lt;&gt;"",VLOOKUP(E446,依頼一覧!F:H,2,0),"")</f>
        <v/>
      </c>
    </row>
    <row r="447" spans="1:14">
      <c r="A447" s="7">
        <v>446</v>
      </c>
      <c r="B447" s="56" t="str">
        <f t="shared" ca="1" si="97"/>
        <v/>
      </c>
      <c r="C447" s="12"/>
      <c r="D447" s="9"/>
      <c r="E447" s="10"/>
      <c r="F447" s="45"/>
      <c r="G447" s="10" t="str">
        <f t="shared" si="100"/>
        <v/>
      </c>
      <c r="H447" s="11"/>
      <c r="I447" s="14"/>
      <c r="J447" s="11" t="str">
        <f t="shared" si="98"/>
        <v/>
      </c>
      <c r="K447" s="11" t="str">
        <f t="shared" si="101"/>
        <v/>
      </c>
      <c r="L447" s="11" t="str">
        <f t="shared" si="102"/>
        <v/>
      </c>
      <c r="M447" s="11" t="str">
        <f t="shared" si="99"/>
        <v/>
      </c>
      <c r="N447" s="11" t="str">
        <f>IF(E447&lt;&gt;"",VLOOKUP(E447,依頼一覧!F:H,2,0),"")</f>
        <v/>
      </c>
    </row>
    <row r="448" spans="1:14">
      <c r="A448" s="7">
        <v>447</v>
      </c>
      <c r="B448" s="56" t="str">
        <f t="shared" ca="1" si="97"/>
        <v/>
      </c>
      <c r="C448" s="12"/>
      <c r="D448" s="9"/>
      <c r="E448" s="10"/>
      <c r="F448" s="45"/>
      <c r="G448" s="10" t="str">
        <f t="shared" si="100"/>
        <v/>
      </c>
      <c r="H448" s="11"/>
      <c r="I448" s="14"/>
      <c r="J448" s="11" t="str">
        <f t="shared" si="98"/>
        <v/>
      </c>
      <c r="K448" s="11" t="str">
        <f t="shared" si="101"/>
        <v/>
      </c>
      <c r="L448" s="11" t="str">
        <f t="shared" si="102"/>
        <v/>
      </c>
      <c r="M448" s="11" t="str">
        <f t="shared" si="99"/>
        <v/>
      </c>
      <c r="N448" s="11" t="str">
        <f>IF(E448&lt;&gt;"",VLOOKUP(E448,依頼一覧!F:H,2,0),"")</f>
        <v/>
      </c>
    </row>
    <row r="449" spans="1:14">
      <c r="A449" s="7">
        <v>448</v>
      </c>
      <c r="B449" s="56" t="str">
        <f t="shared" ca="1" si="97"/>
        <v/>
      </c>
      <c r="C449" s="12"/>
      <c r="D449" s="9"/>
      <c r="E449" s="10"/>
      <c r="F449" s="45"/>
      <c r="G449" s="10" t="str">
        <f t="shared" si="100"/>
        <v/>
      </c>
      <c r="H449" s="11"/>
      <c r="I449" s="14"/>
      <c r="J449" s="11" t="str">
        <f t="shared" si="98"/>
        <v/>
      </c>
      <c r="K449" s="11" t="str">
        <f t="shared" si="101"/>
        <v/>
      </c>
      <c r="L449" s="11" t="str">
        <f t="shared" si="102"/>
        <v/>
      </c>
      <c r="M449" s="11" t="str">
        <f t="shared" si="99"/>
        <v/>
      </c>
      <c r="N449" s="11" t="str">
        <f>IF(E449&lt;&gt;"",VLOOKUP(E449,依頼一覧!F:H,2,0),"")</f>
        <v/>
      </c>
    </row>
    <row r="450" spans="1:14">
      <c r="A450" s="7">
        <v>449</v>
      </c>
      <c r="B450" s="56" t="str">
        <f t="shared" ca="1" si="97"/>
        <v/>
      </c>
      <c r="C450" s="12"/>
      <c r="D450" s="9"/>
      <c r="E450" s="10"/>
      <c r="F450" s="45"/>
      <c r="G450" s="10" t="str">
        <f t="shared" si="100"/>
        <v/>
      </c>
      <c r="H450" s="11"/>
      <c r="I450" s="14"/>
      <c r="J450" s="11" t="str">
        <f t="shared" si="98"/>
        <v/>
      </c>
      <c r="K450" s="11" t="str">
        <f t="shared" si="101"/>
        <v/>
      </c>
      <c r="L450" s="11" t="str">
        <f t="shared" si="102"/>
        <v/>
      </c>
      <c r="M450" s="11" t="str">
        <f t="shared" si="99"/>
        <v/>
      </c>
      <c r="N450" s="11" t="str">
        <f>IF(E450&lt;&gt;"",VLOOKUP(E450,依頼一覧!F:H,2,0),"")</f>
        <v/>
      </c>
    </row>
    <row r="451" spans="1:14">
      <c r="A451" s="7">
        <v>450</v>
      </c>
      <c r="B451" s="56" t="str">
        <f t="shared" ref="B451:B514" ca="1" si="103">IF(D451&lt;&gt;"",TODAY(),"")</f>
        <v/>
      </c>
      <c r="C451" s="12"/>
      <c r="D451" s="9"/>
      <c r="E451" s="10"/>
      <c r="F451" s="45"/>
      <c r="G451" s="10" t="str">
        <f t="shared" si="100"/>
        <v/>
      </c>
      <c r="H451" s="11"/>
      <c r="I451" s="14"/>
      <c r="J451" s="11" t="str">
        <f t="shared" ref="J451:J514" si="104">IF(E451&lt;&gt;"",
IF(
OR(VALUE(G451)=31091,VALUE(G451)=49561,VALUE(G451)=49790,VALUE(G451)=48161,VALUE(G451)=49661,VALUE(G451)=49861,VALUE(G451)=48561,VALUE(G451)=49679,VALUE(G451)=60522,VALUE(G451)=49261,VALUE(G451)=49681,VALUE(G451)=71151,VALUE(G451)=49361,VALUE(G451)=49743,VALUE(G451)=77334,VALUE(G451)=49461,VALUE(G451)=49761,VALUE(G451)=99661,VALUE(G451)=917,VALUE(G451)=10035,VALUE(G451)=49663,VALUE(G451)=49665,VALUE(G451)=60020,VALUE(G451)=99660,VALUE(G451)=99663,VALUE(G451)=99665,VALUE(G451)=71151,VALUE(G451)=31081),"JCB",
IF(
E451=0,"J-Mups","MUN"
)
),"")</f>
        <v/>
      </c>
      <c r="K451" s="11" t="str">
        <f t="shared" si="101"/>
        <v/>
      </c>
      <c r="L451" s="11" t="str">
        <f t="shared" si="102"/>
        <v/>
      </c>
      <c r="M451" s="11" t="str">
        <f t="shared" ref="M451:M514" si="105">IF(E451&lt;&gt;"",IF(OR(VALUE(G451)=31081,VALUE(G451)=49665,VALUE(G451)=917,VALUE(G451)=10035,VALUE(G451)=49663,VALUE(G451)=60020,VALUE(G451)=49679,VALUE(G451)=99663,VALUE(G451)=49679,VALUE(G451)=55084,VALUE(G451)=55087,VALUE(G451)=55088,VALUE(G451)=55089,VALUE(G451)=55090,VALUE(G451)=55091,VALUE(G451)=55092,VALUE(G451)=55093,VALUE(G451)=55094,VALUE(G451)=55095,VALUE(G451)=55096,VALUE(G451)=55097,VALUE(G451)=55099,VALUE(G451)=55100,VALUE(G451)=71151),"調整",
IF(E451&lt;&gt;"",IF(OR(VALUE(G451)=31091,VALUE(G451)=49681,VALUE(G451)=49743,VALUE(G451)=60522),"依頼かも",
IF(J451="J-Mups","保管リスト","依頼")))),"")</f>
        <v/>
      </c>
      <c r="N451" s="11" t="str">
        <f>IF(E451&lt;&gt;"",VLOOKUP(E451,依頼一覧!F:H,2,0),"")</f>
        <v/>
      </c>
    </row>
    <row r="452" spans="1:14">
      <c r="A452" s="7">
        <v>451</v>
      </c>
      <c r="B452" s="56" t="str">
        <f t="shared" ca="1" si="103"/>
        <v/>
      </c>
      <c r="C452" s="12"/>
      <c r="D452" s="9"/>
      <c r="E452" s="10"/>
      <c r="F452" s="45"/>
      <c r="G452" s="10" t="str">
        <f t="shared" si="100"/>
        <v/>
      </c>
      <c r="H452" s="11"/>
      <c r="I452" s="14"/>
      <c r="J452" s="11" t="str">
        <f t="shared" si="104"/>
        <v/>
      </c>
      <c r="K452" s="11" t="str">
        <f t="shared" si="101"/>
        <v/>
      </c>
      <c r="L452" s="11" t="str">
        <f t="shared" si="102"/>
        <v/>
      </c>
      <c r="M452" s="11" t="str">
        <f t="shared" si="105"/>
        <v/>
      </c>
      <c r="N452" s="11" t="str">
        <f>IF(E452&lt;&gt;"",VLOOKUP(E452,依頼一覧!F:H,2,0),"")</f>
        <v/>
      </c>
    </row>
    <row r="453" spans="1:14">
      <c r="A453" s="7">
        <v>452</v>
      </c>
      <c r="B453" s="56" t="str">
        <f t="shared" ca="1" si="103"/>
        <v/>
      </c>
      <c r="C453" s="12"/>
      <c r="D453" s="9"/>
      <c r="E453" s="10"/>
      <c r="F453" s="45"/>
      <c r="G453" s="10" t="str">
        <f t="shared" si="100"/>
        <v/>
      </c>
      <c r="H453" s="11"/>
      <c r="I453" s="14"/>
      <c r="J453" s="11" t="str">
        <f t="shared" si="104"/>
        <v/>
      </c>
      <c r="K453" s="11" t="str">
        <f t="shared" si="101"/>
        <v/>
      </c>
      <c r="L453" s="11" t="str">
        <f t="shared" si="102"/>
        <v/>
      </c>
      <c r="M453" s="11" t="str">
        <f t="shared" si="105"/>
        <v/>
      </c>
      <c r="N453" s="11" t="str">
        <f>IF(E453&lt;&gt;"",VLOOKUP(E453,依頼一覧!F:H,2,0),"")</f>
        <v/>
      </c>
    </row>
    <row r="454" spans="1:14">
      <c r="A454" s="7">
        <v>453</v>
      </c>
      <c r="B454" s="56" t="str">
        <f t="shared" ca="1" si="103"/>
        <v/>
      </c>
      <c r="C454" s="12"/>
      <c r="D454" s="9"/>
      <c r="E454" s="10"/>
      <c r="F454" s="45"/>
      <c r="G454" s="10" t="str">
        <f t="shared" si="100"/>
        <v/>
      </c>
      <c r="H454" s="11"/>
      <c r="I454" s="14"/>
      <c r="J454" s="11" t="str">
        <f t="shared" si="104"/>
        <v/>
      </c>
      <c r="K454" s="11" t="str">
        <f t="shared" si="101"/>
        <v/>
      </c>
      <c r="L454" s="11" t="str">
        <f t="shared" si="102"/>
        <v/>
      </c>
      <c r="M454" s="11" t="str">
        <f t="shared" si="105"/>
        <v/>
      </c>
      <c r="N454" s="11" t="str">
        <f>IF(E454&lt;&gt;"",VLOOKUP(E454,依頼一覧!F:H,2,0),"")</f>
        <v/>
      </c>
    </row>
    <row r="455" spans="1:14">
      <c r="A455" s="7">
        <v>454</v>
      </c>
      <c r="B455" s="56" t="str">
        <f t="shared" ca="1" si="103"/>
        <v/>
      </c>
      <c r="C455" s="12"/>
      <c r="D455" s="9"/>
      <c r="E455" s="10"/>
      <c r="F455" s="45"/>
      <c r="G455" s="10" t="str">
        <f t="shared" si="100"/>
        <v/>
      </c>
      <c r="H455" s="11"/>
      <c r="I455" s="14"/>
      <c r="J455" s="11" t="str">
        <f t="shared" si="104"/>
        <v/>
      </c>
      <c r="K455" s="11" t="str">
        <f t="shared" si="101"/>
        <v/>
      </c>
      <c r="L455" s="11" t="str">
        <f t="shared" si="102"/>
        <v/>
      </c>
      <c r="M455" s="11" t="str">
        <f t="shared" si="105"/>
        <v/>
      </c>
      <c r="N455" s="11" t="str">
        <f>IF(E455&lt;&gt;"",VLOOKUP(E455,依頼一覧!F:H,2,0),"")</f>
        <v/>
      </c>
    </row>
    <row r="456" spans="1:14">
      <c r="A456" s="7">
        <v>455</v>
      </c>
      <c r="B456" s="56" t="str">
        <f t="shared" ca="1" si="103"/>
        <v/>
      </c>
      <c r="C456" s="12"/>
      <c r="D456" s="9"/>
      <c r="E456" s="10"/>
      <c r="F456" s="45"/>
      <c r="G456" s="10" t="str">
        <f t="shared" si="100"/>
        <v/>
      </c>
      <c r="H456" s="11"/>
      <c r="I456" s="14"/>
      <c r="J456" s="11" t="str">
        <f t="shared" si="104"/>
        <v/>
      </c>
      <c r="K456" s="11" t="str">
        <f t="shared" si="101"/>
        <v/>
      </c>
      <c r="L456" s="11" t="str">
        <f t="shared" si="102"/>
        <v/>
      </c>
      <c r="M456" s="11" t="str">
        <f t="shared" si="105"/>
        <v/>
      </c>
      <c r="N456" s="11" t="str">
        <f>IF(E456&lt;&gt;"",VLOOKUP(E456,依頼一覧!F:H,2,0),"")</f>
        <v/>
      </c>
    </row>
    <row r="457" spans="1:14">
      <c r="A457" s="7">
        <v>456</v>
      </c>
      <c r="B457" s="56" t="str">
        <f t="shared" ca="1" si="103"/>
        <v/>
      </c>
      <c r="C457" s="12"/>
      <c r="D457" s="9"/>
      <c r="E457" s="10"/>
      <c r="F457" s="45"/>
      <c r="G457" s="10" t="str">
        <f t="shared" si="100"/>
        <v/>
      </c>
      <c r="H457" s="11"/>
      <c r="I457" s="14"/>
      <c r="J457" s="11" t="str">
        <f t="shared" si="104"/>
        <v/>
      </c>
      <c r="K457" s="11" t="str">
        <f t="shared" si="101"/>
        <v/>
      </c>
      <c r="L457" s="11" t="str">
        <f t="shared" si="102"/>
        <v/>
      </c>
      <c r="M457" s="11" t="str">
        <f t="shared" si="105"/>
        <v/>
      </c>
      <c r="N457" s="11" t="str">
        <f>IF(E457&lt;&gt;"",VLOOKUP(E457,依頼一覧!F:H,2,0),"")</f>
        <v/>
      </c>
    </row>
    <row r="458" spans="1:14">
      <c r="A458" s="7">
        <v>457</v>
      </c>
      <c r="B458" s="56" t="str">
        <f t="shared" ca="1" si="103"/>
        <v/>
      </c>
      <c r="C458" s="12"/>
      <c r="D458" s="9"/>
      <c r="E458" s="10"/>
      <c r="F458" s="45"/>
      <c r="G458" s="10" t="str">
        <f t="shared" si="100"/>
        <v/>
      </c>
      <c r="H458" s="11"/>
      <c r="I458" s="14"/>
      <c r="J458" s="11" t="str">
        <f t="shared" si="104"/>
        <v/>
      </c>
      <c r="K458" s="11" t="str">
        <f t="shared" si="101"/>
        <v/>
      </c>
      <c r="L458" s="11" t="str">
        <f t="shared" si="102"/>
        <v/>
      </c>
      <c r="M458" s="11" t="str">
        <f t="shared" si="105"/>
        <v/>
      </c>
      <c r="N458" s="11" t="str">
        <f>IF(E458&lt;&gt;"",VLOOKUP(E458,依頼一覧!F:H,2,0),"")</f>
        <v/>
      </c>
    </row>
    <row r="459" spans="1:14">
      <c r="A459" s="7">
        <v>458</v>
      </c>
      <c r="B459" s="56" t="str">
        <f t="shared" ca="1" si="103"/>
        <v/>
      </c>
      <c r="C459" s="12"/>
      <c r="D459" s="9"/>
      <c r="E459" s="10"/>
      <c r="F459" s="45"/>
      <c r="G459" s="10" t="str">
        <f t="shared" si="100"/>
        <v/>
      </c>
      <c r="H459" s="11"/>
      <c r="I459" s="14"/>
      <c r="J459" s="11" t="str">
        <f t="shared" si="104"/>
        <v/>
      </c>
      <c r="K459" s="11" t="str">
        <f t="shared" si="101"/>
        <v/>
      </c>
      <c r="L459" s="11" t="str">
        <f t="shared" si="102"/>
        <v/>
      </c>
      <c r="M459" s="11" t="str">
        <f t="shared" si="105"/>
        <v/>
      </c>
      <c r="N459" s="11" t="str">
        <f>IF(E459&lt;&gt;"",VLOOKUP(E459,依頼一覧!F:H,2,0),"")</f>
        <v/>
      </c>
    </row>
    <row r="460" spans="1:14">
      <c r="A460" s="7">
        <v>459</v>
      </c>
      <c r="B460" s="56" t="str">
        <f t="shared" ca="1" si="103"/>
        <v/>
      </c>
      <c r="C460" s="12"/>
      <c r="D460" s="9"/>
      <c r="E460" s="10"/>
      <c r="F460" s="45"/>
      <c r="G460" s="10" t="str">
        <f t="shared" si="100"/>
        <v/>
      </c>
      <c r="H460" s="11"/>
      <c r="I460" s="14"/>
      <c r="J460" s="11" t="str">
        <f t="shared" si="104"/>
        <v/>
      </c>
      <c r="K460" s="11" t="str">
        <f t="shared" si="101"/>
        <v/>
      </c>
      <c r="L460" s="11" t="str">
        <f t="shared" si="102"/>
        <v/>
      </c>
      <c r="M460" s="11" t="str">
        <f t="shared" si="105"/>
        <v/>
      </c>
      <c r="N460" s="11" t="str">
        <f>IF(E460&lt;&gt;"",VLOOKUP(E460,依頼一覧!F:H,2,0),"")</f>
        <v/>
      </c>
    </row>
    <row r="461" spans="1:14">
      <c r="A461" s="7">
        <v>460</v>
      </c>
      <c r="B461" s="56" t="str">
        <f t="shared" ca="1" si="103"/>
        <v/>
      </c>
      <c r="C461" s="12"/>
      <c r="D461" s="9"/>
      <c r="E461" s="10"/>
      <c r="F461" s="45"/>
      <c r="G461" s="10" t="str">
        <f t="shared" si="100"/>
        <v/>
      </c>
      <c r="H461" s="11"/>
      <c r="I461" s="14"/>
      <c r="J461" s="11" t="str">
        <f t="shared" si="104"/>
        <v/>
      </c>
      <c r="K461" s="11" t="str">
        <f t="shared" si="101"/>
        <v/>
      </c>
      <c r="L461" s="11" t="str">
        <f t="shared" si="102"/>
        <v/>
      </c>
      <c r="M461" s="11" t="str">
        <f t="shared" si="105"/>
        <v/>
      </c>
      <c r="N461" s="11" t="str">
        <f>IF(E461&lt;&gt;"",VLOOKUP(E461,依頼一覧!F:H,2,0),"")</f>
        <v/>
      </c>
    </row>
    <row r="462" spans="1:14">
      <c r="A462" s="7">
        <v>461</v>
      </c>
      <c r="B462" s="56" t="str">
        <f t="shared" ca="1" si="103"/>
        <v/>
      </c>
      <c r="C462" s="12"/>
      <c r="D462" s="9"/>
      <c r="E462" s="10"/>
      <c r="F462" s="45"/>
      <c r="G462" s="10" t="str">
        <f t="shared" si="100"/>
        <v/>
      </c>
      <c r="H462" s="11"/>
      <c r="I462" s="14"/>
      <c r="J462" s="11" t="str">
        <f t="shared" si="104"/>
        <v/>
      </c>
      <c r="K462" s="11" t="str">
        <f t="shared" si="101"/>
        <v/>
      </c>
      <c r="L462" s="11" t="str">
        <f t="shared" si="102"/>
        <v/>
      </c>
      <c r="M462" s="11" t="str">
        <f t="shared" si="105"/>
        <v/>
      </c>
      <c r="N462" s="11" t="str">
        <f>IF(E462&lt;&gt;"",VLOOKUP(E462,依頼一覧!F:H,2,0),"")</f>
        <v/>
      </c>
    </row>
    <row r="463" spans="1:14">
      <c r="A463" s="7">
        <v>462</v>
      </c>
      <c r="B463" s="56" t="str">
        <f t="shared" ca="1" si="103"/>
        <v/>
      </c>
      <c r="C463" s="12"/>
      <c r="D463" s="9"/>
      <c r="E463" s="10"/>
      <c r="F463" s="45"/>
      <c r="G463" s="10" t="str">
        <f t="shared" si="100"/>
        <v/>
      </c>
      <c r="H463" s="11"/>
      <c r="I463" s="14"/>
      <c r="J463" s="11" t="str">
        <f t="shared" si="104"/>
        <v/>
      </c>
      <c r="K463" s="11" t="str">
        <f t="shared" si="101"/>
        <v/>
      </c>
      <c r="L463" s="11" t="str">
        <f t="shared" si="102"/>
        <v/>
      </c>
      <c r="M463" s="11" t="str">
        <f t="shared" si="105"/>
        <v/>
      </c>
      <c r="N463" s="11" t="str">
        <f>IF(E463&lt;&gt;"",VLOOKUP(E463,依頼一覧!F:H,2,0),"")</f>
        <v/>
      </c>
    </row>
    <row r="464" spans="1:14">
      <c r="A464" s="7">
        <v>463</v>
      </c>
      <c r="B464" s="56" t="str">
        <f t="shared" ca="1" si="103"/>
        <v/>
      </c>
      <c r="C464" s="12"/>
      <c r="D464" s="9"/>
      <c r="E464" s="10"/>
      <c r="F464" s="45"/>
      <c r="G464" s="10" t="str">
        <f t="shared" si="100"/>
        <v/>
      </c>
      <c r="H464" s="11"/>
      <c r="I464" s="14"/>
      <c r="J464" s="11" t="str">
        <f t="shared" si="104"/>
        <v/>
      </c>
      <c r="K464" s="11" t="str">
        <f t="shared" si="101"/>
        <v/>
      </c>
      <c r="L464" s="11" t="str">
        <f t="shared" si="102"/>
        <v/>
      </c>
      <c r="M464" s="11" t="str">
        <f t="shared" si="105"/>
        <v/>
      </c>
      <c r="N464" s="11" t="str">
        <f>IF(E464&lt;&gt;"",VLOOKUP(E464,依頼一覧!F:H,2,0),"")</f>
        <v/>
      </c>
    </row>
    <row r="465" spans="1:14">
      <c r="A465" s="7">
        <v>464</v>
      </c>
      <c r="B465" s="56" t="str">
        <f t="shared" ca="1" si="103"/>
        <v/>
      </c>
      <c r="C465" s="12"/>
      <c r="D465" s="9"/>
      <c r="E465" s="10"/>
      <c r="F465" s="45"/>
      <c r="G465" s="10" t="str">
        <f t="shared" si="100"/>
        <v/>
      </c>
      <c r="H465" s="11"/>
      <c r="I465" s="14"/>
      <c r="J465" s="11" t="str">
        <f t="shared" si="104"/>
        <v/>
      </c>
      <c r="K465" s="11" t="str">
        <f t="shared" si="101"/>
        <v/>
      </c>
      <c r="L465" s="11" t="str">
        <f t="shared" si="102"/>
        <v/>
      </c>
      <c r="M465" s="11" t="str">
        <f t="shared" si="105"/>
        <v/>
      </c>
      <c r="N465" s="11" t="str">
        <f>IF(E465&lt;&gt;"",VLOOKUP(E465,依頼一覧!F:H,2,0),"")</f>
        <v/>
      </c>
    </row>
    <row r="466" spans="1:14">
      <c r="A466" s="7">
        <v>465</v>
      </c>
      <c r="B466" s="56" t="str">
        <f t="shared" ca="1" si="103"/>
        <v/>
      </c>
      <c r="C466" s="12"/>
      <c r="D466" s="9"/>
      <c r="E466" s="10"/>
      <c r="F466" s="45"/>
      <c r="G466" s="10" t="str">
        <f t="shared" si="100"/>
        <v/>
      </c>
      <c r="H466" s="11"/>
      <c r="I466" s="14"/>
      <c r="J466" s="11" t="str">
        <f t="shared" si="104"/>
        <v/>
      </c>
      <c r="K466" s="11" t="str">
        <f t="shared" si="101"/>
        <v/>
      </c>
      <c r="L466" s="11" t="str">
        <f t="shared" si="102"/>
        <v/>
      </c>
      <c r="M466" s="11" t="str">
        <f t="shared" si="105"/>
        <v/>
      </c>
      <c r="N466" s="11" t="str">
        <f>IF(E466&lt;&gt;"",VLOOKUP(E466,依頼一覧!F:H,2,0),"")</f>
        <v/>
      </c>
    </row>
    <row r="467" spans="1:14">
      <c r="A467" s="7">
        <v>466</v>
      </c>
      <c r="B467" s="56" t="str">
        <f t="shared" ca="1" si="103"/>
        <v/>
      </c>
      <c r="C467" s="12"/>
      <c r="D467" s="9"/>
      <c r="E467" s="10"/>
      <c r="F467" s="45"/>
      <c r="G467" s="10" t="str">
        <f t="shared" si="100"/>
        <v/>
      </c>
      <c r="H467" s="11"/>
      <c r="I467" s="14"/>
      <c r="J467" s="11" t="str">
        <f t="shared" si="104"/>
        <v/>
      </c>
      <c r="K467" s="11" t="str">
        <f t="shared" si="101"/>
        <v/>
      </c>
      <c r="L467" s="11" t="str">
        <f t="shared" si="102"/>
        <v/>
      </c>
      <c r="M467" s="11" t="str">
        <f t="shared" si="105"/>
        <v/>
      </c>
      <c r="N467" s="11" t="str">
        <f>IF(E467&lt;&gt;"",VLOOKUP(E467,依頼一覧!F:H,2,0),"")</f>
        <v/>
      </c>
    </row>
    <row r="468" spans="1:14">
      <c r="A468" s="7">
        <v>467</v>
      </c>
      <c r="B468" s="56" t="str">
        <f t="shared" ca="1" si="103"/>
        <v/>
      </c>
      <c r="C468" s="12"/>
      <c r="D468" s="9"/>
      <c r="E468" s="10"/>
      <c r="F468" s="45"/>
      <c r="G468" s="10" t="str">
        <f t="shared" si="100"/>
        <v/>
      </c>
      <c r="H468" s="11"/>
      <c r="I468" s="14"/>
      <c r="J468" s="11" t="str">
        <f t="shared" si="104"/>
        <v/>
      </c>
      <c r="K468" s="11" t="str">
        <f t="shared" si="101"/>
        <v/>
      </c>
      <c r="L468" s="11" t="str">
        <f t="shared" si="102"/>
        <v/>
      </c>
      <c r="M468" s="11" t="str">
        <f t="shared" si="105"/>
        <v/>
      </c>
      <c r="N468" s="11" t="str">
        <f>IF(E468&lt;&gt;"",VLOOKUP(E468,依頼一覧!F:H,2,0),"")</f>
        <v/>
      </c>
    </row>
    <row r="469" spans="1:14">
      <c r="A469" s="7">
        <v>468</v>
      </c>
      <c r="B469" s="56" t="str">
        <f t="shared" ca="1" si="103"/>
        <v/>
      </c>
      <c r="C469" s="12"/>
      <c r="D469" s="9"/>
      <c r="E469" s="10"/>
      <c r="F469" s="45"/>
      <c r="G469" s="10" t="str">
        <f t="shared" si="100"/>
        <v/>
      </c>
      <c r="H469" s="11"/>
      <c r="I469" s="14"/>
      <c r="J469" s="11" t="str">
        <f t="shared" si="104"/>
        <v/>
      </c>
      <c r="K469" s="11" t="str">
        <f t="shared" si="101"/>
        <v/>
      </c>
      <c r="L469" s="11" t="str">
        <f t="shared" si="102"/>
        <v/>
      </c>
      <c r="M469" s="11" t="str">
        <f t="shared" si="105"/>
        <v/>
      </c>
      <c r="N469" s="11" t="str">
        <f>IF(E469&lt;&gt;"",VLOOKUP(E469,依頼一覧!F:H,2,0),"")</f>
        <v/>
      </c>
    </row>
    <row r="470" spans="1:14">
      <c r="A470" s="7">
        <v>469</v>
      </c>
      <c r="B470" s="56" t="str">
        <f t="shared" ca="1" si="103"/>
        <v/>
      </c>
      <c r="C470" s="12"/>
      <c r="D470" s="9"/>
      <c r="E470" s="10"/>
      <c r="F470" s="45"/>
      <c r="G470" s="10" t="str">
        <f t="shared" si="100"/>
        <v/>
      </c>
      <c r="H470" s="11"/>
      <c r="I470" s="14"/>
      <c r="J470" s="11" t="str">
        <f t="shared" si="104"/>
        <v/>
      </c>
      <c r="K470" s="11" t="str">
        <f t="shared" si="101"/>
        <v/>
      </c>
      <c r="L470" s="11" t="str">
        <f t="shared" si="102"/>
        <v/>
      </c>
      <c r="M470" s="11" t="str">
        <f t="shared" si="105"/>
        <v/>
      </c>
      <c r="N470" s="11" t="str">
        <f>IF(E470&lt;&gt;"",VLOOKUP(E470,依頼一覧!F:H,2,0),"")</f>
        <v/>
      </c>
    </row>
    <row r="471" spans="1:14">
      <c r="A471" s="7">
        <v>470</v>
      </c>
      <c r="B471" s="56" t="str">
        <f t="shared" ca="1" si="103"/>
        <v/>
      </c>
      <c r="C471" s="12"/>
      <c r="D471" s="9"/>
      <c r="E471" s="10"/>
      <c r="F471" s="45"/>
      <c r="G471" s="10" t="str">
        <f t="shared" si="100"/>
        <v/>
      </c>
      <c r="H471" s="11"/>
      <c r="I471" s="14"/>
      <c r="J471" s="11" t="str">
        <f t="shared" si="104"/>
        <v/>
      </c>
      <c r="K471" s="11" t="str">
        <f t="shared" si="101"/>
        <v/>
      </c>
      <c r="L471" s="11" t="str">
        <f t="shared" si="102"/>
        <v/>
      </c>
      <c r="M471" s="11" t="str">
        <f t="shared" si="105"/>
        <v/>
      </c>
      <c r="N471" s="11" t="str">
        <f>IF(E471&lt;&gt;"",VLOOKUP(E471,依頼一覧!F:H,2,0),"")</f>
        <v/>
      </c>
    </row>
    <row r="472" spans="1:14">
      <c r="A472" s="7">
        <v>471</v>
      </c>
      <c r="B472" s="56" t="str">
        <f t="shared" ca="1" si="103"/>
        <v/>
      </c>
      <c r="C472" s="12"/>
      <c r="D472" s="9"/>
      <c r="E472" s="10"/>
      <c r="F472" s="45"/>
      <c r="G472" s="10" t="str">
        <f t="shared" si="100"/>
        <v/>
      </c>
      <c r="H472" s="11"/>
      <c r="I472" s="14"/>
      <c r="J472" s="11" t="str">
        <f t="shared" si="104"/>
        <v/>
      </c>
      <c r="K472" s="11" t="str">
        <f t="shared" si="101"/>
        <v/>
      </c>
      <c r="L472" s="11" t="str">
        <f t="shared" si="102"/>
        <v/>
      </c>
      <c r="M472" s="11" t="str">
        <f t="shared" si="105"/>
        <v/>
      </c>
      <c r="N472" s="11" t="str">
        <f>IF(E472&lt;&gt;"",VLOOKUP(E472,依頼一覧!F:H,2,0),"")</f>
        <v/>
      </c>
    </row>
    <row r="473" spans="1:14">
      <c r="A473" s="7">
        <v>472</v>
      </c>
      <c r="B473" s="56" t="str">
        <f t="shared" ca="1" si="103"/>
        <v/>
      </c>
      <c r="C473" s="12"/>
      <c r="D473" s="9"/>
      <c r="E473" s="10"/>
      <c r="F473" s="45"/>
      <c r="G473" s="10" t="str">
        <f t="shared" si="100"/>
        <v/>
      </c>
      <c r="H473" s="11"/>
      <c r="I473" s="14"/>
      <c r="J473" s="11" t="str">
        <f t="shared" si="104"/>
        <v/>
      </c>
      <c r="K473" s="11" t="str">
        <f t="shared" si="101"/>
        <v/>
      </c>
      <c r="L473" s="11" t="str">
        <f t="shared" si="102"/>
        <v/>
      </c>
      <c r="M473" s="11" t="str">
        <f t="shared" si="105"/>
        <v/>
      </c>
      <c r="N473" s="11" t="str">
        <f>IF(E473&lt;&gt;"",VLOOKUP(E473,依頼一覧!F:H,2,0),"")</f>
        <v/>
      </c>
    </row>
    <row r="474" spans="1:14">
      <c r="A474" s="7">
        <v>473</v>
      </c>
      <c r="B474" s="56" t="str">
        <f t="shared" ca="1" si="103"/>
        <v/>
      </c>
      <c r="C474" s="12"/>
      <c r="D474" s="9"/>
      <c r="E474" s="10"/>
      <c r="F474" s="45"/>
      <c r="G474" s="10" t="str">
        <f t="shared" si="100"/>
        <v/>
      </c>
      <c r="H474" s="11"/>
      <c r="I474" s="14"/>
      <c r="J474" s="11" t="str">
        <f t="shared" si="104"/>
        <v/>
      </c>
      <c r="K474" s="11" t="str">
        <f t="shared" si="101"/>
        <v/>
      </c>
      <c r="L474" s="11" t="str">
        <f t="shared" si="102"/>
        <v/>
      </c>
      <c r="M474" s="11" t="str">
        <f t="shared" si="105"/>
        <v/>
      </c>
      <c r="N474" s="11" t="str">
        <f>IF(E474&lt;&gt;"",VLOOKUP(E474,依頼一覧!F:H,2,0),"")</f>
        <v/>
      </c>
    </row>
    <row r="475" spans="1:14">
      <c r="A475" s="7">
        <v>474</v>
      </c>
      <c r="B475" s="56" t="str">
        <f t="shared" ca="1" si="103"/>
        <v/>
      </c>
      <c r="C475" s="12"/>
      <c r="D475" s="9"/>
      <c r="E475" s="10"/>
      <c r="F475" s="45"/>
      <c r="G475" s="10" t="str">
        <f t="shared" si="100"/>
        <v/>
      </c>
      <c r="H475" s="11"/>
      <c r="I475" s="14"/>
      <c r="J475" s="11" t="str">
        <f t="shared" si="104"/>
        <v/>
      </c>
      <c r="K475" s="11" t="str">
        <f t="shared" si="101"/>
        <v/>
      </c>
      <c r="L475" s="11" t="str">
        <f t="shared" si="102"/>
        <v/>
      </c>
      <c r="M475" s="11" t="str">
        <f t="shared" si="105"/>
        <v/>
      </c>
      <c r="N475" s="11" t="str">
        <f>IF(E475&lt;&gt;"",VLOOKUP(E475,依頼一覧!F:H,2,0),"")</f>
        <v/>
      </c>
    </row>
    <row r="476" spans="1:14">
      <c r="A476" s="7">
        <v>475</v>
      </c>
      <c r="B476" s="56" t="str">
        <f t="shared" ca="1" si="103"/>
        <v/>
      </c>
      <c r="C476" s="12"/>
      <c r="D476" s="9"/>
      <c r="E476" s="10"/>
      <c r="F476" s="45"/>
      <c r="G476" s="10" t="str">
        <f t="shared" si="100"/>
        <v/>
      </c>
      <c r="H476" s="11"/>
      <c r="I476" s="14"/>
      <c r="J476" s="11" t="str">
        <f t="shared" si="104"/>
        <v/>
      </c>
      <c r="K476" s="11" t="str">
        <f t="shared" si="101"/>
        <v/>
      </c>
      <c r="L476" s="11" t="str">
        <f t="shared" si="102"/>
        <v/>
      </c>
      <c r="M476" s="11" t="str">
        <f t="shared" si="105"/>
        <v/>
      </c>
      <c r="N476" s="11" t="str">
        <f>IF(E476&lt;&gt;"",VLOOKUP(E476,依頼一覧!F:H,2,0),"")</f>
        <v/>
      </c>
    </row>
    <row r="477" spans="1:14">
      <c r="A477" s="7">
        <v>476</v>
      </c>
      <c r="B477" s="56" t="str">
        <f t="shared" ca="1" si="103"/>
        <v/>
      </c>
      <c r="C477" s="12"/>
      <c r="D477" s="9"/>
      <c r="E477" s="10"/>
      <c r="F477" s="45"/>
      <c r="G477" s="10" t="str">
        <f t="shared" si="100"/>
        <v/>
      </c>
      <c r="H477" s="11"/>
      <c r="I477" s="14"/>
      <c r="J477" s="11" t="str">
        <f t="shared" si="104"/>
        <v/>
      </c>
      <c r="K477" s="11" t="str">
        <f t="shared" si="101"/>
        <v/>
      </c>
      <c r="L477" s="11" t="str">
        <f t="shared" si="102"/>
        <v/>
      </c>
      <c r="M477" s="11" t="str">
        <f t="shared" si="105"/>
        <v/>
      </c>
      <c r="N477" s="11" t="str">
        <f>IF(E477&lt;&gt;"",VLOOKUP(E477,依頼一覧!F:H,2,0),"")</f>
        <v/>
      </c>
    </row>
    <row r="478" spans="1:14">
      <c r="A478" s="7">
        <v>477</v>
      </c>
      <c r="B478" s="56" t="str">
        <f t="shared" ca="1" si="103"/>
        <v/>
      </c>
      <c r="C478" s="12"/>
      <c r="D478" s="9"/>
      <c r="E478" s="10"/>
      <c r="F478" s="45"/>
      <c r="G478" s="10" t="str">
        <f t="shared" si="100"/>
        <v/>
      </c>
      <c r="H478" s="11"/>
      <c r="I478" s="14"/>
      <c r="J478" s="11" t="str">
        <f t="shared" si="104"/>
        <v/>
      </c>
      <c r="K478" s="11" t="str">
        <f t="shared" si="101"/>
        <v/>
      </c>
      <c r="L478" s="11" t="str">
        <f t="shared" si="102"/>
        <v/>
      </c>
      <c r="M478" s="11" t="str">
        <f t="shared" si="105"/>
        <v/>
      </c>
      <c r="N478" s="11" t="str">
        <f>IF(E478&lt;&gt;"",VLOOKUP(E478,依頼一覧!F:H,2,0),"")</f>
        <v/>
      </c>
    </row>
    <row r="479" spans="1:14">
      <c r="A479" s="7">
        <v>478</v>
      </c>
      <c r="B479" s="56" t="str">
        <f t="shared" ca="1" si="103"/>
        <v/>
      </c>
      <c r="C479" s="12"/>
      <c r="D479" s="9"/>
      <c r="E479" s="10"/>
      <c r="F479" s="45"/>
      <c r="G479" s="10" t="str">
        <f t="shared" ref="G479:G542" si="106">LEFT(E479,5)</f>
        <v/>
      </c>
      <c r="H479" s="11"/>
      <c r="I479" s="14"/>
      <c r="J479" s="11" t="str">
        <f t="shared" si="104"/>
        <v/>
      </c>
      <c r="K479" s="11" t="str">
        <f t="shared" ref="K479:K542" si="107">IF(D479&lt;&gt;"","郵便","")</f>
        <v/>
      </c>
      <c r="L479" s="11" t="str">
        <f t="shared" ref="L479:L542" si="108">IF(D479&lt;&gt;"",IF(H479="*","元払い","着払い"),"")</f>
        <v/>
      </c>
      <c r="M479" s="11" t="str">
        <f t="shared" si="105"/>
        <v/>
      </c>
      <c r="N479" s="11" t="str">
        <f>IF(E479&lt;&gt;"",VLOOKUP(E479,依頼一覧!F:H,2,0),"")</f>
        <v/>
      </c>
    </row>
    <row r="480" spans="1:14">
      <c r="A480" s="7">
        <v>479</v>
      </c>
      <c r="B480" s="56" t="str">
        <f t="shared" ca="1" si="103"/>
        <v/>
      </c>
      <c r="C480" s="12"/>
      <c r="D480" s="9"/>
      <c r="E480" s="10"/>
      <c r="F480" s="45"/>
      <c r="G480" s="10" t="str">
        <f t="shared" si="106"/>
        <v/>
      </c>
      <c r="H480" s="11"/>
      <c r="I480" s="14"/>
      <c r="J480" s="11" t="str">
        <f t="shared" si="104"/>
        <v/>
      </c>
      <c r="K480" s="11" t="str">
        <f t="shared" si="107"/>
        <v/>
      </c>
      <c r="L480" s="11" t="str">
        <f t="shared" si="108"/>
        <v/>
      </c>
      <c r="M480" s="11" t="str">
        <f t="shared" si="105"/>
        <v/>
      </c>
      <c r="N480" s="11" t="str">
        <f>IF(E480&lt;&gt;"",VLOOKUP(E480,依頼一覧!F:H,2,0),"")</f>
        <v/>
      </c>
    </row>
    <row r="481" spans="1:14">
      <c r="A481" s="7">
        <v>480</v>
      </c>
      <c r="B481" s="56" t="str">
        <f t="shared" ca="1" si="103"/>
        <v/>
      </c>
      <c r="C481" s="12"/>
      <c r="D481" s="9"/>
      <c r="E481" s="10"/>
      <c r="F481" s="45"/>
      <c r="G481" s="10" t="str">
        <f t="shared" si="106"/>
        <v/>
      </c>
      <c r="H481" s="11"/>
      <c r="I481" s="14"/>
      <c r="J481" s="11" t="str">
        <f t="shared" si="104"/>
        <v/>
      </c>
      <c r="K481" s="11" t="str">
        <f t="shared" si="107"/>
        <v/>
      </c>
      <c r="L481" s="11" t="str">
        <f t="shared" si="108"/>
        <v/>
      </c>
      <c r="M481" s="11" t="str">
        <f t="shared" si="105"/>
        <v/>
      </c>
      <c r="N481" s="11" t="str">
        <f>IF(E481&lt;&gt;"",VLOOKUP(E481,依頼一覧!F:H,2,0),"")</f>
        <v/>
      </c>
    </row>
    <row r="482" spans="1:14">
      <c r="A482" s="7">
        <v>481</v>
      </c>
      <c r="B482" s="56" t="str">
        <f t="shared" ca="1" si="103"/>
        <v/>
      </c>
      <c r="C482" s="12"/>
      <c r="D482" s="9"/>
      <c r="E482" s="10"/>
      <c r="F482" s="45"/>
      <c r="G482" s="10" t="str">
        <f t="shared" si="106"/>
        <v/>
      </c>
      <c r="H482" s="11"/>
      <c r="I482" s="14"/>
      <c r="J482" s="11" t="str">
        <f t="shared" si="104"/>
        <v/>
      </c>
      <c r="K482" s="11" t="str">
        <f t="shared" si="107"/>
        <v/>
      </c>
      <c r="L482" s="11" t="str">
        <f t="shared" si="108"/>
        <v/>
      </c>
      <c r="M482" s="11" t="str">
        <f t="shared" si="105"/>
        <v/>
      </c>
      <c r="N482" s="11" t="str">
        <f>IF(E482&lt;&gt;"",VLOOKUP(E482,依頼一覧!F:H,2,0),"")</f>
        <v/>
      </c>
    </row>
    <row r="483" spans="1:14">
      <c r="A483" s="7">
        <v>482</v>
      </c>
      <c r="B483" s="56" t="str">
        <f t="shared" ca="1" si="103"/>
        <v/>
      </c>
      <c r="C483" s="12"/>
      <c r="D483" s="9"/>
      <c r="E483" s="10"/>
      <c r="F483" s="45"/>
      <c r="G483" s="10" t="str">
        <f t="shared" si="106"/>
        <v/>
      </c>
      <c r="H483" s="11"/>
      <c r="I483" s="14"/>
      <c r="J483" s="11" t="str">
        <f t="shared" si="104"/>
        <v/>
      </c>
      <c r="K483" s="11" t="str">
        <f t="shared" si="107"/>
        <v/>
      </c>
      <c r="L483" s="11" t="str">
        <f t="shared" si="108"/>
        <v/>
      </c>
      <c r="M483" s="11" t="str">
        <f t="shared" si="105"/>
        <v/>
      </c>
      <c r="N483" s="11" t="str">
        <f>IF(E483&lt;&gt;"",VLOOKUP(E483,依頼一覧!F:H,2,0),"")</f>
        <v/>
      </c>
    </row>
    <row r="484" spans="1:14">
      <c r="A484" s="7">
        <v>483</v>
      </c>
      <c r="B484" s="56" t="str">
        <f t="shared" ca="1" si="103"/>
        <v/>
      </c>
      <c r="C484" s="12"/>
      <c r="D484" s="9"/>
      <c r="E484" s="10"/>
      <c r="F484" s="45"/>
      <c r="G484" s="10" t="str">
        <f t="shared" si="106"/>
        <v/>
      </c>
      <c r="H484" s="11"/>
      <c r="I484" s="14"/>
      <c r="J484" s="11" t="str">
        <f t="shared" si="104"/>
        <v/>
      </c>
      <c r="K484" s="11" t="str">
        <f t="shared" si="107"/>
        <v/>
      </c>
      <c r="L484" s="11" t="str">
        <f t="shared" si="108"/>
        <v/>
      </c>
      <c r="M484" s="11" t="str">
        <f t="shared" si="105"/>
        <v/>
      </c>
      <c r="N484" s="11" t="str">
        <f>IF(E484&lt;&gt;"",VLOOKUP(E484,依頼一覧!F:H,2,0),"")</f>
        <v/>
      </c>
    </row>
    <row r="485" spans="1:14">
      <c r="A485" s="7">
        <v>484</v>
      </c>
      <c r="B485" s="56" t="str">
        <f t="shared" ca="1" si="103"/>
        <v/>
      </c>
      <c r="C485" s="12"/>
      <c r="D485" s="9"/>
      <c r="E485" s="10"/>
      <c r="F485" s="45"/>
      <c r="G485" s="10" t="str">
        <f t="shared" si="106"/>
        <v/>
      </c>
      <c r="H485" s="11"/>
      <c r="I485" s="14"/>
      <c r="J485" s="11" t="str">
        <f t="shared" si="104"/>
        <v/>
      </c>
      <c r="K485" s="11" t="str">
        <f t="shared" si="107"/>
        <v/>
      </c>
      <c r="L485" s="11" t="str">
        <f t="shared" si="108"/>
        <v/>
      </c>
      <c r="M485" s="11" t="str">
        <f t="shared" si="105"/>
        <v/>
      </c>
      <c r="N485" s="11" t="str">
        <f>IF(E485&lt;&gt;"",VLOOKUP(E485,依頼一覧!F:H,2,0),"")</f>
        <v/>
      </c>
    </row>
    <row r="486" spans="1:14">
      <c r="A486" s="7">
        <v>485</v>
      </c>
      <c r="B486" s="56" t="str">
        <f t="shared" ca="1" si="103"/>
        <v/>
      </c>
      <c r="C486" s="12"/>
      <c r="D486" s="9"/>
      <c r="E486" s="10"/>
      <c r="F486" s="45"/>
      <c r="G486" s="10" t="str">
        <f t="shared" si="106"/>
        <v/>
      </c>
      <c r="H486" s="11"/>
      <c r="I486" s="14"/>
      <c r="J486" s="11" t="str">
        <f t="shared" si="104"/>
        <v/>
      </c>
      <c r="K486" s="11" t="str">
        <f t="shared" si="107"/>
        <v/>
      </c>
      <c r="L486" s="11" t="str">
        <f t="shared" si="108"/>
        <v/>
      </c>
      <c r="M486" s="11" t="str">
        <f t="shared" si="105"/>
        <v/>
      </c>
      <c r="N486" s="11" t="str">
        <f>IF(E486&lt;&gt;"",VLOOKUP(E486,依頼一覧!F:H,2,0),"")</f>
        <v/>
      </c>
    </row>
    <row r="487" spans="1:14">
      <c r="A487" s="7">
        <v>486</v>
      </c>
      <c r="B487" s="56" t="str">
        <f t="shared" ca="1" si="103"/>
        <v/>
      </c>
      <c r="C487" s="12"/>
      <c r="D487" s="9"/>
      <c r="E487" s="10"/>
      <c r="F487" s="45"/>
      <c r="G487" s="10" t="str">
        <f t="shared" si="106"/>
        <v/>
      </c>
      <c r="H487" s="11"/>
      <c r="I487" s="14"/>
      <c r="J487" s="11" t="str">
        <f t="shared" si="104"/>
        <v/>
      </c>
      <c r="K487" s="11" t="str">
        <f t="shared" si="107"/>
        <v/>
      </c>
      <c r="L487" s="11" t="str">
        <f t="shared" si="108"/>
        <v/>
      </c>
      <c r="M487" s="11" t="str">
        <f t="shared" si="105"/>
        <v/>
      </c>
      <c r="N487" s="11" t="str">
        <f>IF(E487&lt;&gt;"",VLOOKUP(E487,依頼一覧!F:H,2,0),"")</f>
        <v/>
      </c>
    </row>
    <row r="488" spans="1:14">
      <c r="A488" s="7">
        <v>487</v>
      </c>
      <c r="B488" s="56" t="str">
        <f t="shared" ca="1" si="103"/>
        <v/>
      </c>
      <c r="C488" s="12"/>
      <c r="D488" s="9"/>
      <c r="E488" s="10"/>
      <c r="F488" s="45"/>
      <c r="G488" s="10" t="str">
        <f t="shared" si="106"/>
        <v/>
      </c>
      <c r="H488" s="11"/>
      <c r="I488" s="14"/>
      <c r="J488" s="11" t="str">
        <f t="shared" si="104"/>
        <v/>
      </c>
      <c r="K488" s="11" t="str">
        <f t="shared" si="107"/>
        <v/>
      </c>
      <c r="L488" s="11" t="str">
        <f t="shared" si="108"/>
        <v/>
      </c>
      <c r="M488" s="11" t="str">
        <f t="shared" si="105"/>
        <v/>
      </c>
      <c r="N488" s="11" t="str">
        <f>IF(E488&lt;&gt;"",VLOOKUP(E488,依頼一覧!F:H,2,0),"")</f>
        <v/>
      </c>
    </row>
    <row r="489" spans="1:14">
      <c r="A489" s="7">
        <v>488</v>
      </c>
      <c r="B489" s="56" t="str">
        <f t="shared" ca="1" si="103"/>
        <v/>
      </c>
      <c r="C489" s="12"/>
      <c r="D489" s="9"/>
      <c r="E489" s="10"/>
      <c r="F489" s="45"/>
      <c r="G489" s="10" t="str">
        <f t="shared" si="106"/>
        <v/>
      </c>
      <c r="H489" s="11"/>
      <c r="I489" s="14"/>
      <c r="J489" s="11" t="str">
        <f t="shared" si="104"/>
        <v/>
      </c>
      <c r="K489" s="11" t="str">
        <f t="shared" si="107"/>
        <v/>
      </c>
      <c r="L489" s="11" t="str">
        <f t="shared" si="108"/>
        <v/>
      </c>
      <c r="M489" s="11" t="str">
        <f t="shared" si="105"/>
        <v/>
      </c>
      <c r="N489" s="11" t="str">
        <f>IF(E489&lt;&gt;"",VLOOKUP(E489,依頼一覧!F:H,2,0),"")</f>
        <v/>
      </c>
    </row>
    <row r="490" spans="1:14">
      <c r="A490" s="7">
        <v>489</v>
      </c>
      <c r="B490" s="56" t="str">
        <f t="shared" ca="1" si="103"/>
        <v/>
      </c>
      <c r="C490" s="12"/>
      <c r="D490" s="9"/>
      <c r="E490" s="10"/>
      <c r="F490" s="45"/>
      <c r="G490" s="10" t="str">
        <f t="shared" si="106"/>
        <v/>
      </c>
      <c r="H490" s="11"/>
      <c r="I490" s="14"/>
      <c r="J490" s="11" t="str">
        <f t="shared" si="104"/>
        <v/>
      </c>
      <c r="K490" s="11" t="str">
        <f t="shared" si="107"/>
        <v/>
      </c>
      <c r="L490" s="11" t="str">
        <f t="shared" si="108"/>
        <v/>
      </c>
      <c r="M490" s="11" t="str">
        <f t="shared" si="105"/>
        <v/>
      </c>
      <c r="N490" s="11" t="str">
        <f>IF(E490&lt;&gt;"",VLOOKUP(E490,依頼一覧!F:H,2,0),"")</f>
        <v/>
      </c>
    </row>
    <row r="491" spans="1:14">
      <c r="A491" s="7">
        <v>490</v>
      </c>
      <c r="B491" s="56" t="str">
        <f t="shared" ca="1" si="103"/>
        <v/>
      </c>
      <c r="C491" s="12"/>
      <c r="D491" s="9"/>
      <c r="E491" s="10"/>
      <c r="F491" s="45"/>
      <c r="G491" s="10" t="str">
        <f t="shared" si="106"/>
        <v/>
      </c>
      <c r="H491" s="11"/>
      <c r="I491" s="14"/>
      <c r="J491" s="11" t="str">
        <f t="shared" si="104"/>
        <v/>
      </c>
      <c r="K491" s="11" t="str">
        <f t="shared" si="107"/>
        <v/>
      </c>
      <c r="L491" s="11" t="str">
        <f t="shared" si="108"/>
        <v/>
      </c>
      <c r="M491" s="11" t="str">
        <f t="shared" si="105"/>
        <v/>
      </c>
      <c r="N491" s="11" t="str">
        <f>IF(E491&lt;&gt;"",VLOOKUP(E491,依頼一覧!F:H,2,0),"")</f>
        <v/>
      </c>
    </row>
    <row r="492" spans="1:14">
      <c r="A492" s="7">
        <v>491</v>
      </c>
      <c r="B492" s="56" t="str">
        <f t="shared" ca="1" si="103"/>
        <v/>
      </c>
      <c r="C492" s="12"/>
      <c r="D492" s="9"/>
      <c r="E492" s="10"/>
      <c r="F492" s="45"/>
      <c r="G492" s="10" t="str">
        <f t="shared" si="106"/>
        <v/>
      </c>
      <c r="H492" s="11"/>
      <c r="I492" s="14"/>
      <c r="J492" s="11" t="str">
        <f t="shared" si="104"/>
        <v/>
      </c>
      <c r="K492" s="11" t="str">
        <f t="shared" si="107"/>
        <v/>
      </c>
      <c r="L492" s="11" t="str">
        <f t="shared" si="108"/>
        <v/>
      </c>
      <c r="M492" s="11" t="str">
        <f t="shared" si="105"/>
        <v/>
      </c>
      <c r="N492" s="11" t="str">
        <f>IF(E492&lt;&gt;"",VLOOKUP(E492,依頼一覧!F:H,2,0),"")</f>
        <v/>
      </c>
    </row>
    <row r="493" spans="1:14">
      <c r="A493" s="7">
        <v>492</v>
      </c>
      <c r="B493" s="56" t="str">
        <f t="shared" ca="1" si="103"/>
        <v/>
      </c>
      <c r="C493" s="12"/>
      <c r="D493" s="9"/>
      <c r="E493" s="10"/>
      <c r="F493" s="45"/>
      <c r="G493" s="10" t="str">
        <f t="shared" si="106"/>
        <v/>
      </c>
      <c r="H493" s="11"/>
      <c r="I493" s="14"/>
      <c r="J493" s="11" t="str">
        <f t="shared" si="104"/>
        <v/>
      </c>
      <c r="K493" s="11" t="str">
        <f t="shared" si="107"/>
        <v/>
      </c>
      <c r="L493" s="11" t="str">
        <f t="shared" si="108"/>
        <v/>
      </c>
      <c r="M493" s="11" t="str">
        <f t="shared" si="105"/>
        <v/>
      </c>
      <c r="N493" s="11" t="str">
        <f>IF(E493&lt;&gt;"",VLOOKUP(E493,依頼一覧!F:H,2,0),"")</f>
        <v/>
      </c>
    </row>
    <row r="494" spans="1:14">
      <c r="A494" s="7">
        <v>493</v>
      </c>
      <c r="B494" s="56" t="str">
        <f t="shared" ca="1" si="103"/>
        <v/>
      </c>
      <c r="C494" s="12"/>
      <c r="D494" s="9"/>
      <c r="E494" s="10"/>
      <c r="F494" s="45"/>
      <c r="G494" s="10" t="str">
        <f t="shared" si="106"/>
        <v/>
      </c>
      <c r="H494" s="11"/>
      <c r="I494" s="14"/>
      <c r="J494" s="11" t="str">
        <f t="shared" si="104"/>
        <v/>
      </c>
      <c r="K494" s="11" t="str">
        <f t="shared" si="107"/>
        <v/>
      </c>
      <c r="L494" s="11" t="str">
        <f t="shared" si="108"/>
        <v/>
      </c>
      <c r="M494" s="11" t="str">
        <f t="shared" si="105"/>
        <v/>
      </c>
      <c r="N494" s="11" t="str">
        <f>IF(E494&lt;&gt;"",VLOOKUP(E494,依頼一覧!F:H,2,0),"")</f>
        <v/>
      </c>
    </row>
    <row r="495" spans="1:14">
      <c r="A495" s="7">
        <v>494</v>
      </c>
      <c r="B495" s="56" t="str">
        <f t="shared" ca="1" si="103"/>
        <v/>
      </c>
      <c r="C495" s="12"/>
      <c r="D495" s="9"/>
      <c r="E495" s="10"/>
      <c r="F495" s="45"/>
      <c r="G495" s="10" t="str">
        <f t="shared" si="106"/>
        <v/>
      </c>
      <c r="H495" s="11"/>
      <c r="I495" s="14"/>
      <c r="J495" s="11" t="str">
        <f t="shared" si="104"/>
        <v/>
      </c>
      <c r="K495" s="11" t="str">
        <f t="shared" si="107"/>
        <v/>
      </c>
      <c r="L495" s="11" t="str">
        <f t="shared" si="108"/>
        <v/>
      </c>
      <c r="M495" s="11" t="str">
        <f t="shared" si="105"/>
        <v/>
      </c>
      <c r="N495" s="11" t="str">
        <f>IF(E495&lt;&gt;"",VLOOKUP(E495,依頼一覧!F:H,2,0),"")</f>
        <v/>
      </c>
    </row>
    <row r="496" spans="1:14">
      <c r="A496" s="7">
        <v>495</v>
      </c>
      <c r="B496" s="56" t="str">
        <f t="shared" ca="1" si="103"/>
        <v/>
      </c>
      <c r="C496" s="12"/>
      <c r="D496" s="9"/>
      <c r="E496" s="10"/>
      <c r="F496" s="45"/>
      <c r="G496" s="10" t="str">
        <f t="shared" si="106"/>
        <v/>
      </c>
      <c r="H496" s="11"/>
      <c r="I496" s="14"/>
      <c r="J496" s="11" t="str">
        <f t="shared" si="104"/>
        <v/>
      </c>
      <c r="K496" s="11" t="str">
        <f t="shared" si="107"/>
        <v/>
      </c>
      <c r="L496" s="11" t="str">
        <f t="shared" si="108"/>
        <v/>
      </c>
      <c r="M496" s="11" t="str">
        <f t="shared" si="105"/>
        <v/>
      </c>
      <c r="N496" s="11" t="str">
        <f>IF(E496&lt;&gt;"",VLOOKUP(E496,依頼一覧!F:H,2,0),"")</f>
        <v/>
      </c>
    </row>
    <row r="497" spans="1:14">
      <c r="A497" s="7">
        <v>496</v>
      </c>
      <c r="B497" s="56" t="str">
        <f t="shared" ca="1" si="103"/>
        <v/>
      </c>
      <c r="C497" s="12"/>
      <c r="D497" s="9"/>
      <c r="E497" s="10"/>
      <c r="F497" s="45"/>
      <c r="G497" s="10" t="str">
        <f t="shared" si="106"/>
        <v/>
      </c>
      <c r="H497" s="11"/>
      <c r="I497" s="14"/>
      <c r="J497" s="11" t="str">
        <f t="shared" si="104"/>
        <v/>
      </c>
      <c r="K497" s="11" t="str">
        <f t="shared" si="107"/>
        <v/>
      </c>
      <c r="L497" s="11" t="str">
        <f t="shared" si="108"/>
        <v/>
      </c>
      <c r="M497" s="11" t="str">
        <f t="shared" si="105"/>
        <v/>
      </c>
      <c r="N497" s="11" t="str">
        <f>IF(E497&lt;&gt;"",VLOOKUP(E497,依頼一覧!F:H,2,0),"")</f>
        <v/>
      </c>
    </row>
    <row r="498" spans="1:14">
      <c r="A498" s="7">
        <v>497</v>
      </c>
      <c r="B498" s="56" t="str">
        <f t="shared" ca="1" si="103"/>
        <v/>
      </c>
      <c r="C498" s="12"/>
      <c r="D498" s="9"/>
      <c r="E498" s="10"/>
      <c r="F498" s="45"/>
      <c r="G498" s="10" t="str">
        <f t="shared" si="106"/>
        <v/>
      </c>
      <c r="H498" s="11"/>
      <c r="I498" s="14"/>
      <c r="J498" s="11" t="str">
        <f t="shared" si="104"/>
        <v/>
      </c>
      <c r="K498" s="11" t="str">
        <f t="shared" si="107"/>
        <v/>
      </c>
      <c r="L498" s="11" t="str">
        <f t="shared" si="108"/>
        <v/>
      </c>
      <c r="M498" s="11" t="str">
        <f t="shared" si="105"/>
        <v/>
      </c>
      <c r="N498" s="11" t="str">
        <f>IF(E498&lt;&gt;"",VLOOKUP(E498,依頼一覧!F:H,2,0),"")</f>
        <v/>
      </c>
    </row>
    <row r="499" spans="1:14">
      <c r="A499" s="7">
        <v>498</v>
      </c>
      <c r="B499" s="56" t="str">
        <f t="shared" ca="1" si="103"/>
        <v/>
      </c>
      <c r="C499" s="12"/>
      <c r="D499" s="9"/>
      <c r="E499" s="10"/>
      <c r="F499" s="45"/>
      <c r="G499" s="10" t="str">
        <f t="shared" si="106"/>
        <v/>
      </c>
      <c r="H499" s="11"/>
      <c r="I499" s="14"/>
      <c r="J499" s="11" t="str">
        <f t="shared" si="104"/>
        <v/>
      </c>
      <c r="K499" s="11" t="str">
        <f t="shared" si="107"/>
        <v/>
      </c>
      <c r="L499" s="11" t="str">
        <f t="shared" si="108"/>
        <v/>
      </c>
      <c r="M499" s="11" t="str">
        <f t="shared" si="105"/>
        <v/>
      </c>
      <c r="N499" s="11" t="str">
        <f>IF(E499&lt;&gt;"",VLOOKUP(E499,依頼一覧!F:H,2,0),"")</f>
        <v/>
      </c>
    </row>
    <row r="500" spans="1:14">
      <c r="A500" s="7">
        <v>499</v>
      </c>
      <c r="B500" s="56" t="str">
        <f t="shared" ca="1" si="103"/>
        <v/>
      </c>
      <c r="C500" s="12"/>
      <c r="D500" s="9"/>
      <c r="E500" s="10"/>
      <c r="F500" s="45"/>
      <c r="G500" s="10" t="str">
        <f t="shared" si="106"/>
        <v/>
      </c>
      <c r="H500" s="11"/>
      <c r="I500" s="14"/>
      <c r="J500" s="11" t="str">
        <f t="shared" si="104"/>
        <v/>
      </c>
      <c r="K500" s="11" t="str">
        <f t="shared" si="107"/>
        <v/>
      </c>
      <c r="L500" s="11" t="str">
        <f t="shared" si="108"/>
        <v/>
      </c>
      <c r="M500" s="11" t="str">
        <f t="shared" si="105"/>
        <v/>
      </c>
      <c r="N500" s="11" t="str">
        <f>IF(E500&lt;&gt;"",VLOOKUP(E500,依頼一覧!F:H,2,0),"")</f>
        <v/>
      </c>
    </row>
    <row r="501" spans="1:14">
      <c r="A501" s="7">
        <v>500</v>
      </c>
      <c r="B501" s="56" t="str">
        <f t="shared" ca="1" si="103"/>
        <v/>
      </c>
      <c r="C501" s="12"/>
      <c r="D501" s="9"/>
      <c r="E501" s="10"/>
      <c r="F501" s="45"/>
      <c r="G501" s="10" t="str">
        <f t="shared" si="106"/>
        <v/>
      </c>
      <c r="H501" s="11"/>
      <c r="I501" s="14"/>
      <c r="J501" s="11" t="str">
        <f t="shared" si="104"/>
        <v/>
      </c>
      <c r="K501" s="11" t="str">
        <f t="shared" si="107"/>
        <v/>
      </c>
      <c r="L501" s="11" t="str">
        <f t="shared" si="108"/>
        <v/>
      </c>
      <c r="M501" s="11" t="str">
        <f t="shared" si="105"/>
        <v/>
      </c>
      <c r="N501" s="11" t="str">
        <f>IF(E501&lt;&gt;"",VLOOKUP(E501,依頼一覧!F:H,2,0),"")</f>
        <v/>
      </c>
    </row>
    <row r="502" spans="1:14">
      <c r="A502" s="7">
        <v>501</v>
      </c>
      <c r="B502" s="56" t="str">
        <f t="shared" ca="1" si="103"/>
        <v/>
      </c>
      <c r="C502" s="12"/>
      <c r="D502" s="9"/>
      <c r="E502" s="10"/>
      <c r="F502" s="45"/>
      <c r="G502" s="10" t="str">
        <f t="shared" si="106"/>
        <v/>
      </c>
      <c r="H502" s="11"/>
      <c r="I502" s="14"/>
      <c r="J502" s="11" t="str">
        <f t="shared" si="104"/>
        <v/>
      </c>
      <c r="K502" s="11" t="str">
        <f t="shared" si="107"/>
        <v/>
      </c>
      <c r="L502" s="11" t="str">
        <f t="shared" si="108"/>
        <v/>
      </c>
      <c r="M502" s="11" t="str">
        <f t="shared" si="105"/>
        <v/>
      </c>
      <c r="N502" s="11" t="str">
        <f>IF(E502&lt;&gt;"",VLOOKUP(E502,依頼一覧!F:H,2,0),"")</f>
        <v/>
      </c>
    </row>
    <row r="503" spans="1:14">
      <c r="A503" s="7">
        <v>502</v>
      </c>
      <c r="B503" s="56" t="str">
        <f t="shared" ca="1" si="103"/>
        <v/>
      </c>
      <c r="C503" s="12"/>
      <c r="D503" s="9"/>
      <c r="E503" s="10"/>
      <c r="F503" s="45"/>
      <c r="G503" s="10" t="str">
        <f t="shared" si="106"/>
        <v/>
      </c>
      <c r="H503" s="11"/>
      <c r="I503" s="14"/>
      <c r="J503" s="11" t="str">
        <f t="shared" si="104"/>
        <v/>
      </c>
      <c r="K503" s="11" t="str">
        <f t="shared" si="107"/>
        <v/>
      </c>
      <c r="L503" s="11" t="str">
        <f t="shared" si="108"/>
        <v/>
      </c>
      <c r="M503" s="11" t="str">
        <f t="shared" si="105"/>
        <v/>
      </c>
      <c r="N503" s="11" t="str">
        <f>IF(E503&lt;&gt;"",VLOOKUP(E503,依頼一覧!F:H,2,0),"")</f>
        <v/>
      </c>
    </row>
    <row r="504" spans="1:14">
      <c r="A504" s="7">
        <v>503</v>
      </c>
      <c r="B504" s="56" t="str">
        <f t="shared" ca="1" si="103"/>
        <v/>
      </c>
      <c r="C504" s="12"/>
      <c r="D504" s="9"/>
      <c r="E504" s="10"/>
      <c r="F504" s="45"/>
      <c r="G504" s="10" t="str">
        <f t="shared" si="106"/>
        <v/>
      </c>
      <c r="H504" s="11"/>
      <c r="I504" s="14"/>
      <c r="J504" s="11" t="str">
        <f t="shared" si="104"/>
        <v/>
      </c>
      <c r="K504" s="11" t="str">
        <f t="shared" si="107"/>
        <v/>
      </c>
      <c r="L504" s="11" t="str">
        <f t="shared" si="108"/>
        <v/>
      </c>
      <c r="M504" s="11" t="str">
        <f t="shared" si="105"/>
        <v/>
      </c>
      <c r="N504" s="11" t="str">
        <f>IF(E504&lt;&gt;"",VLOOKUP(E504,依頼一覧!F:H,2,0),"")</f>
        <v/>
      </c>
    </row>
    <row r="505" spans="1:14">
      <c r="A505" s="7">
        <v>504</v>
      </c>
      <c r="B505" s="56" t="str">
        <f t="shared" ca="1" si="103"/>
        <v/>
      </c>
      <c r="C505" s="12"/>
      <c r="D505" s="9"/>
      <c r="E505" s="10"/>
      <c r="F505" s="45"/>
      <c r="G505" s="10" t="str">
        <f t="shared" si="106"/>
        <v/>
      </c>
      <c r="H505" s="11"/>
      <c r="I505" s="14"/>
      <c r="J505" s="11" t="str">
        <f t="shared" si="104"/>
        <v/>
      </c>
      <c r="K505" s="11" t="str">
        <f t="shared" si="107"/>
        <v/>
      </c>
      <c r="L505" s="11" t="str">
        <f t="shared" si="108"/>
        <v/>
      </c>
      <c r="M505" s="11" t="str">
        <f t="shared" si="105"/>
        <v/>
      </c>
      <c r="N505" s="11" t="str">
        <f>IF(E505&lt;&gt;"",VLOOKUP(E505,依頼一覧!F:H,2,0),"")</f>
        <v/>
      </c>
    </row>
    <row r="506" spans="1:14">
      <c r="A506" s="7">
        <v>505</v>
      </c>
      <c r="B506" s="56" t="str">
        <f t="shared" ca="1" si="103"/>
        <v/>
      </c>
      <c r="C506" s="12"/>
      <c r="D506" s="9"/>
      <c r="E506" s="10"/>
      <c r="F506" s="45"/>
      <c r="G506" s="10" t="str">
        <f t="shared" si="106"/>
        <v/>
      </c>
      <c r="H506" s="11"/>
      <c r="I506" s="14"/>
      <c r="J506" s="11" t="str">
        <f t="shared" si="104"/>
        <v/>
      </c>
      <c r="K506" s="11" t="str">
        <f t="shared" si="107"/>
        <v/>
      </c>
      <c r="L506" s="11" t="str">
        <f t="shared" si="108"/>
        <v/>
      </c>
      <c r="M506" s="11" t="str">
        <f t="shared" si="105"/>
        <v/>
      </c>
      <c r="N506" s="11" t="str">
        <f>IF(E506&lt;&gt;"",VLOOKUP(E506,依頼一覧!F:H,2,0),"")</f>
        <v/>
      </c>
    </row>
    <row r="507" spans="1:14">
      <c r="A507" s="7">
        <v>506</v>
      </c>
      <c r="B507" s="56" t="str">
        <f t="shared" ca="1" si="103"/>
        <v/>
      </c>
      <c r="C507" s="12"/>
      <c r="D507" s="9"/>
      <c r="E507" s="10"/>
      <c r="F507" s="45"/>
      <c r="G507" s="10" t="str">
        <f t="shared" si="106"/>
        <v/>
      </c>
      <c r="H507" s="11"/>
      <c r="I507" s="14"/>
      <c r="J507" s="11" t="str">
        <f t="shared" si="104"/>
        <v/>
      </c>
      <c r="K507" s="11" t="str">
        <f t="shared" si="107"/>
        <v/>
      </c>
      <c r="L507" s="11" t="str">
        <f t="shared" si="108"/>
        <v/>
      </c>
      <c r="M507" s="11" t="str">
        <f t="shared" si="105"/>
        <v/>
      </c>
      <c r="N507" s="11" t="str">
        <f>IF(E507&lt;&gt;"",VLOOKUP(E507,依頼一覧!F:H,2,0),"")</f>
        <v/>
      </c>
    </row>
    <row r="508" spans="1:14">
      <c r="A508" s="7">
        <v>507</v>
      </c>
      <c r="B508" s="56" t="str">
        <f t="shared" ca="1" si="103"/>
        <v/>
      </c>
      <c r="C508" s="12"/>
      <c r="D508" s="9"/>
      <c r="E508" s="10"/>
      <c r="F508" s="45"/>
      <c r="G508" s="10" t="str">
        <f t="shared" si="106"/>
        <v/>
      </c>
      <c r="H508" s="11"/>
      <c r="I508" s="14"/>
      <c r="J508" s="11" t="str">
        <f t="shared" si="104"/>
        <v/>
      </c>
      <c r="K508" s="11" t="str">
        <f t="shared" si="107"/>
        <v/>
      </c>
      <c r="L508" s="11" t="str">
        <f t="shared" si="108"/>
        <v/>
      </c>
      <c r="M508" s="11" t="str">
        <f t="shared" si="105"/>
        <v/>
      </c>
      <c r="N508" s="11" t="str">
        <f>IF(E508&lt;&gt;"",VLOOKUP(E508,依頼一覧!F:H,2,0),"")</f>
        <v/>
      </c>
    </row>
    <row r="509" spans="1:14">
      <c r="A509" s="7">
        <v>508</v>
      </c>
      <c r="B509" s="56" t="str">
        <f t="shared" ca="1" si="103"/>
        <v/>
      </c>
      <c r="C509" s="12"/>
      <c r="D509" s="9"/>
      <c r="E509" s="10"/>
      <c r="F509" s="45"/>
      <c r="G509" s="10" t="str">
        <f t="shared" si="106"/>
        <v/>
      </c>
      <c r="H509" s="11"/>
      <c r="I509" s="14"/>
      <c r="J509" s="11" t="str">
        <f t="shared" si="104"/>
        <v/>
      </c>
      <c r="K509" s="11" t="str">
        <f t="shared" si="107"/>
        <v/>
      </c>
      <c r="L509" s="11" t="str">
        <f t="shared" si="108"/>
        <v/>
      </c>
      <c r="M509" s="11" t="str">
        <f t="shared" si="105"/>
        <v/>
      </c>
      <c r="N509" s="11" t="str">
        <f>IF(E509&lt;&gt;"",VLOOKUP(E509,依頼一覧!F:H,2,0),"")</f>
        <v/>
      </c>
    </row>
    <row r="510" spans="1:14">
      <c r="A510" s="7">
        <v>509</v>
      </c>
      <c r="B510" s="56" t="str">
        <f t="shared" ca="1" si="103"/>
        <v/>
      </c>
      <c r="C510" s="12"/>
      <c r="D510" s="9"/>
      <c r="E510" s="10"/>
      <c r="F510" s="45"/>
      <c r="G510" s="10" t="str">
        <f t="shared" si="106"/>
        <v/>
      </c>
      <c r="H510" s="11"/>
      <c r="I510" s="14"/>
      <c r="J510" s="11" t="str">
        <f t="shared" si="104"/>
        <v/>
      </c>
      <c r="K510" s="11" t="str">
        <f t="shared" si="107"/>
        <v/>
      </c>
      <c r="L510" s="11" t="str">
        <f t="shared" si="108"/>
        <v/>
      </c>
      <c r="M510" s="11" t="str">
        <f t="shared" si="105"/>
        <v/>
      </c>
      <c r="N510" s="11" t="str">
        <f>IF(E510&lt;&gt;"",VLOOKUP(E510,依頼一覧!F:H,2,0),"")</f>
        <v/>
      </c>
    </row>
    <row r="511" spans="1:14">
      <c r="A511" s="7">
        <v>510</v>
      </c>
      <c r="B511" s="56" t="str">
        <f t="shared" ca="1" si="103"/>
        <v/>
      </c>
      <c r="C511" s="12"/>
      <c r="D511" s="9"/>
      <c r="E511" s="10"/>
      <c r="F511" s="45"/>
      <c r="G511" s="10" t="str">
        <f t="shared" si="106"/>
        <v/>
      </c>
      <c r="H511" s="11"/>
      <c r="I511" s="14"/>
      <c r="J511" s="11" t="str">
        <f t="shared" si="104"/>
        <v/>
      </c>
      <c r="K511" s="11" t="str">
        <f t="shared" si="107"/>
        <v/>
      </c>
      <c r="L511" s="11" t="str">
        <f t="shared" si="108"/>
        <v/>
      </c>
      <c r="M511" s="11" t="str">
        <f t="shared" si="105"/>
        <v/>
      </c>
      <c r="N511" s="11" t="str">
        <f>IF(E511&lt;&gt;"",VLOOKUP(E511,依頼一覧!F:H,2,0),"")</f>
        <v/>
      </c>
    </row>
    <row r="512" spans="1:14">
      <c r="A512" s="7">
        <v>511</v>
      </c>
      <c r="B512" s="56" t="str">
        <f t="shared" ca="1" si="103"/>
        <v/>
      </c>
      <c r="C512" s="12"/>
      <c r="D512" s="9"/>
      <c r="E512" s="10"/>
      <c r="F512" s="45"/>
      <c r="G512" s="10" t="str">
        <f t="shared" si="106"/>
        <v/>
      </c>
      <c r="H512" s="11"/>
      <c r="I512" s="14"/>
      <c r="J512" s="11" t="str">
        <f t="shared" si="104"/>
        <v/>
      </c>
      <c r="K512" s="11" t="str">
        <f t="shared" si="107"/>
        <v/>
      </c>
      <c r="L512" s="11" t="str">
        <f t="shared" si="108"/>
        <v/>
      </c>
      <c r="M512" s="11" t="str">
        <f t="shared" si="105"/>
        <v/>
      </c>
      <c r="N512" s="11" t="str">
        <f>IF(E512&lt;&gt;"",VLOOKUP(E512,依頼一覧!F:H,2,0),"")</f>
        <v/>
      </c>
    </row>
    <row r="513" spans="1:14">
      <c r="A513" s="7">
        <v>512</v>
      </c>
      <c r="B513" s="56" t="str">
        <f t="shared" ca="1" si="103"/>
        <v/>
      </c>
      <c r="C513" s="12"/>
      <c r="D513" s="9"/>
      <c r="E513" s="10"/>
      <c r="F513" s="45"/>
      <c r="G513" s="10" t="str">
        <f t="shared" si="106"/>
        <v/>
      </c>
      <c r="H513" s="11"/>
      <c r="I513" s="14"/>
      <c r="J513" s="11" t="str">
        <f t="shared" si="104"/>
        <v/>
      </c>
      <c r="K513" s="11" t="str">
        <f t="shared" si="107"/>
        <v/>
      </c>
      <c r="L513" s="11" t="str">
        <f t="shared" si="108"/>
        <v/>
      </c>
      <c r="M513" s="11" t="str">
        <f t="shared" si="105"/>
        <v/>
      </c>
      <c r="N513" s="11" t="str">
        <f>IF(E513&lt;&gt;"",VLOOKUP(E513,依頼一覧!F:H,2,0),"")</f>
        <v/>
      </c>
    </row>
    <row r="514" spans="1:14">
      <c r="A514" s="7">
        <v>513</v>
      </c>
      <c r="B514" s="56" t="str">
        <f t="shared" ca="1" si="103"/>
        <v/>
      </c>
      <c r="C514" s="12"/>
      <c r="D514" s="9"/>
      <c r="E514" s="10"/>
      <c r="F514" s="45"/>
      <c r="G514" s="10" t="str">
        <f t="shared" si="106"/>
        <v/>
      </c>
      <c r="H514" s="11"/>
      <c r="I514" s="14"/>
      <c r="J514" s="11" t="str">
        <f t="shared" si="104"/>
        <v/>
      </c>
      <c r="K514" s="11" t="str">
        <f t="shared" si="107"/>
        <v/>
      </c>
      <c r="L514" s="11" t="str">
        <f t="shared" si="108"/>
        <v/>
      </c>
      <c r="M514" s="11" t="str">
        <f t="shared" si="105"/>
        <v/>
      </c>
      <c r="N514" s="11" t="str">
        <f>IF(E514&lt;&gt;"",VLOOKUP(E514,依頼一覧!F:H,2,0),"")</f>
        <v/>
      </c>
    </row>
    <row r="515" spans="1:14">
      <c r="A515" s="7">
        <v>514</v>
      </c>
      <c r="B515" s="56" t="str">
        <f t="shared" ref="B515:B578" ca="1" si="109">IF(D515&lt;&gt;"",TODAY(),"")</f>
        <v/>
      </c>
      <c r="C515" s="12"/>
      <c r="D515" s="9"/>
      <c r="E515" s="10"/>
      <c r="F515" s="45"/>
      <c r="G515" s="10" t="str">
        <f t="shared" si="106"/>
        <v/>
      </c>
      <c r="H515" s="11"/>
      <c r="I515" s="14"/>
      <c r="J515" s="11" t="str">
        <f t="shared" ref="J515:J578" si="110">IF(E515&lt;&gt;"",
IF(
OR(VALUE(G515)=31091,VALUE(G515)=49561,VALUE(G515)=49790,VALUE(G515)=48161,VALUE(G515)=49661,VALUE(G515)=49861,VALUE(G515)=48561,VALUE(G515)=49679,VALUE(G515)=60522,VALUE(G515)=49261,VALUE(G515)=49681,VALUE(G515)=71151,VALUE(G515)=49361,VALUE(G515)=49743,VALUE(G515)=77334,VALUE(G515)=49461,VALUE(G515)=49761,VALUE(G515)=99661,VALUE(G515)=917,VALUE(G515)=10035,VALUE(G515)=49663,VALUE(G515)=49665,VALUE(G515)=60020,VALUE(G515)=99660,VALUE(G515)=99663,VALUE(G515)=99665,VALUE(G515)=71151,VALUE(G515)=31081),"JCB",
IF(
E515=0,"J-Mups","MUN"
)
),"")</f>
        <v/>
      </c>
      <c r="K515" s="11" t="str">
        <f t="shared" si="107"/>
        <v/>
      </c>
      <c r="L515" s="11" t="str">
        <f t="shared" si="108"/>
        <v/>
      </c>
      <c r="M515" s="11" t="str">
        <f t="shared" ref="M515:M578" si="111">IF(E515&lt;&gt;"",IF(OR(VALUE(G515)=31081,VALUE(G515)=49665,VALUE(G515)=917,VALUE(G515)=10035,VALUE(G515)=49663,VALUE(G515)=60020,VALUE(G515)=49679,VALUE(G515)=99663,VALUE(G515)=49679,VALUE(G515)=55084,VALUE(G515)=55087,VALUE(G515)=55088,VALUE(G515)=55089,VALUE(G515)=55090,VALUE(G515)=55091,VALUE(G515)=55092,VALUE(G515)=55093,VALUE(G515)=55094,VALUE(G515)=55095,VALUE(G515)=55096,VALUE(G515)=55097,VALUE(G515)=55099,VALUE(G515)=55100,VALUE(G515)=71151),"調整",
IF(E515&lt;&gt;"",IF(OR(VALUE(G515)=31091,VALUE(G515)=49681,VALUE(G515)=49743,VALUE(G515)=60522),"依頼かも",
IF(J515="J-Mups","保管リスト","依頼")))),"")</f>
        <v/>
      </c>
      <c r="N515" s="11" t="str">
        <f>IF(E515&lt;&gt;"",VLOOKUP(E515,依頼一覧!F:H,2,0),"")</f>
        <v/>
      </c>
    </row>
    <row r="516" spans="1:14">
      <c r="A516" s="7">
        <v>515</v>
      </c>
      <c r="B516" s="56" t="str">
        <f t="shared" ca="1" si="109"/>
        <v/>
      </c>
      <c r="C516" s="12"/>
      <c r="D516" s="9"/>
      <c r="E516" s="10"/>
      <c r="F516" s="45"/>
      <c r="G516" s="10" t="str">
        <f t="shared" si="106"/>
        <v/>
      </c>
      <c r="H516" s="11"/>
      <c r="I516" s="14"/>
      <c r="J516" s="11" t="str">
        <f t="shared" si="110"/>
        <v/>
      </c>
      <c r="K516" s="11" t="str">
        <f t="shared" si="107"/>
        <v/>
      </c>
      <c r="L516" s="11" t="str">
        <f t="shared" si="108"/>
        <v/>
      </c>
      <c r="M516" s="11" t="str">
        <f t="shared" si="111"/>
        <v/>
      </c>
      <c r="N516" s="11" t="str">
        <f>IF(E516&lt;&gt;"",VLOOKUP(E516,依頼一覧!F:H,2,0),"")</f>
        <v/>
      </c>
    </row>
    <row r="517" spans="1:14">
      <c r="A517" s="7">
        <v>516</v>
      </c>
      <c r="B517" s="56" t="str">
        <f t="shared" ca="1" si="109"/>
        <v/>
      </c>
      <c r="C517" s="12"/>
      <c r="D517" s="9"/>
      <c r="E517" s="10"/>
      <c r="F517" s="45"/>
      <c r="G517" s="10" t="str">
        <f t="shared" si="106"/>
        <v/>
      </c>
      <c r="H517" s="11"/>
      <c r="I517" s="14"/>
      <c r="J517" s="11" t="str">
        <f t="shared" si="110"/>
        <v/>
      </c>
      <c r="K517" s="11" t="str">
        <f t="shared" si="107"/>
        <v/>
      </c>
      <c r="L517" s="11" t="str">
        <f t="shared" si="108"/>
        <v/>
      </c>
      <c r="M517" s="11" t="str">
        <f t="shared" si="111"/>
        <v/>
      </c>
      <c r="N517" s="11" t="str">
        <f>IF(E517&lt;&gt;"",VLOOKUP(E517,依頼一覧!F:H,2,0),"")</f>
        <v/>
      </c>
    </row>
    <row r="518" spans="1:14">
      <c r="A518" s="7">
        <v>517</v>
      </c>
      <c r="B518" s="56" t="str">
        <f t="shared" ca="1" si="109"/>
        <v/>
      </c>
      <c r="C518" s="12"/>
      <c r="D518" s="9"/>
      <c r="E518" s="10"/>
      <c r="F518" s="45"/>
      <c r="G518" s="10" t="str">
        <f t="shared" si="106"/>
        <v/>
      </c>
      <c r="H518" s="11"/>
      <c r="I518" s="14"/>
      <c r="J518" s="11" t="str">
        <f t="shared" si="110"/>
        <v/>
      </c>
      <c r="K518" s="11" t="str">
        <f t="shared" si="107"/>
        <v/>
      </c>
      <c r="L518" s="11" t="str">
        <f t="shared" si="108"/>
        <v/>
      </c>
      <c r="M518" s="11" t="str">
        <f t="shared" si="111"/>
        <v/>
      </c>
      <c r="N518" s="11" t="str">
        <f>IF(E518&lt;&gt;"",VLOOKUP(E518,依頼一覧!F:H,2,0),"")</f>
        <v/>
      </c>
    </row>
    <row r="519" spans="1:14">
      <c r="A519" s="7">
        <v>518</v>
      </c>
      <c r="B519" s="56" t="str">
        <f t="shared" ca="1" si="109"/>
        <v/>
      </c>
      <c r="C519" s="12"/>
      <c r="D519" s="9"/>
      <c r="E519" s="10"/>
      <c r="F519" s="45"/>
      <c r="G519" s="10" t="str">
        <f t="shared" si="106"/>
        <v/>
      </c>
      <c r="H519" s="11"/>
      <c r="I519" s="14"/>
      <c r="J519" s="11" t="str">
        <f t="shared" si="110"/>
        <v/>
      </c>
      <c r="K519" s="11" t="str">
        <f t="shared" si="107"/>
        <v/>
      </c>
      <c r="L519" s="11" t="str">
        <f t="shared" si="108"/>
        <v/>
      </c>
      <c r="M519" s="11" t="str">
        <f t="shared" si="111"/>
        <v/>
      </c>
      <c r="N519" s="11" t="str">
        <f>IF(E519&lt;&gt;"",VLOOKUP(E519,依頼一覧!F:H,2,0),"")</f>
        <v/>
      </c>
    </row>
    <row r="520" spans="1:14">
      <c r="A520" s="7">
        <v>519</v>
      </c>
      <c r="B520" s="56" t="str">
        <f t="shared" ca="1" si="109"/>
        <v/>
      </c>
      <c r="C520" s="12"/>
      <c r="D520" s="9"/>
      <c r="E520" s="10"/>
      <c r="F520" s="45"/>
      <c r="G520" s="10" t="str">
        <f t="shared" si="106"/>
        <v/>
      </c>
      <c r="H520" s="11"/>
      <c r="I520" s="14"/>
      <c r="J520" s="11" t="str">
        <f t="shared" si="110"/>
        <v/>
      </c>
      <c r="K520" s="11" t="str">
        <f t="shared" si="107"/>
        <v/>
      </c>
      <c r="L520" s="11" t="str">
        <f t="shared" si="108"/>
        <v/>
      </c>
      <c r="M520" s="11" t="str">
        <f t="shared" si="111"/>
        <v/>
      </c>
      <c r="N520" s="11" t="str">
        <f>IF(E520&lt;&gt;"",VLOOKUP(E520,依頼一覧!F:H,2,0),"")</f>
        <v/>
      </c>
    </row>
    <row r="521" spans="1:14">
      <c r="A521" s="7">
        <v>520</v>
      </c>
      <c r="B521" s="56" t="str">
        <f t="shared" ca="1" si="109"/>
        <v/>
      </c>
      <c r="C521" s="12"/>
      <c r="D521" s="9"/>
      <c r="E521" s="10"/>
      <c r="F521" s="45"/>
      <c r="G521" s="10" t="str">
        <f t="shared" si="106"/>
        <v/>
      </c>
      <c r="H521" s="11"/>
      <c r="I521" s="14"/>
      <c r="J521" s="11" t="str">
        <f t="shared" si="110"/>
        <v/>
      </c>
      <c r="K521" s="11" t="str">
        <f t="shared" si="107"/>
        <v/>
      </c>
      <c r="L521" s="11" t="str">
        <f t="shared" si="108"/>
        <v/>
      </c>
      <c r="M521" s="11" t="str">
        <f t="shared" si="111"/>
        <v/>
      </c>
      <c r="N521" s="11" t="str">
        <f>IF(E521&lt;&gt;"",VLOOKUP(E521,依頼一覧!F:H,2,0),"")</f>
        <v/>
      </c>
    </row>
    <row r="522" spans="1:14">
      <c r="A522" s="7">
        <v>521</v>
      </c>
      <c r="B522" s="56" t="str">
        <f t="shared" ca="1" si="109"/>
        <v/>
      </c>
      <c r="C522" s="12"/>
      <c r="D522" s="9"/>
      <c r="E522" s="10"/>
      <c r="F522" s="45"/>
      <c r="G522" s="10" t="str">
        <f t="shared" si="106"/>
        <v/>
      </c>
      <c r="H522" s="11"/>
      <c r="I522" s="14"/>
      <c r="J522" s="11" t="str">
        <f t="shared" si="110"/>
        <v/>
      </c>
      <c r="K522" s="11" t="str">
        <f t="shared" si="107"/>
        <v/>
      </c>
      <c r="L522" s="11" t="str">
        <f t="shared" si="108"/>
        <v/>
      </c>
      <c r="M522" s="11" t="str">
        <f t="shared" si="111"/>
        <v/>
      </c>
      <c r="N522" s="11" t="str">
        <f>IF(E522&lt;&gt;"",VLOOKUP(E522,依頼一覧!F:H,2,0),"")</f>
        <v/>
      </c>
    </row>
    <row r="523" spans="1:14">
      <c r="A523" s="7">
        <v>522</v>
      </c>
      <c r="B523" s="56" t="str">
        <f t="shared" ca="1" si="109"/>
        <v/>
      </c>
      <c r="C523" s="12"/>
      <c r="D523" s="9"/>
      <c r="E523" s="10"/>
      <c r="F523" s="45"/>
      <c r="G523" s="10" t="str">
        <f t="shared" si="106"/>
        <v/>
      </c>
      <c r="H523" s="11"/>
      <c r="I523" s="14"/>
      <c r="J523" s="11" t="str">
        <f t="shared" si="110"/>
        <v/>
      </c>
      <c r="K523" s="11" t="str">
        <f t="shared" si="107"/>
        <v/>
      </c>
      <c r="L523" s="11" t="str">
        <f t="shared" si="108"/>
        <v/>
      </c>
      <c r="M523" s="11" t="str">
        <f t="shared" si="111"/>
        <v/>
      </c>
      <c r="N523" s="11" t="str">
        <f>IF(E523&lt;&gt;"",VLOOKUP(E523,依頼一覧!F:H,2,0),"")</f>
        <v/>
      </c>
    </row>
    <row r="524" spans="1:14">
      <c r="A524" s="7">
        <v>523</v>
      </c>
      <c r="B524" s="56" t="str">
        <f t="shared" ca="1" si="109"/>
        <v/>
      </c>
      <c r="C524" s="12"/>
      <c r="D524" s="9"/>
      <c r="E524" s="10"/>
      <c r="F524" s="45"/>
      <c r="G524" s="10" t="str">
        <f t="shared" si="106"/>
        <v/>
      </c>
      <c r="H524" s="11"/>
      <c r="I524" s="14"/>
      <c r="J524" s="11" t="str">
        <f t="shared" si="110"/>
        <v/>
      </c>
      <c r="K524" s="11" t="str">
        <f t="shared" si="107"/>
        <v/>
      </c>
      <c r="L524" s="11" t="str">
        <f t="shared" si="108"/>
        <v/>
      </c>
      <c r="M524" s="11" t="str">
        <f t="shared" si="111"/>
        <v/>
      </c>
      <c r="N524" s="11" t="str">
        <f>IF(E524&lt;&gt;"",VLOOKUP(E524,依頼一覧!F:H,2,0),"")</f>
        <v/>
      </c>
    </row>
    <row r="525" spans="1:14">
      <c r="A525" s="7">
        <v>524</v>
      </c>
      <c r="B525" s="56" t="str">
        <f t="shared" ca="1" si="109"/>
        <v/>
      </c>
      <c r="C525" s="12"/>
      <c r="D525" s="9"/>
      <c r="E525" s="10"/>
      <c r="F525" s="45"/>
      <c r="G525" s="10" t="str">
        <f t="shared" si="106"/>
        <v/>
      </c>
      <c r="H525" s="11"/>
      <c r="I525" s="14"/>
      <c r="J525" s="11" t="str">
        <f t="shared" si="110"/>
        <v/>
      </c>
      <c r="K525" s="11" t="str">
        <f t="shared" si="107"/>
        <v/>
      </c>
      <c r="L525" s="11" t="str">
        <f t="shared" si="108"/>
        <v/>
      </c>
      <c r="M525" s="11" t="str">
        <f t="shared" si="111"/>
        <v/>
      </c>
      <c r="N525" s="11" t="str">
        <f>IF(E525&lt;&gt;"",VLOOKUP(E525,依頼一覧!F:H,2,0),"")</f>
        <v/>
      </c>
    </row>
    <row r="526" spans="1:14">
      <c r="A526" s="7">
        <v>525</v>
      </c>
      <c r="B526" s="56" t="str">
        <f t="shared" ca="1" si="109"/>
        <v/>
      </c>
      <c r="C526" s="12"/>
      <c r="D526" s="9"/>
      <c r="E526" s="10"/>
      <c r="F526" s="45"/>
      <c r="G526" s="10" t="str">
        <f t="shared" si="106"/>
        <v/>
      </c>
      <c r="H526" s="11"/>
      <c r="I526" s="14"/>
      <c r="J526" s="11" t="str">
        <f t="shared" si="110"/>
        <v/>
      </c>
      <c r="K526" s="11" t="str">
        <f t="shared" si="107"/>
        <v/>
      </c>
      <c r="L526" s="11" t="str">
        <f t="shared" si="108"/>
        <v/>
      </c>
      <c r="M526" s="11" t="str">
        <f t="shared" si="111"/>
        <v/>
      </c>
      <c r="N526" s="11" t="str">
        <f>IF(E526&lt;&gt;"",VLOOKUP(E526,依頼一覧!F:H,2,0),"")</f>
        <v/>
      </c>
    </row>
    <row r="527" spans="1:14">
      <c r="A527" s="7">
        <v>526</v>
      </c>
      <c r="B527" s="56" t="str">
        <f t="shared" ca="1" si="109"/>
        <v/>
      </c>
      <c r="C527" s="12"/>
      <c r="D527" s="9"/>
      <c r="E527" s="10"/>
      <c r="F527" s="45"/>
      <c r="G527" s="10" t="str">
        <f t="shared" si="106"/>
        <v/>
      </c>
      <c r="H527" s="11"/>
      <c r="I527" s="14"/>
      <c r="J527" s="11" t="str">
        <f t="shared" si="110"/>
        <v/>
      </c>
      <c r="K527" s="11" t="str">
        <f t="shared" si="107"/>
        <v/>
      </c>
      <c r="L527" s="11" t="str">
        <f t="shared" si="108"/>
        <v/>
      </c>
      <c r="M527" s="11" t="str">
        <f t="shared" si="111"/>
        <v/>
      </c>
      <c r="N527" s="11" t="str">
        <f>IF(E527&lt;&gt;"",VLOOKUP(E527,依頼一覧!F:H,2,0),"")</f>
        <v/>
      </c>
    </row>
    <row r="528" spans="1:14">
      <c r="A528" s="7">
        <v>527</v>
      </c>
      <c r="B528" s="56" t="str">
        <f t="shared" ca="1" si="109"/>
        <v/>
      </c>
      <c r="C528" s="12"/>
      <c r="D528" s="9"/>
      <c r="E528" s="10"/>
      <c r="F528" s="45"/>
      <c r="G528" s="10" t="str">
        <f t="shared" si="106"/>
        <v/>
      </c>
      <c r="H528" s="11"/>
      <c r="I528" s="14"/>
      <c r="J528" s="11" t="str">
        <f t="shared" si="110"/>
        <v/>
      </c>
      <c r="K528" s="11" t="str">
        <f t="shared" si="107"/>
        <v/>
      </c>
      <c r="L528" s="11" t="str">
        <f t="shared" si="108"/>
        <v/>
      </c>
      <c r="M528" s="11" t="str">
        <f t="shared" si="111"/>
        <v/>
      </c>
      <c r="N528" s="11" t="str">
        <f>IF(E528&lt;&gt;"",VLOOKUP(E528,依頼一覧!F:H,2,0),"")</f>
        <v/>
      </c>
    </row>
    <row r="529" spans="1:14">
      <c r="A529" s="7">
        <v>528</v>
      </c>
      <c r="B529" s="56" t="str">
        <f t="shared" ca="1" si="109"/>
        <v/>
      </c>
      <c r="C529" s="12"/>
      <c r="D529" s="9"/>
      <c r="E529" s="10"/>
      <c r="F529" s="45"/>
      <c r="G529" s="10" t="str">
        <f t="shared" si="106"/>
        <v/>
      </c>
      <c r="H529" s="11"/>
      <c r="I529" s="14"/>
      <c r="J529" s="11" t="str">
        <f t="shared" si="110"/>
        <v/>
      </c>
      <c r="K529" s="11" t="str">
        <f t="shared" si="107"/>
        <v/>
      </c>
      <c r="L529" s="11" t="str">
        <f t="shared" si="108"/>
        <v/>
      </c>
      <c r="M529" s="11" t="str">
        <f t="shared" si="111"/>
        <v/>
      </c>
      <c r="N529" s="11" t="str">
        <f>IF(E529&lt;&gt;"",VLOOKUP(E529,依頼一覧!F:H,2,0),"")</f>
        <v/>
      </c>
    </row>
    <row r="530" spans="1:14">
      <c r="A530" s="7">
        <v>529</v>
      </c>
      <c r="B530" s="56" t="str">
        <f t="shared" ca="1" si="109"/>
        <v/>
      </c>
      <c r="C530" s="12"/>
      <c r="D530" s="9"/>
      <c r="E530" s="10"/>
      <c r="F530" s="45"/>
      <c r="G530" s="10" t="str">
        <f t="shared" si="106"/>
        <v/>
      </c>
      <c r="H530" s="11"/>
      <c r="I530" s="14"/>
      <c r="J530" s="11" t="str">
        <f t="shared" si="110"/>
        <v/>
      </c>
      <c r="K530" s="11" t="str">
        <f t="shared" si="107"/>
        <v/>
      </c>
      <c r="L530" s="11" t="str">
        <f t="shared" si="108"/>
        <v/>
      </c>
      <c r="M530" s="11" t="str">
        <f t="shared" si="111"/>
        <v/>
      </c>
      <c r="N530" s="11" t="str">
        <f>IF(E530&lt;&gt;"",VLOOKUP(E530,依頼一覧!F:H,2,0),"")</f>
        <v/>
      </c>
    </row>
    <row r="531" spans="1:14">
      <c r="A531" s="7">
        <v>530</v>
      </c>
      <c r="B531" s="56" t="str">
        <f t="shared" ca="1" si="109"/>
        <v/>
      </c>
      <c r="C531" s="12"/>
      <c r="D531" s="9"/>
      <c r="E531" s="10"/>
      <c r="F531" s="45"/>
      <c r="G531" s="10" t="str">
        <f t="shared" si="106"/>
        <v/>
      </c>
      <c r="H531" s="11"/>
      <c r="I531" s="14"/>
      <c r="J531" s="11" t="str">
        <f t="shared" si="110"/>
        <v/>
      </c>
      <c r="K531" s="11" t="str">
        <f t="shared" si="107"/>
        <v/>
      </c>
      <c r="L531" s="11" t="str">
        <f t="shared" si="108"/>
        <v/>
      </c>
      <c r="M531" s="11" t="str">
        <f t="shared" si="111"/>
        <v/>
      </c>
      <c r="N531" s="11" t="str">
        <f>IF(E531&lt;&gt;"",VLOOKUP(E531,依頼一覧!F:H,2,0),"")</f>
        <v/>
      </c>
    </row>
    <row r="532" spans="1:14">
      <c r="A532" s="7">
        <v>531</v>
      </c>
      <c r="B532" s="56" t="str">
        <f t="shared" ca="1" si="109"/>
        <v/>
      </c>
      <c r="C532" s="12"/>
      <c r="D532" s="9"/>
      <c r="E532" s="10"/>
      <c r="F532" s="45"/>
      <c r="G532" s="10" t="str">
        <f t="shared" si="106"/>
        <v/>
      </c>
      <c r="H532" s="11"/>
      <c r="I532" s="14"/>
      <c r="J532" s="11" t="str">
        <f t="shared" si="110"/>
        <v/>
      </c>
      <c r="K532" s="11" t="str">
        <f t="shared" si="107"/>
        <v/>
      </c>
      <c r="L532" s="11" t="str">
        <f t="shared" si="108"/>
        <v/>
      </c>
      <c r="M532" s="11" t="str">
        <f t="shared" si="111"/>
        <v/>
      </c>
      <c r="N532" s="11" t="str">
        <f>IF(E532&lt;&gt;"",VLOOKUP(E532,依頼一覧!F:H,2,0),"")</f>
        <v/>
      </c>
    </row>
    <row r="533" spans="1:14">
      <c r="A533" s="7">
        <v>532</v>
      </c>
      <c r="B533" s="56" t="str">
        <f t="shared" ca="1" si="109"/>
        <v/>
      </c>
      <c r="C533" s="12"/>
      <c r="D533" s="9"/>
      <c r="E533" s="10"/>
      <c r="F533" s="45"/>
      <c r="G533" s="10" t="str">
        <f t="shared" si="106"/>
        <v/>
      </c>
      <c r="H533" s="11"/>
      <c r="I533" s="14"/>
      <c r="J533" s="11" t="str">
        <f t="shared" si="110"/>
        <v/>
      </c>
      <c r="K533" s="11" t="str">
        <f t="shared" si="107"/>
        <v/>
      </c>
      <c r="L533" s="11" t="str">
        <f t="shared" si="108"/>
        <v/>
      </c>
      <c r="M533" s="11" t="str">
        <f t="shared" si="111"/>
        <v/>
      </c>
      <c r="N533" s="11" t="str">
        <f>IF(E533&lt;&gt;"",VLOOKUP(E533,依頼一覧!F:H,2,0),"")</f>
        <v/>
      </c>
    </row>
    <row r="534" spans="1:14">
      <c r="A534" s="7">
        <v>533</v>
      </c>
      <c r="B534" s="56" t="str">
        <f t="shared" ca="1" si="109"/>
        <v/>
      </c>
      <c r="C534" s="12"/>
      <c r="D534" s="9"/>
      <c r="E534" s="10"/>
      <c r="F534" s="45"/>
      <c r="G534" s="10" t="str">
        <f t="shared" si="106"/>
        <v/>
      </c>
      <c r="H534" s="11"/>
      <c r="I534" s="14"/>
      <c r="J534" s="11" t="str">
        <f t="shared" si="110"/>
        <v/>
      </c>
      <c r="K534" s="11" t="str">
        <f t="shared" si="107"/>
        <v/>
      </c>
      <c r="L534" s="11" t="str">
        <f t="shared" si="108"/>
        <v/>
      </c>
      <c r="M534" s="11" t="str">
        <f t="shared" si="111"/>
        <v/>
      </c>
      <c r="N534" s="11" t="str">
        <f>IF(E534&lt;&gt;"",VLOOKUP(E534,依頼一覧!F:H,2,0),"")</f>
        <v/>
      </c>
    </row>
    <row r="535" spans="1:14">
      <c r="A535" s="7">
        <v>534</v>
      </c>
      <c r="B535" s="56" t="str">
        <f t="shared" ca="1" si="109"/>
        <v/>
      </c>
      <c r="C535" s="12"/>
      <c r="D535" s="9"/>
      <c r="E535" s="10"/>
      <c r="F535" s="45"/>
      <c r="G535" s="10" t="str">
        <f t="shared" si="106"/>
        <v/>
      </c>
      <c r="H535" s="11"/>
      <c r="I535" s="14"/>
      <c r="J535" s="11" t="str">
        <f t="shared" si="110"/>
        <v/>
      </c>
      <c r="K535" s="11" t="str">
        <f t="shared" si="107"/>
        <v/>
      </c>
      <c r="L535" s="11" t="str">
        <f t="shared" si="108"/>
        <v/>
      </c>
      <c r="M535" s="11" t="str">
        <f t="shared" si="111"/>
        <v/>
      </c>
      <c r="N535" s="11" t="str">
        <f>IF(E535&lt;&gt;"",VLOOKUP(E535,依頼一覧!F:H,2,0),"")</f>
        <v/>
      </c>
    </row>
    <row r="536" spans="1:14">
      <c r="A536" s="7">
        <v>535</v>
      </c>
      <c r="B536" s="56" t="str">
        <f t="shared" ca="1" si="109"/>
        <v/>
      </c>
      <c r="C536" s="12"/>
      <c r="D536" s="9"/>
      <c r="E536" s="10"/>
      <c r="F536" s="45"/>
      <c r="G536" s="10" t="str">
        <f t="shared" si="106"/>
        <v/>
      </c>
      <c r="H536" s="11"/>
      <c r="I536" s="14"/>
      <c r="J536" s="11" t="str">
        <f t="shared" si="110"/>
        <v/>
      </c>
      <c r="K536" s="11" t="str">
        <f t="shared" si="107"/>
        <v/>
      </c>
      <c r="L536" s="11" t="str">
        <f t="shared" si="108"/>
        <v/>
      </c>
      <c r="M536" s="11" t="str">
        <f t="shared" si="111"/>
        <v/>
      </c>
      <c r="N536" s="11" t="str">
        <f>IF(E536&lt;&gt;"",VLOOKUP(E536,依頼一覧!F:H,2,0),"")</f>
        <v/>
      </c>
    </row>
    <row r="537" spans="1:14">
      <c r="A537" s="7">
        <v>536</v>
      </c>
      <c r="B537" s="56" t="str">
        <f t="shared" ca="1" si="109"/>
        <v/>
      </c>
      <c r="C537" s="12"/>
      <c r="D537" s="9"/>
      <c r="E537" s="10"/>
      <c r="F537" s="45"/>
      <c r="G537" s="10" t="str">
        <f t="shared" si="106"/>
        <v/>
      </c>
      <c r="H537" s="11"/>
      <c r="I537" s="14"/>
      <c r="J537" s="11" t="str">
        <f t="shared" si="110"/>
        <v/>
      </c>
      <c r="K537" s="11" t="str">
        <f t="shared" si="107"/>
        <v/>
      </c>
      <c r="L537" s="11" t="str">
        <f t="shared" si="108"/>
        <v/>
      </c>
      <c r="M537" s="11" t="str">
        <f t="shared" si="111"/>
        <v/>
      </c>
      <c r="N537" s="11" t="str">
        <f>IF(E537&lt;&gt;"",VLOOKUP(E537,依頼一覧!F:H,2,0),"")</f>
        <v/>
      </c>
    </row>
    <row r="538" spans="1:14">
      <c r="A538" s="7">
        <v>537</v>
      </c>
      <c r="B538" s="56" t="str">
        <f t="shared" ca="1" si="109"/>
        <v/>
      </c>
      <c r="C538" s="12"/>
      <c r="D538" s="9"/>
      <c r="E538" s="10"/>
      <c r="F538" s="45"/>
      <c r="G538" s="10" t="str">
        <f t="shared" si="106"/>
        <v/>
      </c>
      <c r="H538" s="11"/>
      <c r="I538" s="14"/>
      <c r="J538" s="11" t="str">
        <f t="shared" si="110"/>
        <v/>
      </c>
      <c r="K538" s="11" t="str">
        <f t="shared" si="107"/>
        <v/>
      </c>
      <c r="L538" s="11" t="str">
        <f t="shared" si="108"/>
        <v/>
      </c>
      <c r="M538" s="11" t="str">
        <f t="shared" si="111"/>
        <v/>
      </c>
      <c r="N538" s="11" t="str">
        <f>IF(E538&lt;&gt;"",VLOOKUP(E538,依頼一覧!F:H,2,0),"")</f>
        <v/>
      </c>
    </row>
    <row r="539" spans="1:14">
      <c r="A539" s="7">
        <v>538</v>
      </c>
      <c r="B539" s="56" t="str">
        <f t="shared" ca="1" si="109"/>
        <v/>
      </c>
      <c r="C539" s="12"/>
      <c r="D539" s="9"/>
      <c r="E539" s="10"/>
      <c r="F539" s="45"/>
      <c r="G539" s="10" t="str">
        <f t="shared" si="106"/>
        <v/>
      </c>
      <c r="H539" s="11"/>
      <c r="I539" s="14"/>
      <c r="J539" s="11" t="str">
        <f t="shared" si="110"/>
        <v/>
      </c>
      <c r="K539" s="11" t="str">
        <f t="shared" si="107"/>
        <v/>
      </c>
      <c r="L539" s="11" t="str">
        <f t="shared" si="108"/>
        <v/>
      </c>
      <c r="M539" s="11" t="str">
        <f t="shared" si="111"/>
        <v/>
      </c>
      <c r="N539" s="11" t="str">
        <f>IF(E539&lt;&gt;"",VLOOKUP(E539,依頼一覧!F:H,2,0),"")</f>
        <v/>
      </c>
    </row>
    <row r="540" spans="1:14">
      <c r="A540" s="7">
        <v>539</v>
      </c>
      <c r="B540" s="56" t="str">
        <f t="shared" ca="1" si="109"/>
        <v/>
      </c>
      <c r="C540" s="12"/>
      <c r="D540" s="9"/>
      <c r="E540" s="10"/>
      <c r="F540" s="45"/>
      <c r="G540" s="10" t="str">
        <f t="shared" si="106"/>
        <v/>
      </c>
      <c r="H540" s="11"/>
      <c r="I540" s="14"/>
      <c r="J540" s="11" t="str">
        <f t="shared" si="110"/>
        <v/>
      </c>
      <c r="K540" s="11" t="str">
        <f t="shared" si="107"/>
        <v/>
      </c>
      <c r="L540" s="11" t="str">
        <f t="shared" si="108"/>
        <v/>
      </c>
      <c r="M540" s="11" t="str">
        <f t="shared" si="111"/>
        <v/>
      </c>
      <c r="N540" s="11" t="str">
        <f>IF(E540&lt;&gt;"",VLOOKUP(E540,依頼一覧!F:H,2,0),"")</f>
        <v/>
      </c>
    </row>
    <row r="541" spans="1:14">
      <c r="A541" s="7">
        <v>540</v>
      </c>
      <c r="B541" s="56" t="str">
        <f t="shared" ca="1" si="109"/>
        <v/>
      </c>
      <c r="C541" s="12"/>
      <c r="D541" s="9"/>
      <c r="E541" s="10"/>
      <c r="F541" s="45"/>
      <c r="G541" s="10" t="str">
        <f t="shared" si="106"/>
        <v/>
      </c>
      <c r="H541" s="11"/>
      <c r="I541" s="14"/>
      <c r="J541" s="11" t="str">
        <f t="shared" si="110"/>
        <v/>
      </c>
      <c r="K541" s="11" t="str">
        <f t="shared" si="107"/>
        <v/>
      </c>
      <c r="L541" s="11" t="str">
        <f t="shared" si="108"/>
        <v/>
      </c>
      <c r="M541" s="11" t="str">
        <f t="shared" si="111"/>
        <v/>
      </c>
      <c r="N541" s="11" t="str">
        <f>IF(E541&lt;&gt;"",VLOOKUP(E541,依頼一覧!F:H,2,0),"")</f>
        <v/>
      </c>
    </row>
    <row r="542" spans="1:14">
      <c r="A542" s="7">
        <v>541</v>
      </c>
      <c r="B542" s="56" t="str">
        <f t="shared" ca="1" si="109"/>
        <v/>
      </c>
      <c r="C542" s="12"/>
      <c r="D542" s="9"/>
      <c r="E542" s="10"/>
      <c r="F542" s="45"/>
      <c r="G542" s="10" t="str">
        <f t="shared" si="106"/>
        <v/>
      </c>
      <c r="H542" s="11"/>
      <c r="I542" s="14"/>
      <c r="J542" s="11" t="str">
        <f t="shared" si="110"/>
        <v/>
      </c>
      <c r="K542" s="11" t="str">
        <f t="shared" si="107"/>
        <v/>
      </c>
      <c r="L542" s="11" t="str">
        <f t="shared" si="108"/>
        <v/>
      </c>
      <c r="M542" s="11" t="str">
        <f t="shared" si="111"/>
        <v/>
      </c>
      <c r="N542" s="11" t="str">
        <f>IF(E542&lt;&gt;"",VLOOKUP(E542,依頼一覧!F:H,2,0),"")</f>
        <v/>
      </c>
    </row>
    <row r="543" spans="1:14">
      <c r="A543" s="7">
        <v>542</v>
      </c>
      <c r="B543" s="56" t="str">
        <f t="shared" ca="1" si="109"/>
        <v/>
      </c>
      <c r="C543" s="12"/>
      <c r="D543" s="9"/>
      <c r="E543" s="10"/>
      <c r="F543" s="45"/>
      <c r="G543" s="10" t="str">
        <f t="shared" ref="G543:G606" si="112">LEFT(E543,5)</f>
        <v/>
      </c>
      <c r="H543" s="11"/>
      <c r="I543" s="14"/>
      <c r="J543" s="11" t="str">
        <f t="shared" si="110"/>
        <v/>
      </c>
      <c r="K543" s="11" t="str">
        <f t="shared" ref="K543:K606" si="113">IF(D543&lt;&gt;"","郵便","")</f>
        <v/>
      </c>
      <c r="L543" s="11" t="str">
        <f t="shared" ref="L543:L606" si="114">IF(D543&lt;&gt;"",IF(H543="*","元払い","着払い"),"")</f>
        <v/>
      </c>
      <c r="M543" s="11" t="str">
        <f t="shared" si="111"/>
        <v/>
      </c>
      <c r="N543" s="11" t="str">
        <f>IF(E543&lt;&gt;"",VLOOKUP(E543,依頼一覧!F:H,2,0),"")</f>
        <v/>
      </c>
    </row>
    <row r="544" spans="1:14">
      <c r="A544" s="7">
        <v>543</v>
      </c>
      <c r="B544" s="56" t="str">
        <f t="shared" ca="1" si="109"/>
        <v/>
      </c>
      <c r="C544" s="12"/>
      <c r="D544" s="9"/>
      <c r="E544" s="10"/>
      <c r="F544" s="45"/>
      <c r="G544" s="10" t="str">
        <f t="shared" si="112"/>
        <v/>
      </c>
      <c r="H544" s="11"/>
      <c r="I544" s="14"/>
      <c r="J544" s="11" t="str">
        <f t="shared" si="110"/>
        <v/>
      </c>
      <c r="K544" s="11" t="str">
        <f t="shared" si="113"/>
        <v/>
      </c>
      <c r="L544" s="11" t="str">
        <f t="shared" si="114"/>
        <v/>
      </c>
      <c r="M544" s="11" t="str">
        <f t="shared" si="111"/>
        <v/>
      </c>
      <c r="N544" s="11" t="str">
        <f>IF(E544&lt;&gt;"",VLOOKUP(E544,依頼一覧!F:H,2,0),"")</f>
        <v/>
      </c>
    </row>
    <row r="545" spans="1:14">
      <c r="A545" s="7">
        <v>544</v>
      </c>
      <c r="B545" s="56" t="str">
        <f t="shared" ca="1" si="109"/>
        <v/>
      </c>
      <c r="C545" s="12"/>
      <c r="D545" s="9"/>
      <c r="E545" s="10"/>
      <c r="F545" s="45"/>
      <c r="G545" s="10" t="str">
        <f t="shared" si="112"/>
        <v/>
      </c>
      <c r="H545" s="11"/>
      <c r="I545" s="14"/>
      <c r="J545" s="11" t="str">
        <f t="shared" si="110"/>
        <v/>
      </c>
      <c r="K545" s="11" t="str">
        <f t="shared" si="113"/>
        <v/>
      </c>
      <c r="L545" s="11" t="str">
        <f t="shared" si="114"/>
        <v/>
      </c>
      <c r="M545" s="11" t="str">
        <f t="shared" si="111"/>
        <v/>
      </c>
      <c r="N545" s="11" t="str">
        <f>IF(E545&lt;&gt;"",VLOOKUP(E545,依頼一覧!F:H,2,0),"")</f>
        <v/>
      </c>
    </row>
    <row r="546" spans="1:14">
      <c r="A546" s="7">
        <v>545</v>
      </c>
      <c r="B546" s="56" t="str">
        <f t="shared" ca="1" si="109"/>
        <v/>
      </c>
      <c r="C546" s="12"/>
      <c r="D546" s="9"/>
      <c r="E546" s="10"/>
      <c r="F546" s="45"/>
      <c r="G546" s="10" t="str">
        <f t="shared" si="112"/>
        <v/>
      </c>
      <c r="H546" s="11"/>
      <c r="I546" s="14"/>
      <c r="J546" s="11" t="str">
        <f t="shared" si="110"/>
        <v/>
      </c>
      <c r="K546" s="11" t="str">
        <f t="shared" si="113"/>
        <v/>
      </c>
      <c r="L546" s="11" t="str">
        <f t="shared" si="114"/>
        <v/>
      </c>
      <c r="M546" s="11" t="str">
        <f t="shared" si="111"/>
        <v/>
      </c>
      <c r="N546" s="11" t="str">
        <f>IF(E546&lt;&gt;"",VLOOKUP(E546,依頼一覧!F:H,2,0),"")</f>
        <v/>
      </c>
    </row>
    <row r="547" spans="1:14">
      <c r="A547" s="7">
        <v>546</v>
      </c>
      <c r="B547" s="56" t="str">
        <f t="shared" ca="1" si="109"/>
        <v/>
      </c>
      <c r="C547" s="12"/>
      <c r="D547" s="9"/>
      <c r="E547" s="10"/>
      <c r="F547" s="45"/>
      <c r="G547" s="10" t="str">
        <f t="shared" si="112"/>
        <v/>
      </c>
      <c r="H547" s="11"/>
      <c r="I547" s="14"/>
      <c r="J547" s="11" t="str">
        <f t="shared" si="110"/>
        <v/>
      </c>
      <c r="K547" s="11" t="str">
        <f t="shared" si="113"/>
        <v/>
      </c>
      <c r="L547" s="11" t="str">
        <f t="shared" si="114"/>
        <v/>
      </c>
      <c r="M547" s="11" t="str">
        <f t="shared" si="111"/>
        <v/>
      </c>
      <c r="N547" s="11" t="str">
        <f>IF(E547&lt;&gt;"",VLOOKUP(E547,依頼一覧!F:H,2,0),"")</f>
        <v/>
      </c>
    </row>
    <row r="548" spans="1:14">
      <c r="A548" s="7">
        <v>547</v>
      </c>
      <c r="B548" s="56" t="str">
        <f t="shared" ca="1" si="109"/>
        <v/>
      </c>
      <c r="C548" s="12"/>
      <c r="D548" s="9"/>
      <c r="E548" s="10"/>
      <c r="F548" s="45"/>
      <c r="G548" s="10" t="str">
        <f t="shared" si="112"/>
        <v/>
      </c>
      <c r="H548" s="11"/>
      <c r="I548" s="14"/>
      <c r="J548" s="11" t="str">
        <f t="shared" si="110"/>
        <v/>
      </c>
      <c r="K548" s="11" t="str">
        <f t="shared" si="113"/>
        <v/>
      </c>
      <c r="L548" s="11" t="str">
        <f t="shared" si="114"/>
        <v/>
      </c>
      <c r="M548" s="11" t="str">
        <f t="shared" si="111"/>
        <v/>
      </c>
      <c r="N548" s="11" t="str">
        <f>IF(E548&lt;&gt;"",VLOOKUP(E548,依頼一覧!F:H,2,0),"")</f>
        <v/>
      </c>
    </row>
    <row r="549" spans="1:14">
      <c r="A549" s="7">
        <v>548</v>
      </c>
      <c r="B549" s="56" t="str">
        <f t="shared" ca="1" si="109"/>
        <v/>
      </c>
      <c r="C549" s="12"/>
      <c r="D549" s="9"/>
      <c r="E549" s="10"/>
      <c r="F549" s="45"/>
      <c r="G549" s="10" t="str">
        <f t="shared" si="112"/>
        <v/>
      </c>
      <c r="H549" s="11"/>
      <c r="I549" s="14"/>
      <c r="J549" s="11" t="str">
        <f t="shared" si="110"/>
        <v/>
      </c>
      <c r="K549" s="11" t="str">
        <f t="shared" si="113"/>
        <v/>
      </c>
      <c r="L549" s="11" t="str">
        <f t="shared" si="114"/>
        <v/>
      </c>
      <c r="M549" s="11" t="str">
        <f t="shared" si="111"/>
        <v/>
      </c>
      <c r="N549" s="11" t="str">
        <f>IF(E549&lt;&gt;"",VLOOKUP(E549,依頼一覧!F:H,2,0),"")</f>
        <v/>
      </c>
    </row>
    <row r="550" spans="1:14">
      <c r="A550" s="7">
        <v>549</v>
      </c>
      <c r="B550" s="56" t="str">
        <f t="shared" ca="1" si="109"/>
        <v/>
      </c>
      <c r="C550" s="12"/>
      <c r="D550" s="9"/>
      <c r="E550" s="10"/>
      <c r="F550" s="45"/>
      <c r="G550" s="10" t="str">
        <f t="shared" si="112"/>
        <v/>
      </c>
      <c r="H550" s="11"/>
      <c r="I550" s="14"/>
      <c r="J550" s="11" t="str">
        <f t="shared" si="110"/>
        <v/>
      </c>
      <c r="K550" s="11" t="str">
        <f t="shared" si="113"/>
        <v/>
      </c>
      <c r="L550" s="11" t="str">
        <f t="shared" si="114"/>
        <v/>
      </c>
      <c r="M550" s="11" t="str">
        <f t="shared" si="111"/>
        <v/>
      </c>
      <c r="N550" s="11" t="str">
        <f>IF(E550&lt;&gt;"",VLOOKUP(E550,依頼一覧!F:H,2,0),"")</f>
        <v/>
      </c>
    </row>
    <row r="551" spans="1:14">
      <c r="A551" s="7">
        <v>550</v>
      </c>
      <c r="B551" s="56" t="str">
        <f t="shared" ca="1" si="109"/>
        <v/>
      </c>
      <c r="C551" s="12"/>
      <c r="D551" s="9"/>
      <c r="E551" s="10"/>
      <c r="F551" s="45"/>
      <c r="G551" s="10" t="str">
        <f t="shared" si="112"/>
        <v/>
      </c>
      <c r="H551" s="11"/>
      <c r="I551" s="14"/>
      <c r="J551" s="11" t="str">
        <f t="shared" si="110"/>
        <v/>
      </c>
      <c r="K551" s="11" t="str">
        <f t="shared" si="113"/>
        <v/>
      </c>
      <c r="L551" s="11" t="str">
        <f t="shared" si="114"/>
        <v/>
      </c>
      <c r="M551" s="11" t="str">
        <f t="shared" si="111"/>
        <v/>
      </c>
      <c r="N551" s="11" t="str">
        <f>IF(E551&lt;&gt;"",VLOOKUP(E551,依頼一覧!F:H,2,0),"")</f>
        <v/>
      </c>
    </row>
    <row r="552" spans="1:14">
      <c r="A552" s="7">
        <v>551</v>
      </c>
      <c r="B552" s="56" t="str">
        <f t="shared" ca="1" si="109"/>
        <v/>
      </c>
      <c r="C552" s="12"/>
      <c r="D552" s="9"/>
      <c r="E552" s="10"/>
      <c r="F552" s="45"/>
      <c r="G552" s="10" t="str">
        <f t="shared" si="112"/>
        <v/>
      </c>
      <c r="H552" s="11"/>
      <c r="I552" s="14"/>
      <c r="J552" s="11" t="str">
        <f t="shared" si="110"/>
        <v/>
      </c>
      <c r="K552" s="11" t="str">
        <f t="shared" si="113"/>
        <v/>
      </c>
      <c r="L552" s="11" t="str">
        <f t="shared" si="114"/>
        <v/>
      </c>
      <c r="M552" s="11" t="str">
        <f t="shared" si="111"/>
        <v/>
      </c>
      <c r="N552" s="11" t="str">
        <f>IF(E552&lt;&gt;"",VLOOKUP(E552,依頼一覧!F:H,2,0),"")</f>
        <v/>
      </c>
    </row>
    <row r="553" spans="1:14">
      <c r="A553" s="7">
        <v>552</v>
      </c>
      <c r="B553" s="56" t="str">
        <f t="shared" ca="1" si="109"/>
        <v/>
      </c>
      <c r="C553" s="12"/>
      <c r="D553" s="9"/>
      <c r="E553" s="10"/>
      <c r="F553" s="45"/>
      <c r="G553" s="10" t="str">
        <f t="shared" si="112"/>
        <v/>
      </c>
      <c r="H553" s="11"/>
      <c r="I553" s="14"/>
      <c r="J553" s="11" t="str">
        <f t="shared" si="110"/>
        <v/>
      </c>
      <c r="K553" s="11" t="str">
        <f t="shared" si="113"/>
        <v/>
      </c>
      <c r="L553" s="11" t="str">
        <f t="shared" si="114"/>
        <v/>
      </c>
      <c r="M553" s="11" t="str">
        <f t="shared" si="111"/>
        <v/>
      </c>
      <c r="N553" s="11" t="str">
        <f>IF(E553&lt;&gt;"",VLOOKUP(E553,依頼一覧!F:H,2,0),"")</f>
        <v/>
      </c>
    </row>
    <row r="554" spans="1:14">
      <c r="A554" s="7">
        <v>553</v>
      </c>
      <c r="B554" s="56" t="str">
        <f t="shared" ca="1" si="109"/>
        <v/>
      </c>
      <c r="C554" s="12"/>
      <c r="D554" s="9"/>
      <c r="E554" s="10"/>
      <c r="F554" s="45"/>
      <c r="G554" s="10" t="str">
        <f t="shared" si="112"/>
        <v/>
      </c>
      <c r="H554" s="11"/>
      <c r="I554" s="14"/>
      <c r="J554" s="11" t="str">
        <f t="shared" si="110"/>
        <v/>
      </c>
      <c r="K554" s="11" t="str">
        <f t="shared" si="113"/>
        <v/>
      </c>
      <c r="L554" s="11" t="str">
        <f t="shared" si="114"/>
        <v/>
      </c>
      <c r="M554" s="11" t="str">
        <f t="shared" si="111"/>
        <v/>
      </c>
      <c r="N554" s="11" t="str">
        <f>IF(E554&lt;&gt;"",VLOOKUP(E554,依頼一覧!F:H,2,0),"")</f>
        <v/>
      </c>
    </row>
    <row r="555" spans="1:14">
      <c r="A555" s="7">
        <v>554</v>
      </c>
      <c r="B555" s="56" t="str">
        <f t="shared" ca="1" si="109"/>
        <v/>
      </c>
      <c r="C555" s="12"/>
      <c r="D555" s="9"/>
      <c r="E555" s="10"/>
      <c r="F555" s="45"/>
      <c r="G555" s="10" t="str">
        <f t="shared" si="112"/>
        <v/>
      </c>
      <c r="H555" s="11"/>
      <c r="I555" s="14"/>
      <c r="J555" s="11" t="str">
        <f t="shared" si="110"/>
        <v/>
      </c>
      <c r="K555" s="11" t="str">
        <f t="shared" si="113"/>
        <v/>
      </c>
      <c r="L555" s="11" t="str">
        <f t="shared" si="114"/>
        <v/>
      </c>
      <c r="M555" s="11" t="str">
        <f t="shared" si="111"/>
        <v/>
      </c>
      <c r="N555" s="11" t="str">
        <f>IF(E555&lt;&gt;"",VLOOKUP(E555,依頼一覧!F:H,2,0),"")</f>
        <v/>
      </c>
    </row>
    <row r="556" spans="1:14">
      <c r="A556" s="7">
        <v>555</v>
      </c>
      <c r="B556" s="56" t="str">
        <f t="shared" ca="1" si="109"/>
        <v/>
      </c>
      <c r="C556" s="12"/>
      <c r="D556" s="9"/>
      <c r="E556" s="10"/>
      <c r="F556" s="45"/>
      <c r="G556" s="10" t="str">
        <f t="shared" si="112"/>
        <v/>
      </c>
      <c r="H556" s="11"/>
      <c r="I556" s="14"/>
      <c r="J556" s="11" t="str">
        <f t="shared" si="110"/>
        <v/>
      </c>
      <c r="K556" s="11" t="str">
        <f t="shared" si="113"/>
        <v/>
      </c>
      <c r="L556" s="11" t="str">
        <f t="shared" si="114"/>
        <v/>
      </c>
      <c r="M556" s="11" t="str">
        <f t="shared" si="111"/>
        <v/>
      </c>
      <c r="N556" s="11" t="str">
        <f>IF(E556&lt;&gt;"",VLOOKUP(E556,依頼一覧!F:H,2,0),"")</f>
        <v/>
      </c>
    </row>
    <row r="557" spans="1:14">
      <c r="A557" s="7">
        <v>556</v>
      </c>
      <c r="B557" s="56" t="str">
        <f t="shared" ca="1" si="109"/>
        <v/>
      </c>
      <c r="C557" s="12"/>
      <c r="D557" s="9"/>
      <c r="E557" s="10"/>
      <c r="F557" s="45"/>
      <c r="G557" s="10" t="str">
        <f t="shared" si="112"/>
        <v/>
      </c>
      <c r="H557" s="11"/>
      <c r="I557" s="14"/>
      <c r="J557" s="11" t="str">
        <f t="shared" si="110"/>
        <v/>
      </c>
      <c r="K557" s="11" t="str">
        <f t="shared" si="113"/>
        <v/>
      </c>
      <c r="L557" s="11" t="str">
        <f t="shared" si="114"/>
        <v/>
      </c>
      <c r="M557" s="11" t="str">
        <f t="shared" si="111"/>
        <v/>
      </c>
      <c r="N557" s="11" t="str">
        <f>IF(E557&lt;&gt;"",VLOOKUP(E557,依頼一覧!F:H,2,0),"")</f>
        <v/>
      </c>
    </row>
    <row r="558" spans="1:14">
      <c r="A558" s="7">
        <v>557</v>
      </c>
      <c r="B558" s="56" t="str">
        <f t="shared" ca="1" si="109"/>
        <v/>
      </c>
      <c r="C558" s="12"/>
      <c r="D558" s="9"/>
      <c r="E558" s="10"/>
      <c r="F558" s="45"/>
      <c r="G558" s="10" t="str">
        <f t="shared" si="112"/>
        <v/>
      </c>
      <c r="H558" s="11"/>
      <c r="I558" s="14"/>
      <c r="J558" s="11" t="str">
        <f t="shared" si="110"/>
        <v/>
      </c>
      <c r="K558" s="11" t="str">
        <f t="shared" si="113"/>
        <v/>
      </c>
      <c r="L558" s="11" t="str">
        <f t="shared" si="114"/>
        <v/>
      </c>
      <c r="M558" s="11" t="str">
        <f t="shared" si="111"/>
        <v/>
      </c>
      <c r="N558" s="11" t="str">
        <f>IF(E558&lt;&gt;"",VLOOKUP(E558,依頼一覧!F:H,2,0),"")</f>
        <v/>
      </c>
    </row>
    <row r="559" spans="1:14">
      <c r="A559" s="7">
        <v>558</v>
      </c>
      <c r="B559" s="56" t="str">
        <f t="shared" ca="1" si="109"/>
        <v/>
      </c>
      <c r="C559" s="12"/>
      <c r="D559" s="9"/>
      <c r="E559" s="10"/>
      <c r="F559" s="45"/>
      <c r="G559" s="10" t="str">
        <f t="shared" si="112"/>
        <v/>
      </c>
      <c r="H559" s="11"/>
      <c r="I559" s="14"/>
      <c r="J559" s="11" t="str">
        <f t="shared" si="110"/>
        <v/>
      </c>
      <c r="K559" s="11" t="str">
        <f t="shared" si="113"/>
        <v/>
      </c>
      <c r="L559" s="11" t="str">
        <f t="shared" si="114"/>
        <v/>
      </c>
      <c r="M559" s="11" t="str">
        <f t="shared" si="111"/>
        <v/>
      </c>
      <c r="N559" s="11" t="str">
        <f>IF(E559&lt;&gt;"",VLOOKUP(E559,依頼一覧!F:H,2,0),"")</f>
        <v/>
      </c>
    </row>
    <row r="560" spans="1:14">
      <c r="A560" s="7">
        <v>559</v>
      </c>
      <c r="B560" s="56" t="str">
        <f t="shared" ca="1" si="109"/>
        <v/>
      </c>
      <c r="C560" s="12"/>
      <c r="D560" s="9"/>
      <c r="E560" s="10"/>
      <c r="F560" s="45"/>
      <c r="G560" s="10" t="str">
        <f t="shared" si="112"/>
        <v/>
      </c>
      <c r="H560" s="11"/>
      <c r="I560" s="14"/>
      <c r="J560" s="11" t="str">
        <f t="shared" si="110"/>
        <v/>
      </c>
      <c r="K560" s="11" t="str">
        <f t="shared" si="113"/>
        <v/>
      </c>
      <c r="L560" s="11" t="str">
        <f t="shared" si="114"/>
        <v/>
      </c>
      <c r="M560" s="11" t="str">
        <f t="shared" si="111"/>
        <v/>
      </c>
      <c r="N560" s="11" t="str">
        <f>IF(E560&lt;&gt;"",VLOOKUP(E560,依頼一覧!F:H,2,0),"")</f>
        <v/>
      </c>
    </row>
    <row r="561" spans="1:14">
      <c r="A561" s="7">
        <v>560</v>
      </c>
      <c r="B561" s="56" t="str">
        <f t="shared" ca="1" si="109"/>
        <v/>
      </c>
      <c r="C561" s="12"/>
      <c r="D561" s="9"/>
      <c r="E561" s="10"/>
      <c r="F561" s="45"/>
      <c r="G561" s="10" t="str">
        <f t="shared" si="112"/>
        <v/>
      </c>
      <c r="H561" s="11"/>
      <c r="I561" s="14"/>
      <c r="J561" s="11" t="str">
        <f t="shared" si="110"/>
        <v/>
      </c>
      <c r="K561" s="11" t="str">
        <f t="shared" si="113"/>
        <v/>
      </c>
      <c r="L561" s="11" t="str">
        <f t="shared" si="114"/>
        <v/>
      </c>
      <c r="M561" s="11" t="str">
        <f t="shared" si="111"/>
        <v/>
      </c>
      <c r="N561" s="11" t="str">
        <f>IF(E561&lt;&gt;"",VLOOKUP(E561,依頼一覧!F:H,2,0),"")</f>
        <v/>
      </c>
    </row>
    <row r="562" spans="1:14">
      <c r="A562" s="7">
        <v>561</v>
      </c>
      <c r="B562" s="56" t="str">
        <f t="shared" ca="1" si="109"/>
        <v/>
      </c>
      <c r="C562" s="12"/>
      <c r="D562" s="9"/>
      <c r="E562" s="10"/>
      <c r="F562" s="45"/>
      <c r="G562" s="10" t="str">
        <f t="shared" si="112"/>
        <v/>
      </c>
      <c r="H562" s="11"/>
      <c r="I562" s="14"/>
      <c r="J562" s="11" t="str">
        <f t="shared" si="110"/>
        <v/>
      </c>
      <c r="K562" s="11" t="str">
        <f t="shared" si="113"/>
        <v/>
      </c>
      <c r="L562" s="11" t="str">
        <f t="shared" si="114"/>
        <v/>
      </c>
      <c r="M562" s="11" t="str">
        <f t="shared" si="111"/>
        <v/>
      </c>
      <c r="N562" s="11" t="str">
        <f>IF(E562&lt;&gt;"",VLOOKUP(E562,依頼一覧!F:H,2,0),"")</f>
        <v/>
      </c>
    </row>
    <row r="563" spans="1:14">
      <c r="A563" s="7">
        <v>562</v>
      </c>
      <c r="B563" s="56" t="str">
        <f t="shared" ca="1" si="109"/>
        <v/>
      </c>
      <c r="C563" s="12"/>
      <c r="D563" s="9"/>
      <c r="E563" s="10"/>
      <c r="F563" s="45"/>
      <c r="G563" s="10" t="str">
        <f t="shared" si="112"/>
        <v/>
      </c>
      <c r="H563" s="11"/>
      <c r="I563" s="14"/>
      <c r="J563" s="11" t="str">
        <f t="shared" si="110"/>
        <v/>
      </c>
      <c r="K563" s="11" t="str">
        <f t="shared" si="113"/>
        <v/>
      </c>
      <c r="L563" s="11" t="str">
        <f t="shared" si="114"/>
        <v/>
      </c>
      <c r="M563" s="11" t="str">
        <f t="shared" si="111"/>
        <v/>
      </c>
      <c r="N563" s="11" t="str">
        <f>IF(E563&lt;&gt;"",VLOOKUP(E563,依頼一覧!F:H,2,0),"")</f>
        <v/>
      </c>
    </row>
    <row r="564" spans="1:14">
      <c r="A564" s="7">
        <v>563</v>
      </c>
      <c r="B564" s="56" t="str">
        <f t="shared" ca="1" si="109"/>
        <v/>
      </c>
      <c r="C564" s="12"/>
      <c r="D564" s="9"/>
      <c r="E564" s="10"/>
      <c r="F564" s="45"/>
      <c r="G564" s="10" t="str">
        <f t="shared" si="112"/>
        <v/>
      </c>
      <c r="H564" s="11"/>
      <c r="I564" s="14"/>
      <c r="J564" s="11" t="str">
        <f t="shared" si="110"/>
        <v/>
      </c>
      <c r="K564" s="11" t="str">
        <f t="shared" si="113"/>
        <v/>
      </c>
      <c r="L564" s="11" t="str">
        <f t="shared" si="114"/>
        <v/>
      </c>
      <c r="M564" s="11" t="str">
        <f t="shared" si="111"/>
        <v/>
      </c>
      <c r="N564" s="11" t="str">
        <f>IF(E564&lt;&gt;"",VLOOKUP(E564,依頼一覧!F:H,2,0),"")</f>
        <v/>
      </c>
    </row>
    <row r="565" spans="1:14">
      <c r="A565" s="7">
        <v>564</v>
      </c>
      <c r="B565" s="56" t="str">
        <f t="shared" ca="1" si="109"/>
        <v/>
      </c>
      <c r="C565" s="12"/>
      <c r="D565" s="9"/>
      <c r="E565" s="10"/>
      <c r="F565" s="45"/>
      <c r="G565" s="10" t="str">
        <f t="shared" si="112"/>
        <v/>
      </c>
      <c r="H565" s="11"/>
      <c r="I565" s="14"/>
      <c r="J565" s="11" t="str">
        <f t="shared" si="110"/>
        <v/>
      </c>
      <c r="K565" s="11" t="str">
        <f t="shared" si="113"/>
        <v/>
      </c>
      <c r="L565" s="11" t="str">
        <f t="shared" si="114"/>
        <v/>
      </c>
      <c r="M565" s="11" t="str">
        <f t="shared" si="111"/>
        <v/>
      </c>
      <c r="N565" s="11" t="str">
        <f>IF(E565&lt;&gt;"",VLOOKUP(E565,依頼一覧!F:H,2,0),"")</f>
        <v/>
      </c>
    </row>
    <row r="566" spans="1:14">
      <c r="A566" s="7">
        <v>565</v>
      </c>
      <c r="B566" s="56" t="str">
        <f t="shared" ca="1" si="109"/>
        <v/>
      </c>
      <c r="C566" s="12"/>
      <c r="D566" s="9"/>
      <c r="E566" s="10"/>
      <c r="F566" s="45"/>
      <c r="G566" s="10" t="str">
        <f t="shared" si="112"/>
        <v/>
      </c>
      <c r="H566" s="11"/>
      <c r="I566" s="14"/>
      <c r="J566" s="11" t="str">
        <f t="shared" si="110"/>
        <v/>
      </c>
      <c r="K566" s="11" t="str">
        <f t="shared" si="113"/>
        <v/>
      </c>
      <c r="L566" s="11" t="str">
        <f t="shared" si="114"/>
        <v/>
      </c>
      <c r="M566" s="11" t="str">
        <f t="shared" si="111"/>
        <v/>
      </c>
      <c r="N566" s="11" t="str">
        <f>IF(E566&lt;&gt;"",VLOOKUP(E566,依頼一覧!F:H,2,0),"")</f>
        <v/>
      </c>
    </row>
    <row r="567" spans="1:14">
      <c r="A567" s="7">
        <v>566</v>
      </c>
      <c r="B567" s="56" t="str">
        <f t="shared" ca="1" si="109"/>
        <v/>
      </c>
      <c r="C567" s="12"/>
      <c r="D567" s="9"/>
      <c r="E567" s="10"/>
      <c r="F567" s="45"/>
      <c r="G567" s="10" t="str">
        <f t="shared" si="112"/>
        <v/>
      </c>
      <c r="H567" s="11"/>
      <c r="I567" s="14"/>
      <c r="J567" s="11" t="str">
        <f t="shared" si="110"/>
        <v/>
      </c>
      <c r="K567" s="11" t="str">
        <f t="shared" si="113"/>
        <v/>
      </c>
      <c r="L567" s="11" t="str">
        <f t="shared" si="114"/>
        <v/>
      </c>
      <c r="M567" s="11" t="str">
        <f t="shared" si="111"/>
        <v/>
      </c>
      <c r="N567" s="11" t="str">
        <f>IF(E567&lt;&gt;"",VLOOKUP(E567,依頼一覧!F:H,2,0),"")</f>
        <v/>
      </c>
    </row>
    <row r="568" spans="1:14">
      <c r="A568" s="7">
        <v>567</v>
      </c>
      <c r="B568" s="56" t="str">
        <f t="shared" ca="1" si="109"/>
        <v/>
      </c>
      <c r="C568" s="12"/>
      <c r="D568" s="9"/>
      <c r="E568" s="10"/>
      <c r="F568" s="45"/>
      <c r="G568" s="10" t="str">
        <f t="shared" si="112"/>
        <v/>
      </c>
      <c r="H568" s="11"/>
      <c r="I568" s="14"/>
      <c r="J568" s="11" t="str">
        <f t="shared" si="110"/>
        <v/>
      </c>
      <c r="K568" s="11" t="str">
        <f t="shared" si="113"/>
        <v/>
      </c>
      <c r="L568" s="11" t="str">
        <f t="shared" si="114"/>
        <v/>
      </c>
      <c r="M568" s="11" t="str">
        <f t="shared" si="111"/>
        <v/>
      </c>
      <c r="N568" s="11" t="str">
        <f>IF(E568&lt;&gt;"",VLOOKUP(E568,依頼一覧!F:H,2,0),"")</f>
        <v/>
      </c>
    </row>
    <row r="569" spans="1:14">
      <c r="A569" s="7">
        <v>568</v>
      </c>
      <c r="B569" s="56" t="str">
        <f t="shared" ca="1" si="109"/>
        <v/>
      </c>
      <c r="C569" s="12"/>
      <c r="D569" s="9"/>
      <c r="E569" s="10"/>
      <c r="F569" s="45"/>
      <c r="G569" s="10" t="str">
        <f t="shared" si="112"/>
        <v/>
      </c>
      <c r="H569" s="11"/>
      <c r="I569" s="14"/>
      <c r="J569" s="11" t="str">
        <f t="shared" si="110"/>
        <v/>
      </c>
      <c r="K569" s="11" t="str">
        <f t="shared" si="113"/>
        <v/>
      </c>
      <c r="L569" s="11" t="str">
        <f t="shared" si="114"/>
        <v/>
      </c>
      <c r="M569" s="11" t="str">
        <f t="shared" si="111"/>
        <v/>
      </c>
      <c r="N569" s="11" t="str">
        <f>IF(E569&lt;&gt;"",VLOOKUP(E569,依頼一覧!F:H,2,0),"")</f>
        <v/>
      </c>
    </row>
    <row r="570" spans="1:14">
      <c r="A570" s="7">
        <v>569</v>
      </c>
      <c r="B570" s="56" t="str">
        <f t="shared" ca="1" si="109"/>
        <v/>
      </c>
      <c r="C570" s="12"/>
      <c r="D570" s="9"/>
      <c r="E570" s="10"/>
      <c r="F570" s="45"/>
      <c r="G570" s="10" t="str">
        <f t="shared" si="112"/>
        <v/>
      </c>
      <c r="H570" s="11"/>
      <c r="I570" s="14"/>
      <c r="J570" s="11" t="str">
        <f t="shared" si="110"/>
        <v/>
      </c>
      <c r="K570" s="11" t="str">
        <f t="shared" si="113"/>
        <v/>
      </c>
      <c r="L570" s="11" t="str">
        <f t="shared" si="114"/>
        <v/>
      </c>
      <c r="M570" s="11" t="str">
        <f t="shared" si="111"/>
        <v/>
      </c>
      <c r="N570" s="11" t="str">
        <f>IF(E570&lt;&gt;"",VLOOKUP(E570,依頼一覧!F:H,2,0),"")</f>
        <v/>
      </c>
    </row>
    <row r="571" spans="1:14">
      <c r="A571" s="7">
        <v>570</v>
      </c>
      <c r="B571" s="56" t="str">
        <f t="shared" ca="1" si="109"/>
        <v/>
      </c>
      <c r="C571" s="12"/>
      <c r="D571" s="9"/>
      <c r="E571" s="10"/>
      <c r="F571" s="45"/>
      <c r="G571" s="10" t="str">
        <f t="shared" si="112"/>
        <v/>
      </c>
      <c r="H571" s="11"/>
      <c r="I571" s="14"/>
      <c r="J571" s="11" t="str">
        <f t="shared" si="110"/>
        <v/>
      </c>
      <c r="K571" s="11" t="str">
        <f t="shared" si="113"/>
        <v/>
      </c>
      <c r="L571" s="11" t="str">
        <f t="shared" si="114"/>
        <v/>
      </c>
      <c r="M571" s="11" t="str">
        <f t="shared" si="111"/>
        <v/>
      </c>
      <c r="N571" s="11" t="str">
        <f>IF(E571&lt;&gt;"",VLOOKUP(E571,依頼一覧!F:H,2,0),"")</f>
        <v/>
      </c>
    </row>
    <row r="572" spans="1:14">
      <c r="A572" s="7">
        <v>571</v>
      </c>
      <c r="B572" s="56" t="str">
        <f t="shared" ca="1" si="109"/>
        <v/>
      </c>
      <c r="C572" s="12"/>
      <c r="D572" s="9"/>
      <c r="E572" s="10"/>
      <c r="F572" s="45"/>
      <c r="G572" s="10" t="str">
        <f t="shared" si="112"/>
        <v/>
      </c>
      <c r="H572" s="11"/>
      <c r="I572" s="14"/>
      <c r="J572" s="11" t="str">
        <f t="shared" si="110"/>
        <v/>
      </c>
      <c r="K572" s="11" t="str">
        <f t="shared" si="113"/>
        <v/>
      </c>
      <c r="L572" s="11" t="str">
        <f t="shared" si="114"/>
        <v/>
      </c>
      <c r="M572" s="11" t="str">
        <f t="shared" si="111"/>
        <v/>
      </c>
      <c r="N572" s="11" t="str">
        <f>IF(E572&lt;&gt;"",VLOOKUP(E572,依頼一覧!F:H,2,0),"")</f>
        <v/>
      </c>
    </row>
    <row r="573" spans="1:14">
      <c r="A573" s="7">
        <v>572</v>
      </c>
      <c r="B573" s="56" t="str">
        <f t="shared" ca="1" si="109"/>
        <v/>
      </c>
      <c r="C573" s="12"/>
      <c r="D573" s="9"/>
      <c r="E573" s="10"/>
      <c r="F573" s="45"/>
      <c r="G573" s="10" t="str">
        <f t="shared" si="112"/>
        <v/>
      </c>
      <c r="H573" s="11"/>
      <c r="I573" s="14"/>
      <c r="J573" s="11" t="str">
        <f t="shared" si="110"/>
        <v/>
      </c>
      <c r="K573" s="11" t="str">
        <f t="shared" si="113"/>
        <v/>
      </c>
      <c r="L573" s="11" t="str">
        <f t="shared" si="114"/>
        <v/>
      </c>
      <c r="M573" s="11" t="str">
        <f t="shared" si="111"/>
        <v/>
      </c>
      <c r="N573" s="11" t="str">
        <f>IF(E573&lt;&gt;"",VLOOKUP(E573,依頼一覧!F:H,2,0),"")</f>
        <v/>
      </c>
    </row>
    <row r="574" spans="1:14">
      <c r="A574" s="7">
        <v>573</v>
      </c>
      <c r="B574" s="56" t="str">
        <f t="shared" ca="1" si="109"/>
        <v/>
      </c>
      <c r="C574" s="12"/>
      <c r="D574" s="9"/>
      <c r="E574" s="10"/>
      <c r="F574" s="45"/>
      <c r="G574" s="10" t="str">
        <f t="shared" si="112"/>
        <v/>
      </c>
      <c r="H574" s="11"/>
      <c r="I574" s="14"/>
      <c r="J574" s="11" t="str">
        <f t="shared" si="110"/>
        <v/>
      </c>
      <c r="K574" s="11" t="str">
        <f t="shared" si="113"/>
        <v/>
      </c>
      <c r="L574" s="11" t="str">
        <f t="shared" si="114"/>
        <v/>
      </c>
      <c r="M574" s="11" t="str">
        <f t="shared" si="111"/>
        <v/>
      </c>
      <c r="N574" s="11" t="str">
        <f>IF(E574&lt;&gt;"",VLOOKUP(E574,依頼一覧!F:H,2,0),"")</f>
        <v/>
      </c>
    </row>
    <row r="575" spans="1:14">
      <c r="A575" s="7">
        <v>574</v>
      </c>
      <c r="B575" s="56" t="str">
        <f t="shared" ca="1" si="109"/>
        <v/>
      </c>
      <c r="C575" s="12"/>
      <c r="D575" s="9"/>
      <c r="E575" s="10"/>
      <c r="F575" s="45"/>
      <c r="G575" s="10" t="str">
        <f t="shared" si="112"/>
        <v/>
      </c>
      <c r="H575" s="11"/>
      <c r="I575" s="14"/>
      <c r="J575" s="11" t="str">
        <f t="shared" si="110"/>
        <v/>
      </c>
      <c r="K575" s="11" t="str">
        <f t="shared" si="113"/>
        <v/>
      </c>
      <c r="L575" s="11" t="str">
        <f t="shared" si="114"/>
        <v/>
      </c>
      <c r="M575" s="11" t="str">
        <f t="shared" si="111"/>
        <v/>
      </c>
      <c r="N575" s="11" t="str">
        <f>IF(E575&lt;&gt;"",VLOOKUP(E575,依頼一覧!F:H,2,0),"")</f>
        <v/>
      </c>
    </row>
    <row r="576" spans="1:14">
      <c r="A576" s="7">
        <v>575</v>
      </c>
      <c r="B576" s="56" t="str">
        <f t="shared" ca="1" si="109"/>
        <v/>
      </c>
      <c r="C576" s="12"/>
      <c r="D576" s="9"/>
      <c r="E576" s="10"/>
      <c r="F576" s="45"/>
      <c r="G576" s="10" t="str">
        <f t="shared" si="112"/>
        <v/>
      </c>
      <c r="H576" s="11"/>
      <c r="I576" s="14"/>
      <c r="J576" s="11" t="str">
        <f t="shared" si="110"/>
        <v/>
      </c>
      <c r="K576" s="11" t="str">
        <f t="shared" si="113"/>
        <v/>
      </c>
      <c r="L576" s="11" t="str">
        <f t="shared" si="114"/>
        <v/>
      </c>
      <c r="M576" s="11" t="str">
        <f t="shared" si="111"/>
        <v/>
      </c>
      <c r="N576" s="11" t="str">
        <f>IF(E576&lt;&gt;"",VLOOKUP(E576,依頼一覧!F:H,2,0),"")</f>
        <v/>
      </c>
    </row>
    <row r="577" spans="1:14">
      <c r="A577" s="7">
        <v>576</v>
      </c>
      <c r="B577" s="56" t="str">
        <f t="shared" ca="1" si="109"/>
        <v/>
      </c>
      <c r="C577" s="12"/>
      <c r="D577" s="9"/>
      <c r="E577" s="10"/>
      <c r="F577" s="45"/>
      <c r="G577" s="10" t="str">
        <f t="shared" si="112"/>
        <v/>
      </c>
      <c r="H577" s="11"/>
      <c r="I577" s="14"/>
      <c r="J577" s="11" t="str">
        <f t="shared" si="110"/>
        <v/>
      </c>
      <c r="K577" s="11" t="str">
        <f t="shared" si="113"/>
        <v/>
      </c>
      <c r="L577" s="11" t="str">
        <f t="shared" si="114"/>
        <v/>
      </c>
      <c r="M577" s="11" t="str">
        <f t="shared" si="111"/>
        <v/>
      </c>
      <c r="N577" s="11" t="str">
        <f>IF(E577&lt;&gt;"",VLOOKUP(E577,依頼一覧!F:H,2,0),"")</f>
        <v/>
      </c>
    </row>
    <row r="578" spans="1:14">
      <c r="A578" s="7">
        <v>577</v>
      </c>
      <c r="B578" s="56" t="str">
        <f t="shared" ca="1" si="109"/>
        <v/>
      </c>
      <c r="C578" s="12"/>
      <c r="D578" s="9"/>
      <c r="E578" s="10"/>
      <c r="F578" s="45"/>
      <c r="G578" s="10" t="str">
        <f t="shared" si="112"/>
        <v/>
      </c>
      <c r="H578" s="11"/>
      <c r="I578" s="14"/>
      <c r="J578" s="11" t="str">
        <f t="shared" si="110"/>
        <v/>
      </c>
      <c r="K578" s="11" t="str">
        <f t="shared" si="113"/>
        <v/>
      </c>
      <c r="L578" s="11" t="str">
        <f t="shared" si="114"/>
        <v/>
      </c>
      <c r="M578" s="11" t="str">
        <f t="shared" si="111"/>
        <v/>
      </c>
      <c r="N578" s="11" t="str">
        <f>IF(E578&lt;&gt;"",VLOOKUP(E578,依頼一覧!F:H,2,0),"")</f>
        <v/>
      </c>
    </row>
    <row r="579" spans="1:14">
      <c r="A579" s="7">
        <v>578</v>
      </c>
      <c r="B579" s="56" t="str">
        <f t="shared" ref="B579:B642" ca="1" si="115">IF(D579&lt;&gt;"",TODAY(),"")</f>
        <v/>
      </c>
      <c r="C579" s="12"/>
      <c r="D579" s="9"/>
      <c r="E579" s="10"/>
      <c r="F579" s="45"/>
      <c r="G579" s="10" t="str">
        <f t="shared" si="112"/>
        <v/>
      </c>
      <c r="H579" s="11"/>
      <c r="I579" s="14"/>
      <c r="J579" s="11" t="str">
        <f t="shared" ref="J579:J642" si="116">IF(E579&lt;&gt;"",
IF(
OR(VALUE(G579)=31091,VALUE(G579)=49561,VALUE(G579)=49790,VALUE(G579)=48161,VALUE(G579)=49661,VALUE(G579)=49861,VALUE(G579)=48561,VALUE(G579)=49679,VALUE(G579)=60522,VALUE(G579)=49261,VALUE(G579)=49681,VALUE(G579)=71151,VALUE(G579)=49361,VALUE(G579)=49743,VALUE(G579)=77334,VALUE(G579)=49461,VALUE(G579)=49761,VALUE(G579)=99661,VALUE(G579)=917,VALUE(G579)=10035,VALUE(G579)=49663,VALUE(G579)=49665,VALUE(G579)=60020,VALUE(G579)=99660,VALUE(G579)=99663,VALUE(G579)=99665,VALUE(G579)=71151,VALUE(G579)=31081),"JCB",
IF(
E579=0,"J-Mups","MUN"
)
),"")</f>
        <v/>
      </c>
      <c r="K579" s="11" t="str">
        <f t="shared" si="113"/>
        <v/>
      </c>
      <c r="L579" s="11" t="str">
        <f t="shared" si="114"/>
        <v/>
      </c>
      <c r="M579" s="11" t="str">
        <f t="shared" ref="M579:M642" si="117">IF(E579&lt;&gt;"",IF(OR(VALUE(G579)=31081,VALUE(G579)=49665,VALUE(G579)=917,VALUE(G579)=10035,VALUE(G579)=49663,VALUE(G579)=60020,VALUE(G579)=49679,VALUE(G579)=99663,VALUE(G579)=49679,VALUE(G579)=55084,VALUE(G579)=55087,VALUE(G579)=55088,VALUE(G579)=55089,VALUE(G579)=55090,VALUE(G579)=55091,VALUE(G579)=55092,VALUE(G579)=55093,VALUE(G579)=55094,VALUE(G579)=55095,VALUE(G579)=55096,VALUE(G579)=55097,VALUE(G579)=55099,VALUE(G579)=55100,VALUE(G579)=71151),"調整",
IF(E579&lt;&gt;"",IF(OR(VALUE(G579)=31091,VALUE(G579)=49681,VALUE(G579)=49743,VALUE(G579)=60522),"依頼かも",
IF(J579="J-Mups","保管リスト","依頼")))),"")</f>
        <v/>
      </c>
      <c r="N579" s="11" t="str">
        <f>IF(E579&lt;&gt;"",VLOOKUP(E579,依頼一覧!F:H,2,0),"")</f>
        <v/>
      </c>
    </row>
    <row r="580" spans="1:14">
      <c r="A580" s="7">
        <v>579</v>
      </c>
      <c r="B580" s="56" t="str">
        <f t="shared" ca="1" si="115"/>
        <v/>
      </c>
      <c r="C580" s="12"/>
      <c r="D580" s="9"/>
      <c r="E580" s="10"/>
      <c r="F580" s="45"/>
      <c r="G580" s="10" t="str">
        <f t="shared" si="112"/>
        <v/>
      </c>
      <c r="H580" s="11"/>
      <c r="I580" s="14"/>
      <c r="J580" s="11" t="str">
        <f t="shared" si="116"/>
        <v/>
      </c>
      <c r="K580" s="11" t="str">
        <f t="shared" si="113"/>
        <v/>
      </c>
      <c r="L580" s="11" t="str">
        <f t="shared" si="114"/>
        <v/>
      </c>
      <c r="M580" s="11" t="str">
        <f t="shared" si="117"/>
        <v/>
      </c>
      <c r="N580" s="11" t="str">
        <f>IF(E580&lt;&gt;"",VLOOKUP(E580,依頼一覧!F:H,2,0),"")</f>
        <v/>
      </c>
    </row>
    <row r="581" spans="1:14">
      <c r="A581" s="7">
        <v>580</v>
      </c>
      <c r="B581" s="56" t="str">
        <f t="shared" ca="1" si="115"/>
        <v/>
      </c>
      <c r="C581" s="12"/>
      <c r="D581" s="9"/>
      <c r="E581" s="10"/>
      <c r="F581" s="45"/>
      <c r="G581" s="10" t="str">
        <f t="shared" si="112"/>
        <v/>
      </c>
      <c r="H581" s="11"/>
      <c r="I581" s="14"/>
      <c r="J581" s="11" t="str">
        <f t="shared" si="116"/>
        <v/>
      </c>
      <c r="K581" s="11" t="str">
        <f t="shared" si="113"/>
        <v/>
      </c>
      <c r="L581" s="11" t="str">
        <f t="shared" si="114"/>
        <v/>
      </c>
      <c r="M581" s="11" t="str">
        <f t="shared" si="117"/>
        <v/>
      </c>
      <c r="N581" s="11" t="str">
        <f>IF(E581&lt;&gt;"",VLOOKUP(E581,依頼一覧!F:H,2,0),"")</f>
        <v/>
      </c>
    </row>
    <row r="582" spans="1:14">
      <c r="A582" s="7">
        <v>581</v>
      </c>
      <c r="B582" s="56" t="str">
        <f t="shared" ca="1" si="115"/>
        <v/>
      </c>
      <c r="C582" s="12"/>
      <c r="D582" s="9"/>
      <c r="E582" s="10"/>
      <c r="F582" s="45"/>
      <c r="G582" s="10" t="str">
        <f t="shared" si="112"/>
        <v/>
      </c>
      <c r="H582" s="11"/>
      <c r="I582" s="14"/>
      <c r="J582" s="11" t="str">
        <f t="shared" si="116"/>
        <v/>
      </c>
      <c r="K582" s="11" t="str">
        <f t="shared" si="113"/>
        <v/>
      </c>
      <c r="L582" s="11" t="str">
        <f t="shared" si="114"/>
        <v/>
      </c>
      <c r="M582" s="11" t="str">
        <f t="shared" si="117"/>
        <v/>
      </c>
      <c r="N582" s="11" t="str">
        <f>IF(E582&lt;&gt;"",VLOOKUP(E582,依頼一覧!F:H,2,0),"")</f>
        <v/>
      </c>
    </row>
    <row r="583" spans="1:14">
      <c r="A583" s="7">
        <v>582</v>
      </c>
      <c r="B583" s="56" t="str">
        <f t="shared" ca="1" si="115"/>
        <v/>
      </c>
      <c r="C583" s="12"/>
      <c r="D583" s="9"/>
      <c r="E583" s="10"/>
      <c r="F583" s="45"/>
      <c r="G583" s="10" t="str">
        <f t="shared" si="112"/>
        <v/>
      </c>
      <c r="H583" s="11"/>
      <c r="I583" s="14"/>
      <c r="J583" s="11" t="str">
        <f t="shared" si="116"/>
        <v/>
      </c>
      <c r="K583" s="11" t="str">
        <f t="shared" si="113"/>
        <v/>
      </c>
      <c r="L583" s="11" t="str">
        <f t="shared" si="114"/>
        <v/>
      </c>
      <c r="M583" s="11" t="str">
        <f t="shared" si="117"/>
        <v/>
      </c>
      <c r="N583" s="11" t="str">
        <f>IF(E583&lt;&gt;"",VLOOKUP(E583,依頼一覧!F:H,2,0),"")</f>
        <v/>
      </c>
    </row>
    <row r="584" spans="1:14">
      <c r="A584" s="7">
        <v>583</v>
      </c>
      <c r="B584" s="56" t="str">
        <f t="shared" ca="1" si="115"/>
        <v/>
      </c>
      <c r="C584" s="12"/>
      <c r="D584" s="9"/>
      <c r="E584" s="10"/>
      <c r="F584" s="45"/>
      <c r="G584" s="10" t="str">
        <f t="shared" si="112"/>
        <v/>
      </c>
      <c r="H584" s="11"/>
      <c r="I584" s="14"/>
      <c r="J584" s="11" t="str">
        <f t="shared" si="116"/>
        <v/>
      </c>
      <c r="K584" s="11" t="str">
        <f t="shared" si="113"/>
        <v/>
      </c>
      <c r="L584" s="11" t="str">
        <f t="shared" si="114"/>
        <v/>
      </c>
      <c r="M584" s="11" t="str">
        <f t="shared" si="117"/>
        <v/>
      </c>
      <c r="N584" s="11" t="str">
        <f>IF(E584&lt;&gt;"",VLOOKUP(E584,依頼一覧!F:H,2,0),"")</f>
        <v/>
      </c>
    </row>
    <row r="585" spans="1:14">
      <c r="A585" s="7">
        <v>584</v>
      </c>
      <c r="B585" s="56" t="str">
        <f t="shared" ca="1" si="115"/>
        <v/>
      </c>
      <c r="C585" s="12"/>
      <c r="D585" s="9"/>
      <c r="E585" s="10"/>
      <c r="F585" s="45"/>
      <c r="G585" s="10" t="str">
        <f t="shared" si="112"/>
        <v/>
      </c>
      <c r="H585" s="11"/>
      <c r="I585" s="14"/>
      <c r="J585" s="11" t="str">
        <f t="shared" si="116"/>
        <v/>
      </c>
      <c r="K585" s="11" t="str">
        <f t="shared" si="113"/>
        <v/>
      </c>
      <c r="L585" s="11" t="str">
        <f t="shared" si="114"/>
        <v/>
      </c>
      <c r="M585" s="11" t="str">
        <f t="shared" si="117"/>
        <v/>
      </c>
      <c r="N585" s="11" t="str">
        <f>IF(E585&lt;&gt;"",VLOOKUP(E585,依頼一覧!F:H,2,0),"")</f>
        <v/>
      </c>
    </row>
    <row r="586" spans="1:14">
      <c r="A586" s="7">
        <v>585</v>
      </c>
      <c r="B586" s="56" t="str">
        <f t="shared" ca="1" si="115"/>
        <v/>
      </c>
      <c r="C586" s="12"/>
      <c r="D586" s="9"/>
      <c r="E586" s="10"/>
      <c r="F586" s="45"/>
      <c r="G586" s="10" t="str">
        <f t="shared" si="112"/>
        <v/>
      </c>
      <c r="H586" s="11"/>
      <c r="I586" s="14"/>
      <c r="J586" s="11" t="str">
        <f t="shared" si="116"/>
        <v/>
      </c>
      <c r="K586" s="11" t="str">
        <f t="shared" si="113"/>
        <v/>
      </c>
      <c r="L586" s="11" t="str">
        <f t="shared" si="114"/>
        <v/>
      </c>
      <c r="M586" s="11" t="str">
        <f t="shared" si="117"/>
        <v/>
      </c>
      <c r="N586" s="11" t="str">
        <f>IF(E586&lt;&gt;"",VLOOKUP(E586,依頼一覧!F:H,2,0),"")</f>
        <v/>
      </c>
    </row>
    <row r="587" spans="1:14">
      <c r="A587" s="7">
        <v>586</v>
      </c>
      <c r="B587" s="56" t="str">
        <f t="shared" ca="1" si="115"/>
        <v/>
      </c>
      <c r="C587" s="12"/>
      <c r="D587" s="9"/>
      <c r="E587" s="10"/>
      <c r="F587" s="45"/>
      <c r="G587" s="10" t="str">
        <f t="shared" si="112"/>
        <v/>
      </c>
      <c r="H587" s="11"/>
      <c r="I587" s="14"/>
      <c r="J587" s="11" t="str">
        <f t="shared" si="116"/>
        <v/>
      </c>
      <c r="K587" s="11" t="str">
        <f t="shared" si="113"/>
        <v/>
      </c>
      <c r="L587" s="11" t="str">
        <f t="shared" si="114"/>
        <v/>
      </c>
      <c r="M587" s="11" t="str">
        <f t="shared" si="117"/>
        <v/>
      </c>
      <c r="N587" s="11" t="str">
        <f>IF(E587&lt;&gt;"",VLOOKUP(E587,依頼一覧!F:H,2,0),"")</f>
        <v/>
      </c>
    </row>
    <row r="588" spans="1:14">
      <c r="A588" s="7">
        <v>587</v>
      </c>
      <c r="B588" s="56" t="str">
        <f t="shared" ca="1" si="115"/>
        <v/>
      </c>
      <c r="C588" s="12"/>
      <c r="D588" s="9"/>
      <c r="E588" s="10"/>
      <c r="F588" s="45"/>
      <c r="G588" s="10" t="str">
        <f t="shared" si="112"/>
        <v/>
      </c>
      <c r="H588" s="11"/>
      <c r="I588" s="14"/>
      <c r="J588" s="11" t="str">
        <f t="shared" si="116"/>
        <v/>
      </c>
      <c r="K588" s="11" t="str">
        <f t="shared" si="113"/>
        <v/>
      </c>
      <c r="L588" s="11" t="str">
        <f t="shared" si="114"/>
        <v/>
      </c>
      <c r="M588" s="11" t="str">
        <f t="shared" si="117"/>
        <v/>
      </c>
      <c r="N588" s="11" t="str">
        <f>IF(E588&lt;&gt;"",VLOOKUP(E588,依頼一覧!F:H,2,0),"")</f>
        <v/>
      </c>
    </row>
    <row r="589" spans="1:14">
      <c r="A589" s="7">
        <v>588</v>
      </c>
      <c r="B589" s="56" t="str">
        <f t="shared" ca="1" si="115"/>
        <v/>
      </c>
      <c r="C589" s="12"/>
      <c r="D589" s="9"/>
      <c r="E589" s="10"/>
      <c r="F589" s="45"/>
      <c r="G589" s="10" t="str">
        <f t="shared" si="112"/>
        <v/>
      </c>
      <c r="H589" s="11"/>
      <c r="I589" s="14"/>
      <c r="J589" s="11" t="str">
        <f t="shared" si="116"/>
        <v/>
      </c>
      <c r="K589" s="11" t="str">
        <f t="shared" si="113"/>
        <v/>
      </c>
      <c r="L589" s="11" t="str">
        <f t="shared" si="114"/>
        <v/>
      </c>
      <c r="M589" s="11" t="str">
        <f t="shared" si="117"/>
        <v/>
      </c>
      <c r="N589" s="11" t="str">
        <f>IF(E589&lt;&gt;"",VLOOKUP(E589,依頼一覧!F:H,2,0),"")</f>
        <v/>
      </c>
    </row>
    <row r="590" spans="1:14">
      <c r="A590" s="7">
        <v>589</v>
      </c>
      <c r="B590" s="56" t="str">
        <f t="shared" ca="1" si="115"/>
        <v/>
      </c>
      <c r="C590" s="12"/>
      <c r="D590" s="9"/>
      <c r="E590" s="10"/>
      <c r="F590" s="45"/>
      <c r="G590" s="10" t="str">
        <f t="shared" si="112"/>
        <v/>
      </c>
      <c r="H590" s="11"/>
      <c r="I590" s="14"/>
      <c r="J590" s="11" t="str">
        <f t="shared" si="116"/>
        <v/>
      </c>
      <c r="K590" s="11" t="str">
        <f t="shared" si="113"/>
        <v/>
      </c>
      <c r="L590" s="11" t="str">
        <f t="shared" si="114"/>
        <v/>
      </c>
      <c r="M590" s="11" t="str">
        <f t="shared" si="117"/>
        <v/>
      </c>
      <c r="N590" s="11" t="str">
        <f>IF(E590&lt;&gt;"",VLOOKUP(E590,依頼一覧!F:H,2,0),"")</f>
        <v/>
      </c>
    </row>
    <row r="591" spans="1:14">
      <c r="A591" s="7">
        <v>590</v>
      </c>
      <c r="B591" s="56" t="str">
        <f t="shared" ca="1" si="115"/>
        <v/>
      </c>
      <c r="C591" s="12"/>
      <c r="D591" s="9"/>
      <c r="E591" s="10"/>
      <c r="F591" s="45"/>
      <c r="G591" s="10" t="str">
        <f t="shared" si="112"/>
        <v/>
      </c>
      <c r="H591" s="11"/>
      <c r="I591" s="14"/>
      <c r="J591" s="11" t="str">
        <f t="shared" si="116"/>
        <v/>
      </c>
      <c r="K591" s="11" t="str">
        <f t="shared" si="113"/>
        <v/>
      </c>
      <c r="L591" s="11" t="str">
        <f t="shared" si="114"/>
        <v/>
      </c>
      <c r="M591" s="11" t="str">
        <f t="shared" si="117"/>
        <v/>
      </c>
      <c r="N591" s="11" t="str">
        <f>IF(E591&lt;&gt;"",VLOOKUP(E591,依頼一覧!F:H,2,0),"")</f>
        <v/>
      </c>
    </row>
    <row r="592" spans="1:14">
      <c r="A592" s="7">
        <v>591</v>
      </c>
      <c r="B592" s="56" t="str">
        <f t="shared" ca="1" si="115"/>
        <v/>
      </c>
      <c r="C592" s="12"/>
      <c r="D592" s="9"/>
      <c r="E592" s="10"/>
      <c r="F592" s="45"/>
      <c r="G592" s="10" t="str">
        <f t="shared" si="112"/>
        <v/>
      </c>
      <c r="H592" s="11"/>
      <c r="I592" s="14"/>
      <c r="J592" s="11" t="str">
        <f t="shared" si="116"/>
        <v/>
      </c>
      <c r="K592" s="11" t="str">
        <f t="shared" si="113"/>
        <v/>
      </c>
      <c r="L592" s="11" t="str">
        <f t="shared" si="114"/>
        <v/>
      </c>
      <c r="M592" s="11" t="str">
        <f t="shared" si="117"/>
        <v/>
      </c>
      <c r="N592" s="11" t="str">
        <f>IF(E592&lt;&gt;"",VLOOKUP(E592,依頼一覧!F:H,2,0),"")</f>
        <v/>
      </c>
    </row>
    <row r="593" spans="1:14">
      <c r="A593" s="7">
        <v>592</v>
      </c>
      <c r="B593" s="56" t="str">
        <f t="shared" ca="1" si="115"/>
        <v/>
      </c>
      <c r="C593" s="12"/>
      <c r="D593" s="9"/>
      <c r="E593" s="10"/>
      <c r="F593" s="45"/>
      <c r="G593" s="10" t="str">
        <f t="shared" si="112"/>
        <v/>
      </c>
      <c r="H593" s="11"/>
      <c r="I593" s="14"/>
      <c r="J593" s="11" t="str">
        <f t="shared" si="116"/>
        <v/>
      </c>
      <c r="K593" s="11" t="str">
        <f t="shared" si="113"/>
        <v/>
      </c>
      <c r="L593" s="11" t="str">
        <f t="shared" si="114"/>
        <v/>
      </c>
      <c r="M593" s="11" t="str">
        <f t="shared" si="117"/>
        <v/>
      </c>
      <c r="N593" s="11" t="str">
        <f>IF(E593&lt;&gt;"",VLOOKUP(E593,依頼一覧!F:H,2,0),"")</f>
        <v/>
      </c>
    </row>
    <row r="594" spans="1:14">
      <c r="A594" s="7">
        <v>593</v>
      </c>
      <c r="B594" s="56" t="str">
        <f t="shared" ca="1" si="115"/>
        <v/>
      </c>
      <c r="C594" s="12"/>
      <c r="D594" s="9"/>
      <c r="E594" s="10"/>
      <c r="F594" s="45"/>
      <c r="G594" s="10" t="str">
        <f t="shared" si="112"/>
        <v/>
      </c>
      <c r="H594" s="11"/>
      <c r="I594" s="14"/>
      <c r="J594" s="11" t="str">
        <f t="shared" si="116"/>
        <v/>
      </c>
      <c r="K594" s="11" t="str">
        <f t="shared" si="113"/>
        <v/>
      </c>
      <c r="L594" s="11" t="str">
        <f t="shared" si="114"/>
        <v/>
      </c>
      <c r="M594" s="11" t="str">
        <f t="shared" si="117"/>
        <v/>
      </c>
      <c r="N594" s="11" t="str">
        <f>IF(E594&lt;&gt;"",VLOOKUP(E594,依頼一覧!F:H,2,0),"")</f>
        <v/>
      </c>
    </row>
    <row r="595" spans="1:14">
      <c r="A595" s="7">
        <v>594</v>
      </c>
      <c r="B595" s="56" t="str">
        <f t="shared" ca="1" si="115"/>
        <v/>
      </c>
      <c r="C595" s="12"/>
      <c r="D595" s="9"/>
      <c r="E595" s="10"/>
      <c r="F595" s="45"/>
      <c r="G595" s="10" t="str">
        <f t="shared" si="112"/>
        <v/>
      </c>
      <c r="H595" s="11"/>
      <c r="I595" s="14"/>
      <c r="J595" s="11" t="str">
        <f t="shared" si="116"/>
        <v/>
      </c>
      <c r="K595" s="11" t="str">
        <f t="shared" si="113"/>
        <v/>
      </c>
      <c r="L595" s="11" t="str">
        <f t="shared" si="114"/>
        <v/>
      </c>
      <c r="M595" s="11" t="str">
        <f t="shared" si="117"/>
        <v/>
      </c>
      <c r="N595" s="11" t="str">
        <f>IF(E595&lt;&gt;"",VLOOKUP(E595,依頼一覧!F:H,2,0),"")</f>
        <v/>
      </c>
    </row>
    <row r="596" spans="1:14">
      <c r="A596" s="7">
        <v>595</v>
      </c>
      <c r="B596" s="56" t="str">
        <f t="shared" ca="1" si="115"/>
        <v/>
      </c>
      <c r="C596" s="12"/>
      <c r="D596" s="9"/>
      <c r="E596" s="10"/>
      <c r="F596" s="45"/>
      <c r="G596" s="10" t="str">
        <f t="shared" si="112"/>
        <v/>
      </c>
      <c r="H596" s="11"/>
      <c r="I596" s="14"/>
      <c r="J596" s="11" t="str">
        <f t="shared" si="116"/>
        <v/>
      </c>
      <c r="K596" s="11" t="str">
        <f t="shared" si="113"/>
        <v/>
      </c>
      <c r="L596" s="11" t="str">
        <f t="shared" si="114"/>
        <v/>
      </c>
      <c r="M596" s="11" t="str">
        <f t="shared" si="117"/>
        <v/>
      </c>
      <c r="N596" s="11" t="str">
        <f>IF(E596&lt;&gt;"",VLOOKUP(E596,依頼一覧!F:H,2,0),"")</f>
        <v/>
      </c>
    </row>
    <row r="597" spans="1:14">
      <c r="A597" s="7">
        <v>596</v>
      </c>
      <c r="B597" s="56" t="str">
        <f t="shared" ca="1" si="115"/>
        <v/>
      </c>
      <c r="C597" s="12"/>
      <c r="D597" s="9"/>
      <c r="E597" s="10"/>
      <c r="F597" s="45"/>
      <c r="G597" s="10" t="str">
        <f t="shared" si="112"/>
        <v/>
      </c>
      <c r="H597" s="11"/>
      <c r="I597" s="14"/>
      <c r="J597" s="11" t="str">
        <f t="shared" si="116"/>
        <v/>
      </c>
      <c r="K597" s="11" t="str">
        <f t="shared" si="113"/>
        <v/>
      </c>
      <c r="L597" s="11" t="str">
        <f t="shared" si="114"/>
        <v/>
      </c>
      <c r="M597" s="11" t="str">
        <f t="shared" si="117"/>
        <v/>
      </c>
      <c r="N597" s="11" t="str">
        <f>IF(E597&lt;&gt;"",VLOOKUP(E597,依頼一覧!F:H,2,0),"")</f>
        <v/>
      </c>
    </row>
    <row r="598" spans="1:14">
      <c r="A598" s="7">
        <v>597</v>
      </c>
      <c r="B598" s="56" t="str">
        <f t="shared" ca="1" si="115"/>
        <v/>
      </c>
      <c r="C598" s="12"/>
      <c r="D598" s="9"/>
      <c r="E598" s="10"/>
      <c r="F598" s="45"/>
      <c r="G598" s="10" t="str">
        <f t="shared" si="112"/>
        <v/>
      </c>
      <c r="H598" s="11"/>
      <c r="I598" s="14"/>
      <c r="J598" s="11" t="str">
        <f t="shared" si="116"/>
        <v/>
      </c>
      <c r="K598" s="11" t="str">
        <f t="shared" si="113"/>
        <v/>
      </c>
      <c r="L598" s="11" t="str">
        <f t="shared" si="114"/>
        <v/>
      </c>
      <c r="M598" s="11" t="str">
        <f t="shared" si="117"/>
        <v/>
      </c>
      <c r="N598" s="11" t="str">
        <f>IF(E598&lt;&gt;"",VLOOKUP(E598,依頼一覧!F:H,2,0),"")</f>
        <v/>
      </c>
    </row>
    <row r="599" spans="1:14">
      <c r="A599" s="7">
        <v>598</v>
      </c>
      <c r="B599" s="56" t="str">
        <f t="shared" ca="1" si="115"/>
        <v/>
      </c>
      <c r="C599" s="12"/>
      <c r="D599" s="9"/>
      <c r="E599" s="10"/>
      <c r="F599" s="45"/>
      <c r="G599" s="10" t="str">
        <f t="shared" si="112"/>
        <v/>
      </c>
      <c r="H599" s="11"/>
      <c r="I599" s="14"/>
      <c r="J599" s="11" t="str">
        <f t="shared" si="116"/>
        <v/>
      </c>
      <c r="K599" s="11" t="str">
        <f t="shared" si="113"/>
        <v/>
      </c>
      <c r="L599" s="11" t="str">
        <f t="shared" si="114"/>
        <v/>
      </c>
      <c r="M599" s="11" t="str">
        <f t="shared" si="117"/>
        <v/>
      </c>
      <c r="N599" s="11" t="str">
        <f>IF(E599&lt;&gt;"",VLOOKUP(E599,依頼一覧!F:H,2,0),"")</f>
        <v/>
      </c>
    </row>
    <row r="600" spans="1:14">
      <c r="A600" s="7">
        <v>599</v>
      </c>
      <c r="B600" s="56" t="str">
        <f t="shared" ca="1" si="115"/>
        <v/>
      </c>
      <c r="C600" s="12"/>
      <c r="D600" s="9"/>
      <c r="E600" s="10"/>
      <c r="F600" s="45"/>
      <c r="G600" s="10" t="str">
        <f t="shared" si="112"/>
        <v/>
      </c>
      <c r="H600" s="11"/>
      <c r="I600" s="14"/>
      <c r="J600" s="11" t="str">
        <f t="shared" si="116"/>
        <v/>
      </c>
      <c r="K600" s="11" t="str">
        <f t="shared" si="113"/>
        <v/>
      </c>
      <c r="L600" s="11" t="str">
        <f t="shared" si="114"/>
        <v/>
      </c>
      <c r="M600" s="11" t="str">
        <f t="shared" si="117"/>
        <v/>
      </c>
      <c r="N600" s="11" t="str">
        <f>IF(E600&lt;&gt;"",VLOOKUP(E600,依頼一覧!F:H,2,0),"")</f>
        <v/>
      </c>
    </row>
    <row r="601" spans="1:14">
      <c r="A601" s="7">
        <v>600</v>
      </c>
      <c r="B601" s="56" t="str">
        <f t="shared" ca="1" si="115"/>
        <v/>
      </c>
      <c r="C601" s="12"/>
      <c r="D601" s="9"/>
      <c r="E601" s="10"/>
      <c r="F601" s="45"/>
      <c r="G601" s="10" t="str">
        <f t="shared" si="112"/>
        <v/>
      </c>
      <c r="H601" s="11"/>
      <c r="I601" s="14"/>
      <c r="J601" s="11" t="str">
        <f t="shared" si="116"/>
        <v/>
      </c>
      <c r="K601" s="11" t="str">
        <f t="shared" si="113"/>
        <v/>
      </c>
      <c r="L601" s="11" t="str">
        <f t="shared" si="114"/>
        <v/>
      </c>
      <c r="M601" s="11" t="str">
        <f t="shared" si="117"/>
        <v/>
      </c>
      <c r="N601" s="11" t="str">
        <f>IF(E601&lt;&gt;"",VLOOKUP(E601,依頼一覧!F:H,2,0),"")</f>
        <v/>
      </c>
    </row>
    <row r="602" spans="1:14">
      <c r="A602" s="7">
        <v>601</v>
      </c>
      <c r="B602" s="56" t="str">
        <f t="shared" ca="1" si="115"/>
        <v/>
      </c>
      <c r="C602" s="12"/>
      <c r="D602" s="9"/>
      <c r="E602" s="10"/>
      <c r="F602" s="45"/>
      <c r="G602" s="10" t="str">
        <f t="shared" si="112"/>
        <v/>
      </c>
      <c r="H602" s="11"/>
      <c r="I602" s="14"/>
      <c r="J602" s="11" t="str">
        <f t="shared" si="116"/>
        <v/>
      </c>
      <c r="K602" s="11" t="str">
        <f t="shared" si="113"/>
        <v/>
      </c>
      <c r="L602" s="11" t="str">
        <f t="shared" si="114"/>
        <v/>
      </c>
      <c r="M602" s="11" t="str">
        <f t="shared" si="117"/>
        <v/>
      </c>
      <c r="N602" s="11" t="str">
        <f>IF(E602&lt;&gt;"",VLOOKUP(E602,依頼一覧!F:H,2,0),"")</f>
        <v/>
      </c>
    </row>
    <row r="603" spans="1:14">
      <c r="A603" s="7">
        <v>602</v>
      </c>
      <c r="B603" s="56" t="str">
        <f t="shared" ca="1" si="115"/>
        <v/>
      </c>
      <c r="C603" s="12"/>
      <c r="D603" s="9"/>
      <c r="E603" s="10"/>
      <c r="F603" s="45"/>
      <c r="G603" s="10" t="str">
        <f t="shared" si="112"/>
        <v/>
      </c>
      <c r="H603" s="11"/>
      <c r="I603" s="14"/>
      <c r="J603" s="11" t="str">
        <f t="shared" si="116"/>
        <v/>
      </c>
      <c r="K603" s="11" t="str">
        <f t="shared" si="113"/>
        <v/>
      </c>
      <c r="L603" s="11" t="str">
        <f t="shared" si="114"/>
        <v/>
      </c>
      <c r="M603" s="11" t="str">
        <f t="shared" si="117"/>
        <v/>
      </c>
      <c r="N603" s="11" t="str">
        <f>IF(E603&lt;&gt;"",VLOOKUP(E603,依頼一覧!F:H,2,0),"")</f>
        <v/>
      </c>
    </row>
    <row r="604" spans="1:14">
      <c r="A604" s="7">
        <v>603</v>
      </c>
      <c r="B604" s="56" t="str">
        <f t="shared" ca="1" si="115"/>
        <v/>
      </c>
      <c r="C604" s="12"/>
      <c r="D604" s="9"/>
      <c r="E604" s="10"/>
      <c r="F604" s="45"/>
      <c r="G604" s="10" t="str">
        <f t="shared" si="112"/>
        <v/>
      </c>
      <c r="H604" s="11"/>
      <c r="I604" s="14"/>
      <c r="J604" s="11" t="str">
        <f t="shared" si="116"/>
        <v/>
      </c>
      <c r="K604" s="11" t="str">
        <f t="shared" si="113"/>
        <v/>
      </c>
      <c r="L604" s="11" t="str">
        <f t="shared" si="114"/>
        <v/>
      </c>
      <c r="M604" s="11" t="str">
        <f t="shared" si="117"/>
        <v/>
      </c>
      <c r="N604" s="11" t="str">
        <f>IF(E604&lt;&gt;"",VLOOKUP(E604,依頼一覧!F:H,2,0),"")</f>
        <v/>
      </c>
    </row>
    <row r="605" spans="1:14">
      <c r="A605" s="7">
        <v>604</v>
      </c>
      <c r="B605" s="56" t="str">
        <f t="shared" ca="1" si="115"/>
        <v/>
      </c>
      <c r="C605" s="12"/>
      <c r="D605" s="9"/>
      <c r="E605" s="10"/>
      <c r="F605" s="45"/>
      <c r="G605" s="10" t="str">
        <f t="shared" si="112"/>
        <v/>
      </c>
      <c r="H605" s="11"/>
      <c r="I605" s="14"/>
      <c r="J605" s="11" t="str">
        <f t="shared" si="116"/>
        <v/>
      </c>
      <c r="K605" s="11" t="str">
        <f t="shared" si="113"/>
        <v/>
      </c>
      <c r="L605" s="11" t="str">
        <f t="shared" si="114"/>
        <v/>
      </c>
      <c r="M605" s="11" t="str">
        <f t="shared" si="117"/>
        <v/>
      </c>
      <c r="N605" s="11" t="str">
        <f>IF(E605&lt;&gt;"",VLOOKUP(E605,依頼一覧!F:H,2,0),"")</f>
        <v/>
      </c>
    </row>
    <row r="606" spans="1:14">
      <c r="A606" s="7">
        <v>605</v>
      </c>
      <c r="B606" s="56" t="str">
        <f t="shared" ca="1" si="115"/>
        <v/>
      </c>
      <c r="C606" s="12"/>
      <c r="D606" s="9"/>
      <c r="E606" s="10"/>
      <c r="F606" s="45"/>
      <c r="G606" s="10" t="str">
        <f t="shared" si="112"/>
        <v/>
      </c>
      <c r="H606" s="11"/>
      <c r="I606" s="14"/>
      <c r="J606" s="11" t="str">
        <f t="shared" si="116"/>
        <v/>
      </c>
      <c r="K606" s="11" t="str">
        <f t="shared" si="113"/>
        <v/>
      </c>
      <c r="L606" s="11" t="str">
        <f t="shared" si="114"/>
        <v/>
      </c>
      <c r="M606" s="11" t="str">
        <f t="shared" si="117"/>
        <v/>
      </c>
      <c r="N606" s="11" t="str">
        <f>IF(E606&lt;&gt;"",VLOOKUP(E606,依頼一覧!F:H,2,0),"")</f>
        <v/>
      </c>
    </row>
    <row r="607" spans="1:14">
      <c r="A607" s="7">
        <v>606</v>
      </c>
      <c r="B607" s="56" t="str">
        <f t="shared" ca="1" si="115"/>
        <v/>
      </c>
      <c r="C607" s="12"/>
      <c r="D607" s="9"/>
      <c r="E607" s="10"/>
      <c r="F607" s="45"/>
      <c r="G607" s="10" t="str">
        <f t="shared" ref="G607:G670" si="118">LEFT(E607,5)</f>
        <v/>
      </c>
      <c r="H607" s="11"/>
      <c r="I607" s="14"/>
      <c r="J607" s="11" t="str">
        <f t="shared" si="116"/>
        <v/>
      </c>
      <c r="K607" s="11" t="str">
        <f t="shared" ref="K607:K670" si="119">IF(D607&lt;&gt;"","郵便","")</f>
        <v/>
      </c>
      <c r="L607" s="11" t="str">
        <f t="shared" ref="L607:L670" si="120">IF(D607&lt;&gt;"",IF(H607="*","元払い","着払い"),"")</f>
        <v/>
      </c>
      <c r="M607" s="11" t="str">
        <f t="shared" si="117"/>
        <v/>
      </c>
      <c r="N607" s="11" t="str">
        <f>IF(E607&lt;&gt;"",VLOOKUP(E607,依頼一覧!F:H,2,0),"")</f>
        <v/>
      </c>
    </row>
    <row r="608" spans="1:14">
      <c r="A608" s="7">
        <v>607</v>
      </c>
      <c r="B608" s="56" t="str">
        <f t="shared" ca="1" si="115"/>
        <v/>
      </c>
      <c r="C608" s="12"/>
      <c r="D608" s="9"/>
      <c r="E608" s="10"/>
      <c r="F608" s="45"/>
      <c r="G608" s="10" t="str">
        <f t="shared" si="118"/>
        <v/>
      </c>
      <c r="H608" s="11"/>
      <c r="I608" s="14"/>
      <c r="J608" s="11" t="str">
        <f t="shared" si="116"/>
        <v/>
      </c>
      <c r="K608" s="11" t="str">
        <f t="shared" si="119"/>
        <v/>
      </c>
      <c r="L608" s="11" t="str">
        <f t="shared" si="120"/>
        <v/>
      </c>
      <c r="M608" s="11" t="str">
        <f t="shared" si="117"/>
        <v/>
      </c>
      <c r="N608" s="11" t="str">
        <f>IF(E608&lt;&gt;"",VLOOKUP(E608,依頼一覧!F:H,2,0),"")</f>
        <v/>
      </c>
    </row>
    <row r="609" spans="1:14">
      <c r="A609" s="7">
        <v>608</v>
      </c>
      <c r="B609" s="56" t="str">
        <f t="shared" ca="1" si="115"/>
        <v/>
      </c>
      <c r="C609" s="12"/>
      <c r="D609" s="9"/>
      <c r="E609" s="10"/>
      <c r="F609" s="45"/>
      <c r="G609" s="10" t="str">
        <f t="shared" si="118"/>
        <v/>
      </c>
      <c r="H609" s="11"/>
      <c r="I609" s="14"/>
      <c r="J609" s="11" t="str">
        <f t="shared" si="116"/>
        <v/>
      </c>
      <c r="K609" s="11" t="str">
        <f t="shared" si="119"/>
        <v/>
      </c>
      <c r="L609" s="11" t="str">
        <f t="shared" si="120"/>
        <v/>
      </c>
      <c r="M609" s="11" t="str">
        <f t="shared" si="117"/>
        <v/>
      </c>
      <c r="N609" s="11" t="str">
        <f>IF(E609&lt;&gt;"",VLOOKUP(E609,依頼一覧!F:H,2,0),"")</f>
        <v/>
      </c>
    </row>
    <row r="610" spans="1:14">
      <c r="A610" s="7">
        <v>609</v>
      </c>
      <c r="B610" s="56" t="str">
        <f t="shared" ca="1" si="115"/>
        <v/>
      </c>
      <c r="C610" s="12"/>
      <c r="D610" s="9"/>
      <c r="E610" s="10"/>
      <c r="F610" s="45"/>
      <c r="G610" s="10" t="str">
        <f t="shared" si="118"/>
        <v/>
      </c>
      <c r="H610" s="11"/>
      <c r="I610" s="14"/>
      <c r="J610" s="11" t="str">
        <f t="shared" si="116"/>
        <v/>
      </c>
      <c r="K610" s="11" t="str">
        <f t="shared" si="119"/>
        <v/>
      </c>
      <c r="L610" s="11" t="str">
        <f t="shared" si="120"/>
        <v/>
      </c>
      <c r="M610" s="11" t="str">
        <f t="shared" si="117"/>
        <v/>
      </c>
      <c r="N610" s="11" t="str">
        <f>IF(E610&lt;&gt;"",VLOOKUP(E610,依頼一覧!F:H,2,0),"")</f>
        <v/>
      </c>
    </row>
    <row r="611" spans="1:14">
      <c r="A611" s="7">
        <v>610</v>
      </c>
      <c r="B611" s="56" t="str">
        <f t="shared" ca="1" si="115"/>
        <v/>
      </c>
      <c r="C611" s="12"/>
      <c r="D611" s="9"/>
      <c r="E611" s="10"/>
      <c r="F611" s="45"/>
      <c r="G611" s="10" t="str">
        <f t="shared" si="118"/>
        <v/>
      </c>
      <c r="H611" s="11"/>
      <c r="I611" s="14"/>
      <c r="J611" s="11" t="str">
        <f t="shared" si="116"/>
        <v/>
      </c>
      <c r="K611" s="11" t="str">
        <f t="shared" si="119"/>
        <v/>
      </c>
      <c r="L611" s="11" t="str">
        <f t="shared" si="120"/>
        <v/>
      </c>
      <c r="M611" s="11" t="str">
        <f t="shared" si="117"/>
        <v/>
      </c>
      <c r="N611" s="11" t="str">
        <f>IF(E611&lt;&gt;"",VLOOKUP(E611,依頼一覧!F:H,2,0),"")</f>
        <v/>
      </c>
    </row>
    <row r="612" spans="1:14">
      <c r="A612" s="7">
        <v>611</v>
      </c>
      <c r="B612" s="56" t="str">
        <f t="shared" ca="1" si="115"/>
        <v/>
      </c>
      <c r="C612" s="12"/>
      <c r="D612" s="9"/>
      <c r="E612" s="10"/>
      <c r="F612" s="45"/>
      <c r="G612" s="10" t="str">
        <f t="shared" si="118"/>
        <v/>
      </c>
      <c r="H612" s="11"/>
      <c r="I612" s="14"/>
      <c r="J612" s="11" t="str">
        <f t="shared" si="116"/>
        <v/>
      </c>
      <c r="K612" s="11" t="str">
        <f t="shared" si="119"/>
        <v/>
      </c>
      <c r="L612" s="11" t="str">
        <f t="shared" si="120"/>
        <v/>
      </c>
      <c r="M612" s="11" t="str">
        <f t="shared" si="117"/>
        <v/>
      </c>
      <c r="N612" s="11" t="str">
        <f>IF(E612&lt;&gt;"",VLOOKUP(E612,依頼一覧!F:H,2,0),"")</f>
        <v/>
      </c>
    </row>
    <row r="613" spans="1:14">
      <c r="A613" s="7">
        <v>612</v>
      </c>
      <c r="B613" s="56" t="str">
        <f t="shared" ca="1" si="115"/>
        <v/>
      </c>
      <c r="C613" s="12"/>
      <c r="D613" s="9"/>
      <c r="E613" s="10"/>
      <c r="F613" s="45"/>
      <c r="G613" s="10" t="str">
        <f t="shared" si="118"/>
        <v/>
      </c>
      <c r="H613" s="11"/>
      <c r="I613" s="14"/>
      <c r="J613" s="11" t="str">
        <f t="shared" si="116"/>
        <v/>
      </c>
      <c r="K613" s="11" t="str">
        <f t="shared" si="119"/>
        <v/>
      </c>
      <c r="L613" s="11" t="str">
        <f t="shared" si="120"/>
        <v/>
      </c>
      <c r="M613" s="11" t="str">
        <f t="shared" si="117"/>
        <v/>
      </c>
      <c r="N613" s="11" t="str">
        <f>IF(E613&lt;&gt;"",VLOOKUP(E613,依頼一覧!F:H,2,0),"")</f>
        <v/>
      </c>
    </row>
    <row r="614" spans="1:14">
      <c r="A614" s="7">
        <v>613</v>
      </c>
      <c r="B614" s="56" t="str">
        <f t="shared" ca="1" si="115"/>
        <v/>
      </c>
      <c r="C614" s="12"/>
      <c r="D614" s="9"/>
      <c r="E614" s="10"/>
      <c r="F614" s="45"/>
      <c r="G614" s="10" t="str">
        <f t="shared" si="118"/>
        <v/>
      </c>
      <c r="H614" s="11"/>
      <c r="I614" s="14"/>
      <c r="J614" s="11" t="str">
        <f t="shared" si="116"/>
        <v/>
      </c>
      <c r="K614" s="11" t="str">
        <f t="shared" si="119"/>
        <v/>
      </c>
      <c r="L614" s="11" t="str">
        <f t="shared" si="120"/>
        <v/>
      </c>
      <c r="M614" s="11" t="str">
        <f t="shared" si="117"/>
        <v/>
      </c>
      <c r="N614" s="11" t="str">
        <f>IF(E614&lt;&gt;"",VLOOKUP(E614,依頼一覧!F:H,2,0),"")</f>
        <v/>
      </c>
    </row>
    <row r="615" spans="1:14">
      <c r="A615" s="7">
        <v>614</v>
      </c>
      <c r="B615" s="56" t="str">
        <f t="shared" ca="1" si="115"/>
        <v/>
      </c>
      <c r="C615" s="12"/>
      <c r="D615" s="9"/>
      <c r="E615" s="10"/>
      <c r="F615" s="45"/>
      <c r="G615" s="10" t="str">
        <f t="shared" si="118"/>
        <v/>
      </c>
      <c r="H615" s="11"/>
      <c r="I615" s="14"/>
      <c r="J615" s="11" t="str">
        <f t="shared" si="116"/>
        <v/>
      </c>
      <c r="K615" s="11" t="str">
        <f t="shared" si="119"/>
        <v/>
      </c>
      <c r="L615" s="11" t="str">
        <f t="shared" si="120"/>
        <v/>
      </c>
      <c r="M615" s="11" t="str">
        <f t="shared" si="117"/>
        <v/>
      </c>
      <c r="N615" s="11" t="str">
        <f>IF(E615&lt;&gt;"",VLOOKUP(E615,依頼一覧!F:H,2,0),"")</f>
        <v/>
      </c>
    </row>
    <row r="616" spans="1:14">
      <c r="A616" s="7">
        <v>615</v>
      </c>
      <c r="B616" s="56" t="str">
        <f t="shared" ca="1" si="115"/>
        <v/>
      </c>
      <c r="C616" s="12"/>
      <c r="D616" s="9"/>
      <c r="E616" s="10"/>
      <c r="F616" s="45"/>
      <c r="G616" s="10" t="str">
        <f t="shared" si="118"/>
        <v/>
      </c>
      <c r="H616" s="11"/>
      <c r="I616" s="14"/>
      <c r="J616" s="11" t="str">
        <f t="shared" si="116"/>
        <v/>
      </c>
      <c r="K616" s="11" t="str">
        <f t="shared" si="119"/>
        <v/>
      </c>
      <c r="L616" s="11" t="str">
        <f t="shared" si="120"/>
        <v/>
      </c>
      <c r="M616" s="11" t="str">
        <f t="shared" si="117"/>
        <v/>
      </c>
      <c r="N616" s="11" t="str">
        <f>IF(E616&lt;&gt;"",VLOOKUP(E616,依頼一覧!F:H,2,0),"")</f>
        <v/>
      </c>
    </row>
    <row r="617" spans="1:14">
      <c r="A617" s="7">
        <v>616</v>
      </c>
      <c r="B617" s="56" t="str">
        <f t="shared" ca="1" si="115"/>
        <v/>
      </c>
      <c r="C617" s="12"/>
      <c r="D617" s="9"/>
      <c r="E617" s="10"/>
      <c r="F617" s="45"/>
      <c r="G617" s="10" t="str">
        <f t="shared" si="118"/>
        <v/>
      </c>
      <c r="H617" s="11"/>
      <c r="I617" s="14"/>
      <c r="J617" s="11" t="str">
        <f t="shared" si="116"/>
        <v/>
      </c>
      <c r="K617" s="11" t="str">
        <f t="shared" si="119"/>
        <v/>
      </c>
      <c r="L617" s="11" t="str">
        <f t="shared" si="120"/>
        <v/>
      </c>
      <c r="M617" s="11" t="str">
        <f t="shared" si="117"/>
        <v/>
      </c>
      <c r="N617" s="11" t="str">
        <f>IF(E617&lt;&gt;"",VLOOKUP(E617,依頼一覧!F:H,2,0),"")</f>
        <v/>
      </c>
    </row>
    <row r="618" spans="1:14">
      <c r="A618" s="7">
        <v>617</v>
      </c>
      <c r="B618" s="56" t="str">
        <f t="shared" ca="1" si="115"/>
        <v/>
      </c>
      <c r="C618" s="12"/>
      <c r="D618" s="9"/>
      <c r="E618" s="10"/>
      <c r="F618" s="45"/>
      <c r="G618" s="10" t="str">
        <f t="shared" si="118"/>
        <v/>
      </c>
      <c r="H618" s="11"/>
      <c r="I618" s="14"/>
      <c r="J618" s="11" t="str">
        <f t="shared" si="116"/>
        <v/>
      </c>
      <c r="K618" s="11" t="str">
        <f t="shared" si="119"/>
        <v/>
      </c>
      <c r="L618" s="11" t="str">
        <f t="shared" si="120"/>
        <v/>
      </c>
      <c r="M618" s="11" t="str">
        <f t="shared" si="117"/>
        <v/>
      </c>
      <c r="N618" s="11" t="str">
        <f>IF(E618&lt;&gt;"",VLOOKUP(E618,依頼一覧!F:H,2,0),"")</f>
        <v/>
      </c>
    </row>
    <row r="619" spans="1:14">
      <c r="A619" s="7">
        <v>618</v>
      </c>
      <c r="B619" s="56" t="str">
        <f t="shared" ca="1" si="115"/>
        <v/>
      </c>
      <c r="C619" s="12"/>
      <c r="D619" s="9"/>
      <c r="E619" s="10"/>
      <c r="F619" s="45"/>
      <c r="G619" s="10" t="str">
        <f t="shared" si="118"/>
        <v/>
      </c>
      <c r="H619" s="11"/>
      <c r="I619" s="14"/>
      <c r="J619" s="11" t="str">
        <f t="shared" si="116"/>
        <v/>
      </c>
      <c r="K619" s="11" t="str">
        <f t="shared" si="119"/>
        <v/>
      </c>
      <c r="L619" s="11" t="str">
        <f t="shared" si="120"/>
        <v/>
      </c>
      <c r="M619" s="11" t="str">
        <f t="shared" si="117"/>
        <v/>
      </c>
      <c r="N619" s="11" t="str">
        <f>IF(E619&lt;&gt;"",VLOOKUP(E619,依頼一覧!F:H,2,0),"")</f>
        <v/>
      </c>
    </row>
    <row r="620" spans="1:14">
      <c r="A620" s="7">
        <v>619</v>
      </c>
      <c r="B620" s="56" t="str">
        <f t="shared" ca="1" si="115"/>
        <v/>
      </c>
      <c r="C620" s="12"/>
      <c r="D620" s="9"/>
      <c r="E620" s="10"/>
      <c r="F620" s="45"/>
      <c r="G620" s="10" t="str">
        <f t="shared" si="118"/>
        <v/>
      </c>
      <c r="H620" s="11"/>
      <c r="I620" s="14"/>
      <c r="J620" s="11" t="str">
        <f t="shared" si="116"/>
        <v/>
      </c>
      <c r="K620" s="11" t="str">
        <f t="shared" si="119"/>
        <v/>
      </c>
      <c r="L620" s="11" t="str">
        <f t="shared" si="120"/>
        <v/>
      </c>
      <c r="M620" s="11" t="str">
        <f t="shared" si="117"/>
        <v/>
      </c>
      <c r="N620" s="11" t="str">
        <f>IF(E620&lt;&gt;"",VLOOKUP(E620,依頼一覧!F:H,2,0),"")</f>
        <v/>
      </c>
    </row>
    <row r="621" spans="1:14">
      <c r="A621" s="7">
        <v>620</v>
      </c>
      <c r="B621" s="56" t="str">
        <f t="shared" ca="1" si="115"/>
        <v/>
      </c>
      <c r="C621" s="12"/>
      <c r="D621" s="9"/>
      <c r="E621" s="10"/>
      <c r="F621" s="45"/>
      <c r="G621" s="10" t="str">
        <f t="shared" si="118"/>
        <v/>
      </c>
      <c r="H621" s="11"/>
      <c r="I621" s="14"/>
      <c r="J621" s="11" t="str">
        <f t="shared" si="116"/>
        <v/>
      </c>
      <c r="K621" s="11" t="str">
        <f t="shared" si="119"/>
        <v/>
      </c>
      <c r="L621" s="11" t="str">
        <f t="shared" si="120"/>
        <v/>
      </c>
      <c r="M621" s="11" t="str">
        <f t="shared" si="117"/>
        <v/>
      </c>
      <c r="N621" s="11" t="str">
        <f>IF(E621&lt;&gt;"",VLOOKUP(E621,依頼一覧!F:H,2,0),"")</f>
        <v/>
      </c>
    </row>
    <row r="622" spans="1:14">
      <c r="A622" s="7">
        <v>621</v>
      </c>
      <c r="B622" s="56" t="str">
        <f t="shared" ca="1" si="115"/>
        <v/>
      </c>
      <c r="C622" s="12"/>
      <c r="D622" s="9"/>
      <c r="E622" s="10"/>
      <c r="F622" s="45"/>
      <c r="G622" s="10" t="str">
        <f t="shared" si="118"/>
        <v/>
      </c>
      <c r="H622" s="11"/>
      <c r="I622" s="14"/>
      <c r="J622" s="11" t="str">
        <f t="shared" si="116"/>
        <v/>
      </c>
      <c r="K622" s="11" t="str">
        <f t="shared" si="119"/>
        <v/>
      </c>
      <c r="L622" s="11" t="str">
        <f t="shared" si="120"/>
        <v/>
      </c>
      <c r="M622" s="11" t="str">
        <f t="shared" si="117"/>
        <v/>
      </c>
      <c r="N622" s="11" t="str">
        <f>IF(E622&lt;&gt;"",VLOOKUP(E622,依頼一覧!F:H,2,0),"")</f>
        <v/>
      </c>
    </row>
    <row r="623" spans="1:14">
      <c r="A623" s="7">
        <v>622</v>
      </c>
      <c r="B623" s="56" t="str">
        <f t="shared" ca="1" si="115"/>
        <v/>
      </c>
      <c r="C623" s="12"/>
      <c r="D623" s="9"/>
      <c r="E623" s="10"/>
      <c r="F623" s="45"/>
      <c r="G623" s="10" t="str">
        <f t="shared" si="118"/>
        <v/>
      </c>
      <c r="H623" s="11"/>
      <c r="I623" s="14"/>
      <c r="J623" s="11" t="str">
        <f t="shared" si="116"/>
        <v/>
      </c>
      <c r="K623" s="11" t="str">
        <f t="shared" si="119"/>
        <v/>
      </c>
      <c r="L623" s="11" t="str">
        <f t="shared" si="120"/>
        <v/>
      </c>
      <c r="M623" s="11" t="str">
        <f t="shared" si="117"/>
        <v/>
      </c>
      <c r="N623" s="11" t="str">
        <f>IF(E623&lt;&gt;"",VLOOKUP(E623,依頼一覧!F:H,2,0),"")</f>
        <v/>
      </c>
    </row>
    <row r="624" spans="1:14">
      <c r="A624" s="7">
        <v>623</v>
      </c>
      <c r="B624" s="56" t="str">
        <f t="shared" ca="1" si="115"/>
        <v/>
      </c>
      <c r="C624" s="12"/>
      <c r="D624" s="9"/>
      <c r="E624" s="10"/>
      <c r="F624" s="45"/>
      <c r="G624" s="10" t="str">
        <f t="shared" si="118"/>
        <v/>
      </c>
      <c r="H624" s="11"/>
      <c r="I624" s="14"/>
      <c r="J624" s="11" t="str">
        <f t="shared" si="116"/>
        <v/>
      </c>
      <c r="K624" s="11" t="str">
        <f t="shared" si="119"/>
        <v/>
      </c>
      <c r="L624" s="11" t="str">
        <f t="shared" si="120"/>
        <v/>
      </c>
      <c r="M624" s="11" t="str">
        <f t="shared" si="117"/>
        <v/>
      </c>
      <c r="N624" s="11" t="str">
        <f>IF(E624&lt;&gt;"",VLOOKUP(E624,依頼一覧!F:H,2,0),"")</f>
        <v/>
      </c>
    </row>
    <row r="625" spans="1:14">
      <c r="A625" s="7">
        <v>624</v>
      </c>
      <c r="B625" s="56" t="str">
        <f t="shared" ca="1" si="115"/>
        <v/>
      </c>
      <c r="C625" s="12"/>
      <c r="D625" s="9"/>
      <c r="E625" s="10"/>
      <c r="F625" s="45"/>
      <c r="G625" s="10" t="str">
        <f t="shared" si="118"/>
        <v/>
      </c>
      <c r="H625" s="11"/>
      <c r="I625" s="14"/>
      <c r="J625" s="11" t="str">
        <f t="shared" si="116"/>
        <v/>
      </c>
      <c r="K625" s="11" t="str">
        <f t="shared" si="119"/>
        <v/>
      </c>
      <c r="L625" s="11" t="str">
        <f t="shared" si="120"/>
        <v/>
      </c>
      <c r="M625" s="11" t="str">
        <f t="shared" si="117"/>
        <v/>
      </c>
      <c r="N625" s="11" t="str">
        <f>IF(E625&lt;&gt;"",VLOOKUP(E625,依頼一覧!F:H,2,0),"")</f>
        <v/>
      </c>
    </row>
    <row r="626" spans="1:14">
      <c r="A626" s="7">
        <v>625</v>
      </c>
      <c r="B626" s="56" t="str">
        <f t="shared" ca="1" si="115"/>
        <v/>
      </c>
      <c r="C626" s="12"/>
      <c r="D626" s="9"/>
      <c r="E626" s="10"/>
      <c r="F626" s="45"/>
      <c r="G626" s="10" t="str">
        <f t="shared" si="118"/>
        <v/>
      </c>
      <c r="H626" s="11"/>
      <c r="I626" s="14"/>
      <c r="J626" s="11" t="str">
        <f t="shared" si="116"/>
        <v/>
      </c>
      <c r="K626" s="11" t="str">
        <f t="shared" si="119"/>
        <v/>
      </c>
      <c r="L626" s="11" t="str">
        <f t="shared" si="120"/>
        <v/>
      </c>
      <c r="M626" s="11" t="str">
        <f t="shared" si="117"/>
        <v/>
      </c>
      <c r="N626" s="11" t="str">
        <f>IF(E626&lt;&gt;"",VLOOKUP(E626,依頼一覧!F:H,2,0),"")</f>
        <v/>
      </c>
    </row>
    <row r="627" spans="1:14">
      <c r="A627" s="7">
        <v>626</v>
      </c>
      <c r="B627" s="56" t="str">
        <f t="shared" ca="1" si="115"/>
        <v/>
      </c>
      <c r="C627" s="12"/>
      <c r="D627" s="9"/>
      <c r="E627" s="10"/>
      <c r="F627" s="45"/>
      <c r="G627" s="10" t="str">
        <f t="shared" si="118"/>
        <v/>
      </c>
      <c r="H627" s="11"/>
      <c r="I627" s="14"/>
      <c r="J627" s="11" t="str">
        <f t="shared" si="116"/>
        <v/>
      </c>
      <c r="K627" s="11" t="str">
        <f t="shared" si="119"/>
        <v/>
      </c>
      <c r="L627" s="11" t="str">
        <f t="shared" si="120"/>
        <v/>
      </c>
      <c r="M627" s="11" t="str">
        <f t="shared" si="117"/>
        <v/>
      </c>
      <c r="N627" s="11" t="str">
        <f>IF(E627&lt;&gt;"",VLOOKUP(E627,依頼一覧!F:H,2,0),"")</f>
        <v/>
      </c>
    </row>
    <row r="628" spans="1:14">
      <c r="A628" s="7">
        <v>627</v>
      </c>
      <c r="B628" s="56" t="str">
        <f t="shared" ca="1" si="115"/>
        <v/>
      </c>
      <c r="C628" s="12"/>
      <c r="D628" s="9"/>
      <c r="E628" s="10"/>
      <c r="F628" s="45"/>
      <c r="G628" s="10" t="str">
        <f t="shared" si="118"/>
        <v/>
      </c>
      <c r="H628" s="11"/>
      <c r="I628" s="14"/>
      <c r="J628" s="11" t="str">
        <f t="shared" si="116"/>
        <v/>
      </c>
      <c r="K628" s="11" t="str">
        <f t="shared" si="119"/>
        <v/>
      </c>
      <c r="L628" s="11" t="str">
        <f t="shared" si="120"/>
        <v/>
      </c>
      <c r="M628" s="11" t="str">
        <f t="shared" si="117"/>
        <v/>
      </c>
      <c r="N628" s="11" t="str">
        <f>IF(E628&lt;&gt;"",VLOOKUP(E628,依頼一覧!F:H,2,0),"")</f>
        <v/>
      </c>
    </row>
    <row r="629" spans="1:14">
      <c r="A629" s="7">
        <v>628</v>
      </c>
      <c r="B629" s="56" t="str">
        <f t="shared" ca="1" si="115"/>
        <v/>
      </c>
      <c r="C629" s="12"/>
      <c r="D629" s="9"/>
      <c r="E629" s="10"/>
      <c r="F629" s="45"/>
      <c r="G629" s="10" t="str">
        <f t="shared" si="118"/>
        <v/>
      </c>
      <c r="H629" s="11"/>
      <c r="I629" s="14"/>
      <c r="J629" s="11" t="str">
        <f t="shared" si="116"/>
        <v/>
      </c>
      <c r="K629" s="11" t="str">
        <f t="shared" si="119"/>
        <v/>
      </c>
      <c r="L629" s="11" t="str">
        <f t="shared" si="120"/>
        <v/>
      </c>
      <c r="M629" s="11" t="str">
        <f t="shared" si="117"/>
        <v/>
      </c>
      <c r="N629" s="11" t="str">
        <f>IF(E629&lt;&gt;"",VLOOKUP(E629,依頼一覧!F:H,2,0),"")</f>
        <v/>
      </c>
    </row>
    <row r="630" spans="1:14">
      <c r="A630" s="7">
        <v>629</v>
      </c>
      <c r="B630" s="56" t="str">
        <f t="shared" ca="1" si="115"/>
        <v/>
      </c>
      <c r="C630" s="12"/>
      <c r="D630" s="9"/>
      <c r="E630" s="10"/>
      <c r="F630" s="45"/>
      <c r="G630" s="10" t="str">
        <f t="shared" si="118"/>
        <v/>
      </c>
      <c r="H630" s="11"/>
      <c r="I630" s="14"/>
      <c r="J630" s="11" t="str">
        <f t="shared" si="116"/>
        <v/>
      </c>
      <c r="K630" s="11" t="str">
        <f t="shared" si="119"/>
        <v/>
      </c>
      <c r="L630" s="11" t="str">
        <f t="shared" si="120"/>
        <v/>
      </c>
      <c r="M630" s="11" t="str">
        <f t="shared" si="117"/>
        <v/>
      </c>
      <c r="N630" s="11" t="str">
        <f>IF(E630&lt;&gt;"",VLOOKUP(E630,依頼一覧!F:H,2,0),"")</f>
        <v/>
      </c>
    </row>
    <row r="631" spans="1:14">
      <c r="A631" s="7">
        <v>630</v>
      </c>
      <c r="B631" s="56" t="str">
        <f t="shared" ca="1" si="115"/>
        <v/>
      </c>
      <c r="C631" s="12"/>
      <c r="D631" s="9"/>
      <c r="E631" s="10"/>
      <c r="F631" s="45"/>
      <c r="G631" s="10" t="str">
        <f t="shared" si="118"/>
        <v/>
      </c>
      <c r="H631" s="11"/>
      <c r="I631" s="14"/>
      <c r="J631" s="11" t="str">
        <f t="shared" si="116"/>
        <v/>
      </c>
      <c r="K631" s="11" t="str">
        <f t="shared" si="119"/>
        <v/>
      </c>
      <c r="L631" s="11" t="str">
        <f t="shared" si="120"/>
        <v/>
      </c>
      <c r="M631" s="11" t="str">
        <f t="shared" si="117"/>
        <v/>
      </c>
      <c r="N631" s="11" t="str">
        <f>IF(E631&lt;&gt;"",VLOOKUP(E631,依頼一覧!F:H,2,0),"")</f>
        <v/>
      </c>
    </row>
    <row r="632" spans="1:14">
      <c r="A632" s="7">
        <v>631</v>
      </c>
      <c r="B632" s="56" t="str">
        <f t="shared" ca="1" si="115"/>
        <v/>
      </c>
      <c r="C632" s="12"/>
      <c r="D632" s="9"/>
      <c r="E632" s="10"/>
      <c r="F632" s="45"/>
      <c r="G632" s="10" t="str">
        <f t="shared" si="118"/>
        <v/>
      </c>
      <c r="H632" s="11"/>
      <c r="I632" s="14"/>
      <c r="J632" s="11" t="str">
        <f t="shared" si="116"/>
        <v/>
      </c>
      <c r="K632" s="11" t="str">
        <f t="shared" si="119"/>
        <v/>
      </c>
      <c r="L632" s="11" t="str">
        <f t="shared" si="120"/>
        <v/>
      </c>
      <c r="M632" s="11" t="str">
        <f t="shared" si="117"/>
        <v/>
      </c>
      <c r="N632" s="11" t="str">
        <f>IF(E632&lt;&gt;"",VLOOKUP(E632,依頼一覧!F:H,2,0),"")</f>
        <v/>
      </c>
    </row>
    <row r="633" spans="1:14">
      <c r="A633" s="7">
        <v>632</v>
      </c>
      <c r="B633" s="56" t="str">
        <f t="shared" ca="1" si="115"/>
        <v/>
      </c>
      <c r="C633" s="12"/>
      <c r="D633" s="9"/>
      <c r="E633" s="10"/>
      <c r="F633" s="45"/>
      <c r="G633" s="10" t="str">
        <f t="shared" si="118"/>
        <v/>
      </c>
      <c r="H633" s="11"/>
      <c r="I633" s="14"/>
      <c r="J633" s="11" t="str">
        <f t="shared" si="116"/>
        <v/>
      </c>
      <c r="K633" s="11" t="str">
        <f t="shared" si="119"/>
        <v/>
      </c>
      <c r="L633" s="11" t="str">
        <f t="shared" si="120"/>
        <v/>
      </c>
      <c r="M633" s="11" t="str">
        <f t="shared" si="117"/>
        <v/>
      </c>
      <c r="N633" s="11" t="str">
        <f>IF(E633&lt;&gt;"",VLOOKUP(E633,依頼一覧!F:H,2,0),"")</f>
        <v/>
      </c>
    </row>
    <row r="634" spans="1:14">
      <c r="A634" s="7">
        <v>633</v>
      </c>
      <c r="B634" s="56" t="str">
        <f t="shared" ca="1" si="115"/>
        <v/>
      </c>
      <c r="C634" s="12"/>
      <c r="D634" s="9"/>
      <c r="E634" s="10"/>
      <c r="F634" s="45"/>
      <c r="G634" s="10" t="str">
        <f t="shared" si="118"/>
        <v/>
      </c>
      <c r="H634" s="11"/>
      <c r="I634" s="14"/>
      <c r="J634" s="11" t="str">
        <f t="shared" si="116"/>
        <v/>
      </c>
      <c r="K634" s="11" t="str">
        <f t="shared" si="119"/>
        <v/>
      </c>
      <c r="L634" s="11" t="str">
        <f t="shared" si="120"/>
        <v/>
      </c>
      <c r="M634" s="11" t="str">
        <f t="shared" si="117"/>
        <v/>
      </c>
      <c r="N634" s="11" t="str">
        <f>IF(E634&lt;&gt;"",VLOOKUP(E634,依頼一覧!F:H,2,0),"")</f>
        <v/>
      </c>
    </row>
    <row r="635" spans="1:14">
      <c r="A635" s="7">
        <v>634</v>
      </c>
      <c r="B635" s="56" t="str">
        <f t="shared" ca="1" si="115"/>
        <v/>
      </c>
      <c r="C635" s="12"/>
      <c r="D635" s="9"/>
      <c r="E635" s="10"/>
      <c r="F635" s="45"/>
      <c r="G635" s="10" t="str">
        <f t="shared" si="118"/>
        <v/>
      </c>
      <c r="H635" s="11"/>
      <c r="I635" s="14"/>
      <c r="J635" s="11" t="str">
        <f t="shared" si="116"/>
        <v/>
      </c>
      <c r="K635" s="11" t="str">
        <f t="shared" si="119"/>
        <v/>
      </c>
      <c r="L635" s="11" t="str">
        <f t="shared" si="120"/>
        <v/>
      </c>
      <c r="M635" s="11" t="str">
        <f t="shared" si="117"/>
        <v/>
      </c>
      <c r="N635" s="11" t="str">
        <f>IF(E635&lt;&gt;"",VLOOKUP(E635,依頼一覧!F:H,2,0),"")</f>
        <v/>
      </c>
    </row>
    <row r="636" spans="1:14">
      <c r="A636" s="7">
        <v>635</v>
      </c>
      <c r="B636" s="56" t="str">
        <f t="shared" ca="1" si="115"/>
        <v/>
      </c>
      <c r="C636" s="12"/>
      <c r="D636" s="9"/>
      <c r="E636" s="10"/>
      <c r="F636" s="45"/>
      <c r="G636" s="10" t="str">
        <f t="shared" si="118"/>
        <v/>
      </c>
      <c r="H636" s="11"/>
      <c r="I636" s="14"/>
      <c r="J636" s="11" t="str">
        <f t="shared" si="116"/>
        <v/>
      </c>
      <c r="K636" s="11" t="str">
        <f t="shared" si="119"/>
        <v/>
      </c>
      <c r="L636" s="11" t="str">
        <f t="shared" si="120"/>
        <v/>
      </c>
      <c r="M636" s="11" t="str">
        <f t="shared" si="117"/>
        <v/>
      </c>
      <c r="N636" s="11" t="str">
        <f>IF(E636&lt;&gt;"",VLOOKUP(E636,依頼一覧!F:H,2,0),"")</f>
        <v/>
      </c>
    </row>
    <row r="637" spans="1:14">
      <c r="A637" s="7">
        <v>636</v>
      </c>
      <c r="B637" s="56" t="str">
        <f t="shared" ca="1" si="115"/>
        <v/>
      </c>
      <c r="C637" s="12"/>
      <c r="D637" s="9"/>
      <c r="E637" s="10"/>
      <c r="F637" s="45"/>
      <c r="G637" s="10" t="str">
        <f t="shared" si="118"/>
        <v/>
      </c>
      <c r="H637" s="11"/>
      <c r="I637" s="14"/>
      <c r="J637" s="11" t="str">
        <f t="shared" si="116"/>
        <v/>
      </c>
      <c r="K637" s="11" t="str">
        <f t="shared" si="119"/>
        <v/>
      </c>
      <c r="L637" s="11" t="str">
        <f t="shared" si="120"/>
        <v/>
      </c>
      <c r="M637" s="11" t="str">
        <f t="shared" si="117"/>
        <v/>
      </c>
      <c r="N637" s="11" t="str">
        <f>IF(E637&lt;&gt;"",VLOOKUP(E637,依頼一覧!F:H,2,0),"")</f>
        <v/>
      </c>
    </row>
    <row r="638" spans="1:14">
      <c r="A638" s="7">
        <v>637</v>
      </c>
      <c r="B638" s="56" t="str">
        <f t="shared" ca="1" si="115"/>
        <v/>
      </c>
      <c r="C638" s="12"/>
      <c r="D638" s="9"/>
      <c r="E638" s="10"/>
      <c r="F638" s="45"/>
      <c r="G638" s="10" t="str">
        <f t="shared" si="118"/>
        <v/>
      </c>
      <c r="H638" s="11"/>
      <c r="I638" s="14"/>
      <c r="J638" s="11" t="str">
        <f t="shared" si="116"/>
        <v/>
      </c>
      <c r="K638" s="11" t="str">
        <f t="shared" si="119"/>
        <v/>
      </c>
      <c r="L638" s="11" t="str">
        <f t="shared" si="120"/>
        <v/>
      </c>
      <c r="M638" s="11" t="str">
        <f t="shared" si="117"/>
        <v/>
      </c>
      <c r="N638" s="11" t="str">
        <f>IF(E638&lt;&gt;"",VLOOKUP(E638,依頼一覧!F:H,2,0),"")</f>
        <v/>
      </c>
    </row>
    <row r="639" spans="1:14">
      <c r="A639" s="7">
        <v>638</v>
      </c>
      <c r="B639" s="56" t="str">
        <f t="shared" ca="1" si="115"/>
        <v/>
      </c>
      <c r="C639" s="12"/>
      <c r="D639" s="9"/>
      <c r="E639" s="10"/>
      <c r="F639" s="45"/>
      <c r="G639" s="10" t="str">
        <f t="shared" si="118"/>
        <v/>
      </c>
      <c r="H639" s="11"/>
      <c r="I639" s="14"/>
      <c r="J639" s="11" t="str">
        <f t="shared" si="116"/>
        <v/>
      </c>
      <c r="K639" s="11" t="str">
        <f t="shared" si="119"/>
        <v/>
      </c>
      <c r="L639" s="11" t="str">
        <f t="shared" si="120"/>
        <v/>
      </c>
      <c r="M639" s="11" t="str">
        <f t="shared" si="117"/>
        <v/>
      </c>
      <c r="N639" s="11" t="str">
        <f>IF(E639&lt;&gt;"",VLOOKUP(E639,依頼一覧!F:H,2,0),"")</f>
        <v/>
      </c>
    </row>
    <row r="640" spans="1:14">
      <c r="A640" s="7">
        <v>639</v>
      </c>
      <c r="B640" s="56" t="str">
        <f t="shared" ca="1" si="115"/>
        <v/>
      </c>
      <c r="C640" s="12"/>
      <c r="D640" s="9"/>
      <c r="E640" s="10"/>
      <c r="F640" s="45"/>
      <c r="G640" s="10" t="str">
        <f t="shared" si="118"/>
        <v/>
      </c>
      <c r="H640" s="11"/>
      <c r="I640" s="14"/>
      <c r="J640" s="11" t="str">
        <f t="shared" si="116"/>
        <v/>
      </c>
      <c r="K640" s="11" t="str">
        <f t="shared" si="119"/>
        <v/>
      </c>
      <c r="L640" s="11" t="str">
        <f t="shared" si="120"/>
        <v/>
      </c>
      <c r="M640" s="11" t="str">
        <f t="shared" si="117"/>
        <v/>
      </c>
      <c r="N640" s="11" t="str">
        <f>IF(E640&lt;&gt;"",VLOOKUP(E640,依頼一覧!F:H,2,0),"")</f>
        <v/>
      </c>
    </row>
    <row r="641" spans="1:14">
      <c r="A641" s="7">
        <v>640</v>
      </c>
      <c r="B641" s="56" t="str">
        <f t="shared" ca="1" si="115"/>
        <v/>
      </c>
      <c r="C641" s="12"/>
      <c r="D641" s="9"/>
      <c r="E641" s="10"/>
      <c r="F641" s="45"/>
      <c r="G641" s="10" t="str">
        <f t="shared" si="118"/>
        <v/>
      </c>
      <c r="H641" s="11"/>
      <c r="I641" s="14"/>
      <c r="J641" s="11" t="str">
        <f t="shared" si="116"/>
        <v/>
      </c>
      <c r="K641" s="11" t="str">
        <f t="shared" si="119"/>
        <v/>
      </c>
      <c r="L641" s="11" t="str">
        <f t="shared" si="120"/>
        <v/>
      </c>
      <c r="M641" s="11" t="str">
        <f t="shared" si="117"/>
        <v/>
      </c>
      <c r="N641" s="11" t="str">
        <f>IF(E641&lt;&gt;"",VLOOKUP(E641,依頼一覧!F:H,2,0),"")</f>
        <v/>
      </c>
    </row>
    <row r="642" spans="1:14">
      <c r="A642" s="7">
        <v>641</v>
      </c>
      <c r="B642" s="56" t="str">
        <f t="shared" ca="1" si="115"/>
        <v/>
      </c>
      <c r="C642" s="12"/>
      <c r="D642" s="9"/>
      <c r="E642" s="10"/>
      <c r="F642" s="45"/>
      <c r="G642" s="10" t="str">
        <f t="shared" si="118"/>
        <v/>
      </c>
      <c r="H642" s="11"/>
      <c r="I642" s="14"/>
      <c r="J642" s="11" t="str">
        <f t="shared" si="116"/>
        <v/>
      </c>
      <c r="K642" s="11" t="str">
        <f t="shared" si="119"/>
        <v/>
      </c>
      <c r="L642" s="11" t="str">
        <f t="shared" si="120"/>
        <v/>
      </c>
      <c r="M642" s="11" t="str">
        <f t="shared" si="117"/>
        <v/>
      </c>
      <c r="N642" s="11" t="str">
        <f>IF(E642&lt;&gt;"",VLOOKUP(E642,依頼一覧!F:H,2,0),"")</f>
        <v/>
      </c>
    </row>
    <row r="643" spans="1:14">
      <c r="A643" s="7">
        <v>642</v>
      </c>
      <c r="B643" s="56" t="str">
        <f t="shared" ref="B643:B706" ca="1" si="121">IF(D643&lt;&gt;"",TODAY(),"")</f>
        <v/>
      </c>
      <c r="C643" s="12"/>
      <c r="D643" s="9"/>
      <c r="E643" s="10"/>
      <c r="F643" s="45"/>
      <c r="G643" s="10" t="str">
        <f t="shared" si="118"/>
        <v/>
      </c>
      <c r="H643" s="11"/>
      <c r="I643" s="14"/>
      <c r="J643" s="11" t="str">
        <f t="shared" ref="J643:J706" si="122">IF(E643&lt;&gt;"",
IF(
OR(VALUE(G643)=31091,VALUE(G643)=49561,VALUE(G643)=49790,VALUE(G643)=48161,VALUE(G643)=49661,VALUE(G643)=49861,VALUE(G643)=48561,VALUE(G643)=49679,VALUE(G643)=60522,VALUE(G643)=49261,VALUE(G643)=49681,VALUE(G643)=71151,VALUE(G643)=49361,VALUE(G643)=49743,VALUE(G643)=77334,VALUE(G643)=49461,VALUE(G643)=49761,VALUE(G643)=99661,VALUE(G643)=917,VALUE(G643)=10035,VALUE(G643)=49663,VALUE(G643)=49665,VALUE(G643)=60020,VALUE(G643)=99660,VALUE(G643)=99663,VALUE(G643)=99665,VALUE(G643)=71151,VALUE(G643)=31081),"JCB",
IF(
E643=0,"J-Mups","MUN"
)
),"")</f>
        <v/>
      </c>
      <c r="K643" s="11" t="str">
        <f t="shared" si="119"/>
        <v/>
      </c>
      <c r="L643" s="11" t="str">
        <f t="shared" si="120"/>
        <v/>
      </c>
      <c r="M643" s="11" t="str">
        <f t="shared" ref="M643:M706" si="123">IF(E643&lt;&gt;"",IF(OR(VALUE(G643)=31081,VALUE(G643)=49665,VALUE(G643)=917,VALUE(G643)=10035,VALUE(G643)=49663,VALUE(G643)=60020,VALUE(G643)=49679,VALUE(G643)=99663,VALUE(G643)=49679,VALUE(G643)=55084,VALUE(G643)=55087,VALUE(G643)=55088,VALUE(G643)=55089,VALUE(G643)=55090,VALUE(G643)=55091,VALUE(G643)=55092,VALUE(G643)=55093,VALUE(G643)=55094,VALUE(G643)=55095,VALUE(G643)=55096,VALUE(G643)=55097,VALUE(G643)=55099,VALUE(G643)=55100,VALUE(G643)=71151),"調整",
IF(E643&lt;&gt;"",IF(OR(VALUE(G643)=31091,VALUE(G643)=49681,VALUE(G643)=49743,VALUE(G643)=60522),"依頼かも",
IF(J643="J-Mups","保管リスト","依頼")))),"")</f>
        <v/>
      </c>
      <c r="N643" s="11" t="str">
        <f>IF(E643&lt;&gt;"",VLOOKUP(E643,依頼一覧!F:H,2,0),"")</f>
        <v/>
      </c>
    </row>
    <row r="644" spans="1:14">
      <c r="A644" s="7">
        <v>643</v>
      </c>
      <c r="B644" s="56" t="str">
        <f t="shared" ca="1" si="121"/>
        <v/>
      </c>
      <c r="C644" s="12"/>
      <c r="D644" s="9"/>
      <c r="E644" s="10"/>
      <c r="F644" s="45"/>
      <c r="G644" s="10" t="str">
        <f t="shared" si="118"/>
        <v/>
      </c>
      <c r="H644" s="11"/>
      <c r="I644" s="14"/>
      <c r="J644" s="11" t="str">
        <f t="shared" si="122"/>
        <v/>
      </c>
      <c r="K644" s="11" t="str">
        <f t="shared" si="119"/>
        <v/>
      </c>
      <c r="L644" s="11" t="str">
        <f t="shared" si="120"/>
        <v/>
      </c>
      <c r="M644" s="11" t="str">
        <f t="shared" si="123"/>
        <v/>
      </c>
      <c r="N644" s="11" t="str">
        <f>IF(E644&lt;&gt;"",VLOOKUP(E644,依頼一覧!F:H,2,0),"")</f>
        <v/>
      </c>
    </row>
    <row r="645" spans="1:14">
      <c r="A645" s="7">
        <v>644</v>
      </c>
      <c r="B645" s="56" t="str">
        <f t="shared" ca="1" si="121"/>
        <v/>
      </c>
      <c r="C645" s="12"/>
      <c r="D645" s="9"/>
      <c r="E645" s="10"/>
      <c r="F645" s="45"/>
      <c r="G645" s="10" t="str">
        <f t="shared" si="118"/>
        <v/>
      </c>
      <c r="H645" s="11"/>
      <c r="I645" s="14"/>
      <c r="J645" s="11" t="str">
        <f t="shared" si="122"/>
        <v/>
      </c>
      <c r="K645" s="11" t="str">
        <f t="shared" si="119"/>
        <v/>
      </c>
      <c r="L645" s="11" t="str">
        <f t="shared" si="120"/>
        <v/>
      </c>
      <c r="M645" s="11" t="str">
        <f t="shared" si="123"/>
        <v/>
      </c>
      <c r="N645" s="11" t="str">
        <f>IF(E645&lt;&gt;"",VLOOKUP(E645,依頼一覧!F:H,2,0),"")</f>
        <v/>
      </c>
    </row>
    <row r="646" spans="1:14">
      <c r="A646" s="7">
        <v>645</v>
      </c>
      <c r="B646" s="56" t="str">
        <f t="shared" ca="1" si="121"/>
        <v/>
      </c>
      <c r="C646" s="12"/>
      <c r="D646" s="9"/>
      <c r="E646" s="10"/>
      <c r="F646" s="45"/>
      <c r="G646" s="10" t="str">
        <f t="shared" si="118"/>
        <v/>
      </c>
      <c r="H646" s="11"/>
      <c r="I646" s="14"/>
      <c r="J646" s="11" t="str">
        <f t="shared" si="122"/>
        <v/>
      </c>
      <c r="K646" s="11" t="str">
        <f t="shared" si="119"/>
        <v/>
      </c>
      <c r="L646" s="11" t="str">
        <f t="shared" si="120"/>
        <v/>
      </c>
      <c r="M646" s="11" t="str">
        <f t="shared" si="123"/>
        <v/>
      </c>
      <c r="N646" s="11" t="str">
        <f>IF(E646&lt;&gt;"",VLOOKUP(E646,依頼一覧!F:H,2,0),"")</f>
        <v/>
      </c>
    </row>
    <row r="647" spans="1:14">
      <c r="A647" s="7">
        <v>646</v>
      </c>
      <c r="B647" s="56" t="str">
        <f t="shared" ca="1" si="121"/>
        <v/>
      </c>
      <c r="C647" s="12"/>
      <c r="D647" s="9"/>
      <c r="E647" s="10"/>
      <c r="F647" s="45"/>
      <c r="G647" s="10" t="str">
        <f t="shared" si="118"/>
        <v/>
      </c>
      <c r="H647" s="11"/>
      <c r="I647" s="14"/>
      <c r="J647" s="11" t="str">
        <f t="shared" si="122"/>
        <v/>
      </c>
      <c r="K647" s="11" t="str">
        <f t="shared" si="119"/>
        <v/>
      </c>
      <c r="L647" s="11" t="str">
        <f t="shared" si="120"/>
        <v/>
      </c>
      <c r="M647" s="11" t="str">
        <f t="shared" si="123"/>
        <v/>
      </c>
      <c r="N647" s="11" t="str">
        <f>IF(E647&lt;&gt;"",VLOOKUP(E647,依頼一覧!F:H,2,0),"")</f>
        <v/>
      </c>
    </row>
    <row r="648" spans="1:14">
      <c r="A648" s="7">
        <v>647</v>
      </c>
      <c r="B648" s="56" t="str">
        <f t="shared" ca="1" si="121"/>
        <v/>
      </c>
      <c r="C648" s="12"/>
      <c r="D648" s="9"/>
      <c r="E648" s="10"/>
      <c r="F648" s="45"/>
      <c r="G648" s="10" t="str">
        <f t="shared" si="118"/>
        <v/>
      </c>
      <c r="H648" s="11"/>
      <c r="I648" s="14"/>
      <c r="J648" s="11" t="str">
        <f t="shared" si="122"/>
        <v/>
      </c>
      <c r="K648" s="11" t="str">
        <f t="shared" si="119"/>
        <v/>
      </c>
      <c r="L648" s="11" t="str">
        <f t="shared" si="120"/>
        <v/>
      </c>
      <c r="M648" s="11" t="str">
        <f t="shared" si="123"/>
        <v/>
      </c>
      <c r="N648" s="11" t="str">
        <f>IF(E648&lt;&gt;"",VLOOKUP(E648,依頼一覧!F:H,2,0),"")</f>
        <v/>
      </c>
    </row>
    <row r="649" spans="1:14">
      <c r="A649" s="7">
        <v>648</v>
      </c>
      <c r="B649" s="56" t="str">
        <f t="shared" ca="1" si="121"/>
        <v/>
      </c>
      <c r="C649" s="12"/>
      <c r="D649" s="9"/>
      <c r="E649" s="10"/>
      <c r="F649" s="45"/>
      <c r="G649" s="10" t="str">
        <f t="shared" si="118"/>
        <v/>
      </c>
      <c r="H649" s="11"/>
      <c r="I649" s="14"/>
      <c r="J649" s="11" t="str">
        <f t="shared" si="122"/>
        <v/>
      </c>
      <c r="K649" s="11" t="str">
        <f t="shared" si="119"/>
        <v/>
      </c>
      <c r="L649" s="11" t="str">
        <f t="shared" si="120"/>
        <v/>
      </c>
      <c r="M649" s="11" t="str">
        <f t="shared" si="123"/>
        <v/>
      </c>
      <c r="N649" s="11" t="str">
        <f>IF(E649&lt;&gt;"",VLOOKUP(E649,依頼一覧!F:H,2,0),"")</f>
        <v/>
      </c>
    </row>
    <row r="650" spans="1:14">
      <c r="A650" s="7">
        <v>649</v>
      </c>
      <c r="B650" s="56" t="str">
        <f t="shared" ca="1" si="121"/>
        <v/>
      </c>
      <c r="C650" s="12"/>
      <c r="D650" s="9"/>
      <c r="E650" s="10"/>
      <c r="F650" s="45"/>
      <c r="G650" s="10" t="str">
        <f t="shared" si="118"/>
        <v/>
      </c>
      <c r="H650" s="11"/>
      <c r="I650" s="14"/>
      <c r="J650" s="11" t="str">
        <f t="shared" si="122"/>
        <v/>
      </c>
      <c r="K650" s="11" t="str">
        <f t="shared" si="119"/>
        <v/>
      </c>
      <c r="L650" s="11" t="str">
        <f t="shared" si="120"/>
        <v/>
      </c>
      <c r="M650" s="11" t="str">
        <f t="shared" si="123"/>
        <v/>
      </c>
      <c r="N650" s="11" t="str">
        <f>IF(E650&lt;&gt;"",VLOOKUP(E650,依頼一覧!F:H,2,0),"")</f>
        <v/>
      </c>
    </row>
    <row r="651" spans="1:14">
      <c r="A651" s="7">
        <v>650</v>
      </c>
      <c r="B651" s="56" t="str">
        <f t="shared" ca="1" si="121"/>
        <v/>
      </c>
      <c r="C651" s="12"/>
      <c r="D651" s="9"/>
      <c r="E651" s="10"/>
      <c r="F651" s="45"/>
      <c r="G651" s="10" t="str">
        <f t="shared" si="118"/>
        <v/>
      </c>
      <c r="H651" s="11"/>
      <c r="I651" s="14"/>
      <c r="J651" s="11" t="str">
        <f t="shared" si="122"/>
        <v/>
      </c>
      <c r="K651" s="11" t="str">
        <f t="shared" si="119"/>
        <v/>
      </c>
      <c r="L651" s="11" t="str">
        <f t="shared" si="120"/>
        <v/>
      </c>
      <c r="M651" s="11" t="str">
        <f t="shared" si="123"/>
        <v/>
      </c>
      <c r="N651" s="11" t="str">
        <f>IF(E651&lt;&gt;"",VLOOKUP(E651,依頼一覧!F:H,2,0),"")</f>
        <v/>
      </c>
    </row>
    <row r="652" spans="1:14">
      <c r="A652" s="7">
        <v>651</v>
      </c>
      <c r="B652" s="56" t="str">
        <f t="shared" ca="1" si="121"/>
        <v/>
      </c>
      <c r="C652" s="12"/>
      <c r="D652" s="9"/>
      <c r="E652" s="10"/>
      <c r="F652" s="45"/>
      <c r="G652" s="10" t="str">
        <f t="shared" si="118"/>
        <v/>
      </c>
      <c r="H652" s="11"/>
      <c r="I652" s="14"/>
      <c r="J652" s="11" t="str">
        <f t="shared" si="122"/>
        <v/>
      </c>
      <c r="K652" s="11" t="str">
        <f t="shared" si="119"/>
        <v/>
      </c>
      <c r="L652" s="11" t="str">
        <f t="shared" si="120"/>
        <v/>
      </c>
      <c r="M652" s="11" t="str">
        <f t="shared" si="123"/>
        <v/>
      </c>
      <c r="N652" s="11" t="str">
        <f>IF(E652&lt;&gt;"",VLOOKUP(E652,依頼一覧!F:H,2,0),"")</f>
        <v/>
      </c>
    </row>
    <row r="653" spans="1:14">
      <c r="A653" s="7">
        <v>652</v>
      </c>
      <c r="B653" s="56" t="str">
        <f t="shared" ca="1" si="121"/>
        <v/>
      </c>
      <c r="C653" s="12"/>
      <c r="D653" s="9"/>
      <c r="E653" s="10"/>
      <c r="F653" s="45"/>
      <c r="G653" s="10" t="str">
        <f t="shared" si="118"/>
        <v/>
      </c>
      <c r="H653" s="11"/>
      <c r="I653" s="14"/>
      <c r="J653" s="11" t="str">
        <f t="shared" si="122"/>
        <v/>
      </c>
      <c r="K653" s="11" t="str">
        <f t="shared" si="119"/>
        <v/>
      </c>
      <c r="L653" s="11" t="str">
        <f t="shared" si="120"/>
        <v/>
      </c>
      <c r="M653" s="11" t="str">
        <f t="shared" si="123"/>
        <v/>
      </c>
      <c r="N653" s="11" t="str">
        <f>IF(E653&lt;&gt;"",VLOOKUP(E653,依頼一覧!F:H,2,0),"")</f>
        <v/>
      </c>
    </row>
    <row r="654" spans="1:14">
      <c r="A654" s="7">
        <v>653</v>
      </c>
      <c r="B654" s="56" t="str">
        <f t="shared" ca="1" si="121"/>
        <v/>
      </c>
      <c r="C654" s="12"/>
      <c r="D654" s="9"/>
      <c r="E654" s="10"/>
      <c r="F654" s="45"/>
      <c r="G654" s="10" t="str">
        <f t="shared" si="118"/>
        <v/>
      </c>
      <c r="H654" s="11"/>
      <c r="I654" s="14"/>
      <c r="J654" s="11" t="str">
        <f t="shared" si="122"/>
        <v/>
      </c>
      <c r="K654" s="11" t="str">
        <f t="shared" si="119"/>
        <v/>
      </c>
      <c r="L654" s="11" t="str">
        <f t="shared" si="120"/>
        <v/>
      </c>
      <c r="M654" s="11" t="str">
        <f t="shared" si="123"/>
        <v/>
      </c>
      <c r="N654" s="11" t="str">
        <f>IF(E654&lt;&gt;"",VLOOKUP(E654,依頼一覧!F:H,2,0),"")</f>
        <v/>
      </c>
    </row>
    <row r="655" spans="1:14">
      <c r="A655" s="7">
        <v>654</v>
      </c>
      <c r="B655" s="56" t="str">
        <f t="shared" ca="1" si="121"/>
        <v/>
      </c>
      <c r="C655" s="12"/>
      <c r="D655" s="9"/>
      <c r="E655" s="10"/>
      <c r="F655" s="45"/>
      <c r="G655" s="10" t="str">
        <f t="shared" si="118"/>
        <v/>
      </c>
      <c r="H655" s="11"/>
      <c r="I655" s="14"/>
      <c r="J655" s="11" t="str">
        <f t="shared" si="122"/>
        <v/>
      </c>
      <c r="K655" s="11" t="str">
        <f t="shared" si="119"/>
        <v/>
      </c>
      <c r="L655" s="11" t="str">
        <f t="shared" si="120"/>
        <v/>
      </c>
      <c r="M655" s="11" t="str">
        <f t="shared" si="123"/>
        <v/>
      </c>
      <c r="N655" s="11" t="str">
        <f>IF(E655&lt;&gt;"",VLOOKUP(E655,依頼一覧!F:H,2,0),"")</f>
        <v/>
      </c>
    </row>
    <row r="656" spans="1:14">
      <c r="A656" s="7">
        <v>655</v>
      </c>
      <c r="B656" s="56" t="str">
        <f t="shared" ca="1" si="121"/>
        <v/>
      </c>
      <c r="C656" s="12"/>
      <c r="D656" s="9"/>
      <c r="E656" s="10"/>
      <c r="F656" s="45"/>
      <c r="G656" s="10" t="str">
        <f t="shared" si="118"/>
        <v/>
      </c>
      <c r="H656" s="11"/>
      <c r="I656" s="14"/>
      <c r="J656" s="11" t="str">
        <f t="shared" si="122"/>
        <v/>
      </c>
      <c r="K656" s="11" t="str">
        <f t="shared" si="119"/>
        <v/>
      </c>
      <c r="L656" s="11" t="str">
        <f t="shared" si="120"/>
        <v/>
      </c>
      <c r="M656" s="11" t="str">
        <f t="shared" si="123"/>
        <v/>
      </c>
      <c r="N656" s="11" t="str">
        <f>IF(E656&lt;&gt;"",VLOOKUP(E656,依頼一覧!F:H,2,0),"")</f>
        <v/>
      </c>
    </row>
    <row r="657" spans="1:14">
      <c r="A657" s="7">
        <v>656</v>
      </c>
      <c r="B657" s="56" t="str">
        <f t="shared" ca="1" si="121"/>
        <v/>
      </c>
      <c r="C657" s="12"/>
      <c r="D657" s="9"/>
      <c r="E657" s="10"/>
      <c r="F657" s="45"/>
      <c r="G657" s="10" t="str">
        <f t="shared" si="118"/>
        <v/>
      </c>
      <c r="H657" s="11"/>
      <c r="I657" s="14"/>
      <c r="J657" s="11" t="str">
        <f t="shared" si="122"/>
        <v/>
      </c>
      <c r="K657" s="11" t="str">
        <f t="shared" si="119"/>
        <v/>
      </c>
      <c r="L657" s="11" t="str">
        <f t="shared" si="120"/>
        <v/>
      </c>
      <c r="M657" s="11" t="str">
        <f t="shared" si="123"/>
        <v/>
      </c>
      <c r="N657" s="11" t="str">
        <f>IF(E657&lt;&gt;"",VLOOKUP(E657,依頼一覧!F:H,2,0),"")</f>
        <v/>
      </c>
    </row>
    <row r="658" spans="1:14">
      <c r="A658" s="7">
        <v>657</v>
      </c>
      <c r="B658" s="56" t="str">
        <f t="shared" ca="1" si="121"/>
        <v/>
      </c>
      <c r="C658" s="12"/>
      <c r="D658" s="9"/>
      <c r="E658" s="10"/>
      <c r="F658" s="45"/>
      <c r="G658" s="10" t="str">
        <f t="shared" si="118"/>
        <v/>
      </c>
      <c r="H658" s="11"/>
      <c r="I658" s="14"/>
      <c r="J658" s="11" t="str">
        <f t="shared" si="122"/>
        <v/>
      </c>
      <c r="K658" s="11" t="str">
        <f t="shared" si="119"/>
        <v/>
      </c>
      <c r="L658" s="11" t="str">
        <f t="shared" si="120"/>
        <v/>
      </c>
      <c r="M658" s="11" t="str">
        <f t="shared" si="123"/>
        <v/>
      </c>
      <c r="N658" s="11" t="str">
        <f>IF(E658&lt;&gt;"",VLOOKUP(E658,依頼一覧!F:H,2,0),"")</f>
        <v/>
      </c>
    </row>
    <row r="659" spans="1:14">
      <c r="A659" s="7">
        <v>658</v>
      </c>
      <c r="B659" s="56" t="str">
        <f t="shared" ca="1" si="121"/>
        <v/>
      </c>
      <c r="C659" s="12"/>
      <c r="D659" s="9"/>
      <c r="E659" s="10"/>
      <c r="F659" s="45"/>
      <c r="G659" s="10" t="str">
        <f t="shared" si="118"/>
        <v/>
      </c>
      <c r="H659" s="11"/>
      <c r="I659" s="14"/>
      <c r="J659" s="11" t="str">
        <f t="shared" si="122"/>
        <v/>
      </c>
      <c r="K659" s="11" t="str">
        <f t="shared" si="119"/>
        <v/>
      </c>
      <c r="L659" s="11" t="str">
        <f t="shared" si="120"/>
        <v/>
      </c>
      <c r="M659" s="11" t="str">
        <f t="shared" si="123"/>
        <v/>
      </c>
      <c r="N659" s="11" t="str">
        <f>IF(E659&lt;&gt;"",VLOOKUP(E659,依頼一覧!F:H,2,0),"")</f>
        <v/>
      </c>
    </row>
    <row r="660" spans="1:14">
      <c r="A660" s="7">
        <v>659</v>
      </c>
      <c r="B660" s="56" t="str">
        <f t="shared" ca="1" si="121"/>
        <v/>
      </c>
      <c r="C660" s="12"/>
      <c r="D660" s="9"/>
      <c r="E660" s="10"/>
      <c r="F660" s="45"/>
      <c r="G660" s="10" t="str">
        <f t="shared" si="118"/>
        <v/>
      </c>
      <c r="H660" s="11"/>
      <c r="I660" s="14"/>
      <c r="J660" s="11" t="str">
        <f t="shared" si="122"/>
        <v/>
      </c>
      <c r="K660" s="11" t="str">
        <f t="shared" si="119"/>
        <v/>
      </c>
      <c r="L660" s="11" t="str">
        <f t="shared" si="120"/>
        <v/>
      </c>
      <c r="M660" s="11" t="str">
        <f t="shared" si="123"/>
        <v/>
      </c>
      <c r="N660" s="11" t="str">
        <f>IF(E660&lt;&gt;"",VLOOKUP(E660,依頼一覧!F:H,2,0),"")</f>
        <v/>
      </c>
    </row>
    <row r="661" spans="1:14">
      <c r="A661" s="7">
        <v>660</v>
      </c>
      <c r="B661" s="56" t="str">
        <f t="shared" ca="1" si="121"/>
        <v/>
      </c>
      <c r="C661" s="12"/>
      <c r="D661" s="9"/>
      <c r="E661" s="10"/>
      <c r="F661" s="45"/>
      <c r="G661" s="10" t="str">
        <f t="shared" si="118"/>
        <v/>
      </c>
      <c r="H661" s="11"/>
      <c r="I661" s="14"/>
      <c r="J661" s="11" t="str">
        <f t="shared" si="122"/>
        <v/>
      </c>
      <c r="K661" s="11" t="str">
        <f t="shared" si="119"/>
        <v/>
      </c>
      <c r="L661" s="11" t="str">
        <f t="shared" si="120"/>
        <v/>
      </c>
      <c r="M661" s="11" t="str">
        <f t="shared" si="123"/>
        <v/>
      </c>
      <c r="N661" s="11" t="str">
        <f>IF(E661&lt;&gt;"",VLOOKUP(E661,依頼一覧!F:H,2,0),"")</f>
        <v/>
      </c>
    </row>
    <row r="662" spans="1:14">
      <c r="A662" s="7">
        <v>661</v>
      </c>
      <c r="B662" s="56" t="str">
        <f t="shared" ca="1" si="121"/>
        <v/>
      </c>
      <c r="C662" s="12"/>
      <c r="D662" s="9"/>
      <c r="E662" s="10"/>
      <c r="F662" s="45"/>
      <c r="G662" s="10" t="str">
        <f t="shared" si="118"/>
        <v/>
      </c>
      <c r="H662" s="11"/>
      <c r="I662" s="14"/>
      <c r="J662" s="11" t="str">
        <f t="shared" si="122"/>
        <v/>
      </c>
      <c r="K662" s="11" t="str">
        <f t="shared" si="119"/>
        <v/>
      </c>
      <c r="L662" s="11" t="str">
        <f t="shared" si="120"/>
        <v/>
      </c>
      <c r="M662" s="11" t="str">
        <f t="shared" si="123"/>
        <v/>
      </c>
      <c r="N662" s="11" t="str">
        <f>IF(E662&lt;&gt;"",VLOOKUP(E662,依頼一覧!F:H,2,0),"")</f>
        <v/>
      </c>
    </row>
    <row r="663" spans="1:14">
      <c r="A663" s="7">
        <v>662</v>
      </c>
      <c r="B663" s="56" t="str">
        <f t="shared" ca="1" si="121"/>
        <v/>
      </c>
      <c r="C663" s="12"/>
      <c r="D663" s="9"/>
      <c r="E663" s="10"/>
      <c r="F663" s="45"/>
      <c r="G663" s="10" t="str">
        <f t="shared" si="118"/>
        <v/>
      </c>
      <c r="H663" s="11"/>
      <c r="I663" s="14"/>
      <c r="J663" s="11" t="str">
        <f t="shared" si="122"/>
        <v/>
      </c>
      <c r="K663" s="11" t="str">
        <f t="shared" si="119"/>
        <v/>
      </c>
      <c r="L663" s="11" t="str">
        <f t="shared" si="120"/>
        <v/>
      </c>
      <c r="M663" s="11" t="str">
        <f t="shared" si="123"/>
        <v/>
      </c>
      <c r="N663" s="11" t="str">
        <f>IF(E663&lt;&gt;"",VLOOKUP(E663,依頼一覧!F:H,2,0),"")</f>
        <v/>
      </c>
    </row>
    <row r="664" spans="1:14">
      <c r="A664" s="7">
        <v>663</v>
      </c>
      <c r="B664" s="56" t="str">
        <f t="shared" ca="1" si="121"/>
        <v/>
      </c>
      <c r="C664" s="12"/>
      <c r="D664" s="9"/>
      <c r="E664" s="10"/>
      <c r="F664" s="45"/>
      <c r="G664" s="10" t="str">
        <f t="shared" si="118"/>
        <v/>
      </c>
      <c r="H664" s="11"/>
      <c r="I664" s="14"/>
      <c r="J664" s="11" t="str">
        <f t="shared" si="122"/>
        <v/>
      </c>
      <c r="K664" s="11" t="str">
        <f t="shared" si="119"/>
        <v/>
      </c>
      <c r="L664" s="11" t="str">
        <f t="shared" si="120"/>
        <v/>
      </c>
      <c r="M664" s="11" t="str">
        <f t="shared" si="123"/>
        <v/>
      </c>
      <c r="N664" s="11" t="str">
        <f>IF(E664&lt;&gt;"",VLOOKUP(E664,依頼一覧!F:H,2,0),"")</f>
        <v/>
      </c>
    </row>
    <row r="665" spans="1:14">
      <c r="A665" s="7">
        <v>664</v>
      </c>
      <c r="B665" s="56" t="str">
        <f t="shared" ca="1" si="121"/>
        <v/>
      </c>
      <c r="C665" s="12"/>
      <c r="D665" s="9"/>
      <c r="E665" s="10"/>
      <c r="F665" s="45"/>
      <c r="G665" s="10" t="str">
        <f t="shared" si="118"/>
        <v/>
      </c>
      <c r="H665" s="11"/>
      <c r="I665" s="14"/>
      <c r="J665" s="11" t="str">
        <f t="shared" si="122"/>
        <v/>
      </c>
      <c r="K665" s="11" t="str">
        <f t="shared" si="119"/>
        <v/>
      </c>
      <c r="L665" s="11" t="str">
        <f t="shared" si="120"/>
        <v/>
      </c>
      <c r="M665" s="11" t="str">
        <f t="shared" si="123"/>
        <v/>
      </c>
      <c r="N665" s="11" t="str">
        <f>IF(E665&lt;&gt;"",VLOOKUP(E665,依頼一覧!F:H,2,0),"")</f>
        <v/>
      </c>
    </row>
    <row r="666" spans="1:14">
      <c r="A666" s="7">
        <v>665</v>
      </c>
      <c r="B666" s="56" t="str">
        <f t="shared" ca="1" si="121"/>
        <v/>
      </c>
      <c r="C666" s="12"/>
      <c r="D666" s="9"/>
      <c r="E666" s="10"/>
      <c r="F666" s="45"/>
      <c r="G666" s="10" t="str">
        <f t="shared" si="118"/>
        <v/>
      </c>
      <c r="H666" s="11"/>
      <c r="I666" s="14"/>
      <c r="J666" s="11" t="str">
        <f t="shared" si="122"/>
        <v/>
      </c>
      <c r="K666" s="11" t="str">
        <f t="shared" si="119"/>
        <v/>
      </c>
      <c r="L666" s="11" t="str">
        <f t="shared" si="120"/>
        <v/>
      </c>
      <c r="M666" s="11" t="str">
        <f t="shared" si="123"/>
        <v/>
      </c>
      <c r="N666" s="11" t="str">
        <f>IF(E666&lt;&gt;"",VLOOKUP(E666,依頼一覧!F:H,2,0),"")</f>
        <v/>
      </c>
    </row>
    <row r="667" spans="1:14">
      <c r="A667" s="7">
        <v>666</v>
      </c>
      <c r="B667" s="56" t="str">
        <f t="shared" ca="1" si="121"/>
        <v/>
      </c>
      <c r="C667" s="12"/>
      <c r="D667" s="9"/>
      <c r="E667" s="10"/>
      <c r="F667" s="45"/>
      <c r="G667" s="10" t="str">
        <f t="shared" si="118"/>
        <v/>
      </c>
      <c r="H667" s="11"/>
      <c r="I667" s="14"/>
      <c r="J667" s="11" t="str">
        <f t="shared" si="122"/>
        <v/>
      </c>
      <c r="K667" s="11" t="str">
        <f t="shared" si="119"/>
        <v/>
      </c>
      <c r="L667" s="11" t="str">
        <f t="shared" si="120"/>
        <v/>
      </c>
      <c r="M667" s="11" t="str">
        <f t="shared" si="123"/>
        <v/>
      </c>
      <c r="N667" s="11" t="str">
        <f>IF(E667&lt;&gt;"",VLOOKUP(E667,依頼一覧!F:H,2,0),"")</f>
        <v/>
      </c>
    </row>
    <row r="668" spans="1:14">
      <c r="A668" s="7">
        <v>667</v>
      </c>
      <c r="B668" s="56" t="str">
        <f t="shared" ca="1" si="121"/>
        <v/>
      </c>
      <c r="C668" s="12"/>
      <c r="D668" s="9"/>
      <c r="E668" s="10"/>
      <c r="F668" s="45"/>
      <c r="G668" s="10" t="str">
        <f t="shared" si="118"/>
        <v/>
      </c>
      <c r="H668" s="11"/>
      <c r="I668" s="14"/>
      <c r="J668" s="11" t="str">
        <f t="shared" si="122"/>
        <v/>
      </c>
      <c r="K668" s="11" t="str">
        <f t="shared" si="119"/>
        <v/>
      </c>
      <c r="L668" s="11" t="str">
        <f t="shared" si="120"/>
        <v/>
      </c>
      <c r="M668" s="11" t="str">
        <f t="shared" si="123"/>
        <v/>
      </c>
      <c r="N668" s="11" t="str">
        <f>IF(E668&lt;&gt;"",VLOOKUP(E668,依頼一覧!F:H,2,0),"")</f>
        <v/>
      </c>
    </row>
    <row r="669" spans="1:14">
      <c r="A669" s="7">
        <v>668</v>
      </c>
      <c r="B669" s="56" t="str">
        <f t="shared" ca="1" si="121"/>
        <v/>
      </c>
      <c r="C669" s="12"/>
      <c r="D669" s="9"/>
      <c r="E669" s="10"/>
      <c r="F669" s="45"/>
      <c r="G669" s="10" t="str">
        <f t="shared" si="118"/>
        <v/>
      </c>
      <c r="H669" s="11"/>
      <c r="I669" s="14"/>
      <c r="J669" s="11" t="str">
        <f t="shared" si="122"/>
        <v/>
      </c>
      <c r="K669" s="11" t="str">
        <f t="shared" si="119"/>
        <v/>
      </c>
      <c r="L669" s="11" t="str">
        <f t="shared" si="120"/>
        <v/>
      </c>
      <c r="M669" s="11" t="str">
        <f t="shared" si="123"/>
        <v/>
      </c>
      <c r="N669" s="11" t="str">
        <f>IF(E669&lt;&gt;"",VLOOKUP(E669,依頼一覧!F:H,2,0),"")</f>
        <v/>
      </c>
    </row>
    <row r="670" spans="1:14">
      <c r="A670" s="7">
        <v>669</v>
      </c>
      <c r="B670" s="56" t="str">
        <f t="shared" ca="1" si="121"/>
        <v/>
      </c>
      <c r="C670" s="12"/>
      <c r="D670" s="9"/>
      <c r="E670" s="10"/>
      <c r="F670" s="45"/>
      <c r="G670" s="10" t="str">
        <f t="shared" si="118"/>
        <v/>
      </c>
      <c r="H670" s="11"/>
      <c r="I670" s="14"/>
      <c r="J670" s="11" t="str">
        <f t="shared" si="122"/>
        <v/>
      </c>
      <c r="K670" s="11" t="str">
        <f t="shared" si="119"/>
        <v/>
      </c>
      <c r="L670" s="11" t="str">
        <f t="shared" si="120"/>
        <v/>
      </c>
      <c r="M670" s="11" t="str">
        <f t="shared" si="123"/>
        <v/>
      </c>
      <c r="N670" s="11" t="str">
        <f>IF(E670&lt;&gt;"",VLOOKUP(E670,依頼一覧!F:H,2,0),"")</f>
        <v/>
      </c>
    </row>
    <row r="671" spans="1:14">
      <c r="A671" s="7">
        <v>670</v>
      </c>
      <c r="B671" s="56" t="str">
        <f t="shared" ca="1" si="121"/>
        <v/>
      </c>
      <c r="C671" s="12"/>
      <c r="D671" s="9"/>
      <c r="E671" s="10"/>
      <c r="F671" s="45"/>
      <c r="G671" s="10" t="str">
        <f t="shared" ref="G671:G734" si="124">LEFT(E671,5)</f>
        <v/>
      </c>
      <c r="H671" s="11"/>
      <c r="I671" s="14"/>
      <c r="J671" s="11" t="str">
        <f t="shared" si="122"/>
        <v/>
      </c>
      <c r="K671" s="11" t="str">
        <f t="shared" ref="K671:K734" si="125">IF(D671&lt;&gt;"","郵便","")</f>
        <v/>
      </c>
      <c r="L671" s="11" t="str">
        <f t="shared" ref="L671:L734" si="126">IF(D671&lt;&gt;"",IF(H671="*","元払い","着払い"),"")</f>
        <v/>
      </c>
      <c r="M671" s="11" t="str">
        <f t="shared" si="123"/>
        <v/>
      </c>
      <c r="N671" s="11" t="str">
        <f>IF(E671&lt;&gt;"",VLOOKUP(E671,依頼一覧!F:H,2,0),"")</f>
        <v/>
      </c>
    </row>
    <row r="672" spans="1:14">
      <c r="A672" s="7">
        <v>671</v>
      </c>
      <c r="B672" s="56" t="str">
        <f t="shared" ca="1" si="121"/>
        <v/>
      </c>
      <c r="C672" s="12"/>
      <c r="D672" s="9"/>
      <c r="E672" s="10"/>
      <c r="F672" s="45"/>
      <c r="G672" s="10" t="str">
        <f t="shared" si="124"/>
        <v/>
      </c>
      <c r="H672" s="11"/>
      <c r="I672" s="14"/>
      <c r="J672" s="11" t="str">
        <f t="shared" si="122"/>
        <v/>
      </c>
      <c r="K672" s="11" t="str">
        <f t="shared" si="125"/>
        <v/>
      </c>
      <c r="L672" s="11" t="str">
        <f t="shared" si="126"/>
        <v/>
      </c>
      <c r="M672" s="11" t="str">
        <f t="shared" si="123"/>
        <v/>
      </c>
      <c r="N672" s="11" t="str">
        <f>IF(E672&lt;&gt;"",VLOOKUP(E672,依頼一覧!F:H,2,0),"")</f>
        <v/>
      </c>
    </row>
    <row r="673" spans="1:14">
      <c r="A673" s="7">
        <v>672</v>
      </c>
      <c r="B673" s="56" t="str">
        <f t="shared" ca="1" si="121"/>
        <v/>
      </c>
      <c r="C673" s="12"/>
      <c r="D673" s="9"/>
      <c r="E673" s="10"/>
      <c r="F673" s="45"/>
      <c r="G673" s="10" t="str">
        <f t="shared" si="124"/>
        <v/>
      </c>
      <c r="H673" s="11"/>
      <c r="I673" s="14"/>
      <c r="J673" s="11" t="str">
        <f t="shared" si="122"/>
        <v/>
      </c>
      <c r="K673" s="11" t="str">
        <f t="shared" si="125"/>
        <v/>
      </c>
      <c r="L673" s="11" t="str">
        <f t="shared" si="126"/>
        <v/>
      </c>
      <c r="M673" s="11" t="str">
        <f t="shared" si="123"/>
        <v/>
      </c>
      <c r="N673" s="11" t="str">
        <f>IF(E673&lt;&gt;"",VLOOKUP(E673,依頼一覧!F:H,2,0),"")</f>
        <v/>
      </c>
    </row>
    <row r="674" spans="1:14">
      <c r="A674" s="7">
        <v>673</v>
      </c>
      <c r="B674" s="56" t="str">
        <f t="shared" ca="1" si="121"/>
        <v/>
      </c>
      <c r="C674" s="12"/>
      <c r="D674" s="9"/>
      <c r="E674" s="10"/>
      <c r="F674" s="45"/>
      <c r="G674" s="10" t="str">
        <f t="shared" si="124"/>
        <v/>
      </c>
      <c r="H674" s="11"/>
      <c r="I674" s="14"/>
      <c r="J674" s="11" t="str">
        <f t="shared" si="122"/>
        <v/>
      </c>
      <c r="K674" s="11" t="str">
        <f t="shared" si="125"/>
        <v/>
      </c>
      <c r="L674" s="11" t="str">
        <f t="shared" si="126"/>
        <v/>
      </c>
      <c r="M674" s="11" t="str">
        <f t="shared" si="123"/>
        <v/>
      </c>
      <c r="N674" s="11" t="str">
        <f>IF(E674&lt;&gt;"",VLOOKUP(E674,依頼一覧!F:H,2,0),"")</f>
        <v/>
      </c>
    </row>
    <row r="675" spans="1:14">
      <c r="A675" s="7">
        <v>674</v>
      </c>
      <c r="B675" s="56" t="str">
        <f t="shared" ca="1" si="121"/>
        <v/>
      </c>
      <c r="C675" s="12"/>
      <c r="D675" s="9"/>
      <c r="E675" s="10"/>
      <c r="F675" s="45"/>
      <c r="G675" s="10" t="str">
        <f t="shared" si="124"/>
        <v/>
      </c>
      <c r="H675" s="11"/>
      <c r="I675" s="14"/>
      <c r="J675" s="11" t="str">
        <f t="shared" si="122"/>
        <v/>
      </c>
      <c r="K675" s="11" t="str">
        <f t="shared" si="125"/>
        <v/>
      </c>
      <c r="L675" s="11" t="str">
        <f t="shared" si="126"/>
        <v/>
      </c>
      <c r="M675" s="11" t="str">
        <f t="shared" si="123"/>
        <v/>
      </c>
      <c r="N675" s="11" t="str">
        <f>IF(E675&lt;&gt;"",VLOOKUP(E675,依頼一覧!F:H,2,0),"")</f>
        <v/>
      </c>
    </row>
    <row r="676" spans="1:14">
      <c r="A676" s="7">
        <v>675</v>
      </c>
      <c r="B676" s="56" t="str">
        <f t="shared" ca="1" si="121"/>
        <v/>
      </c>
      <c r="C676" s="12"/>
      <c r="D676" s="9"/>
      <c r="E676" s="10"/>
      <c r="F676" s="45"/>
      <c r="G676" s="10" t="str">
        <f t="shared" si="124"/>
        <v/>
      </c>
      <c r="H676" s="11"/>
      <c r="I676" s="14"/>
      <c r="J676" s="11" t="str">
        <f t="shared" si="122"/>
        <v/>
      </c>
      <c r="K676" s="11" t="str">
        <f t="shared" si="125"/>
        <v/>
      </c>
      <c r="L676" s="11" t="str">
        <f t="shared" si="126"/>
        <v/>
      </c>
      <c r="M676" s="11" t="str">
        <f t="shared" si="123"/>
        <v/>
      </c>
      <c r="N676" s="11" t="str">
        <f>IF(E676&lt;&gt;"",VLOOKUP(E676,依頼一覧!F:H,2,0),"")</f>
        <v/>
      </c>
    </row>
    <row r="677" spans="1:14">
      <c r="A677" s="7">
        <v>676</v>
      </c>
      <c r="B677" s="56" t="str">
        <f t="shared" ca="1" si="121"/>
        <v/>
      </c>
      <c r="C677" s="12"/>
      <c r="D677" s="9"/>
      <c r="E677" s="10"/>
      <c r="F677" s="45"/>
      <c r="G677" s="10" t="str">
        <f t="shared" si="124"/>
        <v/>
      </c>
      <c r="H677" s="11"/>
      <c r="I677" s="14"/>
      <c r="J677" s="11" t="str">
        <f t="shared" si="122"/>
        <v/>
      </c>
      <c r="K677" s="11" t="str">
        <f t="shared" si="125"/>
        <v/>
      </c>
      <c r="L677" s="11" t="str">
        <f t="shared" si="126"/>
        <v/>
      </c>
      <c r="M677" s="11" t="str">
        <f t="shared" si="123"/>
        <v/>
      </c>
      <c r="N677" s="11" t="str">
        <f>IF(E677&lt;&gt;"",VLOOKUP(E677,依頼一覧!F:H,2,0),"")</f>
        <v/>
      </c>
    </row>
    <row r="678" spans="1:14">
      <c r="A678" s="7">
        <v>677</v>
      </c>
      <c r="B678" s="56" t="str">
        <f t="shared" ca="1" si="121"/>
        <v/>
      </c>
      <c r="C678" s="12"/>
      <c r="D678" s="9"/>
      <c r="E678" s="10"/>
      <c r="F678" s="45"/>
      <c r="G678" s="10" t="str">
        <f t="shared" si="124"/>
        <v/>
      </c>
      <c r="H678" s="11"/>
      <c r="I678" s="14"/>
      <c r="J678" s="11" t="str">
        <f t="shared" si="122"/>
        <v/>
      </c>
      <c r="K678" s="11" t="str">
        <f t="shared" si="125"/>
        <v/>
      </c>
      <c r="L678" s="11" t="str">
        <f t="shared" si="126"/>
        <v/>
      </c>
      <c r="M678" s="11" t="str">
        <f t="shared" si="123"/>
        <v/>
      </c>
      <c r="N678" s="11" t="str">
        <f>IF(E678&lt;&gt;"",VLOOKUP(E678,依頼一覧!F:H,2,0),"")</f>
        <v/>
      </c>
    </row>
    <row r="679" spans="1:14">
      <c r="A679" s="7">
        <v>678</v>
      </c>
      <c r="B679" s="56" t="str">
        <f t="shared" ca="1" si="121"/>
        <v/>
      </c>
      <c r="C679" s="12"/>
      <c r="D679" s="9"/>
      <c r="E679" s="10"/>
      <c r="F679" s="45"/>
      <c r="G679" s="10" t="str">
        <f t="shared" si="124"/>
        <v/>
      </c>
      <c r="H679" s="11"/>
      <c r="I679" s="14"/>
      <c r="J679" s="11" t="str">
        <f t="shared" si="122"/>
        <v/>
      </c>
      <c r="K679" s="11" t="str">
        <f t="shared" si="125"/>
        <v/>
      </c>
      <c r="L679" s="11" t="str">
        <f t="shared" si="126"/>
        <v/>
      </c>
      <c r="M679" s="11" t="str">
        <f t="shared" si="123"/>
        <v/>
      </c>
      <c r="N679" s="11" t="str">
        <f>IF(E679&lt;&gt;"",VLOOKUP(E679,依頼一覧!F:H,2,0),"")</f>
        <v/>
      </c>
    </row>
    <row r="680" spans="1:14">
      <c r="A680" s="7">
        <v>679</v>
      </c>
      <c r="B680" s="56" t="str">
        <f t="shared" ca="1" si="121"/>
        <v/>
      </c>
      <c r="C680" s="12"/>
      <c r="D680" s="9"/>
      <c r="E680" s="10"/>
      <c r="F680" s="45"/>
      <c r="G680" s="10" t="str">
        <f t="shared" si="124"/>
        <v/>
      </c>
      <c r="H680" s="11"/>
      <c r="I680" s="14"/>
      <c r="J680" s="11" t="str">
        <f t="shared" si="122"/>
        <v/>
      </c>
      <c r="K680" s="11" t="str">
        <f t="shared" si="125"/>
        <v/>
      </c>
      <c r="L680" s="11" t="str">
        <f t="shared" si="126"/>
        <v/>
      </c>
      <c r="M680" s="11" t="str">
        <f t="shared" si="123"/>
        <v/>
      </c>
      <c r="N680" s="11" t="str">
        <f>IF(E680&lt;&gt;"",VLOOKUP(E680,依頼一覧!F:H,2,0),"")</f>
        <v/>
      </c>
    </row>
    <row r="681" spans="1:14">
      <c r="A681" s="7">
        <v>680</v>
      </c>
      <c r="B681" s="56" t="str">
        <f t="shared" ca="1" si="121"/>
        <v/>
      </c>
      <c r="C681" s="12"/>
      <c r="D681" s="9"/>
      <c r="E681" s="10"/>
      <c r="F681" s="45"/>
      <c r="G681" s="10" t="str">
        <f t="shared" si="124"/>
        <v/>
      </c>
      <c r="H681" s="11"/>
      <c r="I681" s="14"/>
      <c r="J681" s="11" t="str">
        <f t="shared" si="122"/>
        <v/>
      </c>
      <c r="K681" s="11" t="str">
        <f t="shared" si="125"/>
        <v/>
      </c>
      <c r="L681" s="11" t="str">
        <f t="shared" si="126"/>
        <v/>
      </c>
      <c r="M681" s="11" t="str">
        <f t="shared" si="123"/>
        <v/>
      </c>
      <c r="N681" s="11" t="str">
        <f>IF(E681&lt;&gt;"",VLOOKUP(E681,依頼一覧!F:H,2,0),"")</f>
        <v/>
      </c>
    </row>
    <row r="682" spans="1:14">
      <c r="A682" s="7">
        <v>681</v>
      </c>
      <c r="B682" s="56" t="str">
        <f t="shared" ca="1" si="121"/>
        <v/>
      </c>
      <c r="C682" s="12"/>
      <c r="D682" s="9"/>
      <c r="E682" s="10"/>
      <c r="F682" s="45"/>
      <c r="G682" s="10" t="str">
        <f t="shared" si="124"/>
        <v/>
      </c>
      <c r="H682" s="11"/>
      <c r="I682" s="14"/>
      <c r="J682" s="11" t="str">
        <f t="shared" si="122"/>
        <v/>
      </c>
      <c r="K682" s="11" t="str">
        <f t="shared" si="125"/>
        <v/>
      </c>
      <c r="L682" s="11" t="str">
        <f t="shared" si="126"/>
        <v/>
      </c>
      <c r="M682" s="11" t="str">
        <f t="shared" si="123"/>
        <v/>
      </c>
      <c r="N682" s="11" t="str">
        <f>IF(E682&lt;&gt;"",VLOOKUP(E682,依頼一覧!F:H,2,0),"")</f>
        <v/>
      </c>
    </row>
    <row r="683" spans="1:14">
      <c r="A683" s="7">
        <v>682</v>
      </c>
      <c r="B683" s="56" t="str">
        <f t="shared" ca="1" si="121"/>
        <v/>
      </c>
      <c r="C683" s="12"/>
      <c r="D683" s="9"/>
      <c r="E683" s="10"/>
      <c r="F683" s="45"/>
      <c r="G683" s="10" t="str">
        <f t="shared" si="124"/>
        <v/>
      </c>
      <c r="H683" s="11"/>
      <c r="I683" s="14"/>
      <c r="J683" s="11" t="str">
        <f t="shared" si="122"/>
        <v/>
      </c>
      <c r="K683" s="11" t="str">
        <f t="shared" si="125"/>
        <v/>
      </c>
      <c r="L683" s="11" t="str">
        <f t="shared" si="126"/>
        <v/>
      </c>
      <c r="M683" s="11" t="str">
        <f t="shared" si="123"/>
        <v/>
      </c>
      <c r="N683" s="11" t="str">
        <f>IF(E683&lt;&gt;"",VLOOKUP(E683,依頼一覧!F:H,2,0),"")</f>
        <v/>
      </c>
    </row>
    <row r="684" spans="1:14">
      <c r="A684" s="7">
        <v>683</v>
      </c>
      <c r="B684" s="56" t="str">
        <f t="shared" ca="1" si="121"/>
        <v/>
      </c>
      <c r="C684" s="12"/>
      <c r="D684" s="9"/>
      <c r="E684" s="10"/>
      <c r="F684" s="45"/>
      <c r="G684" s="10" t="str">
        <f t="shared" si="124"/>
        <v/>
      </c>
      <c r="H684" s="11"/>
      <c r="I684" s="14"/>
      <c r="J684" s="11" t="str">
        <f t="shared" si="122"/>
        <v/>
      </c>
      <c r="K684" s="11" t="str">
        <f t="shared" si="125"/>
        <v/>
      </c>
      <c r="L684" s="11" t="str">
        <f t="shared" si="126"/>
        <v/>
      </c>
      <c r="M684" s="11" t="str">
        <f t="shared" si="123"/>
        <v/>
      </c>
      <c r="N684" s="11" t="str">
        <f>IF(E684&lt;&gt;"",VLOOKUP(E684,依頼一覧!F:H,2,0),"")</f>
        <v/>
      </c>
    </row>
    <row r="685" spans="1:14">
      <c r="A685" s="7">
        <v>684</v>
      </c>
      <c r="B685" s="56" t="str">
        <f t="shared" ca="1" si="121"/>
        <v/>
      </c>
      <c r="C685" s="12"/>
      <c r="D685" s="9"/>
      <c r="E685" s="10"/>
      <c r="F685" s="45"/>
      <c r="G685" s="10" t="str">
        <f t="shared" si="124"/>
        <v/>
      </c>
      <c r="H685" s="11"/>
      <c r="I685" s="14"/>
      <c r="J685" s="11" t="str">
        <f t="shared" si="122"/>
        <v/>
      </c>
      <c r="K685" s="11" t="str">
        <f t="shared" si="125"/>
        <v/>
      </c>
      <c r="L685" s="11" t="str">
        <f t="shared" si="126"/>
        <v/>
      </c>
      <c r="M685" s="11" t="str">
        <f t="shared" si="123"/>
        <v/>
      </c>
      <c r="N685" s="11" t="str">
        <f>IF(E685&lt;&gt;"",VLOOKUP(E685,依頼一覧!F:H,2,0),"")</f>
        <v/>
      </c>
    </row>
    <row r="686" spans="1:14">
      <c r="A686" s="7">
        <v>685</v>
      </c>
      <c r="B686" s="56" t="str">
        <f t="shared" ca="1" si="121"/>
        <v/>
      </c>
      <c r="C686" s="12"/>
      <c r="D686" s="9"/>
      <c r="E686" s="10"/>
      <c r="F686" s="45"/>
      <c r="G686" s="10" t="str">
        <f t="shared" si="124"/>
        <v/>
      </c>
      <c r="H686" s="11"/>
      <c r="I686" s="14"/>
      <c r="J686" s="11" t="str">
        <f t="shared" si="122"/>
        <v/>
      </c>
      <c r="K686" s="11" t="str">
        <f t="shared" si="125"/>
        <v/>
      </c>
      <c r="L686" s="11" t="str">
        <f t="shared" si="126"/>
        <v/>
      </c>
      <c r="M686" s="11" t="str">
        <f t="shared" si="123"/>
        <v/>
      </c>
      <c r="N686" s="11" t="str">
        <f>IF(E686&lt;&gt;"",VLOOKUP(E686,依頼一覧!F:H,2,0),"")</f>
        <v/>
      </c>
    </row>
    <row r="687" spans="1:14">
      <c r="A687" s="7">
        <v>686</v>
      </c>
      <c r="B687" s="56" t="str">
        <f t="shared" ca="1" si="121"/>
        <v/>
      </c>
      <c r="C687" s="12"/>
      <c r="D687" s="9"/>
      <c r="E687" s="10"/>
      <c r="F687" s="45"/>
      <c r="G687" s="10" t="str">
        <f t="shared" si="124"/>
        <v/>
      </c>
      <c r="H687" s="11"/>
      <c r="I687" s="14"/>
      <c r="J687" s="11" t="str">
        <f t="shared" si="122"/>
        <v/>
      </c>
      <c r="K687" s="11" t="str">
        <f t="shared" si="125"/>
        <v/>
      </c>
      <c r="L687" s="11" t="str">
        <f t="shared" si="126"/>
        <v/>
      </c>
      <c r="M687" s="11" t="str">
        <f t="shared" si="123"/>
        <v/>
      </c>
      <c r="N687" s="11" t="str">
        <f>IF(E687&lt;&gt;"",VLOOKUP(E687,依頼一覧!F:H,2,0),"")</f>
        <v/>
      </c>
    </row>
    <row r="688" spans="1:14">
      <c r="A688" s="7">
        <v>687</v>
      </c>
      <c r="B688" s="56" t="str">
        <f t="shared" ca="1" si="121"/>
        <v/>
      </c>
      <c r="C688" s="12"/>
      <c r="D688" s="9"/>
      <c r="E688" s="10"/>
      <c r="F688" s="45"/>
      <c r="G688" s="10" t="str">
        <f t="shared" si="124"/>
        <v/>
      </c>
      <c r="H688" s="11"/>
      <c r="I688" s="14"/>
      <c r="J688" s="11" t="str">
        <f t="shared" si="122"/>
        <v/>
      </c>
      <c r="K688" s="11" t="str">
        <f t="shared" si="125"/>
        <v/>
      </c>
      <c r="L688" s="11" t="str">
        <f t="shared" si="126"/>
        <v/>
      </c>
      <c r="M688" s="11" t="str">
        <f t="shared" si="123"/>
        <v/>
      </c>
      <c r="N688" s="11" t="str">
        <f>IF(E688&lt;&gt;"",VLOOKUP(E688,依頼一覧!F:H,2,0),"")</f>
        <v/>
      </c>
    </row>
    <row r="689" spans="1:14">
      <c r="A689" s="7">
        <v>688</v>
      </c>
      <c r="B689" s="56" t="str">
        <f t="shared" ca="1" si="121"/>
        <v/>
      </c>
      <c r="C689" s="12"/>
      <c r="D689" s="9"/>
      <c r="E689" s="10"/>
      <c r="F689" s="45"/>
      <c r="G689" s="10" t="str">
        <f t="shared" si="124"/>
        <v/>
      </c>
      <c r="H689" s="11"/>
      <c r="I689" s="14"/>
      <c r="J689" s="11" t="str">
        <f t="shared" si="122"/>
        <v/>
      </c>
      <c r="K689" s="11" t="str">
        <f t="shared" si="125"/>
        <v/>
      </c>
      <c r="L689" s="11" t="str">
        <f t="shared" si="126"/>
        <v/>
      </c>
      <c r="M689" s="11" t="str">
        <f t="shared" si="123"/>
        <v/>
      </c>
      <c r="N689" s="11" t="str">
        <f>IF(E689&lt;&gt;"",VLOOKUP(E689,依頼一覧!F:H,2,0),"")</f>
        <v/>
      </c>
    </row>
    <row r="690" spans="1:14">
      <c r="A690" s="7">
        <v>689</v>
      </c>
      <c r="B690" s="56" t="str">
        <f t="shared" ca="1" si="121"/>
        <v/>
      </c>
      <c r="C690" s="12"/>
      <c r="D690" s="9"/>
      <c r="E690" s="10"/>
      <c r="F690" s="45"/>
      <c r="G690" s="10" t="str">
        <f t="shared" si="124"/>
        <v/>
      </c>
      <c r="H690" s="11"/>
      <c r="I690" s="14"/>
      <c r="J690" s="11" t="str">
        <f t="shared" si="122"/>
        <v/>
      </c>
      <c r="K690" s="11" t="str">
        <f t="shared" si="125"/>
        <v/>
      </c>
      <c r="L690" s="11" t="str">
        <f t="shared" si="126"/>
        <v/>
      </c>
      <c r="M690" s="11" t="str">
        <f t="shared" si="123"/>
        <v/>
      </c>
      <c r="N690" s="11" t="str">
        <f>IF(E690&lt;&gt;"",VLOOKUP(E690,依頼一覧!F:H,2,0),"")</f>
        <v/>
      </c>
    </row>
    <row r="691" spans="1:14">
      <c r="A691" s="7">
        <v>690</v>
      </c>
      <c r="B691" s="56" t="str">
        <f t="shared" ca="1" si="121"/>
        <v/>
      </c>
      <c r="C691" s="12"/>
      <c r="D691" s="9"/>
      <c r="E691" s="10"/>
      <c r="F691" s="45"/>
      <c r="G691" s="10" t="str">
        <f t="shared" si="124"/>
        <v/>
      </c>
      <c r="H691" s="11"/>
      <c r="I691" s="14"/>
      <c r="J691" s="11" t="str">
        <f t="shared" si="122"/>
        <v/>
      </c>
      <c r="K691" s="11" t="str">
        <f t="shared" si="125"/>
        <v/>
      </c>
      <c r="L691" s="11" t="str">
        <f t="shared" si="126"/>
        <v/>
      </c>
      <c r="M691" s="11" t="str">
        <f t="shared" si="123"/>
        <v/>
      </c>
      <c r="N691" s="11" t="str">
        <f>IF(E691&lt;&gt;"",VLOOKUP(E691,依頼一覧!F:H,2,0),"")</f>
        <v/>
      </c>
    </row>
    <row r="692" spans="1:14">
      <c r="A692" s="7">
        <v>691</v>
      </c>
      <c r="B692" s="56" t="str">
        <f t="shared" ca="1" si="121"/>
        <v/>
      </c>
      <c r="C692" s="12"/>
      <c r="D692" s="9"/>
      <c r="E692" s="10"/>
      <c r="F692" s="45"/>
      <c r="G692" s="10" t="str">
        <f t="shared" si="124"/>
        <v/>
      </c>
      <c r="H692" s="11"/>
      <c r="I692" s="14"/>
      <c r="J692" s="11" t="str">
        <f t="shared" si="122"/>
        <v/>
      </c>
      <c r="K692" s="11" t="str">
        <f t="shared" si="125"/>
        <v/>
      </c>
      <c r="L692" s="11" t="str">
        <f t="shared" si="126"/>
        <v/>
      </c>
      <c r="M692" s="11" t="str">
        <f t="shared" si="123"/>
        <v/>
      </c>
      <c r="N692" s="11" t="str">
        <f>IF(E692&lt;&gt;"",VLOOKUP(E692,依頼一覧!F:H,2,0),"")</f>
        <v/>
      </c>
    </row>
    <row r="693" spans="1:14">
      <c r="A693" s="7">
        <v>692</v>
      </c>
      <c r="B693" s="56" t="str">
        <f t="shared" ca="1" si="121"/>
        <v/>
      </c>
      <c r="C693" s="12"/>
      <c r="D693" s="9"/>
      <c r="E693" s="10"/>
      <c r="F693" s="45"/>
      <c r="G693" s="10" t="str">
        <f t="shared" si="124"/>
        <v/>
      </c>
      <c r="H693" s="11"/>
      <c r="I693" s="14"/>
      <c r="J693" s="11" t="str">
        <f t="shared" si="122"/>
        <v/>
      </c>
      <c r="K693" s="11" t="str">
        <f t="shared" si="125"/>
        <v/>
      </c>
      <c r="L693" s="11" t="str">
        <f t="shared" si="126"/>
        <v/>
      </c>
      <c r="M693" s="11" t="str">
        <f t="shared" si="123"/>
        <v/>
      </c>
      <c r="N693" s="11" t="str">
        <f>IF(E693&lt;&gt;"",VLOOKUP(E693,依頼一覧!F:H,2,0),"")</f>
        <v/>
      </c>
    </row>
    <row r="694" spans="1:14">
      <c r="A694" s="7">
        <v>693</v>
      </c>
      <c r="B694" s="56" t="str">
        <f t="shared" ca="1" si="121"/>
        <v/>
      </c>
      <c r="C694" s="12"/>
      <c r="D694" s="9"/>
      <c r="E694" s="10"/>
      <c r="F694" s="45"/>
      <c r="G694" s="10" t="str">
        <f t="shared" si="124"/>
        <v/>
      </c>
      <c r="H694" s="11"/>
      <c r="I694" s="14"/>
      <c r="J694" s="11" t="str">
        <f t="shared" si="122"/>
        <v/>
      </c>
      <c r="K694" s="11" t="str">
        <f t="shared" si="125"/>
        <v/>
      </c>
      <c r="L694" s="11" t="str">
        <f t="shared" si="126"/>
        <v/>
      </c>
      <c r="M694" s="11" t="str">
        <f t="shared" si="123"/>
        <v/>
      </c>
      <c r="N694" s="11" t="str">
        <f>IF(E694&lt;&gt;"",VLOOKUP(E694,依頼一覧!F:H,2,0),"")</f>
        <v/>
      </c>
    </row>
    <row r="695" spans="1:14">
      <c r="A695" s="7">
        <v>694</v>
      </c>
      <c r="B695" s="56" t="str">
        <f t="shared" ca="1" si="121"/>
        <v/>
      </c>
      <c r="C695" s="12"/>
      <c r="D695" s="9"/>
      <c r="E695" s="10"/>
      <c r="F695" s="45"/>
      <c r="G695" s="10" t="str">
        <f t="shared" si="124"/>
        <v/>
      </c>
      <c r="H695" s="11"/>
      <c r="I695" s="14"/>
      <c r="J695" s="11" t="str">
        <f t="shared" si="122"/>
        <v/>
      </c>
      <c r="K695" s="11" t="str">
        <f t="shared" si="125"/>
        <v/>
      </c>
      <c r="L695" s="11" t="str">
        <f t="shared" si="126"/>
        <v/>
      </c>
      <c r="M695" s="11" t="str">
        <f t="shared" si="123"/>
        <v/>
      </c>
      <c r="N695" s="11" t="str">
        <f>IF(E695&lt;&gt;"",VLOOKUP(E695,依頼一覧!F:H,2,0),"")</f>
        <v/>
      </c>
    </row>
    <row r="696" spans="1:14">
      <c r="A696" s="7">
        <v>695</v>
      </c>
      <c r="B696" s="56" t="str">
        <f t="shared" ca="1" si="121"/>
        <v/>
      </c>
      <c r="C696" s="12"/>
      <c r="D696" s="9"/>
      <c r="E696" s="10"/>
      <c r="F696" s="45"/>
      <c r="G696" s="10" t="str">
        <f t="shared" si="124"/>
        <v/>
      </c>
      <c r="H696" s="11"/>
      <c r="I696" s="14"/>
      <c r="J696" s="11" t="str">
        <f t="shared" si="122"/>
        <v/>
      </c>
      <c r="K696" s="11" t="str">
        <f t="shared" si="125"/>
        <v/>
      </c>
      <c r="L696" s="11" t="str">
        <f t="shared" si="126"/>
        <v/>
      </c>
      <c r="M696" s="11" t="str">
        <f t="shared" si="123"/>
        <v/>
      </c>
      <c r="N696" s="11" t="str">
        <f>IF(E696&lt;&gt;"",VLOOKUP(E696,依頼一覧!F:H,2,0),"")</f>
        <v/>
      </c>
    </row>
    <row r="697" spans="1:14">
      <c r="A697" s="7">
        <v>696</v>
      </c>
      <c r="B697" s="56" t="str">
        <f t="shared" ca="1" si="121"/>
        <v/>
      </c>
      <c r="C697" s="12"/>
      <c r="D697" s="9"/>
      <c r="E697" s="10"/>
      <c r="F697" s="45"/>
      <c r="G697" s="10" t="str">
        <f t="shared" si="124"/>
        <v/>
      </c>
      <c r="H697" s="11"/>
      <c r="I697" s="14"/>
      <c r="J697" s="11" t="str">
        <f t="shared" si="122"/>
        <v/>
      </c>
      <c r="K697" s="11" t="str">
        <f t="shared" si="125"/>
        <v/>
      </c>
      <c r="L697" s="11" t="str">
        <f t="shared" si="126"/>
        <v/>
      </c>
      <c r="M697" s="11" t="str">
        <f t="shared" si="123"/>
        <v/>
      </c>
      <c r="N697" s="11" t="str">
        <f>IF(E697&lt;&gt;"",VLOOKUP(E697,依頼一覧!F:H,2,0),"")</f>
        <v/>
      </c>
    </row>
    <row r="698" spans="1:14">
      <c r="A698" s="7">
        <v>697</v>
      </c>
      <c r="B698" s="56" t="str">
        <f t="shared" ca="1" si="121"/>
        <v/>
      </c>
      <c r="C698" s="12"/>
      <c r="D698" s="9"/>
      <c r="E698" s="10"/>
      <c r="F698" s="45"/>
      <c r="G698" s="10" t="str">
        <f t="shared" si="124"/>
        <v/>
      </c>
      <c r="H698" s="11"/>
      <c r="I698" s="14"/>
      <c r="J698" s="11" t="str">
        <f t="shared" si="122"/>
        <v/>
      </c>
      <c r="K698" s="11" t="str">
        <f t="shared" si="125"/>
        <v/>
      </c>
      <c r="L698" s="11" t="str">
        <f t="shared" si="126"/>
        <v/>
      </c>
      <c r="M698" s="11" t="str">
        <f t="shared" si="123"/>
        <v/>
      </c>
      <c r="N698" s="11" t="str">
        <f>IF(E698&lt;&gt;"",VLOOKUP(E698,依頼一覧!F:H,2,0),"")</f>
        <v/>
      </c>
    </row>
    <row r="699" spans="1:14">
      <c r="A699" s="7">
        <v>698</v>
      </c>
      <c r="B699" s="56" t="str">
        <f t="shared" ca="1" si="121"/>
        <v/>
      </c>
      <c r="C699" s="12"/>
      <c r="D699" s="9"/>
      <c r="E699" s="10"/>
      <c r="F699" s="45"/>
      <c r="G699" s="10" t="str">
        <f t="shared" si="124"/>
        <v/>
      </c>
      <c r="H699" s="11"/>
      <c r="I699" s="14"/>
      <c r="J699" s="11" t="str">
        <f t="shared" si="122"/>
        <v/>
      </c>
      <c r="K699" s="11" t="str">
        <f t="shared" si="125"/>
        <v/>
      </c>
      <c r="L699" s="11" t="str">
        <f t="shared" si="126"/>
        <v/>
      </c>
      <c r="M699" s="11" t="str">
        <f t="shared" si="123"/>
        <v/>
      </c>
      <c r="N699" s="11" t="str">
        <f>IF(E699&lt;&gt;"",VLOOKUP(E699,依頼一覧!F:H,2,0),"")</f>
        <v/>
      </c>
    </row>
    <row r="700" spans="1:14">
      <c r="A700" s="7">
        <v>699</v>
      </c>
      <c r="B700" s="56" t="str">
        <f t="shared" ca="1" si="121"/>
        <v/>
      </c>
      <c r="C700" s="12"/>
      <c r="D700" s="9"/>
      <c r="E700" s="10"/>
      <c r="F700" s="45"/>
      <c r="G700" s="10" t="str">
        <f t="shared" si="124"/>
        <v/>
      </c>
      <c r="H700" s="11"/>
      <c r="I700" s="14"/>
      <c r="J700" s="11" t="str">
        <f t="shared" si="122"/>
        <v/>
      </c>
      <c r="K700" s="11" t="str">
        <f t="shared" si="125"/>
        <v/>
      </c>
      <c r="L700" s="11" t="str">
        <f t="shared" si="126"/>
        <v/>
      </c>
      <c r="M700" s="11" t="str">
        <f t="shared" si="123"/>
        <v/>
      </c>
      <c r="N700" s="11" t="str">
        <f>IF(E700&lt;&gt;"",VLOOKUP(E700,依頼一覧!F:H,2,0),"")</f>
        <v/>
      </c>
    </row>
    <row r="701" spans="1:14">
      <c r="A701" s="7">
        <v>700</v>
      </c>
      <c r="B701" s="56" t="str">
        <f t="shared" ca="1" si="121"/>
        <v/>
      </c>
      <c r="C701" s="12"/>
      <c r="D701" s="9"/>
      <c r="E701" s="10"/>
      <c r="F701" s="45"/>
      <c r="G701" s="10" t="str">
        <f t="shared" si="124"/>
        <v/>
      </c>
      <c r="H701" s="11"/>
      <c r="I701" s="14"/>
      <c r="J701" s="11" t="str">
        <f t="shared" si="122"/>
        <v/>
      </c>
      <c r="K701" s="11" t="str">
        <f t="shared" si="125"/>
        <v/>
      </c>
      <c r="L701" s="11" t="str">
        <f t="shared" si="126"/>
        <v/>
      </c>
      <c r="M701" s="11" t="str">
        <f t="shared" si="123"/>
        <v/>
      </c>
      <c r="N701" s="11" t="str">
        <f>IF(E701&lt;&gt;"",VLOOKUP(E701,依頼一覧!F:H,2,0),"")</f>
        <v/>
      </c>
    </row>
    <row r="702" spans="1:14">
      <c r="A702" s="7">
        <v>701</v>
      </c>
      <c r="B702" s="56" t="str">
        <f t="shared" ca="1" si="121"/>
        <v/>
      </c>
      <c r="C702" s="12"/>
      <c r="D702" s="9"/>
      <c r="E702" s="10"/>
      <c r="F702" s="45"/>
      <c r="G702" s="10" t="str">
        <f t="shared" si="124"/>
        <v/>
      </c>
      <c r="H702" s="11"/>
      <c r="I702" s="14"/>
      <c r="J702" s="11" t="str">
        <f t="shared" si="122"/>
        <v/>
      </c>
      <c r="K702" s="11" t="str">
        <f t="shared" si="125"/>
        <v/>
      </c>
      <c r="L702" s="11" t="str">
        <f t="shared" si="126"/>
        <v/>
      </c>
      <c r="M702" s="11" t="str">
        <f t="shared" si="123"/>
        <v/>
      </c>
      <c r="N702" s="11" t="str">
        <f>IF(E702&lt;&gt;"",VLOOKUP(E702,依頼一覧!F:H,2,0),"")</f>
        <v/>
      </c>
    </row>
    <row r="703" spans="1:14">
      <c r="A703" s="7">
        <v>702</v>
      </c>
      <c r="B703" s="56" t="str">
        <f t="shared" ca="1" si="121"/>
        <v/>
      </c>
      <c r="C703" s="12"/>
      <c r="D703" s="9"/>
      <c r="E703" s="10"/>
      <c r="F703" s="45"/>
      <c r="G703" s="10" t="str">
        <f t="shared" si="124"/>
        <v/>
      </c>
      <c r="H703" s="11"/>
      <c r="I703" s="14"/>
      <c r="J703" s="11" t="str">
        <f t="shared" si="122"/>
        <v/>
      </c>
      <c r="K703" s="11" t="str">
        <f t="shared" si="125"/>
        <v/>
      </c>
      <c r="L703" s="11" t="str">
        <f t="shared" si="126"/>
        <v/>
      </c>
      <c r="M703" s="11" t="str">
        <f t="shared" si="123"/>
        <v/>
      </c>
      <c r="N703" s="11" t="str">
        <f>IF(E703&lt;&gt;"",VLOOKUP(E703,依頼一覧!F:H,2,0),"")</f>
        <v/>
      </c>
    </row>
    <row r="704" spans="1:14">
      <c r="A704" s="7">
        <v>703</v>
      </c>
      <c r="B704" s="56" t="str">
        <f t="shared" ca="1" si="121"/>
        <v/>
      </c>
      <c r="C704" s="12"/>
      <c r="D704" s="9"/>
      <c r="E704" s="10"/>
      <c r="F704" s="45"/>
      <c r="G704" s="10" t="str">
        <f t="shared" si="124"/>
        <v/>
      </c>
      <c r="H704" s="11"/>
      <c r="I704" s="14"/>
      <c r="J704" s="11" t="str">
        <f t="shared" si="122"/>
        <v/>
      </c>
      <c r="K704" s="11" t="str">
        <f t="shared" si="125"/>
        <v/>
      </c>
      <c r="L704" s="11" t="str">
        <f t="shared" si="126"/>
        <v/>
      </c>
      <c r="M704" s="11" t="str">
        <f t="shared" si="123"/>
        <v/>
      </c>
      <c r="N704" s="11" t="str">
        <f>IF(E704&lt;&gt;"",VLOOKUP(E704,依頼一覧!F:H,2,0),"")</f>
        <v/>
      </c>
    </row>
    <row r="705" spans="1:14">
      <c r="A705" s="7">
        <v>704</v>
      </c>
      <c r="B705" s="56" t="str">
        <f t="shared" ca="1" si="121"/>
        <v/>
      </c>
      <c r="C705" s="12"/>
      <c r="D705" s="9"/>
      <c r="E705" s="10"/>
      <c r="F705" s="45"/>
      <c r="G705" s="10" t="str">
        <f t="shared" si="124"/>
        <v/>
      </c>
      <c r="H705" s="11"/>
      <c r="I705" s="14"/>
      <c r="J705" s="11" t="str">
        <f t="shared" si="122"/>
        <v/>
      </c>
      <c r="K705" s="11" t="str">
        <f t="shared" si="125"/>
        <v/>
      </c>
      <c r="L705" s="11" t="str">
        <f t="shared" si="126"/>
        <v/>
      </c>
      <c r="M705" s="11" t="str">
        <f t="shared" si="123"/>
        <v/>
      </c>
      <c r="N705" s="11" t="str">
        <f>IF(E705&lt;&gt;"",VLOOKUP(E705,依頼一覧!F:H,2,0),"")</f>
        <v/>
      </c>
    </row>
    <row r="706" spans="1:14">
      <c r="A706" s="7">
        <v>705</v>
      </c>
      <c r="B706" s="56" t="str">
        <f t="shared" ca="1" si="121"/>
        <v/>
      </c>
      <c r="C706" s="12"/>
      <c r="D706" s="9"/>
      <c r="E706" s="10"/>
      <c r="F706" s="45"/>
      <c r="G706" s="10" t="str">
        <f t="shared" si="124"/>
        <v/>
      </c>
      <c r="H706" s="11"/>
      <c r="I706" s="14"/>
      <c r="J706" s="11" t="str">
        <f t="shared" si="122"/>
        <v/>
      </c>
      <c r="K706" s="11" t="str">
        <f t="shared" si="125"/>
        <v/>
      </c>
      <c r="L706" s="11" t="str">
        <f t="shared" si="126"/>
        <v/>
      </c>
      <c r="M706" s="11" t="str">
        <f t="shared" si="123"/>
        <v/>
      </c>
      <c r="N706" s="11" t="str">
        <f>IF(E706&lt;&gt;"",VLOOKUP(E706,依頼一覧!F:H,2,0),"")</f>
        <v/>
      </c>
    </row>
    <row r="707" spans="1:14">
      <c r="A707" s="7">
        <v>706</v>
      </c>
      <c r="B707" s="56" t="str">
        <f t="shared" ref="B707:B770" ca="1" si="127">IF(D707&lt;&gt;"",TODAY(),"")</f>
        <v/>
      </c>
      <c r="C707" s="12"/>
      <c r="D707" s="9"/>
      <c r="E707" s="10"/>
      <c r="F707" s="45"/>
      <c r="G707" s="10" t="str">
        <f t="shared" si="124"/>
        <v/>
      </c>
      <c r="H707" s="11"/>
      <c r="I707" s="14"/>
      <c r="J707" s="11" t="str">
        <f t="shared" ref="J707:J770" si="128">IF(E707&lt;&gt;"",
IF(
OR(VALUE(G707)=31091,VALUE(G707)=49561,VALUE(G707)=49790,VALUE(G707)=48161,VALUE(G707)=49661,VALUE(G707)=49861,VALUE(G707)=48561,VALUE(G707)=49679,VALUE(G707)=60522,VALUE(G707)=49261,VALUE(G707)=49681,VALUE(G707)=71151,VALUE(G707)=49361,VALUE(G707)=49743,VALUE(G707)=77334,VALUE(G707)=49461,VALUE(G707)=49761,VALUE(G707)=99661,VALUE(G707)=917,VALUE(G707)=10035,VALUE(G707)=49663,VALUE(G707)=49665,VALUE(G707)=60020,VALUE(G707)=99660,VALUE(G707)=99663,VALUE(G707)=99665,VALUE(G707)=71151,VALUE(G707)=31081),"JCB",
IF(
E707=0,"J-Mups","MUN"
)
),"")</f>
        <v/>
      </c>
      <c r="K707" s="11" t="str">
        <f t="shared" si="125"/>
        <v/>
      </c>
      <c r="L707" s="11" t="str">
        <f t="shared" si="126"/>
        <v/>
      </c>
      <c r="M707" s="11" t="str">
        <f t="shared" ref="M707:M770" si="129">IF(E707&lt;&gt;"",IF(OR(VALUE(G707)=31081,VALUE(G707)=49665,VALUE(G707)=917,VALUE(G707)=10035,VALUE(G707)=49663,VALUE(G707)=60020,VALUE(G707)=49679,VALUE(G707)=99663,VALUE(G707)=49679,VALUE(G707)=55084,VALUE(G707)=55087,VALUE(G707)=55088,VALUE(G707)=55089,VALUE(G707)=55090,VALUE(G707)=55091,VALUE(G707)=55092,VALUE(G707)=55093,VALUE(G707)=55094,VALUE(G707)=55095,VALUE(G707)=55096,VALUE(G707)=55097,VALUE(G707)=55099,VALUE(G707)=55100,VALUE(G707)=71151),"調整",
IF(E707&lt;&gt;"",IF(OR(VALUE(G707)=31091,VALUE(G707)=49681,VALUE(G707)=49743,VALUE(G707)=60522),"依頼かも",
IF(J707="J-Mups","保管リスト","依頼")))),"")</f>
        <v/>
      </c>
      <c r="N707" s="11" t="str">
        <f>IF(E707&lt;&gt;"",VLOOKUP(E707,依頼一覧!F:H,2,0),"")</f>
        <v/>
      </c>
    </row>
    <row r="708" spans="1:14">
      <c r="A708" s="7">
        <v>707</v>
      </c>
      <c r="B708" s="56" t="str">
        <f t="shared" ca="1" si="127"/>
        <v/>
      </c>
      <c r="C708" s="12"/>
      <c r="D708" s="9"/>
      <c r="E708" s="10"/>
      <c r="F708" s="45"/>
      <c r="G708" s="10" t="str">
        <f t="shared" si="124"/>
        <v/>
      </c>
      <c r="H708" s="11"/>
      <c r="I708" s="14"/>
      <c r="J708" s="11" t="str">
        <f t="shared" si="128"/>
        <v/>
      </c>
      <c r="K708" s="11" t="str">
        <f t="shared" si="125"/>
        <v/>
      </c>
      <c r="L708" s="11" t="str">
        <f t="shared" si="126"/>
        <v/>
      </c>
      <c r="M708" s="11" t="str">
        <f t="shared" si="129"/>
        <v/>
      </c>
      <c r="N708" s="11" t="str">
        <f>IF(E708&lt;&gt;"",VLOOKUP(E708,依頼一覧!F:H,2,0),"")</f>
        <v/>
      </c>
    </row>
    <row r="709" spans="1:14">
      <c r="A709" s="7">
        <v>708</v>
      </c>
      <c r="B709" s="56" t="str">
        <f t="shared" ca="1" si="127"/>
        <v/>
      </c>
      <c r="C709" s="12"/>
      <c r="D709" s="9"/>
      <c r="E709" s="10"/>
      <c r="F709" s="45"/>
      <c r="G709" s="10" t="str">
        <f t="shared" si="124"/>
        <v/>
      </c>
      <c r="H709" s="11"/>
      <c r="I709" s="14"/>
      <c r="J709" s="11" t="str">
        <f t="shared" si="128"/>
        <v/>
      </c>
      <c r="K709" s="11" t="str">
        <f t="shared" si="125"/>
        <v/>
      </c>
      <c r="L709" s="11" t="str">
        <f t="shared" si="126"/>
        <v/>
      </c>
      <c r="M709" s="11" t="str">
        <f t="shared" si="129"/>
        <v/>
      </c>
      <c r="N709" s="11" t="str">
        <f>IF(E709&lt;&gt;"",VLOOKUP(E709,依頼一覧!F:H,2,0),"")</f>
        <v/>
      </c>
    </row>
    <row r="710" spans="1:14">
      <c r="A710" s="7">
        <v>709</v>
      </c>
      <c r="B710" s="56" t="str">
        <f t="shared" ca="1" si="127"/>
        <v/>
      </c>
      <c r="C710" s="12"/>
      <c r="D710" s="9"/>
      <c r="E710" s="10"/>
      <c r="F710" s="45"/>
      <c r="G710" s="10" t="str">
        <f t="shared" si="124"/>
        <v/>
      </c>
      <c r="H710" s="11"/>
      <c r="I710" s="14"/>
      <c r="J710" s="11" t="str">
        <f t="shared" si="128"/>
        <v/>
      </c>
      <c r="K710" s="11" t="str">
        <f t="shared" si="125"/>
        <v/>
      </c>
      <c r="L710" s="11" t="str">
        <f t="shared" si="126"/>
        <v/>
      </c>
      <c r="M710" s="11" t="str">
        <f t="shared" si="129"/>
        <v/>
      </c>
      <c r="N710" s="11" t="str">
        <f>IF(E710&lt;&gt;"",VLOOKUP(E710,依頼一覧!F:H,2,0),"")</f>
        <v/>
      </c>
    </row>
    <row r="711" spans="1:14">
      <c r="A711" s="7">
        <v>710</v>
      </c>
      <c r="B711" s="56" t="str">
        <f t="shared" ca="1" si="127"/>
        <v/>
      </c>
      <c r="C711" s="12"/>
      <c r="D711" s="9"/>
      <c r="E711" s="10"/>
      <c r="F711" s="45"/>
      <c r="G711" s="10" t="str">
        <f t="shared" si="124"/>
        <v/>
      </c>
      <c r="H711" s="11"/>
      <c r="I711" s="14"/>
      <c r="J711" s="11" t="str">
        <f t="shared" si="128"/>
        <v/>
      </c>
      <c r="K711" s="11" t="str">
        <f t="shared" si="125"/>
        <v/>
      </c>
      <c r="L711" s="11" t="str">
        <f t="shared" si="126"/>
        <v/>
      </c>
      <c r="M711" s="11" t="str">
        <f t="shared" si="129"/>
        <v/>
      </c>
      <c r="N711" s="11" t="str">
        <f>IF(E711&lt;&gt;"",VLOOKUP(E711,依頼一覧!F:H,2,0),"")</f>
        <v/>
      </c>
    </row>
    <row r="712" spans="1:14">
      <c r="A712" s="7">
        <v>711</v>
      </c>
      <c r="B712" s="56" t="str">
        <f t="shared" ca="1" si="127"/>
        <v/>
      </c>
      <c r="C712" s="12"/>
      <c r="D712" s="9"/>
      <c r="E712" s="10"/>
      <c r="F712" s="45"/>
      <c r="G712" s="10" t="str">
        <f t="shared" si="124"/>
        <v/>
      </c>
      <c r="H712" s="11"/>
      <c r="I712" s="14"/>
      <c r="J712" s="11" t="str">
        <f t="shared" si="128"/>
        <v/>
      </c>
      <c r="K712" s="11" t="str">
        <f t="shared" si="125"/>
        <v/>
      </c>
      <c r="L712" s="11" t="str">
        <f t="shared" si="126"/>
        <v/>
      </c>
      <c r="M712" s="11" t="str">
        <f t="shared" si="129"/>
        <v/>
      </c>
      <c r="N712" s="11" t="str">
        <f>IF(E712&lt;&gt;"",VLOOKUP(E712,依頼一覧!F:H,2,0),"")</f>
        <v/>
      </c>
    </row>
    <row r="713" spans="1:14">
      <c r="A713" s="7">
        <v>712</v>
      </c>
      <c r="B713" s="56" t="str">
        <f t="shared" ca="1" si="127"/>
        <v/>
      </c>
      <c r="C713" s="12"/>
      <c r="D713" s="9"/>
      <c r="E713" s="10"/>
      <c r="F713" s="45"/>
      <c r="G713" s="10" t="str">
        <f t="shared" si="124"/>
        <v/>
      </c>
      <c r="H713" s="11"/>
      <c r="I713" s="14"/>
      <c r="J713" s="11" t="str">
        <f t="shared" si="128"/>
        <v/>
      </c>
      <c r="K713" s="11" t="str">
        <f t="shared" si="125"/>
        <v/>
      </c>
      <c r="L713" s="11" t="str">
        <f t="shared" si="126"/>
        <v/>
      </c>
      <c r="M713" s="11" t="str">
        <f t="shared" si="129"/>
        <v/>
      </c>
      <c r="N713" s="11" t="str">
        <f>IF(E713&lt;&gt;"",VLOOKUP(E713,依頼一覧!F:H,2,0),"")</f>
        <v/>
      </c>
    </row>
    <row r="714" spans="1:14">
      <c r="A714" s="7">
        <v>713</v>
      </c>
      <c r="B714" s="56" t="str">
        <f t="shared" ca="1" si="127"/>
        <v/>
      </c>
      <c r="C714" s="12"/>
      <c r="D714" s="9"/>
      <c r="E714" s="10"/>
      <c r="F714" s="45"/>
      <c r="G714" s="10" t="str">
        <f t="shared" si="124"/>
        <v/>
      </c>
      <c r="H714" s="11"/>
      <c r="I714" s="14"/>
      <c r="J714" s="11" t="str">
        <f t="shared" si="128"/>
        <v/>
      </c>
      <c r="K714" s="11" t="str">
        <f t="shared" si="125"/>
        <v/>
      </c>
      <c r="L714" s="11" t="str">
        <f t="shared" si="126"/>
        <v/>
      </c>
      <c r="M714" s="11" t="str">
        <f t="shared" si="129"/>
        <v/>
      </c>
      <c r="N714" s="11" t="str">
        <f>IF(E714&lt;&gt;"",VLOOKUP(E714,依頼一覧!F:H,2,0),"")</f>
        <v/>
      </c>
    </row>
    <row r="715" spans="1:14">
      <c r="A715" s="7">
        <v>714</v>
      </c>
      <c r="B715" s="56" t="str">
        <f t="shared" ca="1" si="127"/>
        <v/>
      </c>
      <c r="C715" s="12"/>
      <c r="D715" s="9"/>
      <c r="E715" s="10"/>
      <c r="F715" s="45"/>
      <c r="G715" s="10" t="str">
        <f t="shared" si="124"/>
        <v/>
      </c>
      <c r="H715" s="11"/>
      <c r="I715" s="14"/>
      <c r="J715" s="11" t="str">
        <f t="shared" si="128"/>
        <v/>
      </c>
      <c r="K715" s="11" t="str">
        <f t="shared" si="125"/>
        <v/>
      </c>
      <c r="L715" s="11" t="str">
        <f t="shared" si="126"/>
        <v/>
      </c>
      <c r="M715" s="11" t="str">
        <f t="shared" si="129"/>
        <v/>
      </c>
      <c r="N715" s="11" t="str">
        <f>IF(E715&lt;&gt;"",VLOOKUP(E715,依頼一覧!F:H,2,0),"")</f>
        <v/>
      </c>
    </row>
    <row r="716" spans="1:14">
      <c r="A716" s="7">
        <v>715</v>
      </c>
      <c r="B716" s="56" t="str">
        <f t="shared" ca="1" si="127"/>
        <v/>
      </c>
      <c r="C716" s="12"/>
      <c r="D716" s="9"/>
      <c r="E716" s="10"/>
      <c r="F716" s="45"/>
      <c r="G716" s="10" t="str">
        <f t="shared" si="124"/>
        <v/>
      </c>
      <c r="H716" s="11"/>
      <c r="I716" s="14"/>
      <c r="J716" s="11" t="str">
        <f t="shared" si="128"/>
        <v/>
      </c>
      <c r="K716" s="11" t="str">
        <f t="shared" si="125"/>
        <v/>
      </c>
      <c r="L716" s="11" t="str">
        <f t="shared" si="126"/>
        <v/>
      </c>
      <c r="M716" s="11" t="str">
        <f t="shared" si="129"/>
        <v/>
      </c>
      <c r="N716" s="11" t="str">
        <f>IF(E716&lt;&gt;"",VLOOKUP(E716,依頼一覧!F:H,2,0),"")</f>
        <v/>
      </c>
    </row>
    <row r="717" spans="1:14">
      <c r="A717" s="7">
        <v>716</v>
      </c>
      <c r="B717" s="56" t="str">
        <f t="shared" ca="1" si="127"/>
        <v/>
      </c>
      <c r="C717" s="12"/>
      <c r="D717" s="9"/>
      <c r="E717" s="10"/>
      <c r="F717" s="45"/>
      <c r="G717" s="10" t="str">
        <f t="shared" si="124"/>
        <v/>
      </c>
      <c r="H717" s="11"/>
      <c r="I717" s="14"/>
      <c r="J717" s="11" t="str">
        <f t="shared" si="128"/>
        <v/>
      </c>
      <c r="K717" s="11" t="str">
        <f t="shared" si="125"/>
        <v/>
      </c>
      <c r="L717" s="11" t="str">
        <f t="shared" si="126"/>
        <v/>
      </c>
      <c r="M717" s="11" t="str">
        <f t="shared" si="129"/>
        <v/>
      </c>
      <c r="N717" s="11" t="str">
        <f>IF(E717&lt;&gt;"",VLOOKUP(E717,依頼一覧!F:H,2,0),"")</f>
        <v/>
      </c>
    </row>
    <row r="718" spans="1:14">
      <c r="A718" s="7">
        <v>717</v>
      </c>
      <c r="B718" s="56" t="str">
        <f t="shared" ca="1" si="127"/>
        <v/>
      </c>
      <c r="C718" s="12"/>
      <c r="D718" s="9"/>
      <c r="E718" s="10"/>
      <c r="F718" s="45"/>
      <c r="G718" s="10" t="str">
        <f t="shared" si="124"/>
        <v/>
      </c>
      <c r="H718" s="11"/>
      <c r="I718" s="14"/>
      <c r="J718" s="11" t="str">
        <f t="shared" si="128"/>
        <v/>
      </c>
      <c r="K718" s="11" t="str">
        <f t="shared" si="125"/>
        <v/>
      </c>
      <c r="L718" s="11" t="str">
        <f t="shared" si="126"/>
        <v/>
      </c>
      <c r="M718" s="11" t="str">
        <f t="shared" si="129"/>
        <v/>
      </c>
      <c r="N718" s="11" t="str">
        <f>IF(E718&lt;&gt;"",VLOOKUP(E718,依頼一覧!F:H,2,0),"")</f>
        <v/>
      </c>
    </row>
    <row r="719" spans="1:14">
      <c r="A719" s="7">
        <v>718</v>
      </c>
      <c r="B719" s="56" t="str">
        <f t="shared" ca="1" si="127"/>
        <v/>
      </c>
      <c r="C719" s="12"/>
      <c r="D719" s="9"/>
      <c r="E719" s="10"/>
      <c r="F719" s="45"/>
      <c r="G719" s="10" t="str">
        <f t="shared" si="124"/>
        <v/>
      </c>
      <c r="H719" s="11"/>
      <c r="I719" s="14"/>
      <c r="J719" s="11" t="str">
        <f t="shared" si="128"/>
        <v/>
      </c>
      <c r="K719" s="11" t="str">
        <f t="shared" si="125"/>
        <v/>
      </c>
      <c r="L719" s="11" t="str">
        <f t="shared" si="126"/>
        <v/>
      </c>
      <c r="M719" s="11" t="str">
        <f t="shared" si="129"/>
        <v/>
      </c>
      <c r="N719" s="11" t="str">
        <f>IF(E719&lt;&gt;"",VLOOKUP(E719,依頼一覧!F:H,2,0),"")</f>
        <v/>
      </c>
    </row>
    <row r="720" spans="1:14">
      <c r="A720" s="7">
        <v>719</v>
      </c>
      <c r="B720" s="56" t="str">
        <f t="shared" ca="1" si="127"/>
        <v/>
      </c>
      <c r="C720" s="12"/>
      <c r="D720" s="9"/>
      <c r="E720" s="10"/>
      <c r="F720" s="45"/>
      <c r="G720" s="10" t="str">
        <f t="shared" si="124"/>
        <v/>
      </c>
      <c r="H720" s="11"/>
      <c r="I720" s="14"/>
      <c r="J720" s="11" t="str">
        <f t="shared" si="128"/>
        <v/>
      </c>
      <c r="K720" s="11" t="str">
        <f t="shared" si="125"/>
        <v/>
      </c>
      <c r="L720" s="11" t="str">
        <f t="shared" si="126"/>
        <v/>
      </c>
      <c r="M720" s="11" t="str">
        <f t="shared" si="129"/>
        <v/>
      </c>
      <c r="N720" s="11" t="str">
        <f>IF(E720&lt;&gt;"",VLOOKUP(E720,依頼一覧!F:H,2,0),"")</f>
        <v/>
      </c>
    </row>
    <row r="721" spans="1:14">
      <c r="A721" s="7">
        <v>720</v>
      </c>
      <c r="B721" s="56" t="str">
        <f t="shared" ca="1" si="127"/>
        <v/>
      </c>
      <c r="C721" s="12"/>
      <c r="D721" s="9"/>
      <c r="E721" s="10"/>
      <c r="F721" s="45"/>
      <c r="G721" s="10" t="str">
        <f t="shared" si="124"/>
        <v/>
      </c>
      <c r="H721" s="11"/>
      <c r="I721" s="14"/>
      <c r="J721" s="11" t="str">
        <f t="shared" si="128"/>
        <v/>
      </c>
      <c r="K721" s="11" t="str">
        <f t="shared" si="125"/>
        <v/>
      </c>
      <c r="L721" s="11" t="str">
        <f t="shared" si="126"/>
        <v/>
      </c>
      <c r="M721" s="11" t="str">
        <f t="shared" si="129"/>
        <v/>
      </c>
      <c r="N721" s="11" t="str">
        <f>IF(E721&lt;&gt;"",VLOOKUP(E721,依頼一覧!F:H,2,0),"")</f>
        <v/>
      </c>
    </row>
    <row r="722" spans="1:14">
      <c r="A722" s="7">
        <v>721</v>
      </c>
      <c r="B722" s="56" t="str">
        <f t="shared" ca="1" si="127"/>
        <v/>
      </c>
      <c r="C722" s="12"/>
      <c r="D722" s="9"/>
      <c r="E722" s="10"/>
      <c r="F722" s="45"/>
      <c r="G722" s="10" t="str">
        <f t="shared" si="124"/>
        <v/>
      </c>
      <c r="H722" s="11"/>
      <c r="I722" s="14"/>
      <c r="J722" s="11" t="str">
        <f t="shared" si="128"/>
        <v/>
      </c>
      <c r="K722" s="11" t="str">
        <f t="shared" si="125"/>
        <v/>
      </c>
      <c r="L722" s="11" t="str">
        <f t="shared" si="126"/>
        <v/>
      </c>
      <c r="M722" s="11" t="str">
        <f t="shared" si="129"/>
        <v/>
      </c>
      <c r="N722" s="11" t="str">
        <f>IF(E722&lt;&gt;"",VLOOKUP(E722,依頼一覧!F:H,2,0),"")</f>
        <v/>
      </c>
    </row>
    <row r="723" spans="1:14">
      <c r="A723" s="7">
        <v>722</v>
      </c>
      <c r="B723" s="56" t="str">
        <f t="shared" ca="1" si="127"/>
        <v/>
      </c>
      <c r="C723" s="12"/>
      <c r="D723" s="9"/>
      <c r="E723" s="10"/>
      <c r="F723" s="45"/>
      <c r="G723" s="10" t="str">
        <f t="shared" si="124"/>
        <v/>
      </c>
      <c r="H723" s="11"/>
      <c r="I723" s="14"/>
      <c r="J723" s="11" t="str">
        <f t="shared" si="128"/>
        <v/>
      </c>
      <c r="K723" s="11" t="str">
        <f t="shared" si="125"/>
        <v/>
      </c>
      <c r="L723" s="11" t="str">
        <f t="shared" si="126"/>
        <v/>
      </c>
      <c r="M723" s="11" t="str">
        <f t="shared" si="129"/>
        <v/>
      </c>
      <c r="N723" s="11" t="str">
        <f>IF(E723&lt;&gt;"",VLOOKUP(E723,依頼一覧!F:H,2,0),"")</f>
        <v/>
      </c>
    </row>
    <row r="724" spans="1:14">
      <c r="A724" s="7">
        <v>723</v>
      </c>
      <c r="B724" s="56" t="str">
        <f t="shared" ca="1" si="127"/>
        <v/>
      </c>
      <c r="C724" s="12"/>
      <c r="D724" s="9"/>
      <c r="E724" s="10"/>
      <c r="F724" s="45"/>
      <c r="G724" s="10" t="str">
        <f t="shared" si="124"/>
        <v/>
      </c>
      <c r="H724" s="11"/>
      <c r="I724" s="14"/>
      <c r="J724" s="11" t="str">
        <f t="shared" si="128"/>
        <v/>
      </c>
      <c r="K724" s="11" t="str">
        <f t="shared" si="125"/>
        <v/>
      </c>
      <c r="L724" s="11" t="str">
        <f t="shared" si="126"/>
        <v/>
      </c>
      <c r="M724" s="11" t="str">
        <f t="shared" si="129"/>
        <v/>
      </c>
      <c r="N724" s="11" t="str">
        <f>IF(E724&lt;&gt;"",VLOOKUP(E724,依頼一覧!F:H,2,0),"")</f>
        <v/>
      </c>
    </row>
    <row r="725" spans="1:14">
      <c r="A725" s="7">
        <v>724</v>
      </c>
      <c r="B725" s="56" t="str">
        <f t="shared" ca="1" si="127"/>
        <v/>
      </c>
      <c r="C725" s="12"/>
      <c r="D725" s="9"/>
      <c r="E725" s="10"/>
      <c r="F725" s="45"/>
      <c r="G725" s="10" t="str">
        <f t="shared" si="124"/>
        <v/>
      </c>
      <c r="H725" s="11"/>
      <c r="I725" s="14"/>
      <c r="J725" s="11" t="str">
        <f t="shared" si="128"/>
        <v/>
      </c>
      <c r="K725" s="11" t="str">
        <f t="shared" si="125"/>
        <v/>
      </c>
      <c r="L725" s="11" t="str">
        <f t="shared" si="126"/>
        <v/>
      </c>
      <c r="M725" s="11" t="str">
        <f t="shared" si="129"/>
        <v/>
      </c>
      <c r="N725" s="11" t="str">
        <f>IF(E725&lt;&gt;"",VLOOKUP(E725,依頼一覧!F:H,2,0),"")</f>
        <v/>
      </c>
    </row>
    <row r="726" spans="1:14">
      <c r="A726" s="7">
        <v>725</v>
      </c>
      <c r="B726" s="56" t="str">
        <f t="shared" ca="1" si="127"/>
        <v/>
      </c>
      <c r="C726" s="12"/>
      <c r="D726" s="9"/>
      <c r="E726" s="10"/>
      <c r="F726" s="45"/>
      <c r="G726" s="10" t="str">
        <f t="shared" si="124"/>
        <v/>
      </c>
      <c r="H726" s="11"/>
      <c r="I726" s="14"/>
      <c r="J726" s="11" t="str">
        <f t="shared" si="128"/>
        <v/>
      </c>
      <c r="K726" s="11" t="str">
        <f t="shared" si="125"/>
        <v/>
      </c>
      <c r="L726" s="11" t="str">
        <f t="shared" si="126"/>
        <v/>
      </c>
      <c r="M726" s="11" t="str">
        <f t="shared" si="129"/>
        <v/>
      </c>
      <c r="N726" s="11" t="str">
        <f>IF(E726&lt;&gt;"",VLOOKUP(E726,依頼一覧!F:H,2,0),"")</f>
        <v/>
      </c>
    </row>
    <row r="727" spans="1:14">
      <c r="A727" s="7">
        <v>726</v>
      </c>
      <c r="B727" s="56" t="str">
        <f t="shared" ca="1" si="127"/>
        <v/>
      </c>
      <c r="C727" s="12"/>
      <c r="D727" s="9"/>
      <c r="E727" s="10"/>
      <c r="F727" s="45"/>
      <c r="G727" s="10" t="str">
        <f t="shared" si="124"/>
        <v/>
      </c>
      <c r="H727" s="11"/>
      <c r="I727" s="14"/>
      <c r="J727" s="11" t="str">
        <f t="shared" si="128"/>
        <v/>
      </c>
      <c r="K727" s="11" t="str">
        <f t="shared" si="125"/>
        <v/>
      </c>
      <c r="L727" s="11" t="str">
        <f t="shared" si="126"/>
        <v/>
      </c>
      <c r="M727" s="11" t="str">
        <f t="shared" si="129"/>
        <v/>
      </c>
      <c r="N727" s="11" t="str">
        <f>IF(E727&lt;&gt;"",VLOOKUP(E727,依頼一覧!F:H,2,0),"")</f>
        <v/>
      </c>
    </row>
    <row r="728" spans="1:14">
      <c r="A728" s="7">
        <v>727</v>
      </c>
      <c r="B728" s="56" t="str">
        <f t="shared" ca="1" si="127"/>
        <v/>
      </c>
      <c r="C728" s="12"/>
      <c r="D728" s="9"/>
      <c r="E728" s="10"/>
      <c r="F728" s="45"/>
      <c r="G728" s="10" t="str">
        <f t="shared" si="124"/>
        <v/>
      </c>
      <c r="H728" s="11"/>
      <c r="I728" s="14"/>
      <c r="J728" s="11" t="str">
        <f t="shared" si="128"/>
        <v/>
      </c>
      <c r="K728" s="11" t="str">
        <f t="shared" si="125"/>
        <v/>
      </c>
      <c r="L728" s="11" t="str">
        <f t="shared" si="126"/>
        <v/>
      </c>
      <c r="M728" s="11" t="str">
        <f t="shared" si="129"/>
        <v/>
      </c>
      <c r="N728" s="11" t="str">
        <f>IF(E728&lt;&gt;"",VLOOKUP(E728,依頼一覧!F:H,2,0),"")</f>
        <v/>
      </c>
    </row>
    <row r="729" spans="1:14">
      <c r="A729" s="7">
        <v>728</v>
      </c>
      <c r="B729" s="56" t="str">
        <f t="shared" ca="1" si="127"/>
        <v/>
      </c>
      <c r="C729" s="12"/>
      <c r="D729" s="9"/>
      <c r="E729" s="10"/>
      <c r="F729" s="45"/>
      <c r="G729" s="10" t="str">
        <f t="shared" si="124"/>
        <v/>
      </c>
      <c r="H729" s="11"/>
      <c r="I729" s="14"/>
      <c r="J729" s="11" t="str">
        <f t="shared" si="128"/>
        <v/>
      </c>
      <c r="K729" s="11" t="str">
        <f t="shared" si="125"/>
        <v/>
      </c>
      <c r="L729" s="11" t="str">
        <f t="shared" si="126"/>
        <v/>
      </c>
      <c r="M729" s="11" t="str">
        <f t="shared" si="129"/>
        <v/>
      </c>
      <c r="N729" s="11" t="str">
        <f>IF(E729&lt;&gt;"",VLOOKUP(E729,依頼一覧!F:H,2,0),"")</f>
        <v/>
      </c>
    </row>
    <row r="730" spans="1:14">
      <c r="A730" s="7">
        <v>729</v>
      </c>
      <c r="B730" s="56" t="str">
        <f t="shared" ca="1" si="127"/>
        <v/>
      </c>
      <c r="C730" s="12"/>
      <c r="D730" s="9"/>
      <c r="E730" s="10"/>
      <c r="F730" s="45"/>
      <c r="G730" s="10" t="str">
        <f t="shared" si="124"/>
        <v/>
      </c>
      <c r="H730" s="11"/>
      <c r="I730" s="14"/>
      <c r="J730" s="11" t="str">
        <f t="shared" si="128"/>
        <v/>
      </c>
      <c r="K730" s="11" t="str">
        <f t="shared" si="125"/>
        <v/>
      </c>
      <c r="L730" s="11" t="str">
        <f t="shared" si="126"/>
        <v/>
      </c>
      <c r="M730" s="11" t="str">
        <f t="shared" si="129"/>
        <v/>
      </c>
      <c r="N730" s="11" t="str">
        <f>IF(E730&lt;&gt;"",VLOOKUP(E730,依頼一覧!F:H,2,0),"")</f>
        <v/>
      </c>
    </row>
    <row r="731" spans="1:14">
      <c r="A731" s="7">
        <v>730</v>
      </c>
      <c r="B731" s="56" t="str">
        <f t="shared" ca="1" si="127"/>
        <v/>
      </c>
      <c r="C731" s="12"/>
      <c r="D731" s="9"/>
      <c r="E731" s="10"/>
      <c r="F731" s="45"/>
      <c r="G731" s="10" t="str">
        <f t="shared" si="124"/>
        <v/>
      </c>
      <c r="H731" s="11"/>
      <c r="I731" s="14"/>
      <c r="J731" s="11" t="str">
        <f t="shared" si="128"/>
        <v/>
      </c>
      <c r="K731" s="11" t="str">
        <f t="shared" si="125"/>
        <v/>
      </c>
      <c r="L731" s="11" t="str">
        <f t="shared" si="126"/>
        <v/>
      </c>
      <c r="M731" s="11" t="str">
        <f t="shared" si="129"/>
        <v/>
      </c>
      <c r="N731" s="11" t="str">
        <f>IF(E731&lt;&gt;"",VLOOKUP(E731,依頼一覧!F:H,2,0),"")</f>
        <v/>
      </c>
    </row>
    <row r="732" spans="1:14">
      <c r="A732" s="7">
        <v>731</v>
      </c>
      <c r="B732" s="56" t="str">
        <f t="shared" ca="1" si="127"/>
        <v/>
      </c>
      <c r="C732" s="12"/>
      <c r="D732" s="9"/>
      <c r="E732" s="10"/>
      <c r="F732" s="45"/>
      <c r="G732" s="10" t="str">
        <f t="shared" si="124"/>
        <v/>
      </c>
      <c r="H732" s="11"/>
      <c r="I732" s="14"/>
      <c r="J732" s="11" t="str">
        <f t="shared" si="128"/>
        <v/>
      </c>
      <c r="K732" s="11" t="str">
        <f t="shared" si="125"/>
        <v/>
      </c>
      <c r="L732" s="11" t="str">
        <f t="shared" si="126"/>
        <v/>
      </c>
      <c r="M732" s="11" t="str">
        <f t="shared" si="129"/>
        <v/>
      </c>
      <c r="N732" s="11" t="str">
        <f>IF(E732&lt;&gt;"",VLOOKUP(E732,依頼一覧!F:H,2,0),"")</f>
        <v/>
      </c>
    </row>
    <row r="733" spans="1:14">
      <c r="A733" s="7">
        <v>732</v>
      </c>
      <c r="B733" s="56" t="str">
        <f t="shared" ca="1" si="127"/>
        <v/>
      </c>
      <c r="C733" s="12"/>
      <c r="D733" s="9"/>
      <c r="E733" s="10"/>
      <c r="F733" s="45"/>
      <c r="G733" s="10" t="str">
        <f t="shared" si="124"/>
        <v/>
      </c>
      <c r="H733" s="11"/>
      <c r="I733" s="14"/>
      <c r="J733" s="11" t="str">
        <f t="shared" si="128"/>
        <v/>
      </c>
      <c r="K733" s="11" t="str">
        <f t="shared" si="125"/>
        <v/>
      </c>
      <c r="L733" s="11" t="str">
        <f t="shared" si="126"/>
        <v/>
      </c>
      <c r="M733" s="11" t="str">
        <f t="shared" si="129"/>
        <v/>
      </c>
      <c r="N733" s="11" t="str">
        <f>IF(E733&lt;&gt;"",VLOOKUP(E733,依頼一覧!F:H,2,0),"")</f>
        <v/>
      </c>
    </row>
    <row r="734" spans="1:14">
      <c r="A734" s="7">
        <v>733</v>
      </c>
      <c r="B734" s="56" t="str">
        <f t="shared" ca="1" si="127"/>
        <v/>
      </c>
      <c r="C734" s="12"/>
      <c r="D734" s="9"/>
      <c r="E734" s="10"/>
      <c r="F734" s="45"/>
      <c r="G734" s="10" t="str">
        <f t="shared" si="124"/>
        <v/>
      </c>
      <c r="H734" s="11"/>
      <c r="I734" s="14"/>
      <c r="J734" s="11" t="str">
        <f t="shared" si="128"/>
        <v/>
      </c>
      <c r="K734" s="11" t="str">
        <f t="shared" si="125"/>
        <v/>
      </c>
      <c r="L734" s="11" t="str">
        <f t="shared" si="126"/>
        <v/>
      </c>
      <c r="M734" s="11" t="str">
        <f t="shared" si="129"/>
        <v/>
      </c>
      <c r="N734" s="11" t="str">
        <f>IF(E734&lt;&gt;"",VLOOKUP(E734,依頼一覧!F:H,2,0),"")</f>
        <v/>
      </c>
    </row>
    <row r="735" spans="1:14">
      <c r="A735" s="7">
        <v>734</v>
      </c>
      <c r="B735" s="56" t="str">
        <f t="shared" ca="1" si="127"/>
        <v/>
      </c>
      <c r="C735" s="12"/>
      <c r="D735" s="9"/>
      <c r="E735" s="10"/>
      <c r="F735" s="45"/>
      <c r="G735" s="10" t="str">
        <f t="shared" ref="G735:G798" si="130">LEFT(E735,5)</f>
        <v/>
      </c>
      <c r="H735" s="11"/>
      <c r="I735" s="14"/>
      <c r="J735" s="11" t="str">
        <f t="shared" si="128"/>
        <v/>
      </c>
      <c r="K735" s="11" t="str">
        <f t="shared" ref="K735:K798" si="131">IF(D735&lt;&gt;"","郵便","")</f>
        <v/>
      </c>
      <c r="L735" s="11" t="str">
        <f t="shared" ref="L735:L798" si="132">IF(D735&lt;&gt;"",IF(H735="*","元払い","着払い"),"")</f>
        <v/>
      </c>
      <c r="M735" s="11" t="str">
        <f t="shared" si="129"/>
        <v/>
      </c>
      <c r="N735" s="11" t="str">
        <f>IF(E735&lt;&gt;"",VLOOKUP(E735,依頼一覧!F:H,2,0),"")</f>
        <v/>
      </c>
    </row>
    <row r="736" spans="1:14">
      <c r="A736" s="7">
        <v>735</v>
      </c>
      <c r="B736" s="56" t="str">
        <f t="shared" ca="1" si="127"/>
        <v/>
      </c>
      <c r="C736" s="12"/>
      <c r="D736" s="9"/>
      <c r="E736" s="10"/>
      <c r="F736" s="45"/>
      <c r="G736" s="10" t="str">
        <f t="shared" si="130"/>
        <v/>
      </c>
      <c r="H736" s="11"/>
      <c r="I736" s="14"/>
      <c r="J736" s="11" t="str">
        <f t="shared" si="128"/>
        <v/>
      </c>
      <c r="K736" s="11" t="str">
        <f t="shared" si="131"/>
        <v/>
      </c>
      <c r="L736" s="11" t="str">
        <f t="shared" si="132"/>
        <v/>
      </c>
      <c r="M736" s="11" t="str">
        <f t="shared" si="129"/>
        <v/>
      </c>
      <c r="N736" s="11" t="str">
        <f>IF(E736&lt;&gt;"",VLOOKUP(E736,依頼一覧!F:H,2,0),"")</f>
        <v/>
      </c>
    </row>
    <row r="737" spans="1:14">
      <c r="A737" s="7">
        <v>736</v>
      </c>
      <c r="B737" s="56" t="str">
        <f t="shared" ca="1" si="127"/>
        <v/>
      </c>
      <c r="C737" s="12"/>
      <c r="D737" s="9"/>
      <c r="E737" s="10"/>
      <c r="F737" s="45"/>
      <c r="G737" s="10" t="str">
        <f t="shared" si="130"/>
        <v/>
      </c>
      <c r="H737" s="11"/>
      <c r="I737" s="14"/>
      <c r="J737" s="11" t="str">
        <f t="shared" si="128"/>
        <v/>
      </c>
      <c r="K737" s="11" t="str">
        <f t="shared" si="131"/>
        <v/>
      </c>
      <c r="L737" s="11" t="str">
        <f t="shared" si="132"/>
        <v/>
      </c>
      <c r="M737" s="11" t="str">
        <f t="shared" si="129"/>
        <v/>
      </c>
      <c r="N737" s="11" t="str">
        <f>IF(E737&lt;&gt;"",VLOOKUP(E737,依頼一覧!F:H,2,0),"")</f>
        <v/>
      </c>
    </row>
    <row r="738" spans="1:14">
      <c r="A738" s="7">
        <v>737</v>
      </c>
      <c r="B738" s="56" t="str">
        <f t="shared" ca="1" si="127"/>
        <v/>
      </c>
      <c r="C738" s="12"/>
      <c r="D738" s="9"/>
      <c r="E738" s="10"/>
      <c r="F738" s="45"/>
      <c r="G738" s="10" t="str">
        <f t="shared" si="130"/>
        <v/>
      </c>
      <c r="H738" s="11"/>
      <c r="I738" s="14"/>
      <c r="J738" s="11" t="str">
        <f t="shared" si="128"/>
        <v/>
      </c>
      <c r="K738" s="11" t="str">
        <f t="shared" si="131"/>
        <v/>
      </c>
      <c r="L738" s="11" t="str">
        <f t="shared" si="132"/>
        <v/>
      </c>
      <c r="M738" s="11" t="str">
        <f t="shared" si="129"/>
        <v/>
      </c>
      <c r="N738" s="11" t="str">
        <f>IF(E738&lt;&gt;"",VLOOKUP(E738,依頼一覧!F:H,2,0),"")</f>
        <v/>
      </c>
    </row>
    <row r="739" spans="1:14">
      <c r="A739" s="7">
        <v>738</v>
      </c>
      <c r="B739" s="56" t="str">
        <f t="shared" ca="1" si="127"/>
        <v/>
      </c>
      <c r="C739" s="12"/>
      <c r="D739" s="9"/>
      <c r="E739" s="10"/>
      <c r="F739" s="45"/>
      <c r="G739" s="10" t="str">
        <f t="shared" si="130"/>
        <v/>
      </c>
      <c r="H739" s="11"/>
      <c r="I739" s="14"/>
      <c r="J739" s="11" t="str">
        <f t="shared" si="128"/>
        <v/>
      </c>
      <c r="K739" s="11" t="str">
        <f t="shared" si="131"/>
        <v/>
      </c>
      <c r="L739" s="11" t="str">
        <f t="shared" si="132"/>
        <v/>
      </c>
      <c r="M739" s="11" t="str">
        <f t="shared" si="129"/>
        <v/>
      </c>
      <c r="N739" s="11" t="str">
        <f>IF(E739&lt;&gt;"",VLOOKUP(E739,依頼一覧!F:H,2,0),"")</f>
        <v/>
      </c>
    </row>
    <row r="740" spans="1:14">
      <c r="A740" s="7">
        <v>739</v>
      </c>
      <c r="B740" s="56" t="str">
        <f t="shared" ca="1" si="127"/>
        <v/>
      </c>
      <c r="C740" s="12"/>
      <c r="D740" s="9"/>
      <c r="E740" s="10"/>
      <c r="F740" s="45"/>
      <c r="G740" s="10" t="str">
        <f t="shared" si="130"/>
        <v/>
      </c>
      <c r="H740" s="11"/>
      <c r="I740" s="14"/>
      <c r="J740" s="11" t="str">
        <f t="shared" si="128"/>
        <v/>
      </c>
      <c r="K740" s="11" t="str">
        <f t="shared" si="131"/>
        <v/>
      </c>
      <c r="L740" s="11" t="str">
        <f t="shared" si="132"/>
        <v/>
      </c>
      <c r="M740" s="11" t="str">
        <f t="shared" si="129"/>
        <v/>
      </c>
      <c r="N740" s="11" t="str">
        <f>IF(E740&lt;&gt;"",VLOOKUP(E740,依頼一覧!F:H,2,0),"")</f>
        <v/>
      </c>
    </row>
    <row r="741" spans="1:14">
      <c r="A741" s="7">
        <v>740</v>
      </c>
      <c r="B741" s="56" t="str">
        <f t="shared" ca="1" si="127"/>
        <v/>
      </c>
      <c r="C741" s="12"/>
      <c r="D741" s="9"/>
      <c r="E741" s="10"/>
      <c r="F741" s="45"/>
      <c r="G741" s="10" t="str">
        <f t="shared" si="130"/>
        <v/>
      </c>
      <c r="H741" s="11"/>
      <c r="I741" s="14"/>
      <c r="J741" s="11" t="str">
        <f t="shared" si="128"/>
        <v/>
      </c>
      <c r="K741" s="11" t="str">
        <f t="shared" si="131"/>
        <v/>
      </c>
      <c r="L741" s="11" t="str">
        <f t="shared" si="132"/>
        <v/>
      </c>
      <c r="M741" s="11" t="str">
        <f t="shared" si="129"/>
        <v/>
      </c>
      <c r="N741" s="11" t="str">
        <f>IF(E741&lt;&gt;"",VLOOKUP(E741,依頼一覧!F:H,2,0),"")</f>
        <v/>
      </c>
    </row>
    <row r="742" spans="1:14">
      <c r="A742" s="7">
        <v>741</v>
      </c>
      <c r="B742" s="56" t="str">
        <f t="shared" ca="1" si="127"/>
        <v/>
      </c>
      <c r="C742" s="12"/>
      <c r="D742" s="9"/>
      <c r="E742" s="10"/>
      <c r="F742" s="45"/>
      <c r="G742" s="10" t="str">
        <f t="shared" si="130"/>
        <v/>
      </c>
      <c r="H742" s="11"/>
      <c r="I742" s="14"/>
      <c r="J742" s="11" t="str">
        <f t="shared" si="128"/>
        <v/>
      </c>
      <c r="K742" s="11" t="str">
        <f t="shared" si="131"/>
        <v/>
      </c>
      <c r="L742" s="11" t="str">
        <f t="shared" si="132"/>
        <v/>
      </c>
      <c r="M742" s="11" t="str">
        <f t="shared" si="129"/>
        <v/>
      </c>
      <c r="N742" s="11" t="str">
        <f>IF(E742&lt;&gt;"",VLOOKUP(E742,依頼一覧!F:H,2,0),"")</f>
        <v/>
      </c>
    </row>
    <row r="743" spans="1:14">
      <c r="A743" s="7">
        <v>742</v>
      </c>
      <c r="B743" s="56" t="str">
        <f t="shared" ca="1" si="127"/>
        <v/>
      </c>
      <c r="C743" s="12"/>
      <c r="D743" s="9"/>
      <c r="E743" s="10"/>
      <c r="F743" s="45"/>
      <c r="G743" s="10" t="str">
        <f t="shared" si="130"/>
        <v/>
      </c>
      <c r="H743" s="11"/>
      <c r="I743" s="14"/>
      <c r="J743" s="11" t="str">
        <f t="shared" si="128"/>
        <v/>
      </c>
      <c r="K743" s="11" t="str">
        <f t="shared" si="131"/>
        <v/>
      </c>
      <c r="L743" s="11" t="str">
        <f t="shared" si="132"/>
        <v/>
      </c>
      <c r="M743" s="11" t="str">
        <f t="shared" si="129"/>
        <v/>
      </c>
      <c r="N743" s="11" t="str">
        <f>IF(E743&lt;&gt;"",VLOOKUP(E743,依頼一覧!F:H,2,0),"")</f>
        <v/>
      </c>
    </row>
    <row r="744" spans="1:14">
      <c r="A744" s="7">
        <v>743</v>
      </c>
      <c r="B744" s="56" t="str">
        <f t="shared" ca="1" si="127"/>
        <v/>
      </c>
      <c r="C744" s="12"/>
      <c r="D744" s="9"/>
      <c r="E744" s="10"/>
      <c r="F744" s="45"/>
      <c r="G744" s="10" t="str">
        <f t="shared" si="130"/>
        <v/>
      </c>
      <c r="H744" s="11"/>
      <c r="I744" s="14"/>
      <c r="J744" s="11" t="str">
        <f t="shared" si="128"/>
        <v/>
      </c>
      <c r="K744" s="11" t="str">
        <f t="shared" si="131"/>
        <v/>
      </c>
      <c r="L744" s="11" t="str">
        <f t="shared" si="132"/>
        <v/>
      </c>
      <c r="M744" s="11" t="str">
        <f t="shared" si="129"/>
        <v/>
      </c>
      <c r="N744" s="11" t="str">
        <f>IF(E744&lt;&gt;"",VLOOKUP(E744,依頼一覧!F:H,2,0),"")</f>
        <v/>
      </c>
    </row>
    <row r="745" spans="1:14">
      <c r="A745" s="7">
        <v>744</v>
      </c>
      <c r="B745" s="56" t="str">
        <f t="shared" ca="1" si="127"/>
        <v/>
      </c>
      <c r="C745" s="12"/>
      <c r="D745" s="9"/>
      <c r="E745" s="10"/>
      <c r="F745" s="45"/>
      <c r="G745" s="10" t="str">
        <f t="shared" si="130"/>
        <v/>
      </c>
      <c r="H745" s="11"/>
      <c r="I745" s="14"/>
      <c r="J745" s="11" t="str">
        <f t="shared" si="128"/>
        <v/>
      </c>
      <c r="K745" s="11" t="str">
        <f t="shared" si="131"/>
        <v/>
      </c>
      <c r="L745" s="11" t="str">
        <f t="shared" si="132"/>
        <v/>
      </c>
      <c r="M745" s="11" t="str">
        <f t="shared" si="129"/>
        <v/>
      </c>
      <c r="N745" s="11" t="str">
        <f>IF(E745&lt;&gt;"",VLOOKUP(E745,依頼一覧!F:H,2,0),"")</f>
        <v/>
      </c>
    </row>
    <row r="746" spans="1:14">
      <c r="A746" s="7">
        <v>745</v>
      </c>
      <c r="B746" s="56" t="str">
        <f t="shared" ca="1" si="127"/>
        <v/>
      </c>
      <c r="C746" s="12"/>
      <c r="D746" s="9"/>
      <c r="E746" s="10"/>
      <c r="F746" s="45"/>
      <c r="G746" s="10" t="str">
        <f t="shared" si="130"/>
        <v/>
      </c>
      <c r="H746" s="11"/>
      <c r="I746" s="14"/>
      <c r="J746" s="11" t="str">
        <f t="shared" si="128"/>
        <v/>
      </c>
      <c r="K746" s="11" t="str">
        <f t="shared" si="131"/>
        <v/>
      </c>
      <c r="L746" s="11" t="str">
        <f t="shared" si="132"/>
        <v/>
      </c>
      <c r="M746" s="11" t="str">
        <f t="shared" si="129"/>
        <v/>
      </c>
      <c r="N746" s="11" t="str">
        <f>IF(E746&lt;&gt;"",VLOOKUP(E746,依頼一覧!F:H,2,0),"")</f>
        <v/>
      </c>
    </row>
    <row r="747" spans="1:14">
      <c r="A747" s="7">
        <v>746</v>
      </c>
      <c r="B747" s="56" t="str">
        <f t="shared" ca="1" si="127"/>
        <v/>
      </c>
      <c r="C747" s="12"/>
      <c r="D747" s="9"/>
      <c r="E747" s="10"/>
      <c r="F747" s="45"/>
      <c r="G747" s="10" t="str">
        <f t="shared" si="130"/>
        <v/>
      </c>
      <c r="H747" s="11"/>
      <c r="I747" s="14"/>
      <c r="J747" s="11" t="str">
        <f t="shared" si="128"/>
        <v/>
      </c>
      <c r="K747" s="11" t="str">
        <f t="shared" si="131"/>
        <v/>
      </c>
      <c r="L747" s="11" t="str">
        <f t="shared" si="132"/>
        <v/>
      </c>
      <c r="M747" s="11" t="str">
        <f t="shared" si="129"/>
        <v/>
      </c>
      <c r="N747" s="11" t="str">
        <f>IF(E747&lt;&gt;"",VLOOKUP(E747,依頼一覧!F:H,2,0),"")</f>
        <v/>
      </c>
    </row>
    <row r="748" spans="1:14">
      <c r="A748" s="7">
        <v>747</v>
      </c>
      <c r="B748" s="56" t="str">
        <f t="shared" ca="1" si="127"/>
        <v/>
      </c>
      <c r="C748" s="12"/>
      <c r="D748" s="9"/>
      <c r="E748" s="10"/>
      <c r="F748" s="45"/>
      <c r="G748" s="10" t="str">
        <f t="shared" si="130"/>
        <v/>
      </c>
      <c r="H748" s="11"/>
      <c r="I748" s="14"/>
      <c r="J748" s="11" t="str">
        <f t="shared" si="128"/>
        <v/>
      </c>
      <c r="K748" s="11" t="str">
        <f t="shared" si="131"/>
        <v/>
      </c>
      <c r="L748" s="11" t="str">
        <f t="shared" si="132"/>
        <v/>
      </c>
      <c r="M748" s="11" t="str">
        <f t="shared" si="129"/>
        <v/>
      </c>
      <c r="N748" s="11" t="str">
        <f>IF(E748&lt;&gt;"",VLOOKUP(E748,依頼一覧!F:H,2,0),"")</f>
        <v/>
      </c>
    </row>
    <row r="749" spans="1:14">
      <c r="A749" s="7">
        <v>748</v>
      </c>
      <c r="B749" s="56" t="str">
        <f t="shared" ca="1" si="127"/>
        <v/>
      </c>
      <c r="C749" s="12"/>
      <c r="D749" s="9"/>
      <c r="E749" s="10"/>
      <c r="F749" s="45"/>
      <c r="G749" s="10" t="str">
        <f t="shared" si="130"/>
        <v/>
      </c>
      <c r="H749" s="11"/>
      <c r="I749" s="14"/>
      <c r="J749" s="11" t="str">
        <f t="shared" si="128"/>
        <v/>
      </c>
      <c r="K749" s="11" t="str">
        <f t="shared" si="131"/>
        <v/>
      </c>
      <c r="L749" s="11" t="str">
        <f t="shared" si="132"/>
        <v/>
      </c>
      <c r="M749" s="11" t="str">
        <f t="shared" si="129"/>
        <v/>
      </c>
      <c r="N749" s="11" t="str">
        <f>IF(E749&lt;&gt;"",VLOOKUP(E749,依頼一覧!F:H,2,0),"")</f>
        <v/>
      </c>
    </row>
    <row r="750" spans="1:14">
      <c r="A750" s="7">
        <v>749</v>
      </c>
      <c r="B750" s="56" t="str">
        <f t="shared" ca="1" si="127"/>
        <v/>
      </c>
      <c r="C750" s="12"/>
      <c r="D750" s="9"/>
      <c r="E750" s="10"/>
      <c r="F750" s="45"/>
      <c r="G750" s="10" t="str">
        <f t="shared" si="130"/>
        <v/>
      </c>
      <c r="H750" s="11"/>
      <c r="I750" s="14"/>
      <c r="J750" s="11" t="str">
        <f t="shared" si="128"/>
        <v/>
      </c>
      <c r="K750" s="11" t="str">
        <f t="shared" si="131"/>
        <v/>
      </c>
      <c r="L750" s="11" t="str">
        <f t="shared" si="132"/>
        <v/>
      </c>
      <c r="M750" s="11" t="str">
        <f t="shared" si="129"/>
        <v/>
      </c>
      <c r="N750" s="11" t="str">
        <f>IF(E750&lt;&gt;"",VLOOKUP(E750,依頼一覧!F:H,2,0),"")</f>
        <v/>
      </c>
    </row>
    <row r="751" spans="1:14">
      <c r="A751" s="7">
        <v>750</v>
      </c>
      <c r="B751" s="56" t="str">
        <f t="shared" ca="1" si="127"/>
        <v/>
      </c>
      <c r="C751" s="12"/>
      <c r="D751" s="9"/>
      <c r="E751" s="10"/>
      <c r="F751" s="45"/>
      <c r="G751" s="10" t="str">
        <f t="shared" si="130"/>
        <v/>
      </c>
      <c r="H751" s="11"/>
      <c r="I751" s="14"/>
      <c r="J751" s="11" t="str">
        <f t="shared" si="128"/>
        <v/>
      </c>
      <c r="K751" s="11" t="str">
        <f t="shared" si="131"/>
        <v/>
      </c>
      <c r="L751" s="11" t="str">
        <f t="shared" si="132"/>
        <v/>
      </c>
      <c r="M751" s="11" t="str">
        <f t="shared" si="129"/>
        <v/>
      </c>
      <c r="N751" s="11" t="str">
        <f>IF(E751&lt;&gt;"",VLOOKUP(E751,依頼一覧!F:H,2,0),"")</f>
        <v/>
      </c>
    </row>
    <row r="752" spans="1:14">
      <c r="A752" s="7">
        <v>751</v>
      </c>
      <c r="B752" s="56" t="str">
        <f t="shared" ca="1" si="127"/>
        <v/>
      </c>
      <c r="C752" s="12"/>
      <c r="D752" s="9"/>
      <c r="E752" s="10"/>
      <c r="F752" s="45"/>
      <c r="G752" s="10" t="str">
        <f t="shared" si="130"/>
        <v/>
      </c>
      <c r="H752" s="11"/>
      <c r="I752" s="14"/>
      <c r="J752" s="11" t="str">
        <f t="shared" si="128"/>
        <v/>
      </c>
      <c r="K752" s="11" t="str">
        <f t="shared" si="131"/>
        <v/>
      </c>
      <c r="L752" s="11" t="str">
        <f t="shared" si="132"/>
        <v/>
      </c>
      <c r="M752" s="11" t="str">
        <f t="shared" si="129"/>
        <v/>
      </c>
      <c r="N752" s="11" t="str">
        <f>IF(E752&lt;&gt;"",VLOOKUP(E752,依頼一覧!F:H,2,0),"")</f>
        <v/>
      </c>
    </row>
    <row r="753" spans="1:14">
      <c r="A753" s="7">
        <v>752</v>
      </c>
      <c r="B753" s="56" t="str">
        <f t="shared" ca="1" si="127"/>
        <v/>
      </c>
      <c r="C753" s="12"/>
      <c r="D753" s="9"/>
      <c r="E753" s="10"/>
      <c r="F753" s="45"/>
      <c r="G753" s="10" t="str">
        <f t="shared" si="130"/>
        <v/>
      </c>
      <c r="H753" s="11"/>
      <c r="I753" s="14"/>
      <c r="J753" s="11" t="str">
        <f t="shared" si="128"/>
        <v/>
      </c>
      <c r="K753" s="11" t="str">
        <f t="shared" si="131"/>
        <v/>
      </c>
      <c r="L753" s="11" t="str">
        <f t="shared" si="132"/>
        <v/>
      </c>
      <c r="M753" s="11" t="str">
        <f t="shared" si="129"/>
        <v/>
      </c>
      <c r="N753" s="11" t="str">
        <f>IF(E753&lt;&gt;"",VLOOKUP(E753,依頼一覧!F:H,2,0),"")</f>
        <v/>
      </c>
    </row>
    <row r="754" spans="1:14">
      <c r="A754" s="7">
        <v>753</v>
      </c>
      <c r="B754" s="56" t="str">
        <f t="shared" ca="1" si="127"/>
        <v/>
      </c>
      <c r="C754" s="12"/>
      <c r="D754" s="9"/>
      <c r="E754" s="10"/>
      <c r="F754" s="45"/>
      <c r="G754" s="10" t="str">
        <f t="shared" si="130"/>
        <v/>
      </c>
      <c r="H754" s="11"/>
      <c r="I754" s="14"/>
      <c r="J754" s="11" t="str">
        <f t="shared" si="128"/>
        <v/>
      </c>
      <c r="K754" s="11" t="str">
        <f t="shared" si="131"/>
        <v/>
      </c>
      <c r="L754" s="11" t="str">
        <f t="shared" si="132"/>
        <v/>
      </c>
      <c r="M754" s="11" t="str">
        <f t="shared" si="129"/>
        <v/>
      </c>
      <c r="N754" s="11" t="str">
        <f>IF(E754&lt;&gt;"",VLOOKUP(E754,依頼一覧!F:H,2,0),"")</f>
        <v/>
      </c>
    </row>
    <row r="755" spans="1:14">
      <c r="A755" s="7">
        <v>754</v>
      </c>
      <c r="B755" s="56" t="str">
        <f t="shared" ca="1" si="127"/>
        <v/>
      </c>
      <c r="C755" s="12"/>
      <c r="D755" s="9"/>
      <c r="E755" s="10"/>
      <c r="F755" s="45"/>
      <c r="G755" s="10" t="str">
        <f t="shared" si="130"/>
        <v/>
      </c>
      <c r="H755" s="11"/>
      <c r="I755" s="14"/>
      <c r="J755" s="11" t="str">
        <f t="shared" si="128"/>
        <v/>
      </c>
      <c r="K755" s="11" t="str">
        <f t="shared" si="131"/>
        <v/>
      </c>
      <c r="L755" s="11" t="str">
        <f t="shared" si="132"/>
        <v/>
      </c>
      <c r="M755" s="11" t="str">
        <f t="shared" si="129"/>
        <v/>
      </c>
      <c r="N755" s="11" t="str">
        <f>IF(E755&lt;&gt;"",VLOOKUP(E755,依頼一覧!F:H,2,0),"")</f>
        <v/>
      </c>
    </row>
    <row r="756" spans="1:14">
      <c r="A756" s="7">
        <v>755</v>
      </c>
      <c r="B756" s="56" t="str">
        <f t="shared" ca="1" si="127"/>
        <v/>
      </c>
      <c r="C756" s="12"/>
      <c r="D756" s="9"/>
      <c r="E756" s="10"/>
      <c r="F756" s="45"/>
      <c r="G756" s="10" t="str">
        <f t="shared" si="130"/>
        <v/>
      </c>
      <c r="H756" s="11"/>
      <c r="I756" s="14"/>
      <c r="J756" s="11" t="str">
        <f t="shared" si="128"/>
        <v/>
      </c>
      <c r="K756" s="11" t="str">
        <f t="shared" si="131"/>
        <v/>
      </c>
      <c r="L756" s="11" t="str">
        <f t="shared" si="132"/>
        <v/>
      </c>
      <c r="M756" s="11" t="str">
        <f t="shared" si="129"/>
        <v/>
      </c>
      <c r="N756" s="11" t="str">
        <f>IF(E756&lt;&gt;"",VLOOKUP(E756,依頼一覧!F:H,2,0),"")</f>
        <v/>
      </c>
    </row>
    <row r="757" spans="1:14">
      <c r="A757" s="7">
        <v>756</v>
      </c>
      <c r="B757" s="56" t="str">
        <f t="shared" ca="1" si="127"/>
        <v/>
      </c>
      <c r="C757" s="12"/>
      <c r="D757" s="9"/>
      <c r="E757" s="10"/>
      <c r="F757" s="45"/>
      <c r="G757" s="10" t="str">
        <f t="shared" si="130"/>
        <v/>
      </c>
      <c r="H757" s="11"/>
      <c r="I757" s="14"/>
      <c r="J757" s="11" t="str">
        <f t="shared" si="128"/>
        <v/>
      </c>
      <c r="K757" s="11" t="str">
        <f t="shared" si="131"/>
        <v/>
      </c>
      <c r="L757" s="11" t="str">
        <f t="shared" si="132"/>
        <v/>
      </c>
      <c r="M757" s="11" t="str">
        <f t="shared" si="129"/>
        <v/>
      </c>
      <c r="N757" s="11" t="str">
        <f>IF(E757&lt;&gt;"",VLOOKUP(E757,依頼一覧!F:H,2,0),"")</f>
        <v/>
      </c>
    </row>
    <row r="758" spans="1:14">
      <c r="A758" s="7">
        <v>757</v>
      </c>
      <c r="B758" s="56" t="str">
        <f t="shared" ca="1" si="127"/>
        <v/>
      </c>
      <c r="C758" s="12"/>
      <c r="D758" s="9"/>
      <c r="E758" s="10"/>
      <c r="F758" s="45"/>
      <c r="G758" s="10" t="str">
        <f t="shared" si="130"/>
        <v/>
      </c>
      <c r="H758" s="11"/>
      <c r="I758" s="14"/>
      <c r="J758" s="11" t="str">
        <f t="shared" si="128"/>
        <v/>
      </c>
      <c r="K758" s="11" t="str">
        <f t="shared" si="131"/>
        <v/>
      </c>
      <c r="L758" s="11" t="str">
        <f t="shared" si="132"/>
        <v/>
      </c>
      <c r="M758" s="11" t="str">
        <f t="shared" si="129"/>
        <v/>
      </c>
      <c r="N758" s="11" t="str">
        <f>IF(E758&lt;&gt;"",VLOOKUP(E758,依頼一覧!F:H,2,0),"")</f>
        <v/>
      </c>
    </row>
    <row r="759" spans="1:14">
      <c r="A759" s="7">
        <v>758</v>
      </c>
      <c r="B759" s="56" t="str">
        <f t="shared" ca="1" si="127"/>
        <v/>
      </c>
      <c r="C759" s="12"/>
      <c r="D759" s="9"/>
      <c r="E759" s="10"/>
      <c r="F759" s="45"/>
      <c r="G759" s="10" t="str">
        <f t="shared" si="130"/>
        <v/>
      </c>
      <c r="H759" s="11"/>
      <c r="I759" s="14"/>
      <c r="J759" s="11" t="str">
        <f t="shared" si="128"/>
        <v/>
      </c>
      <c r="K759" s="11" t="str">
        <f t="shared" si="131"/>
        <v/>
      </c>
      <c r="L759" s="11" t="str">
        <f t="shared" si="132"/>
        <v/>
      </c>
      <c r="M759" s="11" t="str">
        <f t="shared" si="129"/>
        <v/>
      </c>
      <c r="N759" s="11" t="str">
        <f>IF(E759&lt;&gt;"",VLOOKUP(E759,依頼一覧!F:H,2,0),"")</f>
        <v/>
      </c>
    </row>
    <row r="760" spans="1:14">
      <c r="A760" s="7">
        <v>759</v>
      </c>
      <c r="B760" s="56" t="str">
        <f t="shared" ca="1" si="127"/>
        <v/>
      </c>
      <c r="C760" s="12"/>
      <c r="D760" s="9"/>
      <c r="E760" s="10"/>
      <c r="F760" s="45"/>
      <c r="G760" s="10" t="str">
        <f t="shared" si="130"/>
        <v/>
      </c>
      <c r="H760" s="11"/>
      <c r="I760" s="14"/>
      <c r="J760" s="11" t="str">
        <f t="shared" si="128"/>
        <v/>
      </c>
      <c r="K760" s="11" t="str">
        <f t="shared" si="131"/>
        <v/>
      </c>
      <c r="L760" s="11" t="str">
        <f t="shared" si="132"/>
        <v/>
      </c>
      <c r="M760" s="11" t="str">
        <f t="shared" si="129"/>
        <v/>
      </c>
      <c r="N760" s="11" t="str">
        <f>IF(E760&lt;&gt;"",VLOOKUP(E760,依頼一覧!F:H,2,0),"")</f>
        <v/>
      </c>
    </row>
    <row r="761" spans="1:14">
      <c r="A761" s="7">
        <v>760</v>
      </c>
      <c r="B761" s="56" t="str">
        <f t="shared" ca="1" si="127"/>
        <v/>
      </c>
      <c r="C761" s="12"/>
      <c r="D761" s="9"/>
      <c r="E761" s="10"/>
      <c r="F761" s="45"/>
      <c r="G761" s="10" t="str">
        <f t="shared" si="130"/>
        <v/>
      </c>
      <c r="H761" s="11"/>
      <c r="I761" s="14"/>
      <c r="J761" s="11" t="str">
        <f t="shared" si="128"/>
        <v/>
      </c>
      <c r="K761" s="11" t="str">
        <f t="shared" si="131"/>
        <v/>
      </c>
      <c r="L761" s="11" t="str">
        <f t="shared" si="132"/>
        <v/>
      </c>
      <c r="M761" s="11" t="str">
        <f t="shared" si="129"/>
        <v/>
      </c>
      <c r="N761" s="11" t="str">
        <f>IF(E761&lt;&gt;"",VLOOKUP(E761,依頼一覧!F:H,2,0),"")</f>
        <v/>
      </c>
    </row>
    <row r="762" spans="1:14">
      <c r="A762" s="7">
        <v>761</v>
      </c>
      <c r="B762" s="56" t="str">
        <f t="shared" ca="1" si="127"/>
        <v/>
      </c>
      <c r="C762" s="12"/>
      <c r="D762" s="9"/>
      <c r="E762" s="10"/>
      <c r="F762" s="45"/>
      <c r="G762" s="10" t="str">
        <f t="shared" si="130"/>
        <v/>
      </c>
      <c r="H762" s="11"/>
      <c r="I762" s="14"/>
      <c r="J762" s="11" t="str">
        <f t="shared" si="128"/>
        <v/>
      </c>
      <c r="K762" s="11" t="str">
        <f t="shared" si="131"/>
        <v/>
      </c>
      <c r="L762" s="11" t="str">
        <f t="shared" si="132"/>
        <v/>
      </c>
      <c r="M762" s="11" t="str">
        <f t="shared" si="129"/>
        <v/>
      </c>
      <c r="N762" s="11" t="str">
        <f>IF(E762&lt;&gt;"",VLOOKUP(E762,依頼一覧!F:H,2,0),"")</f>
        <v/>
      </c>
    </row>
    <row r="763" spans="1:14">
      <c r="A763" s="7">
        <v>762</v>
      </c>
      <c r="B763" s="56" t="str">
        <f t="shared" ca="1" si="127"/>
        <v/>
      </c>
      <c r="C763" s="12"/>
      <c r="D763" s="9"/>
      <c r="E763" s="10"/>
      <c r="F763" s="45"/>
      <c r="G763" s="10" t="str">
        <f t="shared" si="130"/>
        <v/>
      </c>
      <c r="H763" s="11"/>
      <c r="I763" s="14"/>
      <c r="J763" s="11" t="str">
        <f t="shared" si="128"/>
        <v/>
      </c>
      <c r="K763" s="11" t="str">
        <f t="shared" si="131"/>
        <v/>
      </c>
      <c r="L763" s="11" t="str">
        <f t="shared" si="132"/>
        <v/>
      </c>
      <c r="M763" s="11" t="str">
        <f t="shared" si="129"/>
        <v/>
      </c>
      <c r="N763" s="11" t="str">
        <f>IF(E763&lt;&gt;"",VLOOKUP(E763,依頼一覧!F:H,2,0),"")</f>
        <v/>
      </c>
    </row>
    <row r="764" spans="1:14">
      <c r="A764" s="7">
        <v>763</v>
      </c>
      <c r="B764" s="56" t="str">
        <f t="shared" ca="1" si="127"/>
        <v/>
      </c>
      <c r="C764" s="12"/>
      <c r="D764" s="9"/>
      <c r="E764" s="10"/>
      <c r="F764" s="45"/>
      <c r="G764" s="10" t="str">
        <f t="shared" si="130"/>
        <v/>
      </c>
      <c r="H764" s="11"/>
      <c r="I764" s="14"/>
      <c r="J764" s="11" t="str">
        <f t="shared" si="128"/>
        <v/>
      </c>
      <c r="K764" s="11" t="str">
        <f t="shared" si="131"/>
        <v/>
      </c>
      <c r="L764" s="11" t="str">
        <f t="shared" si="132"/>
        <v/>
      </c>
      <c r="M764" s="11" t="str">
        <f t="shared" si="129"/>
        <v/>
      </c>
      <c r="N764" s="11" t="str">
        <f>IF(E764&lt;&gt;"",VLOOKUP(E764,依頼一覧!F:H,2,0),"")</f>
        <v/>
      </c>
    </row>
    <row r="765" spans="1:14">
      <c r="A765" s="7">
        <v>764</v>
      </c>
      <c r="B765" s="56" t="str">
        <f t="shared" ca="1" si="127"/>
        <v/>
      </c>
      <c r="C765" s="12"/>
      <c r="D765" s="9"/>
      <c r="E765" s="10"/>
      <c r="F765" s="45"/>
      <c r="G765" s="10" t="str">
        <f t="shared" si="130"/>
        <v/>
      </c>
      <c r="H765" s="11"/>
      <c r="I765" s="14"/>
      <c r="J765" s="11" t="str">
        <f t="shared" si="128"/>
        <v/>
      </c>
      <c r="K765" s="11" t="str">
        <f t="shared" si="131"/>
        <v/>
      </c>
      <c r="L765" s="11" t="str">
        <f t="shared" si="132"/>
        <v/>
      </c>
      <c r="M765" s="11" t="str">
        <f t="shared" si="129"/>
        <v/>
      </c>
      <c r="N765" s="11" t="str">
        <f>IF(E765&lt;&gt;"",VLOOKUP(E765,依頼一覧!F:H,2,0),"")</f>
        <v/>
      </c>
    </row>
    <row r="766" spans="1:14">
      <c r="A766" s="7">
        <v>765</v>
      </c>
      <c r="B766" s="56" t="str">
        <f t="shared" ca="1" si="127"/>
        <v/>
      </c>
      <c r="C766" s="12"/>
      <c r="D766" s="9"/>
      <c r="E766" s="10"/>
      <c r="F766" s="45"/>
      <c r="G766" s="10" t="str">
        <f t="shared" si="130"/>
        <v/>
      </c>
      <c r="H766" s="11"/>
      <c r="I766" s="14"/>
      <c r="J766" s="11" t="str">
        <f t="shared" si="128"/>
        <v/>
      </c>
      <c r="K766" s="11" t="str">
        <f t="shared" si="131"/>
        <v/>
      </c>
      <c r="L766" s="11" t="str">
        <f t="shared" si="132"/>
        <v/>
      </c>
      <c r="M766" s="11" t="str">
        <f t="shared" si="129"/>
        <v/>
      </c>
      <c r="N766" s="11" t="str">
        <f>IF(E766&lt;&gt;"",VLOOKUP(E766,依頼一覧!F:H,2,0),"")</f>
        <v/>
      </c>
    </row>
    <row r="767" spans="1:14">
      <c r="A767" s="7">
        <v>766</v>
      </c>
      <c r="B767" s="56" t="str">
        <f t="shared" ca="1" si="127"/>
        <v/>
      </c>
      <c r="C767" s="12"/>
      <c r="D767" s="9"/>
      <c r="E767" s="10"/>
      <c r="F767" s="45"/>
      <c r="G767" s="10" t="str">
        <f t="shared" si="130"/>
        <v/>
      </c>
      <c r="H767" s="11"/>
      <c r="I767" s="14"/>
      <c r="J767" s="11" t="str">
        <f t="shared" si="128"/>
        <v/>
      </c>
      <c r="K767" s="11" t="str">
        <f t="shared" si="131"/>
        <v/>
      </c>
      <c r="L767" s="11" t="str">
        <f t="shared" si="132"/>
        <v/>
      </c>
      <c r="M767" s="11" t="str">
        <f t="shared" si="129"/>
        <v/>
      </c>
      <c r="N767" s="11" t="str">
        <f>IF(E767&lt;&gt;"",VLOOKUP(E767,依頼一覧!F:H,2,0),"")</f>
        <v/>
      </c>
    </row>
    <row r="768" spans="1:14">
      <c r="A768" s="7">
        <v>767</v>
      </c>
      <c r="B768" s="56" t="str">
        <f t="shared" ca="1" si="127"/>
        <v/>
      </c>
      <c r="C768" s="12"/>
      <c r="D768" s="9"/>
      <c r="E768" s="10"/>
      <c r="F768" s="45"/>
      <c r="G768" s="10" t="str">
        <f t="shared" si="130"/>
        <v/>
      </c>
      <c r="H768" s="11"/>
      <c r="I768" s="14"/>
      <c r="J768" s="11" t="str">
        <f t="shared" si="128"/>
        <v/>
      </c>
      <c r="K768" s="11" t="str">
        <f t="shared" si="131"/>
        <v/>
      </c>
      <c r="L768" s="11" t="str">
        <f t="shared" si="132"/>
        <v/>
      </c>
      <c r="M768" s="11" t="str">
        <f t="shared" si="129"/>
        <v/>
      </c>
      <c r="N768" s="11" t="str">
        <f>IF(E768&lt;&gt;"",VLOOKUP(E768,依頼一覧!F:H,2,0),"")</f>
        <v/>
      </c>
    </row>
    <row r="769" spans="1:14">
      <c r="A769" s="7">
        <v>768</v>
      </c>
      <c r="B769" s="56" t="str">
        <f t="shared" ca="1" si="127"/>
        <v/>
      </c>
      <c r="C769" s="12"/>
      <c r="D769" s="9"/>
      <c r="E769" s="10"/>
      <c r="F769" s="45"/>
      <c r="G769" s="10" t="str">
        <f t="shared" si="130"/>
        <v/>
      </c>
      <c r="H769" s="11"/>
      <c r="I769" s="14"/>
      <c r="J769" s="11" t="str">
        <f t="shared" si="128"/>
        <v/>
      </c>
      <c r="K769" s="11" t="str">
        <f t="shared" si="131"/>
        <v/>
      </c>
      <c r="L769" s="11" t="str">
        <f t="shared" si="132"/>
        <v/>
      </c>
      <c r="M769" s="11" t="str">
        <f t="shared" si="129"/>
        <v/>
      </c>
      <c r="N769" s="11" t="str">
        <f>IF(E769&lt;&gt;"",VLOOKUP(E769,依頼一覧!F:H,2,0),"")</f>
        <v/>
      </c>
    </row>
    <row r="770" spans="1:14">
      <c r="A770" s="7">
        <v>769</v>
      </c>
      <c r="B770" s="56" t="str">
        <f t="shared" ca="1" si="127"/>
        <v/>
      </c>
      <c r="C770" s="12"/>
      <c r="D770" s="9"/>
      <c r="E770" s="10"/>
      <c r="F770" s="45"/>
      <c r="G770" s="10" t="str">
        <f t="shared" si="130"/>
        <v/>
      </c>
      <c r="H770" s="11"/>
      <c r="I770" s="14"/>
      <c r="J770" s="11" t="str">
        <f t="shared" si="128"/>
        <v/>
      </c>
      <c r="K770" s="11" t="str">
        <f t="shared" si="131"/>
        <v/>
      </c>
      <c r="L770" s="11" t="str">
        <f t="shared" si="132"/>
        <v/>
      </c>
      <c r="M770" s="11" t="str">
        <f t="shared" si="129"/>
        <v/>
      </c>
      <c r="N770" s="11" t="str">
        <f>IF(E770&lt;&gt;"",VLOOKUP(E770,依頼一覧!F:H,2,0),"")</f>
        <v/>
      </c>
    </row>
    <row r="771" spans="1:14">
      <c r="A771" s="7">
        <v>770</v>
      </c>
      <c r="B771" s="56" t="str">
        <f t="shared" ref="B771:B812" ca="1" si="133">IF(D771&lt;&gt;"",TODAY(),"")</f>
        <v/>
      </c>
      <c r="C771" s="12"/>
      <c r="D771" s="9"/>
      <c r="E771" s="10"/>
      <c r="F771" s="45"/>
      <c r="G771" s="10" t="str">
        <f t="shared" si="130"/>
        <v/>
      </c>
      <c r="H771" s="11"/>
      <c r="I771" s="14"/>
      <c r="J771" s="11" t="str">
        <f t="shared" ref="J771:J812" si="134">IF(E771&lt;&gt;"",
IF(
OR(VALUE(G771)=31091,VALUE(G771)=49561,VALUE(G771)=49790,VALUE(G771)=48161,VALUE(G771)=49661,VALUE(G771)=49861,VALUE(G771)=48561,VALUE(G771)=49679,VALUE(G771)=60522,VALUE(G771)=49261,VALUE(G771)=49681,VALUE(G771)=71151,VALUE(G771)=49361,VALUE(G771)=49743,VALUE(G771)=77334,VALUE(G771)=49461,VALUE(G771)=49761,VALUE(G771)=99661,VALUE(G771)=917,VALUE(G771)=10035,VALUE(G771)=49663,VALUE(G771)=49665,VALUE(G771)=60020,VALUE(G771)=99660,VALUE(G771)=99663,VALUE(G771)=99665,VALUE(G771)=71151,VALUE(G771)=31081),"JCB",
IF(
E771=0,"J-Mups","MUN"
)
),"")</f>
        <v/>
      </c>
      <c r="K771" s="11" t="str">
        <f t="shared" si="131"/>
        <v/>
      </c>
      <c r="L771" s="11" t="str">
        <f t="shared" si="132"/>
        <v/>
      </c>
      <c r="M771" s="11" t="str">
        <f t="shared" ref="M771:M812" si="135">IF(E771&lt;&gt;"",IF(OR(VALUE(G771)=31081,VALUE(G771)=49665,VALUE(G771)=917,VALUE(G771)=10035,VALUE(G771)=49663,VALUE(G771)=60020,VALUE(G771)=49679,VALUE(G771)=99663,VALUE(G771)=49679,VALUE(G771)=55084,VALUE(G771)=55087,VALUE(G771)=55088,VALUE(G771)=55089,VALUE(G771)=55090,VALUE(G771)=55091,VALUE(G771)=55092,VALUE(G771)=55093,VALUE(G771)=55094,VALUE(G771)=55095,VALUE(G771)=55096,VALUE(G771)=55097,VALUE(G771)=55099,VALUE(G771)=55100,VALUE(G771)=71151),"調整",
IF(E771&lt;&gt;"",IF(OR(VALUE(G771)=31091,VALUE(G771)=49681,VALUE(G771)=49743,VALUE(G771)=60522),"依頼かも",
IF(J771="J-Mups","保管リスト","依頼")))),"")</f>
        <v/>
      </c>
      <c r="N771" s="11" t="str">
        <f>IF(E771&lt;&gt;"",VLOOKUP(E771,依頼一覧!F:H,2,0),"")</f>
        <v/>
      </c>
    </row>
    <row r="772" spans="1:14">
      <c r="A772" s="7">
        <v>771</v>
      </c>
      <c r="B772" s="56" t="str">
        <f t="shared" ca="1" si="133"/>
        <v/>
      </c>
      <c r="C772" s="12"/>
      <c r="D772" s="9"/>
      <c r="E772" s="10"/>
      <c r="F772" s="45"/>
      <c r="G772" s="10" t="str">
        <f t="shared" si="130"/>
        <v/>
      </c>
      <c r="H772" s="11"/>
      <c r="I772" s="14"/>
      <c r="J772" s="11" t="str">
        <f t="shared" si="134"/>
        <v/>
      </c>
      <c r="K772" s="11" t="str">
        <f t="shared" si="131"/>
        <v/>
      </c>
      <c r="L772" s="11" t="str">
        <f t="shared" si="132"/>
        <v/>
      </c>
      <c r="M772" s="11" t="str">
        <f t="shared" si="135"/>
        <v/>
      </c>
      <c r="N772" s="11" t="str">
        <f>IF(E772&lt;&gt;"",VLOOKUP(E772,依頼一覧!F:H,2,0),"")</f>
        <v/>
      </c>
    </row>
    <row r="773" spans="1:14">
      <c r="A773" s="7">
        <v>772</v>
      </c>
      <c r="B773" s="56" t="str">
        <f t="shared" ca="1" si="133"/>
        <v/>
      </c>
      <c r="C773" s="12"/>
      <c r="D773" s="9"/>
      <c r="E773" s="10"/>
      <c r="F773" s="45"/>
      <c r="G773" s="10" t="str">
        <f t="shared" si="130"/>
        <v/>
      </c>
      <c r="H773" s="11"/>
      <c r="I773" s="14"/>
      <c r="J773" s="11" t="str">
        <f t="shared" si="134"/>
        <v/>
      </c>
      <c r="K773" s="11" t="str">
        <f t="shared" si="131"/>
        <v/>
      </c>
      <c r="L773" s="11" t="str">
        <f t="shared" si="132"/>
        <v/>
      </c>
      <c r="M773" s="11" t="str">
        <f t="shared" si="135"/>
        <v/>
      </c>
      <c r="N773" s="11" t="str">
        <f>IF(E773&lt;&gt;"",VLOOKUP(E773,依頼一覧!F:H,2,0),"")</f>
        <v/>
      </c>
    </row>
    <row r="774" spans="1:14">
      <c r="A774" s="7">
        <v>773</v>
      </c>
      <c r="B774" s="56" t="str">
        <f t="shared" ca="1" si="133"/>
        <v/>
      </c>
      <c r="C774" s="12"/>
      <c r="D774" s="9"/>
      <c r="E774" s="10"/>
      <c r="F774" s="45"/>
      <c r="G774" s="10" t="str">
        <f t="shared" si="130"/>
        <v/>
      </c>
      <c r="H774" s="11"/>
      <c r="I774" s="14"/>
      <c r="J774" s="11" t="str">
        <f t="shared" si="134"/>
        <v/>
      </c>
      <c r="K774" s="11" t="str">
        <f t="shared" si="131"/>
        <v/>
      </c>
      <c r="L774" s="11" t="str">
        <f t="shared" si="132"/>
        <v/>
      </c>
      <c r="M774" s="11" t="str">
        <f t="shared" si="135"/>
        <v/>
      </c>
      <c r="N774" s="11" t="str">
        <f>IF(E774&lt;&gt;"",VLOOKUP(E774,依頼一覧!F:H,2,0),"")</f>
        <v/>
      </c>
    </row>
    <row r="775" spans="1:14">
      <c r="A775" s="7">
        <v>774</v>
      </c>
      <c r="B775" s="56" t="str">
        <f t="shared" ca="1" si="133"/>
        <v/>
      </c>
      <c r="C775" s="12"/>
      <c r="D775" s="9"/>
      <c r="E775" s="10"/>
      <c r="F775" s="45"/>
      <c r="G775" s="10" t="str">
        <f t="shared" si="130"/>
        <v/>
      </c>
      <c r="H775" s="11"/>
      <c r="I775" s="14"/>
      <c r="J775" s="11" t="str">
        <f t="shared" si="134"/>
        <v/>
      </c>
      <c r="K775" s="11" t="str">
        <f t="shared" si="131"/>
        <v/>
      </c>
      <c r="L775" s="11" t="str">
        <f t="shared" si="132"/>
        <v/>
      </c>
      <c r="M775" s="11" t="str">
        <f t="shared" si="135"/>
        <v/>
      </c>
      <c r="N775" s="11" t="str">
        <f>IF(E775&lt;&gt;"",VLOOKUP(E775,依頼一覧!F:H,2,0),"")</f>
        <v/>
      </c>
    </row>
    <row r="776" spans="1:14">
      <c r="A776" s="7">
        <v>775</v>
      </c>
      <c r="B776" s="56" t="str">
        <f t="shared" ca="1" si="133"/>
        <v/>
      </c>
      <c r="C776" s="12"/>
      <c r="D776" s="9"/>
      <c r="E776" s="10"/>
      <c r="F776" s="45"/>
      <c r="G776" s="10" t="str">
        <f t="shared" si="130"/>
        <v/>
      </c>
      <c r="H776" s="11"/>
      <c r="I776" s="14"/>
      <c r="J776" s="11" t="str">
        <f t="shared" si="134"/>
        <v/>
      </c>
      <c r="K776" s="11" t="str">
        <f t="shared" si="131"/>
        <v/>
      </c>
      <c r="L776" s="11" t="str">
        <f t="shared" si="132"/>
        <v/>
      </c>
      <c r="M776" s="11" t="str">
        <f t="shared" si="135"/>
        <v/>
      </c>
      <c r="N776" s="11" t="str">
        <f>IF(E776&lt;&gt;"",VLOOKUP(E776,依頼一覧!F:H,2,0),"")</f>
        <v/>
      </c>
    </row>
    <row r="777" spans="1:14">
      <c r="A777" s="7">
        <v>776</v>
      </c>
      <c r="B777" s="56" t="str">
        <f t="shared" ca="1" si="133"/>
        <v/>
      </c>
      <c r="C777" s="12"/>
      <c r="D777" s="9"/>
      <c r="E777" s="10"/>
      <c r="F777" s="45"/>
      <c r="G777" s="10" t="str">
        <f t="shared" si="130"/>
        <v/>
      </c>
      <c r="H777" s="11"/>
      <c r="I777" s="14"/>
      <c r="J777" s="11" t="str">
        <f t="shared" si="134"/>
        <v/>
      </c>
      <c r="K777" s="11" t="str">
        <f t="shared" si="131"/>
        <v/>
      </c>
      <c r="L777" s="11" t="str">
        <f t="shared" si="132"/>
        <v/>
      </c>
      <c r="M777" s="11" t="str">
        <f t="shared" si="135"/>
        <v/>
      </c>
      <c r="N777" s="11" t="str">
        <f>IF(E777&lt;&gt;"",VLOOKUP(E777,依頼一覧!F:H,2,0),"")</f>
        <v/>
      </c>
    </row>
    <row r="778" spans="1:14">
      <c r="A778" s="7">
        <v>777</v>
      </c>
      <c r="B778" s="56" t="str">
        <f t="shared" ca="1" si="133"/>
        <v/>
      </c>
      <c r="C778" s="12"/>
      <c r="D778" s="9"/>
      <c r="E778" s="10"/>
      <c r="F778" s="45"/>
      <c r="G778" s="10" t="str">
        <f t="shared" si="130"/>
        <v/>
      </c>
      <c r="H778" s="11"/>
      <c r="I778" s="14"/>
      <c r="J778" s="11" t="str">
        <f t="shared" si="134"/>
        <v/>
      </c>
      <c r="K778" s="11" t="str">
        <f t="shared" si="131"/>
        <v/>
      </c>
      <c r="L778" s="11" t="str">
        <f t="shared" si="132"/>
        <v/>
      </c>
      <c r="M778" s="11" t="str">
        <f t="shared" si="135"/>
        <v/>
      </c>
      <c r="N778" s="11" t="str">
        <f>IF(E778&lt;&gt;"",VLOOKUP(E778,依頼一覧!F:H,2,0),"")</f>
        <v/>
      </c>
    </row>
    <row r="779" spans="1:14">
      <c r="A779" s="7">
        <v>778</v>
      </c>
      <c r="B779" s="56" t="str">
        <f t="shared" ca="1" si="133"/>
        <v/>
      </c>
      <c r="C779" s="12"/>
      <c r="D779" s="9"/>
      <c r="E779" s="10"/>
      <c r="F779" s="45"/>
      <c r="G779" s="10" t="str">
        <f t="shared" si="130"/>
        <v/>
      </c>
      <c r="H779" s="11"/>
      <c r="I779" s="14"/>
      <c r="J779" s="11" t="str">
        <f t="shared" si="134"/>
        <v/>
      </c>
      <c r="K779" s="11" t="str">
        <f t="shared" si="131"/>
        <v/>
      </c>
      <c r="L779" s="11" t="str">
        <f t="shared" si="132"/>
        <v/>
      </c>
      <c r="M779" s="11" t="str">
        <f t="shared" si="135"/>
        <v/>
      </c>
      <c r="N779" s="11" t="str">
        <f>IF(E779&lt;&gt;"",VLOOKUP(E779,依頼一覧!F:H,2,0),"")</f>
        <v/>
      </c>
    </row>
    <row r="780" spans="1:14">
      <c r="A780" s="7">
        <v>779</v>
      </c>
      <c r="B780" s="56" t="str">
        <f t="shared" ca="1" si="133"/>
        <v/>
      </c>
      <c r="C780" s="12"/>
      <c r="D780" s="9"/>
      <c r="E780" s="10"/>
      <c r="F780" s="45"/>
      <c r="G780" s="10" t="str">
        <f t="shared" si="130"/>
        <v/>
      </c>
      <c r="H780" s="11"/>
      <c r="I780" s="14"/>
      <c r="J780" s="11" t="str">
        <f t="shared" si="134"/>
        <v/>
      </c>
      <c r="K780" s="11" t="str">
        <f t="shared" si="131"/>
        <v/>
      </c>
      <c r="L780" s="11" t="str">
        <f t="shared" si="132"/>
        <v/>
      </c>
      <c r="M780" s="11" t="str">
        <f t="shared" si="135"/>
        <v/>
      </c>
      <c r="N780" s="11" t="str">
        <f>IF(E780&lt;&gt;"",VLOOKUP(E780,依頼一覧!F:H,2,0),"")</f>
        <v/>
      </c>
    </row>
    <row r="781" spans="1:14">
      <c r="A781" s="7">
        <v>780</v>
      </c>
      <c r="B781" s="56" t="str">
        <f t="shared" ca="1" si="133"/>
        <v/>
      </c>
      <c r="C781" s="12"/>
      <c r="D781" s="9"/>
      <c r="E781" s="10"/>
      <c r="F781" s="45"/>
      <c r="G781" s="10" t="str">
        <f t="shared" si="130"/>
        <v/>
      </c>
      <c r="H781" s="11"/>
      <c r="I781" s="14"/>
      <c r="J781" s="11" t="str">
        <f t="shared" si="134"/>
        <v/>
      </c>
      <c r="K781" s="11" t="str">
        <f t="shared" si="131"/>
        <v/>
      </c>
      <c r="L781" s="11" t="str">
        <f t="shared" si="132"/>
        <v/>
      </c>
      <c r="M781" s="11" t="str">
        <f t="shared" si="135"/>
        <v/>
      </c>
      <c r="N781" s="11" t="str">
        <f>IF(E781&lt;&gt;"",VLOOKUP(E781,依頼一覧!F:H,2,0),"")</f>
        <v/>
      </c>
    </row>
    <row r="782" spans="1:14">
      <c r="A782" s="7">
        <v>781</v>
      </c>
      <c r="B782" s="56" t="str">
        <f t="shared" ca="1" si="133"/>
        <v/>
      </c>
      <c r="C782" s="12"/>
      <c r="D782" s="9"/>
      <c r="E782" s="10"/>
      <c r="F782" s="45"/>
      <c r="G782" s="10" t="str">
        <f t="shared" si="130"/>
        <v/>
      </c>
      <c r="H782" s="11"/>
      <c r="I782" s="14"/>
      <c r="J782" s="11" t="str">
        <f t="shared" si="134"/>
        <v/>
      </c>
      <c r="K782" s="11" t="str">
        <f t="shared" si="131"/>
        <v/>
      </c>
      <c r="L782" s="11" t="str">
        <f t="shared" si="132"/>
        <v/>
      </c>
      <c r="M782" s="11" t="str">
        <f t="shared" si="135"/>
        <v/>
      </c>
      <c r="N782" s="11" t="str">
        <f>IF(E782&lt;&gt;"",VLOOKUP(E782,依頼一覧!F:H,2,0),"")</f>
        <v/>
      </c>
    </row>
    <row r="783" spans="1:14">
      <c r="A783" s="7">
        <v>782</v>
      </c>
      <c r="B783" s="56" t="str">
        <f t="shared" ca="1" si="133"/>
        <v/>
      </c>
      <c r="C783" s="12"/>
      <c r="D783" s="9"/>
      <c r="E783" s="10"/>
      <c r="F783" s="45"/>
      <c r="G783" s="10" t="str">
        <f t="shared" si="130"/>
        <v/>
      </c>
      <c r="H783" s="11"/>
      <c r="I783" s="14"/>
      <c r="J783" s="11" t="str">
        <f t="shared" si="134"/>
        <v/>
      </c>
      <c r="K783" s="11" t="str">
        <f t="shared" si="131"/>
        <v/>
      </c>
      <c r="L783" s="11" t="str">
        <f t="shared" si="132"/>
        <v/>
      </c>
      <c r="M783" s="11" t="str">
        <f t="shared" si="135"/>
        <v/>
      </c>
      <c r="N783" s="11" t="str">
        <f>IF(E783&lt;&gt;"",VLOOKUP(E783,依頼一覧!F:H,2,0),"")</f>
        <v/>
      </c>
    </row>
    <row r="784" spans="1:14">
      <c r="A784" s="7">
        <v>783</v>
      </c>
      <c r="B784" s="56" t="str">
        <f t="shared" ca="1" si="133"/>
        <v/>
      </c>
      <c r="C784" s="12"/>
      <c r="D784" s="9"/>
      <c r="E784" s="10"/>
      <c r="F784" s="45"/>
      <c r="G784" s="10" t="str">
        <f t="shared" si="130"/>
        <v/>
      </c>
      <c r="H784" s="11"/>
      <c r="I784" s="14"/>
      <c r="J784" s="11" t="str">
        <f t="shared" si="134"/>
        <v/>
      </c>
      <c r="K784" s="11" t="str">
        <f t="shared" si="131"/>
        <v/>
      </c>
      <c r="L784" s="11" t="str">
        <f t="shared" si="132"/>
        <v/>
      </c>
      <c r="M784" s="11" t="str">
        <f t="shared" si="135"/>
        <v/>
      </c>
      <c r="N784" s="11" t="str">
        <f>IF(E784&lt;&gt;"",VLOOKUP(E784,依頼一覧!F:H,2,0),"")</f>
        <v/>
      </c>
    </row>
    <row r="785" spans="1:14">
      <c r="A785" s="7">
        <v>784</v>
      </c>
      <c r="B785" s="56" t="str">
        <f t="shared" ca="1" si="133"/>
        <v/>
      </c>
      <c r="C785" s="12"/>
      <c r="D785" s="9"/>
      <c r="E785" s="10"/>
      <c r="F785" s="45"/>
      <c r="G785" s="10" t="str">
        <f t="shared" si="130"/>
        <v/>
      </c>
      <c r="H785" s="11"/>
      <c r="I785" s="14"/>
      <c r="J785" s="11" t="str">
        <f t="shared" si="134"/>
        <v/>
      </c>
      <c r="K785" s="11" t="str">
        <f t="shared" si="131"/>
        <v/>
      </c>
      <c r="L785" s="11" t="str">
        <f t="shared" si="132"/>
        <v/>
      </c>
      <c r="M785" s="11" t="str">
        <f t="shared" si="135"/>
        <v/>
      </c>
      <c r="N785" s="11" t="str">
        <f>IF(E785&lt;&gt;"",VLOOKUP(E785,依頼一覧!F:H,2,0),"")</f>
        <v/>
      </c>
    </row>
    <row r="786" spans="1:14">
      <c r="A786" s="7">
        <v>785</v>
      </c>
      <c r="B786" s="56" t="str">
        <f t="shared" ca="1" si="133"/>
        <v/>
      </c>
      <c r="C786" s="12"/>
      <c r="D786" s="9"/>
      <c r="E786" s="10"/>
      <c r="F786" s="45"/>
      <c r="G786" s="10" t="str">
        <f t="shared" si="130"/>
        <v/>
      </c>
      <c r="H786" s="11"/>
      <c r="I786" s="14"/>
      <c r="J786" s="11" t="str">
        <f t="shared" si="134"/>
        <v/>
      </c>
      <c r="K786" s="11" t="str">
        <f t="shared" si="131"/>
        <v/>
      </c>
      <c r="L786" s="11" t="str">
        <f t="shared" si="132"/>
        <v/>
      </c>
      <c r="M786" s="11" t="str">
        <f t="shared" si="135"/>
        <v/>
      </c>
      <c r="N786" s="11" t="str">
        <f>IF(E786&lt;&gt;"",VLOOKUP(E786,依頼一覧!F:H,2,0),"")</f>
        <v/>
      </c>
    </row>
    <row r="787" spans="1:14">
      <c r="A787" s="7">
        <v>786</v>
      </c>
      <c r="B787" s="56" t="str">
        <f t="shared" ca="1" si="133"/>
        <v/>
      </c>
      <c r="C787" s="12"/>
      <c r="D787" s="9"/>
      <c r="E787" s="10"/>
      <c r="F787" s="45"/>
      <c r="G787" s="10" t="str">
        <f t="shared" si="130"/>
        <v/>
      </c>
      <c r="H787" s="11"/>
      <c r="I787" s="14"/>
      <c r="J787" s="11" t="str">
        <f t="shared" si="134"/>
        <v/>
      </c>
      <c r="K787" s="11" t="str">
        <f t="shared" si="131"/>
        <v/>
      </c>
      <c r="L787" s="11" t="str">
        <f t="shared" si="132"/>
        <v/>
      </c>
      <c r="M787" s="11" t="str">
        <f t="shared" si="135"/>
        <v/>
      </c>
      <c r="N787" s="11" t="str">
        <f>IF(E787&lt;&gt;"",VLOOKUP(E787,依頼一覧!F:H,2,0),"")</f>
        <v/>
      </c>
    </row>
    <row r="788" spans="1:14">
      <c r="A788" s="7">
        <v>787</v>
      </c>
      <c r="B788" s="56" t="str">
        <f t="shared" ca="1" si="133"/>
        <v/>
      </c>
      <c r="C788" s="12"/>
      <c r="D788" s="9"/>
      <c r="E788" s="10"/>
      <c r="F788" s="45"/>
      <c r="G788" s="10" t="str">
        <f t="shared" si="130"/>
        <v/>
      </c>
      <c r="H788" s="11"/>
      <c r="I788" s="14"/>
      <c r="J788" s="11" t="str">
        <f t="shared" si="134"/>
        <v/>
      </c>
      <c r="K788" s="11" t="str">
        <f t="shared" si="131"/>
        <v/>
      </c>
      <c r="L788" s="11" t="str">
        <f t="shared" si="132"/>
        <v/>
      </c>
      <c r="M788" s="11" t="str">
        <f t="shared" si="135"/>
        <v/>
      </c>
      <c r="N788" s="11" t="str">
        <f>IF(E788&lt;&gt;"",VLOOKUP(E788,依頼一覧!F:H,2,0),"")</f>
        <v/>
      </c>
    </row>
    <row r="789" spans="1:14">
      <c r="A789" s="7">
        <v>788</v>
      </c>
      <c r="B789" s="56" t="str">
        <f t="shared" ca="1" si="133"/>
        <v/>
      </c>
      <c r="C789" s="12"/>
      <c r="D789" s="9"/>
      <c r="E789" s="10"/>
      <c r="F789" s="45"/>
      <c r="G789" s="10" t="str">
        <f t="shared" si="130"/>
        <v/>
      </c>
      <c r="H789" s="11"/>
      <c r="I789" s="14"/>
      <c r="J789" s="11" t="str">
        <f t="shared" si="134"/>
        <v/>
      </c>
      <c r="K789" s="11" t="str">
        <f t="shared" si="131"/>
        <v/>
      </c>
      <c r="L789" s="11" t="str">
        <f t="shared" si="132"/>
        <v/>
      </c>
      <c r="M789" s="11" t="str">
        <f t="shared" si="135"/>
        <v/>
      </c>
      <c r="N789" s="11" t="str">
        <f>IF(E789&lt;&gt;"",VLOOKUP(E789,依頼一覧!F:H,2,0),"")</f>
        <v/>
      </c>
    </row>
    <row r="790" spans="1:14">
      <c r="A790" s="7">
        <v>789</v>
      </c>
      <c r="B790" s="56" t="str">
        <f t="shared" ca="1" si="133"/>
        <v/>
      </c>
      <c r="C790" s="12"/>
      <c r="D790" s="9"/>
      <c r="E790" s="10"/>
      <c r="F790" s="45"/>
      <c r="G790" s="10" t="str">
        <f t="shared" si="130"/>
        <v/>
      </c>
      <c r="H790" s="11"/>
      <c r="I790" s="14"/>
      <c r="J790" s="11" t="str">
        <f t="shared" si="134"/>
        <v/>
      </c>
      <c r="K790" s="11" t="str">
        <f t="shared" si="131"/>
        <v/>
      </c>
      <c r="L790" s="11" t="str">
        <f t="shared" si="132"/>
        <v/>
      </c>
      <c r="M790" s="11" t="str">
        <f t="shared" si="135"/>
        <v/>
      </c>
      <c r="N790" s="11" t="str">
        <f>IF(E790&lt;&gt;"",VLOOKUP(E790,依頼一覧!F:H,2,0),"")</f>
        <v/>
      </c>
    </row>
    <row r="791" spans="1:14">
      <c r="A791" s="7">
        <v>790</v>
      </c>
      <c r="B791" s="56" t="str">
        <f t="shared" ca="1" si="133"/>
        <v/>
      </c>
      <c r="C791" s="12"/>
      <c r="D791" s="9"/>
      <c r="E791" s="10"/>
      <c r="F791" s="45"/>
      <c r="G791" s="10" t="str">
        <f t="shared" si="130"/>
        <v/>
      </c>
      <c r="H791" s="11"/>
      <c r="I791" s="14"/>
      <c r="J791" s="11" t="str">
        <f t="shared" si="134"/>
        <v/>
      </c>
      <c r="K791" s="11" t="str">
        <f t="shared" si="131"/>
        <v/>
      </c>
      <c r="L791" s="11" t="str">
        <f t="shared" si="132"/>
        <v/>
      </c>
      <c r="M791" s="11" t="str">
        <f t="shared" si="135"/>
        <v/>
      </c>
      <c r="N791" s="11" t="str">
        <f>IF(E791&lt;&gt;"",VLOOKUP(E791,依頼一覧!F:H,2,0),"")</f>
        <v/>
      </c>
    </row>
    <row r="792" spans="1:14">
      <c r="A792" s="7">
        <v>791</v>
      </c>
      <c r="B792" s="56" t="str">
        <f t="shared" ca="1" si="133"/>
        <v/>
      </c>
      <c r="C792" s="12"/>
      <c r="D792" s="9"/>
      <c r="E792" s="10"/>
      <c r="F792" s="45"/>
      <c r="G792" s="10" t="str">
        <f t="shared" si="130"/>
        <v/>
      </c>
      <c r="H792" s="11"/>
      <c r="I792" s="14"/>
      <c r="J792" s="11" t="str">
        <f t="shared" si="134"/>
        <v/>
      </c>
      <c r="K792" s="11" t="str">
        <f t="shared" si="131"/>
        <v/>
      </c>
      <c r="L792" s="11" t="str">
        <f t="shared" si="132"/>
        <v/>
      </c>
      <c r="M792" s="11" t="str">
        <f t="shared" si="135"/>
        <v/>
      </c>
      <c r="N792" s="11" t="str">
        <f>IF(E792&lt;&gt;"",VLOOKUP(E792,依頼一覧!F:H,2,0),"")</f>
        <v/>
      </c>
    </row>
    <row r="793" spans="1:14">
      <c r="A793" s="7">
        <v>792</v>
      </c>
      <c r="B793" s="56" t="str">
        <f t="shared" ca="1" si="133"/>
        <v/>
      </c>
      <c r="C793" s="12"/>
      <c r="D793" s="9"/>
      <c r="E793" s="10"/>
      <c r="F793" s="45"/>
      <c r="G793" s="10" t="str">
        <f t="shared" si="130"/>
        <v/>
      </c>
      <c r="H793" s="11"/>
      <c r="I793" s="14"/>
      <c r="J793" s="11" t="str">
        <f t="shared" si="134"/>
        <v/>
      </c>
      <c r="K793" s="11" t="str">
        <f t="shared" si="131"/>
        <v/>
      </c>
      <c r="L793" s="11" t="str">
        <f t="shared" si="132"/>
        <v/>
      </c>
      <c r="M793" s="11" t="str">
        <f t="shared" si="135"/>
        <v/>
      </c>
      <c r="N793" s="11" t="str">
        <f>IF(E793&lt;&gt;"",VLOOKUP(E793,依頼一覧!F:H,2,0),"")</f>
        <v/>
      </c>
    </row>
    <row r="794" spans="1:14">
      <c r="A794" s="7">
        <v>793</v>
      </c>
      <c r="B794" s="56" t="str">
        <f t="shared" ca="1" si="133"/>
        <v/>
      </c>
      <c r="C794" s="12"/>
      <c r="D794" s="9"/>
      <c r="E794" s="10"/>
      <c r="F794" s="45"/>
      <c r="G794" s="10" t="str">
        <f t="shared" si="130"/>
        <v/>
      </c>
      <c r="H794" s="11"/>
      <c r="I794" s="14"/>
      <c r="J794" s="11" t="str">
        <f t="shared" si="134"/>
        <v/>
      </c>
      <c r="K794" s="11" t="str">
        <f t="shared" si="131"/>
        <v/>
      </c>
      <c r="L794" s="11" t="str">
        <f t="shared" si="132"/>
        <v/>
      </c>
      <c r="M794" s="11" t="str">
        <f t="shared" si="135"/>
        <v/>
      </c>
      <c r="N794" s="11" t="str">
        <f>IF(E794&lt;&gt;"",VLOOKUP(E794,依頼一覧!F:H,2,0),"")</f>
        <v/>
      </c>
    </row>
    <row r="795" spans="1:14">
      <c r="A795" s="7">
        <v>794</v>
      </c>
      <c r="B795" s="56" t="str">
        <f t="shared" ca="1" si="133"/>
        <v/>
      </c>
      <c r="C795" s="12"/>
      <c r="D795" s="9"/>
      <c r="E795" s="10"/>
      <c r="F795" s="45"/>
      <c r="G795" s="10" t="str">
        <f t="shared" si="130"/>
        <v/>
      </c>
      <c r="H795" s="11"/>
      <c r="I795" s="14"/>
      <c r="J795" s="11" t="str">
        <f t="shared" si="134"/>
        <v/>
      </c>
      <c r="K795" s="11" t="str">
        <f t="shared" si="131"/>
        <v/>
      </c>
      <c r="L795" s="11" t="str">
        <f t="shared" si="132"/>
        <v/>
      </c>
      <c r="M795" s="11" t="str">
        <f t="shared" si="135"/>
        <v/>
      </c>
      <c r="N795" s="11" t="str">
        <f>IF(E795&lt;&gt;"",VLOOKUP(E795,依頼一覧!F:H,2,0),"")</f>
        <v/>
      </c>
    </row>
    <row r="796" spans="1:14">
      <c r="A796" s="7">
        <v>795</v>
      </c>
      <c r="B796" s="56" t="str">
        <f t="shared" ca="1" si="133"/>
        <v/>
      </c>
      <c r="C796" s="12"/>
      <c r="D796" s="9"/>
      <c r="E796" s="10"/>
      <c r="F796" s="45"/>
      <c r="G796" s="10" t="str">
        <f t="shared" si="130"/>
        <v/>
      </c>
      <c r="H796" s="11"/>
      <c r="I796" s="14"/>
      <c r="J796" s="11" t="str">
        <f t="shared" si="134"/>
        <v/>
      </c>
      <c r="K796" s="11" t="str">
        <f t="shared" si="131"/>
        <v/>
      </c>
      <c r="L796" s="11" t="str">
        <f t="shared" si="132"/>
        <v/>
      </c>
      <c r="M796" s="11" t="str">
        <f t="shared" si="135"/>
        <v/>
      </c>
      <c r="N796" s="11" t="str">
        <f>IF(E796&lt;&gt;"",VLOOKUP(E796,依頼一覧!F:H,2,0),"")</f>
        <v/>
      </c>
    </row>
    <row r="797" spans="1:14">
      <c r="A797" s="7">
        <v>796</v>
      </c>
      <c r="B797" s="56" t="str">
        <f t="shared" ca="1" si="133"/>
        <v/>
      </c>
      <c r="C797" s="12"/>
      <c r="D797" s="9"/>
      <c r="E797" s="10"/>
      <c r="F797" s="45"/>
      <c r="G797" s="10" t="str">
        <f t="shared" si="130"/>
        <v/>
      </c>
      <c r="H797" s="11"/>
      <c r="I797" s="14"/>
      <c r="J797" s="11" t="str">
        <f t="shared" si="134"/>
        <v/>
      </c>
      <c r="K797" s="11" t="str">
        <f t="shared" si="131"/>
        <v/>
      </c>
      <c r="L797" s="11" t="str">
        <f t="shared" si="132"/>
        <v/>
      </c>
      <c r="M797" s="11" t="str">
        <f t="shared" si="135"/>
        <v/>
      </c>
      <c r="N797" s="11" t="str">
        <f>IF(E797&lt;&gt;"",VLOOKUP(E797,依頼一覧!F:H,2,0),"")</f>
        <v/>
      </c>
    </row>
    <row r="798" spans="1:14">
      <c r="A798" s="7">
        <v>797</v>
      </c>
      <c r="B798" s="56" t="str">
        <f t="shared" ca="1" si="133"/>
        <v/>
      </c>
      <c r="C798" s="12"/>
      <c r="D798" s="9"/>
      <c r="E798" s="10"/>
      <c r="F798" s="45"/>
      <c r="G798" s="10" t="str">
        <f t="shared" si="130"/>
        <v/>
      </c>
      <c r="H798" s="11"/>
      <c r="I798" s="14"/>
      <c r="J798" s="11" t="str">
        <f t="shared" si="134"/>
        <v/>
      </c>
      <c r="K798" s="11" t="str">
        <f t="shared" si="131"/>
        <v/>
      </c>
      <c r="L798" s="11" t="str">
        <f t="shared" si="132"/>
        <v/>
      </c>
      <c r="M798" s="11" t="str">
        <f t="shared" si="135"/>
        <v/>
      </c>
      <c r="N798" s="11" t="str">
        <f>IF(E798&lt;&gt;"",VLOOKUP(E798,依頼一覧!F:H,2,0),"")</f>
        <v/>
      </c>
    </row>
    <row r="799" spans="1:14">
      <c r="A799" s="7">
        <v>798</v>
      </c>
      <c r="B799" s="56" t="str">
        <f t="shared" ca="1" si="133"/>
        <v/>
      </c>
      <c r="C799" s="12"/>
      <c r="D799" s="9"/>
      <c r="E799" s="10"/>
      <c r="F799" s="45"/>
      <c r="G799" s="10" t="str">
        <f t="shared" ref="G799:G812" si="136">LEFT(E799,5)</f>
        <v/>
      </c>
      <c r="H799" s="11"/>
      <c r="I799" s="14"/>
      <c r="J799" s="11" t="str">
        <f t="shared" si="134"/>
        <v/>
      </c>
      <c r="K799" s="11" t="str">
        <f t="shared" ref="K799:K812" si="137">IF(D799&lt;&gt;"","郵便","")</f>
        <v/>
      </c>
      <c r="L799" s="11" t="str">
        <f t="shared" ref="L799:L812" si="138">IF(D799&lt;&gt;"",IF(H799="*","元払い","着払い"),"")</f>
        <v/>
      </c>
      <c r="M799" s="11" t="str">
        <f t="shared" si="135"/>
        <v/>
      </c>
      <c r="N799" s="11" t="str">
        <f>IF(E799&lt;&gt;"",VLOOKUP(E799,依頼一覧!F:H,2,0),"")</f>
        <v/>
      </c>
    </row>
    <row r="800" spans="1:14">
      <c r="A800" s="7">
        <v>799</v>
      </c>
      <c r="B800" s="56" t="str">
        <f t="shared" ca="1" si="133"/>
        <v/>
      </c>
      <c r="C800" s="12"/>
      <c r="D800" s="9"/>
      <c r="E800" s="10"/>
      <c r="F800" s="45"/>
      <c r="G800" s="10" t="str">
        <f t="shared" si="136"/>
        <v/>
      </c>
      <c r="H800" s="11"/>
      <c r="I800" s="14"/>
      <c r="J800" s="11" t="str">
        <f t="shared" si="134"/>
        <v/>
      </c>
      <c r="K800" s="11" t="str">
        <f t="shared" si="137"/>
        <v/>
      </c>
      <c r="L800" s="11" t="str">
        <f t="shared" si="138"/>
        <v/>
      </c>
      <c r="M800" s="11" t="str">
        <f t="shared" si="135"/>
        <v/>
      </c>
      <c r="N800" s="11" t="str">
        <f>IF(E800&lt;&gt;"",VLOOKUP(E800,依頼一覧!F:H,2,0),"")</f>
        <v/>
      </c>
    </row>
    <row r="801" spans="1:14">
      <c r="A801" s="7">
        <v>800</v>
      </c>
      <c r="B801" s="56" t="str">
        <f t="shared" ca="1" si="133"/>
        <v/>
      </c>
      <c r="C801" s="12"/>
      <c r="D801" s="9"/>
      <c r="E801" s="10"/>
      <c r="F801" s="45"/>
      <c r="G801" s="10" t="str">
        <f t="shared" si="136"/>
        <v/>
      </c>
      <c r="H801" s="11"/>
      <c r="I801" s="14"/>
      <c r="J801" s="11" t="str">
        <f t="shared" si="134"/>
        <v/>
      </c>
      <c r="K801" s="11" t="str">
        <f t="shared" si="137"/>
        <v/>
      </c>
      <c r="L801" s="11" t="str">
        <f t="shared" si="138"/>
        <v/>
      </c>
      <c r="M801" s="11" t="str">
        <f t="shared" si="135"/>
        <v/>
      </c>
      <c r="N801" s="11" t="str">
        <f>IF(E801&lt;&gt;"",VLOOKUP(E801,依頼一覧!F:H,2,0),"")</f>
        <v/>
      </c>
    </row>
    <row r="802" spans="1:14">
      <c r="A802" s="7">
        <v>801</v>
      </c>
      <c r="B802" s="56" t="str">
        <f t="shared" ca="1" si="133"/>
        <v/>
      </c>
      <c r="C802" s="12"/>
      <c r="D802" s="9"/>
      <c r="E802" s="10"/>
      <c r="F802" s="45"/>
      <c r="G802" s="10" t="str">
        <f t="shared" si="136"/>
        <v/>
      </c>
      <c r="H802" s="11"/>
      <c r="I802" s="14"/>
      <c r="J802" s="11" t="str">
        <f t="shared" si="134"/>
        <v/>
      </c>
      <c r="K802" s="11" t="str">
        <f t="shared" si="137"/>
        <v/>
      </c>
      <c r="L802" s="11" t="str">
        <f t="shared" si="138"/>
        <v/>
      </c>
      <c r="M802" s="11" t="str">
        <f t="shared" si="135"/>
        <v/>
      </c>
      <c r="N802" s="11" t="str">
        <f>IF(E802&lt;&gt;"",VLOOKUP(E802,依頼一覧!F:H,2,0),"")</f>
        <v/>
      </c>
    </row>
    <row r="803" spans="1:14">
      <c r="A803" s="7">
        <v>802</v>
      </c>
      <c r="B803" s="56" t="str">
        <f t="shared" ca="1" si="133"/>
        <v/>
      </c>
      <c r="C803" s="12"/>
      <c r="D803" s="9"/>
      <c r="E803" s="10"/>
      <c r="F803" s="45"/>
      <c r="G803" s="10" t="str">
        <f t="shared" si="136"/>
        <v/>
      </c>
      <c r="H803" s="11"/>
      <c r="I803" s="14"/>
      <c r="J803" s="11" t="str">
        <f t="shared" si="134"/>
        <v/>
      </c>
      <c r="K803" s="11" t="str">
        <f t="shared" si="137"/>
        <v/>
      </c>
      <c r="L803" s="11" t="str">
        <f t="shared" si="138"/>
        <v/>
      </c>
      <c r="M803" s="11" t="str">
        <f t="shared" si="135"/>
        <v/>
      </c>
      <c r="N803" s="11" t="str">
        <f>IF(E803&lt;&gt;"",VLOOKUP(E803,依頼一覧!F:H,2,0),"")</f>
        <v/>
      </c>
    </row>
    <row r="804" spans="1:14">
      <c r="A804" s="7">
        <v>803</v>
      </c>
      <c r="B804" s="56" t="str">
        <f t="shared" ca="1" si="133"/>
        <v/>
      </c>
      <c r="C804" s="12"/>
      <c r="D804" s="9"/>
      <c r="E804" s="10"/>
      <c r="F804" s="45"/>
      <c r="G804" s="10" t="str">
        <f t="shared" si="136"/>
        <v/>
      </c>
      <c r="H804" s="11"/>
      <c r="I804" s="14"/>
      <c r="J804" s="11" t="str">
        <f t="shared" si="134"/>
        <v/>
      </c>
      <c r="K804" s="11" t="str">
        <f t="shared" si="137"/>
        <v/>
      </c>
      <c r="L804" s="11" t="str">
        <f t="shared" si="138"/>
        <v/>
      </c>
      <c r="M804" s="11" t="str">
        <f t="shared" si="135"/>
        <v/>
      </c>
      <c r="N804" s="11" t="str">
        <f>IF(E804&lt;&gt;"",VLOOKUP(E804,依頼一覧!F:H,2,0),"")</f>
        <v/>
      </c>
    </row>
    <row r="805" spans="1:14">
      <c r="A805" s="7">
        <v>804</v>
      </c>
      <c r="B805" s="56" t="str">
        <f t="shared" ca="1" si="133"/>
        <v/>
      </c>
      <c r="C805" s="12"/>
      <c r="D805" s="9"/>
      <c r="E805" s="10"/>
      <c r="F805" s="45"/>
      <c r="G805" s="10" t="str">
        <f t="shared" si="136"/>
        <v/>
      </c>
      <c r="H805" s="11"/>
      <c r="I805" s="14"/>
      <c r="J805" s="11" t="str">
        <f t="shared" si="134"/>
        <v/>
      </c>
      <c r="K805" s="11" t="str">
        <f t="shared" si="137"/>
        <v/>
      </c>
      <c r="L805" s="11" t="str">
        <f t="shared" si="138"/>
        <v/>
      </c>
      <c r="M805" s="11" t="str">
        <f t="shared" si="135"/>
        <v/>
      </c>
      <c r="N805" s="11" t="str">
        <f>IF(E805&lt;&gt;"",VLOOKUP(E805,依頼一覧!F:H,2,0),"")</f>
        <v/>
      </c>
    </row>
    <row r="806" spans="1:14">
      <c r="A806" s="7">
        <v>805</v>
      </c>
      <c r="B806" s="56" t="str">
        <f t="shared" ca="1" si="133"/>
        <v/>
      </c>
      <c r="C806" s="12"/>
      <c r="D806" s="9"/>
      <c r="E806" s="10"/>
      <c r="F806" s="45"/>
      <c r="G806" s="10" t="str">
        <f t="shared" si="136"/>
        <v/>
      </c>
      <c r="H806" s="11"/>
      <c r="I806" s="14"/>
      <c r="J806" s="11" t="str">
        <f t="shared" si="134"/>
        <v/>
      </c>
      <c r="K806" s="11" t="str">
        <f t="shared" si="137"/>
        <v/>
      </c>
      <c r="L806" s="11" t="str">
        <f t="shared" si="138"/>
        <v/>
      </c>
      <c r="M806" s="11" t="str">
        <f t="shared" si="135"/>
        <v/>
      </c>
      <c r="N806" s="11" t="str">
        <f>IF(E806&lt;&gt;"",VLOOKUP(E806,依頼一覧!F:H,2,0),"")</f>
        <v/>
      </c>
    </row>
    <row r="807" spans="1:14">
      <c r="A807" s="7">
        <v>806</v>
      </c>
      <c r="B807" s="56" t="str">
        <f t="shared" ca="1" si="133"/>
        <v/>
      </c>
      <c r="C807" s="12"/>
      <c r="D807" s="9"/>
      <c r="E807" s="10"/>
      <c r="F807" s="45"/>
      <c r="G807" s="10" t="str">
        <f t="shared" si="136"/>
        <v/>
      </c>
      <c r="H807" s="11"/>
      <c r="I807" s="14"/>
      <c r="J807" s="11" t="str">
        <f t="shared" si="134"/>
        <v/>
      </c>
      <c r="K807" s="11" t="str">
        <f t="shared" si="137"/>
        <v/>
      </c>
      <c r="L807" s="11" t="str">
        <f t="shared" si="138"/>
        <v/>
      </c>
      <c r="M807" s="11" t="str">
        <f t="shared" si="135"/>
        <v/>
      </c>
      <c r="N807" s="11" t="str">
        <f>IF(E807&lt;&gt;"",VLOOKUP(E807,依頼一覧!F:H,2,0),"")</f>
        <v/>
      </c>
    </row>
    <row r="808" spans="1:14">
      <c r="A808" s="7">
        <v>807</v>
      </c>
      <c r="B808" s="56" t="str">
        <f t="shared" ca="1" si="133"/>
        <v/>
      </c>
      <c r="C808" s="12"/>
      <c r="D808" s="9"/>
      <c r="E808" s="10"/>
      <c r="F808" s="45"/>
      <c r="G808" s="10" t="str">
        <f t="shared" si="136"/>
        <v/>
      </c>
      <c r="H808" s="11"/>
      <c r="I808" s="14"/>
      <c r="J808" s="11" t="str">
        <f t="shared" si="134"/>
        <v/>
      </c>
      <c r="K808" s="11" t="str">
        <f t="shared" si="137"/>
        <v/>
      </c>
      <c r="L808" s="11" t="str">
        <f t="shared" si="138"/>
        <v/>
      </c>
      <c r="M808" s="11" t="str">
        <f t="shared" si="135"/>
        <v/>
      </c>
      <c r="N808" s="11" t="str">
        <f>IF(E808&lt;&gt;"",VLOOKUP(E808,依頼一覧!F:H,2,0),"")</f>
        <v/>
      </c>
    </row>
    <row r="809" spans="1:14">
      <c r="A809" s="7">
        <v>808</v>
      </c>
      <c r="B809" s="56" t="str">
        <f t="shared" ca="1" si="133"/>
        <v/>
      </c>
      <c r="C809" s="12"/>
      <c r="D809" s="9"/>
      <c r="E809" s="10"/>
      <c r="F809" s="45"/>
      <c r="G809" s="10" t="str">
        <f t="shared" si="136"/>
        <v/>
      </c>
      <c r="H809" s="11"/>
      <c r="I809" s="14"/>
      <c r="J809" s="11" t="str">
        <f t="shared" si="134"/>
        <v/>
      </c>
      <c r="K809" s="11" t="str">
        <f t="shared" si="137"/>
        <v/>
      </c>
      <c r="L809" s="11" t="str">
        <f t="shared" si="138"/>
        <v/>
      </c>
      <c r="M809" s="11" t="str">
        <f t="shared" si="135"/>
        <v/>
      </c>
      <c r="N809" s="11" t="str">
        <f>IF(E809&lt;&gt;"",VLOOKUP(E809,依頼一覧!F:H,2,0),"")</f>
        <v/>
      </c>
    </row>
    <row r="810" spans="1:14">
      <c r="A810" s="7">
        <v>809</v>
      </c>
      <c r="B810" s="56" t="str">
        <f t="shared" ca="1" si="133"/>
        <v/>
      </c>
      <c r="C810" s="12"/>
      <c r="D810" s="9"/>
      <c r="E810" s="10"/>
      <c r="F810" s="45"/>
      <c r="G810" s="10" t="str">
        <f t="shared" si="136"/>
        <v/>
      </c>
      <c r="H810" s="11"/>
      <c r="I810" s="14"/>
      <c r="J810" s="11" t="str">
        <f t="shared" si="134"/>
        <v/>
      </c>
      <c r="K810" s="11" t="str">
        <f t="shared" si="137"/>
        <v/>
      </c>
      <c r="L810" s="11" t="str">
        <f t="shared" si="138"/>
        <v/>
      </c>
      <c r="M810" s="11" t="str">
        <f t="shared" si="135"/>
        <v/>
      </c>
      <c r="N810" s="11" t="str">
        <f>IF(E810&lt;&gt;"",VLOOKUP(E810,依頼一覧!F:H,2,0),"")</f>
        <v/>
      </c>
    </row>
    <row r="811" spans="1:14">
      <c r="A811" s="7">
        <v>810</v>
      </c>
      <c r="B811" s="56" t="str">
        <f t="shared" ca="1" si="133"/>
        <v/>
      </c>
      <c r="C811" s="12"/>
      <c r="D811" s="9"/>
      <c r="E811" s="10"/>
      <c r="F811" s="45"/>
      <c r="G811" s="10" t="str">
        <f t="shared" si="136"/>
        <v/>
      </c>
      <c r="H811" s="11"/>
      <c r="I811" s="14"/>
      <c r="J811" s="11" t="str">
        <f t="shared" si="134"/>
        <v/>
      </c>
      <c r="K811" s="11" t="str">
        <f t="shared" si="137"/>
        <v/>
      </c>
      <c r="L811" s="11" t="str">
        <f t="shared" si="138"/>
        <v/>
      </c>
      <c r="M811" s="11" t="str">
        <f t="shared" si="135"/>
        <v/>
      </c>
      <c r="N811" s="11" t="str">
        <f>IF(E811&lt;&gt;"",VLOOKUP(E811,依頼一覧!F:H,2,0),"")</f>
        <v/>
      </c>
    </row>
    <row r="812" spans="1:14">
      <c r="A812" s="7">
        <v>811</v>
      </c>
      <c r="B812" s="56" t="str">
        <f t="shared" ca="1" si="133"/>
        <v/>
      </c>
      <c r="C812" s="12"/>
      <c r="D812" s="9"/>
      <c r="E812" s="10"/>
      <c r="F812" s="45"/>
      <c r="G812" s="10" t="str">
        <f t="shared" si="136"/>
        <v/>
      </c>
      <c r="H812" s="11"/>
      <c r="I812" s="14"/>
      <c r="J812" s="11" t="str">
        <f t="shared" si="134"/>
        <v/>
      </c>
      <c r="K812" s="11" t="str">
        <f t="shared" si="137"/>
        <v/>
      </c>
      <c r="L812" s="11" t="str">
        <f t="shared" si="138"/>
        <v/>
      </c>
      <c r="M812" s="11" t="str">
        <f t="shared" si="135"/>
        <v/>
      </c>
      <c r="N812" s="11" t="str">
        <f>IF(E812&lt;&gt;"",VLOOKUP(E812,依頼一覧!F:H,2,0),"")</f>
        <v/>
      </c>
    </row>
  </sheetData>
  <phoneticPr fontId="4"/>
  <conditionalFormatting sqref="D2:D1048576">
    <cfRule type="containsText" dxfId="11" priority="53" operator="containsText" text="307113905022">
      <formula>NOT(ISERROR(SEARCH("307113905022",D2)))</formula>
    </cfRule>
  </conditionalFormatting>
  <conditionalFormatting sqref="D2:D492">
    <cfRule type="duplicateValues" dxfId="10" priority="180"/>
    <cfRule type="containsText" dxfId="9" priority="181" operator="containsText" text="105260243756">
      <formula>NOT(ISERROR(SEARCH("105260243756",D2)))</formula>
    </cfRule>
  </conditionalFormatting>
  <conditionalFormatting sqref="L2:L812">
    <cfRule type="containsText" dxfId="8" priority="10" operator="containsText" text="着払い">
      <formula>NOT(ISERROR(SEARCH("着払い",L2)))</formula>
    </cfRule>
  </conditionalFormatting>
  <dataValidations count="1">
    <dataValidation imeMode="disabled" allowBlank="1" showInputMessage="1" showErrorMessage="1" sqref="E1:F1 C1:C1048576 D2:G1048576" xr:uid="{00000000-0002-0000-0500-000000000000}"/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A1:N812"/>
  <sheetViews>
    <sheetView tabSelected="1" zoomScale="145" zoomScaleNormal="145" workbookViewId="0">
      <pane ySplit="1" topLeftCell="A56" activePane="bottomLeft" state="frozen"/>
      <selection activeCell="A21" sqref="A21:A22"/>
      <selection pane="bottomLeft" activeCell="F68" sqref="F68"/>
    </sheetView>
  </sheetViews>
  <sheetFormatPr defaultColWidth="8.875" defaultRowHeight="18.75"/>
  <cols>
    <col min="1" max="1" width="7" style="1" bestFit="1" customWidth="1"/>
    <col min="2" max="2" width="9" style="1" bestFit="1" customWidth="1"/>
    <col min="3" max="3" width="4.5" style="47" customWidth="1"/>
    <col min="4" max="4" width="18.875" style="12" customWidth="1"/>
    <col min="5" max="5" width="18.875" style="1" customWidth="1"/>
    <col min="6" max="6" width="5.5" style="76" bestFit="1" customWidth="1"/>
    <col min="7" max="7" width="6.625" style="1" bestFit="1" customWidth="1"/>
    <col min="8" max="8" width="3.375" style="1" customWidth="1"/>
    <col min="9" max="9" width="13.5" style="15" customWidth="1"/>
    <col min="10" max="10" width="10.625" style="1" bestFit="1" customWidth="1"/>
    <col min="11" max="12" width="7.375" style="1" customWidth="1"/>
    <col min="13" max="13" width="10.625" style="1" bestFit="1" customWidth="1"/>
    <col min="14" max="14" width="11.375" style="1" bestFit="1" customWidth="1"/>
    <col min="15" max="16384" width="8.875" style="1"/>
  </cols>
  <sheetData>
    <row r="1" spans="1:14">
      <c r="A1" s="11" t="s">
        <v>0</v>
      </c>
      <c r="B1" s="2" t="s">
        <v>1</v>
      </c>
      <c r="C1" s="53" t="s">
        <v>14</v>
      </c>
      <c r="D1" s="3" t="s">
        <v>2</v>
      </c>
      <c r="E1" s="4" t="s">
        <v>3</v>
      </c>
      <c r="F1" s="73" t="s">
        <v>4</v>
      </c>
      <c r="G1" s="13" t="s">
        <v>10</v>
      </c>
      <c r="H1" s="5" t="s">
        <v>11</v>
      </c>
      <c r="I1" s="13" t="s">
        <v>5</v>
      </c>
      <c r="J1" s="5" t="s">
        <v>6</v>
      </c>
      <c r="K1" s="6" t="s">
        <v>7</v>
      </c>
      <c r="L1" s="6" t="s">
        <v>8</v>
      </c>
      <c r="M1" s="6" t="s">
        <v>9</v>
      </c>
      <c r="N1" s="6" t="s">
        <v>878</v>
      </c>
    </row>
    <row r="2" spans="1:14">
      <c r="A2" s="7">
        <v>1</v>
      </c>
      <c r="B2" s="8">
        <f t="shared" ref="B2:B20" ca="1" si="0">IF(D2&lt;&gt;"",TODAY(),"")</f>
        <v>45694</v>
      </c>
      <c r="C2" s="9">
        <v>2</v>
      </c>
      <c r="D2" s="9" t="s">
        <v>1253</v>
      </c>
      <c r="E2" s="10">
        <v>9966251096132</v>
      </c>
      <c r="F2" s="74" t="s">
        <v>1254</v>
      </c>
      <c r="G2" s="10" t="str">
        <f t="shared" ref="G2:G20" si="1">LEFT(E2,5)</f>
        <v>99662</v>
      </c>
      <c r="H2" s="11"/>
      <c r="I2" s="14"/>
      <c r="J2" s="11" t="str">
        <f t="shared" ref="J2:J20" si="2">IF(E2&lt;&gt;"",
IF(
OR(VALUE(G2)=31091,VALUE(G2)=49561,VALUE(G2)=49790,VALUE(G2)=48161,VALUE(G2)=49661,VALUE(G2)=49861,VALUE(G2)=48561,VALUE(G2)=49679,VALUE(G2)=60522,VALUE(G2)=49261,VALUE(G2)=49681,VALUE(G2)=71151,VALUE(G2)=49361,VALUE(G2)=49743,VALUE(G2)=77334,VALUE(G2)=49461,VALUE(G2)=49761,VALUE(G2)=99661,VALUE(G2)=917,VALUE(G2)=10035,VALUE(G2)=49663,VALUE(G2)=49665,VALUE(G2)=60020,VALUE(G2)=99660,VALUE(G2)=99663,VALUE(G2)=99665,VALUE(G2)=71151,VALUE(G2)=31081),"JCB",
IF(
E2=0,"J-Mups","MUN"
)
),"")</f>
        <v>MUN</v>
      </c>
      <c r="K2" s="11" t="str">
        <f t="shared" ref="K2:K20" si="3">IF(D2&lt;&gt;"","ヤマト","")</f>
        <v>ヤマト</v>
      </c>
      <c r="L2" s="11" t="str">
        <f t="shared" ref="L2:L20" si="4">IF(D2&lt;&gt;"",IF(H2="*","元払い","着払い"),"")</f>
        <v>着払い</v>
      </c>
      <c r="M2" s="11" t="str">
        <f t="shared" ref="M2:M20" si="5">IF(E2&lt;&gt;"",IF(OR(VALUE(G2)=31081,VALUE(G2)=49665,VALUE(G2)=917,VALUE(G2)=10035,VALUE(G2)=49663,VALUE(G2)=60020,VALUE(G2)=49679,VALUE(G2)=99663,VALUE(G2)=99665,VALUE(G2)=55084,VALUE(G2)=55087,VALUE(G2)=55088,VALUE(G2)=55089,VALUE(G2)=55090,VALUE(G2)=55091,VALUE(G2)=55092,VALUE(G2)=55093,VALUE(G2)=55094,VALUE(G2)=55095,VALUE(G2)=55096,VALUE(G2)=55097,VALUE(G2)=55099,VALUE(G2)=55100,VALUE(G2)=71151),"調整",
IF(E2&lt;&gt;"",IF(OR(VALUE(G2)=31091,VALUE(G2)=49681,VALUE(G2)=49743,VALUE(G2)=60522),"依頼かも",
IF(J2="J-Mups","保管リスト","依頼")))),"")</f>
        <v>依頼</v>
      </c>
      <c r="N2" s="11" t="e">
        <f>IF(E2&lt;&gt;"",VLOOKUP(E2,依頼一覧!F:H,2,0),"")</f>
        <v>#N/A</v>
      </c>
    </row>
    <row r="3" spans="1:14">
      <c r="A3" s="7">
        <v>2</v>
      </c>
      <c r="B3" s="8">
        <f t="shared" ca="1" si="0"/>
        <v>45694</v>
      </c>
      <c r="C3" s="9">
        <f t="shared" ref="C3:C20" si="6">IF(D3&lt;&gt;"",C2,"")</f>
        <v>2</v>
      </c>
      <c r="D3" s="9" t="s">
        <v>1255</v>
      </c>
      <c r="E3" s="10">
        <v>3109151016354</v>
      </c>
      <c r="F3" s="74" t="s">
        <v>1257</v>
      </c>
      <c r="G3" s="10" t="str">
        <f t="shared" si="1"/>
        <v>31091</v>
      </c>
      <c r="H3" s="11" t="s">
        <v>1256</v>
      </c>
      <c r="I3" s="14"/>
      <c r="J3" s="11" t="str">
        <f t="shared" si="2"/>
        <v>JCB</v>
      </c>
      <c r="K3" s="11" t="str">
        <f t="shared" si="3"/>
        <v>ヤマト</v>
      </c>
      <c r="L3" s="11" t="str">
        <f t="shared" si="4"/>
        <v>元払い</v>
      </c>
      <c r="M3" s="11" t="str">
        <f t="shared" si="5"/>
        <v>依頼かも</v>
      </c>
      <c r="N3" s="11" t="e">
        <f>IF(E3&lt;&gt;"",VLOOKUP(E3,依頼一覧!F:H,2,0),"")</f>
        <v>#N/A</v>
      </c>
    </row>
    <row r="4" spans="1:14">
      <c r="A4" s="7">
        <v>3</v>
      </c>
      <c r="B4" s="8">
        <f t="shared" ca="1" si="0"/>
        <v>45694</v>
      </c>
      <c r="C4" s="9">
        <f t="shared" si="6"/>
        <v>2</v>
      </c>
      <c r="D4" s="9" t="s">
        <v>1258</v>
      </c>
      <c r="E4" s="10">
        <v>7115151043645</v>
      </c>
      <c r="F4" s="74" t="s">
        <v>1259</v>
      </c>
      <c r="G4" s="10" t="str">
        <f t="shared" si="1"/>
        <v>71151</v>
      </c>
      <c r="H4" s="11"/>
      <c r="I4" s="14"/>
      <c r="J4" s="11" t="str">
        <f t="shared" si="2"/>
        <v>JCB</v>
      </c>
      <c r="K4" s="11" t="str">
        <f t="shared" si="3"/>
        <v>ヤマト</v>
      </c>
      <c r="L4" s="11" t="str">
        <f t="shared" si="4"/>
        <v>着払い</v>
      </c>
      <c r="M4" s="11" t="str">
        <f t="shared" si="5"/>
        <v>調整</v>
      </c>
      <c r="N4" s="11" t="e">
        <f>IF(E4&lt;&gt;"",VLOOKUP(E4,依頼一覧!F:H,2,0),"")</f>
        <v>#N/A</v>
      </c>
    </row>
    <row r="5" spans="1:14">
      <c r="A5" s="7">
        <v>4</v>
      </c>
      <c r="B5" s="8">
        <f t="shared" ca="1" si="0"/>
        <v>45694</v>
      </c>
      <c r="C5" s="9">
        <f t="shared" si="6"/>
        <v>2</v>
      </c>
      <c r="D5" s="9" t="s">
        <v>1260</v>
      </c>
      <c r="E5" s="10">
        <v>3109151029618</v>
      </c>
      <c r="F5" s="74" t="s">
        <v>1261</v>
      </c>
      <c r="G5" s="10" t="str">
        <f t="shared" si="1"/>
        <v>31091</v>
      </c>
      <c r="H5" s="11"/>
      <c r="I5" s="14"/>
      <c r="J5" s="11" t="str">
        <f t="shared" si="2"/>
        <v>JCB</v>
      </c>
      <c r="K5" s="11" t="str">
        <f t="shared" si="3"/>
        <v>ヤマト</v>
      </c>
      <c r="L5" s="11" t="str">
        <f t="shared" si="4"/>
        <v>着払い</v>
      </c>
      <c r="M5" s="11" t="str">
        <f t="shared" si="5"/>
        <v>依頼かも</v>
      </c>
      <c r="N5" s="11" t="e">
        <f>IF(E5&lt;&gt;"",VLOOKUP(E5,依頼一覧!F:H,2,0),"")</f>
        <v>#N/A</v>
      </c>
    </row>
    <row r="6" spans="1:14">
      <c r="A6" s="7">
        <v>5</v>
      </c>
      <c r="B6" s="8">
        <f t="shared" ca="1" si="0"/>
        <v>45694</v>
      </c>
      <c r="C6" s="9">
        <f t="shared" si="6"/>
        <v>2</v>
      </c>
      <c r="D6" s="9" t="s">
        <v>1262</v>
      </c>
      <c r="E6" s="10">
        <v>4979051041743</v>
      </c>
      <c r="F6" s="74" t="s">
        <v>1263</v>
      </c>
      <c r="G6" s="10" t="str">
        <f t="shared" si="1"/>
        <v>49790</v>
      </c>
      <c r="H6" s="11" t="s">
        <v>1256</v>
      </c>
      <c r="I6" s="14"/>
      <c r="J6" s="11" t="str">
        <f t="shared" si="2"/>
        <v>JCB</v>
      </c>
      <c r="K6" s="11" t="str">
        <f t="shared" si="3"/>
        <v>ヤマト</v>
      </c>
      <c r="L6" s="11" t="str">
        <f t="shared" si="4"/>
        <v>元払い</v>
      </c>
      <c r="M6" s="11" t="str">
        <f t="shared" si="5"/>
        <v>依頼</v>
      </c>
      <c r="N6" s="11" t="e">
        <f>IF(E6&lt;&gt;"",VLOOKUP(E6,依頼一覧!F:H,2,0),"")</f>
        <v>#N/A</v>
      </c>
    </row>
    <row r="7" spans="1:14">
      <c r="A7" s="7">
        <v>6</v>
      </c>
      <c r="B7" s="8">
        <f t="shared" ca="1" si="0"/>
        <v>45694</v>
      </c>
      <c r="C7" s="9">
        <f t="shared" si="6"/>
        <v>2</v>
      </c>
      <c r="D7" s="9" t="s">
        <v>1264</v>
      </c>
      <c r="E7" s="10">
        <v>5000156083783</v>
      </c>
      <c r="F7" s="74" t="s">
        <v>1265</v>
      </c>
      <c r="G7" s="10" t="str">
        <f t="shared" si="1"/>
        <v>50001</v>
      </c>
      <c r="H7" s="11"/>
      <c r="I7" s="14"/>
      <c r="J7" s="11" t="str">
        <f t="shared" si="2"/>
        <v>MUN</v>
      </c>
      <c r="K7" s="11" t="str">
        <f t="shared" si="3"/>
        <v>ヤマト</v>
      </c>
      <c r="L7" s="11" t="str">
        <f t="shared" si="4"/>
        <v>着払い</v>
      </c>
      <c r="M7" s="11" t="str">
        <f t="shared" si="5"/>
        <v>依頼</v>
      </c>
      <c r="N7" s="11" t="e">
        <f>IF(E7&lt;&gt;"",VLOOKUP(E7,依頼一覧!F:H,2,0),"")</f>
        <v>#N/A</v>
      </c>
    </row>
    <row r="8" spans="1:14">
      <c r="A8" s="7">
        <v>7</v>
      </c>
      <c r="B8" s="8">
        <f t="shared" ca="1" si="0"/>
        <v>45694</v>
      </c>
      <c r="C8" s="9">
        <f t="shared" si="6"/>
        <v>2</v>
      </c>
      <c r="D8" s="9" t="s">
        <v>1266</v>
      </c>
      <c r="E8" s="10">
        <v>0</v>
      </c>
      <c r="F8" s="74" t="s">
        <v>1267</v>
      </c>
      <c r="G8" s="10" t="str">
        <f t="shared" si="1"/>
        <v>0</v>
      </c>
      <c r="H8" s="11" t="s">
        <v>1256</v>
      </c>
      <c r="I8" s="14"/>
      <c r="J8" s="11" t="str">
        <f t="shared" si="2"/>
        <v>J-Mups</v>
      </c>
      <c r="K8" s="11" t="str">
        <f t="shared" si="3"/>
        <v>ヤマト</v>
      </c>
      <c r="L8" s="11" t="str">
        <f t="shared" si="4"/>
        <v>元払い</v>
      </c>
      <c r="M8" s="11" t="str">
        <f t="shared" si="5"/>
        <v>保管リスト</v>
      </c>
      <c r="N8" s="11" t="e">
        <f>IF(E8&lt;&gt;"",VLOOKUP(E8,依頼一覧!F:H,2,0),"")</f>
        <v>#N/A</v>
      </c>
    </row>
    <row r="9" spans="1:14">
      <c r="A9" s="7">
        <v>8</v>
      </c>
      <c r="B9" s="8">
        <f t="shared" ca="1" si="0"/>
        <v>45694</v>
      </c>
      <c r="C9" s="9">
        <f t="shared" si="6"/>
        <v>2</v>
      </c>
      <c r="D9" s="9" t="s">
        <v>1268</v>
      </c>
      <c r="E9" s="10">
        <v>4966251069624</v>
      </c>
      <c r="F9" s="74" t="s">
        <v>1269</v>
      </c>
      <c r="G9" s="10" t="str">
        <f t="shared" si="1"/>
        <v>49662</v>
      </c>
      <c r="H9" s="11"/>
      <c r="I9" s="14"/>
      <c r="J9" s="11" t="str">
        <f t="shared" si="2"/>
        <v>MUN</v>
      </c>
      <c r="K9" s="11" t="str">
        <f t="shared" si="3"/>
        <v>ヤマト</v>
      </c>
      <c r="L9" s="11" t="str">
        <f t="shared" si="4"/>
        <v>着払い</v>
      </c>
      <c r="M9" s="11" t="str">
        <f t="shared" si="5"/>
        <v>依頼</v>
      </c>
      <c r="N9" s="11" t="e">
        <f>IF(E9&lt;&gt;"",VLOOKUP(E9,依頼一覧!F:H,2,0),"")</f>
        <v>#N/A</v>
      </c>
    </row>
    <row r="10" spans="1:14">
      <c r="A10" s="7">
        <v>9</v>
      </c>
      <c r="B10" s="8">
        <f t="shared" ca="1" si="0"/>
        <v>45694</v>
      </c>
      <c r="C10" s="9">
        <f t="shared" si="6"/>
        <v>2</v>
      </c>
      <c r="D10" s="9" t="s">
        <v>1270</v>
      </c>
      <c r="E10" s="10">
        <v>0</v>
      </c>
      <c r="F10" s="74" t="s">
        <v>1274</v>
      </c>
      <c r="G10" s="10" t="str">
        <f t="shared" si="1"/>
        <v>0</v>
      </c>
      <c r="H10" s="11"/>
      <c r="I10" s="14" t="s">
        <v>1271</v>
      </c>
      <c r="J10" s="11" t="str">
        <f t="shared" si="2"/>
        <v>J-Mups</v>
      </c>
      <c r="K10" s="11" t="str">
        <f t="shared" si="3"/>
        <v>ヤマト</v>
      </c>
      <c r="L10" s="11" t="str">
        <f t="shared" si="4"/>
        <v>着払い</v>
      </c>
      <c r="M10" s="11" t="str">
        <f t="shared" si="5"/>
        <v>保管リスト</v>
      </c>
      <c r="N10" s="11" t="e">
        <f>IF(E10&lt;&gt;"",VLOOKUP(E10,依頼一覧!F:H,2,0),"")</f>
        <v>#N/A</v>
      </c>
    </row>
    <row r="11" spans="1:14">
      <c r="A11" s="7">
        <v>10</v>
      </c>
      <c r="B11" s="8">
        <f t="shared" ca="1" si="0"/>
        <v>45694</v>
      </c>
      <c r="C11" s="9">
        <f t="shared" si="6"/>
        <v>2</v>
      </c>
      <c r="D11" s="9" t="s">
        <v>1272</v>
      </c>
      <c r="E11" s="10">
        <v>4968151099632</v>
      </c>
      <c r="F11" s="74" t="s">
        <v>1273</v>
      </c>
      <c r="G11" s="10" t="str">
        <f t="shared" si="1"/>
        <v>49681</v>
      </c>
      <c r="H11" s="11"/>
      <c r="I11" s="14"/>
      <c r="J11" s="11" t="str">
        <f t="shared" si="2"/>
        <v>JCB</v>
      </c>
      <c r="K11" s="11" t="str">
        <f t="shared" si="3"/>
        <v>ヤマト</v>
      </c>
      <c r="L11" s="11" t="str">
        <f t="shared" si="4"/>
        <v>着払い</v>
      </c>
      <c r="M11" s="11" t="str">
        <f t="shared" si="5"/>
        <v>依頼かも</v>
      </c>
      <c r="N11" s="11" t="e">
        <f>IF(E11&lt;&gt;"",VLOOKUP(E11,依頼一覧!F:H,2,0),"")</f>
        <v>#N/A</v>
      </c>
    </row>
    <row r="12" spans="1:14">
      <c r="A12" s="7">
        <v>11</v>
      </c>
      <c r="B12" s="8">
        <f t="shared" ca="1" si="0"/>
        <v>45694</v>
      </c>
      <c r="C12" s="9">
        <f t="shared" si="6"/>
        <v>2</v>
      </c>
      <c r="D12" s="9" t="s">
        <v>1275</v>
      </c>
      <c r="E12" s="10">
        <v>4968151099662</v>
      </c>
      <c r="F12" s="74" t="s">
        <v>1273</v>
      </c>
      <c r="G12" s="10" t="str">
        <f t="shared" si="1"/>
        <v>49681</v>
      </c>
      <c r="H12" s="11"/>
      <c r="I12" s="14"/>
      <c r="J12" s="11" t="str">
        <f t="shared" si="2"/>
        <v>JCB</v>
      </c>
      <c r="K12" s="11" t="str">
        <f t="shared" si="3"/>
        <v>ヤマト</v>
      </c>
      <c r="L12" s="11" t="str">
        <f t="shared" si="4"/>
        <v>着払い</v>
      </c>
      <c r="M12" s="11" t="str">
        <f t="shared" si="5"/>
        <v>依頼かも</v>
      </c>
      <c r="N12" s="11" t="e">
        <f>IF(E12&lt;&gt;"",VLOOKUP(E12,依頼一覧!F:H,2,0),"")</f>
        <v>#N/A</v>
      </c>
    </row>
    <row r="13" spans="1:14">
      <c r="A13" s="7">
        <v>12</v>
      </c>
      <c r="B13" s="8">
        <f t="shared" ca="1" si="0"/>
        <v>45694</v>
      </c>
      <c r="C13" s="9">
        <f t="shared" si="6"/>
        <v>2</v>
      </c>
      <c r="D13" s="9" t="s">
        <v>1276</v>
      </c>
      <c r="E13" s="10">
        <v>3109151093326</v>
      </c>
      <c r="F13" s="74" t="s">
        <v>1273</v>
      </c>
      <c r="G13" s="10" t="str">
        <f t="shared" si="1"/>
        <v>31091</v>
      </c>
      <c r="H13" s="11"/>
      <c r="I13" s="14"/>
      <c r="J13" s="11" t="str">
        <f t="shared" si="2"/>
        <v>JCB</v>
      </c>
      <c r="K13" s="11" t="str">
        <f t="shared" si="3"/>
        <v>ヤマト</v>
      </c>
      <c r="L13" s="11" t="str">
        <f t="shared" si="4"/>
        <v>着払い</v>
      </c>
      <c r="M13" s="11" t="str">
        <f t="shared" si="5"/>
        <v>依頼かも</v>
      </c>
      <c r="N13" s="11" t="e">
        <f>IF(E13&lt;&gt;"",VLOOKUP(E13,依頼一覧!F:H,2,0),"")</f>
        <v>#N/A</v>
      </c>
    </row>
    <row r="14" spans="1:14">
      <c r="A14" s="7">
        <v>13</v>
      </c>
      <c r="B14" s="8">
        <f t="shared" ca="1" si="0"/>
        <v>45694</v>
      </c>
      <c r="C14" s="9">
        <f t="shared" si="6"/>
        <v>2</v>
      </c>
      <c r="D14" s="9" t="s">
        <v>1277</v>
      </c>
      <c r="E14" s="10">
        <v>4967951011506</v>
      </c>
      <c r="F14" s="74" t="s">
        <v>1278</v>
      </c>
      <c r="G14" s="10" t="str">
        <f t="shared" si="1"/>
        <v>49679</v>
      </c>
      <c r="H14" s="11" t="s">
        <v>1256</v>
      </c>
      <c r="I14" s="14"/>
      <c r="J14" s="11" t="str">
        <f t="shared" si="2"/>
        <v>JCB</v>
      </c>
      <c r="K14" s="11" t="str">
        <f t="shared" si="3"/>
        <v>ヤマト</v>
      </c>
      <c r="L14" s="11" t="str">
        <f t="shared" si="4"/>
        <v>元払い</v>
      </c>
      <c r="M14" s="11" t="str">
        <f t="shared" si="5"/>
        <v>調整</v>
      </c>
      <c r="N14" s="11" t="e">
        <f>IF(E14&lt;&gt;"",VLOOKUP(E14,依頼一覧!F:H,2,0),"")</f>
        <v>#N/A</v>
      </c>
    </row>
    <row r="15" spans="1:14">
      <c r="A15" s="7">
        <v>14</v>
      </c>
      <c r="B15" s="8">
        <f t="shared" ca="1" si="0"/>
        <v>45694</v>
      </c>
      <c r="C15" s="9">
        <f t="shared" si="6"/>
        <v>2</v>
      </c>
      <c r="D15" s="9" t="s">
        <v>1279</v>
      </c>
      <c r="E15" s="10">
        <v>4974351031196</v>
      </c>
      <c r="F15" s="74" t="s">
        <v>1280</v>
      </c>
      <c r="G15" s="10" t="str">
        <f t="shared" si="1"/>
        <v>49743</v>
      </c>
      <c r="H15" s="11"/>
      <c r="I15" s="14"/>
      <c r="J15" s="11" t="str">
        <f t="shared" si="2"/>
        <v>JCB</v>
      </c>
      <c r="K15" s="11" t="str">
        <f t="shared" si="3"/>
        <v>ヤマト</v>
      </c>
      <c r="L15" s="11" t="str">
        <f t="shared" si="4"/>
        <v>着払い</v>
      </c>
      <c r="M15" s="11" t="str">
        <f t="shared" si="5"/>
        <v>依頼かも</v>
      </c>
      <c r="N15" s="11" t="e">
        <f>IF(E15&lt;&gt;"",VLOOKUP(E15,依頼一覧!F:H,2,0),"")</f>
        <v>#N/A</v>
      </c>
    </row>
    <row r="16" spans="1:14">
      <c r="A16" s="7">
        <v>15</v>
      </c>
      <c r="B16" s="8">
        <f t="shared" ca="1" si="0"/>
        <v>45694</v>
      </c>
      <c r="C16" s="9">
        <f t="shared" si="6"/>
        <v>2</v>
      </c>
      <c r="D16" s="9" t="s">
        <v>1281</v>
      </c>
      <c r="E16" s="10">
        <v>4968151099841</v>
      </c>
      <c r="F16" s="74" t="s">
        <v>1273</v>
      </c>
      <c r="G16" s="10" t="str">
        <f t="shared" si="1"/>
        <v>49681</v>
      </c>
      <c r="H16" s="11"/>
      <c r="I16" s="14"/>
      <c r="J16" s="11" t="str">
        <f t="shared" si="2"/>
        <v>JCB</v>
      </c>
      <c r="K16" s="11" t="str">
        <f t="shared" si="3"/>
        <v>ヤマト</v>
      </c>
      <c r="L16" s="11" t="str">
        <f t="shared" si="4"/>
        <v>着払い</v>
      </c>
      <c r="M16" s="11" t="str">
        <f t="shared" si="5"/>
        <v>依頼かも</v>
      </c>
      <c r="N16" s="11" t="e">
        <f>IF(E16&lt;&gt;"",VLOOKUP(E16,依頼一覧!F:H,2,0),"")</f>
        <v>#N/A</v>
      </c>
    </row>
    <row r="17" spans="1:14">
      <c r="A17" s="7">
        <v>16</v>
      </c>
      <c r="B17" s="8">
        <f t="shared" ca="1" si="0"/>
        <v>45694</v>
      </c>
      <c r="C17" s="9">
        <f t="shared" si="6"/>
        <v>2</v>
      </c>
      <c r="D17" s="9" t="s">
        <v>1282</v>
      </c>
      <c r="E17" s="10">
        <v>7115151043646</v>
      </c>
      <c r="F17" s="74" t="s">
        <v>1259</v>
      </c>
      <c r="G17" s="10" t="str">
        <f t="shared" si="1"/>
        <v>71151</v>
      </c>
      <c r="H17" s="11" t="s">
        <v>1256</v>
      </c>
      <c r="I17" s="14"/>
      <c r="J17" s="11" t="str">
        <f t="shared" si="2"/>
        <v>JCB</v>
      </c>
      <c r="K17" s="11" t="str">
        <f t="shared" si="3"/>
        <v>ヤマト</v>
      </c>
      <c r="L17" s="11" t="str">
        <f t="shared" si="4"/>
        <v>元払い</v>
      </c>
      <c r="M17" s="11" t="str">
        <f t="shared" si="5"/>
        <v>調整</v>
      </c>
      <c r="N17" s="11" t="e">
        <f>IF(E17&lt;&gt;"",VLOOKUP(E17,依頼一覧!F:H,2,0),"")</f>
        <v>#N/A</v>
      </c>
    </row>
    <row r="18" spans="1:14">
      <c r="A18" s="7">
        <v>17</v>
      </c>
      <c r="B18" s="8">
        <f t="shared" ca="1" si="0"/>
        <v>45694</v>
      </c>
      <c r="C18" s="9">
        <f t="shared" si="6"/>
        <v>2</v>
      </c>
      <c r="D18" s="9" t="s">
        <v>1285</v>
      </c>
      <c r="E18" s="10">
        <v>4974351058958</v>
      </c>
      <c r="F18" s="74" t="s">
        <v>1273</v>
      </c>
      <c r="G18" s="10" t="str">
        <f t="shared" si="1"/>
        <v>49743</v>
      </c>
      <c r="H18" s="11" t="s">
        <v>1256</v>
      </c>
      <c r="I18" s="14"/>
      <c r="J18" s="11" t="str">
        <f t="shared" si="2"/>
        <v>JCB</v>
      </c>
      <c r="K18" s="11" t="str">
        <f t="shared" si="3"/>
        <v>ヤマト</v>
      </c>
      <c r="L18" s="11" t="str">
        <f t="shared" si="4"/>
        <v>元払い</v>
      </c>
      <c r="M18" s="11" t="str">
        <f t="shared" si="5"/>
        <v>依頼かも</v>
      </c>
      <c r="N18" s="11" t="e">
        <f>IF(E18&lt;&gt;"",VLOOKUP(E18,依頼一覧!F:H,2,0),"")</f>
        <v>#N/A</v>
      </c>
    </row>
    <row r="19" spans="1:14">
      <c r="A19" s="7">
        <v>18</v>
      </c>
      <c r="B19" s="8">
        <f t="shared" ca="1" si="0"/>
        <v>45694</v>
      </c>
      <c r="C19" s="9">
        <f t="shared" si="6"/>
        <v>2</v>
      </c>
      <c r="D19" s="9" t="s">
        <v>1285</v>
      </c>
      <c r="E19" s="10">
        <v>4974351063046</v>
      </c>
      <c r="F19" s="74" t="s">
        <v>1286</v>
      </c>
      <c r="G19" s="10" t="str">
        <f t="shared" si="1"/>
        <v>49743</v>
      </c>
      <c r="H19" s="11" t="s">
        <v>1256</v>
      </c>
      <c r="I19" s="14"/>
      <c r="J19" s="11" t="str">
        <f t="shared" si="2"/>
        <v>JCB</v>
      </c>
      <c r="K19" s="11" t="str">
        <f t="shared" si="3"/>
        <v>ヤマト</v>
      </c>
      <c r="L19" s="11" t="str">
        <f t="shared" si="4"/>
        <v>元払い</v>
      </c>
      <c r="M19" s="11" t="str">
        <f t="shared" si="5"/>
        <v>依頼かも</v>
      </c>
      <c r="N19" s="11" t="e">
        <f>IF(E19&lt;&gt;"",VLOOKUP(E19,依頼一覧!F:H,2,0),"")</f>
        <v>#N/A</v>
      </c>
    </row>
    <row r="20" spans="1:14">
      <c r="A20" s="7">
        <v>19</v>
      </c>
      <c r="B20" s="8">
        <f t="shared" ca="1" si="0"/>
        <v>45694</v>
      </c>
      <c r="C20" s="9">
        <f t="shared" si="6"/>
        <v>2</v>
      </c>
      <c r="D20" s="9" t="s">
        <v>1285</v>
      </c>
      <c r="E20" s="10">
        <v>4966251064126</v>
      </c>
      <c r="F20" s="74" t="s">
        <v>1286</v>
      </c>
      <c r="G20" s="10" t="str">
        <f t="shared" si="1"/>
        <v>49662</v>
      </c>
      <c r="H20" s="11" t="s">
        <v>1256</v>
      </c>
      <c r="I20" s="14"/>
      <c r="J20" s="11" t="str">
        <f t="shared" si="2"/>
        <v>MUN</v>
      </c>
      <c r="K20" s="11" t="str">
        <f t="shared" si="3"/>
        <v>ヤマト</v>
      </c>
      <c r="L20" s="11" t="str">
        <f t="shared" si="4"/>
        <v>元払い</v>
      </c>
      <c r="M20" s="11" t="str">
        <f t="shared" si="5"/>
        <v>依頼</v>
      </c>
      <c r="N20" s="11" t="e">
        <f>IF(E20&lt;&gt;"",VLOOKUP(E20,依頼一覧!F:H,2,0),"")</f>
        <v>#N/A</v>
      </c>
    </row>
    <row r="21" spans="1:14">
      <c r="A21" s="7">
        <v>20</v>
      </c>
      <c r="B21" s="8">
        <f t="shared" ref="B21:B40" ca="1" si="7">IF(D21&lt;&gt;"",TODAY(),"")</f>
        <v>45694</v>
      </c>
      <c r="C21" s="9">
        <f t="shared" ref="C21:C40" si="8">IF(D21&lt;&gt;"",C20,"")</f>
        <v>2</v>
      </c>
      <c r="D21" s="9" t="s">
        <v>1287</v>
      </c>
      <c r="E21" s="10">
        <v>3109151093286</v>
      </c>
      <c r="F21" s="74" t="s">
        <v>1273</v>
      </c>
      <c r="G21" s="10" t="str">
        <f t="shared" ref="G21:G40" si="9">LEFT(E21,5)</f>
        <v>31091</v>
      </c>
      <c r="H21" s="11"/>
      <c r="I21" s="14"/>
      <c r="J21" s="11" t="str">
        <f t="shared" ref="J21:J40" si="10">IF(E21&lt;&gt;"",
IF(
OR(VALUE(G21)=31091,VALUE(G21)=49561,VALUE(G21)=49790,VALUE(G21)=48161,VALUE(G21)=49661,VALUE(G21)=49861,VALUE(G21)=48561,VALUE(G21)=49679,VALUE(G21)=60522,VALUE(G21)=49261,VALUE(G21)=49681,VALUE(G21)=71151,VALUE(G21)=49361,VALUE(G21)=49743,VALUE(G21)=77334,VALUE(G21)=49461,VALUE(G21)=49761,VALUE(G21)=99661,VALUE(G21)=917,VALUE(G21)=10035,VALUE(G21)=49663,VALUE(G21)=49665,VALUE(G21)=60020,VALUE(G21)=99660,VALUE(G21)=99663,VALUE(G21)=99665,VALUE(G21)=71151,VALUE(G21)=31081),"JCB",
IF(
E21=0,"J-Mups","MUN"
)
),"")</f>
        <v>JCB</v>
      </c>
      <c r="K21" s="11" t="str">
        <f t="shared" ref="K21:K40" si="11">IF(D21&lt;&gt;"","ヤマト","")</f>
        <v>ヤマト</v>
      </c>
      <c r="L21" s="11" t="str">
        <f t="shared" ref="L21:L40" si="12">IF(D21&lt;&gt;"",IF(H21="*","元払い","着払い"),"")</f>
        <v>着払い</v>
      </c>
      <c r="M21" s="11" t="str">
        <f t="shared" ref="M21:M40" si="13">IF(E21&lt;&gt;"",IF(OR(VALUE(G21)=31081,VALUE(G21)=49665,VALUE(G21)=917,VALUE(G21)=10035,VALUE(G21)=49663,VALUE(G21)=60020,VALUE(G21)=49679,VALUE(G21)=99663,VALUE(G21)=99665,VALUE(G21)=55084,VALUE(G21)=55087,VALUE(G21)=55088,VALUE(G21)=55089,VALUE(G21)=55090,VALUE(G21)=55091,VALUE(G21)=55092,VALUE(G21)=55093,VALUE(G21)=55094,VALUE(G21)=55095,VALUE(G21)=55096,VALUE(G21)=55097,VALUE(G21)=55099,VALUE(G21)=55100,VALUE(G21)=71151),"調整",
IF(E21&lt;&gt;"",IF(OR(VALUE(G21)=31091,VALUE(G21)=49681,VALUE(G21)=49743,VALUE(G21)=60522),"依頼かも",
IF(J21="J-Mups","保管リスト","依頼")))),"")</f>
        <v>依頼かも</v>
      </c>
      <c r="N21" s="11" t="e">
        <f>IF(E21&lt;&gt;"",VLOOKUP(E21,依頼一覧!F:H,2,0),"")</f>
        <v>#N/A</v>
      </c>
    </row>
    <row r="22" spans="1:14">
      <c r="A22" s="7">
        <v>21</v>
      </c>
      <c r="B22" s="8">
        <f t="shared" ca="1" si="7"/>
        <v>45694</v>
      </c>
      <c r="C22" s="9">
        <f t="shared" si="8"/>
        <v>2</v>
      </c>
      <c r="D22" s="9" t="s">
        <v>1288</v>
      </c>
      <c r="E22" s="10">
        <v>4968151099606</v>
      </c>
      <c r="F22" s="74" t="s">
        <v>1273</v>
      </c>
      <c r="G22" s="10" t="str">
        <f t="shared" si="9"/>
        <v>49681</v>
      </c>
      <c r="H22" s="11"/>
      <c r="I22" s="14"/>
      <c r="J22" s="11" t="str">
        <f t="shared" si="10"/>
        <v>JCB</v>
      </c>
      <c r="K22" s="11" t="str">
        <f t="shared" si="11"/>
        <v>ヤマト</v>
      </c>
      <c r="L22" s="11" t="str">
        <f t="shared" si="12"/>
        <v>着払い</v>
      </c>
      <c r="M22" s="11" t="str">
        <f t="shared" si="13"/>
        <v>依頼かも</v>
      </c>
      <c r="N22" s="11" t="e">
        <f>IF(E22&lt;&gt;"",VLOOKUP(E22,依頼一覧!F:H,2,0),"")</f>
        <v>#N/A</v>
      </c>
    </row>
    <row r="23" spans="1:14">
      <c r="A23" s="7">
        <v>22</v>
      </c>
      <c r="B23" s="8">
        <f t="shared" ca="1" si="7"/>
        <v>45694</v>
      </c>
      <c r="C23" s="9">
        <f t="shared" si="8"/>
        <v>2</v>
      </c>
      <c r="D23" s="9" t="s">
        <v>1289</v>
      </c>
      <c r="E23" s="10">
        <v>3109151052829</v>
      </c>
      <c r="F23" s="74" t="s">
        <v>1273</v>
      </c>
      <c r="G23" s="10" t="str">
        <f t="shared" si="9"/>
        <v>31091</v>
      </c>
      <c r="H23" s="11"/>
      <c r="I23" s="14"/>
      <c r="J23" s="11" t="str">
        <f t="shared" si="10"/>
        <v>JCB</v>
      </c>
      <c r="K23" s="11" t="str">
        <f t="shared" si="11"/>
        <v>ヤマト</v>
      </c>
      <c r="L23" s="11" t="str">
        <f t="shared" si="12"/>
        <v>着払い</v>
      </c>
      <c r="M23" s="11" t="str">
        <f t="shared" si="13"/>
        <v>依頼かも</v>
      </c>
      <c r="N23" s="11" t="e">
        <f>IF(E23&lt;&gt;"",VLOOKUP(E23,依頼一覧!F:H,2,0),"")</f>
        <v>#N/A</v>
      </c>
    </row>
    <row r="24" spans="1:14">
      <c r="A24" s="7">
        <v>23</v>
      </c>
      <c r="B24" s="8">
        <f t="shared" ca="1" si="7"/>
        <v>45694</v>
      </c>
      <c r="C24" s="9">
        <f t="shared" si="8"/>
        <v>2</v>
      </c>
      <c r="D24" s="9" t="s">
        <v>1290</v>
      </c>
      <c r="E24" s="10">
        <v>0</v>
      </c>
      <c r="F24" s="74" t="s">
        <v>1291</v>
      </c>
      <c r="G24" s="10" t="str">
        <f t="shared" si="9"/>
        <v>0</v>
      </c>
      <c r="H24" s="11"/>
      <c r="I24" s="14"/>
      <c r="J24" s="11" t="str">
        <f t="shared" si="10"/>
        <v>J-Mups</v>
      </c>
      <c r="K24" s="11" t="str">
        <f t="shared" si="11"/>
        <v>ヤマト</v>
      </c>
      <c r="L24" s="11" t="str">
        <f t="shared" si="12"/>
        <v>着払い</v>
      </c>
      <c r="M24" s="11" t="str">
        <f t="shared" si="13"/>
        <v>保管リスト</v>
      </c>
      <c r="N24" s="11" t="e">
        <f>IF(E24&lt;&gt;"",VLOOKUP(E24,依頼一覧!F:H,2,0),"")</f>
        <v>#N/A</v>
      </c>
    </row>
    <row r="25" spans="1:14">
      <c r="A25" s="7">
        <v>24</v>
      </c>
      <c r="B25" s="8">
        <f t="shared" ca="1" si="7"/>
        <v>45694</v>
      </c>
      <c r="C25" s="9">
        <f t="shared" si="8"/>
        <v>2</v>
      </c>
      <c r="D25" s="9" t="s">
        <v>1290</v>
      </c>
      <c r="E25" s="10">
        <v>0</v>
      </c>
      <c r="F25" s="74" t="s">
        <v>1292</v>
      </c>
      <c r="G25" s="10" t="str">
        <f t="shared" si="9"/>
        <v>0</v>
      </c>
      <c r="H25" s="11"/>
      <c r="I25" s="14"/>
      <c r="J25" s="11" t="str">
        <f t="shared" si="10"/>
        <v>J-Mups</v>
      </c>
      <c r="K25" s="11" t="str">
        <f t="shared" si="11"/>
        <v>ヤマト</v>
      </c>
      <c r="L25" s="11" t="str">
        <f t="shared" si="12"/>
        <v>着払い</v>
      </c>
      <c r="M25" s="11" t="str">
        <f t="shared" si="13"/>
        <v>保管リスト</v>
      </c>
      <c r="N25" s="11" t="e">
        <f>IF(E25&lt;&gt;"",VLOOKUP(E25,依頼一覧!F:H,2,0),"")</f>
        <v>#N/A</v>
      </c>
    </row>
    <row r="26" spans="1:14">
      <c r="A26" s="7">
        <v>25</v>
      </c>
      <c r="B26" s="8">
        <f t="shared" ca="1" si="7"/>
        <v>45694</v>
      </c>
      <c r="C26" s="9">
        <f t="shared" si="8"/>
        <v>2</v>
      </c>
      <c r="D26" s="9" t="s">
        <v>1290</v>
      </c>
      <c r="E26" s="10">
        <v>9966251017522</v>
      </c>
      <c r="F26" s="74" t="s">
        <v>1293</v>
      </c>
      <c r="G26" s="10" t="str">
        <f t="shared" si="9"/>
        <v>99662</v>
      </c>
      <c r="H26" s="11"/>
      <c r="I26" s="14"/>
      <c r="J26" s="11" t="str">
        <f t="shared" si="10"/>
        <v>MUN</v>
      </c>
      <c r="K26" s="11" t="str">
        <f t="shared" si="11"/>
        <v>ヤマト</v>
      </c>
      <c r="L26" s="11" t="str">
        <f t="shared" si="12"/>
        <v>着払い</v>
      </c>
      <c r="M26" s="11" t="str">
        <f t="shared" si="13"/>
        <v>依頼</v>
      </c>
      <c r="N26" s="11" t="e">
        <f>IF(E26&lt;&gt;"",VLOOKUP(E26,依頼一覧!F:H,2,0),"")</f>
        <v>#N/A</v>
      </c>
    </row>
    <row r="27" spans="1:14">
      <c r="A27" s="7">
        <v>26</v>
      </c>
      <c r="B27" s="8">
        <f t="shared" ca="1" si="7"/>
        <v>45694</v>
      </c>
      <c r="C27" s="9">
        <f t="shared" si="8"/>
        <v>2</v>
      </c>
      <c r="D27" s="9" t="s">
        <v>1290</v>
      </c>
      <c r="E27" s="10">
        <v>5500156022088</v>
      </c>
      <c r="F27" s="74" t="s">
        <v>1294</v>
      </c>
      <c r="G27" s="10" t="str">
        <f t="shared" si="9"/>
        <v>55001</v>
      </c>
      <c r="H27" s="11"/>
      <c r="I27" s="14"/>
      <c r="J27" s="11" t="str">
        <f t="shared" si="10"/>
        <v>MUN</v>
      </c>
      <c r="K27" s="11" t="str">
        <f t="shared" si="11"/>
        <v>ヤマト</v>
      </c>
      <c r="L27" s="11" t="str">
        <f t="shared" si="12"/>
        <v>着払い</v>
      </c>
      <c r="M27" s="11" t="str">
        <f t="shared" si="13"/>
        <v>依頼</v>
      </c>
      <c r="N27" s="11" t="e">
        <f>IF(E27&lt;&gt;"",VLOOKUP(E27,依頼一覧!F:H,2,0),"")</f>
        <v>#N/A</v>
      </c>
    </row>
    <row r="28" spans="1:14">
      <c r="A28" s="7">
        <v>27</v>
      </c>
      <c r="B28" s="8">
        <f t="shared" ca="1" si="7"/>
        <v>45694</v>
      </c>
      <c r="C28" s="9">
        <f t="shared" si="8"/>
        <v>2</v>
      </c>
      <c r="D28" s="9" t="s">
        <v>1290</v>
      </c>
      <c r="E28" s="10">
        <v>4966251055476</v>
      </c>
      <c r="F28" s="74" t="s">
        <v>1269</v>
      </c>
      <c r="G28" s="10" t="str">
        <f t="shared" si="9"/>
        <v>49662</v>
      </c>
      <c r="H28" s="11"/>
      <c r="I28" s="14"/>
      <c r="J28" s="11" t="str">
        <f t="shared" si="10"/>
        <v>MUN</v>
      </c>
      <c r="K28" s="11" t="str">
        <f t="shared" si="11"/>
        <v>ヤマト</v>
      </c>
      <c r="L28" s="11" t="str">
        <f t="shared" si="12"/>
        <v>着払い</v>
      </c>
      <c r="M28" s="11" t="str">
        <f t="shared" si="13"/>
        <v>依頼</v>
      </c>
      <c r="N28" s="11" t="e">
        <f>IF(E28&lt;&gt;"",VLOOKUP(E28,依頼一覧!F:H,2,0),"")</f>
        <v>#N/A</v>
      </c>
    </row>
    <row r="29" spans="1:14">
      <c r="A29" s="7">
        <v>28</v>
      </c>
      <c r="B29" s="8">
        <f t="shared" ca="1" si="7"/>
        <v>45694</v>
      </c>
      <c r="C29" s="9">
        <f t="shared" si="8"/>
        <v>2</v>
      </c>
      <c r="D29" s="9" t="s">
        <v>1290</v>
      </c>
      <c r="E29" s="10">
        <v>4966251064785</v>
      </c>
      <c r="F29" s="74" t="s">
        <v>1269</v>
      </c>
      <c r="G29" s="10" t="str">
        <f t="shared" si="9"/>
        <v>49662</v>
      </c>
      <c r="H29" s="11"/>
      <c r="I29" s="14"/>
      <c r="J29" s="11" t="str">
        <f t="shared" si="10"/>
        <v>MUN</v>
      </c>
      <c r="K29" s="11" t="str">
        <f t="shared" si="11"/>
        <v>ヤマト</v>
      </c>
      <c r="L29" s="11" t="str">
        <f t="shared" si="12"/>
        <v>着払い</v>
      </c>
      <c r="M29" s="11" t="str">
        <f t="shared" si="13"/>
        <v>依頼</v>
      </c>
      <c r="N29" s="11" t="e">
        <f>IF(E29&lt;&gt;"",VLOOKUP(E29,依頼一覧!F:H,2,0),"")</f>
        <v>#N/A</v>
      </c>
    </row>
    <row r="30" spans="1:14">
      <c r="A30" s="7">
        <v>29</v>
      </c>
      <c r="B30" s="8">
        <f t="shared" ca="1" si="7"/>
        <v>45694</v>
      </c>
      <c r="C30" s="9">
        <f t="shared" si="8"/>
        <v>2</v>
      </c>
      <c r="D30" s="9" t="s">
        <v>1295</v>
      </c>
      <c r="E30" s="10">
        <v>4974351073362</v>
      </c>
      <c r="F30" s="74" t="s">
        <v>1280</v>
      </c>
      <c r="G30" s="10" t="str">
        <f t="shared" si="9"/>
        <v>49743</v>
      </c>
      <c r="H30" s="11"/>
      <c r="I30" s="14"/>
      <c r="J30" s="11" t="str">
        <f t="shared" si="10"/>
        <v>JCB</v>
      </c>
      <c r="K30" s="11" t="str">
        <f t="shared" si="11"/>
        <v>ヤマト</v>
      </c>
      <c r="L30" s="11" t="str">
        <f t="shared" si="12"/>
        <v>着払い</v>
      </c>
      <c r="M30" s="11" t="str">
        <f t="shared" si="13"/>
        <v>依頼かも</v>
      </c>
      <c r="N30" s="11" t="e">
        <f>IF(E30&lt;&gt;"",VLOOKUP(E30,依頼一覧!F:H,2,0),"")</f>
        <v>#N/A</v>
      </c>
    </row>
    <row r="31" spans="1:14">
      <c r="A31" s="7">
        <v>30</v>
      </c>
      <c r="B31" s="8">
        <f t="shared" ca="1" si="7"/>
        <v>45694</v>
      </c>
      <c r="C31" s="9">
        <f t="shared" si="8"/>
        <v>2</v>
      </c>
      <c r="D31" s="9" t="s">
        <v>1296</v>
      </c>
      <c r="E31" s="10">
        <v>4966251086879</v>
      </c>
      <c r="F31" s="74" t="s">
        <v>1297</v>
      </c>
      <c r="G31" s="10" t="str">
        <f t="shared" si="9"/>
        <v>49662</v>
      </c>
      <c r="H31" s="11"/>
      <c r="I31" s="14"/>
      <c r="J31" s="11" t="str">
        <f t="shared" si="10"/>
        <v>MUN</v>
      </c>
      <c r="K31" s="11" t="str">
        <f t="shared" si="11"/>
        <v>ヤマト</v>
      </c>
      <c r="L31" s="11" t="str">
        <f t="shared" si="12"/>
        <v>着払い</v>
      </c>
      <c r="M31" s="11" t="str">
        <f t="shared" si="13"/>
        <v>依頼</v>
      </c>
      <c r="N31" s="11" t="e">
        <f>IF(E31&lt;&gt;"",VLOOKUP(E31,依頼一覧!F:H,2,0),"")</f>
        <v>#N/A</v>
      </c>
    </row>
    <row r="32" spans="1:14">
      <c r="A32" s="7">
        <v>31</v>
      </c>
      <c r="B32" s="8">
        <f t="shared" ca="1" si="7"/>
        <v>45694</v>
      </c>
      <c r="C32" s="9">
        <f t="shared" si="8"/>
        <v>2</v>
      </c>
      <c r="D32" s="9" t="s">
        <v>1296</v>
      </c>
      <c r="E32" s="10">
        <v>4966251086911</v>
      </c>
      <c r="F32" s="74" t="s">
        <v>1297</v>
      </c>
      <c r="G32" s="10" t="str">
        <f t="shared" si="9"/>
        <v>49662</v>
      </c>
      <c r="H32" s="11"/>
      <c r="I32" s="14"/>
      <c r="J32" s="11" t="str">
        <f t="shared" si="10"/>
        <v>MUN</v>
      </c>
      <c r="K32" s="11" t="str">
        <f t="shared" si="11"/>
        <v>ヤマト</v>
      </c>
      <c r="L32" s="11" t="str">
        <f t="shared" si="12"/>
        <v>着払い</v>
      </c>
      <c r="M32" s="11" t="str">
        <f t="shared" si="13"/>
        <v>依頼</v>
      </c>
      <c r="N32" s="11" t="e">
        <f>IF(E32&lt;&gt;"",VLOOKUP(E32,依頼一覧!F:H,2,0),"")</f>
        <v>#N/A</v>
      </c>
    </row>
    <row r="33" spans="1:14">
      <c r="A33" s="7">
        <v>32</v>
      </c>
      <c r="B33" s="8">
        <f t="shared" ca="1" si="7"/>
        <v>45694</v>
      </c>
      <c r="C33" s="9">
        <f t="shared" si="8"/>
        <v>2</v>
      </c>
      <c r="D33" s="9" t="s">
        <v>1296</v>
      </c>
      <c r="E33" s="10">
        <v>3109151065905</v>
      </c>
      <c r="F33" s="74" t="s">
        <v>1297</v>
      </c>
      <c r="G33" s="10" t="str">
        <f t="shared" si="9"/>
        <v>31091</v>
      </c>
      <c r="H33" s="11"/>
      <c r="I33" s="14"/>
      <c r="J33" s="11" t="str">
        <f t="shared" si="10"/>
        <v>JCB</v>
      </c>
      <c r="K33" s="11" t="str">
        <f t="shared" si="11"/>
        <v>ヤマト</v>
      </c>
      <c r="L33" s="11" t="str">
        <f t="shared" si="12"/>
        <v>着払い</v>
      </c>
      <c r="M33" s="11" t="str">
        <f t="shared" si="13"/>
        <v>依頼かも</v>
      </c>
      <c r="N33" s="11" t="e">
        <f>IF(E33&lt;&gt;"",VLOOKUP(E33,依頼一覧!F:H,2,0),"")</f>
        <v>#N/A</v>
      </c>
    </row>
    <row r="34" spans="1:14">
      <c r="A34" s="7">
        <v>33</v>
      </c>
      <c r="B34" s="8">
        <f t="shared" ca="1" si="7"/>
        <v>45694</v>
      </c>
      <c r="C34" s="9">
        <f t="shared" si="8"/>
        <v>2</v>
      </c>
      <c r="D34" s="9" t="s">
        <v>1296</v>
      </c>
      <c r="E34" s="10">
        <v>4966251086900</v>
      </c>
      <c r="F34" s="74" t="s">
        <v>1297</v>
      </c>
      <c r="G34" s="10" t="str">
        <f t="shared" si="9"/>
        <v>49662</v>
      </c>
      <c r="H34" s="11"/>
      <c r="I34" s="14"/>
      <c r="J34" s="11" t="str">
        <f t="shared" si="10"/>
        <v>MUN</v>
      </c>
      <c r="K34" s="11" t="str">
        <f t="shared" si="11"/>
        <v>ヤマト</v>
      </c>
      <c r="L34" s="11" t="str">
        <f t="shared" si="12"/>
        <v>着払い</v>
      </c>
      <c r="M34" s="11" t="str">
        <f t="shared" si="13"/>
        <v>依頼</v>
      </c>
      <c r="N34" s="11" t="e">
        <f>IF(E34&lt;&gt;"",VLOOKUP(E34,依頼一覧!F:H,2,0),"")</f>
        <v>#N/A</v>
      </c>
    </row>
    <row r="35" spans="1:14">
      <c r="A35" s="7">
        <v>34</v>
      </c>
      <c r="B35" s="8">
        <f t="shared" ca="1" si="7"/>
        <v>45694</v>
      </c>
      <c r="C35" s="9">
        <f t="shared" si="8"/>
        <v>2</v>
      </c>
      <c r="D35" s="9" t="s">
        <v>1296</v>
      </c>
      <c r="E35" s="10">
        <v>4966251086878</v>
      </c>
      <c r="F35" s="74" t="s">
        <v>1297</v>
      </c>
      <c r="G35" s="10" t="str">
        <f t="shared" si="9"/>
        <v>49662</v>
      </c>
      <c r="H35" s="11"/>
      <c r="I35" s="14"/>
      <c r="J35" s="11" t="str">
        <f t="shared" si="10"/>
        <v>MUN</v>
      </c>
      <c r="K35" s="11" t="str">
        <f t="shared" si="11"/>
        <v>ヤマト</v>
      </c>
      <c r="L35" s="11" t="str">
        <f t="shared" si="12"/>
        <v>着払い</v>
      </c>
      <c r="M35" s="11" t="str">
        <f t="shared" si="13"/>
        <v>依頼</v>
      </c>
      <c r="N35" s="11" t="e">
        <f>IF(E35&lt;&gt;"",VLOOKUP(E35,依頼一覧!F:H,2,0),"")</f>
        <v>#N/A</v>
      </c>
    </row>
    <row r="36" spans="1:14">
      <c r="A36" s="7">
        <v>35</v>
      </c>
      <c r="B36" s="8">
        <f t="shared" ca="1" si="7"/>
        <v>45694</v>
      </c>
      <c r="C36" s="9">
        <f t="shared" si="8"/>
        <v>2</v>
      </c>
      <c r="D36" s="9" t="s">
        <v>1296</v>
      </c>
      <c r="E36" s="10">
        <v>4966251086912</v>
      </c>
      <c r="F36" s="74" t="s">
        <v>1297</v>
      </c>
      <c r="G36" s="10" t="str">
        <f t="shared" si="9"/>
        <v>49662</v>
      </c>
      <c r="H36" s="11"/>
      <c r="I36" s="14"/>
      <c r="J36" s="11" t="str">
        <f t="shared" si="10"/>
        <v>MUN</v>
      </c>
      <c r="K36" s="11" t="str">
        <f t="shared" si="11"/>
        <v>ヤマト</v>
      </c>
      <c r="L36" s="11" t="str">
        <f t="shared" si="12"/>
        <v>着払い</v>
      </c>
      <c r="M36" s="11" t="str">
        <f t="shared" si="13"/>
        <v>依頼</v>
      </c>
      <c r="N36" s="11" t="e">
        <f>IF(E36&lt;&gt;"",VLOOKUP(E36,依頼一覧!F:H,2,0),"")</f>
        <v>#N/A</v>
      </c>
    </row>
    <row r="37" spans="1:14">
      <c r="A37" s="7">
        <v>36</v>
      </c>
      <c r="B37" s="8">
        <f t="shared" ca="1" si="7"/>
        <v>45694</v>
      </c>
      <c r="C37" s="9">
        <f t="shared" si="8"/>
        <v>2</v>
      </c>
      <c r="D37" s="9" t="s">
        <v>1298</v>
      </c>
      <c r="E37" s="10">
        <v>4974351056576</v>
      </c>
      <c r="F37" s="74" t="s">
        <v>1273</v>
      </c>
      <c r="G37" s="10" t="str">
        <f t="shared" si="9"/>
        <v>49743</v>
      </c>
      <c r="H37" s="11"/>
      <c r="I37" s="14"/>
      <c r="J37" s="11" t="str">
        <f t="shared" si="10"/>
        <v>JCB</v>
      </c>
      <c r="K37" s="11" t="str">
        <f t="shared" si="11"/>
        <v>ヤマト</v>
      </c>
      <c r="L37" s="11" t="str">
        <f t="shared" si="12"/>
        <v>着払い</v>
      </c>
      <c r="M37" s="11" t="str">
        <f t="shared" si="13"/>
        <v>依頼かも</v>
      </c>
      <c r="N37" s="11" t="e">
        <f>IF(E37&lt;&gt;"",VLOOKUP(E37,依頼一覧!F:H,2,0),"")</f>
        <v>#N/A</v>
      </c>
    </row>
    <row r="38" spans="1:14">
      <c r="A38" s="7">
        <v>37</v>
      </c>
      <c r="B38" s="8">
        <f t="shared" ca="1" si="7"/>
        <v>45694</v>
      </c>
      <c r="C38" s="9">
        <f t="shared" si="8"/>
        <v>2</v>
      </c>
      <c r="D38" s="9" t="s">
        <v>1299</v>
      </c>
      <c r="E38" s="10">
        <v>4968151099587</v>
      </c>
      <c r="F38" s="74" t="s">
        <v>1273</v>
      </c>
      <c r="G38" s="10" t="str">
        <f t="shared" si="9"/>
        <v>49681</v>
      </c>
      <c r="H38" s="11"/>
      <c r="I38" s="14"/>
      <c r="J38" s="11" t="str">
        <f t="shared" si="10"/>
        <v>JCB</v>
      </c>
      <c r="K38" s="11" t="str">
        <f t="shared" si="11"/>
        <v>ヤマト</v>
      </c>
      <c r="L38" s="11" t="str">
        <f t="shared" si="12"/>
        <v>着払い</v>
      </c>
      <c r="M38" s="11" t="str">
        <f t="shared" si="13"/>
        <v>依頼かも</v>
      </c>
      <c r="N38" s="11" t="e">
        <f>IF(E38&lt;&gt;"",VLOOKUP(E38,依頼一覧!F:H,2,0),"")</f>
        <v>#N/A</v>
      </c>
    </row>
    <row r="39" spans="1:14">
      <c r="A39" s="7">
        <v>38</v>
      </c>
      <c r="B39" s="8">
        <f t="shared" ca="1" si="7"/>
        <v>45694</v>
      </c>
      <c r="C39" s="9">
        <f t="shared" si="8"/>
        <v>2</v>
      </c>
      <c r="D39" s="9" t="s">
        <v>1300</v>
      </c>
      <c r="E39" s="10">
        <v>4974351051670</v>
      </c>
      <c r="F39" s="74" t="s">
        <v>1273</v>
      </c>
      <c r="G39" s="10" t="str">
        <f t="shared" si="9"/>
        <v>49743</v>
      </c>
      <c r="H39" s="11" t="s">
        <v>1256</v>
      </c>
      <c r="I39" s="14"/>
      <c r="J39" s="11" t="str">
        <f t="shared" si="10"/>
        <v>JCB</v>
      </c>
      <c r="K39" s="11" t="str">
        <f t="shared" si="11"/>
        <v>ヤマト</v>
      </c>
      <c r="L39" s="11" t="str">
        <f t="shared" si="12"/>
        <v>元払い</v>
      </c>
      <c r="M39" s="11" t="str">
        <f t="shared" si="13"/>
        <v>依頼かも</v>
      </c>
      <c r="N39" s="11" t="e">
        <f>IF(E39&lt;&gt;"",VLOOKUP(E39,依頼一覧!F:H,2,0),"")</f>
        <v>#N/A</v>
      </c>
    </row>
    <row r="40" spans="1:14">
      <c r="A40" s="7">
        <v>39</v>
      </c>
      <c r="B40" s="8">
        <f t="shared" ca="1" si="7"/>
        <v>45694</v>
      </c>
      <c r="C40" s="9">
        <f t="shared" si="8"/>
        <v>2</v>
      </c>
      <c r="D40" s="9" t="s">
        <v>1301</v>
      </c>
      <c r="E40" s="10">
        <v>4968151099615</v>
      </c>
      <c r="F40" s="74" t="s">
        <v>1273</v>
      </c>
      <c r="G40" s="10" t="str">
        <f t="shared" si="9"/>
        <v>49681</v>
      </c>
      <c r="H40" s="11"/>
      <c r="I40" s="14"/>
      <c r="J40" s="11" t="str">
        <f t="shared" si="10"/>
        <v>JCB</v>
      </c>
      <c r="K40" s="11" t="str">
        <f t="shared" si="11"/>
        <v>ヤマト</v>
      </c>
      <c r="L40" s="11" t="str">
        <f t="shared" si="12"/>
        <v>着払い</v>
      </c>
      <c r="M40" s="11" t="str">
        <f t="shared" si="13"/>
        <v>依頼かも</v>
      </c>
      <c r="N40" s="11" t="e">
        <f>IF(E40&lt;&gt;"",VLOOKUP(E40,依頼一覧!F:H,2,0),"")</f>
        <v>#N/A</v>
      </c>
    </row>
    <row r="41" spans="1:14">
      <c r="A41" s="7">
        <v>40</v>
      </c>
      <c r="B41" s="8">
        <f t="shared" ref="B41:B65" ca="1" si="14">IF(D41&lt;&gt;"",TODAY(),"")</f>
        <v>45694</v>
      </c>
      <c r="C41" s="9">
        <f t="shared" ref="C41:C65" si="15">IF(D41&lt;&gt;"",C40,"")</f>
        <v>2</v>
      </c>
      <c r="D41" s="9" t="s">
        <v>1302</v>
      </c>
      <c r="E41" s="10">
        <v>4968151099621</v>
      </c>
      <c r="F41" s="74" t="s">
        <v>1273</v>
      </c>
      <c r="G41" s="10" t="str">
        <f t="shared" ref="G41:G65" si="16">LEFT(E41,5)</f>
        <v>49681</v>
      </c>
      <c r="H41" s="11"/>
      <c r="I41" s="14"/>
      <c r="J41" s="11" t="str">
        <f t="shared" ref="J41:J65" si="17">IF(E41&lt;&gt;"",
IF(
OR(VALUE(G41)=31091,VALUE(G41)=49561,VALUE(G41)=49790,VALUE(G41)=48161,VALUE(G41)=49661,VALUE(G41)=49861,VALUE(G41)=48561,VALUE(G41)=49679,VALUE(G41)=60522,VALUE(G41)=49261,VALUE(G41)=49681,VALUE(G41)=71151,VALUE(G41)=49361,VALUE(G41)=49743,VALUE(G41)=77334,VALUE(G41)=49461,VALUE(G41)=49761,VALUE(G41)=99661,VALUE(G41)=917,VALUE(G41)=10035,VALUE(G41)=49663,VALUE(G41)=49665,VALUE(G41)=60020,VALUE(G41)=99660,VALUE(G41)=99663,VALUE(G41)=99665,VALUE(G41)=71151,VALUE(G41)=31081),"JCB",
IF(
E41=0,"J-Mups","MUN"
)
),"")</f>
        <v>JCB</v>
      </c>
      <c r="K41" s="11" t="str">
        <f t="shared" ref="K41:K65" si="18">IF(D41&lt;&gt;"","ヤマト","")</f>
        <v>ヤマト</v>
      </c>
      <c r="L41" s="11" t="str">
        <f t="shared" ref="L41:L65" si="19">IF(D41&lt;&gt;"",IF(H41="*","元払い","着払い"),"")</f>
        <v>着払い</v>
      </c>
      <c r="M41" s="11" t="str">
        <f t="shared" ref="M41:M66" si="20">IF(E41&lt;&gt;"",IF(OR(VALUE(G41)=31081,VALUE(G41)=49665,VALUE(G41)=917,VALUE(G41)=10035,VALUE(G41)=49663,VALUE(G41)=60020,VALUE(G41)=49679,VALUE(G41)=99663,VALUE(G41)=99665,VALUE(G41)=55084,VALUE(G41)=55087,VALUE(G41)=55088,VALUE(G41)=55089,VALUE(G41)=55090,VALUE(G41)=55091,VALUE(G41)=55092,VALUE(G41)=55093,VALUE(G41)=55094,VALUE(G41)=55095,VALUE(G41)=55096,VALUE(G41)=55097,VALUE(G41)=55099,VALUE(G41)=55100,VALUE(G41)=71151),"調整",
IF(E41&lt;&gt;"",IF(OR(VALUE(G41)=31091,VALUE(G41)=49681,VALUE(G41)=49743,VALUE(G41)=60522),"依頼かも",
IF(J41="J-Mups","保管リスト","依頼")))),"")</f>
        <v>依頼かも</v>
      </c>
      <c r="N41" s="11" t="e">
        <f>IF(E41&lt;&gt;"",VLOOKUP(E41,依頼一覧!F:H,2,0),"")</f>
        <v>#N/A</v>
      </c>
    </row>
    <row r="42" spans="1:14">
      <c r="A42" s="7">
        <v>41</v>
      </c>
      <c r="B42" s="8">
        <f t="shared" ca="1" si="14"/>
        <v>45694</v>
      </c>
      <c r="C42" s="9">
        <f t="shared" si="15"/>
        <v>2</v>
      </c>
      <c r="D42" s="9" t="s">
        <v>1303</v>
      </c>
      <c r="E42" s="10">
        <v>4926151064929</v>
      </c>
      <c r="F42" s="74" t="s">
        <v>1304</v>
      </c>
      <c r="G42" s="10" t="str">
        <f t="shared" si="16"/>
        <v>49261</v>
      </c>
      <c r="H42" s="11"/>
      <c r="I42" s="14"/>
      <c r="J42" s="11" t="str">
        <f t="shared" si="17"/>
        <v>JCB</v>
      </c>
      <c r="K42" s="11" t="str">
        <f t="shared" si="18"/>
        <v>ヤマト</v>
      </c>
      <c r="L42" s="11" t="str">
        <f t="shared" si="19"/>
        <v>着払い</v>
      </c>
      <c r="M42" s="11" t="str">
        <f t="shared" si="20"/>
        <v>依頼</v>
      </c>
      <c r="N42" s="11" t="e">
        <f>IF(E42&lt;&gt;"",VLOOKUP(E42,依頼一覧!F:H,2,0),"")</f>
        <v>#N/A</v>
      </c>
    </row>
    <row r="43" spans="1:14">
      <c r="A43" s="7">
        <v>42</v>
      </c>
      <c r="B43" s="8">
        <f t="shared" ca="1" si="14"/>
        <v>45694</v>
      </c>
      <c r="C43" s="9">
        <f t="shared" si="15"/>
        <v>2</v>
      </c>
      <c r="D43" s="9" t="s">
        <v>1305</v>
      </c>
      <c r="E43" s="10">
        <v>4967951014017</v>
      </c>
      <c r="F43" s="74" t="s">
        <v>1278</v>
      </c>
      <c r="G43" s="10" t="str">
        <f t="shared" si="16"/>
        <v>49679</v>
      </c>
      <c r="H43" s="11" t="s">
        <v>1256</v>
      </c>
      <c r="I43" s="14"/>
      <c r="J43" s="11" t="str">
        <f t="shared" si="17"/>
        <v>JCB</v>
      </c>
      <c r="K43" s="11" t="str">
        <f t="shared" si="18"/>
        <v>ヤマト</v>
      </c>
      <c r="L43" s="11" t="str">
        <f t="shared" si="19"/>
        <v>元払い</v>
      </c>
      <c r="M43" s="11" t="str">
        <f t="shared" si="20"/>
        <v>調整</v>
      </c>
      <c r="N43" s="11" t="e">
        <f>IF(E43&lt;&gt;"",VLOOKUP(E43,依頼一覧!F:H,2,0),"")</f>
        <v>#N/A</v>
      </c>
    </row>
    <row r="44" spans="1:14">
      <c r="A44" s="7">
        <v>43</v>
      </c>
      <c r="B44" s="8">
        <f t="shared" ca="1" si="14"/>
        <v>45694</v>
      </c>
      <c r="C44" s="9">
        <f t="shared" si="15"/>
        <v>2</v>
      </c>
      <c r="D44" s="9" t="s">
        <v>1345</v>
      </c>
      <c r="E44" s="10">
        <v>4974351075005</v>
      </c>
      <c r="F44" s="74" t="s">
        <v>1280</v>
      </c>
      <c r="G44" s="10" t="str">
        <f t="shared" si="16"/>
        <v>49743</v>
      </c>
      <c r="H44" s="11" t="s">
        <v>1256</v>
      </c>
      <c r="I44" s="14"/>
      <c r="J44" s="11" t="str">
        <f t="shared" si="17"/>
        <v>JCB</v>
      </c>
      <c r="K44" s="11" t="str">
        <f t="shared" si="18"/>
        <v>ヤマト</v>
      </c>
      <c r="L44" s="11" t="str">
        <f t="shared" si="19"/>
        <v>元払い</v>
      </c>
      <c r="M44" s="11" t="str">
        <f t="shared" si="20"/>
        <v>依頼かも</v>
      </c>
      <c r="N44" s="11" t="e">
        <f>IF(E44&lt;&gt;"",VLOOKUP(E44,依頼一覧!F:H,2,0),"")</f>
        <v>#N/A</v>
      </c>
    </row>
    <row r="45" spans="1:14">
      <c r="A45" s="7">
        <v>44</v>
      </c>
      <c r="B45" s="8">
        <f t="shared" ca="1" si="14"/>
        <v>45694</v>
      </c>
      <c r="C45" s="9">
        <f t="shared" si="15"/>
        <v>2</v>
      </c>
      <c r="D45" s="9" t="s">
        <v>1346</v>
      </c>
      <c r="E45" s="10">
        <v>7115151043647</v>
      </c>
      <c r="F45" s="74" t="s">
        <v>1259</v>
      </c>
      <c r="G45" s="10" t="str">
        <f t="shared" si="16"/>
        <v>71151</v>
      </c>
      <c r="H45" s="11"/>
      <c r="I45" s="14"/>
      <c r="J45" s="11" t="str">
        <f t="shared" si="17"/>
        <v>JCB</v>
      </c>
      <c r="K45" s="11" t="str">
        <f t="shared" si="18"/>
        <v>ヤマト</v>
      </c>
      <c r="L45" s="11" t="str">
        <f t="shared" si="19"/>
        <v>着払い</v>
      </c>
      <c r="M45" s="11" t="str">
        <f t="shared" si="20"/>
        <v>調整</v>
      </c>
      <c r="N45" s="11" t="e">
        <f>IF(E45&lt;&gt;"",VLOOKUP(E45,依頼一覧!F:H,2,0),"")</f>
        <v>#N/A</v>
      </c>
    </row>
    <row r="46" spans="1:14">
      <c r="A46" s="7">
        <v>45</v>
      </c>
      <c r="B46" s="8">
        <f t="shared" ca="1" si="14"/>
        <v>45694</v>
      </c>
      <c r="C46" s="9">
        <f t="shared" si="15"/>
        <v>2</v>
      </c>
      <c r="D46" s="9" t="s">
        <v>1346</v>
      </c>
      <c r="E46" s="10">
        <v>7115151043648</v>
      </c>
      <c r="F46" s="74" t="s">
        <v>1259</v>
      </c>
      <c r="G46" s="10" t="str">
        <f t="shared" si="16"/>
        <v>71151</v>
      </c>
      <c r="H46" s="11"/>
      <c r="I46" s="14"/>
      <c r="J46" s="11" t="str">
        <f t="shared" si="17"/>
        <v>JCB</v>
      </c>
      <c r="K46" s="11" t="str">
        <f t="shared" si="18"/>
        <v>ヤマト</v>
      </c>
      <c r="L46" s="11" t="str">
        <f t="shared" si="19"/>
        <v>着払い</v>
      </c>
      <c r="M46" s="11" t="str">
        <f t="shared" si="20"/>
        <v>調整</v>
      </c>
      <c r="N46" s="11" t="e">
        <f>IF(E46&lt;&gt;"",VLOOKUP(E46,依頼一覧!F:H,2,0),"")</f>
        <v>#N/A</v>
      </c>
    </row>
    <row r="47" spans="1:14">
      <c r="A47" s="7">
        <v>46</v>
      </c>
      <c r="B47" s="8">
        <f t="shared" ca="1" si="14"/>
        <v>45694</v>
      </c>
      <c r="C47" s="9">
        <f t="shared" si="15"/>
        <v>2</v>
      </c>
      <c r="D47" s="9" t="s">
        <v>1347</v>
      </c>
      <c r="E47" s="10">
        <v>3109151014079</v>
      </c>
      <c r="F47" s="74" t="s">
        <v>1257</v>
      </c>
      <c r="G47" s="10" t="str">
        <f t="shared" si="16"/>
        <v>31091</v>
      </c>
      <c r="H47" s="11"/>
      <c r="I47" s="14"/>
      <c r="J47" s="11" t="str">
        <f t="shared" si="17"/>
        <v>JCB</v>
      </c>
      <c r="K47" s="11" t="str">
        <f t="shared" si="18"/>
        <v>ヤマト</v>
      </c>
      <c r="L47" s="11" t="str">
        <f t="shared" si="19"/>
        <v>着払い</v>
      </c>
      <c r="M47" s="11" t="str">
        <f t="shared" si="20"/>
        <v>依頼かも</v>
      </c>
      <c r="N47" s="11" t="e">
        <f>IF(E47&lt;&gt;"",VLOOKUP(E47,依頼一覧!F:H,2,0),"")</f>
        <v>#N/A</v>
      </c>
    </row>
    <row r="48" spans="1:14">
      <c r="A48" s="7">
        <v>47</v>
      </c>
      <c r="B48" s="8">
        <f t="shared" ca="1" si="14"/>
        <v>45694</v>
      </c>
      <c r="C48" s="9">
        <f t="shared" si="15"/>
        <v>2</v>
      </c>
      <c r="D48" s="9" t="s">
        <v>1348</v>
      </c>
      <c r="E48" s="10">
        <v>4974351054589</v>
      </c>
      <c r="F48" s="74" t="s">
        <v>1273</v>
      </c>
      <c r="G48" s="10" t="str">
        <f t="shared" si="16"/>
        <v>49743</v>
      </c>
      <c r="H48" s="11" t="s">
        <v>1256</v>
      </c>
      <c r="I48" s="14"/>
      <c r="J48" s="11" t="str">
        <f t="shared" si="17"/>
        <v>JCB</v>
      </c>
      <c r="K48" s="11" t="str">
        <f t="shared" si="18"/>
        <v>ヤマト</v>
      </c>
      <c r="L48" s="11" t="str">
        <f t="shared" si="19"/>
        <v>元払い</v>
      </c>
      <c r="M48" s="11" t="str">
        <f t="shared" si="20"/>
        <v>依頼かも</v>
      </c>
      <c r="N48" s="11" t="e">
        <f>IF(E48&lt;&gt;"",VLOOKUP(E48,依頼一覧!F:H,2,0),"")</f>
        <v>#N/A</v>
      </c>
    </row>
    <row r="49" spans="1:14">
      <c r="A49" s="7">
        <v>48</v>
      </c>
      <c r="B49" s="8">
        <f t="shared" ca="1" si="14"/>
        <v>45694</v>
      </c>
      <c r="C49" s="9">
        <f t="shared" si="15"/>
        <v>2</v>
      </c>
      <c r="D49" s="9" t="s">
        <v>1349</v>
      </c>
      <c r="E49" s="10">
        <v>4966251034994</v>
      </c>
      <c r="F49" s="74" t="s">
        <v>1269</v>
      </c>
      <c r="G49" s="10" t="str">
        <f t="shared" si="16"/>
        <v>49662</v>
      </c>
      <c r="H49" s="11" t="s">
        <v>1256</v>
      </c>
      <c r="I49" s="14"/>
      <c r="J49" s="11" t="str">
        <f t="shared" si="17"/>
        <v>MUN</v>
      </c>
      <c r="K49" s="11" t="str">
        <f t="shared" si="18"/>
        <v>ヤマト</v>
      </c>
      <c r="L49" s="11" t="str">
        <f t="shared" si="19"/>
        <v>元払い</v>
      </c>
      <c r="M49" s="11" t="str">
        <f t="shared" si="20"/>
        <v>依頼</v>
      </c>
      <c r="N49" s="11" t="e">
        <f>IF(E49&lt;&gt;"",VLOOKUP(E49,依頼一覧!F:H,2,0),"")</f>
        <v>#N/A</v>
      </c>
    </row>
    <row r="50" spans="1:14">
      <c r="A50" s="7">
        <v>49</v>
      </c>
      <c r="B50" s="8">
        <f t="shared" ca="1" si="14"/>
        <v>45694</v>
      </c>
      <c r="C50" s="9">
        <f t="shared" si="15"/>
        <v>2</v>
      </c>
      <c r="D50" s="9" t="s">
        <v>1350</v>
      </c>
      <c r="E50" s="10">
        <v>6052251095962</v>
      </c>
      <c r="F50" s="74" t="s">
        <v>1351</v>
      </c>
      <c r="G50" s="10" t="str">
        <f t="shared" si="16"/>
        <v>60522</v>
      </c>
      <c r="H50" s="11" t="s">
        <v>1256</v>
      </c>
      <c r="I50" s="14"/>
      <c r="J50" s="11" t="str">
        <f t="shared" si="17"/>
        <v>JCB</v>
      </c>
      <c r="K50" s="11" t="str">
        <f t="shared" si="18"/>
        <v>ヤマト</v>
      </c>
      <c r="L50" s="11" t="str">
        <f t="shared" si="19"/>
        <v>元払い</v>
      </c>
      <c r="M50" s="11" t="str">
        <f t="shared" si="20"/>
        <v>依頼かも</v>
      </c>
      <c r="N50" s="11" t="e">
        <f>IF(E50&lt;&gt;"",VLOOKUP(E50,依頼一覧!F:H,2,0),"")</f>
        <v>#N/A</v>
      </c>
    </row>
    <row r="51" spans="1:14">
      <c r="A51" s="7">
        <v>50</v>
      </c>
      <c r="B51" s="8">
        <f t="shared" ca="1" si="14"/>
        <v>45694</v>
      </c>
      <c r="C51" s="9">
        <f t="shared" si="15"/>
        <v>2</v>
      </c>
      <c r="D51" s="9" t="s">
        <v>1352</v>
      </c>
      <c r="E51" s="10">
        <v>4968151099617</v>
      </c>
      <c r="F51" s="74" t="s">
        <v>1273</v>
      </c>
      <c r="G51" s="10" t="str">
        <f t="shared" si="16"/>
        <v>49681</v>
      </c>
      <c r="H51" s="11"/>
      <c r="I51" s="14"/>
      <c r="J51" s="11" t="str">
        <f t="shared" si="17"/>
        <v>JCB</v>
      </c>
      <c r="K51" s="11" t="str">
        <f t="shared" si="18"/>
        <v>ヤマト</v>
      </c>
      <c r="L51" s="11" t="str">
        <f t="shared" si="19"/>
        <v>着払い</v>
      </c>
      <c r="M51" s="11" t="str">
        <f t="shared" si="20"/>
        <v>依頼かも</v>
      </c>
      <c r="N51" s="11" t="e">
        <f>IF(E51&lt;&gt;"",VLOOKUP(E51,依頼一覧!F:H,2,0),"")</f>
        <v>#N/A</v>
      </c>
    </row>
    <row r="52" spans="1:14">
      <c r="A52" s="7">
        <v>51</v>
      </c>
      <c r="B52" s="8">
        <f t="shared" ca="1" si="14"/>
        <v>45694</v>
      </c>
      <c r="C52" s="9">
        <f t="shared" si="15"/>
        <v>2</v>
      </c>
      <c r="D52" s="9" t="s">
        <v>1353</v>
      </c>
      <c r="E52" s="10">
        <v>4966251060977</v>
      </c>
      <c r="F52" s="74" t="s">
        <v>1286</v>
      </c>
      <c r="G52" s="10" t="str">
        <f t="shared" si="16"/>
        <v>49662</v>
      </c>
      <c r="H52" s="11" t="s">
        <v>1256</v>
      </c>
      <c r="I52" s="14"/>
      <c r="J52" s="11" t="str">
        <f t="shared" si="17"/>
        <v>MUN</v>
      </c>
      <c r="K52" s="11" t="str">
        <f t="shared" si="18"/>
        <v>ヤマト</v>
      </c>
      <c r="L52" s="11" t="str">
        <f t="shared" si="19"/>
        <v>元払い</v>
      </c>
      <c r="M52" s="11" t="str">
        <f t="shared" si="20"/>
        <v>依頼</v>
      </c>
      <c r="N52" s="11" t="e">
        <f>IF(E52&lt;&gt;"",VLOOKUP(E52,依頼一覧!F:H,2,0),"")</f>
        <v>#N/A</v>
      </c>
    </row>
    <row r="53" spans="1:14">
      <c r="A53" s="7">
        <v>52</v>
      </c>
      <c r="B53" s="8">
        <f t="shared" ca="1" si="14"/>
        <v>45694</v>
      </c>
      <c r="C53" s="9">
        <f t="shared" si="15"/>
        <v>2</v>
      </c>
      <c r="D53" s="9" t="s">
        <v>1354</v>
      </c>
      <c r="E53" s="10">
        <v>4966251087929</v>
      </c>
      <c r="F53" s="74" t="s">
        <v>1297</v>
      </c>
      <c r="G53" s="10" t="str">
        <f t="shared" si="16"/>
        <v>49662</v>
      </c>
      <c r="H53" s="11" t="s">
        <v>1256</v>
      </c>
      <c r="I53" s="14"/>
      <c r="J53" s="11" t="str">
        <f t="shared" si="17"/>
        <v>MUN</v>
      </c>
      <c r="K53" s="11" t="str">
        <f t="shared" si="18"/>
        <v>ヤマト</v>
      </c>
      <c r="L53" s="11" t="str">
        <f t="shared" si="19"/>
        <v>元払い</v>
      </c>
      <c r="M53" s="11" t="str">
        <f t="shared" si="20"/>
        <v>依頼</v>
      </c>
      <c r="N53" s="11" t="e">
        <f>IF(E53&lt;&gt;"",VLOOKUP(E53,依頼一覧!F:H,2,0),"")</f>
        <v>#N/A</v>
      </c>
    </row>
    <row r="54" spans="1:14">
      <c r="A54" s="7">
        <v>53</v>
      </c>
      <c r="B54" s="8">
        <f t="shared" ca="1" si="14"/>
        <v>45694</v>
      </c>
      <c r="C54" s="9">
        <f t="shared" si="15"/>
        <v>2</v>
      </c>
      <c r="D54" s="9" t="s">
        <v>1354</v>
      </c>
      <c r="E54" s="10">
        <v>4966251087928</v>
      </c>
      <c r="F54" s="74" t="s">
        <v>1297</v>
      </c>
      <c r="G54" s="10" t="str">
        <f t="shared" si="16"/>
        <v>49662</v>
      </c>
      <c r="H54" s="11"/>
      <c r="I54" s="14"/>
      <c r="J54" s="11" t="str">
        <f t="shared" si="17"/>
        <v>MUN</v>
      </c>
      <c r="K54" s="11" t="str">
        <f t="shared" si="18"/>
        <v>ヤマト</v>
      </c>
      <c r="L54" s="11" t="str">
        <f t="shared" si="19"/>
        <v>着払い</v>
      </c>
      <c r="M54" s="11" t="str">
        <f t="shared" si="20"/>
        <v>依頼</v>
      </c>
      <c r="N54" s="11" t="e">
        <f>IF(E54&lt;&gt;"",VLOOKUP(E54,依頼一覧!F:H,2,0),"")</f>
        <v>#N/A</v>
      </c>
    </row>
    <row r="55" spans="1:14">
      <c r="A55" s="7">
        <v>54</v>
      </c>
      <c r="B55" s="8">
        <f t="shared" ca="1" si="14"/>
        <v>45694</v>
      </c>
      <c r="C55" s="9">
        <f t="shared" si="15"/>
        <v>2</v>
      </c>
      <c r="D55" s="9" t="s">
        <v>1355</v>
      </c>
      <c r="E55" s="10">
        <v>4974351050309</v>
      </c>
      <c r="F55" s="74" t="s">
        <v>1273</v>
      </c>
      <c r="G55" s="10" t="str">
        <f t="shared" si="16"/>
        <v>49743</v>
      </c>
      <c r="H55" s="11" t="s">
        <v>1256</v>
      </c>
      <c r="I55" s="14"/>
      <c r="J55" s="11" t="str">
        <f t="shared" si="17"/>
        <v>JCB</v>
      </c>
      <c r="K55" s="11" t="str">
        <f t="shared" si="18"/>
        <v>ヤマト</v>
      </c>
      <c r="L55" s="11" t="str">
        <f t="shared" si="19"/>
        <v>元払い</v>
      </c>
      <c r="M55" s="11" t="str">
        <f t="shared" si="20"/>
        <v>依頼かも</v>
      </c>
      <c r="N55" s="11" t="e">
        <f>IF(E55&lt;&gt;"",VLOOKUP(E55,依頼一覧!F:H,2,0),"")</f>
        <v>#N/A</v>
      </c>
    </row>
    <row r="56" spans="1:14">
      <c r="A56" s="7">
        <v>55</v>
      </c>
      <c r="B56" s="8">
        <f t="shared" ca="1" si="14"/>
        <v>45694</v>
      </c>
      <c r="C56" s="9">
        <f t="shared" si="15"/>
        <v>2</v>
      </c>
      <c r="D56" s="9" t="s">
        <v>1356</v>
      </c>
      <c r="E56" s="10">
        <v>9966251060479</v>
      </c>
      <c r="F56" s="74" t="s">
        <v>1269</v>
      </c>
      <c r="G56" s="10" t="str">
        <f t="shared" si="16"/>
        <v>99662</v>
      </c>
      <c r="H56" s="11" t="s">
        <v>1256</v>
      </c>
      <c r="I56" s="14"/>
      <c r="J56" s="11" t="str">
        <f t="shared" si="17"/>
        <v>MUN</v>
      </c>
      <c r="K56" s="11" t="str">
        <f t="shared" si="18"/>
        <v>ヤマト</v>
      </c>
      <c r="L56" s="11" t="str">
        <f t="shared" si="19"/>
        <v>元払い</v>
      </c>
      <c r="M56" s="11" t="str">
        <f t="shared" si="20"/>
        <v>依頼</v>
      </c>
      <c r="N56" s="11" t="e">
        <f>IF(E56&lt;&gt;"",VLOOKUP(E56,依頼一覧!F:H,2,0),"")</f>
        <v>#N/A</v>
      </c>
    </row>
    <row r="57" spans="1:14">
      <c r="A57" s="7">
        <v>56</v>
      </c>
      <c r="B57" s="8">
        <f t="shared" ca="1" si="14"/>
        <v>45694</v>
      </c>
      <c r="C57" s="9">
        <f t="shared" si="15"/>
        <v>2</v>
      </c>
      <c r="D57" s="9" t="s">
        <v>1357</v>
      </c>
      <c r="E57" s="10">
        <v>4968151099609</v>
      </c>
      <c r="F57" s="74" t="s">
        <v>1273</v>
      </c>
      <c r="G57" s="10" t="str">
        <f t="shared" si="16"/>
        <v>49681</v>
      </c>
      <c r="H57" s="11"/>
      <c r="I57" s="14"/>
      <c r="J57" s="11" t="str">
        <f t="shared" si="17"/>
        <v>JCB</v>
      </c>
      <c r="K57" s="11" t="str">
        <f t="shared" si="18"/>
        <v>ヤマト</v>
      </c>
      <c r="L57" s="11" t="str">
        <f t="shared" si="19"/>
        <v>着払い</v>
      </c>
      <c r="M57" s="11" t="str">
        <f t="shared" si="20"/>
        <v>依頼かも</v>
      </c>
      <c r="N57" s="11" t="e">
        <f>IF(E57&lt;&gt;"",VLOOKUP(E57,依頼一覧!F:H,2,0),"")</f>
        <v>#N/A</v>
      </c>
    </row>
    <row r="58" spans="1:14">
      <c r="A58" s="7">
        <v>57</v>
      </c>
      <c r="B58" s="8">
        <f t="shared" ca="1" si="14"/>
        <v>45694</v>
      </c>
      <c r="C58" s="9">
        <f t="shared" si="15"/>
        <v>2</v>
      </c>
      <c r="D58" s="9" t="s">
        <v>1358</v>
      </c>
      <c r="E58" s="10">
        <v>3109151091578</v>
      </c>
      <c r="F58" s="74" t="s">
        <v>1273</v>
      </c>
      <c r="G58" s="10" t="str">
        <f t="shared" si="16"/>
        <v>31091</v>
      </c>
      <c r="H58" s="11"/>
      <c r="I58" s="14"/>
      <c r="J58" s="11" t="str">
        <f t="shared" si="17"/>
        <v>JCB</v>
      </c>
      <c r="K58" s="11" t="str">
        <f t="shared" si="18"/>
        <v>ヤマト</v>
      </c>
      <c r="L58" s="11" t="str">
        <f t="shared" si="19"/>
        <v>着払い</v>
      </c>
      <c r="M58" s="11" t="str">
        <f t="shared" si="20"/>
        <v>依頼かも</v>
      </c>
      <c r="N58" s="11" t="e">
        <f>IF(E58&lt;&gt;"",VLOOKUP(E58,依頼一覧!F:H,2,0),"")</f>
        <v>#N/A</v>
      </c>
    </row>
    <row r="59" spans="1:14">
      <c r="A59" s="7">
        <v>58</v>
      </c>
      <c r="B59" s="8">
        <f t="shared" ca="1" si="14"/>
        <v>45694</v>
      </c>
      <c r="C59" s="9">
        <f t="shared" si="15"/>
        <v>2</v>
      </c>
      <c r="D59" s="9" t="s">
        <v>1359</v>
      </c>
      <c r="E59" s="10">
        <v>4974351073548</v>
      </c>
      <c r="F59" s="74" t="s">
        <v>1280</v>
      </c>
      <c r="G59" s="10" t="str">
        <f t="shared" si="16"/>
        <v>49743</v>
      </c>
      <c r="H59" s="11"/>
      <c r="I59" s="14"/>
      <c r="J59" s="11" t="str">
        <f t="shared" si="17"/>
        <v>JCB</v>
      </c>
      <c r="K59" s="11" t="str">
        <f t="shared" si="18"/>
        <v>ヤマト</v>
      </c>
      <c r="L59" s="11" t="str">
        <f t="shared" si="19"/>
        <v>着払い</v>
      </c>
      <c r="M59" s="11" t="str">
        <f t="shared" si="20"/>
        <v>依頼かも</v>
      </c>
      <c r="N59" s="11" t="e">
        <f>IF(E59&lt;&gt;"",VLOOKUP(E59,依頼一覧!F:H,2,0),"")</f>
        <v>#N/A</v>
      </c>
    </row>
    <row r="60" spans="1:14">
      <c r="A60" s="7">
        <v>59</v>
      </c>
      <c r="B60" s="8">
        <f t="shared" ca="1" si="14"/>
        <v>45694</v>
      </c>
      <c r="C60" s="9">
        <v>3</v>
      </c>
      <c r="D60" s="9" t="s">
        <v>1360</v>
      </c>
      <c r="E60" s="10">
        <v>4974351050307</v>
      </c>
      <c r="F60" s="74" t="s">
        <v>1273</v>
      </c>
      <c r="G60" s="10" t="str">
        <f t="shared" si="16"/>
        <v>49743</v>
      </c>
      <c r="H60" s="11" t="s">
        <v>1256</v>
      </c>
      <c r="I60" s="14"/>
      <c r="J60" s="11" t="str">
        <f t="shared" si="17"/>
        <v>JCB</v>
      </c>
      <c r="K60" s="11" t="str">
        <f t="shared" si="18"/>
        <v>ヤマト</v>
      </c>
      <c r="L60" s="11" t="str">
        <f t="shared" si="19"/>
        <v>元払い</v>
      </c>
      <c r="M60" s="11" t="str">
        <f t="shared" si="20"/>
        <v>依頼かも</v>
      </c>
      <c r="N60" s="11" t="e">
        <f>IF(E60&lt;&gt;"",VLOOKUP(E60,依頼一覧!F:H,2,0),"")</f>
        <v>#N/A</v>
      </c>
    </row>
    <row r="61" spans="1:14">
      <c r="A61" s="7">
        <v>60</v>
      </c>
      <c r="B61" s="8">
        <f t="shared" ca="1" si="14"/>
        <v>45694</v>
      </c>
      <c r="C61" s="9">
        <f t="shared" si="15"/>
        <v>3</v>
      </c>
      <c r="D61" s="9" t="s">
        <v>1361</v>
      </c>
      <c r="E61" s="10">
        <v>4968151099666</v>
      </c>
      <c r="F61" s="74" t="s">
        <v>1273</v>
      </c>
      <c r="G61" s="10" t="str">
        <f t="shared" si="16"/>
        <v>49681</v>
      </c>
      <c r="H61" s="11"/>
      <c r="I61" s="14"/>
      <c r="J61" s="11" t="str">
        <f t="shared" si="17"/>
        <v>JCB</v>
      </c>
      <c r="K61" s="11" t="str">
        <f t="shared" si="18"/>
        <v>ヤマト</v>
      </c>
      <c r="L61" s="11" t="str">
        <f t="shared" si="19"/>
        <v>着払い</v>
      </c>
      <c r="M61" s="11" t="str">
        <f t="shared" si="20"/>
        <v>依頼かも</v>
      </c>
      <c r="N61" s="11" t="e">
        <f>IF(E61&lt;&gt;"",VLOOKUP(E61,依頼一覧!F:H,2,0),"")</f>
        <v>#N/A</v>
      </c>
    </row>
    <row r="62" spans="1:14">
      <c r="A62" s="7">
        <v>61</v>
      </c>
      <c r="B62" s="8">
        <f t="shared" ca="1" si="14"/>
        <v>45694</v>
      </c>
      <c r="C62" s="9">
        <f t="shared" si="15"/>
        <v>3</v>
      </c>
      <c r="D62" s="9" t="s">
        <v>1362</v>
      </c>
      <c r="E62" s="10">
        <v>4974351088876</v>
      </c>
      <c r="F62" s="74" t="s">
        <v>1363</v>
      </c>
      <c r="G62" s="10" t="str">
        <f t="shared" si="16"/>
        <v>49743</v>
      </c>
      <c r="H62" s="11"/>
      <c r="I62" s="14"/>
      <c r="J62" s="11" t="str">
        <f t="shared" si="17"/>
        <v>JCB</v>
      </c>
      <c r="K62" s="11" t="str">
        <f t="shared" si="18"/>
        <v>ヤマト</v>
      </c>
      <c r="L62" s="11" t="str">
        <f t="shared" si="19"/>
        <v>着払い</v>
      </c>
      <c r="M62" s="11" t="str">
        <f t="shared" si="20"/>
        <v>依頼かも</v>
      </c>
      <c r="N62" s="11" t="e">
        <f>IF(E62&lt;&gt;"",VLOOKUP(E62,依頼一覧!F:H,2,0),"")</f>
        <v>#N/A</v>
      </c>
    </row>
    <row r="63" spans="1:14">
      <c r="A63" s="7">
        <v>62</v>
      </c>
      <c r="B63" s="8">
        <f t="shared" ca="1" si="14"/>
        <v>45694</v>
      </c>
      <c r="C63" s="9">
        <f t="shared" si="15"/>
        <v>3</v>
      </c>
      <c r="D63" s="9" t="s">
        <v>1364</v>
      </c>
      <c r="E63" s="10">
        <v>4968151099611</v>
      </c>
      <c r="F63" s="74" t="s">
        <v>1273</v>
      </c>
      <c r="G63" s="10" t="str">
        <f t="shared" si="16"/>
        <v>49681</v>
      </c>
      <c r="H63" s="11"/>
      <c r="I63" s="14"/>
      <c r="J63" s="11" t="str">
        <f t="shared" si="17"/>
        <v>JCB</v>
      </c>
      <c r="K63" s="11" t="str">
        <f t="shared" si="18"/>
        <v>ヤマト</v>
      </c>
      <c r="L63" s="11" t="str">
        <f t="shared" si="19"/>
        <v>着払い</v>
      </c>
      <c r="M63" s="11" t="str">
        <f t="shared" si="20"/>
        <v>依頼かも</v>
      </c>
      <c r="N63" s="11" t="e">
        <f>IF(E63&lt;&gt;"",VLOOKUP(E63,依頼一覧!F:H,2,0),"")</f>
        <v>#N/A</v>
      </c>
    </row>
    <row r="64" spans="1:14">
      <c r="A64" s="7">
        <v>63</v>
      </c>
      <c r="B64" s="8">
        <f t="shared" ca="1" si="14"/>
        <v>45694</v>
      </c>
      <c r="C64" s="9">
        <f t="shared" si="15"/>
        <v>3</v>
      </c>
      <c r="D64" s="9" t="s">
        <v>1365</v>
      </c>
      <c r="E64" s="10">
        <v>4966251065875</v>
      </c>
      <c r="F64" s="74" t="s">
        <v>1269</v>
      </c>
      <c r="G64" s="10" t="str">
        <f t="shared" si="16"/>
        <v>49662</v>
      </c>
      <c r="H64" s="11"/>
      <c r="I64" s="14"/>
      <c r="J64" s="11" t="str">
        <f t="shared" si="17"/>
        <v>MUN</v>
      </c>
      <c r="K64" s="11" t="str">
        <f t="shared" si="18"/>
        <v>ヤマト</v>
      </c>
      <c r="L64" s="11" t="str">
        <f t="shared" si="19"/>
        <v>着払い</v>
      </c>
      <c r="M64" s="11" t="str">
        <f t="shared" si="20"/>
        <v>依頼</v>
      </c>
      <c r="N64" s="11" t="e">
        <f>IF(E64&lt;&gt;"",VLOOKUP(E64,依頼一覧!F:H,2,0),"")</f>
        <v>#N/A</v>
      </c>
    </row>
    <row r="65" spans="1:14">
      <c r="A65" s="7">
        <v>64</v>
      </c>
      <c r="B65" s="8">
        <f t="shared" ca="1" si="14"/>
        <v>45694</v>
      </c>
      <c r="C65" s="9">
        <f t="shared" si="15"/>
        <v>3</v>
      </c>
      <c r="D65" s="9" t="s">
        <v>1366</v>
      </c>
      <c r="E65" s="10">
        <v>4966251031386</v>
      </c>
      <c r="F65" s="74" t="s">
        <v>1367</v>
      </c>
      <c r="G65" s="10" t="str">
        <f t="shared" si="16"/>
        <v>49662</v>
      </c>
      <c r="H65" s="11"/>
      <c r="I65" s="14"/>
      <c r="J65" s="11" t="str">
        <f t="shared" si="17"/>
        <v>MUN</v>
      </c>
      <c r="K65" s="11" t="str">
        <f t="shared" si="18"/>
        <v>ヤマト</v>
      </c>
      <c r="L65" s="11" t="str">
        <f t="shared" si="19"/>
        <v>着払い</v>
      </c>
      <c r="M65" s="11" t="str">
        <f t="shared" si="20"/>
        <v>依頼</v>
      </c>
      <c r="N65" s="11" t="e">
        <f>IF(E65&lt;&gt;"",VLOOKUP(E65,依頼一覧!F:H,2,0),"")</f>
        <v>#N/A</v>
      </c>
    </row>
    <row r="66" spans="1:14">
      <c r="A66" s="7">
        <v>65</v>
      </c>
      <c r="B66" s="8">
        <f t="shared" ref="B66:B90" ca="1" si="21">IF(D66&lt;&gt;"",TODAY(),"")</f>
        <v>45694</v>
      </c>
      <c r="C66" s="9">
        <f t="shared" ref="C66:C90" si="22">IF(D66&lt;&gt;"",C65,"")</f>
        <v>3</v>
      </c>
      <c r="D66" s="9" t="s">
        <v>1368</v>
      </c>
      <c r="E66" s="10">
        <v>4968151099898</v>
      </c>
      <c r="F66" s="74" t="s">
        <v>1273</v>
      </c>
      <c r="G66" s="10" t="str">
        <f t="shared" ref="G66:G90" si="23">LEFT(E66,5)</f>
        <v>49681</v>
      </c>
      <c r="H66" s="11"/>
      <c r="I66" s="14"/>
      <c r="J66" s="11" t="str">
        <f t="shared" ref="J66:J90" si="24">IF(E66&lt;&gt;"",
IF(
OR(VALUE(G66)=31091,VALUE(G66)=49561,VALUE(G66)=49790,VALUE(G66)=48161,VALUE(G66)=49661,VALUE(G66)=49861,VALUE(G66)=48561,VALUE(G66)=49679,VALUE(G66)=60522,VALUE(G66)=49261,VALUE(G66)=49681,VALUE(G66)=71151,VALUE(G66)=49361,VALUE(G66)=49743,VALUE(G66)=77334,VALUE(G66)=49461,VALUE(G66)=49761,VALUE(G66)=99661,VALUE(G66)=917,VALUE(G66)=10035,VALUE(G66)=49663,VALUE(G66)=49665,VALUE(G66)=60020,VALUE(G66)=99660,VALUE(G66)=99663,VALUE(G66)=99665,VALUE(G66)=71151,VALUE(G66)=31081),"JCB",
IF(
E66=0,"J-Mups","MUN"
)
),"")</f>
        <v>JCB</v>
      </c>
      <c r="K66" s="11" t="str">
        <f t="shared" ref="K66:K90" si="25">IF(D66&lt;&gt;"","ヤマト","")</f>
        <v>ヤマト</v>
      </c>
      <c r="L66" s="11" t="str">
        <f t="shared" ref="L66:L90" si="26">IF(D66&lt;&gt;"",IF(H66="*","元払い","着払い"),"")</f>
        <v>着払い</v>
      </c>
      <c r="M66" s="11" t="str">
        <f t="shared" si="20"/>
        <v>依頼かも</v>
      </c>
      <c r="N66" s="11" t="e">
        <f>IF(E66&lt;&gt;"",VLOOKUP(E66,依頼一覧!F:H,2,0),"")</f>
        <v>#N/A</v>
      </c>
    </row>
    <row r="67" spans="1:14">
      <c r="A67" s="7">
        <v>66</v>
      </c>
      <c r="B67" s="8">
        <f t="shared" ca="1" si="21"/>
        <v>45694</v>
      </c>
      <c r="C67" s="9">
        <f t="shared" si="22"/>
        <v>3</v>
      </c>
      <c r="D67" s="9" t="s">
        <v>1369</v>
      </c>
      <c r="E67" s="10">
        <v>3109151091614</v>
      </c>
      <c r="F67" s="74" t="s">
        <v>1273</v>
      </c>
      <c r="G67" s="10" t="str">
        <f t="shared" si="23"/>
        <v>31091</v>
      </c>
      <c r="H67" s="11"/>
      <c r="I67" s="14"/>
      <c r="J67" s="11" t="str">
        <f t="shared" si="24"/>
        <v>JCB</v>
      </c>
      <c r="K67" s="11" t="str">
        <f t="shared" si="25"/>
        <v>ヤマト</v>
      </c>
      <c r="L67" s="11" t="str">
        <f t="shared" si="26"/>
        <v>着払い</v>
      </c>
      <c r="M67" s="11" t="str">
        <f t="shared" ref="M67:M130" si="27">IF(E67&lt;&gt;"",IF(OR(VALUE(G67)=31081,VALUE(G67)=49665,VALUE(G67)=917,VALUE(G67)=10035,VALUE(G67)=49663,VALUE(G67)=60020,VALUE(G67)=49679,VALUE(G67)=99663,VALUE(G67)=99665,VALUE(G67)=55084,VALUE(G67)=55087,VALUE(G67)=55088,VALUE(G67)=55089,VALUE(G67)=55090,VALUE(G67)=55091,VALUE(G67)=55092,VALUE(G67)=55093,VALUE(G67)=55094,VALUE(G67)=55095,VALUE(G67)=55096,VALUE(G67)=55097,VALUE(G67)=55099,VALUE(G67)=55100,VALUE(G67)=71151),"調整",
IF(E67&lt;&gt;"",IF(OR(VALUE(G67)=31091,VALUE(G67)=49681,VALUE(G67)=49743,VALUE(G67)=60522),"依頼かも",
IF(J67="J-Mups","保管リスト","依頼")))),"")</f>
        <v>依頼かも</v>
      </c>
      <c r="N67" s="11" t="e">
        <f>IF(E67&lt;&gt;"",VLOOKUP(E67,依頼一覧!F:H,2,0),"")</f>
        <v>#N/A</v>
      </c>
    </row>
    <row r="68" spans="1:14">
      <c r="A68" s="7">
        <v>67</v>
      </c>
      <c r="B68" s="8" t="str">
        <f t="shared" ca="1" si="21"/>
        <v/>
      </c>
      <c r="C68" s="9" t="str">
        <f t="shared" si="22"/>
        <v/>
      </c>
      <c r="D68" s="9"/>
      <c r="E68" s="10"/>
      <c r="F68" s="74"/>
      <c r="G68" s="10" t="str">
        <f t="shared" si="23"/>
        <v/>
      </c>
      <c r="H68" s="11"/>
      <c r="I68" s="14"/>
      <c r="J68" s="11" t="str">
        <f t="shared" si="24"/>
        <v/>
      </c>
      <c r="K68" s="11" t="str">
        <f t="shared" si="25"/>
        <v/>
      </c>
      <c r="L68" s="11" t="str">
        <f t="shared" si="26"/>
        <v/>
      </c>
      <c r="M68" s="11" t="str">
        <f t="shared" si="27"/>
        <v/>
      </c>
      <c r="N68" s="11" t="str">
        <f>IF(E68&lt;&gt;"",VLOOKUP(E68,依頼一覧!F:H,2,0),"")</f>
        <v/>
      </c>
    </row>
    <row r="69" spans="1:14">
      <c r="A69" s="7">
        <v>68</v>
      </c>
      <c r="B69" s="8" t="str">
        <f t="shared" ca="1" si="21"/>
        <v/>
      </c>
      <c r="C69" s="9" t="str">
        <f t="shared" si="22"/>
        <v/>
      </c>
      <c r="D69" s="9"/>
      <c r="E69" s="10"/>
      <c r="F69" s="74"/>
      <c r="G69" s="10" t="str">
        <f t="shared" si="23"/>
        <v/>
      </c>
      <c r="H69" s="11"/>
      <c r="I69" s="14"/>
      <c r="J69" s="11" t="str">
        <f t="shared" si="24"/>
        <v/>
      </c>
      <c r="K69" s="11" t="str">
        <f t="shared" si="25"/>
        <v/>
      </c>
      <c r="L69" s="11" t="str">
        <f t="shared" si="26"/>
        <v/>
      </c>
      <c r="M69" s="11" t="str">
        <f t="shared" si="27"/>
        <v/>
      </c>
      <c r="N69" s="11" t="str">
        <f>IF(E69&lt;&gt;"",VLOOKUP(E69,依頼一覧!F:H,2,0),"")</f>
        <v/>
      </c>
    </row>
    <row r="70" spans="1:14">
      <c r="A70" s="7">
        <v>69</v>
      </c>
      <c r="B70" s="8" t="str">
        <f t="shared" ca="1" si="21"/>
        <v/>
      </c>
      <c r="C70" s="9" t="str">
        <f t="shared" si="22"/>
        <v/>
      </c>
      <c r="D70" s="9"/>
      <c r="E70" s="10"/>
      <c r="F70" s="74"/>
      <c r="G70" s="10" t="str">
        <f t="shared" si="23"/>
        <v/>
      </c>
      <c r="H70" s="11"/>
      <c r="I70" s="14"/>
      <c r="J70" s="11" t="str">
        <f t="shared" si="24"/>
        <v/>
      </c>
      <c r="K70" s="11" t="str">
        <f t="shared" si="25"/>
        <v/>
      </c>
      <c r="L70" s="11" t="str">
        <f t="shared" si="26"/>
        <v/>
      </c>
      <c r="M70" s="11" t="str">
        <f t="shared" si="27"/>
        <v/>
      </c>
      <c r="N70" s="11" t="str">
        <f>IF(E70&lt;&gt;"",VLOOKUP(E70,依頼一覧!F:H,2,0),"")</f>
        <v/>
      </c>
    </row>
    <row r="71" spans="1:14">
      <c r="A71" s="7">
        <v>70</v>
      </c>
      <c r="B71" s="8" t="str">
        <f t="shared" ca="1" si="21"/>
        <v/>
      </c>
      <c r="C71" s="9" t="str">
        <f t="shared" si="22"/>
        <v/>
      </c>
      <c r="D71" s="9"/>
      <c r="E71" s="10"/>
      <c r="F71" s="74"/>
      <c r="G71" s="10" t="str">
        <f t="shared" si="23"/>
        <v/>
      </c>
      <c r="H71" s="11"/>
      <c r="I71" s="14"/>
      <c r="J71" s="11" t="str">
        <f t="shared" si="24"/>
        <v/>
      </c>
      <c r="K71" s="11" t="str">
        <f t="shared" si="25"/>
        <v/>
      </c>
      <c r="L71" s="11" t="str">
        <f t="shared" si="26"/>
        <v/>
      </c>
      <c r="M71" s="11" t="str">
        <f t="shared" si="27"/>
        <v/>
      </c>
      <c r="N71" s="11" t="str">
        <f>IF(E71&lt;&gt;"",VLOOKUP(E71,依頼一覧!F:H,2,0),"")</f>
        <v/>
      </c>
    </row>
    <row r="72" spans="1:14">
      <c r="A72" s="7">
        <v>71</v>
      </c>
      <c r="B72" s="8" t="str">
        <f t="shared" ca="1" si="21"/>
        <v/>
      </c>
      <c r="C72" s="9" t="str">
        <f t="shared" si="22"/>
        <v/>
      </c>
      <c r="D72" s="9"/>
      <c r="E72" s="10"/>
      <c r="F72" s="74"/>
      <c r="G72" s="10" t="str">
        <f t="shared" si="23"/>
        <v/>
      </c>
      <c r="H72" s="11"/>
      <c r="I72" s="14"/>
      <c r="J72" s="11" t="str">
        <f t="shared" si="24"/>
        <v/>
      </c>
      <c r="K72" s="11" t="str">
        <f t="shared" si="25"/>
        <v/>
      </c>
      <c r="L72" s="11" t="str">
        <f t="shared" si="26"/>
        <v/>
      </c>
      <c r="M72" s="11" t="str">
        <f t="shared" si="27"/>
        <v/>
      </c>
      <c r="N72" s="11" t="str">
        <f>IF(E72&lt;&gt;"",VLOOKUP(E72,依頼一覧!F:H,2,0),"")</f>
        <v/>
      </c>
    </row>
    <row r="73" spans="1:14">
      <c r="A73" s="7">
        <v>72</v>
      </c>
      <c r="B73" s="8" t="str">
        <f t="shared" ca="1" si="21"/>
        <v/>
      </c>
      <c r="C73" s="9" t="str">
        <f t="shared" si="22"/>
        <v/>
      </c>
      <c r="D73" s="9"/>
      <c r="E73" s="10"/>
      <c r="F73" s="74"/>
      <c r="G73" s="10" t="str">
        <f t="shared" si="23"/>
        <v/>
      </c>
      <c r="H73" s="11"/>
      <c r="I73" s="14"/>
      <c r="J73" s="11" t="str">
        <f t="shared" si="24"/>
        <v/>
      </c>
      <c r="K73" s="11" t="str">
        <f t="shared" si="25"/>
        <v/>
      </c>
      <c r="L73" s="11" t="str">
        <f t="shared" si="26"/>
        <v/>
      </c>
      <c r="M73" s="11" t="str">
        <f t="shared" si="27"/>
        <v/>
      </c>
      <c r="N73" s="11" t="str">
        <f>IF(E73&lt;&gt;"",VLOOKUP(E73,依頼一覧!F:H,2,0),"")</f>
        <v/>
      </c>
    </row>
    <row r="74" spans="1:14">
      <c r="A74" s="7">
        <v>73</v>
      </c>
      <c r="B74" s="8" t="str">
        <f t="shared" ca="1" si="21"/>
        <v/>
      </c>
      <c r="C74" s="9" t="str">
        <f t="shared" si="22"/>
        <v/>
      </c>
      <c r="D74" s="9"/>
      <c r="E74" s="10"/>
      <c r="F74" s="74"/>
      <c r="G74" s="10" t="str">
        <f t="shared" si="23"/>
        <v/>
      </c>
      <c r="H74" s="11"/>
      <c r="I74" s="14"/>
      <c r="J74" s="11" t="str">
        <f t="shared" si="24"/>
        <v/>
      </c>
      <c r="K74" s="11" t="str">
        <f t="shared" si="25"/>
        <v/>
      </c>
      <c r="L74" s="11" t="str">
        <f t="shared" si="26"/>
        <v/>
      </c>
      <c r="M74" s="11" t="str">
        <f t="shared" si="27"/>
        <v/>
      </c>
      <c r="N74" s="11" t="str">
        <f>IF(E74&lt;&gt;"",VLOOKUP(E74,依頼一覧!F:H,2,0),"")</f>
        <v/>
      </c>
    </row>
    <row r="75" spans="1:14">
      <c r="A75" s="7">
        <v>74</v>
      </c>
      <c r="B75" s="8" t="str">
        <f t="shared" ca="1" si="21"/>
        <v/>
      </c>
      <c r="C75" s="9" t="str">
        <f t="shared" si="22"/>
        <v/>
      </c>
      <c r="D75" s="9"/>
      <c r="E75" s="10"/>
      <c r="F75" s="74"/>
      <c r="G75" s="10" t="str">
        <f t="shared" si="23"/>
        <v/>
      </c>
      <c r="H75" s="11"/>
      <c r="I75" s="14"/>
      <c r="J75" s="11" t="str">
        <f t="shared" si="24"/>
        <v/>
      </c>
      <c r="K75" s="11" t="str">
        <f t="shared" si="25"/>
        <v/>
      </c>
      <c r="L75" s="11" t="str">
        <f t="shared" si="26"/>
        <v/>
      </c>
      <c r="M75" s="11" t="str">
        <f t="shared" si="27"/>
        <v/>
      </c>
      <c r="N75" s="11" t="str">
        <f>IF(E75&lt;&gt;"",VLOOKUP(E75,依頼一覧!F:H,2,0),"")</f>
        <v/>
      </c>
    </row>
    <row r="76" spans="1:14">
      <c r="A76" s="7">
        <v>75</v>
      </c>
      <c r="B76" s="8" t="str">
        <f t="shared" ca="1" si="21"/>
        <v/>
      </c>
      <c r="C76" s="9" t="str">
        <f t="shared" si="22"/>
        <v/>
      </c>
      <c r="D76" s="9"/>
      <c r="E76" s="10"/>
      <c r="F76" s="74"/>
      <c r="G76" s="10" t="str">
        <f t="shared" si="23"/>
        <v/>
      </c>
      <c r="H76" s="11"/>
      <c r="I76" s="14"/>
      <c r="J76" s="11" t="str">
        <f t="shared" si="24"/>
        <v/>
      </c>
      <c r="K76" s="11" t="str">
        <f t="shared" si="25"/>
        <v/>
      </c>
      <c r="L76" s="11" t="str">
        <f t="shared" si="26"/>
        <v/>
      </c>
      <c r="M76" s="11" t="str">
        <f t="shared" si="27"/>
        <v/>
      </c>
      <c r="N76" s="11" t="str">
        <f>IF(E76&lt;&gt;"",VLOOKUP(E76,依頼一覧!F:H,2,0),"")</f>
        <v/>
      </c>
    </row>
    <row r="77" spans="1:14">
      <c r="A77" s="7">
        <v>76</v>
      </c>
      <c r="B77" s="8" t="str">
        <f t="shared" ca="1" si="21"/>
        <v/>
      </c>
      <c r="C77" s="9" t="str">
        <f t="shared" si="22"/>
        <v/>
      </c>
      <c r="D77" s="9"/>
      <c r="E77" s="10"/>
      <c r="F77" s="74"/>
      <c r="G77" s="10" t="str">
        <f t="shared" si="23"/>
        <v/>
      </c>
      <c r="H77" s="11"/>
      <c r="I77" s="14"/>
      <c r="J77" s="11" t="str">
        <f t="shared" si="24"/>
        <v/>
      </c>
      <c r="K77" s="11" t="str">
        <f t="shared" si="25"/>
        <v/>
      </c>
      <c r="L77" s="11" t="str">
        <f t="shared" si="26"/>
        <v/>
      </c>
      <c r="M77" s="11" t="str">
        <f t="shared" si="27"/>
        <v/>
      </c>
      <c r="N77" s="11" t="str">
        <f>IF(E77&lt;&gt;"",VLOOKUP(E77,依頼一覧!F:H,2,0),"")</f>
        <v/>
      </c>
    </row>
    <row r="78" spans="1:14">
      <c r="A78" s="7">
        <v>77</v>
      </c>
      <c r="B78" s="8" t="str">
        <f t="shared" ca="1" si="21"/>
        <v/>
      </c>
      <c r="C78" s="9" t="str">
        <f t="shared" si="22"/>
        <v/>
      </c>
      <c r="D78" s="9"/>
      <c r="E78" s="10"/>
      <c r="F78" s="74"/>
      <c r="G78" s="10" t="str">
        <f t="shared" si="23"/>
        <v/>
      </c>
      <c r="H78" s="11"/>
      <c r="I78" s="14"/>
      <c r="J78" s="11" t="str">
        <f t="shared" si="24"/>
        <v/>
      </c>
      <c r="K78" s="11" t="str">
        <f t="shared" si="25"/>
        <v/>
      </c>
      <c r="L78" s="11" t="str">
        <f t="shared" si="26"/>
        <v/>
      </c>
      <c r="M78" s="11" t="str">
        <f t="shared" si="27"/>
        <v/>
      </c>
      <c r="N78" s="11" t="str">
        <f>IF(E78&lt;&gt;"",VLOOKUP(E78,依頼一覧!F:H,2,0),"")</f>
        <v/>
      </c>
    </row>
    <row r="79" spans="1:14">
      <c r="A79" s="7">
        <v>78</v>
      </c>
      <c r="B79" s="8" t="str">
        <f t="shared" ca="1" si="21"/>
        <v/>
      </c>
      <c r="C79" s="9" t="str">
        <f t="shared" si="22"/>
        <v/>
      </c>
      <c r="D79" s="9"/>
      <c r="E79" s="10"/>
      <c r="F79" s="74"/>
      <c r="G79" s="10" t="str">
        <f t="shared" si="23"/>
        <v/>
      </c>
      <c r="H79" s="11"/>
      <c r="I79" s="14"/>
      <c r="J79" s="11" t="str">
        <f t="shared" si="24"/>
        <v/>
      </c>
      <c r="K79" s="11" t="str">
        <f t="shared" si="25"/>
        <v/>
      </c>
      <c r="L79" s="11" t="str">
        <f t="shared" si="26"/>
        <v/>
      </c>
      <c r="M79" s="11" t="str">
        <f t="shared" si="27"/>
        <v/>
      </c>
      <c r="N79" s="11" t="str">
        <f>IF(E79&lt;&gt;"",VLOOKUP(E79,依頼一覧!F:H,2,0),"")</f>
        <v/>
      </c>
    </row>
    <row r="80" spans="1:14">
      <c r="A80" s="7">
        <v>79</v>
      </c>
      <c r="B80" s="8" t="str">
        <f t="shared" ca="1" si="21"/>
        <v/>
      </c>
      <c r="C80" s="9" t="str">
        <f t="shared" si="22"/>
        <v/>
      </c>
      <c r="D80" s="9"/>
      <c r="E80" s="10"/>
      <c r="F80" s="74"/>
      <c r="G80" s="10" t="str">
        <f t="shared" si="23"/>
        <v/>
      </c>
      <c r="H80" s="11"/>
      <c r="I80" s="14"/>
      <c r="J80" s="11" t="str">
        <f t="shared" si="24"/>
        <v/>
      </c>
      <c r="K80" s="11" t="str">
        <f t="shared" si="25"/>
        <v/>
      </c>
      <c r="L80" s="11" t="str">
        <f t="shared" si="26"/>
        <v/>
      </c>
      <c r="M80" s="11" t="str">
        <f t="shared" si="27"/>
        <v/>
      </c>
      <c r="N80" s="11" t="str">
        <f>IF(E80&lt;&gt;"",VLOOKUP(E80,依頼一覧!F:H,2,0),"")</f>
        <v/>
      </c>
    </row>
    <row r="81" spans="1:14">
      <c r="A81" s="7">
        <v>80</v>
      </c>
      <c r="B81" s="8" t="str">
        <f t="shared" ca="1" si="21"/>
        <v/>
      </c>
      <c r="C81" s="9" t="str">
        <f t="shared" si="22"/>
        <v/>
      </c>
      <c r="D81" s="9"/>
      <c r="E81" s="10"/>
      <c r="F81" s="74"/>
      <c r="G81" s="10" t="str">
        <f t="shared" si="23"/>
        <v/>
      </c>
      <c r="H81" s="11"/>
      <c r="I81" s="14"/>
      <c r="J81" s="11" t="str">
        <f t="shared" si="24"/>
        <v/>
      </c>
      <c r="K81" s="11" t="str">
        <f t="shared" si="25"/>
        <v/>
      </c>
      <c r="L81" s="11" t="str">
        <f t="shared" si="26"/>
        <v/>
      </c>
      <c r="M81" s="11" t="str">
        <f t="shared" si="27"/>
        <v/>
      </c>
      <c r="N81" s="11" t="str">
        <f>IF(E81&lt;&gt;"",VLOOKUP(E81,依頼一覧!F:H,2,0),"")</f>
        <v/>
      </c>
    </row>
    <row r="82" spans="1:14">
      <c r="A82" s="7">
        <v>81</v>
      </c>
      <c r="B82" s="8" t="str">
        <f t="shared" ca="1" si="21"/>
        <v/>
      </c>
      <c r="C82" s="9" t="str">
        <f t="shared" si="22"/>
        <v/>
      </c>
      <c r="D82" s="9"/>
      <c r="E82" s="10"/>
      <c r="F82" s="74"/>
      <c r="G82" s="10" t="str">
        <f t="shared" si="23"/>
        <v/>
      </c>
      <c r="H82" s="11"/>
      <c r="I82" s="14"/>
      <c r="J82" s="11" t="str">
        <f t="shared" si="24"/>
        <v/>
      </c>
      <c r="K82" s="11" t="str">
        <f t="shared" si="25"/>
        <v/>
      </c>
      <c r="L82" s="11" t="str">
        <f t="shared" si="26"/>
        <v/>
      </c>
      <c r="M82" s="11" t="str">
        <f t="shared" si="27"/>
        <v/>
      </c>
      <c r="N82" s="11" t="str">
        <f>IF(E82&lt;&gt;"",VLOOKUP(E82,依頼一覧!F:H,2,0),"")</f>
        <v/>
      </c>
    </row>
    <row r="83" spans="1:14">
      <c r="A83" s="7">
        <v>82</v>
      </c>
      <c r="B83" s="8" t="str">
        <f t="shared" ca="1" si="21"/>
        <v/>
      </c>
      <c r="C83" s="9" t="str">
        <f t="shared" si="22"/>
        <v/>
      </c>
      <c r="D83" s="9"/>
      <c r="E83" s="10"/>
      <c r="F83" s="74"/>
      <c r="G83" s="10" t="str">
        <f t="shared" si="23"/>
        <v/>
      </c>
      <c r="H83" s="11"/>
      <c r="I83" s="14"/>
      <c r="J83" s="11" t="str">
        <f t="shared" si="24"/>
        <v/>
      </c>
      <c r="K83" s="11" t="str">
        <f t="shared" si="25"/>
        <v/>
      </c>
      <c r="L83" s="11" t="str">
        <f t="shared" si="26"/>
        <v/>
      </c>
      <c r="M83" s="11" t="str">
        <f t="shared" si="27"/>
        <v/>
      </c>
      <c r="N83" s="11" t="str">
        <f>IF(E83&lt;&gt;"",VLOOKUP(E83,依頼一覧!F:H,2,0),"")</f>
        <v/>
      </c>
    </row>
    <row r="84" spans="1:14">
      <c r="A84" s="7">
        <v>83</v>
      </c>
      <c r="B84" s="8" t="str">
        <f t="shared" ca="1" si="21"/>
        <v/>
      </c>
      <c r="C84" s="9" t="str">
        <f t="shared" si="22"/>
        <v/>
      </c>
      <c r="D84" s="9"/>
      <c r="E84" s="10"/>
      <c r="F84" s="74"/>
      <c r="G84" s="10" t="str">
        <f t="shared" si="23"/>
        <v/>
      </c>
      <c r="H84" s="11"/>
      <c r="I84" s="14"/>
      <c r="J84" s="11" t="str">
        <f t="shared" si="24"/>
        <v/>
      </c>
      <c r="K84" s="11" t="str">
        <f t="shared" si="25"/>
        <v/>
      </c>
      <c r="L84" s="11" t="str">
        <f t="shared" si="26"/>
        <v/>
      </c>
      <c r="M84" s="11" t="str">
        <f t="shared" si="27"/>
        <v/>
      </c>
      <c r="N84" s="11" t="str">
        <f>IF(E84&lt;&gt;"",VLOOKUP(E84,依頼一覧!F:H,2,0),"")</f>
        <v/>
      </c>
    </row>
    <row r="85" spans="1:14">
      <c r="A85" s="7">
        <v>84</v>
      </c>
      <c r="B85" s="8" t="str">
        <f t="shared" ca="1" si="21"/>
        <v/>
      </c>
      <c r="C85" s="9" t="str">
        <f t="shared" si="22"/>
        <v/>
      </c>
      <c r="D85" s="9"/>
      <c r="E85" s="10"/>
      <c r="F85" s="74"/>
      <c r="G85" s="10" t="str">
        <f t="shared" si="23"/>
        <v/>
      </c>
      <c r="H85" s="11"/>
      <c r="I85" s="14"/>
      <c r="J85" s="11" t="str">
        <f t="shared" si="24"/>
        <v/>
      </c>
      <c r="K85" s="11" t="str">
        <f t="shared" si="25"/>
        <v/>
      </c>
      <c r="L85" s="11" t="str">
        <f t="shared" si="26"/>
        <v/>
      </c>
      <c r="M85" s="11" t="str">
        <f t="shared" si="27"/>
        <v/>
      </c>
      <c r="N85" s="11" t="str">
        <f>IF(E85&lt;&gt;"",VLOOKUP(E85,依頼一覧!F:H,2,0),"")</f>
        <v/>
      </c>
    </row>
    <row r="86" spans="1:14">
      <c r="A86" s="7">
        <v>85</v>
      </c>
      <c r="B86" s="8" t="str">
        <f t="shared" ca="1" si="21"/>
        <v/>
      </c>
      <c r="C86" s="9" t="str">
        <f t="shared" si="22"/>
        <v/>
      </c>
      <c r="D86" s="9"/>
      <c r="E86" s="10"/>
      <c r="F86" s="74"/>
      <c r="G86" s="10" t="str">
        <f t="shared" si="23"/>
        <v/>
      </c>
      <c r="H86" s="11"/>
      <c r="I86" s="14"/>
      <c r="J86" s="11" t="str">
        <f t="shared" si="24"/>
        <v/>
      </c>
      <c r="K86" s="11" t="str">
        <f t="shared" si="25"/>
        <v/>
      </c>
      <c r="L86" s="11" t="str">
        <f t="shared" si="26"/>
        <v/>
      </c>
      <c r="M86" s="11" t="str">
        <f t="shared" si="27"/>
        <v/>
      </c>
      <c r="N86" s="11" t="str">
        <f>IF(E86&lt;&gt;"",VLOOKUP(E86,依頼一覧!F:H,2,0),"")</f>
        <v/>
      </c>
    </row>
    <row r="87" spans="1:14">
      <c r="A87" s="7">
        <v>86</v>
      </c>
      <c r="B87" s="8" t="str">
        <f t="shared" ca="1" si="21"/>
        <v/>
      </c>
      <c r="C87" s="9" t="str">
        <f t="shared" si="22"/>
        <v/>
      </c>
      <c r="D87" s="9"/>
      <c r="E87" s="10"/>
      <c r="F87" s="74"/>
      <c r="G87" s="10" t="str">
        <f t="shared" si="23"/>
        <v/>
      </c>
      <c r="H87" s="11"/>
      <c r="I87" s="14"/>
      <c r="J87" s="11" t="str">
        <f t="shared" si="24"/>
        <v/>
      </c>
      <c r="K87" s="11" t="str">
        <f t="shared" si="25"/>
        <v/>
      </c>
      <c r="L87" s="11" t="str">
        <f t="shared" si="26"/>
        <v/>
      </c>
      <c r="M87" s="11" t="str">
        <f t="shared" si="27"/>
        <v/>
      </c>
      <c r="N87" s="11" t="str">
        <f>IF(E87&lt;&gt;"",VLOOKUP(E87,依頼一覧!F:H,2,0),"")</f>
        <v/>
      </c>
    </row>
    <row r="88" spans="1:14">
      <c r="A88" s="7">
        <v>87</v>
      </c>
      <c r="B88" s="8" t="str">
        <f t="shared" ca="1" si="21"/>
        <v/>
      </c>
      <c r="C88" s="9" t="str">
        <f t="shared" si="22"/>
        <v/>
      </c>
      <c r="D88" s="9"/>
      <c r="E88" s="10"/>
      <c r="F88" s="74"/>
      <c r="G88" s="10" t="str">
        <f t="shared" si="23"/>
        <v/>
      </c>
      <c r="H88" s="11"/>
      <c r="I88" s="14"/>
      <c r="J88" s="11" t="str">
        <f t="shared" si="24"/>
        <v/>
      </c>
      <c r="K88" s="11" t="str">
        <f t="shared" si="25"/>
        <v/>
      </c>
      <c r="L88" s="11" t="str">
        <f t="shared" si="26"/>
        <v/>
      </c>
      <c r="M88" s="11" t="str">
        <f t="shared" si="27"/>
        <v/>
      </c>
      <c r="N88" s="11" t="str">
        <f>IF(E88&lt;&gt;"",VLOOKUP(E88,依頼一覧!F:H,2,0),"")</f>
        <v/>
      </c>
    </row>
    <row r="89" spans="1:14">
      <c r="A89" s="7">
        <v>88</v>
      </c>
      <c r="B89" s="8" t="str">
        <f t="shared" ca="1" si="21"/>
        <v/>
      </c>
      <c r="C89" s="9" t="str">
        <f t="shared" si="22"/>
        <v/>
      </c>
      <c r="D89" s="9"/>
      <c r="E89" s="10"/>
      <c r="F89" s="74"/>
      <c r="G89" s="10" t="str">
        <f t="shared" si="23"/>
        <v/>
      </c>
      <c r="H89" s="11"/>
      <c r="I89" s="14"/>
      <c r="J89" s="11" t="str">
        <f t="shared" si="24"/>
        <v/>
      </c>
      <c r="K89" s="11" t="str">
        <f t="shared" si="25"/>
        <v/>
      </c>
      <c r="L89" s="11" t="str">
        <f t="shared" si="26"/>
        <v/>
      </c>
      <c r="M89" s="11" t="str">
        <f t="shared" si="27"/>
        <v/>
      </c>
      <c r="N89" s="11" t="str">
        <f>IF(E89&lt;&gt;"",VLOOKUP(E89,依頼一覧!F:H,2,0),"")</f>
        <v/>
      </c>
    </row>
    <row r="90" spans="1:14">
      <c r="A90" s="7">
        <v>89</v>
      </c>
      <c r="B90" s="8" t="str">
        <f t="shared" ca="1" si="21"/>
        <v/>
      </c>
      <c r="C90" s="9" t="str">
        <f t="shared" si="22"/>
        <v/>
      </c>
      <c r="D90" s="9"/>
      <c r="E90" s="10"/>
      <c r="F90" s="74"/>
      <c r="G90" s="10" t="str">
        <f t="shared" si="23"/>
        <v/>
      </c>
      <c r="H90" s="11"/>
      <c r="I90" s="14"/>
      <c r="J90" s="11" t="str">
        <f t="shared" si="24"/>
        <v/>
      </c>
      <c r="K90" s="11" t="str">
        <f t="shared" si="25"/>
        <v/>
      </c>
      <c r="L90" s="11" t="str">
        <f t="shared" si="26"/>
        <v/>
      </c>
      <c r="M90" s="11" t="str">
        <f t="shared" si="27"/>
        <v/>
      </c>
      <c r="N90" s="11" t="str">
        <f>IF(E90&lt;&gt;"",VLOOKUP(E90,依頼一覧!F:H,2,0),"")</f>
        <v/>
      </c>
    </row>
    <row r="91" spans="1:14">
      <c r="A91" s="7">
        <v>90</v>
      </c>
      <c r="B91" s="8" t="str">
        <f t="shared" ref="B91:B130" ca="1" si="28">IF(D91&lt;&gt;"",TODAY(),"")</f>
        <v/>
      </c>
      <c r="C91" s="9" t="str">
        <f t="shared" ref="C91:C130" si="29">IF(D91&lt;&gt;"",C90,"")</f>
        <v/>
      </c>
      <c r="D91" s="9"/>
      <c r="E91" s="10"/>
      <c r="F91" s="74"/>
      <c r="G91" s="10" t="str">
        <f t="shared" ref="G91:G129" si="30">LEFT(E91,5)</f>
        <v/>
      </c>
      <c r="H91" s="11"/>
      <c r="I91" s="14"/>
      <c r="J91" s="11" t="str">
        <f t="shared" ref="J91:J129" si="31">IF(E91&lt;&gt;"",
IF(
OR(VALUE(G91)=31091,VALUE(G91)=49561,VALUE(G91)=49790,VALUE(G91)=48161,VALUE(G91)=49661,VALUE(G91)=49861,VALUE(G91)=48561,VALUE(G91)=49679,VALUE(G91)=60522,VALUE(G91)=49261,VALUE(G91)=49681,VALUE(G91)=71151,VALUE(G91)=49361,VALUE(G91)=49743,VALUE(G91)=77334,VALUE(G91)=49461,VALUE(G91)=49761,VALUE(G91)=99661,VALUE(G91)=917,VALUE(G91)=10035,VALUE(G91)=49663,VALUE(G91)=49665,VALUE(G91)=60020,VALUE(G91)=99660,VALUE(G91)=99663,VALUE(G91)=99665,VALUE(G91)=71151,VALUE(G91)=31081),"JCB",
IF(
E91=0,"J-Mups","MUN"
)
),"")</f>
        <v/>
      </c>
      <c r="K91" s="11" t="str">
        <f t="shared" ref="K91:K129" si="32">IF(D91&lt;&gt;"","ヤマト","")</f>
        <v/>
      </c>
      <c r="L91" s="11" t="str">
        <f t="shared" ref="L91:L129" si="33">IF(D91&lt;&gt;"",IF(H91="*","元払い","着払い"),"")</f>
        <v/>
      </c>
      <c r="M91" s="11" t="str">
        <f t="shared" si="27"/>
        <v/>
      </c>
      <c r="N91" s="11" t="str">
        <f>IF(E91&lt;&gt;"",VLOOKUP(E91,依頼一覧!F:H,2,0),"")</f>
        <v/>
      </c>
    </row>
    <row r="92" spans="1:14">
      <c r="A92" s="7">
        <v>91</v>
      </c>
      <c r="B92" s="8" t="str">
        <f t="shared" ca="1" si="28"/>
        <v/>
      </c>
      <c r="C92" s="9" t="str">
        <f t="shared" si="29"/>
        <v/>
      </c>
      <c r="D92" s="9"/>
      <c r="E92" s="10"/>
      <c r="F92" s="74"/>
      <c r="G92" s="10" t="str">
        <f t="shared" si="30"/>
        <v/>
      </c>
      <c r="H92" s="11"/>
      <c r="I92" s="14"/>
      <c r="J92" s="11" t="str">
        <f t="shared" si="31"/>
        <v/>
      </c>
      <c r="K92" s="11" t="str">
        <f t="shared" si="32"/>
        <v/>
      </c>
      <c r="L92" s="11" t="str">
        <f t="shared" si="33"/>
        <v/>
      </c>
      <c r="M92" s="11" t="str">
        <f t="shared" si="27"/>
        <v/>
      </c>
      <c r="N92" s="11" t="str">
        <f>IF(E92&lt;&gt;"",VLOOKUP(E92,依頼一覧!F:H,2,0),"")</f>
        <v/>
      </c>
    </row>
    <row r="93" spans="1:14">
      <c r="A93" s="7">
        <v>92</v>
      </c>
      <c r="B93" s="8" t="str">
        <f t="shared" ca="1" si="28"/>
        <v/>
      </c>
      <c r="C93" s="9" t="str">
        <f t="shared" si="29"/>
        <v/>
      </c>
      <c r="D93" s="9"/>
      <c r="E93" s="10"/>
      <c r="F93" s="74"/>
      <c r="G93" s="10" t="str">
        <f t="shared" si="30"/>
        <v/>
      </c>
      <c r="H93" s="11"/>
      <c r="I93" s="14"/>
      <c r="J93" s="11" t="str">
        <f t="shared" si="31"/>
        <v/>
      </c>
      <c r="K93" s="11" t="str">
        <f t="shared" si="32"/>
        <v/>
      </c>
      <c r="L93" s="11" t="str">
        <f t="shared" si="33"/>
        <v/>
      </c>
      <c r="M93" s="11" t="str">
        <f t="shared" si="27"/>
        <v/>
      </c>
      <c r="N93" s="11" t="str">
        <f>IF(E93&lt;&gt;"",VLOOKUP(E93,依頼一覧!F:H,2,0),"")</f>
        <v/>
      </c>
    </row>
    <row r="94" spans="1:14">
      <c r="A94" s="7">
        <v>93</v>
      </c>
      <c r="B94" s="8" t="str">
        <f t="shared" ca="1" si="28"/>
        <v/>
      </c>
      <c r="C94" s="9" t="str">
        <f t="shared" si="29"/>
        <v/>
      </c>
      <c r="D94" s="9"/>
      <c r="E94" s="10"/>
      <c r="F94" s="74"/>
      <c r="G94" s="10" t="str">
        <f t="shared" si="30"/>
        <v/>
      </c>
      <c r="H94" s="11"/>
      <c r="I94" s="14"/>
      <c r="J94" s="11" t="str">
        <f t="shared" si="31"/>
        <v/>
      </c>
      <c r="K94" s="11" t="str">
        <f t="shared" si="32"/>
        <v/>
      </c>
      <c r="L94" s="11" t="str">
        <f t="shared" si="33"/>
        <v/>
      </c>
      <c r="M94" s="11" t="str">
        <f t="shared" si="27"/>
        <v/>
      </c>
      <c r="N94" s="11" t="str">
        <f>IF(E94&lt;&gt;"",VLOOKUP(E94,依頼一覧!F:H,2,0),"")</f>
        <v/>
      </c>
    </row>
    <row r="95" spans="1:14">
      <c r="A95" s="7">
        <v>94</v>
      </c>
      <c r="B95" s="8" t="str">
        <f t="shared" ca="1" si="28"/>
        <v/>
      </c>
      <c r="C95" s="9" t="str">
        <f t="shared" si="29"/>
        <v/>
      </c>
      <c r="D95" s="9"/>
      <c r="E95" s="10"/>
      <c r="F95" s="74"/>
      <c r="G95" s="10" t="str">
        <f t="shared" si="30"/>
        <v/>
      </c>
      <c r="H95" s="11"/>
      <c r="I95" s="14"/>
      <c r="J95" s="11" t="str">
        <f t="shared" si="31"/>
        <v/>
      </c>
      <c r="K95" s="11" t="str">
        <f t="shared" si="32"/>
        <v/>
      </c>
      <c r="L95" s="11" t="str">
        <f t="shared" si="33"/>
        <v/>
      </c>
      <c r="M95" s="11" t="str">
        <f t="shared" si="27"/>
        <v/>
      </c>
      <c r="N95" s="11" t="str">
        <f>IF(E95&lt;&gt;"",VLOOKUP(E95,依頼一覧!F:H,2,0),"")</f>
        <v/>
      </c>
    </row>
    <row r="96" spans="1:14">
      <c r="A96" s="7">
        <v>95</v>
      </c>
      <c r="B96" s="8" t="str">
        <f t="shared" ca="1" si="28"/>
        <v/>
      </c>
      <c r="C96" s="9" t="str">
        <f t="shared" si="29"/>
        <v/>
      </c>
      <c r="D96" s="9"/>
      <c r="E96" s="10"/>
      <c r="F96" s="74"/>
      <c r="G96" s="10" t="str">
        <f t="shared" si="30"/>
        <v/>
      </c>
      <c r="H96" s="11"/>
      <c r="I96" s="14"/>
      <c r="J96" s="11" t="str">
        <f t="shared" si="31"/>
        <v/>
      </c>
      <c r="K96" s="11" t="str">
        <f t="shared" si="32"/>
        <v/>
      </c>
      <c r="L96" s="11" t="str">
        <f t="shared" si="33"/>
        <v/>
      </c>
      <c r="M96" s="11" t="str">
        <f t="shared" si="27"/>
        <v/>
      </c>
      <c r="N96" s="11" t="str">
        <f>IF(E96&lt;&gt;"",VLOOKUP(E96,依頼一覧!F:H,2,0),"")</f>
        <v/>
      </c>
    </row>
    <row r="97" spans="1:14">
      <c r="A97" s="7">
        <v>96</v>
      </c>
      <c r="B97" s="8" t="str">
        <f t="shared" ca="1" si="28"/>
        <v/>
      </c>
      <c r="C97" s="9" t="str">
        <f t="shared" si="29"/>
        <v/>
      </c>
      <c r="D97" s="9"/>
      <c r="E97" s="10"/>
      <c r="F97" s="74"/>
      <c r="G97" s="10" t="str">
        <f t="shared" si="30"/>
        <v/>
      </c>
      <c r="H97" s="11"/>
      <c r="I97" s="14"/>
      <c r="J97" s="11" t="str">
        <f t="shared" si="31"/>
        <v/>
      </c>
      <c r="K97" s="11" t="str">
        <f t="shared" si="32"/>
        <v/>
      </c>
      <c r="L97" s="11" t="str">
        <f t="shared" si="33"/>
        <v/>
      </c>
      <c r="M97" s="11" t="str">
        <f t="shared" si="27"/>
        <v/>
      </c>
      <c r="N97" s="11" t="str">
        <f>IF(E97&lt;&gt;"",VLOOKUP(E97,依頼一覧!F:H,2,0),"")</f>
        <v/>
      </c>
    </row>
    <row r="98" spans="1:14">
      <c r="A98" s="7">
        <v>97</v>
      </c>
      <c r="B98" s="8" t="str">
        <f t="shared" ca="1" si="28"/>
        <v/>
      </c>
      <c r="C98" s="9" t="str">
        <f t="shared" si="29"/>
        <v/>
      </c>
      <c r="D98" s="9"/>
      <c r="E98" s="10"/>
      <c r="F98" s="74"/>
      <c r="G98" s="10" t="str">
        <f t="shared" si="30"/>
        <v/>
      </c>
      <c r="H98" s="11"/>
      <c r="I98" s="14"/>
      <c r="J98" s="11" t="str">
        <f t="shared" si="31"/>
        <v/>
      </c>
      <c r="K98" s="11" t="str">
        <f t="shared" si="32"/>
        <v/>
      </c>
      <c r="L98" s="11" t="str">
        <f t="shared" si="33"/>
        <v/>
      </c>
      <c r="M98" s="11" t="str">
        <f t="shared" si="27"/>
        <v/>
      </c>
      <c r="N98" s="11" t="str">
        <f>IF(E98&lt;&gt;"",VLOOKUP(E98,依頼一覧!F:H,2,0),"")</f>
        <v/>
      </c>
    </row>
    <row r="99" spans="1:14">
      <c r="A99" s="7">
        <v>98</v>
      </c>
      <c r="B99" s="8" t="str">
        <f t="shared" ca="1" si="28"/>
        <v/>
      </c>
      <c r="C99" s="9" t="str">
        <f t="shared" si="29"/>
        <v/>
      </c>
      <c r="D99" s="9"/>
      <c r="E99" s="10"/>
      <c r="F99" s="74"/>
      <c r="G99" s="10" t="str">
        <f t="shared" si="30"/>
        <v/>
      </c>
      <c r="H99" s="11"/>
      <c r="I99" s="14"/>
      <c r="J99" s="11" t="str">
        <f t="shared" si="31"/>
        <v/>
      </c>
      <c r="K99" s="11" t="str">
        <f t="shared" si="32"/>
        <v/>
      </c>
      <c r="L99" s="11" t="str">
        <f t="shared" si="33"/>
        <v/>
      </c>
      <c r="M99" s="11" t="str">
        <f t="shared" si="27"/>
        <v/>
      </c>
      <c r="N99" s="11" t="str">
        <f>IF(E99&lt;&gt;"",VLOOKUP(E99,依頼一覧!F:H,2,0),"")</f>
        <v/>
      </c>
    </row>
    <row r="100" spans="1:14">
      <c r="A100" s="7">
        <v>99</v>
      </c>
      <c r="B100" s="8" t="str">
        <f t="shared" ca="1" si="28"/>
        <v/>
      </c>
      <c r="C100" s="9" t="str">
        <f t="shared" si="29"/>
        <v/>
      </c>
      <c r="D100" s="9"/>
      <c r="E100" s="10"/>
      <c r="F100" s="74"/>
      <c r="G100" s="10" t="str">
        <f t="shared" si="30"/>
        <v/>
      </c>
      <c r="H100" s="11"/>
      <c r="I100" s="14"/>
      <c r="J100" s="11" t="str">
        <f t="shared" si="31"/>
        <v/>
      </c>
      <c r="K100" s="11" t="str">
        <f t="shared" si="32"/>
        <v/>
      </c>
      <c r="L100" s="11" t="str">
        <f t="shared" si="33"/>
        <v/>
      </c>
      <c r="M100" s="11" t="str">
        <f t="shared" si="27"/>
        <v/>
      </c>
      <c r="N100" s="11" t="str">
        <f>IF(E100&lt;&gt;"",VLOOKUP(E100,依頼一覧!F:H,2,0),"")</f>
        <v/>
      </c>
    </row>
    <row r="101" spans="1:14">
      <c r="A101" s="7">
        <v>100</v>
      </c>
      <c r="B101" s="8" t="str">
        <f t="shared" ca="1" si="28"/>
        <v/>
      </c>
      <c r="C101" s="9" t="str">
        <f t="shared" si="29"/>
        <v/>
      </c>
      <c r="D101" s="9"/>
      <c r="E101" s="10"/>
      <c r="F101" s="74"/>
      <c r="G101" s="10" t="str">
        <f t="shared" si="30"/>
        <v/>
      </c>
      <c r="H101" s="11"/>
      <c r="I101" s="14"/>
      <c r="J101" s="11" t="str">
        <f t="shared" si="31"/>
        <v/>
      </c>
      <c r="K101" s="11" t="str">
        <f t="shared" si="32"/>
        <v/>
      </c>
      <c r="L101" s="11" t="str">
        <f t="shared" si="33"/>
        <v/>
      </c>
      <c r="M101" s="11" t="str">
        <f t="shared" si="27"/>
        <v/>
      </c>
      <c r="N101" s="11" t="str">
        <f>IF(E101&lt;&gt;"",VLOOKUP(E101,依頼一覧!F:H,2,0),"")</f>
        <v/>
      </c>
    </row>
    <row r="102" spans="1:14">
      <c r="A102" s="7">
        <v>101</v>
      </c>
      <c r="B102" s="8" t="str">
        <f t="shared" ca="1" si="28"/>
        <v/>
      </c>
      <c r="C102" s="9" t="str">
        <f t="shared" si="29"/>
        <v/>
      </c>
      <c r="D102" s="9"/>
      <c r="E102" s="10"/>
      <c r="F102" s="74"/>
      <c r="G102" s="10" t="str">
        <f t="shared" si="30"/>
        <v/>
      </c>
      <c r="H102" s="11"/>
      <c r="I102" s="14"/>
      <c r="J102" s="11" t="str">
        <f t="shared" si="31"/>
        <v/>
      </c>
      <c r="K102" s="11" t="str">
        <f t="shared" si="32"/>
        <v/>
      </c>
      <c r="L102" s="11" t="str">
        <f t="shared" si="33"/>
        <v/>
      </c>
      <c r="M102" s="11" t="str">
        <f t="shared" si="27"/>
        <v/>
      </c>
      <c r="N102" s="11" t="str">
        <f>IF(E102&lt;&gt;"",VLOOKUP(E102,依頼一覧!F:H,2,0),"")</f>
        <v/>
      </c>
    </row>
    <row r="103" spans="1:14">
      <c r="A103" s="7">
        <v>102</v>
      </c>
      <c r="B103" s="8" t="str">
        <f t="shared" ca="1" si="28"/>
        <v/>
      </c>
      <c r="C103" s="9" t="str">
        <f t="shared" si="29"/>
        <v/>
      </c>
      <c r="D103" s="9"/>
      <c r="E103" s="10"/>
      <c r="F103" s="74"/>
      <c r="G103" s="10" t="str">
        <f t="shared" si="30"/>
        <v/>
      </c>
      <c r="H103" s="11"/>
      <c r="I103" s="14"/>
      <c r="J103" s="11" t="str">
        <f t="shared" si="31"/>
        <v/>
      </c>
      <c r="K103" s="11" t="str">
        <f t="shared" si="32"/>
        <v/>
      </c>
      <c r="L103" s="11" t="str">
        <f t="shared" si="33"/>
        <v/>
      </c>
      <c r="M103" s="11" t="str">
        <f t="shared" si="27"/>
        <v/>
      </c>
      <c r="N103" s="11" t="str">
        <f>IF(E103&lt;&gt;"",VLOOKUP(E103,依頼一覧!F:H,2,0),"")</f>
        <v/>
      </c>
    </row>
    <row r="104" spans="1:14">
      <c r="A104" s="7">
        <v>103</v>
      </c>
      <c r="B104" s="8" t="str">
        <f t="shared" ca="1" si="28"/>
        <v/>
      </c>
      <c r="C104" s="9" t="str">
        <f t="shared" si="29"/>
        <v/>
      </c>
      <c r="D104" s="9"/>
      <c r="E104" s="10"/>
      <c r="F104" s="74"/>
      <c r="G104" s="10" t="str">
        <f t="shared" si="30"/>
        <v/>
      </c>
      <c r="H104" s="11"/>
      <c r="I104" s="14"/>
      <c r="J104" s="11" t="str">
        <f t="shared" si="31"/>
        <v/>
      </c>
      <c r="K104" s="11" t="str">
        <f t="shared" si="32"/>
        <v/>
      </c>
      <c r="L104" s="11" t="str">
        <f t="shared" si="33"/>
        <v/>
      </c>
      <c r="M104" s="11" t="str">
        <f t="shared" si="27"/>
        <v/>
      </c>
      <c r="N104" s="11" t="str">
        <f>IF(E104&lt;&gt;"",VLOOKUP(E104,依頼一覧!F:H,2,0),"")</f>
        <v/>
      </c>
    </row>
    <row r="105" spans="1:14">
      <c r="A105" s="7">
        <v>104</v>
      </c>
      <c r="B105" s="8" t="str">
        <f t="shared" ca="1" si="28"/>
        <v/>
      </c>
      <c r="C105" s="9" t="str">
        <f t="shared" si="29"/>
        <v/>
      </c>
      <c r="D105" s="9"/>
      <c r="E105" s="10"/>
      <c r="F105" s="74"/>
      <c r="G105" s="10" t="str">
        <f t="shared" si="30"/>
        <v/>
      </c>
      <c r="H105" s="11"/>
      <c r="I105" s="14"/>
      <c r="J105" s="11" t="str">
        <f t="shared" si="31"/>
        <v/>
      </c>
      <c r="K105" s="11" t="str">
        <f t="shared" si="32"/>
        <v/>
      </c>
      <c r="L105" s="11" t="str">
        <f t="shared" si="33"/>
        <v/>
      </c>
      <c r="M105" s="11" t="str">
        <f t="shared" si="27"/>
        <v/>
      </c>
      <c r="N105" s="11" t="str">
        <f>IF(E105&lt;&gt;"",VLOOKUP(E105,依頼一覧!F:H,2,0),"")</f>
        <v/>
      </c>
    </row>
    <row r="106" spans="1:14">
      <c r="A106" s="7">
        <v>105</v>
      </c>
      <c r="B106" s="8" t="str">
        <f t="shared" ca="1" si="28"/>
        <v/>
      </c>
      <c r="C106" s="9" t="str">
        <f t="shared" si="29"/>
        <v/>
      </c>
      <c r="D106" s="9"/>
      <c r="E106" s="10"/>
      <c r="F106" s="74"/>
      <c r="G106" s="10" t="str">
        <f t="shared" si="30"/>
        <v/>
      </c>
      <c r="H106" s="11"/>
      <c r="I106" s="14"/>
      <c r="J106" s="11" t="str">
        <f t="shared" si="31"/>
        <v/>
      </c>
      <c r="K106" s="11" t="str">
        <f t="shared" si="32"/>
        <v/>
      </c>
      <c r="L106" s="11" t="str">
        <f t="shared" si="33"/>
        <v/>
      </c>
      <c r="M106" s="11" t="str">
        <f t="shared" si="27"/>
        <v/>
      </c>
      <c r="N106" s="11" t="str">
        <f>IF(E106&lt;&gt;"",VLOOKUP(E106,依頼一覧!F:H,2,0),"")</f>
        <v/>
      </c>
    </row>
    <row r="107" spans="1:14">
      <c r="A107" s="7">
        <v>106</v>
      </c>
      <c r="B107" s="8" t="str">
        <f t="shared" ca="1" si="28"/>
        <v/>
      </c>
      <c r="C107" s="9" t="str">
        <f t="shared" si="29"/>
        <v/>
      </c>
      <c r="D107" s="9"/>
      <c r="E107" s="10"/>
      <c r="F107" s="74"/>
      <c r="G107" s="10" t="str">
        <f t="shared" si="30"/>
        <v/>
      </c>
      <c r="H107" s="11"/>
      <c r="I107" s="14"/>
      <c r="J107" s="11" t="str">
        <f t="shared" si="31"/>
        <v/>
      </c>
      <c r="K107" s="11" t="str">
        <f t="shared" si="32"/>
        <v/>
      </c>
      <c r="L107" s="11" t="str">
        <f t="shared" si="33"/>
        <v/>
      </c>
      <c r="M107" s="11" t="str">
        <f t="shared" si="27"/>
        <v/>
      </c>
      <c r="N107" s="11" t="str">
        <f>IF(E107&lt;&gt;"",VLOOKUP(E107,依頼一覧!F:H,2,0),"")</f>
        <v/>
      </c>
    </row>
    <row r="108" spans="1:14">
      <c r="A108" s="7">
        <v>107</v>
      </c>
      <c r="B108" s="8" t="str">
        <f t="shared" ca="1" si="28"/>
        <v/>
      </c>
      <c r="C108" s="9" t="str">
        <f t="shared" si="29"/>
        <v/>
      </c>
      <c r="D108" s="9"/>
      <c r="E108" s="10"/>
      <c r="F108" s="74"/>
      <c r="G108" s="10" t="str">
        <f t="shared" si="30"/>
        <v/>
      </c>
      <c r="H108" s="11"/>
      <c r="I108" s="14"/>
      <c r="J108" s="11" t="str">
        <f t="shared" si="31"/>
        <v/>
      </c>
      <c r="K108" s="11" t="str">
        <f t="shared" si="32"/>
        <v/>
      </c>
      <c r="L108" s="11" t="str">
        <f t="shared" si="33"/>
        <v/>
      </c>
      <c r="M108" s="11" t="str">
        <f t="shared" si="27"/>
        <v/>
      </c>
      <c r="N108" s="11" t="str">
        <f>IF(E108&lt;&gt;"",VLOOKUP(E108,依頼一覧!F:H,2,0),"")</f>
        <v/>
      </c>
    </row>
    <row r="109" spans="1:14">
      <c r="A109" s="7">
        <v>108</v>
      </c>
      <c r="B109" s="8" t="str">
        <f t="shared" ca="1" si="28"/>
        <v/>
      </c>
      <c r="C109" s="9" t="str">
        <f t="shared" si="29"/>
        <v/>
      </c>
      <c r="D109" s="9"/>
      <c r="E109" s="10"/>
      <c r="F109" s="74"/>
      <c r="G109" s="10" t="str">
        <f t="shared" si="30"/>
        <v/>
      </c>
      <c r="H109" s="11"/>
      <c r="I109" s="14"/>
      <c r="J109" s="11" t="str">
        <f t="shared" si="31"/>
        <v/>
      </c>
      <c r="K109" s="11" t="str">
        <f t="shared" si="32"/>
        <v/>
      </c>
      <c r="L109" s="11" t="str">
        <f t="shared" si="33"/>
        <v/>
      </c>
      <c r="M109" s="11" t="str">
        <f t="shared" si="27"/>
        <v/>
      </c>
      <c r="N109" s="11" t="str">
        <f>IF(E109&lt;&gt;"",VLOOKUP(E109,依頼一覧!F:H,2,0),"")</f>
        <v/>
      </c>
    </row>
    <row r="110" spans="1:14">
      <c r="A110" s="7">
        <v>109</v>
      </c>
      <c r="B110" s="8" t="str">
        <f t="shared" ca="1" si="28"/>
        <v/>
      </c>
      <c r="C110" s="9" t="str">
        <f t="shared" si="29"/>
        <v/>
      </c>
      <c r="D110" s="9"/>
      <c r="E110" s="10"/>
      <c r="F110" s="74"/>
      <c r="G110" s="10" t="str">
        <f t="shared" si="30"/>
        <v/>
      </c>
      <c r="H110" s="11"/>
      <c r="I110" s="14"/>
      <c r="J110" s="11" t="str">
        <f t="shared" si="31"/>
        <v/>
      </c>
      <c r="K110" s="11" t="str">
        <f t="shared" si="32"/>
        <v/>
      </c>
      <c r="L110" s="11" t="str">
        <f t="shared" si="33"/>
        <v/>
      </c>
      <c r="M110" s="11" t="str">
        <f t="shared" si="27"/>
        <v/>
      </c>
      <c r="N110" s="11" t="str">
        <f>IF(E110&lt;&gt;"",VLOOKUP(E110,依頼一覧!F:H,2,0),"")</f>
        <v/>
      </c>
    </row>
    <row r="111" spans="1:14">
      <c r="A111" s="7">
        <v>110</v>
      </c>
      <c r="B111" s="8" t="str">
        <f t="shared" ca="1" si="28"/>
        <v/>
      </c>
      <c r="C111" s="9" t="str">
        <f t="shared" si="29"/>
        <v/>
      </c>
      <c r="D111" s="9"/>
      <c r="E111" s="10"/>
      <c r="F111" s="74"/>
      <c r="G111" s="10" t="str">
        <f t="shared" si="30"/>
        <v/>
      </c>
      <c r="H111" s="11"/>
      <c r="I111" s="14"/>
      <c r="J111" s="11" t="str">
        <f t="shared" si="31"/>
        <v/>
      </c>
      <c r="K111" s="11" t="str">
        <f t="shared" si="32"/>
        <v/>
      </c>
      <c r="L111" s="11" t="str">
        <f t="shared" si="33"/>
        <v/>
      </c>
      <c r="M111" s="11" t="str">
        <f t="shared" si="27"/>
        <v/>
      </c>
      <c r="N111" s="11" t="str">
        <f>IF(E111&lt;&gt;"",VLOOKUP(E111,依頼一覧!F:H,2,0),"")</f>
        <v/>
      </c>
    </row>
    <row r="112" spans="1:14">
      <c r="A112" s="7">
        <v>111</v>
      </c>
      <c r="B112" s="8" t="str">
        <f t="shared" ca="1" si="28"/>
        <v/>
      </c>
      <c r="C112" s="9" t="str">
        <f t="shared" si="29"/>
        <v/>
      </c>
      <c r="D112" s="9"/>
      <c r="E112" s="10"/>
      <c r="F112" s="74"/>
      <c r="G112" s="10" t="str">
        <f t="shared" si="30"/>
        <v/>
      </c>
      <c r="H112" s="11"/>
      <c r="I112" s="14"/>
      <c r="J112" s="11" t="str">
        <f t="shared" si="31"/>
        <v/>
      </c>
      <c r="K112" s="11" t="str">
        <f t="shared" si="32"/>
        <v/>
      </c>
      <c r="L112" s="11" t="str">
        <f t="shared" si="33"/>
        <v/>
      </c>
      <c r="M112" s="11" t="str">
        <f t="shared" si="27"/>
        <v/>
      </c>
      <c r="N112" s="11" t="str">
        <f>IF(E112&lt;&gt;"",VLOOKUP(E112,依頼一覧!F:H,2,0),"")</f>
        <v/>
      </c>
    </row>
    <row r="113" spans="1:14">
      <c r="A113" s="7">
        <v>112</v>
      </c>
      <c r="B113" s="8" t="str">
        <f t="shared" ca="1" si="28"/>
        <v/>
      </c>
      <c r="C113" s="9" t="str">
        <f t="shared" si="29"/>
        <v/>
      </c>
      <c r="D113" s="9"/>
      <c r="E113" s="10"/>
      <c r="F113" s="74"/>
      <c r="G113" s="10" t="str">
        <f t="shared" si="30"/>
        <v/>
      </c>
      <c r="H113" s="11"/>
      <c r="I113" s="14"/>
      <c r="J113" s="11" t="str">
        <f t="shared" si="31"/>
        <v/>
      </c>
      <c r="K113" s="11" t="str">
        <f t="shared" si="32"/>
        <v/>
      </c>
      <c r="L113" s="11" t="str">
        <f t="shared" si="33"/>
        <v/>
      </c>
      <c r="M113" s="11" t="str">
        <f t="shared" si="27"/>
        <v/>
      </c>
      <c r="N113" s="11" t="str">
        <f>IF(E113&lt;&gt;"",VLOOKUP(E113,依頼一覧!F:H,2,0),"")</f>
        <v/>
      </c>
    </row>
    <row r="114" spans="1:14">
      <c r="A114" s="7">
        <v>113</v>
      </c>
      <c r="B114" s="8" t="str">
        <f t="shared" ca="1" si="28"/>
        <v/>
      </c>
      <c r="C114" s="9" t="str">
        <f t="shared" si="29"/>
        <v/>
      </c>
      <c r="D114" s="9"/>
      <c r="E114" s="10"/>
      <c r="F114" s="74"/>
      <c r="G114" s="10" t="str">
        <f t="shared" si="30"/>
        <v/>
      </c>
      <c r="H114" s="11"/>
      <c r="I114" s="14"/>
      <c r="J114" s="11" t="str">
        <f t="shared" si="31"/>
        <v/>
      </c>
      <c r="K114" s="11" t="str">
        <f t="shared" si="32"/>
        <v/>
      </c>
      <c r="L114" s="11" t="str">
        <f t="shared" si="33"/>
        <v/>
      </c>
      <c r="M114" s="11" t="str">
        <f t="shared" si="27"/>
        <v/>
      </c>
      <c r="N114" s="11" t="str">
        <f>IF(E114&lt;&gt;"",VLOOKUP(E114,依頼一覧!F:H,2,0),"")</f>
        <v/>
      </c>
    </row>
    <row r="115" spans="1:14">
      <c r="A115" s="7">
        <v>114</v>
      </c>
      <c r="B115" s="8" t="str">
        <f t="shared" ca="1" si="28"/>
        <v/>
      </c>
      <c r="C115" s="9" t="str">
        <f t="shared" si="29"/>
        <v/>
      </c>
      <c r="D115" s="9"/>
      <c r="E115" s="10"/>
      <c r="F115" s="74"/>
      <c r="G115" s="10" t="str">
        <f t="shared" si="30"/>
        <v/>
      </c>
      <c r="H115" s="11"/>
      <c r="I115" s="14"/>
      <c r="J115" s="11" t="str">
        <f t="shared" si="31"/>
        <v/>
      </c>
      <c r="K115" s="11" t="str">
        <f t="shared" si="32"/>
        <v/>
      </c>
      <c r="L115" s="11" t="str">
        <f t="shared" si="33"/>
        <v/>
      </c>
      <c r="M115" s="11" t="str">
        <f t="shared" si="27"/>
        <v/>
      </c>
      <c r="N115" s="11" t="str">
        <f>IF(E115&lt;&gt;"",VLOOKUP(E115,依頼一覧!F:H,2,0),"")</f>
        <v/>
      </c>
    </row>
    <row r="116" spans="1:14">
      <c r="A116" s="7">
        <v>115</v>
      </c>
      <c r="B116" s="8" t="str">
        <f t="shared" ca="1" si="28"/>
        <v/>
      </c>
      <c r="C116" s="9" t="str">
        <f t="shared" si="29"/>
        <v/>
      </c>
      <c r="D116" s="9"/>
      <c r="E116" s="10"/>
      <c r="F116" s="74"/>
      <c r="G116" s="10" t="str">
        <f t="shared" si="30"/>
        <v/>
      </c>
      <c r="H116" s="11"/>
      <c r="I116" s="14"/>
      <c r="J116" s="11" t="str">
        <f t="shared" si="31"/>
        <v/>
      </c>
      <c r="K116" s="11" t="str">
        <f t="shared" si="32"/>
        <v/>
      </c>
      <c r="L116" s="11" t="str">
        <f t="shared" si="33"/>
        <v/>
      </c>
      <c r="M116" s="11" t="str">
        <f t="shared" si="27"/>
        <v/>
      </c>
      <c r="N116" s="11" t="str">
        <f>IF(E116&lt;&gt;"",VLOOKUP(E116,依頼一覧!F:H,2,0),"")</f>
        <v/>
      </c>
    </row>
    <row r="117" spans="1:14">
      <c r="A117" s="7">
        <v>116</v>
      </c>
      <c r="B117" s="8" t="str">
        <f t="shared" ca="1" si="28"/>
        <v/>
      </c>
      <c r="C117" s="9" t="str">
        <f t="shared" si="29"/>
        <v/>
      </c>
      <c r="D117" s="9"/>
      <c r="E117" s="10"/>
      <c r="F117" s="74"/>
      <c r="G117" s="10" t="str">
        <f t="shared" si="30"/>
        <v/>
      </c>
      <c r="H117" s="11"/>
      <c r="I117" s="14"/>
      <c r="J117" s="11" t="str">
        <f t="shared" si="31"/>
        <v/>
      </c>
      <c r="K117" s="11" t="str">
        <f t="shared" si="32"/>
        <v/>
      </c>
      <c r="L117" s="11" t="str">
        <f t="shared" si="33"/>
        <v/>
      </c>
      <c r="M117" s="11" t="str">
        <f t="shared" si="27"/>
        <v/>
      </c>
      <c r="N117" s="11" t="str">
        <f>IF(E117&lt;&gt;"",VLOOKUP(E117,依頼一覧!F:H,2,0),"")</f>
        <v/>
      </c>
    </row>
    <row r="118" spans="1:14">
      <c r="A118" s="7">
        <v>117</v>
      </c>
      <c r="B118" s="8" t="str">
        <f t="shared" ca="1" si="28"/>
        <v/>
      </c>
      <c r="C118" s="9" t="str">
        <f t="shared" si="29"/>
        <v/>
      </c>
      <c r="D118" s="9"/>
      <c r="E118" s="10"/>
      <c r="F118" s="74"/>
      <c r="G118" s="10" t="str">
        <f t="shared" si="30"/>
        <v/>
      </c>
      <c r="H118" s="11"/>
      <c r="I118" s="14"/>
      <c r="J118" s="11" t="str">
        <f t="shared" si="31"/>
        <v/>
      </c>
      <c r="K118" s="11" t="str">
        <f t="shared" si="32"/>
        <v/>
      </c>
      <c r="L118" s="11" t="str">
        <f t="shared" si="33"/>
        <v/>
      </c>
      <c r="M118" s="11" t="str">
        <f t="shared" si="27"/>
        <v/>
      </c>
      <c r="N118" s="11" t="str">
        <f>IF(E118&lt;&gt;"",VLOOKUP(E118,依頼一覧!F:H,2,0),"")</f>
        <v/>
      </c>
    </row>
    <row r="119" spans="1:14">
      <c r="A119" s="7">
        <v>118</v>
      </c>
      <c r="B119" s="8" t="str">
        <f t="shared" ca="1" si="28"/>
        <v/>
      </c>
      <c r="C119" s="9" t="str">
        <f t="shared" si="29"/>
        <v/>
      </c>
      <c r="D119" s="9"/>
      <c r="E119" s="10"/>
      <c r="F119" s="74"/>
      <c r="G119" s="10" t="str">
        <f t="shared" si="30"/>
        <v/>
      </c>
      <c r="H119" s="11"/>
      <c r="I119" s="14"/>
      <c r="J119" s="11" t="str">
        <f t="shared" si="31"/>
        <v/>
      </c>
      <c r="K119" s="11" t="str">
        <f t="shared" si="32"/>
        <v/>
      </c>
      <c r="L119" s="11" t="str">
        <f t="shared" si="33"/>
        <v/>
      </c>
      <c r="M119" s="11" t="str">
        <f t="shared" si="27"/>
        <v/>
      </c>
      <c r="N119" s="11" t="str">
        <f>IF(E119&lt;&gt;"",VLOOKUP(E119,依頼一覧!F:H,2,0),"")</f>
        <v/>
      </c>
    </row>
    <row r="120" spans="1:14">
      <c r="A120" s="7">
        <v>119</v>
      </c>
      <c r="B120" s="8" t="str">
        <f t="shared" ca="1" si="28"/>
        <v/>
      </c>
      <c r="C120" s="9" t="str">
        <f t="shared" si="29"/>
        <v/>
      </c>
      <c r="D120" s="9"/>
      <c r="E120" s="10"/>
      <c r="F120" s="74"/>
      <c r="G120" s="10" t="str">
        <f t="shared" si="30"/>
        <v/>
      </c>
      <c r="H120" s="11"/>
      <c r="I120" s="14"/>
      <c r="J120" s="11" t="str">
        <f t="shared" si="31"/>
        <v/>
      </c>
      <c r="K120" s="11" t="str">
        <f t="shared" si="32"/>
        <v/>
      </c>
      <c r="L120" s="11" t="str">
        <f t="shared" si="33"/>
        <v/>
      </c>
      <c r="M120" s="11" t="str">
        <f t="shared" si="27"/>
        <v/>
      </c>
      <c r="N120" s="11" t="str">
        <f>IF(E120&lt;&gt;"",VLOOKUP(E120,依頼一覧!F:H,2,0),"")</f>
        <v/>
      </c>
    </row>
    <row r="121" spans="1:14">
      <c r="A121" s="7">
        <v>120</v>
      </c>
      <c r="B121" s="8" t="str">
        <f t="shared" ca="1" si="28"/>
        <v/>
      </c>
      <c r="C121" s="9" t="str">
        <f t="shared" si="29"/>
        <v/>
      </c>
      <c r="D121" s="9"/>
      <c r="E121" s="10"/>
      <c r="F121" s="74"/>
      <c r="G121" s="10" t="str">
        <f t="shared" si="30"/>
        <v/>
      </c>
      <c r="H121" s="11"/>
      <c r="I121" s="14"/>
      <c r="J121" s="11" t="str">
        <f t="shared" si="31"/>
        <v/>
      </c>
      <c r="K121" s="11" t="str">
        <f t="shared" si="32"/>
        <v/>
      </c>
      <c r="L121" s="11" t="str">
        <f t="shared" si="33"/>
        <v/>
      </c>
      <c r="M121" s="11" t="str">
        <f t="shared" si="27"/>
        <v/>
      </c>
      <c r="N121" s="11" t="str">
        <f>IF(E121&lt;&gt;"",VLOOKUP(E121,依頼一覧!F:H,2,0),"")</f>
        <v/>
      </c>
    </row>
    <row r="122" spans="1:14">
      <c r="A122" s="7">
        <v>121</v>
      </c>
      <c r="B122" s="8" t="str">
        <f t="shared" ca="1" si="28"/>
        <v/>
      </c>
      <c r="C122" s="9" t="str">
        <f t="shared" si="29"/>
        <v/>
      </c>
      <c r="D122" s="9"/>
      <c r="E122" s="10"/>
      <c r="F122" s="74"/>
      <c r="G122" s="10" t="str">
        <f t="shared" si="30"/>
        <v/>
      </c>
      <c r="H122" s="11"/>
      <c r="I122" s="14"/>
      <c r="J122" s="11" t="str">
        <f t="shared" si="31"/>
        <v/>
      </c>
      <c r="K122" s="11" t="str">
        <f t="shared" si="32"/>
        <v/>
      </c>
      <c r="L122" s="11" t="str">
        <f t="shared" si="33"/>
        <v/>
      </c>
      <c r="M122" s="11" t="str">
        <f t="shared" si="27"/>
        <v/>
      </c>
      <c r="N122" s="11" t="str">
        <f>IF(E122&lt;&gt;"",VLOOKUP(E122,依頼一覧!F:H,2,0),"")</f>
        <v/>
      </c>
    </row>
    <row r="123" spans="1:14">
      <c r="A123" s="7">
        <v>122</v>
      </c>
      <c r="B123" s="8" t="str">
        <f t="shared" ca="1" si="28"/>
        <v/>
      </c>
      <c r="C123" s="9" t="str">
        <f t="shared" si="29"/>
        <v/>
      </c>
      <c r="D123" s="9"/>
      <c r="E123" s="10"/>
      <c r="F123" s="74"/>
      <c r="G123" s="10" t="str">
        <f t="shared" si="30"/>
        <v/>
      </c>
      <c r="H123" s="11"/>
      <c r="I123" s="14"/>
      <c r="J123" s="11" t="str">
        <f t="shared" si="31"/>
        <v/>
      </c>
      <c r="K123" s="11" t="str">
        <f t="shared" si="32"/>
        <v/>
      </c>
      <c r="L123" s="11" t="str">
        <f t="shared" si="33"/>
        <v/>
      </c>
      <c r="M123" s="11" t="str">
        <f t="shared" si="27"/>
        <v/>
      </c>
      <c r="N123" s="11" t="str">
        <f>IF(E123&lt;&gt;"",VLOOKUP(E123,依頼一覧!F:H,2,0),"")</f>
        <v/>
      </c>
    </row>
    <row r="124" spans="1:14">
      <c r="A124" s="7">
        <v>123</v>
      </c>
      <c r="B124" s="8" t="str">
        <f t="shared" ca="1" si="28"/>
        <v/>
      </c>
      <c r="C124" s="9" t="str">
        <f t="shared" si="29"/>
        <v/>
      </c>
      <c r="D124" s="9"/>
      <c r="E124" s="10"/>
      <c r="F124" s="74"/>
      <c r="G124" s="10" t="str">
        <f t="shared" si="30"/>
        <v/>
      </c>
      <c r="H124" s="11"/>
      <c r="I124" s="14"/>
      <c r="J124" s="11" t="str">
        <f t="shared" si="31"/>
        <v/>
      </c>
      <c r="K124" s="11" t="str">
        <f t="shared" si="32"/>
        <v/>
      </c>
      <c r="L124" s="11" t="str">
        <f t="shared" si="33"/>
        <v/>
      </c>
      <c r="M124" s="11" t="str">
        <f t="shared" si="27"/>
        <v/>
      </c>
      <c r="N124" s="11" t="str">
        <f>IF(E124&lt;&gt;"",VLOOKUP(E124,依頼一覧!F:H,2,0),"")</f>
        <v/>
      </c>
    </row>
    <row r="125" spans="1:14">
      <c r="A125" s="7">
        <v>124</v>
      </c>
      <c r="B125" s="8" t="str">
        <f t="shared" ca="1" si="28"/>
        <v/>
      </c>
      <c r="C125" s="9" t="str">
        <f t="shared" si="29"/>
        <v/>
      </c>
      <c r="D125" s="9"/>
      <c r="E125" s="10"/>
      <c r="F125" s="74"/>
      <c r="G125" s="10" t="str">
        <f t="shared" si="30"/>
        <v/>
      </c>
      <c r="H125" s="11"/>
      <c r="I125" s="14"/>
      <c r="J125" s="11" t="str">
        <f t="shared" si="31"/>
        <v/>
      </c>
      <c r="K125" s="11" t="str">
        <f t="shared" si="32"/>
        <v/>
      </c>
      <c r="L125" s="11" t="str">
        <f t="shared" si="33"/>
        <v/>
      </c>
      <c r="M125" s="11" t="str">
        <f t="shared" si="27"/>
        <v/>
      </c>
      <c r="N125" s="11" t="str">
        <f>IF(E125&lt;&gt;"",VLOOKUP(E125,依頼一覧!F:H,2,0),"")</f>
        <v/>
      </c>
    </row>
    <row r="126" spans="1:14">
      <c r="A126" s="7">
        <v>125</v>
      </c>
      <c r="B126" s="8" t="str">
        <f t="shared" ca="1" si="28"/>
        <v/>
      </c>
      <c r="C126" s="9" t="str">
        <f t="shared" si="29"/>
        <v/>
      </c>
      <c r="D126" s="9"/>
      <c r="E126" s="10"/>
      <c r="F126" s="74"/>
      <c r="G126" s="10" t="str">
        <f t="shared" si="30"/>
        <v/>
      </c>
      <c r="H126" s="11"/>
      <c r="I126" s="14"/>
      <c r="J126" s="11" t="str">
        <f t="shared" si="31"/>
        <v/>
      </c>
      <c r="K126" s="11" t="str">
        <f t="shared" si="32"/>
        <v/>
      </c>
      <c r="L126" s="11" t="str">
        <f t="shared" si="33"/>
        <v/>
      </c>
      <c r="M126" s="11" t="str">
        <f t="shared" si="27"/>
        <v/>
      </c>
      <c r="N126" s="11" t="str">
        <f>IF(E126&lt;&gt;"",VLOOKUP(E126,依頼一覧!F:H,2,0),"")</f>
        <v/>
      </c>
    </row>
    <row r="127" spans="1:14">
      <c r="A127" s="7">
        <v>126</v>
      </c>
      <c r="B127" s="8" t="str">
        <f t="shared" ca="1" si="28"/>
        <v/>
      </c>
      <c r="C127" s="9" t="str">
        <f t="shared" si="29"/>
        <v/>
      </c>
      <c r="D127" s="9"/>
      <c r="E127" s="10"/>
      <c r="F127" s="74"/>
      <c r="G127" s="10" t="str">
        <f t="shared" si="30"/>
        <v/>
      </c>
      <c r="H127" s="11"/>
      <c r="I127" s="14"/>
      <c r="J127" s="11" t="str">
        <f t="shared" si="31"/>
        <v/>
      </c>
      <c r="K127" s="11" t="str">
        <f t="shared" si="32"/>
        <v/>
      </c>
      <c r="L127" s="11" t="str">
        <f t="shared" si="33"/>
        <v/>
      </c>
      <c r="M127" s="11" t="str">
        <f t="shared" si="27"/>
        <v/>
      </c>
      <c r="N127" s="11" t="str">
        <f>IF(E127&lt;&gt;"",VLOOKUP(E127,依頼一覧!F:H,2,0),"")</f>
        <v/>
      </c>
    </row>
    <row r="128" spans="1:14">
      <c r="A128" s="7">
        <v>127</v>
      </c>
      <c r="B128" s="8" t="str">
        <f t="shared" ca="1" si="28"/>
        <v/>
      </c>
      <c r="C128" s="9" t="str">
        <f t="shared" si="29"/>
        <v/>
      </c>
      <c r="D128" s="9"/>
      <c r="E128" s="10"/>
      <c r="F128" s="74"/>
      <c r="G128" s="10" t="str">
        <f t="shared" si="30"/>
        <v/>
      </c>
      <c r="H128" s="11"/>
      <c r="I128" s="14"/>
      <c r="J128" s="11" t="str">
        <f t="shared" si="31"/>
        <v/>
      </c>
      <c r="K128" s="11" t="str">
        <f t="shared" si="32"/>
        <v/>
      </c>
      <c r="L128" s="11" t="str">
        <f t="shared" si="33"/>
        <v/>
      </c>
      <c r="M128" s="11" t="str">
        <f t="shared" si="27"/>
        <v/>
      </c>
      <c r="N128" s="11" t="str">
        <f>IF(E128&lt;&gt;"",VLOOKUP(E128,依頼一覧!F:H,2,0),"")</f>
        <v/>
      </c>
    </row>
    <row r="129" spans="1:14">
      <c r="A129" s="7">
        <v>128</v>
      </c>
      <c r="B129" s="8" t="str">
        <f t="shared" ca="1" si="28"/>
        <v/>
      </c>
      <c r="C129" s="9" t="str">
        <f t="shared" si="29"/>
        <v/>
      </c>
      <c r="D129" s="9"/>
      <c r="E129" s="10"/>
      <c r="F129" s="74"/>
      <c r="G129" s="10" t="str">
        <f t="shared" si="30"/>
        <v/>
      </c>
      <c r="H129" s="11"/>
      <c r="I129" s="14"/>
      <c r="J129" s="11" t="str">
        <f t="shared" si="31"/>
        <v/>
      </c>
      <c r="K129" s="11" t="str">
        <f t="shared" si="32"/>
        <v/>
      </c>
      <c r="L129" s="11" t="str">
        <f t="shared" si="33"/>
        <v/>
      </c>
      <c r="M129" s="11" t="str">
        <f t="shared" si="27"/>
        <v/>
      </c>
      <c r="N129" s="11" t="str">
        <f>IF(E129&lt;&gt;"",VLOOKUP(E129,依頼一覧!F:H,2,0),"")</f>
        <v/>
      </c>
    </row>
    <row r="130" spans="1:14">
      <c r="A130" s="7">
        <v>129</v>
      </c>
      <c r="B130" s="8" t="str">
        <f t="shared" ca="1" si="28"/>
        <v/>
      </c>
      <c r="C130" s="9" t="str">
        <f t="shared" si="29"/>
        <v/>
      </c>
      <c r="D130" s="9"/>
      <c r="E130" s="10"/>
      <c r="F130" s="74"/>
      <c r="G130" s="10" t="str">
        <f t="shared" ref="G130:G170" si="34">LEFT(E130,5)</f>
        <v/>
      </c>
      <c r="H130" s="11"/>
      <c r="I130" s="14"/>
      <c r="J130" s="11" t="str">
        <f t="shared" ref="J130:J170" si="35">IF(E130&lt;&gt;"",
IF(
OR(VALUE(G130)=31091,VALUE(G130)=49561,VALUE(G130)=49790,VALUE(G130)=48161,VALUE(G130)=49661,VALUE(G130)=49861,VALUE(G130)=48561,VALUE(G130)=49679,VALUE(G130)=60522,VALUE(G130)=49261,VALUE(G130)=49681,VALUE(G130)=71151,VALUE(G130)=49361,VALUE(G130)=49743,VALUE(G130)=77334,VALUE(G130)=49461,VALUE(G130)=49761,VALUE(G130)=99661,VALUE(G130)=917,VALUE(G130)=10035,VALUE(G130)=49663,VALUE(G130)=49665,VALUE(G130)=60020,VALUE(G130)=99660,VALUE(G130)=99663,VALUE(G130)=99665,VALUE(G130)=71151,VALUE(G130)=31081),"JCB",
IF(
E130=0,"J-Mups","MUN"
)
),"")</f>
        <v/>
      </c>
      <c r="K130" s="11" t="str">
        <f t="shared" ref="K130:K170" si="36">IF(D130&lt;&gt;"","ヤマト","")</f>
        <v/>
      </c>
      <c r="L130" s="11" t="str">
        <f t="shared" ref="L130:L170" si="37">IF(D130&lt;&gt;"",IF(H130="*","元払い","着払い"),"")</f>
        <v/>
      </c>
      <c r="M130" s="11" t="str">
        <f t="shared" si="27"/>
        <v/>
      </c>
      <c r="N130" s="11" t="str">
        <f>IF(E130&lt;&gt;"",VLOOKUP(E130,依頼一覧!F:H,2,0),"")</f>
        <v/>
      </c>
    </row>
    <row r="131" spans="1:14">
      <c r="A131" s="7">
        <v>130</v>
      </c>
      <c r="B131" s="8" t="str">
        <f t="shared" ref="B131:B194" ca="1" si="38">IF(D131&lt;&gt;"",TODAY(),"")</f>
        <v/>
      </c>
      <c r="C131" s="9" t="str">
        <f t="shared" ref="C131:C194" si="39">IF(D131&lt;&gt;"",C130,"")</f>
        <v/>
      </c>
      <c r="D131" s="9"/>
      <c r="E131" s="10"/>
      <c r="F131" s="74"/>
      <c r="G131" s="10" t="str">
        <f t="shared" si="34"/>
        <v/>
      </c>
      <c r="H131" s="11"/>
      <c r="I131" s="14"/>
      <c r="J131" s="11" t="str">
        <f t="shared" si="35"/>
        <v/>
      </c>
      <c r="K131" s="11" t="str">
        <f t="shared" si="36"/>
        <v/>
      </c>
      <c r="L131" s="11" t="str">
        <f t="shared" si="37"/>
        <v/>
      </c>
      <c r="M131" s="11" t="str">
        <f t="shared" ref="M131:M194" si="40">IF(E131&lt;&gt;"",IF(OR(VALUE(G131)=31081,VALUE(G131)=49665,VALUE(G131)=917,VALUE(G131)=10035,VALUE(G131)=49663,VALUE(G131)=60020,VALUE(G131)=49679,VALUE(G131)=99663,VALUE(G131)=99665,VALUE(G131)=55084,VALUE(G131)=55087,VALUE(G131)=55088,VALUE(G131)=55089,VALUE(G131)=55090,VALUE(G131)=55091,VALUE(G131)=55092,VALUE(G131)=55093,VALUE(G131)=55094,VALUE(G131)=55095,VALUE(G131)=55096,VALUE(G131)=55097,VALUE(G131)=55099,VALUE(G131)=55100,VALUE(G131)=71151),"調整",
IF(E131&lt;&gt;"",IF(OR(VALUE(G131)=31091,VALUE(G131)=49681,VALUE(G131)=49743,VALUE(G131)=60522),"依頼かも",
IF(J131="J-Mups","保管リスト","依頼")))),"")</f>
        <v/>
      </c>
      <c r="N131" s="11" t="str">
        <f>IF(E131&lt;&gt;"",VLOOKUP(E131,依頼一覧!F:H,2,0),"")</f>
        <v/>
      </c>
    </row>
    <row r="132" spans="1:14">
      <c r="A132" s="7">
        <v>131</v>
      </c>
      <c r="B132" s="8" t="str">
        <f t="shared" ca="1" si="38"/>
        <v/>
      </c>
      <c r="C132" s="9" t="str">
        <f t="shared" si="39"/>
        <v/>
      </c>
      <c r="D132" s="9"/>
      <c r="E132" s="10"/>
      <c r="F132" s="74"/>
      <c r="G132" s="10" t="str">
        <f t="shared" si="34"/>
        <v/>
      </c>
      <c r="H132" s="11"/>
      <c r="I132" s="14"/>
      <c r="J132" s="11" t="str">
        <f t="shared" si="35"/>
        <v/>
      </c>
      <c r="K132" s="11" t="str">
        <f t="shared" si="36"/>
        <v/>
      </c>
      <c r="L132" s="11" t="str">
        <f t="shared" si="37"/>
        <v/>
      </c>
      <c r="M132" s="11" t="str">
        <f t="shared" si="40"/>
        <v/>
      </c>
      <c r="N132" s="11" t="str">
        <f>IF(E132&lt;&gt;"",VLOOKUP(E132,依頼一覧!F:H,2,0),"")</f>
        <v/>
      </c>
    </row>
    <row r="133" spans="1:14">
      <c r="A133" s="7">
        <v>132</v>
      </c>
      <c r="B133" s="8" t="str">
        <f t="shared" ca="1" si="38"/>
        <v/>
      </c>
      <c r="C133" s="9" t="str">
        <f t="shared" si="39"/>
        <v/>
      </c>
      <c r="D133" s="9"/>
      <c r="E133" s="10"/>
      <c r="F133" s="74"/>
      <c r="G133" s="10" t="str">
        <f t="shared" si="34"/>
        <v/>
      </c>
      <c r="H133" s="11"/>
      <c r="I133" s="14"/>
      <c r="J133" s="11" t="str">
        <f t="shared" si="35"/>
        <v/>
      </c>
      <c r="K133" s="11" t="str">
        <f t="shared" si="36"/>
        <v/>
      </c>
      <c r="L133" s="11" t="str">
        <f t="shared" si="37"/>
        <v/>
      </c>
      <c r="M133" s="11" t="str">
        <f t="shared" si="40"/>
        <v/>
      </c>
      <c r="N133" s="11" t="str">
        <f>IF(E133&lt;&gt;"",VLOOKUP(E133,依頼一覧!F:H,2,0),"")</f>
        <v/>
      </c>
    </row>
    <row r="134" spans="1:14">
      <c r="A134" s="7">
        <v>133</v>
      </c>
      <c r="B134" s="8" t="str">
        <f t="shared" ca="1" si="38"/>
        <v/>
      </c>
      <c r="C134" s="9" t="str">
        <f t="shared" si="39"/>
        <v/>
      </c>
      <c r="D134" s="9"/>
      <c r="E134" s="10"/>
      <c r="F134" s="74"/>
      <c r="G134" s="10" t="str">
        <f t="shared" si="34"/>
        <v/>
      </c>
      <c r="H134" s="11"/>
      <c r="I134" s="14"/>
      <c r="J134" s="11" t="str">
        <f t="shared" si="35"/>
        <v/>
      </c>
      <c r="K134" s="11" t="str">
        <f t="shared" si="36"/>
        <v/>
      </c>
      <c r="L134" s="11" t="str">
        <f t="shared" si="37"/>
        <v/>
      </c>
      <c r="M134" s="11" t="str">
        <f t="shared" si="40"/>
        <v/>
      </c>
      <c r="N134" s="11" t="str">
        <f>IF(E134&lt;&gt;"",VLOOKUP(E134,依頼一覧!F:H,2,0),"")</f>
        <v/>
      </c>
    </row>
    <row r="135" spans="1:14">
      <c r="A135" s="7">
        <v>134</v>
      </c>
      <c r="B135" s="8" t="str">
        <f t="shared" ca="1" si="38"/>
        <v/>
      </c>
      <c r="C135" s="9" t="str">
        <f t="shared" si="39"/>
        <v/>
      </c>
      <c r="D135" s="9"/>
      <c r="E135" s="10"/>
      <c r="F135" s="74"/>
      <c r="G135" s="10" t="str">
        <f t="shared" si="34"/>
        <v/>
      </c>
      <c r="H135" s="11"/>
      <c r="I135" s="14"/>
      <c r="J135" s="11" t="str">
        <f t="shared" si="35"/>
        <v/>
      </c>
      <c r="K135" s="11" t="str">
        <f t="shared" si="36"/>
        <v/>
      </c>
      <c r="L135" s="11" t="str">
        <f t="shared" si="37"/>
        <v/>
      </c>
      <c r="M135" s="11" t="str">
        <f t="shared" si="40"/>
        <v/>
      </c>
      <c r="N135" s="11" t="str">
        <f>IF(E135&lt;&gt;"",VLOOKUP(E135,依頼一覧!F:H,2,0),"")</f>
        <v/>
      </c>
    </row>
    <row r="136" spans="1:14">
      <c r="A136" s="7">
        <v>135</v>
      </c>
      <c r="B136" s="8" t="str">
        <f t="shared" ca="1" si="38"/>
        <v/>
      </c>
      <c r="C136" s="9" t="str">
        <f t="shared" si="39"/>
        <v/>
      </c>
      <c r="D136" s="9"/>
      <c r="E136" s="10"/>
      <c r="F136" s="74"/>
      <c r="G136" s="10" t="str">
        <f t="shared" si="34"/>
        <v/>
      </c>
      <c r="H136" s="11"/>
      <c r="I136" s="14"/>
      <c r="J136" s="11" t="str">
        <f t="shared" si="35"/>
        <v/>
      </c>
      <c r="K136" s="11" t="str">
        <f t="shared" si="36"/>
        <v/>
      </c>
      <c r="L136" s="11" t="str">
        <f t="shared" si="37"/>
        <v/>
      </c>
      <c r="M136" s="11" t="str">
        <f t="shared" si="40"/>
        <v/>
      </c>
      <c r="N136" s="11" t="str">
        <f>IF(E136&lt;&gt;"",VLOOKUP(E136,依頼一覧!F:H,2,0),"")</f>
        <v/>
      </c>
    </row>
    <row r="137" spans="1:14">
      <c r="A137" s="7">
        <v>136</v>
      </c>
      <c r="B137" s="8" t="str">
        <f t="shared" ca="1" si="38"/>
        <v/>
      </c>
      <c r="C137" s="9" t="str">
        <f t="shared" si="39"/>
        <v/>
      </c>
      <c r="D137" s="9"/>
      <c r="E137" s="10"/>
      <c r="F137" s="74"/>
      <c r="G137" s="10" t="str">
        <f t="shared" si="34"/>
        <v/>
      </c>
      <c r="H137" s="11"/>
      <c r="I137" s="14"/>
      <c r="J137" s="11" t="str">
        <f t="shared" si="35"/>
        <v/>
      </c>
      <c r="K137" s="11" t="str">
        <f t="shared" si="36"/>
        <v/>
      </c>
      <c r="L137" s="11" t="str">
        <f t="shared" si="37"/>
        <v/>
      </c>
      <c r="M137" s="11" t="str">
        <f t="shared" si="40"/>
        <v/>
      </c>
      <c r="N137" s="11" t="str">
        <f>IF(E137&lt;&gt;"",VLOOKUP(E137,依頼一覧!F:H,2,0),"")</f>
        <v/>
      </c>
    </row>
    <row r="138" spans="1:14">
      <c r="A138" s="7">
        <v>137</v>
      </c>
      <c r="B138" s="8" t="str">
        <f t="shared" ca="1" si="38"/>
        <v/>
      </c>
      <c r="C138" s="9" t="str">
        <f t="shared" si="39"/>
        <v/>
      </c>
      <c r="D138" s="9"/>
      <c r="E138" s="10"/>
      <c r="F138" s="74"/>
      <c r="G138" s="10" t="str">
        <f t="shared" si="34"/>
        <v/>
      </c>
      <c r="H138" s="11"/>
      <c r="I138" s="14"/>
      <c r="J138" s="11" t="str">
        <f t="shared" si="35"/>
        <v/>
      </c>
      <c r="K138" s="11" t="str">
        <f t="shared" si="36"/>
        <v/>
      </c>
      <c r="L138" s="11" t="str">
        <f t="shared" si="37"/>
        <v/>
      </c>
      <c r="M138" s="11" t="str">
        <f t="shared" si="40"/>
        <v/>
      </c>
      <c r="N138" s="11" t="str">
        <f>IF(E138&lt;&gt;"",VLOOKUP(E138,依頼一覧!F:H,2,0),"")</f>
        <v/>
      </c>
    </row>
    <row r="139" spans="1:14">
      <c r="A139" s="7">
        <v>138</v>
      </c>
      <c r="B139" s="8" t="str">
        <f t="shared" ca="1" si="38"/>
        <v/>
      </c>
      <c r="C139" s="9" t="str">
        <f t="shared" si="39"/>
        <v/>
      </c>
      <c r="D139" s="9"/>
      <c r="E139" s="10"/>
      <c r="F139" s="74"/>
      <c r="G139" s="10" t="str">
        <f t="shared" si="34"/>
        <v/>
      </c>
      <c r="H139" s="11"/>
      <c r="I139" s="14"/>
      <c r="J139" s="11" t="str">
        <f t="shared" si="35"/>
        <v/>
      </c>
      <c r="K139" s="11" t="str">
        <f t="shared" si="36"/>
        <v/>
      </c>
      <c r="L139" s="11" t="str">
        <f t="shared" si="37"/>
        <v/>
      </c>
      <c r="M139" s="11" t="str">
        <f t="shared" si="40"/>
        <v/>
      </c>
      <c r="N139" s="11" t="str">
        <f>IF(E139&lt;&gt;"",VLOOKUP(E139,依頼一覧!F:H,2,0),"")</f>
        <v/>
      </c>
    </row>
    <row r="140" spans="1:14">
      <c r="A140" s="7">
        <v>139</v>
      </c>
      <c r="B140" s="8" t="str">
        <f t="shared" ca="1" si="38"/>
        <v/>
      </c>
      <c r="C140" s="9" t="str">
        <f t="shared" si="39"/>
        <v/>
      </c>
      <c r="D140" s="9"/>
      <c r="E140" s="10"/>
      <c r="F140" s="74"/>
      <c r="G140" s="10" t="str">
        <f t="shared" si="34"/>
        <v/>
      </c>
      <c r="H140" s="11"/>
      <c r="I140" s="14"/>
      <c r="J140" s="11" t="str">
        <f t="shared" si="35"/>
        <v/>
      </c>
      <c r="K140" s="11" t="str">
        <f t="shared" si="36"/>
        <v/>
      </c>
      <c r="L140" s="11" t="str">
        <f t="shared" si="37"/>
        <v/>
      </c>
      <c r="M140" s="11" t="str">
        <f t="shared" si="40"/>
        <v/>
      </c>
      <c r="N140" s="11" t="str">
        <f>IF(E140&lt;&gt;"",VLOOKUP(E140,依頼一覧!F:H,2,0),"")</f>
        <v/>
      </c>
    </row>
    <row r="141" spans="1:14">
      <c r="A141" s="7">
        <v>140</v>
      </c>
      <c r="B141" s="8" t="str">
        <f t="shared" ca="1" si="38"/>
        <v/>
      </c>
      <c r="C141" s="9" t="str">
        <f t="shared" si="39"/>
        <v/>
      </c>
      <c r="D141" s="9"/>
      <c r="E141" s="10"/>
      <c r="F141" s="74"/>
      <c r="G141" s="10" t="str">
        <f t="shared" si="34"/>
        <v/>
      </c>
      <c r="H141" s="11"/>
      <c r="I141" s="14"/>
      <c r="J141" s="11" t="str">
        <f t="shared" si="35"/>
        <v/>
      </c>
      <c r="K141" s="11" t="str">
        <f t="shared" si="36"/>
        <v/>
      </c>
      <c r="L141" s="11" t="str">
        <f t="shared" si="37"/>
        <v/>
      </c>
      <c r="M141" s="11" t="str">
        <f t="shared" si="40"/>
        <v/>
      </c>
      <c r="N141" s="11" t="str">
        <f>IF(E141&lt;&gt;"",VLOOKUP(E141,依頼一覧!F:H,2,0),"")</f>
        <v/>
      </c>
    </row>
    <row r="142" spans="1:14">
      <c r="A142" s="7">
        <v>141</v>
      </c>
      <c r="B142" s="8" t="str">
        <f t="shared" ca="1" si="38"/>
        <v/>
      </c>
      <c r="C142" s="9" t="str">
        <f t="shared" si="39"/>
        <v/>
      </c>
      <c r="D142" s="9"/>
      <c r="E142" s="10"/>
      <c r="F142" s="74"/>
      <c r="G142" s="10" t="str">
        <f t="shared" si="34"/>
        <v/>
      </c>
      <c r="H142" s="11"/>
      <c r="I142" s="14"/>
      <c r="J142" s="11" t="str">
        <f t="shared" si="35"/>
        <v/>
      </c>
      <c r="K142" s="11" t="str">
        <f t="shared" si="36"/>
        <v/>
      </c>
      <c r="L142" s="11" t="str">
        <f t="shared" si="37"/>
        <v/>
      </c>
      <c r="M142" s="11" t="str">
        <f t="shared" si="40"/>
        <v/>
      </c>
      <c r="N142" s="11" t="str">
        <f>IF(E142&lt;&gt;"",VLOOKUP(E142,依頼一覧!F:H,2,0),"")</f>
        <v/>
      </c>
    </row>
    <row r="143" spans="1:14">
      <c r="A143" s="7">
        <v>142</v>
      </c>
      <c r="B143" s="8" t="str">
        <f t="shared" ca="1" si="38"/>
        <v/>
      </c>
      <c r="C143" s="9" t="str">
        <f t="shared" si="39"/>
        <v/>
      </c>
      <c r="D143" s="9"/>
      <c r="E143" s="10"/>
      <c r="F143" s="74"/>
      <c r="G143" s="10" t="str">
        <f t="shared" si="34"/>
        <v/>
      </c>
      <c r="H143" s="11"/>
      <c r="I143" s="14"/>
      <c r="J143" s="11" t="str">
        <f t="shared" si="35"/>
        <v/>
      </c>
      <c r="K143" s="11" t="str">
        <f t="shared" si="36"/>
        <v/>
      </c>
      <c r="L143" s="11" t="str">
        <f t="shared" si="37"/>
        <v/>
      </c>
      <c r="M143" s="11" t="str">
        <f t="shared" si="40"/>
        <v/>
      </c>
      <c r="N143" s="11" t="str">
        <f>IF(E143&lt;&gt;"",VLOOKUP(E143,依頼一覧!F:H,2,0),"")</f>
        <v/>
      </c>
    </row>
    <row r="144" spans="1:14">
      <c r="A144" s="7">
        <v>143</v>
      </c>
      <c r="B144" s="8" t="str">
        <f t="shared" ca="1" si="38"/>
        <v/>
      </c>
      <c r="C144" s="9" t="str">
        <f t="shared" si="39"/>
        <v/>
      </c>
      <c r="D144" s="9"/>
      <c r="E144" s="10"/>
      <c r="F144" s="74"/>
      <c r="G144" s="10" t="str">
        <f t="shared" si="34"/>
        <v/>
      </c>
      <c r="H144" s="11"/>
      <c r="I144" s="14"/>
      <c r="J144" s="11" t="str">
        <f t="shared" si="35"/>
        <v/>
      </c>
      <c r="K144" s="11" t="str">
        <f t="shared" si="36"/>
        <v/>
      </c>
      <c r="L144" s="11" t="str">
        <f t="shared" si="37"/>
        <v/>
      </c>
      <c r="M144" s="11" t="str">
        <f t="shared" si="40"/>
        <v/>
      </c>
      <c r="N144" s="11" t="str">
        <f>IF(E144&lt;&gt;"",VLOOKUP(E144,依頼一覧!F:H,2,0),"")</f>
        <v/>
      </c>
    </row>
    <row r="145" spans="1:14">
      <c r="A145" s="7">
        <v>144</v>
      </c>
      <c r="B145" s="8" t="str">
        <f t="shared" ca="1" si="38"/>
        <v/>
      </c>
      <c r="C145" s="9" t="str">
        <f t="shared" si="39"/>
        <v/>
      </c>
      <c r="D145" s="9"/>
      <c r="E145" s="10"/>
      <c r="F145" s="74"/>
      <c r="G145" s="10" t="str">
        <f t="shared" si="34"/>
        <v/>
      </c>
      <c r="H145" s="11"/>
      <c r="I145" s="14"/>
      <c r="J145" s="11" t="str">
        <f t="shared" si="35"/>
        <v/>
      </c>
      <c r="K145" s="11" t="str">
        <f t="shared" si="36"/>
        <v/>
      </c>
      <c r="L145" s="11" t="str">
        <f t="shared" si="37"/>
        <v/>
      </c>
      <c r="M145" s="11" t="str">
        <f t="shared" si="40"/>
        <v/>
      </c>
      <c r="N145" s="11" t="str">
        <f>IF(E145&lt;&gt;"",VLOOKUP(E145,依頼一覧!F:H,2,0),"")</f>
        <v/>
      </c>
    </row>
    <row r="146" spans="1:14">
      <c r="A146" s="7">
        <v>145</v>
      </c>
      <c r="B146" s="8" t="str">
        <f t="shared" ca="1" si="38"/>
        <v/>
      </c>
      <c r="C146" s="9" t="str">
        <f t="shared" si="39"/>
        <v/>
      </c>
      <c r="D146" s="9"/>
      <c r="E146" s="10"/>
      <c r="F146" s="74"/>
      <c r="G146" s="10" t="str">
        <f t="shared" si="34"/>
        <v/>
      </c>
      <c r="H146" s="11"/>
      <c r="I146" s="14"/>
      <c r="J146" s="11" t="str">
        <f t="shared" si="35"/>
        <v/>
      </c>
      <c r="K146" s="11" t="str">
        <f t="shared" si="36"/>
        <v/>
      </c>
      <c r="L146" s="11" t="str">
        <f t="shared" si="37"/>
        <v/>
      </c>
      <c r="M146" s="11" t="str">
        <f t="shared" si="40"/>
        <v/>
      </c>
      <c r="N146" s="11" t="str">
        <f>IF(E146&lt;&gt;"",VLOOKUP(E146,依頼一覧!F:H,2,0),"")</f>
        <v/>
      </c>
    </row>
    <row r="147" spans="1:14">
      <c r="A147" s="7">
        <v>146</v>
      </c>
      <c r="B147" s="8" t="str">
        <f t="shared" ca="1" si="38"/>
        <v/>
      </c>
      <c r="C147" s="9" t="str">
        <f t="shared" si="39"/>
        <v/>
      </c>
      <c r="D147" s="9"/>
      <c r="E147" s="10"/>
      <c r="F147" s="74"/>
      <c r="G147" s="10" t="str">
        <f t="shared" si="34"/>
        <v/>
      </c>
      <c r="H147" s="11"/>
      <c r="I147" s="14"/>
      <c r="J147" s="11" t="str">
        <f t="shared" si="35"/>
        <v/>
      </c>
      <c r="K147" s="11" t="str">
        <f t="shared" si="36"/>
        <v/>
      </c>
      <c r="L147" s="11" t="str">
        <f t="shared" si="37"/>
        <v/>
      </c>
      <c r="M147" s="11" t="str">
        <f t="shared" si="40"/>
        <v/>
      </c>
      <c r="N147" s="11" t="str">
        <f>IF(E147&lt;&gt;"",VLOOKUP(E147,依頼一覧!F:H,2,0),"")</f>
        <v/>
      </c>
    </row>
    <row r="148" spans="1:14">
      <c r="A148" s="7">
        <v>147</v>
      </c>
      <c r="B148" s="8" t="str">
        <f t="shared" ca="1" si="38"/>
        <v/>
      </c>
      <c r="C148" s="9" t="str">
        <f t="shared" si="39"/>
        <v/>
      </c>
      <c r="D148" s="9"/>
      <c r="E148" s="10"/>
      <c r="F148" s="74"/>
      <c r="G148" s="10" t="str">
        <f t="shared" si="34"/>
        <v/>
      </c>
      <c r="H148" s="11"/>
      <c r="I148" s="14"/>
      <c r="J148" s="11" t="str">
        <f t="shared" si="35"/>
        <v/>
      </c>
      <c r="K148" s="11" t="str">
        <f t="shared" si="36"/>
        <v/>
      </c>
      <c r="L148" s="11" t="str">
        <f t="shared" si="37"/>
        <v/>
      </c>
      <c r="M148" s="11" t="str">
        <f t="shared" si="40"/>
        <v/>
      </c>
      <c r="N148" s="11" t="str">
        <f>IF(E148&lt;&gt;"",VLOOKUP(E148,依頼一覧!F:H,2,0),"")</f>
        <v/>
      </c>
    </row>
    <row r="149" spans="1:14">
      <c r="A149" s="7">
        <v>148</v>
      </c>
      <c r="B149" s="8" t="str">
        <f t="shared" ca="1" si="38"/>
        <v/>
      </c>
      <c r="C149" s="9" t="str">
        <f t="shared" si="39"/>
        <v/>
      </c>
      <c r="D149" s="9"/>
      <c r="E149" s="10"/>
      <c r="F149" s="74"/>
      <c r="G149" s="10" t="str">
        <f t="shared" si="34"/>
        <v/>
      </c>
      <c r="H149" s="11"/>
      <c r="I149" s="14"/>
      <c r="J149" s="11" t="str">
        <f t="shared" si="35"/>
        <v/>
      </c>
      <c r="K149" s="11" t="str">
        <f t="shared" si="36"/>
        <v/>
      </c>
      <c r="L149" s="11" t="str">
        <f t="shared" si="37"/>
        <v/>
      </c>
      <c r="M149" s="11" t="str">
        <f t="shared" si="40"/>
        <v/>
      </c>
      <c r="N149" s="11" t="str">
        <f>IF(E149&lt;&gt;"",VLOOKUP(E149,依頼一覧!F:H,2,0),"")</f>
        <v/>
      </c>
    </row>
    <row r="150" spans="1:14">
      <c r="A150" s="7">
        <v>149</v>
      </c>
      <c r="B150" s="8" t="str">
        <f t="shared" ca="1" si="38"/>
        <v/>
      </c>
      <c r="C150" s="9" t="str">
        <f t="shared" si="39"/>
        <v/>
      </c>
      <c r="D150" s="9"/>
      <c r="E150" s="10"/>
      <c r="F150" s="74"/>
      <c r="G150" s="10" t="str">
        <f t="shared" si="34"/>
        <v/>
      </c>
      <c r="H150" s="11"/>
      <c r="I150" s="14"/>
      <c r="J150" s="11" t="str">
        <f t="shared" si="35"/>
        <v/>
      </c>
      <c r="K150" s="11" t="str">
        <f t="shared" si="36"/>
        <v/>
      </c>
      <c r="L150" s="11" t="str">
        <f t="shared" si="37"/>
        <v/>
      </c>
      <c r="M150" s="11" t="str">
        <f t="shared" si="40"/>
        <v/>
      </c>
      <c r="N150" s="11" t="str">
        <f>IF(E150&lt;&gt;"",VLOOKUP(E150,依頼一覧!F:H,2,0),"")</f>
        <v/>
      </c>
    </row>
    <row r="151" spans="1:14">
      <c r="A151" s="7">
        <v>150</v>
      </c>
      <c r="B151" s="8" t="str">
        <f t="shared" ca="1" si="38"/>
        <v/>
      </c>
      <c r="C151" s="9" t="str">
        <f t="shared" si="39"/>
        <v/>
      </c>
      <c r="D151" s="9"/>
      <c r="E151" s="10"/>
      <c r="F151" s="74"/>
      <c r="G151" s="10" t="str">
        <f t="shared" si="34"/>
        <v/>
      </c>
      <c r="H151" s="11"/>
      <c r="I151" s="14"/>
      <c r="J151" s="11" t="str">
        <f t="shared" si="35"/>
        <v/>
      </c>
      <c r="K151" s="11" t="str">
        <f t="shared" si="36"/>
        <v/>
      </c>
      <c r="L151" s="11" t="str">
        <f t="shared" si="37"/>
        <v/>
      </c>
      <c r="M151" s="11" t="str">
        <f t="shared" si="40"/>
        <v/>
      </c>
      <c r="N151" s="11" t="str">
        <f>IF(E151&lt;&gt;"",VLOOKUP(E151,依頼一覧!F:H,2,0),"")</f>
        <v/>
      </c>
    </row>
    <row r="152" spans="1:14">
      <c r="A152" s="7">
        <v>151</v>
      </c>
      <c r="B152" s="8" t="str">
        <f t="shared" ca="1" si="38"/>
        <v/>
      </c>
      <c r="C152" s="9" t="str">
        <f t="shared" si="39"/>
        <v/>
      </c>
      <c r="D152" s="9"/>
      <c r="E152" s="10"/>
      <c r="F152" s="74"/>
      <c r="G152" s="10" t="str">
        <f t="shared" si="34"/>
        <v/>
      </c>
      <c r="H152" s="11"/>
      <c r="I152" s="14"/>
      <c r="J152" s="11" t="str">
        <f t="shared" si="35"/>
        <v/>
      </c>
      <c r="K152" s="11" t="str">
        <f t="shared" si="36"/>
        <v/>
      </c>
      <c r="L152" s="11" t="str">
        <f t="shared" si="37"/>
        <v/>
      </c>
      <c r="M152" s="11" t="str">
        <f t="shared" si="40"/>
        <v/>
      </c>
      <c r="N152" s="11" t="str">
        <f>IF(E152&lt;&gt;"",VLOOKUP(E152,依頼一覧!F:H,2,0),"")</f>
        <v/>
      </c>
    </row>
    <row r="153" spans="1:14">
      <c r="A153" s="7">
        <v>152</v>
      </c>
      <c r="B153" s="8" t="str">
        <f t="shared" ca="1" si="38"/>
        <v/>
      </c>
      <c r="C153" s="9" t="str">
        <f t="shared" si="39"/>
        <v/>
      </c>
      <c r="D153" s="9"/>
      <c r="E153" s="10"/>
      <c r="F153" s="74"/>
      <c r="G153" s="10" t="str">
        <f t="shared" si="34"/>
        <v/>
      </c>
      <c r="H153" s="11"/>
      <c r="I153" s="14"/>
      <c r="J153" s="11" t="str">
        <f t="shared" si="35"/>
        <v/>
      </c>
      <c r="K153" s="11" t="str">
        <f t="shared" si="36"/>
        <v/>
      </c>
      <c r="L153" s="11" t="str">
        <f t="shared" si="37"/>
        <v/>
      </c>
      <c r="M153" s="11" t="str">
        <f t="shared" si="40"/>
        <v/>
      </c>
      <c r="N153" s="11" t="str">
        <f>IF(E153&lt;&gt;"",VLOOKUP(E153,依頼一覧!F:H,2,0),"")</f>
        <v/>
      </c>
    </row>
    <row r="154" spans="1:14">
      <c r="A154" s="7">
        <v>153</v>
      </c>
      <c r="B154" s="8" t="str">
        <f t="shared" ca="1" si="38"/>
        <v/>
      </c>
      <c r="C154" s="9" t="str">
        <f t="shared" si="39"/>
        <v/>
      </c>
      <c r="D154" s="9"/>
      <c r="E154" s="10"/>
      <c r="F154" s="74"/>
      <c r="G154" s="10" t="str">
        <f t="shared" si="34"/>
        <v/>
      </c>
      <c r="H154" s="11"/>
      <c r="I154" s="14"/>
      <c r="J154" s="11" t="str">
        <f t="shared" si="35"/>
        <v/>
      </c>
      <c r="K154" s="11" t="str">
        <f t="shared" si="36"/>
        <v/>
      </c>
      <c r="L154" s="11" t="str">
        <f t="shared" si="37"/>
        <v/>
      </c>
      <c r="M154" s="11" t="str">
        <f t="shared" si="40"/>
        <v/>
      </c>
      <c r="N154" s="11" t="str">
        <f>IF(E154&lt;&gt;"",VLOOKUP(E154,依頼一覧!F:H,2,0),"")</f>
        <v/>
      </c>
    </row>
    <row r="155" spans="1:14">
      <c r="A155" s="7">
        <v>154</v>
      </c>
      <c r="B155" s="8" t="str">
        <f t="shared" ca="1" si="38"/>
        <v/>
      </c>
      <c r="C155" s="9" t="str">
        <f t="shared" si="39"/>
        <v/>
      </c>
      <c r="D155" s="9"/>
      <c r="E155" s="10"/>
      <c r="F155" s="74"/>
      <c r="G155" s="10" t="str">
        <f t="shared" si="34"/>
        <v/>
      </c>
      <c r="H155" s="11"/>
      <c r="I155" s="14"/>
      <c r="J155" s="11" t="str">
        <f t="shared" si="35"/>
        <v/>
      </c>
      <c r="K155" s="11" t="str">
        <f t="shared" si="36"/>
        <v/>
      </c>
      <c r="L155" s="11" t="str">
        <f t="shared" si="37"/>
        <v/>
      </c>
      <c r="M155" s="11" t="str">
        <f t="shared" si="40"/>
        <v/>
      </c>
      <c r="N155" s="11" t="str">
        <f>IF(E155&lt;&gt;"",VLOOKUP(E155,依頼一覧!F:H,2,0),"")</f>
        <v/>
      </c>
    </row>
    <row r="156" spans="1:14">
      <c r="A156" s="7">
        <v>155</v>
      </c>
      <c r="B156" s="8" t="str">
        <f t="shared" ca="1" si="38"/>
        <v/>
      </c>
      <c r="C156" s="9" t="str">
        <f t="shared" si="39"/>
        <v/>
      </c>
      <c r="D156" s="9"/>
      <c r="E156" s="10"/>
      <c r="F156" s="74"/>
      <c r="G156" s="10" t="str">
        <f t="shared" si="34"/>
        <v/>
      </c>
      <c r="H156" s="11"/>
      <c r="I156" s="14"/>
      <c r="J156" s="11" t="str">
        <f t="shared" si="35"/>
        <v/>
      </c>
      <c r="K156" s="11" t="str">
        <f t="shared" si="36"/>
        <v/>
      </c>
      <c r="L156" s="11" t="str">
        <f t="shared" si="37"/>
        <v/>
      </c>
      <c r="M156" s="11" t="str">
        <f t="shared" si="40"/>
        <v/>
      </c>
      <c r="N156" s="11" t="str">
        <f>IF(E156&lt;&gt;"",VLOOKUP(E156,依頼一覧!F:H,2,0),"")</f>
        <v/>
      </c>
    </row>
    <row r="157" spans="1:14">
      <c r="A157" s="7">
        <v>156</v>
      </c>
      <c r="B157" s="8" t="str">
        <f t="shared" ca="1" si="38"/>
        <v/>
      </c>
      <c r="C157" s="9" t="str">
        <f t="shared" si="39"/>
        <v/>
      </c>
      <c r="D157" s="9"/>
      <c r="E157" s="10"/>
      <c r="F157" s="74"/>
      <c r="G157" s="10" t="str">
        <f t="shared" si="34"/>
        <v/>
      </c>
      <c r="H157" s="11"/>
      <c r="I157" s="14"/>
      <c r="J157" s="11" t="str">
        <f t="shared" si="35"/>
        <v/>
      </c>
      <c r="K157" s="11" t="str">
        <f t="shared" si="36"/>
        <v/>
      </c>
      <c r="L157" s="11" t="str">
        <f t="shared" si="37"/>
        <v/>
      </c>
      <c r="M157" s="11" t="str">
        <f t="shared" si="40"/>
        <v/>
      </c>
      <c r="N157" s="11" t="str">
        <f>IF(E157&lt;&gt;"",VLOOKUP(E157,依頼一覧!F:H,2,0),"")</f>
        <v/>
      </c>
    </row>
    <row r="158" spans="1:14">
      <c r="A158" s="7">
        <v>157</v>
      </c>
      <c r="B158" s="8" t="str">
        <f t="shared" ca="1" si="38"/>
        <v/>
      </c>
      <c r="C158" s="9" t="str">
        <f t="shared" si="39"/>
        <v/>
      </c>
      <c r="D158" s="9"/>
      <c r="E158" s="10"/>
      <c r="F158" s="74"/>
      <c r="G158" s="10" t="str">
        <f t="shared" si="34"/>
        <v/>
      </c>
      <c r="H158" s="11"/>
      <c r="I158" s="14"/>
      <c r="J158" s="11" t="str">
        <f t="shared" si="35"/>
        <v/>
      </c>
      <c r="K158" s="11" t="str">
        <f t="shared" si="36"/>
        <v/>
      </c>
      <c r="L158" s="11" t="str">
        <f t="shared" si="37"/>
        <v/>
      </c>
      <c r="M158" s="11" t="str">
        <f t="shared" si="40"/>
        <v/>
      </c>
      <c r="N158" s="11" t="str">
        <f>IF(E158&lt;&gt;"",VLOOKUP(E158,依頼一覧!F:H,2,0),"")</f>
        <v/>
      </c>
    </row>
    <row r="159" spans="1:14">
      <c r="A159" s="7">
        <v>158</v>
      </c>
      <c r="B159" s="8" t="str">
        <f t="shared" ca="1" si="38"/>
        <v/>
      </c>
      <c r="C159" s="9" t="str">
        <f t="shared" si="39"/>
        <v/>
      </c>
      <c r="D159" s="9"/>
      <c r="E159" s="10"/>
      <c r="F159" s="74"/>
      <c r="G159" s="10" t="str">
        <f t="shared" si="34"/>
        <v/>
      </c>
      <c r="H159" s="11"/>
      <c r="I159" s="14"/>
      <c r="J159" s="11" t="str">
        <f t="shared" si="35"/>
        <v/>
      </c>
      <c r="K159" s="11" t="str">
        <f t="shared" si="36"/>
        <v/>
      </c>
      <c r="L159" s="11" t="str">
        <f t="shared" si="37"/>
        <v/>
      </c>
      <c r="M159" s="11" t="str">
        <f t="shared" si="40"/>
        <v/>
      </c>
      <c r="N159" s="11" t="str">
        <f>IF(E159&lt;&gt;"",VLOOKUP(E159,依頼一覧!F:H,2,0),"")</f>
        <v/>
      </c>
    </row>
    <row r="160" spans="1:14">
      <c r="A160" s="7">
        <v>159</v>
      </c>
      <c r="B160" s="8" t="str">
        <f t="shared" ca="1" si="38"/>
        <v/>
      </c>
      <c r="C160" s="9" t="str">
        <f t="shared" si="39"/>
        <v/>
      </c>
      <c r="D160" s="9"/>
      <c r="E160" s="10"/>
      <c r="F160" s="74"/>
      <c r="G160" s="10" t="str">
        <f t="shared" si="34"/>
        <v/>
      </c>
      <c r="H160" s="11"/>
      <c r="I160" s="14"/>
      <c r="J160" s="11" t="str">
        <f t="shared" si="35"/>
        <v/>
      </c>
      <c r="K160" s="11" t="str">
        <f t="shared" si="36"/>
        <v/>
      </c>
      <c r="L160" s="11" t="str">
        <f t="shared" si="37"/>
        <v/>
      </c>
      <c r="M160" s="11" t="str">
        <f t="shared" si="40"/>
        <v/>
      </c>
      <c r="N160" s="11" t="str">
        <f>IF(E160&lt;&gt;"",VLOOKUP(E160,依頼一覧!F:H,2,0),"")</f>
        <v/>
      </c>
    </row>
    <row r="161" spans="1:14">
      <c r="A161" s="7">
        <v>160</v>
      </c>
      <c r="B161" s="8" t="str">
        <f t="shared" ca="1" si="38"/>
        <v/>
      </c>
      <c r="C161" s="9" t="str">
        <f t="shared" si="39"/>
        <v/>
      </c>
      <c r="D161" s="9"/>
      <c r="E161" s="10"/>
      <c r="F161" s="74"/>
      <c r="G161" s="10" t="str">
        <f t="shared" si="34"/>
        <v/>
      </c>
      <c r="H161" s="11"/>
      <c r="I161" s="14"/>
      <c r="J161" s="11" t="str">
        <f t="shared" si="35"/>
        <v/>
      </c>
      <c r="K161" s="11" t="str">
        <f t="shared" si="36"/>
        <v/>
      </c>
      <c r="L161" s="11" t="str">
        <f t="shared" si="37"/>
        <v/>
      </c>
      <c r="M161" s="11" t="str">
        <f t="shared" si="40"/>
        <v/>
      </c>
      <c r="N161" s="11" t="str">
        <f>IF(E161&lt;&gt;"",VLOOKUP(E161,依頼一覧!F:H,2,0),"")</f>
        <v/>
      </c>
    </row>
    <row r="162" spans="1:14">
      <c r="A162" s="7">
        <v>161</v>
      </c>
      <c r="B162" s="8" t="str">
        <f t="shared" ca="1" si="38"/>
        <v/>
      </c>
      <c r="C162" s="9" t="str">
        <f t="shared" si="39"/>
        <v/>
      </c>
      <c r="D162" s="9"/>
      <c r="E162" s="10"/>
      <c r="F162" s="74"/>
      <c r="G162" s="10" t="str">
        <f t="shared" si="34"/>
        <v/>
      </c>
      <c r="H162" s="11"/>
      <c r="I162" s="14"/>
      <c r="J162" s="11" t="str">
        <f t="shared" si="35"/>
        <v/>
      </c>
      <c r="K162" s="11" t="str">
        <f t="shared" si="36"/>
        <v/>
      </c>
      <c r="L162" s="11" t="str">
        <f t="shared" si="37"/>
        <v/>
      </c>
      <c r="M162" s="11" t="str">
        <f t="shared" si="40"/>
        <v/>
      </c>
      <c r="N162" s="11" t="str">
        <f>IF(E162&lt;&gt;"",VLOOKUP(E162,依頼一覧!F:H,2,0),"")</f>
        <v/>
      </c>
    </row>
    <row r="163" spans="1:14">
      <c r="A163" s="7">
        <v>162</v>
      </c>
      <c r="B163" s="8" t="str">
        <f t="shared" ca="1" si="38"/>
        <v/>
      </c>
      <c r="C163" s="9" t="str">
        <f t="shared" si="39"/>
        <v/>
      </c>
      <c r="D163" s="9"/>
      <c r="E163" s="10"/>
      <c r="F163" s="74"/>
      <c r="G163" s="10" t="str">
        <f t="shared" si="34"/>
        <v/>
      </c>
      <c r="H163" s="11"/>
      <c r="I163" s="14"/>
      <c r="J163" s="11" t="str">
        <f t="shared" si="35"/>
        <v/>
      </c>
      <c r="K163" s="11" t="str">
        <f t="shared" si="36"/>
        <v/>
      </c>
      <c r="L163" s="11" t="str">
        <f t="shared" si="37"/>
        <v/>
      </c>
      <c r="M163" s="11" t="str">
        <f t="shared" si="40"/>
        <v/>
      </c>
      <c r="N163" s="11" t="str">
        <f>IF(E163&lt;&gt;"",VLOOKUP(E163,依頼一覧!F:H,2,0),"")</f>
        <v/>
      </c>
    </row>
    <row r="164" spans="1:14">
      <c r="A164" s="7">
        <v>163</v>
      </c>
      <c r="B164" s="8" t="str">
        <f t="shared" ca="1" si="38"/>
        <v/>
      </c>
      <c r="C164" s="9" t="str">
        <f t="shared" si="39"/>
        <v/>
      </c>
      <c r="D164" s="9"/>
      <c r="E164" s="10"/>
      <c r="F164" s="74"/>
      <c r="G164" s="10" t="str">
        <f t="shared" si="34"/>
        <v/>
      </c>
      <c r="H164" s="11"/>
      <c r="I164" s="14"/>
      <c r="J164" s="11" t="str">
        <f t="shared" si="35"/>
        <v/>
      </c>
      <c r="K164" s="11" t="str">
        <f t="shared" si="36"/>
        <v/>
      </c>
      <c r="L164" s="11" t="str">
        <f t="shared" si="37"/>
        <v/>
      </c>
      <c r="M164" s="11" t="str">
        <f t="shared" si="40"/>
        <v/>
      </c>
      <c r="N164" s="11" t="str">
        <f>IF(E164&lt;&gt;"",VLOOKUP(E164,依頼一覧!F:H,2,0),"")</f>
        <v/>
      </c>
    </row>
    <row r="165" spans="1:14">
      <c r="A165" s="7">
        <v>164</v>
      </c>
      <c r="B165" s="8" t="str">
        <f t="shared" ca="1" si="38"/>
        <v/>
      </c>
      <c r="C165" s="9" t="str">
        <f t="shared" si="39"/>
        <v/>
      </c>
      <c r="D165" s="9"/>
      <c r="E165" s="10"/>
      <c r="F165" s="74"/>
      <c r="G165" s="10" t="str">
        <f t="shared" si="34"/>
        <v/>
      </c>
      <c r="H165" s="11"/>
      <c r="I165" s="14"/>
      <c r="J165" s="11" t="str">
        <f t="shared" si="35"/>
        <v/>
      </c>
      <c r="K165" s="11" t="str">
        <f t="shared" si="36"/>
        <v/>
      </c>
      <c r="L165" s="11" t="str">
        <f t="shared" si="37"/>
        <v/>
      </c>
      <c r="M165" s="11" t="str">
        <f t="shared" si="40"/>
        <v/>
      </c>
      <c r="N165" s="11" t="str">
        <f>IF(E165&lt;&gt;"",VLOOKUP(E165,依頼一覧!F:H,2,0),"")</f>
        <v/>
      </c>
    </row>
    <row r="166" spans="1:14">
      <c r="A166" s="7">
        <v>165</v>
      </c>
      <c r="B166" s="8" t="str">
        <f t="shared" ca="1" si="38"/>
        <v/>
      </c>
      <c r="C166" s="9" t="str">
        <f t="shared" si="39"/>
        <v/>
      </c>
      <c r="D166" s="9"/>
      <c r="E166" s="10"/>
      <c r="F166" s="74"/>
      <c r="G166" s="10" t="str">
        <f t="shared" si="34"/>
        <v/>
      </c>
      <c r="H166" s="11"/>
      <c r="I166" s="14"/>
      <c r="J166" s="11" t="str">
        <f t="shared" si="35"/>
        <v/>
      </c>
      <c r="K166" s="11" t="str">
        <f t="shared" si="36"/>
        <v/>
      </c>
      <c r="L166" s="11" t="str">
        <f t="shared" si="37"/>
        <v/>
      </c>
      <c r="M166" s="11" t="str">
        <f t="shared" si="40"/>
        <v/>
      </c>
      <c r="N166" s="11" t="str">
        <f>IF(E166&lt;&gt;"",VLOOKUP(E166,依頼一覧!F:H,2,0),"")</f>
        <v/>
      </c>
    </row>
    <row r="167" spans="1:14">
      <c r="A167" s="7">
        <v>166</v>
      </c>
      <c r="B167" s="8" t="str">
        <f t="shared" ca="1" si="38"/>
        <v/>
      </c>
      <c r="C167" s="9" t="str">
        <f t="shared" si="39"/>
        <v/>
      </c>
      <c r="D167" s="9"/>
      <c r="E167" s="10"/>
      <c r="F167" s="74"/>
      <c r="G167" s="10" t="str">
        <f t="shared" si="34"/>
        <v/>
      </c>
      <c r="H167" s="11"/>
      <c r="I167" s="14"/>
      <c r="J167" s="11" t="str">
        <f t="shared" si="35"/>
        <v/>
      </c>
      <c r="K167" s="11" t="str">
        <f t="shared" si="36"/>
        <v/>
      </c>
      <c r="L167" s="11" t="str">
        <f t="shared" si="37"/>
        <v/>
      </c>
      <c r="M167" s="11" t="str">
        <f t="shared" si="40"/>
        <v/>
      </c>
      <c r="N167" s="11" t="str">
        <f>IF(E167&lt;&gt;"",VLOOKUP(E167,依頼一覧!F:H,2,0),"")</f>
        <v/>
      </c>
    </row>
    <row r="168" spans="1:14">
      <c r="A168" s="7">
        <v>167</v>
      </c>
      <c r="B168" s="8" t="str">
        <f t="shared" ca="1" si="38"/>
        <v/>
      </c>
      <c r="C168" s="9" t="str">
        <f t="shared" si="39"/>
        <v/>
      </c>
      <c r="D168" s="9"/>
      <c r="E168" s="10"/>
      <c r="F168" s="74"/>
      <c r="G168" s="10" t="str">
        <f t="shared" si="34"/>
        <v/>
      </c>
      <c r="H168" s="11"/>
      <c r="I168" s="14"/>
      <c r="J168" s="11" t="str">
        <f t="shared" si="35"/>
        <v/>
      </c>
      <c r="K168" s="11" t="str">
        <f t="shared" si="36"/>
        <v/>
      </c>
      <c r="L168" s="11" t="str">
        <f t="shared" si="37"/>
        <v/>
      </c>
      <c r="M168" s="11" t="str">
        <f t="shared" si="40"/>
        <v/>
      </c>
      <c r="N168" s="11" t="str">
        <f>IF(E168&lt;&gt;"",VLOOKUP(E168,依頼一覧!F:H,2,0),"")</f>
        <v/>
      </c>
    </row>
    <row r="169" spans="1:14">
      <c r="A169" s="7">
        <v>168</v>
      </c>
      <c r="B169" s="8" t="str">
        <f t="shared" ca="1" si="38"/>
        <v/>
      </c>
      <c r="C169" s="9" t="str">
        <f t="shared" si="39"/>
        <v/>
      </c>
      <c r="D169" s="9"/>
      <c r="E169" s="10"/>
      <c r="F169" s="74"/>
      <c r="G169" s="10" t="str">
        <f t="shared" si="34"/>
        <v/>
      </c>
      <c r="H169" s="11"/>
      <c r="I169" s="14"/>
      <c r="J169" s="11" t="str">
        <f t="shared" si="35"/>
        <v/>
      </c>
      <c r="K169" s="11" t="str">
        <f t="shared" si="36"/>
        <v/>
      </c>
      <c r="L169" s="11" t="str">
        <f t="shared" si="37"/>
        <v/>
      </c>
      <c r="M169" s="11" t="str">
        <f t="shared" si="40"/>
        <v/>
      </c>
      <c r="N169" s="11" t="str">
        <f>IF(E169&lt;&gt;"",VLOOKUP(E169,依頼一覧!F:H,2,0),"")</f>
        <v/>
      </c>
    </row>
    <row r="170" spans="1:14">
      <c r="A170" s="7">
        <v>169</v>
      </c>
      <c r="B170" s="8" t="str">
        <f t="shared" ca="1" si="38"/>
        <v/>
      </c>
      <c r="C170" s="9" t="str">
        <f t="shared" si="39"/>
        <v/>
      </c>
      <c r="D170" s="9"/>
      <c r="E170" s="10"/>
      <c r="F170" s="74"/>
      <c r="G170" s="10" t="str">
        <f t="shared" si="34"/>
        <v/>
      </c>
      <c r="H170" s="11"/>
      <c r="I170" s="14"/>
      <c r="J170" s="11" t="str">
        <f t="shared" si="35"/>
        <v/>
      </c>
      <c r="K170" s="11" t="str">
        <f t="shared" si="36"/>
        <v/>
      </c>
      <c r="L170" s="11" t="str">
        <f t="shared" si="37"/>
        <v/>
      </c>
      <c r="M170" s="11" t="str">
        <f t="shared" si="40"/>
        <v/>
      </c>
      <c r="N170" s="11" t="str">
        <f>IF(E170&lt;&gt;"",VLOOKUP(E170,依頼一覧!F:H,2,0),"")</f>
        <v/>
      </c>
    </row>
    <row r="171" spans="1:14">
      <c r="A171" s="7">
        <v>170</v>
      </c>
      <c r="B171" s="8" t="str">
        <f t="shared" ca="1" si="38"/>
        <v/>
      </c>
      <c r="C171" s="9" t="str">
        <f t="shared" si="39"/>
        <v/>
      </c>
      <c r="D171" s="9"/>
      <c r="E171" s="10"/>
      <c r="F171" s="74"/>
      <c r="G171" s="10" t="str">
        <f t="shared" ref="G171:G193" si="41">LEFT(E171,5)</f>
        <v/>
      </c>
      <c r="H171" s="11"/>
      <c r="I171" s="14"/>
      <c r="J171" s="11" t="str">
        <f t="shared" ref="J171:J193" si="42">IF(E171&lt;&gt;"",
IF(
OR(VALUE(G171)=31091,VALUE(G171)=49561,VALUE(G171)=49790,VALUE(G171)=48161,VALUE(G171)=49661,VALUE(G171)=49861,VALUE(G171)=48561,VALUE(G171)=49679,VALUE(G171)=60522,VALUE(G171)=49261,VALUE(G171)=49681,VALUE(G171)=71151,VALUE(G171)=49361,VALUE(G171)=49743,VALUE(G171)=77334,VALUE(G171)=49461,VALUE(G171)=49761,VALUE(G171)=99661,VALUE(G171)=917,VALUE(G171)=10035,VALUE(G171)=49663,VALUE(G171)=49665,VALUE(G171)=60020,VALUE(G171)=99660,VALUE(G171)=99663,VALUE(G171)=99665,VALUE(G171)=71151,VALUE(G171)=31081),"JCB",
IF(
E171=0,"J-Mups","MUN"
)
),"")</f>
        <v/>
      </c>
      <c r="K171" s="11" t="str">
        <f t="shared" ref="K171:K193" si="43">IF(D171&lt;&gt;"","ヤマト","")</f>
        <v/>
      </c>
      <c r="L171" s="11" t="str">
        <f t="shared" ref="L171:L193" si="44">IF(D171&lt;&gt;"",IF(H171="*","元払い","着払い"),"")</f>
        <v/>
      </c>
      <c r="M171" s="11" t="str">
        <f t="shared" si="40"/>
        <v/>
      </c>
      <c r="N171" s="11" t="str">
        <f>IF(E171&lt;&gt;"",VLOOKUP(E171,依頼一覧!F:H,2,0),"")</f>
        <v/>
      </c>
    </row>
    <row r="172" spans="1:14">
      <c r="A172" s="7">
        <v>171</v>
      </c>
      <c r="B172" s="8" t="str">
        <f t="shared" ca="1" si="38"/>
        <v/>
      </c>
      <c r="C172" s="9" t="str">
        <f t="shared" si="39"/>
        <v/>
      </c>
      <c r="D172" s="9"/>
      <c r="E172" s="10"/>
      <c r="F172" s="74"/>
      <c r="G172" s="10" t="str">
        <f t="shared" si="41"/>
        <v/>
      </c>
      <c r="H172" s="11"/>
      <c r="I172" s="14"/>
      <c r="J172" s="11" t="str">
        <f t="shared" si="42"/>
        <v/>
      </c>
      <c r="K172" s="11" t="str">
        <f t="shared" si="43"/>
        <v/>
      </c>
      <c r="L172" s="11" t="str">
        <f t="shared" si="44"/>
        <v/>
      </c>
      <c r="M172" s="11" t="str">
        <f t="shared" si="40"/>
        <v/>
      </c>
      <c r="N172" s="11" t="str">
        <f>IF(E172&lt;&gt;"",VLOOKUP(E172,依頼一覧!F:H,2,0),"")</f>
        <v/>
      </c>
    </row>
    <row r="173" spans="1:14">
      <c r="A173" s="7">
        <v>172</v>
      </c>
      <c r="B173" s="8" t="str">
        <f t="shared" ca="1" si="38"/>
        <v/>
      </c>
      <c r="C173" s="9" t="str">
        <f t="shared" si="39"/>
        <v/>
      </c>
      <c r="D173" s="9"/>
      <c r="E173" s="10"/>
      <c r="F173" s="74"/>
      <c r="G173" s="10" t="str">
        <f t="shared" si="41"/>
        <v/>
      </c>
      <c r="H173" s="11"/>
      <c r="I173" s="14"/>
      <c r="J173" s="11" t="str">
        <f t="shared" si="42"/>
        <v/>
      </c>
      <c r="K173" s="11" t="str">
        <f t="shared" si="43"/>
        <v/>
      </c>
      <c r="L173" s="11" t="str">
        <f t="shared" si="44"/>
        <v/>
      </c>
      <c r="M173" s="11" t="str">
        <f t="shared" si="40"/>
        <v/>
      </c>
      <c r="N173" s="11" t="str">
        <f>IF(E173&lt;&gt;"",VLOOKUP(E173,依頼一覧!F:H,2,0),"")</f>
        <v/>
      </c>
    </row>
    <row r="174" spans="1:14">
      <c r="A174" s="7">
        <v>173</v>
      </c>
      <c r="B174" s="8" t="str">
        <f t="shared" ca="1" si="38"/>
        <v/>
      </c>
      <c r="C174" s="9" t="str">
        <f t="shared" si="39"/>
        <v/>
      </c>
      <c r="D174" s="9"/>
      <c r="E174" s="10"/>
      <c r="F174" s="74"/>
      <c r="G174" s="10" t="str">
        <f t="shared" si="41"/>
        <v/>
      </c>
      <c r="H174" s="11"/>
      <c r="I174" s="14"/>
      <c r="J174" s="11" t="str">
        <f t="shared" si="42"/>
        <v/>
      </c>
      <c r="K174" s="11" t="str">
        <f t="shared" si="43"/>
        <v/>
      </c>
      <c r="L174" s="11" t="str">
        <f t="shared" si="44"/>
        <v/>
      </c>
      <c r="M174" s="11" t="str">
        <f t="shared" si="40"/>
        <v/>
      </c>
      <c r="N174" s="11" t="str">
        <f>IF(E174&lt;&gt;"",VLOOKUP(E174,依頼一覧!F:H,2,0),"")</f>
        <v/>
      </c>
    </row>
    <row r="175" spans="1:14">
      <c r="A175" s="7">
        <v>174</v>
      </c>
      <c r="B175" s="8" t="str">
        <f t="shared" ca="1" si="38"/>
        <v/>
      </c>
      <c r="C175" s="9" t="str">
        <f t="shared" si="39"/>
        <v/>
      </c>
      <c r="D175" s="9"/>
      <c r="E175" s="10"/>
      <c r="F175" s="74"/>
      <c r="G175" s="10" t="str">
        <f t="shared" si="41"/>
        <v/>
      </c>
      <c r="H175" s="11"/>
      <c r="I175" s="14"/>
      <c r="J175" s="11" t="str">
        <f t="shared" si="42"/>
        <v/>
      </c>
      <c r="K175" s="11" t="str">
        <f t="shared" si="43"/>
        <v/>
      </c>
      <c r="L175" s="11" t="str">
        <f t="shared" si="44"/>
        <v/>
      </c>
      <c r="M175" s="11" t="str">
        <f t="shared" si="40"/>
        <v/>
      </c>
      <c r="N175" s="11" t="str">
        <f>IF(E175&lt;&gt;"",VLOOKUP(E175,依頼一覧!F:H,2,0),"")</f>
        <v/>
      </c>
    </row>
    <row r="176" spans="1:14">
      <c r="A176" s="7">
        <v>175</v>
      </c>
      <c r="B176" s="8" t="str">
        <f t="shared" ca="1" si="38"/>
        <v/>
      </c>
      <c r="C176" s="9" t="str">
        <f t="shared" si="39"/>
        <v/>
      </c>
      <c r="D176" s="9"/>
      <c r="E176" s="10"/>
      <c r="F176" s="74"/>
      <c r="G176" s="10" t="str">
        <f t="shared" si="41"/>
        <v/>
      </c>
      <c r="H176" s="11"/>
      <c r="I176" s="14"/>
      <c r="J176" s="11" t="str">
        <f t="shared" si="42"/>
        <v/>
      </c>
      <c r="K176" s="11" t="str">
        <f t="shared" si="43"/>
        <v/>
      </c>
      <c r="L176" s="11" t="str">
        <f t="shared" si="44"/>
        <v/>
      </c>
      <c r="M176" s="11" t="str">
        <f t="shared" si="40"/>
        <v/>
      </c>
      <c r="N176" s="11" t="str">
        <f>IF(E176&lt;&gt;"",VLOOKUP(E176,依頼一覧!F:H,2,0),"")</f>
        <v/>
      </c>
    </row>
    <row r="177" spans="1:14">
      <c r="A177" s="7">
        <v>176</v>
      </c>
      <c r="B177" s="8" t="str">
        <f t="shared" ca="1" si="38"/>
        <v/>
      </c>
      <c r="C177" s="9" t="str">
        <f t="shared" si="39"/>
        <v/>
      </c>
      <c r="D177" s="9"/>
      <c r="E177" s="10"/>
      <c r="F177" s="74"/>
      <c r="G177" s="10" t="str">
        <f t="shared" si="41"/>
        <v/>
      </c>
      <c r="H177" s="11"/>
      <c r="I177" s="14"/>
      <c r="J177" s="11" t="str">
        <f t="shared" si="42"/>
        <v/>
      </c>
      <c r="K177" s="11" t="str">
        <f t="shared" si="43"/>
        <v/>
      </c>
      <c r="L177" s="11" t="str">
        <f t="shared" si="44"/>
        <v/>
      </c>
      <c r="M177" s="11" t="str">
        <f t="shared" si="40"/>
        <v/>
      </c>
      <c r="N177" s="11" t="str">
        <f>IF(E177&lt;&gt;"",VLOOKUP(E177,依頼一覧!F:H,2,0),"")</f>
        <v/>
      </c>
    </row>
    <row r="178" spans="1:14">
      <c r="A178" s="7">
        <v>177</v>
      </c>
      <c r="B178" s="8" t="str">
        <f t="shared" ca="1" si="38"/>
        <v/>
      </c>
      <c r="C178" s="9" t="str">
        <f t="shared" si="39"/>
        <v/>
      </c>
      <c r="D178" s="9"/>
      <c r="E178" s="10"/>
      <c r="F178" s="74"/>
      <c r="G178" s="10" t="str">
        <f t="shared" si="41"/>
        <v/>
      </c>
      <c r="H178" s="11"/>
      <c r="I178" s="14"/>
      <c r="J178" s="11" t="str">
        <f t="shared" si="42"/>
        <v/>
      </c>
      <c r="K178" s="11" t="str">
        <f t="shared" si="43"/>
        <v/>
      </c>
      <c r="L178" s="11" t="str">
        <f t="shared" si="44"/>
        <v/>
      </c>
      <c r="M178" s="11" t="str">
        <f t="shared" si="40"/>
        <v/>
      </c>
      <c r="N178" s="11" t="str">
        <f>IF(E178&lt;&gt;"",VLOOKUP(E178,依頼一覧!F:H,2,0),"")</f>
        <v/>
      </c>
    </row>
    <row r="179" spans="1:14">
      <c r="A179" s="7">
        <v>178</v>
      </c>
      <c r="B179" s="8" t="str">
        <f t="shared" ca="1" si="38"/>
        <v/>
      </c>
      <c r="C179" s="9" t="str">
        <f t="shared" si="39"/>
        <v/>
      </c>
      <c r="D179" s="9"/>
      <c r="E179" s="10"/>
      <c r="F179" s="74"/>
      <c r="G179" s="10" t="str">
        <f t="shared" si="41"/>
        <v/>
      </c>
      <c r="H179" s="11"/>
      <c r="I179" s="14"/>
      <c r="J179" s="11" t="str">
        <f t="shared" si="42"/>
        <v/>
      </c>
      <c r="K179" s="11" t="str">
        <f t="shared" si="43"/>
        <v/>
      </c>
      <c r="L179" s="11" t="str">
        <f t="shared" si="44"/>
        <v/>
      </c>
      <c r="M179" s="11" t="str">
        <f t="shared" si="40"/>
        <v/>
      </c>
      <c r="N179" s="11" t="str">
        <f>IF(E179&lt;&gt;"",VLOOKUP(E179,依頼一覧!F:H,2,0),"")</f>
        <v/>
      </c>
    </row>
    <row r="180" spans="1:14">
      <c r="A180" s="7">
        <v>179</v>
      </c>
      <c r="B180" s="8" t="str">
        <f t="shared" ca="1" si="38"/>
        <v/>
      </c>
      <c r="C180" s="9" t="str">
        <f t="shared" si="39"/>
        <v/>
      </c>
      <c r="D180" s="9"/>
      <c r="E180" s="10"/>
      <c r="F180" s="74"/>
      <c r="G180" s="10" t="str">
        <f t="shared" si="41"/>
        <v/>
      </c>
      <c r="H180" s="11"/>
      <c r="I180" s="14"/>
      <c r="J180" s="11" t="str">
        <f t="shared" si="42"/>
        <v/>
      </c>
      <c r="K180" s="11" t="str">
        <f t="shared" si="43"/>
        <v/>
      </c>
      <c r="L180" s="11" t="str">
        <f t="shared" si="44"/>
        <v/>
      </c>
      <c r="M180" s="11" t="str">
        <f t="shared" si="40"/>
        <v/>
      </c>
      <c r="N180" s="11" t="str">
        <f>IF(E180&lt;&gt;"",VLOOKUP(E180,依頼一覧!F:H,2,0),"")</f>
        <v/>
      </c>
    </row>
    <row r="181" spans="1:14">
      <c r="A181" s="7">
        <v>180</v>
      </c>
      <c r="B181" s="8" t="str">
        <f t="shared" ca="1" si="38"/>
        <v/>
      </c>
      <c r="C181" s="9" t="str">
        <f t="shared" si="39"/>
        <v/>
      </c>
      <c r="D181" s="9"/>
      <c r="E181" s="10"/>
      <c r="F181" s="74"/>
      <c r="G181" s="10" t="str">
        <f t="shared" si="41"/>
        <v/>
      </c>
      <c r="H181" s="11"/>
      <c r="I181" s="14"/>
      <c r="J181" s="11" t="str">
        <f t="shared" si="42"/>
        <v/>
      </c>
      <c r="K181" s="11" t="str">
        <f t="shared" si="43"/>
        <v/>
      </c>
      <c r="L181" s="11" t="str">
        <f t="shared" si="44"/>
        <v/>
      </c>
      <c r="M181" s="11" t="str">
        <f t="shared" si="40"/>
        <v/>
      </c>
      <c r="N181" s="11" t="str">
        <f>IF(E181&lt;&gt;"",VLOOKUP(E181,依頼一覧!F:H,2,0),"")</f>
        <v/>
      </c>
    </row>
    <row r="182" spans="1:14">
      <c r="A182" s="7">
        <v>181</v>
      </c>
      <c r="B182" s="8" t="str">
        <f t="shared" ca="1" si="38"/>
        <v/>
      </c>
      <c r="C182" s="9" t="str">
        <f t="shared" si="39"/>
        <v/>
      </c>
      <c r="D182" s="9"/>
      <c r="E182" s="10"/>
      <c r="F182" s="74"/>
      <c r="G182" s="10" t="str">
        <f t="shared" si="41"/>
        <v/>
      </c>
      <c r="H182" s="11"/>
      <c r="I182" s="14"/>
      <c r="J182" s="11" t="str">
        <f t="shared" si="42"/>
        <v/>
      </c>
      <c r="K182" s="11" t="str">
        <f t="shared" si="43"/>
        <v/>
      </c>
      <c r="L182" s="11" t="str">
        <f t="shared" si="44"/>
        <v/>
      </c>
      <c r="M182" s="11" t="str">
        <f t="shared" si="40"/>
        <v/>
      </c>
      <c r="N182" s="11" t="str">
        <f>IF(E182&lt;&gt;"",VLOOKUP(E182,依頼一覧!F:H,2,0),"")</f>
        <v/>
      </c>
    </row>
    <row r="183" spans="1:14">
      <c r="A183" s="7">
        <v>182</v>
      </c>
      <c r="B183" s="8" t="str">
        <f t="shared" ca="1" si="38"/>
        <v/>
      </c>
      <c r="C183" s="9" t="str">
        <f t="shared" si="39"/>
        <v/>
      </c>
      <c r="D183" s="9"/>
      <c r="E183" s="10"/>
      <c r="F183" s="74"/>
      <c r="G183" s="10" t="str">
        <f t="shared" si="41"/>
        <v/>
      </c>
      <c r="H183" s="11"/>
      <c r="I183" s="14"/>
      <c r="J183" s="11" t="str">
        <f t="shared" si="42"/>
        <v/>
      </c>
      <c r="K183" s="11" t="str">
        <f t="shared" si="43"/>
        <v/>
      </c>
      <c r="L183" s="11" t="str">
        <f t="shared" si="44"/>
        <v/>
      </c>
      <c r="M183" s="11" t="str">
        <f t="shared" si="40"/>
        <v/>
      </c>
      <c r="N183" s="11" t="str">
        <f>IF(E183&lt;&gt;"",VLOOKUP(E183,依頼一覧!F:H,2,0),"")</f>
        <v/>
      </c>
    </row>
    <row r="184" spans="1:14">
      <c r="A184" s="7">
        <v>183</v>
      </c>
      <c r="B184" s="8" t="str">
        <f t="shared" ca="1" si="38"/>
        <v/>
      </c>
      <c r="C184" s="9" t="str">
        <f t="shared" si="39"/>
        <v/>
      </c>
      <c r="D184" s="9"/>
      <c r="E184" s="10"/>
      <c r="F184" s="74"/>
      <c r="G184" s="10" t="str">
        <f t="shared" si="41"/>
        <v/>
      </c>
      <c r="H184" s="11"/>
      <c r="I184" s="14"/>
      <c r="J184" s="11" t="str">
        <f t="shared" si="42"/>
        <v/>
      </c>
      <c r="K184" s="11" t="str">
        <f t="shared" si="43"/>
        <v/>
      </c>
      <c r="L184" s="11" t="str">
        <f t="shared" si="44"/>
        <v/>
      </c>
      <c r="M184" s="11" t="str">
        <f t="shared" si="40"/>
        <v/>
      </c>
      <c r="N184" s="11" t="str">
        <f>IF(E184&lt;&gt;"",VLOOKUP(E184,依頼一覧!F:H,2,0),"")</f>
        <v/>
      </c>
    </row>
    <row r="185" spans="1:14">
      <c r="A185" s="7">
        <v>184</v>
      </c>
      <c r="B185" s="8" t="str">
        <f t="shared" ca="1" si="38"/>
        <v/>
      </c>
      <c r="C185" s="9" t="str">
        <f t="shared" si="39"/>
        <v/>
      </c>
      <c r="D185" s="9"/>
      <c r="E185" s="10"/>
      <c r="F185" s="74"/>
      <c r="G185" s="10" t="str">
        <f t="shared" si="41"/>
        <v/>
      </c>
      <c r="H185" s="11"/>
      <c r="I185" s="14"/>
      <c r="J185" s="11" t="str">
        <f t="shared" si="42"/>
        <v/>
      </c>
      <c r="K185" s="11" t="str">
        <f t="shared" si="43"/>
        <v/>
      </c>
      <c r="L185" s="11" t="str">
        <f t="shared" si="44"/>
        <v/>
      </c>
      <c r="M185" s="11" t="str">
        <f t="shared" si="40"/>
        <v/>
      </c>
      <c r="N185" s="11" t="str">
        <f>IF(E185&lt;&gt;"",VLOOKUP(E185,依頼一覧!F:H,2,0),"")</f>
        <v/>
      </c>
    </row>
    <row r="186" spans="1:14">
      <c r="A186" s="7">
        <v>185</v>
      </c>
      <c r="B186" s="8" t="str">
        <f t="shared" ca="1" si="38"/>
        <v/>
      </c>
      <c r="C186" s="9" t="str">
        <f t="shared" si="39"/>
        <v/>
      </c>
      <c r="D186" s="9"/>
      <c r="E186" s="10"/>
      <c r="F186" s="74"/>
      <c r="G186" s="10" t="str">
        <f t="shared" si="41"/>
        <v/>
      </c>
      <c r="H186" s="11"/>
      <c r="I186" s="14"/>
      <c r="J186" s="11" t="str">
        <f t="shared" si="42"/>
        <v/>
      </c>
      <c r="K186" s="11" t="str">
        <f t="shared" si="43"/>
        <v/>
      </c>
      <c r="L186" s="11" t="str">
        <f t="shared" si="44"/>
        <v/>
      </c>
      <c r="M186" s="11" t="str">
        <f t="shared" si="40"/>
        <v/>
      </c>
      <c r="N186" s="11" t="str">
        <f>IF(E186&lt;&gt;"",VLOOKUP(E186,依頼一覧!F:H,2,0),"")</f>
        <v/>
      </c>
    </row>
    <row r="187" spans="1:14">
      <c r="A187" s="7">
        <v>186</v>
      </c>
      <c r="B187" s="8" t="str">
        <f t="shared" ca="1" si="38"/>
        <v/>
      </c>
      <c r="C187" s="9" t="str">
        <f t="shared" si="39"/>
        <v/>
      </c>
      <c r="D187" s="9"/>
      <c r="E187" s="10"/>
      <c r="F187" s="74"/>
      <c r="G187" s="10" t="str">
        <f t="shared" si="41"/>
        <v/>
      </c>
      <c r="H187" s="11"/>
      <c r="I187" s="14"/>
      <c r="J187" s="11" t="str">
        <f t="shared" si="42"/>
        <v/>
      </c>
      <c r="K187" s="11" t="str">
        <f t="shared" si="43"/>
        <v/>
      </c>
      <c r="L187" s="11" t="str">
        <f t="shared" si="44"/>
        <v/>
      </c>
      <c r="M187" s="11" t="str">
        <f t="shared" si="40"/>
        <v/>
      </c>
      <c r="N187" s="11" t="str">
        <f>IF(E187&lt;&gt;"",VLOOKUP(E187,依頼一覧!F:H,2,0),"")</f>
        <v/>
      </c>
    </row>
    <row r="188" spans="1:14">
      <c r="A188" s="7">
        <v>187</v>
      </c>
      <c r="B188" s="8" t="str">
        <f t="shared" ca="1" si="38"/>
        <v/>
      </c>
      <c r="C188" s="9" t="str">
        <f t="shared" si="39"/>
        <v/>
      </c>
      <c r="D188" s="9"/>
      <c r="E188" s="10"/>
      <c r="F188" s="74"/>
      <c r="G188" s="10" t="str">
        <f t="shared" si="41"/>
        <v/>
      </c>
      <c r="H188" s="11"/>
      <c r="I188" s="14"/>
      <c r="J188" s="11" t="str">
        <f t="shared" si="42"/>
        <v/>
      </c>
      <c r="K188" s="11" t="str">
        <f t="shared" si="43"/>
        <v/>
      </c>
      <c r="L188" s="11" t="str">
        <f t="shared" si="44"/>
        <v/>
      </c>
      <c r="M188" s="11" t="str">
        <f t="shared" si="40"/>
        <v/>
      </c>
      <c r="N188" s="11" t="str">
        <f>IF(E188&lt;&gt;"",VLOOKUP(E188,依頼一覧!F:H,2,0),"")</f>
        <v/>
      </c>
    </row>
    <row r="189" spans="1:14">
      <c r="A189" s="7">
        <v>188</v>
      </c>
      <c r="B189" s="8" t="str">
        <f t="shared" ca="1" si="38"/>
        <v/>
      </c>
      <c r="C189" s="9" t="str">
        <f t="shared" si="39"/>
        <v/>
      </c>
      <c r="D189" s="9"/>
      <c r="E189" s="10"/>
      <c r="F189" s="74"/>
      <c r="G189" s="10" t="str">
        <f t="shared" si="41"/>
        <v/>
      </c>
      <c r="H189" s="11"/>
      <c r="I189" s="14"/>
      <c r="J189" s="11" t="str">
        <f t="shared" si="42"/>
        <v/>
      </c>
      <c r="K189" s="11" t="str">
        <f t="shared" si="43"/>
        <v/>
      </c>
      <c r="L189" s="11" t="str">
        <f t="shared" si="44"/>
        <v/>
      </c>
      <c r="M189" s="11" t="str">
        <f t="shared" si="40"/>
        <v/>
      </c>
      <c r="N189" s="11" t="str">
        <f>IF(E189&lt;&gt;"",VLOOKUP(E189,依頼一覧!F:H,2,0),"")</f>
        <v/>
      </c>
    </row>
    <row r="190" spans="1:14">
      <c r="A190" s="7">
        <v>189</v>
      </c>
      <c r="B190" s="8" t="str">
        <f t="shared" ca="1" si="38"/>
        <v/>
      </c>
      <c r="C190" s="9" t="str">
        <f t="shared" si="39"/>
        <v/>
      </c>
      <c r="D190" s="9"/>
      <c r="E190" s="10"/>
      <c r="F190" s="74"/>
      <c r="G190" s="10" t="str">
        <f t="shared" si="41"/>
        <v/>
      </c>
      <c r="H190" s="11"/>
      <c r="I190" s="14"/>
      <c r="J190" s="11" t="str">
        <f t="shared" si="42"/>
        <v/>
      </c>
      <c r="K190" s="11" t="str">
        <f t="shared" si="43"/>
        <v/>
      </c>
      <c r="L190" s="11" t="str">
        <f t="shared" si="44"/>
        <v/>
      </c>
      <c r="M190" s="11" t="str">
        <f t="shared" si="40"/>
        <v/>
      </c>
      <c r="N190" s="11" t="str">
        <f>IF(E190&lt;&gt;"",VLOOKUP(E190,依頼一覧!F:H,2,0),"")</f>
        <v/>
      </c>
    </row>
    <row r="191" spans="1:14">
      <c r="A191" s="7">
        <v>190</v>
      </c>
      <c r="B191" s="8" t="str">
        <f t="shared" ca="1" si="38"/>
        <v/>
      </c>
      <c r="C191" s="9" t="str">
        <f t="shared" si="39"/>
        <v/>
      </c>
      <c r="D191" s="9"/>
      <c r="E191" s="10"/>
      <c r="F191" s="74"/>
      <c r="G191" s="10" t="str">
        <f t="shared" si="41"/>
        <v/>
      </c>
      <c r="H191" s="11"/>
      <c r="I191" s="14"/>
      <c r="J191" s="11" t="str">
        <f t="shared" si="42"/>
        <v/>
      </c>
      <c r="K191" s="11" t="str">
        <f t="shared" si="43"/>
        <v/>
      </c>
      <c r="L191" s="11" t="str">
        <f t="shared" si="44"/>
        <v/>
      </c>
      <c r="M191" s="11" t="str">
        <f t="shared" si="40"/>
        <v/>
      </c>
      <c r="N191" s="11" t="str">
        <f>IF(E191&lt;&gt;"",VLOOKUP(E191,依頼一覧!F:H,2,0),"")</f>
        <v/>
      </c>
    </row>
    <row r="192" spans="1:14">
      <c r="A192" s="7">
        <v>191</v>
      </c>
      <c r="B192" s="8" t="str">
        <f t="shared" ca="1" si="38"/>
        <v/>
      </c>
      <c r="C192" s="9" t="str">
        <f t="shared" si="39"/>
        <v/>
      </c>
      <c r="D192" s="9"/>
      <c r="E192" s="10"/>
      <c r="F192" s="74"/>
      <c r="G192" s="10" t="str">
        <f t="shared" si="41"/>
        <v/>
      </c>
      <c r="H192" s="11"/>
      <c r="I192" s="14"/>
      <c r="J192" s="11" t="str">
        <f t="shared" si="42"/>
        <v/>
      </c>
      <c r="K192" s="11" t="str">
        <f t="shared" si="43"/>
        <v/>
      </c>
      <c r="L192" s="11" t="str">
        <f t="shared" si="44"/>
        <v/>
      </c>
      <c r="M192" s="11" t="str">
        <f t="shared" si="40"/>
        <v/>
      </c>
      <c r="N192" s="11" t="str">
        <f>IF(E192&lt;&gt;"",VLOOKUP(E192,依頼一覧!F:H,2,0),"")</f>
        <v/>
      </c>
    </row>
    <row r="193" spans="1:14">
      <c r="A193" s="7">
        <v>192</v>
      </c>
      <c r="B193" s="8" t="str">
        <f t="shared" ca="1" si="38"/>
        <v/>
      </c>
      <c r="C193" s="9" t="str">
        <f t="shared" si="39"/>
        <v/>
      </c>
      <c r="D193" s="9"/>
      <c r="E193" s="10"/>
      <c r="F193" s="74"/>
      <c r="G193" s="10" t="str">
        <f t="shared" si="41"/>
        <v/>
      </c>
      <c r="H193" s="11"/>
      <c r="I193" s="14"/>
      <c r="J193" s="11" t="str">
        <f t="shared" si="42"/>
        <v/>
      </c>
      <c r="K193" s="11" t="str">
        <f t="shared" si="43"/>
        <v/>
      </c>
      <c r="L193" s="11" t="str">
        <f t="shared" si="44"/>
        <v/>
      </c>
      <c r="M193" s="11" t="str">
        <f t="shared" si="40"/>
        <v/>
      </c>
      <c r="N193" s="11" t="str">
        <f>IF(E193&lt;&gt;"",VLOOKUP(E193,依頼一覧!F:H,2,0),"")</f>
        <v/>
      </c>
    </row>
    <row r="194" spans="1:14">
      <c r="A194" s="7">
        <v>193</v>
      </c>
      <c r="B194" s="8" t="str">
        <f t="shared" ca="1" si="38"/>
        <v/>
      </c>
      <c r="C194" s="9" t="str">
        <f t="shared" si="39"/>
        <v/>
      </c>
      <c r="D194" s="9"/>
      <c r="E194" s="10"/>
      <c r="F194" s="74"/>
      <c r="G194" s="10" t="str">
        <f t="shared" ref="G194:G257" si="45">LEFT(E194,5)</f>
        <v/>
      </c>
      <c r="H194" s="11"/>
      <c r="I194" s="14"/>
      <c r="J194" s="11" t="str">
        <f t="shared" ref="J194:J257" si="46">IF(E194&lt;&gt;"",
IF(
OR(VALUE(G194)=31091,VALUE(G194)=49561,VALUE(G194)=49790,VALUE(G194)=48161,VALUE(G194)=49661,VALUE(G194)=49861,VALUE(G194)=48561,VALUE(G194)=49679,VALUE(G194)=60522,VALUE(G194)=49261,VALUE(G194)=49681,VALUE(G194)=71151,VALUE(G194)=49361,VALUE(G194)=49743,VALUE(G194)=77334,VALUE(G194)=49461,VALUE(G194)=49761,VALUE(G194)=99661,VALUE(G194)=917,VALUE(G194)=10035,VALUE(G194)=49663,VALUE(G194)=49665,VALUE(G194)=60020,VALUE(G194)=99660,VALUE(G194)=99663,VALUE(G194)=99665,VALUE(G194)=71151,VALUE(G194)=31081),"JCB",
IF(
E194=0,"J-Mups","MUN"
)
),"")</f>
        <v/>
      </c>
      <c r="K194" s="11" t="str">
        <f t="shared" ref="K194:K257" si="47">IF(D194&lt;&gt;"","ヤマト","")</f>
        <v/>
      </c>
      <c r="L194" s="11" t="str">
        <f t="shared" ref="L194:L257" si="48">IF(D194&lt;&gt;"",IF(H194="*","元払い","着払い"),"")</f>
        <v/>
      </c>
      <c r="M194" s="11" t="str">
        <f t="shared" si="40"/>
        <v/>
      </c>
      <c r="N194" s="11" t="str">
        <f>IF(E194&lt;&gt;"",VLOOKUP(E194,依頼一覧!F:H,2,0),"")</f>
        <v/>
      </c>
    </row>
    <row r="195" spans="1:14">
      <c r="A195" s="7">
        <v>194</v>
      </c>
      <c r="B195" s="8" t="str">
        <f t="shared" ref="B195:B258" ca="1" si="49">IF(D195&lt;&gt;"",TODAY(),"")</f>
        <v/>
      </c>
      <c r="C195" s="9" t="str">
        <f t="shared" ref="C195:C258" si="50">IF(D195&lt;&gt;"",C194,"")</f>
        <v/>
      </c>
      <c r="D195" s="9"/>
      <c r="E195" s="10"/>
      <c r="F195" s="74"/>
      <c r="G195" s="10" t="str">
        <f t="shared" si="45"/>
        <v/>
      </c>
      <c r="H195" s="11"/>
      <c r="I195" s="14"/>
      <c r="J195" s="11" t="str">
        <f t="shared" si="46"/>
        <v/>
      </c>
      <c r="K195" s="11" t="str">
        <f t="shared" si="47"/>
        <v/>
      </c>
      <c r="L195" s="11" t="str">
        <f t="shared" si="48"/>
        <v/>
      </c>
      <c r="M195" s="11" t="str">
        <f t="shared" ref="M195:M258" si="51">IF(E195&lt;&gt;"",IF(OR(VALUE(G195)=31081,VALUE(G195)=49665,VALUE(G195)=917,VALUE(G195)=10035,VALUE(G195)=49663,VALUE(G195)=60020,VALUE(G195)=49679,VALUE(G195)=99663,VALUE(G195)=99665,VALUE(G195)=55084,VALUE(G195)=55087,VALUE(G195)=55088,VALUE(G195)=55089,VALUE(G195)=55090,VALUE(G195)=55091,VALUE(G195)=55092,VALUE(G195)=55093,VALUE(G195)=55094,VALUE(G195)=55095,VALUE(G195)=55096,VALUE(G195)=55097,VALUE(G195)=55099,VALUE(G195)=55100,VALUE(G195)=71151),"調整",
IF(E195&lt;&gt;"",IF(OR(VALUE(G195)=31091,VALUE(G195)=49681,VALUE(G195)=49743,VALUE(G195)=60522),"依頼かも",
IF(J195="J-Mups","保管リスト","依頼")))),"")</f>
        <v/>
      </c>
      <c r="N195" s="11" t="str">
        <f>IF(E195&lt;&gt;"",VLOOKUP(E195,依頼一覧!F:H,2,0),"")</f>
        <v/>
      </c>
    </row>
    <row r="196" spans="1:14">
      <c r="A196" s="7">
        <v>195</v>
      </c>
      <c r="B196" s="8" t="str">
        <f t="shared" ca="1" si="49"/>
        <v/>
      </c>
      <c r="C196" s="9" t="str">
        <f t="shared" si="50"/>
        <v/>
      </c>
      <c r="D196" s="9"/>
      <c r="E196" s="10"/>
      <c r="F196" s="74"/>
      <c r="G196" s="10" t="str">
        <f t="shared" si="45"/>
        <v/>
      </c>
      <c r="H196" s="11"/>
      <c r="I196" s="14"/>
      <c r="J196" s="11" t="str">
        <f t="shared" si="46"/>
        <v/>
      </c>
      <c r="K196" s="11" t="str">
        <f t="shared" si="47"/>
        <v/>
      </c>
      <c r="L196" s="11" t="str">
        <f t="shared" si="48"/>
        <v/>
      </c>
      <c r="M196" s="11" t="str">
        <f t="shared" si="51"/>
        <v/>
      </c>
      <c r="N196" s="11" t="str">
        <f>IF(E196&lt;&gt;"",VLOOKUP(E196,依頼一覧!F:H,2,0),"")</f>
        <v/>
      </c>
    </row>
    <row r="197" spans="1:14">
      <c r="A197" s="7">
        <v>196</v>
      </c>
      <c r="B197" s="8" t="str">
        <f t="shared" ca="1" si="49"/>
        <v/>
      </c>
      <c r="C197" s="9" t="str">
        <f t="shared" si="50"/>
        <v/>
      </c>
      <c r="D197" s="9"/>
      <c r="E197" s="10"/>
      <c r="F197" s="74"/>
      <c r="G197" s="10" t="str">
        <f t="shared" si="45"/>
        <v/>
      </c>
      <c r="H197" s="11"/>
      <c r="I197" s="14"/>
      <c r="J197" s="11" t="str">
        <f t="shared" si="46"/>
        <v/>
      </c>
      <c r="K197" s="11" t="str">
        <f t="shared" si="47"/>
        <v/>
      </c>
      <c r="L197" s="11" t="str">
        <f t="shared" si="48"/>
        <v/>
      </c>
      <c r="M197" s="11" t="str">
        <f t="shared" si="51"/>
        <v/>
      </c>
      <c r="N197" s="11" t="str">
        <f>IF(E197&lt;&gt;"",VLOOKUP(E197,依頼一覧!F:H,2,0),"")</f>
        <v/>
      </c>
    </row>
    <row r="198" spans="1:14">
      <c r="A198" s="7">
        <v>197</v>
      </c>
      <c r="B198" s="8" t="str">
        <f t="shared" ca="1" si="49"/>
        <v/>
      </c>
      <c r="C198" s="9" t="str">
        <f t="shared" si="50"/>
        <v/>
      </c>
      <c r="D198" s="9"/>
      <c r="E198" s="10"/>
      <c r="F198" s="74"/>
      <c r="G198" s="10" t="str">
        <f t="shared" si="45"/>
        <v/>
      </c>
      <c r="H198" s="11"/>
      <c r="I198" s="14"/>
      <c r="J198" s="11" t="str">
        <f t="shared" si="46"/>
        <v/>
      </c>
      <c r="K198" s="11" t="str">
        <f t="shared" si="47"/>
        <v/>
      </c>
      <c r="L198" s="11" t="str">
        <f t="shared" si="48"/>
        <v/>
      </c>
      <c r="M198" s="11" t="str">
        <f t="shared" si="51"/>
        <v/>
      </c>
      <c r="N198" s="11" t="str">
        <f>IF(E198&lt;&gt;"",VLOOKUP(E198,依頼一覧!F:H,2,0),"")</f>
        <v/>
      </c>
    </row>
    <row r="199" spans="1:14">
      <c r="A199" s="7">
        <v>198</v>
      </c>
      <c r="B199" s="8" t="str">
        <f t="shared" ca="1" si="49"/>
        <v/>
      </c>
      <c r="C199" s="9" t="str">
        <f t="shared" si="50"/>
        <v/>
      </c>
      <c r="D199" s="9"/>
      <c r="E199" s="10"/>
      <c r="F199" s="74"/>
      <c r="G199" s="10" t="str">
        <f t="shared" si="45"/>
        <v/>
      </c>
      <c r="H199" s="11"/>
      <c r="I199" s="14"/>
      <c r="J199" s="11" t="str">
        <f t="shared" si="46"/>
        <v/>
      </c>
      <c r="K199" s="11" t="str">
        <f t="shared" si="47"/>
        <v/>
      </c>
      <c r="L199" s="11" t="str">
        <f t="shared" si="48"/>
        <v/>
      </c>
      <c r="M199" s="11" t="str">
        <f t="shared" si="51"/>
        <v/>
      </c>
      <c r="N199" s="11" t="str">
        <f>IF(E199&lt;&gt;"",VLOOKUP(E199,依頼一覧!F:H,2,0),"")</f>
        <v/>
      </c>
    </row>
    <row r="200" spans="1:14">
      <c r="A200" s="7">
        <v>199</v>
      </c>
      <c r="B200" s="8" t="str">
        <f t="shared" ca="1" si="49"/>
        <v/>
      </c>
      <c r="C200" s="9" t="str">
        <f t="shared" si="50"/>
        <v/>
      </c>
      <c r="D200" s="9"/>
      <c r="E200" s="10"/>
      <c r="F200" s="74"/>
      <c r="G200" s="10" t="str">
        <f t="shared" si="45"/>
        <v/>
      </c>
      <c r="H200" s="11"/>
      <c r="I200" s="14"/>
      <c r="J200" s="11" t="str">
        <f t="shared" si="46"/>
        <v/>
      </c>
      <c r="K200" s="11" t="str">
        <f t="shared" si="47"/>
        <v/>
      </c>
      <c r="L200" s="11" t="str">
        <f t="shared" si="48"/>
        <v/>
      </c>
      <c r="M200" s="11" t="str">
        <f t="shared" si="51"/>
        <v/>
      </c>
      <c r="N200" s="11" t="str">
        <f>IF(E200&lt;&gt;"",VLOOKUP(E200,依頼一覧!F:H,2,0),"")</f>
        <v/>
      </c>
    </row>
    <row r="201" spans="1:14">
      <c r="A201" s="7">
        <v>200</v>
      </c>
      <c r="B201" s="8" t="str">
        <f t="shared" ca="1" si="49"/>
        <v/>
      </c>
      <c r="C201" s="9" t="str">
        <f t="shared" si="50"/>
        <v/>
      </c>
      <c r="D201" s="9"/>
      <c r="E201" s="10"/>
      <c r="F201" s="74"/>
      <c r="G201" s="10" t="str">
        <f t="shared" si="45"/>
        <v/>
      </c>
      <c r="H201" s="11"/>
      <c r="I201" s="14"/>
      <c r="J201" s="11" t="str">
        <f t="shared" si="46"/>
        <v/>
      </c>
      <c r="K201" s="11" t="str">
        <f t="shared" si="47"/>
        <v/>
      </c>
      <c r="L201" s="11" t="str">
        <f t="shared" si="48"/>
        <v/>
      </c>
      <c r="M201" s="11" t="str">
        <f t="shared" si="51"/>
        <v/>
      </c>
      <c r="N201" s="11" t="str">
        <f>IF(E201&lt;&gt;"",VLOOKUP(E201,依頼一覧!F:H,2,0),"")</f>
        <v/>
      </c>
    </row>
    <row r="202" spans="1:14">
      <c r="A202" s="7">
        <v>201</v>
      </c>
      <c r="B202" s="8" t="str">
        <f t="shared" ca="1" si="49"/>
        <v/>
      </c>
      <c r="C202" s="9" t="str">
        <f t="shared" si="50"/>
        <v/>
      </c>
      <c r="D202" s="9"/>
      <c r="E202" s="10"/>
      <c r="F202" s="74"/>
      <c r="G202" s="10" t="str">
        <f t="shared" si="45"/>
        <v/>
      </c>
      <c r="H202" s="11"/>
      <c r="I202" s="14"/>
      <c r="J202" s="11" t="str">
        <f t="shared" si="46"/>
        <v/>
      </c>
      <c r="K202" s="11" t="str">
        <f t="shared" si="47"/>
        <v/>
      </c>
      <c r="L202" s="11" t="str">
        <f t="shared" si="48"/>
        <v/>
      </c>
      <c r="M202" s="11" t="str">
        <f t="shared" si="51"/>
        <v/>
      </c>
      <c r="N202" s="11" t="str">
        <f>IF(E202&lt;&gt;"",VLOOKUP(E202,依頼一覧!F:H,2,0),"")</f>
        <v/>
      </c>
    </row>
    <row r="203" spans="1:14">
      <c r="A203" s="7">
        <v>202</v>
      </c>
      <c r="B203" s="8" t="str">
        <f t="shared" ca="1" si="49"/>
        <v/>
      </c>
      <c r="C203" s="9" t="str">
        <f t="shared" si="50"/>
        <v/>
      </c>
      <c r="D203" s="9"/>
      <c r="E203" s="10"/>
      <c r="F203" s="74"/>
      <c r="G203" s="10" t="str">
        <f t="shared" si="45"/>
        <v/>
      </c>
      <c r="H203" s="11"/>
      <c r="I203" s="14"/>
      <c r="J203" s="11" t="str">
        <f t="shared" si="46"/>
        <v/>
      </c>
      <c r="K203" s="11" t="str">
        <f t="shared" si="47"/>
        <v/>
      </c>
      <c r="L203" s="11" t="str">
        <f t="shared" si="48"/>
        <v/>
      </c>
      <c r="M203" s="11" t="str">
        <f t="shared" si="51"/>
        <v/>
      </c>
      <c r="N203" s="11" t="str">
        <f>IF(E203&lt;&gt;"",VLOOKUP(E203,依頼一覧!F:H,2,0),"")</f>
        <v/>
      </c>
    </row>
    <row r="204" spans="1:14">
      <c r="A204" s="7">
        <v>203</v>
      </c>
      <c r="B204" s="8" t="str">
        <f t="shared" ca="1" si="49"/>
        <v/>
      </c>
      <c r="C204" s="9" t="str">
        <f t="shared" si="50"/>
        <v/>
      </c>
      <c r="D204" s="9"/>
      <c r="E204" s="10"/>
      <c r="F204" s="74"/>
      <c r="G204" s="10" t="str">
        <f t="shared" si="45"/>
        <v/>
      </c>
      <c r="H204" s="11"/>
      <c r="I204" s="14"/>
      <c r="J204" s="11" t="str">
        <f t="shared" si="46"/>
        <v/>
      </c>
      <c r="K204" s="11" t="str">
        <f t="shared" si="47"/>
        <v/>
      </c>
      <c r="L204" s="11" t="str">
        <f t="shared" si="48"/>
        <v/>
      </c>
      <c r="M204" s="11" t="str">
        <f t="shared" si="51"/>
        <v/>
      </c>
      <c r="N204" s="11" t="str">
        <f>IF(E204&lt;&gt;"",VLOOKUP(E204,依頼一覧!F:H,2,0),"")</f>
        <v/>
      </c>
    </row>
    <row r="205" spans="1:14">
      <c r="A205" s="7">
        <v>204</v>
      </c>
      <c r="B205" s="8" t="str">
        <f t="shared" ca="1" si="49"/>
        <v/>
      </c>
      <c r="C205" s="9" t="str">
        <f t="shared" si="50"/>
        <v/>
      </c>
      <c r="D205" s="9"/>
      <c r="E205" s="10"/>
      <c r="F205" s="74"/>
      <c r="G205" s="10" t="str">
        <f t="shared" si="45"/>
        <v/>
      </c>
      <c r="H205" s="11"/>
      <c r="I205" s="14"/>
      <c r="J205" s="11" t="str">
        <f t="shared" si="46"/>
        <v/>
      </c>
      <c r="K205" s="11" t="str">
        <f t="shared" si="47"/>
        <v/>
      </c>
      <c r="L205" s="11" t="str">
        <f t="shared" si="48"/>
        <v/>
      </c>
      <c r="M205" s="11" t="str">
        <f t="shared" si="51"/>
        <v/>
      </c>
      <c r="N205" s="11" t="str">
        <f>IF(E205&lt;&gt;"",VLOOKUP(E205,依頼一覧!F:H,2,0),"")</f>
        <v/>
      </c>
    </row>
    <row r="206" spans="1:14">
      <c r="A206" s="7">
        <v>205</v>
      </c>
      <c r="B206" s="8" t="str">
        <f t="shared" ca="1" si="49"/>
        <v/>
      </c>
      <c r="C206" s="9" t="str">
        <f t="shared" si="50"/>
        <v/>
      </c>
      <c r="D206" s="9"/>
      <c r="E206" s="10"/>
      <c r="F206" s="74"/>
      <c r="G206" s="10" t="str">
        <f t="shared" si="45"/>
        <v/>
      </c>
      <c r="H206" s="11"/>
      <c r="I206" s="14"/>
      <c r="J206" s="11" t="str">
        <f t="shared" si="46"/>
        <v/>
      </c>
      <c r="K206" s="11" t="str">
        <f t="shared" si="47"/>
        <v/>
      </c>
      <c r="L206" s="11" t="str">
        <f t="shared" si="48"/>
        <v/>
      </c>
      <c r="M206" s="11" t="str">
        <f t="shared" si="51"/>
        <v/>
      </c>
      <c r="N206" s="11" t="str">
        <f>IF(E206&lt;&gt;"",VLOOKUP(E206,依頼一覧!F:H,2,0),"")</f>
        <v/>
      </c>
    </row>
    <row r="207" spans="1:14">
      <c r="A207" s="7">
        <v>206</v>
      </c>
      <c r="B207" s="8" t="str">
        <f t="shared" ca="1" si="49"/>
        <v/>
      </c>
      <c r="C207" s="9" t="str">
        <f t="shared" si="50"/>
        <v/>
      </c>
      <c r="D207" s="9"/>
      <c r="E207" s="10"/>
      <c r="F207" s="74"/>
      <c r="G207" s="10" t="str">
        <f t="shared" si="45"/>
        <v/>
      </c>
      <c r="H207" s="11"/>
      <c r="I207" s="14"/>
      <c r="J207" s="11" t="str">
        <f t="shared" si="46"/>
        <v/>
      </c>
      <c r="K207" s="11" t="str">
        <f t="shared" si="47"/>
        <v/>
      </c>
      <c r="L207" s="11" t="str">
        <f t="shared" si="48"/>
        <v/>
      </c>
      <c r="M207" s="11" t="str">
        <f t="shared" si="51"/>
        <v/>
      </c>
      <c r="N207" s="11" t="str">
        <f>IF(E207&lt;&gt;"",VLOOKUP(E207,依頼一覧!F:H,2,0),"")</f>
        <v/>
      </c>
    </row>
    <row r="208" spans="1:14">
      <c r="A208" s="7">
        <v>207</v>
      </c>
      <c r="B208" s="8" t="str">
        <f t="shared" ca="1" si="49"/>
        <v/>
      </c>
      <c r="C208" s="9" t="str">
        <f t="shared" si="50"/>
        <v/>
      </c>
      <c r="D208" s="9"/>
      <c r="E208" s="10"/>
      <c r="F208" s="74"/>
      <c r="G208" s="10" t="str">
        <f t="shared" si="45"/>
        <v/>
      </c>
      <c r="H208" s="11"/>
      <c r="I208" s="14"/>
      <c r="J208" s="11" t="str">
        <f t="shared" si="46"/>
        <v/>
      </c>
      <c r="K208" s="11" t="str">
        <f t="shared" si="47"/>
        <v/>
      </c>
      <c r="L208" s="11" t="str">
        <f t="shared" si="48"/>
        <v/>
      </c>
      <c r="M208" s="11" t="str">
        <f t="shared" si="51"/>
        <v/>
      </c>
      <c r="N208" s="11" t="str">
        <f>IF(E208&lt;&gt;"",VLOOKUP(E208,依頼一覧!F:H,2,0),"")</f>
        <v/>
      </c>
    </row>
    <row r="209" spans="1:14">
      <c r="A209" s="7">
        <v>208</v>
      </c>
      <c r="B209" s="8" t="str">
        <f t="shared" ca="1" si="49"/>
        <v/>
      </c>
      <c r="C209" s="9" t="str">
        <f t="shared" si="50"/>
        <v/>
      </c>
      <c r="D209" s="9"/>
      <c r="E209" s="10"/>
      <c r="F209" s="74"/>
      <c r="G209" s="10" t="str">
        <f t="shared" si="45"/>
        <v/>
      </c>
      <c r="H209" s="11"/>
      <c r="I209" s="14"/>
      <c r="J209" s="11" t="str">
        <f t="shared" si="46"/>
        <v/>
      </c>
      <c r="K209" s="11" t="str">
        <f t="shared" si="47"/>
        <v/>
      </c>
      <c r="L209" s="11" t="str">
        <f t="shared" si="48"/>
        <v/>
      </c>
      <c r="M209" s="11" t="str">
        <f t="shared" si="51"/>
        <v/>
      </c>
      <c r="N209" s="11" t="str">
        <f>IF(E209&lt;&gt;"",VLOOKUP(E209,依頼一覧!F:H,2,0),"")</f>
        <v/>
      </c>
    </row>
    <row r="210" spans="1:14">
      <c r="A210" s="7">
        <v>209</v>
      </c>
      <c r="B210" s="8" t="str">
        <f t="shared" ca="1" si="49"/>
        <v/>
      </c>
      <c r="C210" s="9" t="str">
        <f t="shared" si="50"/>
        <v/>
      </c>
      <c r="D210" s="9"/>
      <c r="E210" s="10"/>
      <c r="F210" s="74"/>
      <c r="G210" s="10" t="str">
        <f t="shared" si="45"/>
        <v/>
      </c>
      <c r="H210" s="11"/>
      <c r="I210" s="14"/>
      <c r="J210" s="11" t="str">
        <f t="shared" si="46"/>
        <v/>
      </c>
      <c r="K210" s="11" t="str">
        <f t="shared" si="47"/>
        <v/>
      </c>
      <c r="L210" s="11" t="str">
        <f t="shared" si="48"/>
        <v/>
      </c>
      <c r="M210" s="11" t="str">
        <f t="shared" si="51"/>
        <v/>
      </c>
      <c r="N210" s="11" t="str">
        <f>IF(E210&lt;&gt;"",VLOOKUP(E210,依頼一覧!F:H,2,0),"")</f>
        <v/>
      </c>
    </row>
    <row r="211" spans="1:14">
      <c r="A211" s="7">
        <v>210</v>
      </c>
      <c r="B211" s="8" t="str">
        <f t="shared" ca="1" si="49"/>
        <v/>
      </c>
      <c r="C211" s="9" t="str">
        <f t="shared" si="50"/>
        <v/>
      </c>
      <c r="D211" s="9"/>
      <c r="E211" s="10"/>
      <c r="F211" s="74"/>
      <c r="G211" s="10" t="str">
        <f t="shared" si="45"/>
        <v/>
      </c>
      <c r="H211" s="11"/>
      <c r="I211" s="14"/>
      <c r="J211" s="11" t="str">
        <f t="shared" si="46"/>
        <v/>
      </c>
      <c r="K211" s="11" t="str">
        <f t="shared" si="47"/>
        <v/>
      </c>
      <c r="L211" s="11" t="str">
        <f t="shared" si="48"/>
        <v/>
      </c>
      <c r="M211" s="11" t="str">
        <f t="shared" si="51"/>
        <v/>
      </c>
      <c r="N211" s="11" t="str">
        <f>IF(E211&lt;&gt;"",VLOOKUP(E211,依頼一覧!F:H,2,0),"")</f>
        <v/>
      </c>
    </row>
    <row r="212" spans="1:14">
      <c r="A212" s="7">
        <v>211</v>
      </c>
      <c r="B212" s="8" t="str">
        <f t="shared" ca="1" si="49"/>
        <v/>
      </c>
      <c r="C212" s="9" t="str">
        <f t="shared" si="50"/>
        <v/>
      </c>
      <c r="D212" s="9"/>
      <c r="E212" s="10"/>
      <c r="F212" s="74"/>
      <c r="G212" s="10" t="str">
        <f t="shared" si="45"/>
        <v/>
      </c>
      <c r="H212" s="11"/>
      <c r="I212" s="14"/>
      <c r="J212" s="11" t="str">
        <f t="shared" si="46"/>
        <v/>
      </c>
      <c r="K212" s="11" t="str">
        <f t="shared" si="47"/>
        <v/>
      </c>
      <c r="L212" s="11" t="str">
        <f t="shared" si="48"/>
        <v/>
      </c>
      <c r="M212" s="11" t="str">
        <f t="shared" si="51"/>
        <v/>
      </c>
      <c r="N212" s="11" t="str">
        <f>IF(E212&lt;&gt;"",VLOOKUP(E212,依頼一覧!F:H,2,0),"")</f>
        <v/>
      </c>
    </row>
    <row r="213" spans="1:14">
      <c r="A213" s="7">
        <v>212</v>
      </c>
      <c r="B213" s="8" t="str">
        <f t="shared" ca="1" si="49"/>
        <v/>
      </c>
      <c r="C213" s="9" t="str">
        <f t="shared" si="50"/>
        <v/>
      </c>
      <c r="D213" s="9"/>
      <c r="E213" s="10"/>
      <c r="F213" s="74"/>
      <c r="G213" s="10" t="str">
        <f t="shared" si="45"/>
        <v/>
      </c>
      <c r="H213" s="11"/>
      <c r="I213" s="14"/>
      <c r="J213" s="11" t="str">
        <f t="shared" si="46"/>
        <v/>
      </c>
      <c r="K213" s="11" t="str">
        <f t="shared" si="47"/>
        <v/>
      </c>
      <c r="L213" s="11" t="str">
        <f t="shared" si="48"/>
        <v/>
      </c>
      <c r="M213" s="11" t="str">
        <f t="shared" si="51"/>
        <v/>
      </c>
      <c r="N213" s="11" t="str">
        <f>IF(E213&lt;&gt;"",VLOOKUP(E213,依頼一覧!F:H,2,0),"")</f>
        <v/>
      </c>
    </row>
    <row r="214" spans="1:14">
      <c r="A214" s="7">
        <v>213</v>
      </c>
      <c r="B214" s="8" t="str">
        <f t="shared" ca="1" si="49"/>
        <v/>
      </c>
      <c r="C214" s="9" t="str">
        <f t="shared" si="50"/>
        <v/>
      </c>
      <c r="D214" s="9"/>
      <c r="E214" s="10"/>
      <c r="F214" s="74"/>
      <c r="G214" s="10" t="str">
        <f t="shared" si="45"/>
        <v/>
      </c>
      <c r="H214" s="11"/>
      <c r="I214" s="14"/>
      <c r="J214" s="11" t="str">
        <f t="shared" si="46"/>
        <v/>
      </c>
      <c r="K214" s="11" t="str">
        <f t="shared" si="47"/>
        <v/>
      </c>
      <c r="L214" s="11" t="str">
        <f t="shared" si="48"/>
        <v/>
      </c>
      <c r="M214" s="11" t="str">
        <f t="shared" si="51"/>
        <v/>
      </c>
      <c r="N214" s="11" t="str">
        <f>IF(E214&lt;&gt;"",VLOOKUP(E214,依頼一覧!F:H,2,0),"")</f>
        <v/>
      </c>
    </row>
    <row r="215" spans="1:14">
      <c r="A215" s="7">
        <v>214</v>
      </c>
      <c r="B215" s="8" t="str">
        <f t="shared" ca="1" si="49"/>
        <v/>
      </c>
      <c r="C215" s="9" t="str">
        <f t="shared" si="50"/>
        <v/>
      </c>
      <c r="D215" s="9"/>
      <c r="E215" s="10"/>
      <c r="F215" s="74"/>
      <c r="G215" s="10" t="str">
        <f t="shared" si="45"/>
        <v/>
      </c>
      <c r="H215" s="11"/>
      <c r="I215" s="14"/>
      <c r="J215" s="11" t="str">
        <f t="shared" si="46"/>
        <v/>
      </c>
      <c r="K215" s="11" t="str">
        <f t="shared" si="47"/>
        <v/>
      </c>
      <c r="L215" s="11" t="str">
        <f t="shared" si="48"/>
        <v/>
      </c>
      <c r="M215" s="11" t="str">
        <f t="shared" si="51"/>
        <v/>
      </c>
      <c r="N215" s="11" t="str">
        <f>IF(E215&lt;&gt;"",VLOOKUP(E215,依頼一覧!F:H,2,0),"")</f>
        <v/>
      </c>
    </row>
    <row r="216" spans="1:14">
      <c r="A216" s="7">
        <v>215</v>
      </c>
      <c r="B216" s="8" t="str">
        <f t="shared" ca="1" si="49"/>
        <v/>
      </c>
      <c r="C216" s="9" t="str">
        <f t="shared" si="50"/>
        <v/>
      </c>
      <c r="D216" s="9"/>
      <c r="E216" s="10"/>
      <c r="F216" s="74"/>
      <c r="G216" s="10" t="str">
        <f t="shared" si="45"/>
        <v/>
      </c>
      <c r="H216" s="11"/>
      <c r="I216" s="14"/>
      <c r="J216" s="11" t="str">
        <f t="shared" si="46"/>
        <v/>
      </c>
      <c r="K216" s="11" t="str">
        <f t="shared" si="47"/>
        <v/>
      </c>
      <c r="L216" s="11" t="str">
        <f t="shared" si="48"/>
        <v/>
      </c>
      <c r="M216" s="11" t="str">
        <f t="shared" si="51"/>
        <v/>
      </c>
      <c r="N216" s="11" t="str">
        <f>IF(E216&lt;&gt;"",VLOOKUP(E216,依頼一覧!F:H,2,0),"")</f>
        <v/>
      </c>
    </row>
    <row r="217" spans="1:14">
      <c r="A217" s="7">
        <v>216</v>
      </c>
      <c r="B217" s="8" t="str">
        <f t="shared" ca="1" si="49"/>
        <v/>
      </c>
      <c r="C217" s="9" t="str">
        <f t="shared" si="50"/>
        <v/>
      </c>
      <c r="D217" s="9"/>
      <c r="E217" s="10"/>
      <c r="F217" s="74"/>
      <c r="G217" s="10" t="str">
        <f t="shared" si="45"/>
        <v/>
      </c>
      <c r="H217" s="11"/>
      <c r="I217" s="14"/>
      <c r="J217" s="11" t="str">
        <f t="shared" si="46"/>
        <v/>
      </c>
      <c r="K217" s="11" t="str">
        <f t="shared" si="47"/>
        <v/>
      </c>
      <c r="L217" s="11" t="str">
        <f t="shared" si="48"/>
        <v/>
      </c>
      <c r="M217" s="11" t="str">
        <f t="shared" si="51"/>
        <v/>
      </c>
      <c r="N217" s="11" t="str">
        <f>IF(E217&lt;&gt;"",VLOOKUP(E217,依頼一覧!F:H,2,0),"")</f>
        <v/>
      </c>
    </row>
    <row r="218" spans="1:14">
      <c r="A218" s="7">
        <v>217</v>
      </c>
      <c r="B218" s="8" t="str">
        <f t="shared" ca="1" si="49"/>
        <v/>
      </c>
      <c r="C218" s="9" t="str">
        <f t="shared" si="50"/>
        <v/>
      </c>
      <c r="D218" s="9"/>
      <c r="E218" s="10"/>
      <c r="F218" s="74"/>
      <c r="G218" s="10" t="str">
        <f t="shared" si="45"/>
        <v/>
      </c>
      <c r="H218" s="11"/>
      <c r="I218" s="14"/>
      <c r="J218" s="11" t="str">
        <f t="shared" si="46"/>
        <v/>
      </c>
      <c r="K218" s="11" t="str">
        <f t="shared" si="47"/>
        <v/>
      </c>
      <c r="L218" s="11" t="str">
        <f t="shared" si="48"/>
        <v/>
      </c>
      <c r="M218" s="11" t="str">
        <f t="shared" si="51"/>
        <v/>
      </c>
      <c r="N218" s="11" t="str">
        <f>IF(E218&lt;&gt;"",VLOOKUP(E218,依頼一覧!F:H,2,0),"")</f>
        <v/>
      </c>
    </row>
    <row r="219" spans="1:14">
      <c r="A219" s="7">
        <v>218</v>
      </c>
      <c r="B219" s="8" t="str">
        <f t="shared" ca="1" si="49"/>
        <v/>
      </c>
      <c r="C219" s="9" t="str">
        <f t="shared" si="50"/>
        <v/>
      </c>
      <c r="D219" s="9"/>
      <c r="E219" s="10"/>
      <c r="F219" s="74"/>
      <c r="G219" s="10" t="str">
        <f t="shared" si="45"/>
        <v/>
      </c>
      <c r="H219" s="11"/>
      <c r="I219" s="14"/>
      <c r="J219" s="11" t="str">
        <f t="shared" si="46"/>
        <v/>
      </c>
      <c r="K219" s="11" t="str">
        <f t="shared" si="47"/>
        <v/>
      </c>
      <c r="L219" s="11" t="str">
        <f t="shared" si="48"/>
        <v/>
      </c>
      <c r="M219" s="11" t="str">
        <f t="shared" si="51"/>
        <v/>
      </c>
      <c r="N219" s="11" t="str">
        <f>IF(E219&lt;&gt;"",VLOOKUP(E219,依頼一覧!F:H,2,0),"")</f>
        <v/>
      </c>
    </row>
    <row r="220" spans="1:14">
      <c r="A220" s="7">
        <v>219</v>
      </c>
      <c r="B220" s="8" t="str">
        <f t="shared" ca="1" si="49"/>
        <v/>
      </c>
      <c r="C220" s="9" t="str">
        <f t="shared" si="50"/>
        <v/>
      </c>
      <c r="D220" s="9"/>
      <c r="E220" s="10"/>
      <c r="F220" s="74"/>
      <c r="G220" s="10" t="str">
        <f t="shared" si="45"/>
        <v/>
      </c>
      <c r="H220" s="11"/>
      <c r="I220" s="14"/>
      <c r="J220" s="11" t="str">
        <f t="shared" si="46"/>
        <v/>
      </c>
      <c r="K220" s="11" t="str">
        <f t="shared" si="47"/>
        <v/>
      </c>
      <c r="L220" s="11" t="str">
        <f t="shared" si="48"/>
        <v/>
      </c>
      <c r="M220" s="11" t="str">
        <f t="shared" si="51"/>
        <v/>
      </c>
      <c r="N220" s="11" t="str">
        <f>IF(E220&lt;&gt;"",VLOOKUP(E220,依頼一覧!F:H,2,0),"")</f>
        <v/>
      </c>
    </row>
    <row r="221" spans="1:14">
      <c r="A221" s="7">
        <v>220</v>
      </c>
      <c r="B221" s="8" t="str">
        <f t="shared" ca="1" si="49"/>
        <v/>
      </c>
      <c r="C221" s="9" t="str">
        <f t="shared" si="50"/>
        <v/>
      </c>
      <c r="D221" s="9"/>
      <c r="E221" s="10"/>
      <c r="F221" s="74"/>
      <c r="G221" s="10" t="str">
        <f t="shared" si="45"/>
        <v/>
      </c>
      <c r="H221" s="11"/>
      <c r="I221" s="14"/>
      <c r="J221" s="11" t="str">
        <f t="shared" si="46"/>
        <v/>
      </c>
      <c r="K221" s="11" t="str">
        <f t="shared" si="47"/>
        <v/>
      </c>
      <c r="L221" s="11" t="str">
        <f t="shared" si="48"/>
        <v/>
      </c>
      <c r="M221" s="11" t="str">
        <f t="shared" si="51"/>
        <v/>
      </c>
      <c r="N221" s="11" t="str">
        <f>IF(E221&lt;&gt;"",VLOOKUP(E221,依頼一覧!F:H,2,0),"")</f>
        <v/>
      </c>
    </row>
    <row r="222" spans="1:14">
      <c r="A222" s="7">
        <v>221</v>
      </c>
      <c r="B222" s="8" t="str">
        <f t="shared" ca="1" si="49"/>
        <v/>
      </c>
      <c r="C222" s="9" t="str">
        <f t="shared" si="50"/>
        <v/>
      </c>
      <c r="D222" s="9"/>
      <c r="E222" s="10"/>
      <c r="F222" s="74"/>
      <c r="G222" s="10" t="str">
        <f t="shared" si="45"/>
        <v/>
      </c>
      <c r="H222" s="11"/>
      <c r="I222" s="14"/>
      <c r="J222" s="11" t="str">
        <f t="shared" si="46"/>
        <v/>
      </c>
      <c r="K222" s="11" t="str">
        <f t="shared" si="47"/>
        <v/>
      </c>
      <c r="L222" s="11" t="str">
        <f t="shared" si="48"/>
        <v/>
      </c>
      <c r="M222" s="11" t="str">
        <f t="shared" si="51"/>
        <v/>
      </c>
      <c r="N222" s="11" t="str">
        <f>IF(E222&lt;&gt;"",VLOOKUP(E222,依頼一覧!F:H,2,0),"")</f>
        <v/>
      </c>
    </row>
    <row r="223" spans="1:14">
      <c r="A223" s="7">
        <v>222</v>
      </c>
      <c r="B223" s="8" t="str">
        <f t="shared" ca="1" si="49"/>
        <v/>
      </c>
      <c r="C223" s="9" t="str">
        <f t="shared" si="50"/>
        <v/>
      </c>
      <c r="D223" s="9"/>
      <c r="E223" s="10"/>
      <c r="F223" s="74"/>
      <c r="G223" s="10" t="str">
        <f t="shared" si="45"/>
        <v/>
      </c>
      <c r="H223" s="11"/>
      <c r="I223" s="14"/>
      <c r="J223" s="11" t="str">
        <f t="shared" si="46"/>
        <v/>
      </c>
      <c r="K223" s="11" t="str">
        <f t="shared" si="47"/>
        <v/>
      </c>
      <c r="L223" s="11" t="str">
        <f t="shared" si="48"/>
        <v/>
      </c>
      <c r="M223" s="11" t="str">
        <f t="shared" si="51"/>
        <v/>
      </c>
      <c r="N223" s="11" t="str">
        <f>IF(E223&lt;&gt;"",VLOOKUP(E223,依頼一覧!F:H,2,0),"")</f>
        <v/>
      </c>
    </row>
    <row r="224" spans="1:14">
      <c r="A224" s="7">
        <v>223</v>
      </c>
      <c r="B224" s="8" t="str">
        <f t="shared" ca="1" si="49"/>
        <v/>
      </c>
      <c r="C224" s="9" t="str">
        <f t="shared" si="50"/>
        <v/>
      </c>
      <c r="D224" s="9"/>
      <c r="E224" s="10"/>
      <c r="F224" s="74"/>
      <c r="G224" s="10" t="str">
        <f t="shared" si="45"/>
        <v/>
      </c>
      <c r="H224" s="11"/>
      <c r="I224" s="14"/>
      <c r="J224" s="11" t="str">
        <f t="shared" si="46"/>
        <v/>
      </c>
      <c r="K224" s="11" t="str">
        <f t="shared" si="47"/>
        <v/>
      </c>
      <c r="L224" s="11" t="str">
        <f t="shared" si="48"/>
        <v/>
      </c>
      <c r="M224" s="11" t="str">
        <f t="shared" si="51"/>
        <v/>
      </c>
      <c r="N224" s="11" t="str">
        <f>IF(E224&lt;&gt;"",VLOOKUP(E224,依頼一覧!F:H,2,0),"")</f>
        <v/>
      </c>
    </row>
    <row r="225" spans="1:14">
      <c r="A225" s="7">
        <v>224</v>
      </c>
      <c r="B225" s="8" t="str">
        <f t="shared" ca="1" si="49"/>
        <v/>
      </c>
      <c r="C225" s="9" t="str">
        <f t="shared" si="50"/>
        <v/>
      </c>
      <c r="D225" s="9"/>
      <c r="E225" s="10"/>
      <c r="F225" s="74"/>
      <c r="G225" s="10" t="str">
        <f t="shared" si="45"/>
        <v/>
      </c>
      <c r="H225" s="11"/>
      <c r="I225" s="14"/>
      <c r="J225" s="11" t="str">
        <f t="shared" si="46"/>
        <v/>
      </c>
      <c r="K225" s="11" t="str">
        <f t="shared" si="47"/>
        <v/>
      </c>
      <c r="L225" s="11" t="str">
        <f t="shared" si="48"/>
        <v/>
      </c>
      <c r="M225" s="11" t="str">
        <f t="shared" si="51"/>
        <v/>
      </c>
      <c r="N225" s="11" t="str">
        <f>IF(E225&lt;&gt;"",VLOOKUP(E225,依頼一覧!F:H,2,0),"")</f>
        <v/>
      </c>
    </row>
    <row r="226" spans="1:14">
      <c r="A226" s="7">
        <v>225</v>
      </c>
      <c r="B226" s="8" t="str">
        <f t="shared" ca="1" si="49"/>
        <v/>
      </c>
      <c r="C226" s="9" t="str">
        <f t="shared" si="50"/>
        <v/>
      </c>
      <c r="D226" s="9"/>
      <c r="E226" s="10"/>
      <c r="F226" s="74"/>
      <c r="G226" s="10" t="str">
        <f t="shared" si="45"/>
        <v/>
      </c>
      <c r="H226" s="11"/>
      <c r="I226" s="14"/>
      <c r="J226" s="11" t="str">
        <f t="shared" si="46"/>
        <v/>
      </c>
      <c r="K226" s="11" t="str">
        <f t="shared" si="47"/>
        <v/>
      </c>
      <c r="L226" s="11" t="str">
        <f t="shared" si="48"/>
        <v/>
      </c>
      <c r="M226" s="11" t="str">
        <f t="shared" si="51"/>
        <v/>
      </c>
      <c r="N226" s="11" t="str">
        <f>IF(E226&lt;&gt;"",VLOOKUP(E226,依頼一覧!F:H,2,0),"")</f>
        <v/>
      </c>
    </row>
    <row r="227" spans="1:14">
      <c r="A227" s="7">
        <v>226</v>
      </c>
      <c r="B227" s="8" t="str">
        <f t="shared" ca="1" si="49"/>
        <v/>
      </c>
      <c r="C227" s="9" t="str">
        <f t="shared" si="50"/>
        <v/>
      </c>
      <c r="D227" s="9"/>
      <c r="E227" s="10"/>
      <c r="F227" s="74"/>
      <c r="G227" s="10" t="str">
        <f t="shared" si="45"/>
        <v/>
      </c>
      <c r="H227" s="11"/>
      <c r="I227" s="14"/>
      <c r="J227" s="11" t="str">
        <f t="shared" si="46"/>
        <v/>
      </c>
      <c r="K227" s="11" t="str">
        <f t="shared" si="47"/>
        <v/>
      </c>
      <c r="L227" s="11" t="str">
        <f t="shared" si="48"/>
        <v/>
      </c>
      <c r="M227" s="11" t="str">
        <f t="shared" si="51"/>
        <v/>
      </c>
      <c r="N227" s="11" t="str">
        <f>IF(E227&lt;&gt;"",VLOOKUP(E227,依頼一覧!F:H,2,0),"")</f>
        <v/>
      </c>
    </row>
    <row r="228" spans="1:14">
      <c r="A228" s="7">
        <v>227</v>
      </c>
      <c r="B228" s="8" t="str">
        <f t="shared" ca="1" si="49"/>
        <v/>
      </c>
      <c r="C228" s="9" t="str">
        <f t="shared" si="50"/>
        <v/>
      </c>
      <c r="D228" s="9"/>
      <c r="E228" s="10"/>
      <c r="F228" s="74"/>
      <c r="G228" s="10" t="str">
        <f t="shared" si="45"/>
        <v/>
      </c>
      <c r="H228" s="11"/>
      <c r="I228" s="14"/>
      <c r="J228" s="11" t="str">
        <f t="shared" si="46"/>
        <v/>
      </c>
      <c r="K228" s="11" t="str">
        <f t="shared" si="47"/>
        <v/>
      </c>
      <c r="L228" s="11" t="str">
        <f t="shared" si="48"/>
        <v/>
      </c>
      <c r="M228" s="11" t="str">
        <f t="shared" si="51"/>
        <v/>
      </c>
      <c r="N228" s="11" t="str">
        <f>IF(E228&lt;&gt;"",VLOOKUP(E228,依頼一覧!F:H,2,0),"")</f>
        <v/>
      </c>
    </row>
    <row r="229" spans="1:14">
      <c r="A229" s="7">
        <v>228</v>
      </c>
      <c r="B229" s="8" t="str">
        <f t="shared" ca="1" si="49"/>
        <v/>
      </c>
      <c r="C229" s="9" t="str">
        <f t="shared" si="50"/>
        <v/>
      </c>
      <c r="D229" s="9"/>
      <c r="E229" s="10"/>
      <c r="F229" s="74"/>
      <c r="G229" s="10" t="str">
        <f t="shared" si="45"/>
        <v/>
      </c>
      <c r="H229" s="11"/>
      <c r="I229" s="14"/>
      <c r="J229" s="11" t="str">
        <f t="shared" si="46"/>
        <v/>
      </c>
      <c r="K229" s="11" t="str">
        <f t="shared" si="47"/>
        <v/>
      </c>
      <c r="L229" s="11" t="str">
        <f t="shared" si="48"/>
        <v/>
      </c>
      <c r="M229" s="11" t="str">
        <f t="shared" si="51"/>
        <v/>
      </c>
      <c r="N229" s="11" t="str">
        <f>IF(E229&lt;&gt;"",VLOOKUP(E229,依頼一覧!F:H,2,0),"")</f>
        <v/>
      </c>
    </row>
    <row r="230" spans="1:14">
      <c r="A230" s="7">
        <v>229</v>
      </c>
      <c r="B230" s="8" t="str">
        <f t="shared" ca="1" si="49"/>
        <v/>
      </c>
      <c r="C230" s="9" t="str">
        <f t="shared" si="50"/>
        <v/>
      </c>
      <c r="D230" s="9"/>
      <c r="E230" s="10"/>
      <c r="F230" s="74"/>
      <c r="G230" s="10" t="str">
        <f t="shared" si="45"/>
        <v/>
      </c>
      <c r="H230" s="11"/>
      <c r="I230" s="14"/>
      <c r="J230" s="11" t="str">
        <f t="shared" si="46"/>
        <v/>
      </c>
      <c r="K230" s="11" t="str">
        <f t="shared" si="47"/>
        <v/>
      </c>
      <c r="L230" s="11" t="str">
        <f t="shared" si="48"/>
        <v/>
      </c>
      <c r="M230" s="11" t="str">
        <f t="shared" si="51"/>
        <v/>
      </c>
      <c r="N230" s="11" t="str">
        <f>IF(E230&lt;&gt;"",VLOOKUP(E230,依頼一覧!F:H,2,0),"")</f>
        <v/>
      </c>
    </row>
    <row r="231" spans="1:14">
      <c r="A231" s="7">
        <v>230</v>
      </c>
      <c r="B231" s="8" t="str">
        <f t="shared" ca="1" si="49"/>
        <v/>
      </c>
      <c r="C231" s="9" t="str">
        <f t="shared" si="50"/>
        <v/>
      </c>
      <c r="D231" s="9"/>
      <c r="E231" s="10"/>
      <c r="F231" s="74"/>
      <c r="G231" s="10" t="str">
        <f t="shared" si="45"/>
        <v/>
      </c>
      <c r="H231" s="11"/>
      <c r="I231" s="14"/>
      <c r="J231" s="11" t="str">
        <f t="shared" si="46"/>
        <v/>
      </c>
      <c r="K231" s="11" t="str">
        <f t="shared" si="47"/>
        <v/>
      </c>
      <c r="L231" s="11" t="str">
        <f t="shared" si="48"/>
        <v/>
      </c>
      <c r="M231" s="11" t="str">
        <f t="shared" si="51"/>
        <v/>
      </c>
      <c r="N231" s="11" t="str">
        <f>IF(E231&lt;&gt;"",VLOOKUP(E231,依頼一覧!F:H,2,0),"")</f>
        <v/>
      </c>
    </row>
    <row r="232" spans="1:14">
      <c r="A232" s="7">
        <v>231</v>
      </c>
      <c r="B232" s="8" t="str">
        <f t="shared" ca="1" si="49"/>
        <v/>
      </c>
      <c r="C232" s="9" t="str">
        <f t="shared" si="50"/>
        <v/>
      </c>
      <c r="D232" s="9"/>
      <c r="E232" s="10"/>
      <c r="F232" s="74"/>
      <c r="G232" s="10" t="str">
        <f t="shared" si="45"/>
        <v/>
      </c>
      <c r="H232" s="11"/>
      <c r="I232" s="14"/>
      <c r="J232" s="11" t="str">
        <f t="shared" si="46"/>
        <v/>
      </c>
      <c r="K232" s="11" t="str">
        <f t="shared" si="47"/>
        <v/>
      </c>
      <c r="L232" s="11" t="str">
        <f t="shared" si="48"/>
        <v/>
      </c>
      <c r="M232" s="11" t="str">
        <f t="shared" si="51"/>
        <v/>
      </c>
      <c r="N232" s="11" t="str">
        <f>IF(E232&lt;&gt;"",VLOOKUP(E232,依頼一覧!F:H,2,0),"")</f>
        <v/>
      </c>
    </row>
    <row r="233" spans="1:14">
      <c r="A233" s="7">
        <v>232</v>
      </c>
      <c r="B233" s="8" t="str">
        <f t="shared" ca="1" si="49"/>
        <v/>
      </c>
      <c r="C233" s="9" t="str">
        <f t="shared" si="50"/>
        <v/>
      </c>
      <c r="D233" s="9"/>
      <c r="E233" s="10"/>
      <c r="F233" s="74"/>
      <c r="G233" s="10" t="str">
        <f t="shared" si="45"/>
        <v/>
      </c>
      <c r="H233" s="11"/>
      <c r="I233" s="14"/>
      <c r="J233" s="11" t="str">
        <f t="shared" si="46"/>
        <v/>
      </c>
      <c r="K233" s="11" t="str">
        <f t="shared" si="47"/>
        <v/>
      </c>
      <c r="L233" s="11" t="str">
        <f t="shared" si="48"/>
        <v/>
      </c>
      <c r="M233" s="11" t="str">
        <f t="shared" si="51"/>
        <v/>
      </c>
      <c r="N233" s="11" t="str">
        <f>IF(E233&lt;&gt;"",VLOOKUP(E233,依頼一覧!F:H,2,0),"")</f>
        <v/>
      </c>
    </row>
    <row r="234" spans="1:14">
      <c r="A234" s="7">
        <v>233</v>
      </c>
      <c r="B234" s="8" t="str">
        <f t="shared" ca="1" si="49"/>
        <v/>
      </c>
      <c r="C234" s="9" t="str">
        <f t="shared" si="50"/>
        <v/>
      </c>
      <c r="D234" s="9"/>
      <c r="E234" s="10"/>
      <c r="F234" s="74"/>
      <c r="G234" s="10" t="str">
        <f t="shared" si="45"/>
        <v/>
      </c>
      <c r="H234" s="11"/>
      <c r="I234" s="14"/>
      <c r="J234" s="11" t="str">
        <f t="shared" si="46"/>
        <v/>
      </c>
      <c r="K234" s="11" t="str">
        <f t="shared" si="47"/>
        <v/>
      </c>
      <c r="L234" s="11" t="str">
        <f t="shared" si="48"/>
        <v/>
      </c>
      <c r="M234" s="11" t="str">
        <f t="shared" si="51"/>
        <v/>
      </c>
      <c r="N234" s="11" t="str">
        <f>IF(E234&lt;&gt;"",VLOOKUP(E234,依頼一覧!F:H,2,0),"")</f>
        <v/>
      </c>
    </row>
    <row r="235" spans="1:14">
      <c r="A235" s="7">
        <v>234</v>
      </c>
      <c r="B235" s="8" t="str">
        <f t="shared" ca="1" si="49"/>
        <v/>
      </c>
      <c r="C235" s="9" t="str">
        <f t="shared" si="50"/>
        <v/>
      </c>
      <c r="D235" s="9"/>
      <c r="E235" s="10"/>
      <c r="F235" s="74"/>
      <c r="G235" s="10" t="str">
        <f t="shared" si="45"/>
        <v/>
      </c>
      <c r="H235" s="11"/>
      <c r="I235" s="14"/>
      <c r="J235" s="11" t="str">
        <f t="shared" si="46"/>
        <v/>
      </c>
      <c r="K235" s="11" t="str">
        <f t="shared" si="47"/>
        <v/>
      </c>
      <c r="L235" s="11" t="str">
        <f t="shared" si="48"/>
        <v/>
      </c>
      <c r="M235" s="11" t="str">
        <f t="shared" si="51"/>
        <v/>
      </c>
      <c r="N235" s="11" t="str">
        <f>IF(E235&lt;&gt;"",VLOOKUP(E235,依頼一覧!F:H,2,0),"")</f>
        <v/>
      </c>
    </row>
    <row r="236" spans="1:14">
      <c r="A236" s="7">
        <v>235</v>
      </c>
      <c r="B236" s="8" t="str">
        <f t="shared" ca="1" si="49"/>
        <v/>
      </c>
      <c r="C236" s="9" t="str">
        <f t="shared" si="50"/>
        <v/>
      </c>
      <c r="D236" s="9"/>
      <c r="E236" s="10"/>
      <c r="F236" s="74"/>
      <c r="G236" s="10" t="str">
        <f t="shared" si="45"/>
        <v/>
      </c>
      <c r="H236" s="11"/>
      <c r="I236" s="14"/>
      <c r="J236" s="11" t="str">
        <f t="shared" si="46"/>
        <v/>
      </c>
      <c r="K236" s="11" t="str">
        <f t="shared" si="47"/>
        <v/>
      </c>
      <c r="L236" s="11" t="str">
        <f t="shared" si="48"/>
        <v/>
      </c>
      <c r="M236" s="11" t="str">
        <f t="shared" si="51"/>
        <v/>
      </c>
      <c r="N236" s="11" t="str">
        <f>IF(E236&lt;&gt;"",VLOOKUP(E236,依頼一覧!F:H,2,0),"")</f>
        <v/>
      </c>
    </row>
    <row r="237" spans="1:14">
      <c r="A237" s="7">
        <v>236</v>
      </c>
      <c r="B237" s="8" t="str">
        <f t="shared" ca="1" si="49"/>
        <v/>
      </c>
      <c r="C237" s="9" t="str">
        <f t="shared" si="50"/>
        <v/>
      </c>
      <c r="D237" s="9"/>
      <c r="E237" s="10"/>
      <c r="F237" s="74"/>
      <c r="G237" s="10" t="str">
        <f t="shared" si="45"/>
        <v/>
      </c>
      <c r="H237" s="11"/>
      <c r="I237" s="14"/>
      <c r="J237" s="11" t="str">
        <f t="shared" si="46"/>
        <v/>
      </c>
      <c r="K237" s="11" t="str">
        <f t="shared" si="47"/>
        <v/>
      </c>
      <c r="L237" s="11" t="str">
        <f t="shared" si="48"/>
        <v/>
      </c>
      <c r="M237" s="11" t="str">
        <f t="shared" si="51"/>
        <v/>
      </c>
      <c r="N237" s="11" t="str">
        <f>IF(E237&lt;&gt;"",VLOOKUP(E237,依頼一覧!F:H,2,0),"")</f>
        <v/>
      </c>
    </row>
    <row r="238" spans="1:14">
      <c r="A238" s="7">
        <v>237</v>
      </c>
      <c r="B238" s="8" t="str">
        <f t="shared" ca="1" si="49"/>
        <v/>
      </c>
      <c r="C238" s="9" t="str">
        <f t="shared" si="50"/>
        <v/>
      </c>
      <c r="D238" s="9"/>
      <c r="E238" s="10"/>
      <c r="F238" s="74"/>
      <c r="G238" s="10" t="str">
        <f t="shared" si="45"/>
        <v/>
      </c>
      <c r="H238" s="11"/>
      <c r="I238" s="14"/>
      <c r="J238" s="11" t="str">
        <f t="shared" si="46"/>
        <v/>
      </c>
      <c r="K238" s="11" t="str">
        <f t="shared" si="47"/>
        <v/>
      </c>
      <c r="L238" s="11" t="str">
        <f t="shared" si="48"/>
        <v/>
      </c>
      <c r="M238" s="11" t="str">
        <f t="shared" si="51"/>
        <v/>
      </c>
      <c r="N238" s="11" t="str">
        <f>IF(E238&lt;&gt;"",VLOOKUP(E238,依頼一覧!F:H,2,0),"")</f>
        <v/>
      </c>
    </row>
    <row r="239" spans="1:14">
      <c r="A239" s="7">
        <v>238</v>
      </c>
      <c r="B239" s="8" t="str">
        <f t="shared" ca="1" si="49"/>
        <v/>
      </c>
      <c r="C239" s="9" t="str">
        <f t="shared" si="50"/>
        <v/>
      </c>
      <c r="D239" s="9"/>
      <c r="E239" s="10"/>
      <c r="F239" s="74"/>
      <c r="G239" s="10" t="str">
        <f t="shared" si="45"/>
        <v/>
      </c>
      <c r="H239" s="11"/>
      <c r="I239" s="14"/>
      <c r="J239" s="11" t="str">
        <f t="shared" si="46"/>
        <v/>
      </c>
      <c r="K239" s="11" t="str">
        <f t="shared" si="47"/>
        <v/>
      </c>
      <c r="L239" s="11" t="str">
        <f t="shared" si="48"/>
        <v/>
      </c>
      <c r="M239" s="11" t="str">
        <f t="shared" si="51"/>
        <v/>
      </c>
      <c r="N239" s="11" t="str">
        <f>IF(E239&lt;&gt;"",VLOOKUP(E239,依頼一覧!F:H,2,0),"")</f>
        <v/>
      </c>
    </row>
    <row r="240" spans="1:14">
      <c r="A240" s="7">
        <v>239</v>
      </c>
      <c r="B240" s="8" t="str">
        <f t="shared" ca="1" si="49"/>
        <v/>
      </c>
      <c r="C240" s="9" t="str">
        <f t="shared" si="50"/>
        <v/>
      </c>
      <c r="D240" s="9"/>
      <c r="E240" s="10"/>
      <c r="F240" s="74"/>
      <c r="G240" s="10" t="str">
        <f t="shared" si="45"/>
        <v/>
      </c>
      <c r="H240" s="11"/>
      <c r="I240" s="14"/>
      <c r="J240" s="11" t="str">
        <f t="shared" si="46"/>
        <v/>
      </c>
      <c r="K240" s="11" t="str">
        <f t="shared" si="47"/>
        <v/>
      </c>
      <c r="L240" s="11" t="str">
        <f t="shared" si="48"/>
        <v/>
      </c>
      <c r="M240" s="11" t="str">
        <f t="shared" si="51"/>
        <v/>
      </c>
      <c r="N240" s="11" t="str">
        <f>IF(E240&lt;&gt;"",VLOOKUP(E240,依頼一覧!F:H,2,0),"")</f>
        <v/>
      </c>
    </row>
    <row r="241" spans="1:14">
      <c r="A241" s="7">
        <v>240</v>
      </c>
      <c r="B241" s="8" t="str">
        <f t="shared" ca="1" si="49"/>
        <v/>
      </c>
      <c r="C241" s="9" t="str">
        <f t="shared" si="50"/>
        <v/>
      </c>
      <c r="D241" s="9"/>
      <c r="E241" s="10"/>
      <c r="F241" s="74"/>
      <c r="G241" s="10" t="str">
        <f t="shared" si="45"/>
        <v/>
      </c>
      <c r="H241" s="11"/>
      <c r="I241" s="14"/>
      <c r="J241" s="11" t="str">
        <f t="shared" si="46"/>
        <v/>
      </c>
      <c r="K241" s="11" t="str">
        <f t="shared" si="47"/>
        <v/>
      </c>
      <c r="L241" s="11" t="str">
        <f t="shared" si="48"/>
        <v/>
      </c>
      <c r="M241" s="11" t="str">
        <f t="shared" si="51"/>
        <v/>
      </c>
      <c r="N241" s="11" t="str">
        <f>IF(E241&lt;&gt;"",VLOOKUP(E241,依頼一覧!F:H,2,0),"")</f>
        <v/>
      </c>
    </row>
    <row r="242" spans="1:14">
      <c r="A242" s="7">
        <v>241</v>
      </c>
      <c r="B242" s="8" t="str">
        <f t="shared" ca="1" si="49"/>
        <v/>
      </c>
      <c r="C242" s="9" t="str">
        <f t="shared" si="50"/>
        <v/>
      </c>
      <c r="D242" s="9"/>
      <c r="E242" s="10"/>
      <c r="F242" s="74"/>
      <c r="G242" s="10" t="str">
        <f t="shared" si="45"/>
        <v/>
      </c>
      <c r="H242" s="11"/>
      <c r="I242" s="14"/>
      <c r="J242" s="11" t="str">
        <f t="shared" si="46"/>
        <v/>
      </c>
      <c r="K242" s="11" t="str">
        <f t="shared" si="47"/>
        <v/>
      </c>
      <c r="L242" s="11" t="str">
        <f t="shared" si="48"/>
        <v/>
      </c>
      <c r="M242" s="11" t="str">
        <f t="shared" si="51"/>
        <v/>
      </c>
      <c r="N242" s="11" t="str">
        <f>IF(E242&lt;&gt;"",VLOOKUP(E242,依頼一覧!F:H,2,0),"")</f>
        <v/>
      </c>
    </row>
    <row r="243" spans="1:14">
      <c r="A243" s="7">
        <v>242</v>
      </c>
      <c r="B243" s="8" t="str">
        <f t="shared" ca="1" si="49"/>
        <v/>
      </c>
      <c r="C243" s="9" t="str">
        <f t="shared" si="50"/>
        <v/>
      </c>
      <c r="D243" s="9"/>
      <c r="E243" s="10"/>
      <c r="F243" s="74"/>
      <c r="G243" s="10" t="str">
        <f t="shared" si="45"/>
        <v/>
      </c>
      <c r="H243" s="11"/>
      <c r="I243" s="14"/>
      <c r="J243" s="11" t="str">
        <f t="shared" si="46"/>
        <v/>
      </c>
      <c r="K243" s="11" t="str">
        <f t="shared" si="47"/>
        <v/>
      </c>
      <c r="L243" s="11" t="str">
        <f t="shared" si="48"/>
        <v/>
      </c>
      <c r="M243" s="11" t="str">
        <f t="shared" si="51"/>
        <v/>
      </c>
      <c r="N243" s="11" t="str">
        <f>IF(E243&lt;&gt;"",VLOOKUP(E243,依頼一覧!F:H,2,0),"")</f>
        <v/>
      </c>
    </row>
    <row r="244" spans="1:14">
      <c r="A244" s="7">
        <v>243</v>
      </c>
      <c r="B244" s="8" t="str">
        <f t="shared" ca="1" si="49"/>
        <v/>
      </c>
      <c r="C244" s="9" t="str">
        <f t="shared" si="50"/>
        <v/>
      </c>
      <c r="D244" s="9"/>
      <c r="E244" s="10"/>
      <c r="F244" s="74"/>
      <c r="G244" s="10" t="str">
        <f t="shared" si="45"/>
        <v/>
      </c>
      <c r="H244" s="11"/>
      <c r="I244" s="14"/>
      <c r="J244" s="11" t="str">
        <f t="shared" si="46"/>
        <v/>
      </c>
      <c r="K244" s="11" t="str">
        <f t="shared" si="47"/>
        <v/>
      </c>
      <c r="L244" s="11" t="str">
        <f t="shared" si="48"/>
        <v/>
      </c>
      <c r="M244" s="11" t="str">
        <f t="shared" si="51"/>
        <v/>
      </c>
      <c r="N244" s="11" t="str">
        <f>IF(E244&lt;&gt;"",VLOOKUP(E244,依頼一覧!F:H,2,0),"")</f>
        <v/>
      </c>
    </row>
    <row r="245" spans="1:14">
      <c r="A245" s="7">
        <v>244</v>
      </c>
      <c r="B245" s="8" t="str">
        <f t="shared" ca="1" si="49"/>
        <v/>
      </c>
      <c r="C245" s="9" t="str">
        <f t="shared" si="50"/>
        <v/>
      </c>
      <c r="D245" s="9"/>
      <c r="E245" s="10"/>
      <c r="F245" s="74"/>
      <c r="G245" s="10" t="str">
        <f t="shared" si="45"/>
        <v/>
      </c>
      <c r="H245" s="11"/>
      <c r="I245" s="14"/>
      <c r="J245" s="11" t="str">
        <f t="shared" si="46"/>
        <v/>
      </c>
      <c r="K245" s="11" t="str">
        <f t="shared" si="47"/>
        <v/>
      </c>
      <c r="L245" s="11" t="str">
        <f t="shared" si="48"/>
        <v/>
      </c>
      <c r="M245" s="11" t="str">
        <f t="shared" si="51"/>
        <v/>
      </c>
      <c r="N245" s="11" t="str">
        <f>IF(E245&lt;&gt;"",VLOOKUP(E245,依頼一覧!F:H,2,0),"")</f>
        <v/>
      </c>
    </row>
    <row r="246" spans="1:14">
      <c r="A246" s="7">
        <v>245</v>
      </c>
      <c r="B246" s="8" t="str">
        <f t="shared" ca="1" si="49"/>
        <v/>
      </c>
      <c r="C246" s="9" t="str">
        <f t="shared" si="50"/>
        <v/>
      </c>
      <c r="D246" s="9"/>
      <c r="E246" s="10"/>
      <c r="F246" s="74"/>
      <c r="G246" s="10" t="str">
        <f t="shared" si="45"/>
        <v/>
      </c>
      <c r="H246" s="11"/>
      <c r="I246" s="14"/>
      <c r="J246" s="11" t="str">
        <f t="shared" si="46"/>
        <v/>
      </c>
      <c r="K246" s="11" t="str">
        <f t="shared" si="47"/>
        <v/>
      </c>
      <c r="L246" s="11" t="str">
        <f t="shared" si="48"/>
        <v/>
      </c>
      <c r="M246" s="11" t="str">
        <f t="shared" si="51"/>
        <v/>
      </c>
      <c r="N246" s="11" t="str">
        <f>IF(E246&lt;&gt;"",VLOOKUP(E246,依頼一覧!F:H,2,0),"")</f>
        <v/>
      </c>
    </row>
    <row r="247" spans="1:14">
      <c r="A247" s="7">
        <v>246</v>
      </c>
      <c r="B247" s="8" t="str">
        <f t="shared" ca="1" si="49"/>
        <v/>
      </c>
      <c r="C247" s="9" t="str">
        <f t="shared" si="50"/>
        <v/>
      </c>
      <c r="D247" s="9"/>
      <c r="E247" s="10"/>
      <c r="F247" s="74"/>
      <c r="G247" s="10" t="str">
        <f t="shared" si="45"/>
        <v/>
      </c>
      <c r="H247" s="11"/>
      <c r="I247" s="14"/>
      <c r="J247" s="11" t="str">
        <f t="shared" si="46"/>
        <v/>
      </c>
      <c r="K247" s="11" t="str">
        <f t="shared" si="47"/>
        <v/>
      </c>
      <c r="L247" s="11" t="str">
        <f t="shared" si="48"/>
        <v/>
      </c>
      <c r="M247" s="11" t="str">
        <f t="shared" si="51"/>
        <v/>
      </c>
      <c r="N247" s="11" t="str">
        <f>IF(E247&lt;&gt;"",VLOOKUP(E247,依頼一覧!F:H,2,0),"")</f>
        <v/>
      </c>
    </row>
    <row r="248" spans="1:14">
      <c r="A248" s="7">
        <v>247</v>
      </c>
      <c r="B248" s="8" t="str">
        <f t="shared" ca="1" si="49"/>
        <v/>
      </c>
      <c r="C248" s="9" t="str">
        <f t="shared" si="50"/>
        <v/>
      </c>
      <c r="D248" s="9"/>
      <c r="E248" s="10"/>
      <c r="F248" s="74"/>
      <c r="G248" s="10" t="str">
        <f t="shared" si="45"/>
        <v/>
      </c>
      <c r="H248" s="11"/>
      <c r="I248" s="14"/>
      <c r="J248" s="11" t="str">
        <f t="shared" si="46"/>
        <v/>
      </c>
      <c r="K248" s="11" t="str">
        <f t="shared" si="47"/>
        <v/>
      </c>
      <c r="L248" s="11" t="str">
        <f t="shared" si="48"/>
        <v/>
      </c>
      <c r="M248" s="11" t="str">
        <f t="shared" si="51"/>
        <v/>
      </c>
      <c r="N248" s="11" t="str">
        <f>IF(E248&lt;&gt;"",VLOOKUP(E248,依頼一覧!F:H,2,0),"")</f>
        <v/>
      </c>
    </row>
    <row r="249" spans="1:14">
      <c r="A249" s="7">
        <v>248</v>
      </c>
      <c r="B249" s="8" t="str">
        <f t="shared" ca="1" si="49"/>
        <v/>
      </c>
      <c r="C249" s="9" t="str">
        <f t="shared" si="50"/>
        <v/>
      </c>
      <c r="D249" s="9"/>
      <c r="E249" s="10"/>
      <c r="F249" s="74"/>
      <c r="G249" s="10" t="str">
        <f t="shared" si="45"/>
        <v/>
      </c>
      <c r="H249" s="11"/>
      <c r="I249" s="14"/>
      <c r="J249" s="11" t="str">
        <f t="shared" si="46"/>
        <v/>
      </c>
      <c r="K249" s="11" t="str">
        <f t="shared" si="47"/>
        <v/>
      </c>
      <c r="L249" s="11" t="str">
        <f t="shared" si="48"/>
        <v/>
      </c>
      <c r="M249" s="11" t="str">
        <f t="shared" si="51"/>
        <v/>
      </c>
      <c r="N249" s="11" t="str">
        <f>IF(E249&lt;&gt;"",VLOOKUP(E249,依頼一覧!F:H,2,0),"")</f>
        <v/>
      </c>
    </row>
    <row r="250" spans="1:14">
      <c r="A250" s="7">
        <v>249</v>
      </c>
      <c r="B250" s="8" t="str">
        <f t="shared" ca="1" si="49"/>
        <v/>
      </c>
      <c r="C250" s="9" t="str">
        <f t="shared" si="50"/>
        <v/>
      </c>
      <c r="D250" s="9"/>
      <c r="E250" s="10"/>
      <c r="F250" s="74"/>
      <c r="G250" s="10" t="str">
        <f t="shared" si="45"/>
        <v/>
      </c>
      <c r="H250" s="11"/>
      <c r="I250" s="14"/>
      <c r="J250" s="11" t="str">
        <f t="shared" si="46"/>
        <v/>
      </c>
      <c r="K250" s="11" t="str">
        <f t="shared" si="47"/>
        <v/>
      </c>
      <c r="L250" s="11" t="str">
        <f t="shared" si="48"/>
        <v/>
      </c>
      <c r="M250" s="11" t="str">
        <f t="shared" si="51"/>
        <v/>
      </c>
      <c r="N250" s="11" t="str">
        <f>IF(E250&lt;&gt;"",VLOOKUP(E250,依頼一覧!F:H,2,0),"")</f>
        <v/>
      </c>
    </row>
    <row r="251" spans="1:14">
      <c r="A251" s="7">
        <v>250</v>
      </c>
      <c r="B251" s="8" t="str">
        <f t="shared" ca="1" si="49"/>
        <v/>
      </c>
      <c r="C251" s="9" t="str">
        <f t="shared" si="50"/>
        <v/>
      </c>
      <c r="D251" s="9"/>
      <c r="E251" s="10"/>
      <c r="F251" s="74"/>
      <c r="G251" s="10" t="str">
        <f t="shared" si="45"/>
        <v/>
      </c>
      <c r="H251" s="11"/>
      <c r="I251" s="14"/>
      <c r="J251" s="11" t="str">
        <f t="shared" si="46"/>
        <v/>
      </c>
      <c r="K251" s="11" t="str">
        <f t="shared" si="47"/>
        <v/>
      </c>
      <c r="L251" s="11" t="str">
        <f t="shared" si="48"/>
        <v/>
      </c>
      <c r="M251" s="11" t="str">
        <f t="shared" si="51"/>
        <v/>
      </c>
      <c r="N251" s="11" t="str">
        <f>IF(E251&lt;&gt;"",VLOOKUP(E251,依頼一覧!F:H,2,0),"")</f>
        <v/>
      </c>
    </row>
    <row r="252" spans="1:14">
      <c r="A252" s="7">
        <v>251</v>
      </c>
      <c r="B252" s="8" t="str">
        <f t="shared" ca="1" si="49"/>
        <v/>
      </c>
      <c r="C252" s="9" t="str">
        <f t="shared" si="50"/>
        <v/>
      </c>
      <c r="D252" s="9"/>
      <c r="E252" s="10"/>
      <c r="F252" s="74"/>
      <c r="G252" s="10" t="str">
        <f t="shared" si="45"/>
        <v/>
      </c>
      <c r="H252" s="11"/>
      <c r="I252" s="14"/>
      <c r="J252" s="11" t="str">
        <f t="shared" si="46"/>
        <v/>
      </c>
      <c r="K252" s="11" t="str">
        <f t="shared" si="47"/>
        <v/>
      </c>
      <c r="L252" s="11" t="str">
        <f t="shared" si="48"/>
        <v/>
      </c>
      <c r="M252" s="11" t="str">
        <f t="shared" si="51"/>
        <v/>
      </c>
      <c r="N252" s="11" t="str">
        <f>IF(E252&lt;&gt;"",VLOOKUP(E252,依頼一覧!F:H,2,0),"")</f>
        <v/>
      </c>
    </row>
    <row r="253" spans="1:14">
      <c r="A253" s="7">
        <v>252</v>
      </c>
      <c r="B253" s="8" t="str">
        <f t="shared" ca="1" si="49"/>
        <v/>
      </c>
      <c r="C253" s="9" t="str">
        <f t="shared" si="50"/>
        <v/>
      </c>
      <c r="D253" s="9"/>
      <c r="E253" s="10"/>
      <c r="F253" s="74"/>
      <c r="G253" s="10" t="str">
        <f t="shared" si="45"/>
        <v/>
      </c>
      <c r="H253" s="11"/>
      <c r="I253" s="14"/>
      <c r="J253" s="11" t="str">
        <f t="shared" si="46"/>
        <v/>
      </c>
      <c r="K253" s="11" t="str">
        <f t="shared" si="47"/>
        <v/>
      </c>
      <c r="L253" s="11" t="str">
        <f t="shared" si="48"/>
        <v/>
      </c>
      <c r="M253" s="11" t="str">
        <f t="shared" si="51"/>
        <v/>
      </c>
      <c r="N253" s="11" t="str">
        <f>IF(E253&lt;&gt;"",VLOOKUP(E253,依頼一覧!F:H,2,0),"")</f>
        <v/>
      </c>
    </row>
    <row r="254" spans="1:14">
      <c r="A254" s="7">
        <v>253</v>
      </c>
      <c r="B254" s="8" t="str">
        <f t="shared" ca="1" si="49"/>
        <v/>
      </c>
      <c r="C254" s="9" t="str">
        <f t="shared" si="50"/>
        <v/>
      </c>
      <c r="D254" s="9"/>
      <c r="E254" s="10"/>
      <c r="F254" s="74"/>
      <c r="G254" s="10" t="str">
        <f t="shared" si="45"/>
        <v/>
      </c>
      <c r="H254" s="11"/>
      <c r="I254" s="14"/>
      <c r="J254" s="11" t="str">
        <f t="shared" si="46"/>
        <v/>
      </c>
      <c r="K254" s="11" t="str">
        <f t="shared" si="47"/>
        <v/>
      </c>
      <c r="L254" s="11" t="str">
        <f t="shared" si="48"/>
        <v/>
      </c>
      <c r="M254" s="11" t="str">
        <f t="shared" si="51"/>
        <v/>
      </c>
      <c r="N254" s="11" t="str">
        <f>IF(E254&lt;&gt;"",VLOOKUP(E254,依頼一覧!F:H,2,0),"")</f>
        <v/>
      </c>
    </row>
    <row r="255" spans="1:14">
      <c r="A255" s="7">
        <v>254</v>
      </c>
      <c r="B255" s="8" t="str">
        <f t="shared" ca="1" si="49"/>
        <v/>
      </c>
      <c r="C255" s="9" t="str">
        <f t="shared" si="50"/>
        <v/>
      </c>
      <c r="D255" s="9"/>
      <c r="E255" s="10"/>
      <c r="F255" s="74"/>
      <c r="G255" s="10" t="str">
        <f t="shared" si="45"/>
        <v/>
      </c>
      <c r="H255" s="11"/>
      <c r="I255" s="14"/>
      <c r="J255" s="11" t="str">
        <f t="shared" si="46"/>
        <v/>
      </c>
      <c r="K255" s="11" t="str">
        <f t="shared" si="47"/>
        <v/>
      </c>
      <c r="L255" s="11" t="str">
        <f t="shared" si="48"/>
        <v/>
      </c>
      <c r="M255" s="11" t="str">
        <f t="shared" si="51"/>
        <v/>
      </c>
      <c r="N255" s="11" t="str">
        <f>IF(E255&lt;&gt;"",VLOOKUP(E255,依頼一覧!F:H,2,0),"")</f>
        <v/>
      </c>
    </row>
    <row r="256" spans="1:14">
      <c r="A256" s="7">
        <v>255</v>
      </c>
      <c r="B256" s="8" t="str">
        <f t="shared" ca="1" si="49"/>
        <v/>
      </c>
      <c r="C256" s="9" t="str">
        <f t="shared" si="50"/>
        <v/>
      </c>
      <c r="D256" s="9"/>
      <c r="E256" s="10"/>
      <c r="F256" s="74"/>
      <c r="G256" s="10" t="str">
        <f t="shared" si="45"/>
        <v/>
      </c>
      <c r="H256" s="11"/>
      <c r="I256" s="14"/>
      <c r="J256" s="11" t="str">
        <f t="shared" si="46"/>
        <v/>
      </c>
      <c r="K256" s="11" t="str">
        <f t="shared" si="47"/>
        <v/>
      </c>
      <c r="L256" s="11" t="str">
        <f t="shared" si="48"/>
        <v/>
      </c>
      <c r="M256" s="11" t="str">
        <f t="shared" si="51"/>
        <v/>
      </c>
      <c r="N256" s="11" t="str">
        <f>IF(E256&lt;&gt;"",VLOOKUP(E256,依頼一覧!F:H,2,0),"")</f>
        <v/>
      </c>
    </row>
    <row r="257" spans="1:14">
      <c r="A257" s="7">
        <v>256</v>
      </c>
      <c r="B257" s="8" t="str">
        <f t="shared" ca="1" si="49"/>
        <v/>
      </c>
      <c r="C257" s="9" t="str">
        <f t="shared" si="50"/>
        <v/>
      </c>
      <c r="D257" s="9"/>
      <c r="E257" s="10"/>
      <c r="F257" s="74"/>
      <c r="G257" s="10" t="str">
        <f t="shared" si="45"/>
        <v/>
      </c>
      <c r="H257" s="11"/>
      <c r="I257" s="14"/>
      <c r="J257" s="11" t="str">
        <f t="shared" si="46"/>
        <v/>
      </c>
      <c r="K257" s="11" t="str">
        <f t="shared" si="47"/>
        <v/>
      </c>
      <c r="L257" s="11" t="str">
        <f t="shared" si="48"/>
        <v/>
      </c>
      <c r="M257" s="11" t="str">
        <f t="shared" si="51"/>
        <v/>
      </c>
      <c r="N257" s="11" t="str">
        <f>IF(E257&lt;&gt;"",VLOOKUP(E257,依頼一覧!F:H,2,0),"")</f>
        <v/>
      </c>
    </row>
    <row r="258" spans="1:14">
      <c r="A258" s="7">
        <v>257</v>
      </c>
      <c r="B258" s="8" t="str">
        <f t="shared" ca="1" si="49"/>
        <v/>
      </c>
      <c r="C258" s="9" t="str">
        <f t="shared" si="50"/>
        <v/>
      </c>
      <c r="D258" s="9"/>
      <c r="E258" s="10"/>
      <c r="F258" s="74"/>
      <c r="G258" s="10" t="str">
        <f t="shared" ref="G258:G321" si="52">LEFT(E258,5)</f>
        <v/>
      </c>
      <c r="H258" s="11"/>
      <c r="I258" s="14"/>
      <c r="J258" s="11" t="str">
        <f t="shared" ref="J258:J321" si="53">IF(E258&lt;&gt;"",
IF(
OR(VALUE(G258)=31091,VALUE(G258)=49561,VALUE(G258)=49790,VALUE(G258)=48161,VALUE(G258)=49661,VALUE(G258)=49861,VALUE(G258)=48561,VALUE(G258)=49679,VALUE(G258)=60522,VALUE(G258)=49261,VALUE(G258)=49681,VALUE(G258)=71151,VALUE(G258)=49361,VALUE(G258)=49743,VALUE(G258)=77334,VALUE(G258)=49461,VALUE(G258)=49761,VALUE(G258)=99661,VALUE(G258)=917,VALUE(G258)=10035,VALUE(G258)=49663,VALUE(G258)=49665,VALUE(G258)=60020,VALUE(G258)=99660,VALUE(G258)=99663,VALUE(G258)=99665,VALUE(G258)=71151,VALUE(G258)=31081),"JCB",
IF(
E258=0,"J-Mups","MUN"
)
),"")</f>
        <v/>
      </c>
      <c r="K258" s="11" t="str">
        <f t="shared" ref="K258:K321" si="54">IF(D258&lt;&gt;"","ヤマト","")</f>
        <v/>
      </c>
      <c r="L258" s="11" t="str">
        <f t="shared" ref="L258:L321" si="55">IF(D258&lt;&gt;"",IF(H258="*","元払い","着払い"),"")</f>
        <v/>
      </c>
      <c r="M258" s="11" t="str">
        <f t="shared" si="51"/>
        <v/>
      </c>
      <c r="N258" s="11" t="str">
        <f>IF(E258&lt;&gt;"",VLOOKUP(E258,依頼一覧!F:H,2,0),"")</f>
        <v/>
      </c>
    </row>
    <row r="259" spans="1:14">
      <c r="A259" s="7">
        <v>258</v>
      </c>
      <c r="B259" s="8" t="str">
        <f t="shared" ref="B259:B322" ca="1" si="56">IF(D259&lt;&gt;"",TODAY(),"")</f>
        <v/>
      </c>
      <c r="C259" s="9" t="str">
        <f t="shared" ref="C259:C322" si="57">IF(D259&lt;&gt;"",C258,"")</f>
        <v/>
      </c>
      <c r="D259" s="9"/>
      <c r="E259" s="10"/>
      <c r="F259" s="74"/>
      <c r="G259" s="10" t="str">
        <f t="shared" si="52"/>
        <v/>
      </c>
      <c r="H259" s="11"/>
      <c r="I259" s="14"/>
      <c r="J259" s="11" t="str">
        <f t="shared" si="53"/>
        <v/>
      </c>
      <c r="K259" s="11" t="str">
        <f t="shared" si="54"/>
        <v/>
      </c>
      <c r="L259" s="11" t="str">
        <f t="shared" si="55"/>
        <v/>
      </c>
      <c r="M259" s="11" t="str">
        <f t="shared" ref="M259:M322" si="58">IF(E259&lt;&gt;"",IF(OR(VALUE(G259)=31081,VALUE(G259)=49665,VALUE(G259)=917,VALUE(G259)=10035,VALUE(G259)=49663,VALUE(G259)=60020,VALUE(G259)=49679,VALUE(G259)=99663,VALUE(G259)=99665,VALUE(G259)=55084,VALUE(G259)=55087,VALUE(G259)=55088,VALUE(G259)=55089,VALUE(G259)=55090,VALUE(G259)=55091,VALUE(G259)=55092,VALUE(G259)=55093,VALUE(G259)=55094,VALUE(G259)=55095,VALUE(G259)=55096,VALUE(G259)=55097,VALUE(G259)=55099,VALUE(G259)=55100,VALUE(G259)=71151),"調整",
IF(E259&lt;&gt;"",IF(OR(VALUE(G259)=31091,VALUE(G259)=49681,VALUE(G259)=49743,VALUE(G259)=60522),"依頼かも",
IF(J259="J-Mups","保管リスト","依頼")))),"")</f>
        <v/>
      </c>
      <c r="N259" s="11" t="str">
        <f>IF(E259&lt;&gt;"",VLOOKUP(E259,依頼一覧!F:H,2,0),"")</f>
        <v/>
      </c>
    </row>
    <row r="260" spans="1:14">
      <c r="A260" s="7">
        <v>259</v>
      </c>
      <c r="B260" s="8" t="str">
        <f t="shared" ca="1" si="56"/>
        <v/>
      </c>
      <c r="C260" s="9" t="str">
        <f t="shared" si="57"/>
        <v/>
      </c>
      <c r="D260" s="9"/>
      <c r="E260" s="10"/>
      <c r="F260" s="74"/>
      <c r="G260" s="10" t="str">
        <f t="shared" si="52"/>
        <v/>
      </c>
      <c r="H260" s="11"/>
      <c r="I260" s="14"/>
      <c r="J260" s="11" t="str">
        <f t="shared" si="53"/>
        <v/>
      </c>
      <c r="K260" s="11" t="str">
        <f t="shared" si="54"/>
        <v/>
      </c>
      <c r="L260" s="11" t="str">
        <f t="shared" si="55"/>
        <v/>
      </c>
      <c r="M260" s="11" t="str">
        <f t="shared" si="58"/>
        <v/>
      </c>
      <c r="N260" s="11" t="str">
        <f>IF(E260&lt;&gt;"",VLOOKUP(E260,依頼一覧!F:H,2,0),"")</f>
        <v/>
      </c>
    </row>
    <row r="261" spans="1:14">
      <c r="A261" s="7">
        <v>260</v>
      </c>
      <c r="B261" s="8" t="str">
        <f t="shared" ca="1" si="56"/>
        <v/>
      </c>
      <c r="C261" s="9" t="str">
        <f t="shared" si="57"/>
        <v/>
      </c>
      <c r="D261" s="9"/>
      <c r="E261" s="10"/>
      <c r="F261" s="74"/>
      <c r="G261" s="10" t="str">
        <f t="shared" si="52"/>
        <v/>
      </c>
      <c r="H261" s="11"/>
      <c r="I261" s="14"/>
      <c r="J261" s="11" t="str">
        <f t="shared" si="53"/>
        <v/>
      </c>
      <c r="K261" s="11" t="str">
        <f t="shared" si="54"/>
        <v/>
      </c>
      <c r="L261" s="11" t="str">
        <f t="shared" si="55"/>
        <v/>
      </c>
      <c r="M261" s="11" t="str">
        <f t="shared" si="58"/>
        <v/>
      </c>
      <c r="N261" s="11" t="str">
        <f>IF(E261&lt;&gt;"",VLOOKUP(E261,依頼一覧!F:H,2,0),"")</f>
        <v/>
      </c>
    </row>
    <row r="262" spans="1:14">
      <c r="A262" s="7">
        <v>261</v>
      </c>
      <c r="B262" s="8" t="str">
        <f t="shared" ca="1" si="56"/>
        <v/>
      </c>
      <c r="C262" s="9" t="str">
        <f t="shared" si="57"/>
        <v/>
      </c>
      <c r="D262" s="9"/>
      <c r="E262" s="10"/>
      <c r="F262" s="74"/>
      <c r="G262" s="10" t="str">
        <f t="shared" si="52"/>
        <v/>
      </c>
      <c r="H262" s="11"/>
      <c r="I262" s="14"/>
      <c r="J262" s="11" t="str">
        <f t="shared" si="53"/>
        <v/>
      </c>
      <c r="K262" s="11" t="str">
        <f t="shared" si="54"/>
        <v/>
      </c>
      <c r="L262" s="11" t="str">
        <f t="shared" si="55"/>
        <v/>
      </c>
      <c r="M262" s="11" t="str">
        <f t="shared" si="58"/>
        <v/>
      </c>
      <c r="N262" s="11" t="str">
        <f>IF(E262&lt;&gt;"",VLOOKUP(E262,依頼一覧!F:H,2,0),"")</f>
        <v/>
      </c>
    </row>
    <row r="263" spans="1:14">
      <c r="A263" s="7">
        <v>262</v>
      </c>
      <c r="B263" s="8" t="str">
        <f t="shared" ca="1" si="56"/>
        <v/>
      </c>
      <c r="C263" s="9" t="str">
        <f t="shared" si="57"/>
        <v/>
      </c>
      <c r="D263" s="9"/>
      <c r="E263" s="10"/>
      <c r="F263" s="74"/>
      <c r="G263" s="10" t="str">
        <f t="shared" si="52"/>
        <v/>
      </c>
      <c r="H263" s="11"/>
      <c r="I263" s="14"/>
      <c r="J263" s="11" t="str">
        <f t="shared" si="53"/>
        <v/>
      </c>
      <c r="K263" s="11" t="str">
        <f t="shared" si="54"/>
        <v/>
      </c>
      <c r="L263" s="11" t="str">
        <f t="shared" si="55"/>
        <v/>
      </c>
      <c r="M263" s="11" t="str">
        <f t="shared" si="58"/>
        <v/>
      </c>
      <c r="N263" s="11" t="str">
        <f>IF(E263&lt;&gt;"",VLOOKUP(E263,依頼一覧!F:H,2,0),"")</f>
        <v/>
      </c>
    </row>
    <row r="264" spans="1:14">
      <c r="A264" s="7">
        <v>263</v>
      </c>
      <c r="B264" s="8" t="str">
        <f t="shared" ca="1" si="56"/>
        <v/>
      </c>
      <c r="C264" s="9" t="str">
        <f t="shared" si="57"/>
        <v/>
      </c>
      <c r="D264" s="9"/>
      <c r="E264" s="10"/>
      <c r="F264" s="74"/>
      <c r="G264" s="10" t="str">
        <f t="shared" si="52"/>
        <v/>
      </c>
      <c r="H264" s="11"/>
      <c r="I264" s="14"/>
      <c r="J264" s="11" t="str">
        <f t="shared" si="53"/>
        <v/>
      </c>
      <c r="K264" s="11" t="str">
        <f t="shared" si="54"/>
        <v/>
      </c>
      <c r="L264" s="11" t="str">
        <f t="shared" si="55"/>
        <v/>
      </c>
      <c r="M264" s="11" t="str">
        <f t="shared" si="58"/>
        <v/>
      </c>
      <c r="N264" s="11" t="str">
        <f>IF(E264&lt;&gt;"",VLOOKUP(E264,依頼一覧!F:H,2,0),"")</f>
        <v/>
      </c>
    </row>
    <row r="265" spans="1:14">
      <c r="A265" s="7">
        <v>264</v>
      </c>
      <c r="B265" s="8" t="str">
        <f t="shared" ca="1" si="56"/>
        <v/>
      </c>
      <c r="C265" s="9" t="str">
        <f t="shared" si="57"/>
        <v/>
      </c>
      <c r="D265" s="9"/>
      <c r="E265" s="10"/>
      <c r="F265" s="74"/>
      <c r="G265" s="10" t="str">
        <f t="shared" si="52"/>
        <v/>
      </c>
      <c r="H265" s="11"/>
      <c r="I265" s="14"/>
      <c r="J265" s="11" t="str">
        <f t="shared" si="53"/>
        <v/>
      </c>
      <c r="K265" s="11" t="str">
        <f t="shared" si="54"/>
        <v/>
      </c>
      <c r="L265" s="11" t="str">
        <f t="shared" si="55"/>
        <v/>
      </c>
      <c r="M265" s="11" t="str">
        <f t="shared" si="58"/>
        <v/>
      </c>
      <c r="N265" s="11" t="str">
        <f>IF(E265&lt;&gt;"",VLOOKUP(E265,依頼一覧!F:H,2,0),"")</f>
        <v/>
      </c>
    </row>
    <row r="266" spans="1:14">
      <c r="A266" s="7">
        <v>265</v>
      </c>
      <c r="B266" s="8" t="str">
        <f t="shared" ca="1" si="56"/>
        <v/>
      </c>
      <c r="C266" s="9" t="str">
        <f t="shared" si="57"/>
        <v/>
      </c>
      <c r="D266" s="9"/>
      <c r="E266" s="10"/>
      <c r="F266" s="74"/>
      <c r="G266" s="10" t="str">
        <f t="shared" si="52"/>
        <v/>
      </c>
      <c r="H266" s="11"/>
      <c r="I266" s="14"/>
      <c r="J266" s="11" t="str">
        <f t="shared" si="53"/>
        <v/>
      </c>
      <c r="K266" s="11" t="str">
        <f t="shared" si="54"/>
        <v/>
      </c>
      <c r="L266" s="11" t="str">
        <f t="shared" si="55"/>
        <v/>
      </c>
      <c r="M266" s="11" t="str">
        <f t="shared" si="58"/>
        <v/>
      </c>
      <c r="N266" s="11" t="str">
        <f>IF(E266&lt;&gt;"",VLOOKUP(E266,依頼一覧!F:H,2,0),"")</f>
        <v/>
      </c>
    </row>
    <row r="267" spans="1:14">
      <c r="A267" s="7">
        <v>266</v>
      </c>
      <c r="B267" s="8" t="str">
        <f t="shared" ca="1" si="56"/>
        <v/>
      </c>
      <c r="C267" s="9" t="str">
        <f t="shared" si="57"/>
        <v/>
      </c>
      <c r="D267" s="9"/>
      <c r="E267" s="10"/>
      <c r="F267" s="74"/>
      <c r="G267" s="10" t="str">
        <f t="shared" si="52"/>
        <v/>
      </c>
      <c r="H267" s="11"/>
      <c r="I267" s="14"/>
      <c r="J267" s="11" t="str">
        <f t="shared" si="53"/>
        <v/>
      </c>
      <c r="K267" s="11" t="str">
        <f t="shared" si="54"/>
        <v/>
      </c>
      <c r="L267" s="11" t="str">
        <f t="shared" si="55"/>
        <v/>
      </c>
      <c r="M267" s="11" t="str">
        <f t="shared" si="58"/>
        <v/>
      </c>
      <c r="N267" s="11" t="str">
        <f>IF(E267&lt;&gt;"",VLOOKUP(E267,依頼一覧!F:H,2,0),"")</f>
        <v/>
      </c>
    </row>
    <row r="268" spans="1:14">
      <c r="A268" s="7">
        <v>267</v>
      </c>
      <c r="B268" s="8" t="str">
        <f t="shared" ca="1" si="56"/>
        <v/>
      </c>
      <c r="C268" s="9" t="str">
        <f t="shared" si="57"/>
        <v/>
      </c>
      <c r="D268" s="9"/>
      <c r="E268" s="10"/>
      <c r="F268" s="74"/>
      <c r="G268" s="10" t="str">
        <f t="shared" si="52"/>
        <v/>
      </c>
      <c r="H268" s="11"/>
      <c r="I268" s="14"/>
      <c r="J268" s="11" t="str">
        <f t="shared" si="53"/>
        <v/>
      </c>
      <c r="K268" s="11" t="str">
        <f t="shared" si="54"/>
        <v/>
      </c>
      <c r="L268" s="11" t="str">
        <f t="shared" si="55"/>
        <v/>
      </c>
      <c r="M268" s="11" t="str">
        <f t="shared" si="58"/>
        <v/>
      </c>
      <c r="N268" s="11" t="str">
        <f>IF(E268&lt;&gt;"",VLOOKUP(E268,依頼一覧!F:H,2,0),"")</f>
        <v/>
      </c>
    </row>
    <row r="269" spans="1:14">
      <c r="A269" s="7">
        <v>268</v>
      </c>
      <c r="B269" s="8" t="str">
        <f t="shared" ca="1" si="56"/>
        <v/>
      </c>
      <c r="C269" s="9" t="str">
        <f t="shared" si="57"/>
        <v/>
      </c>
      <c r="D269" s="9"/>
      <c r="E269" s="10"/>
      <c r="F269" s="74"/>
      <c r="G269" s="10" t="str">
        <f t="shared" si="52"/>
        <v/>
      </c>
      <c r="H269" s="11"/>
      <c r="I269" s="14"/>
      <c r="J269" s="11" t="str">
        <f t="shared" si="53"/>
        <v/>
      </c>
      <c r="K269" s="11" t="str">
        <f t="shared" si="54"/>
        <v/>
      </c>
      <c r="L269" s="11" t="str">
        <f t="shared" si="55"/>
        <v/>
      </c>
      <c r="M269" s="11" t="str">
        <f t="shared" si="58"/>
        <v/>
      </c>
      <c r="N269" s="11" t="str">
        <f>IF(E269&lt;&gt;"",VLOOKUP(E269,依頼一覧!F:H,2,0),"")</f>
        <v/>
      </c>
    </row>
    <row r="270" spans="1:14">
      <c r="A270" s="7">
        <v>269</v>
      </c>
      <c r="B270" s="8" t="str">
        <f t="shared" ca="1" si="56"/>
        <v/>
      </c>
      <c r="C270" s="9" t="str">
        <f t="shared" si="57"/>
        <v/>
      </c>
      <c r="D270" s="9"/>
      <c r="E270" s="10"/>
      <c r="F270" s="74"/>
      <c r="G270" s="10" t="str">
        <f t="shared" si="52"/>
        <v/>
      </c>
      <c r="H270" s="11"/>
      <c r="I270" s="14"/>
      <c r="J270" s="11" t="str">
        <f t="shared" si="53"/>
        <v/>
      </c>
      <c r="K270" s="11" t="str">
        <f t="shared" si="54"/>
        <v/>
      </c>
      <c r="L270" s="11" t="str">
        <f t="shared" si="55"/>
        <v/>
      </c>
      <c r="M270" s="11" t="str">
        <f t="shared" si="58"/>
        <v/>
      </c>
      <c r="N270" s="11" t="str">
        <f>IF(E270&lt;&gt;"",VLOOKUP(E270,依頼一覧!F:H,2,0),"")</f>
        <v/>
      </c>
    </row>
    <row r="271" spans="1:14">
      <c r="A271" s="7">
        <v>270</v>
      </c>
      <c r="B271" s="8" t="str">
        <f t="shared" ca="1" si="56"/>
        <v/>
      </c>
      <c r="C271" s="9" t="str">
        <f t="shared" si="57"/>
        <v/>
      </c>
      <c r="D271" s="9"/>
      <c r="E271" s="10"/>
      <c r="F271" s="74"/>
      <c r="G271" s="10" t="str">
        <f t="shared" si="52"/>
        <v/>
      </c>
      <c r="H271" s="11"/>
      <c r="I271" s="14"/>
      <c r="J271" s="11" t="str">
        <f t="shared" si="53"/>
        <v/>
      </c>
      <c r="K271" s="11" t="str">
        <f t="shared" si="54"/>
        <v/>
      </c>
      <c r="L271" s="11" t="str">
        <f t="shared" si="55"/>
        <v/>
      </c>
      <c r="M271" s="11" t="str">
        <f t="shared" si="58"/>
        <v/>
      </c>
      <c r="N271" s="11" t="str">
        <f>IF(E271&lt;&gt;"",VLOOKUP(E271,依頼一覧!F:H,2,0),"")</f>
        <v/>
      </c>
    </row>
    <row r="272" spans="1:14">
      <c r="A272" s="7">
        <v>271</v>
      </c>
      <c r="B272" s="8" t="str">
        <f t="shared" ca="1" si="56"/>
        <v/>
      </c>
      <c r="C272" s="9" t="str">
        <f t="shared" si="57"/>
        <v/>
      </c>
      <c r="D272" s="9"/>
      <c r="E272" s="10"/>
      <c r="F272" s="74"/>
      <c r="G272" s="10" t="str">
        <f t="shared" si="52"/>
        <v/>
      </c>
      <c r="H272" s="11"/>
      <c r="I272" s="14"/>
      <c r="J272" s="11" t="str">
        <f t="shared" si="53"/>
        <v/>
      </c>
      <c r="K272" s="11" t="str">
        <f t="shared" si="54"/>
        <v/>
      </c>
      <c r="L272" s="11" t="str">
        <f t="shared" si="55"/>
        <v/>
      </c>
      <c r="M272" s="11" t="str">
        <f t="shared" si="58"/>
        <v/>
      </c>
      <c r="N272" s="11" t="str">
        <f>IF(E272&lt;&gt;"",VLOOKUP(E272,依頼一覧!F:H,2,0),"")</f>
        <v/>
      </c>
    </row>
    <row r="273" spans="1:14">
      <c r="A273" s="7">
        <v>272</v>
      </c>
      <c r="B273" s="8" t="str">
        <f t="shared" ca="1" si="56"/>
        <v/>
      </c>
      <c r="C273" s="9" t="str">
        <f t="shared" si="57"/>
        <v/>
      </c>
      <c r="D273" s="9"/>
      <c r="E273" s="10"/>
      <c r="F273" s="74"/>
      <c r="G273" s="10" t="str">
        <f t="shared" si="52"/>
        <v/>
      </c>
      <c r="H273" s="11"/>
      <c r="I273" s="14"/>
      <c r="J273" s="11" t="str">
        <f t="shared" si="53"/>
        <v/>
      </c>
      <c r="K273" s="11" t="str">
        <f t="shared" si="54"/>
        <v/>
      </c>
      <c r="L273" s="11" t="str">
        <f t="shared" si="55"/>
        <v/>
      </c>
      <c r="M273" s="11" t="str">
        <f t="shared" si="58"/>
        <v/>
      </c>
      <c r="N273" s="11" t="str">
        <f>IF(E273&lt;&gt;"",VLOOKUP(E273,依頼一覧!F:H,2,0),"")</f>
        <v/>
      </c>
    </row>
    <row r="274" spans="1:14">
      <c r="A274" s="7">
        <v>273</v>
      </c>
      <c r="B274" s="8" t="str">
        <f t="shared" ca="1" si="56"/>
        <v/>
      </c>
      <c r="C274" s="9" t="str">
        <f t="shared" si="57"/>
        <v/>
      </c>
      <c r="D274" s="9"/>
      <c r="E274" s="10"/>
      <c r="F274" s="74"/>
      <c r="G274" s="10" t="str">
        <f t="shared" si="52"/>
        <v/>
      </c>
      <c r="H274" s="11"/>
      <c r="I274" s="14"/>
      <c r="J274" s="11" t="str">
        <f t="shared" si="53"/>
        <v/>
      </c>
      <c r="K274" s="11" t="str">
        <f t="shared" si="54"/>
        <v/>
      </c>
      <c r="L274" s="11" t="str">
        <f t="shared" si="55"/>
        <v/>
      </c>
      <c r="M274" s="11" t="str">
        <f t="shared" si="58"/>
        <v/>
      </c>
      <c r="N274" s="11" t="str">
        <f>IF(E274&lt;&gt;"",VLOOKUP(E274,依頼一覧!F:H,2,0),"")</f>
        <v/>
      </c>
    </row>
    <row r="275" spans="1:14">
      <c r="A275" s="7">
        <v>274</v>
      </c>
      <c r="B275" s="8" t="str">
        <f t="shared" ca="1" si="56"/>
        <v/>
      </c>
      <c r="C275" s="9" t="str">
        <f t="shared" si="57"/>
        <v/>
      </c>
      <c r="D275" s="9"/>
      <c r="E275" s="10"/>
      <c r="F275" s="74"/>
      <c r="G275" s="10" t="str">
        <f t="shared" si="52"/>
        <v/>
      </c>
      <c r="H275" s="11"/>
      <c r="I275" s="14"/>
      <c r="J275" s="11" t="str">
        <f t="shared" si="53"/>
        <v/>
      </c>
      <c r="K275" s="11" t="str">
        <f t="shared" si="54"/>
        <v/>
      </c>
      <c r="L275" s="11" t="str">
        <f t="shared" si="55"/>
        <v/>
      </c>
      <c r="M275" s="11" t="str">
        <f t="shared" si="58"/>
        <v/>
      </c>
      <c r="N275" s="11" t="str">
        <f>IF(E275&lt;&gt;"",VLOOKUP(E275,依頼一覧!F:H,2,0),"")</f>
        <v/>
      </c>
    </row>
    <row r="276" spans="1:14">
      <c r="A276" s="7">
        <v>275</v>
      </c>
      <c r="B276" s="8" t="str">
        <f t="shared" ca="1" si="56"/>
        <v/>
      </c>
      <c r="C276" s="9" t="str">
        <f t="shared" si="57"/>
        <v/>
      </c>
      <c r="D276" s="9"/>
      <c r="E276" s="10"/>
      <c r="F276" s="74"/>
      <c r="G276" s="10" t="str">
        <f t="shared" si="52"/>
        <v/>
      </c>
      <c r="H276" s="11"/>
      <c r="I276" s="14"/>
      <c r="J276" s="11" t="str">
        <f t="shared" si="53"/>
        <v/>
      </c>
      <c r="K276" s="11" t="str">
        <f t="shared" si="54"/>
        <v/>
      </c>
      <c r="L276" s="11" t="str">
        <f t="shared" si="55"/>
        <v/>
      </c>
      <c r="M276" s="11" t="str">
        <f t="shared" si="58"/>
        <v/>
      </c>
      <c r="N276" s="11" t="str">
        <f>IF(E276&lt;&gt;"",VLOOKUP(E276,依頼一覧!F:H,2,0),"")</f>
        <v/>
      </c>
    </row>
    <row r="277" spans="1:14">
      <c r="A277" s="7">
        <v>276</v>
      </c>
      <c r="B277" s="8" t="str">
        <f t="shared" ca="1" si="56"/>
        <v/>
      </c>
      <c r="C277" s="9" t="str">
        <f t="shared" si="57"/>
        <v/>
      </c>
      <c r="D277" s="9"/>
      <c r="E277" s="10"/>
      <c r="F277" s="74"/>
      <c r="G277" s="10" t="str">
        <f t="shared" si="52"/>
        <v/>
      </c>
      <c r="H277" s="11"/>
      <c r="I277" s="14"/>
      <c r="J277" s="11" t="str">
        <f t="shared" si="53"/>
        <v/>
      </c>
      <c r="K277" s="11" t="str">
        <f t="shared" si="54"/>
        <v/>
      </c>
      <c r="L277" s="11" t="str">
        <f t="shared" si="55"/>
        <v/>
      </c>
      <c r="M277" s="11" t="str">
        <f t="shared" si="58"/>
        <v/>
      </c>
      <c r="N277" s="11" t="str">
        <f>IF(E277&lt;&gt;"",VLOOKUP(E277,依頼一覧!F:H,2,0),"")</f>
        <v/>
      </c>
    </row>
    <row r="278" spans="1:14">
      <c r="A278" s="7">
        <v>277</v>
      </c>
      <c r="B278" s="8" t="str">
        <f t="shared" ca="1" si="56"/>
        <v/>
      </c>
      <c r="C278" s="9" t="str">
        <f t="shared" si="57"/>
        <v/>
      </c>
      <c r="D278" s="9"/>
      <c r="E278" s="10"/>
      <c r="F278" s="74"/>
      <c r="G278" s="10" t="str">
        <f t="shared" si="52"/>
        <v/>
      </c>
      <c r="H278" s="11"/>
      <c r="I278" s="14"/>
      <c r="J278" s="11" t="str">
        <f t="shared" si="53"/>
        <v/>
      </c>
      <c r="K278" s="11" t="str">
        <f t="shared" si="54"/>
        <v/>
      </c>
      <c r="L278" s="11" t="str">
        <f t="shared" si="55"/>
        <v/>
      </c>
      <c r="M278" s="11" t="str">
        <f t="shared" si="58"/>
        <v/>
      </c>
      <c r="N278" s="11" t="str">
        <f>IF(E278&lt;&gt;"",VLOOKUP(E278,依頼一覧!F:H,2,0),"")</f>
        <v/>
      </c>
    </row>
    <row r="279" spans="1:14">
      <c r="A279" s="7">
        <v>278</v>
      </c>
      <c r="B279" s="8" t="str">
        <f t="shared" ca="1" si="56"/>
        <v/>
      </c>
      <c r="C279" s="9" t="str">
        <f t="shared" si="57"/>
        <v/>
      </c>
      <c r="D279" s="9"/>
      <c r="E279" s="10"/>
      <c r="F279" s="74"/>
      <c r="G279" s="10" t="str">
        <f t="shared" si="52"/>
        <v/>
      </c>
      <c r="H279" s="11"/>
      <c r="I279" s="14"/>
      <c r="J279" s="11" t="str">
        <f t="shared" si="53"/>
        <v/>
      </c>
      <c r="K279" s="11" t="str">
        <f t="shared" si="54"/>
        <v/>
      </c>
      <c r="L279" s="11" t="str">
        <f t="shared" si="55"/>
        <v/>
      </c>
      <c r="M279" s="11" t="str">
        <f t="shared" si="58"/>
        <v/>
      </c>
      <c r="N279" s="11" t="str">
        <f>IF(E279&lt;&gt;"",VLOOKUP(E279,依頼一覧!F:H,2,0),"")</f>
        <v/>
      </c>
    </row>
    <row r="280" spans="1:14">
      <c r="A280" s="7">
        <v>279</v>
      </c>
      <c r="B280" s="8" t="str">
        <f t="shared" ca="1" si="56"/>
        <v/>
      </c>
      <c r="C280" s="9" t="str">
        <f t="shared" si="57"/>
        <v/>
      </c>
      <c r="D280" s="9"/>
      <c r="E280" s="10"/>
      <c r="F280" s="74"/>
      <c r="G280" s="10" t="str">
        <f t="shared" si="52"/>
        <v/>
      </c>
      <c r="H280" s="11"/>
      <c r="I280" s="14"/>
      <c r="J280" s="11" t="str">
        <f t="shared" si="53"/>
        <v/>
      </c>
      <c r="K280" s="11" t="str">
        <f t="shared" si="54"/>
        <v/>
      </c>
      <c r="L280" s="11" t="str">
        <f t="shared" si="55"/>
        <v/>
      </c>
      <c r="M280" s="11" t="str">
        <f t="shared" si="58"/>
        <v/>
      </c>
      <c r="N280" s="11" t="str">
        <f>IF(E280&lt;&gt;"",VLOOKUP(E280,依頼一覧!F:H,2,0),"")</f>
        <v/>
      </c>
    </row>
    <row r="281" spans="1:14">
      <c r="A281" s="7">
        <v>280</v>
      </c>
      <c r="B281" s="8" t="str">
        <f t="shared" ca="1" si="56"/>
        <v/>
      </c>
      <c r="C281" s="9" t="str">
        <f t="shared" si="57"/>
        <v/>
      </c>
      <c r="D281" s="9"/>
      <c r="E281" s="10"/>
      <c r="F281" s="74"/>
      <c r="G281" s="10" t="str">
        <f t="shared" si="52"/>
        <v/>
      </c>
      <c r="H281" s="11"/>
      <c r="I281" s="14"/>
      <c r="J281" s="11" t="str">
        <f t="shared" si="53"/>
        <v/>
      </c>
      <c r="K281" s="11" t="str">
        <f t="shared" si="54"/>
        <v/>
      </c>
      <c r="L281" s="11" t="str">
        <f t="shared" si="55"/>
        <v/>
      </c>
      <c r="M281" s="11" t="str">
        <f t="shared" si="58"/>
        <v/>
      </c>
      <c r="N281" s="11" t="str">
        <f>IF(E281&lt;&gt;"",VLOOKUP(E281,依頼一覧!F:H,2,0),"")</f>
        <v/>
      </c>
    </row>
    <row r="282" spans="1:14">
      <c r="A282" s="7">
        <v>281</v>
      </c>
      <c r="B282" s="8" t="str">
        <f t="shared" ca="1" si="56"/>
        <v/>
      </c>
      <c r="C282" s="9" t="str">
        <f t="shared" si="57"/>
        <v/>
      </c>
      <c r="D282" s="9"/>
      <c r="E282" s="10"/>
      <c r="F282" s="74"/>
      <c r="G282" s="10" t="str">
        <f t="shared" si="52"/>
        <v/>
      </c>
      <c r="H282" s="11"/>
      <c r="I282" s="14"/>
      <c r="J282" s="11" t="str">
        <f t="shared" si="53"/>
        <v/>
      </c>
      <c r="K282" s="11" t="str">
        <f t="shared" si="54"/>
        <v/>
      </c>
      <c r="L282" s="11" t="str">
        <f t="shared" si="55"/>
        <v/>
      </c>
      <c r="M282" s="11" t="str">
        <f t="shared" si="58"/>
        <v/>
      </c>
      <c r="N282" s="11" t="str">
        <f>IF(E282&lt;&gt;"",VLOOKUP(E282,依頼一覧!F:H,2,0),"")</f>
        <v/>
      </c>
    </row>
    <row r="283" spans="1:14">
      <c r="A283" s="7">
        <v>282</v>
      </c>
      <c r="B283" s="8" t="str">
        <f t="shared" ca="1" si="56"/>
        <v/>
      </c>
      <c r="C283" s="9" t="str">
        <f t="shared" si="57"/>
        <v/>
      </c>
      <c r="D283" s="9"/>
      <c r="E283" s="10"/>
      <c r="F283" s="74"/>
      <c r="G283" s="10" t="str">
        <f t="shared" si="52"/>
        <v/>
      </c>
      <c r="H283" s="11"/>
      <c r="I283" s="14"/>
      <c r="J283" s="11" t="str">
        <f t="shared" si="53"/>
        <v/>
      </c>
      <c r="K283" s="11" t="str">
        <f t="shared" si="54"/>
        <v/>
      </c>
      <c r="L283" s="11" t="str">
        <f t="shared" si="55"/>
        <v/>
      </c>
      <c r="M283" s="11" t="str">
        <f t="shared" si="58"/>
        <v/>
      </c>
      <c r="N283" s="11" t="str">
        <f>IF(E283&lt;&gt;"",VLOOKUP(E283,依頼一覧!F:H,2,0),"")</f>
        <v/>
      </c>
    </row>
    <row r="284" spans="1:14">
      <c r="A284" s="7">
        <v>283</v>
      </c>
      <c r="B284" s="8" t="str">
        <f t="shared" ca="1" si="56"/>
        <v/>
      </c>
      <c r="C284" s="9" t="str">
        <f t="shared" si="57"/>
        <v/>
      </c>
      <c r="D284" s="9"/>
      <c r="E284" s="10"/>
      <c r="F284" s="74"/>
      <c r="G284" s="10" t="str">
        <f t="shared" si="52"/>
        <v/>
      </c>
      <c r="H284" s="11"/>
      <c r="I284" s="14"/>
      <c r="J284" s="11" t="str">
        <f t="shared" si="53"/>
        <v/>
      </c>
      <c r="K284" s="11" t="str">
        <f t="shared" si="54"/>
        <v/>
      </c>
      <c r="L284" s="11" t="str">
        <f t="shared" si="55"/>
        <v/>
      </c>
      <c r="M284" s="11" t="str">
        <f t="shared" si="58"/>
        <v/>
      </c>
      <c r="N284" s="11" t="str">
        <f>IF(E284&lt;&gt;"",VLOOKUP(E284,依頼一覧!F:H,2,0),"")</f>
        <v/>
      </c>
    </row>
    <row r="285" spans="1:14">
      <c r="A285" s="7">
        <v>284</v>
      </c>
      <c r="B285" s="8" t="str">
        <f t="shared" ca="1" si="56"/>
        <v/>
      </c>
      <c r="C285" s="9" t="str">
        <f t="shared" si="57"/>
        <v/>
      </c>
      <c r="D285" s="9"/>
      <c r="E285" s="10"/>
      <c r="F285" s="74"/>
      <c r="G285" s="10" t="str">
        <f t="shared" si="52"/>
        <v/>
      </c>
      <c r="H285" s="11"/>
      <c r="I285" s="14"/>
      <c r="J285" s="11" t="str">
        <f t="shared" si="53"/>
        <v/>
      </c>
      <c r="K285" s="11" t="str">
        <f t="shared" si="54"/>
        <v/>
      </c>
      <c r="L285" s="11" t="str">
        <f t="shared" si="55"/>
        <v/>
      </c>
      <c r="M285" s="11" t="str">
        <f t="shared" si="58"/>
        <v/>
      </c>
      <c r="N285" s="11" t="str">
        <f>IF(E285&lt;&gt;"",VLOOKUP(E285,依頼一覧!F:H,2,0),"")</f>
        <v/>
      </c>
    </row>
    <row r="286" spans="1:14">
      <c r="A286" s="7">
        <v>285</v>
      </c>
      <c r="B286" s="8" t="str">
        <f t="shared" ca="1" si="56"/>
        <v/>
      </c>
      <c r="C286" s="9" t="str">
        <f t="shared" si="57"/>
        <v/>
      </c>
      <c r="D286" s="9"/>
      <c r="E286" s="10"/>
      <c r="F286" s="74"/>
      <c r="G286" s="10" t="str">
        <f t="shared" si="52"/>
        <v/>
      </c>
      <c r="H286" s="11"/>
      <c r="I286" s="14"/>
      <c r="J286" s="11" t="str">
        <f t="shared" si="53"/>
        <v/>
      </c>
      <c r="K286" s="11" t="str">
        <f t="shared" si="54"/>
        <v/>
      </c>
      <c r="L286" s="11" t="str">
        <f t="shared" si="55"/>
        <v/>
      </c>
      <c r="M286" s="11" t="str">
        <f t="shared" si="58"/>
        <v/>
      </c>
      <c r="N286" s="11" t="str">
        <f>IF(E286&lt;&gt;"",VLOOKUP(E286,依頼一覧!F:H,2,0),"")</f>
        <v/>
      </c>
    </row>
    <row r="287" spans="1:14">
      <c r="A287" s="7">
        <v>286</v>
      </c>
      <c r="B287" s="8" t="str">
        <f t="shared" ca="1" si="56"/>
        <v/>
      </c>
      <c r="C287" s="9" t="str">
        <f t="shared" si="57"/>
        <v/>
      </c>
      <c r="D287" s="9"/>
      <c r="E287" s="10"/>
      <c r="F287" s="74"/>
      <c r="G287" s="10" t="str">
        <f t="shared" si="52"/>
        <v/>
      </c>
      <c r="H287" s="11"/>
      <c r="I287" s="14"/>
      <c r="J287" s="11" t="str">
        <f t="shared" si="53"/>
        <v/>
      </c>
      <c r="K287" s="11" t="str">
        <f t="shared" si="54"/>
        <v/>
      </c>
      <c r="L287" s="11" t="str">
        <f t="shared" si="55"/>
        <v/>
      </c>
      <c r="M287" s="11" t="str">
        <f t="shared" si="58"/>
        <v/>
      </c>
      <c r="N287" s="11" t="str">
        <f>IF(E287&lt;&gt;"",VLOOKUP(E287,依頼一覧!F:H,2,0),"")</f>
        <v/>
      </c>
    </row>
    <row r="288" spans="1:14">
      <c r="A288" s="7">
        <v>287</v>
      </c>
      <c r="B288" s="8" t="str">
        <f t="shared" ca="1" si="56"/>
        <v/>
      </c>
      <c r="C288" s="9" t="str">
        <f t="shared" si="57"/>
        <v/>
      </c>
      <c r="D288" s="9"/>
      <c r="E288" s="10"/>
      <c r="F288" s="74"/>
      <c r="G288" s="10" t="str">
        <f t="shared" si="52"/>
        <v/>
      </c>
      <c r="H288" s="11"/>
      <c r="I288" s="14"/>
      <c r="J288" s="11" t="str">
        <f t="shared" si="53"/>
        <v/>
      </c>
      <c r="K288" s="11" t="str">
        <f t="shared" si="54"/>
        <v/>
      </c>
      <c r="L288" s="11" t="str">
        <f t="shared" si="55"/>
        <v/>
      </c>
      <c r="M288" s="11" t="str">
        <f t="shared" si="58"/>
        <v/>
      </c>
      <c r="N288" s="11" t="str">
        <f>IF(E288&lt;&gt;"",VLOOKUP(E288,依頼一覧!F:H,2,0),"")</f>
        <v/>
      </c>
    </row>
    <row r="289" spans="1:14">
      <c r="A289" s="7">
        <v>288</v>
      </c>
      <c r="B289" s="8" t="str">
        <f t="shared" ca="1" si="56"/>
        <v/>
      </c>
      <c r="C289" s="9" t="str">
        <f t="shared" si="57"/>
        <v/>
      </c>
      <c r="D289" s="9"/>
      <c r="E289" s="10"/>
      <c r="F289" s="74"/>
      <c r="G289" s="10" t="str">
        <f t="shared" si="52"/>
        <v/>
      </c>
      <c r="H289" s="11"/>
      <c r="I289" s="14"/>
      <c r="J289" s="11" t="str">
        <f t="shared" si="53"/>
        <v/>
      </c>
      <c r="K289" s="11" t="str">
        <f t="shared" si="54"/>
        <v/>
      </c>
      <c r="L289" s="11" t="str">
        <f t="shared" si="55"/>
        <v/>
      </c>
      <c r="M289" s="11" t="str">
        <f t="shared" si="58"/>
        <v/>
      </c>
      <c r="N289" s="11" t="str">
        <f>IF(E289&lt;&gt;"",VLOOKUP(E289,依頼一覧!F:H,2,0),"")</f>
        <v/>
      </c>
    </row>
    <row r="290" spans="1:14">
      <c r="A290" s="7">
        <v>289</v>
      </c>
      <c r="B290" s="8" t="str">
        <f t="shared" ca="1" si="56"/>
        <v/>
      </c>
      <c r="C290" s="9" t="str">
        <f t="shared" si="57"/>
        <v/>
      </c>
      <c r="D290" s="9"/>
      <c r="E290" s="10"/>
      <c r="F290" s="74"/>
      <c r="G290" s="10" t="str">
        <f t="shared" si="52"/>
        <v/>
      </c>
      <c r="H290" s="11"/>
      <c r="I290" s="14"/>
      <c r="J290" s="11" t="str">
        <f t="shared" si="53"/>
        <v/>
      </c>
      <c r="K290" s="11" t="str">
        <f t="shared" si="54"/>
        <v/>
      </c>
      <c r="L290" s="11" t="str">
        <f t="shared" si="55"/>
        <v/>
      </c>
      <c r="M290" s="11" t="str">
        <f t="shared" si="58"/>
        <v/>
      </c>
      <c r="N290" s="11" t="str">
        <f>IF(E290&lt;&gt;"",VLOOKUP(E290,依頼一覧!F:H,2,0),"")</f>
        <v/>
      </c>
    </row>
    <row r="291" spans="1:14">
      <c r="A291" s="7">
        <v>290</v>
      </c>
      <c r="B291" s="8" t="str">
        <f t="shared" ca="1" si="56"/>
        <v/>
      </c>
      <c r="C291" s="9" t="str">
        <f t="shared" si="57"/>
        <v/>
      </c>
      <c r="D291" s="9"/>
      <c r="E291" s="10"/>
      <c r="F291" s="74"/>
      <c r="G291" s="10" t="str">
        <f t="shared" si="52"/>
        <v/>
      </c>
      <c r="H291" s="11"/>
      <c r="I291" s="14"/>
      <c r="J291" s="11" t="str">
        <f t="shared" si="53"/>
        <v/>
      </c>
      <c r="K291" s="11" t="str">
        <f t="shared" si="54"/>
        <v/>
      </c>
      <c r="L291" s="11" t="str">
        <f t="shared" si="55"/>
        <v/>
      </c>
      <c r="M291" s="11" t="str">
        <f t="shared" si="58"/>
        <v/>
      </c>
      <c r="N291" s="11" t="str">
        <f>IF(E291&lt;&gt;"",VLOOKUP(E291,依頼一覧!F:H,2,0),"")</f>
        <v/>
      </c>
    </row>
    <row r="292" spans="1:14">
      <c r="A292" s="7">
        <v>291</v>
      </c>
      <c r="B292" s="8" t="str">
        <f t="shared" ca="1" si="56"/>
        <v/>
      </c>
      <c r="C292" s="9" t="str">
        <f t="shared" si="57"/>
        <v/>
      </c>
      <c r="D292" s="9"/>
      <c r="E292" s="10"/>
      <c r="F292" s="74"/>
      <c r="G292" s="10" t="str">
        <f t="shared" si="52"/>
        <v/>
      </c>
      <c r="H292" s="11"/>
      <c r="I292" s="14"/>
      <c r="J292" s="11" t="str">
        <f t="shared" si="53"/>
        <v/>
      </c>
      <c r="K292" s="11" t="str">
        <f t="shared" si="54"/>
        <v/>
      </c>
      <c r="L292" s="11" t="str">
        <f t="shared" si="55"/>
        <v/>
      </c>
      <c r="M292" s="11" t="str">
        <f t="shared" si="58"/>
        <v/>
      </c>
      <c r="N292" s="11" t="str">
        <f>IF(E292&lt;&gt;"",VLOOKUP(E292,依頼一覧!F:H,2,0),"")</f>
        <v/>
      </c>
    </row>
    <row r="293" spans="1:14">
      <c r="A293" s="7">
        <v>292</v>
      </c>
      <c r="B293" s="8" t="str">
        <f t="shared" ca="1" si="56"/>
        <v/>
      </c>
      <c r="C293" s="9" t="str">
        <f t="shared" si="57"/>
        <v/>
      </c>
      <c r="D293" s="9"/>
      <c r="E293" s="10"/>
      <c r="F293" s="74"/>
      <c r="G293" s="10" t="str">
        <f t="shared" si="52"/>
        <v/>
      </c>
      <c r="H293" s="11"/>
      <c r="I293" s="14"/>
      <c r="J293" s="11" t="str">
        <f t="shared" si="53"/>
        <v/>
      </c>
      <c r="K293" s="11" t="str">
        <f t="shared" si="54"/>
        <v/>
      </c>
      <c r="L293" s="11" t="str">
        <f t="shared" si="55"/>
        <v/>
      </c>
      <c r="M293" s="11" t="str">
        <f t="shared" si="58"/>
        <v/>
      </c>
      <c r="N293" s="11" t="str">
        <f>IF(E293&lt;&gt;"",VLOOKUP(E293,依頼一覧!F:H,2,0),"")</f>
        <v/>
      </c>
    </row>
    <row r="294" spans="1:14">
      <c r="A294" s="7">
        <v>293</v>
      </c>
      <c r="B294" s="8" t="str">
        <f t="shared" ca="1" si="56"/>
        <v/>
      </c>
      <c r="C294" s="9" t="str">
        <f t="shared" si="57"/>
        <v/>
      </c>
      <c r="D294" s="9"/>
      <c r="E294" s="10"/>
      <c r="F294" s="74"/>
      <c r="G294" s="10" t="str">
        <f t="shared" si="52"/>
        <v/>
      </c>
      <c r="H294" s="11"/>
      <c r="I294" s="14"/>
      <c r="J294" s="11" t="str">
        <f t="shared" si="53"/>
        <v/>
      </c>
      <c r="K294" s="11" t="str">
        <f t="shared" si="54"/>
        <v/>
      </c>
      <c r="L294" s="11" t="str">
        <f t="shared" si="55"/>
        <v/>
      </c>
      <c r="M294" s="11" t="str">
        <f t="shared" si="58"/>
        <v/>
      </c>
      <c r="N294" s="11" t="str">
        <f>IF(E294&lt;&gt;"",VLOOKUP(E294,依頼一覧!F:H,2,0),"")</f>
        <v/>
      </c>
    </row>
    <row r="295" spans="1:14">
      <c r="A295" s="7">
        <v>294</v>
      </c>
      <c r="B295" s="8" t="str">
        <f t="shared" ca="1" si="56"/>
        <v/>
      </c>
      <c r="C295" s="9" t="str">
        <f t="shared" si="57"/>
        <v/>
      </c>
      <c r="D295" s="9"/>
      <c r="E295" s="10"/>
      <c r="F295" s="74"/>
      <c r="G295" s="10" t="str">
        <f t="shared" si="52"/>
        <v/>
      </c>
      <c r="H295" s="11"/>
      <c r="I295" s="14"/>
      <c r="J295" s="11" t="str">
        <f t="shared" si="53"/>
        <v/>
      </c>
      <c r="K295" s="11" t="str">
        <f t="shared" si="54"/>
        <v/>
      </c>
      <c r="L295" s="11" t="str">
        <f t="shared" si="55"/>
        <v/>
      </c>
      <c r="M295" s="11" t="str">
        <f t="shared" si="58"/>
        <v/>
      </c>
      <c r="N295" s="11" t="str">
        <f>IF(E295&lt;&gt;"",VLOOKUP(E295,依頼一覧!F:H,2,0),"")</f>
        <v/>
      </c>
    </row>
    <row r="296" spans="1:14">
      <c r="A296" s="7">
        <v>295</v>
      </c>
      <c r="B296" s="8" t="str">
        <f t="shared" ca="1" si="56"/>
        <v/>
      </c>
      <c r="C296" s="9" t="str">
        <f t="shared" si="57"/>
        <v/>
      </c>
      <c r="D296" s="9"/>
      <c r="E296" s="10"/>
      <c r="F296" s="74"/>
      <c r="G296" s="10" t="str">
        <f t="shared" si="52"/>
        <v/>
      </c>
      <c r="H296" s="11"/>
      <c r="I296" s="14"/>
      <c r="J296" s="11" t="str">
        <f t="shared" si="53"/>
        <v/>
      </c>
      <c r="K296" s="11" t="str">
        <f t="shared" si="54"/>
        <v/>
      </c>
      <c r="L296" s="11" t="str">
        <f t="shared" si="55"/>
        <v/>
      </c>
      <c r="M296" s="11" t="str">
        <f t="shared" si="58"/>
        <v/>
      </c>
      <c r="N296" s="11" t="str">
        <f>IF(E296&lt;&gt;"",VLOOKUP(E296,依頼一覧!F:H,2,0),"")</f>
        <v/>
      </c>
    </row>
    <row r="297" spans="1:14">
      <c r="A297" s="7">
        <v>296</v>
      </c>
      <c r="B297" s="8" t="str">
        <f t="shared" ca="1" si="56"/>
        <v/>
      </c>
      <c r="C297" s="9" t="str">
        <f t="shared" si="57"/>
        <v/>
      </c>
      <c r="D297" s="9"/>
      <c r="E297" s="10"/>
      <c r="F297" s="74"/>
      <c r="G297" s="10" t="str">
        <f t="shared" si="52"/>
        <v/>
      </c>
      <c r="H297" s="11"/>
      <c r="I297" s="14"/>
      <c r="J297" s="11" t="str">
        <f t="shared" si="53"/>
        <v/>
      </c>
      <c r="K297" s="11" t="str">
        <f t="shared" si="54"/>
        <v/>
      </c>
      <c r="L297" s="11" t="str">
        <f t="shared" si="55"/>
        <v/>
      </c>
      <c r="M297" s="11" t="str">
        <f t="shared" si="58"/>
        <v/>
      </c>
      <c r="N297" s="11" t="str">
        <f>IF(E297&lt;&gt;"",VLOOKUP(E297,依頼一覧!F:H,2,0),"")</f>
        <v/>
      </c>
    </row>
    <row r="298" spans="1:14">
      <c r="A298" s="7">
        <v>297</v>
      </c>
      <c r="B298" s="8" t="str">
        <f t="shared" ca="1" si="56"/>
        <v/>
      </c>
      <c r="C298" s="9" t="str">
        <f t="shared" si="57"/>
        <v/>
      </c>
      <c r="D298" s="9"/>
      <c r="E298" s="10"/>
      <c r="F298" s="74"/>
      <c r="G298" s="10" t="str">
        <f t="shared" si="52"/>
        <v/>
      </c>
      <c r="H298" s="11"/>
      <c r="I298" s="14"/>
      <c r="J298" s="11" t="str">
        <f t="shared" si="53"/>
        <v/>
      </c>
      <c r="K298" s="11" t="str">
        <f t="shared" si="54"/>
        <v/>
      </c>
      <c r="L298" s="11" t="str">
        <f t="shared" si="55"/>
        <v/>
      </c>
      <c r="M298" s="11" t="str">
        <f t="shared" si="58"/>
        <v/>
      </c>
      <c r="N298" s="11" t="str">
        <f>IF(E298&lt;&gt;"",VLOOKUP(E298,依頼一覧!F:H,2,0),"")</f>
        <v/>
      </c>
    </row>
    <row r="299" spans="1:14">
      <c r="A299" s="7">
        <v>298</v>
      </c>
      <c r="B299" s="8" t="str">
        <f t="shared" ca="1" si="56"/>
        <v/>
      </c>
      <c r="C299" s="9" t="str">
        <f t="shared" si="57"/>
        <v/>
      </c>
      <c r="D299" s="9"/>
      <c r="E299" s="10"/>
      <c r="F299" s="74"/>
      <c r="G299" s="10" t="str">
        <f t="shared" si="52"/>
        <v/>
      </c>
      <c r="H299" s="11"/>
      <c r="I299" s="14"/>
      <c r="J299" s="11" t="str">
        <f t="shared" si="53"/>
        <v/>
      </c>
      <c r="K299" s="11" t="str">
        <f t="shared" si="54"/>
        <v/>
      </c>
      <c r="L299" s="11" t="str">
        <f t="shared" si="55"/>
        <v/>
      </c>
      <c r="M299" s="11" t="str">
        <f t="shared" si="58"/>
        <v/>
      </c>
      <c r="N299" s="11" t="str">
        <f>IF(E299&lt;&gt;"",VLOOKUP(E299,依頼一覧!F:H,2,0),"")</f>
        <v/>
      </c>
    </row>
    <row r="300" spans="1:14">
      <c r="A300" s="7">
        <v>299</v>
      </c>
      <c r="B300" s="8" t="str">
        <f t="shared" ca="1" si="56"/>
        <v/>
      </c>
      <c r="C300" s="9" t="str">
        <f t="shared" si="57"/>
        <v/>
      </c>
      <c r="D300" s="9"/>
      <c r="E300" s="10"/>
      <c r="F300" s="74"/>
      <c r="G300" s="10" t="str">
        <f t="shared" si="52"/>
        <v/>
      </c>
      <c r="H300" s="11"/>
      <c r="I300" s="14"/>
      <c r="J300" s="11" t="str">
        <f t="shared" si="53"/>
        <v/>
      </c>
      <c r="K300" s="11" t="str">
        <f t="shared" si="54"/>
        <v/>
      </c>
      <c r="L300" s="11" t="str">
        <f t="shared" si="55"/>
        <v/>
      </c>
      <c r="M300" s="11" t="str">
        <f t="shared" si="58"/>
        <v/>
      </c>
      <c r="N300" s="11" t="str">
        <f>IF(E300&lt;&gt;"",VLOOKUP(E300,依頼一覧!F:H,2,0),"")</f>
        <v/>
      </c>
    </row>
    <row r="301" spans="1:14">
      <c r="A301" s="7">
        <v>300</v>
      </c>
      <c r="B301" s="8" t="str">
        <f t="shared" ca="1" si="56"/>
        <v/>
      </c>
      <c r="C301" s="9" t="str">
        <f t="shared" si="57"/>
        <v/>
      </c>
      <c r="D301" s="9"/>
      <c r="E301" s="10"/>
      <c r="F301" s="74"/>
      <c r="G301" s="10" t="str">
        <f t="shared" si="52"/>
        <v/>
      </c>
      <c r="H301" s="11"/>
      <c r="I301" s="14"/>
      <c r="J301" s="11" t="str">
        <f t="shared" si="53"/>
        <v/>
      </c>
      <c r="K301" s="11" t="str">
        <f t="shared" si="54"/>
        <v/>
      </c>
      <c r="L301" s="11" t="str">
        <f t="shared" si="55"/>
        <v/>
      </c>
      <c r="M301" s="11" t="str">
        <f t="shared" si="58"/>
        <v/>
      </c>
      <c r="N301" s="11" t="str">
        <f>IF(E301&lt;&gt;"",VLOOKUP(E301,依頼一覧!F:H,2,0),"")</f>
        <v/>
      </c>
    </row>
    <row r="302" spans="1:14">
      <c r="A302" s="7">
        <v>301</v>
      </c>
      <c r="B302" s="8" t="str">
        <f t="shared" ca="1" si="56"/>
        <v/>
      </c>
      <c r="C302" s="9" t="str">
        <f t="shared" si="57"/>
        <v/>
      </c>
      <c r="D302" s="9"/>
      <c r="E302" s="10"/>
      <c r="F302" s="74"/>
      <c r="G302" s="10" t="str">
        <f t="shared" si="52"/>
        <v/>
      </c>
      <c r="H302" s="11"/>
      <c r="I302" s="14"/>
      <c r="J302" s="11" t="str">
        <f t="shared" si="53"/>
        <v/>
      </c>
      <c r="K302" s="11" t="str">
        <f t="shared" si="54"/>
        <v/>
      </c>
      <c r="L302" s="11" t="str">
        <f t="shared" si="55"/>
        <v/>
      </c>
      <c r="M302" s="11" t="str">
        <f t="shared" si="58"/>
        <v/>
      </c>
      <c r="N302" s="11" t="str">
        <f>IF(E302&lt;&gt;"",VLOOKUP(E302,依頼一覧!F:H,2,0),"")</f>
        <v/>
      </c>
    </row>
    <row r="303" spans="1:14">
      <c r="A303" s="7">
        <v>302</v>
      </c>
      <c r="B303" s="8" t="str">
        <f t="shared" ca="1" si="56"/>
        <v/>
      </c>
      <c r="C303" s="9" t="str">
        <f t="shared" si="57"/>
        <v/>
      </c>
      <c r="D303" s="9"/>
      <c r="E303" s="10"/>
      <c r="F303" s="74"/>
      <c r="G303" s="10" t="str">
        <f t="shared" si="52"/>
        <v/>
      </c>
      <c r="H303" s="11"/>
      <c r="I303" s="14"/>
      <c r="J303" s="11" t="str">
        <f t="shared" si="53"/>
        <v/>
      </c>
      <c r="K303" s="11" t="str">
        <f t="shared" si="54"/>
        <v/>
      </c>
      <c r="L303" s="11" t="str">
        <f t="shared" si="55"/>
        <v/>
      </c>
      <c r="M303" s="11" t="str">
        <f t="shared" si="58"/>
        <v/>
      </c>
      <c r="N303" s="11" t="str">
        <f>IF(E303&lt;&gt;"",VLOOKUP(E303,依頼一覧!F:H,2,0),"")</f>
        <v/>
      </c>
    </row>
    <row r="304" spans="1:14">
      <c r="A304" s="7">
        <v>303</v>
      </c>
      <c r="B304" s="8" t="str">
        <f t="shared" ca="1" si="56"/>
        <v/>
      </c>
      <c r="C304" s="9" t="str">
        <f t="shared" si="57"/>
        <v/>
      </c>
      <c r="D304" s="9"/>
      <c r="E304" s="10"/>
      <c r="F304" s="74"/>
      <c r="G304" s="10" t="str">
        <f t="shared" si="52"/>
        <v/>
      </c>
      <c r="H304" s="11"/>
      <c r="I304" s="14"/>
      <c r="J304" s="11" t="str">
        <f t="shared" si="53"/>
        <v/>
      </c>
      <c r="K304" s="11" t="str">
        <f t="shared" si="54"/>
        <v/>
      </c>
      <c r="L304" s="11" t="str">
        <f t="shared" si="55"/>
        <v/>
      </c>
      <c r="M304" s="11" t="str">
        <f t="shared" si="58"/>
        <v/>
      </c>
      <c r="N304" s="11" t="str">
        <f>IF(E304&lt;&gt;"",VLOOKUP(E304,依頼一覧!F:H,2,0),"")</f>
        <v/>
      </c>
    </row>
    <row r="305" spans="1:14">
      <c r="A305" s="7">
        <v>304</v>
      </c>
      <c r="B305" s="8" t="str">
        <f t="shared" ca="1" si="56"/>
        <v/>
      </c>
      <c r="C305" s="9" t="str">
        <f t="shared" si="57"/>
        <v/>
      </c>
      <c r="D305" s="9"/>
      <c r="E305" s="10"/>
      <c r="F305" s="74"/>
      <c r="G305" s="10" t="str">
        <f t="shared" si="52"/>
        <v/>
      </c>
      <c r="H305" s="11"/>
      <c r="I305" s="14"/>
      <c r="J305" s="11" t="str">
        <f t="shared" si="53"/>
        <v/>
      </c>
      <c r="K305" s="11" t="str">
        <f t="shared" si="54"/>
        <v/>
      </c>
      <c r="L305" s="11" t="str">
        <f t="shared" si="55"/>
        <v/>
      </c>
      <c r="M305" s="11" t="str">
        <f t="shared" si="58"/>
        <v/>
      </c>
      <c r="N305" s="11" t="str">
        <f>IF(E305&lt;&gt;"",VLOOKUP(E305,依頼一覧!F:H,2,0),"")</f>
        <v/>
      </c>
    </row>
    <row r="306" spans="1:14">
      <c r="A306" s="7">
        <v>305</v>
      </c>
      <c r="B306" s="8" t="str">
        <f t="shared" ca="1" si="56"/>
        <v/>
      </c>
      <c r="C306" s="9" t="str">
        <f t="shared" si="57"/>
        <v/>
      </c>
      <c r="D306" s="9"/>
      <c r="E306" s="10"/>
      <c r="F306" s="74"/>
      <c r="G306" s="10" t="str">
        <f t="shared" si="52"/>
        <v/>
      </c>
      <c r="H306" s="11"/>
      <c r="I306" s="14"/>
      <c r="J306" s="11" t="str">
        <f t="shared" si="53"/>
        <v/>
      </c>
      <c r="K306" s="11" t="str">
        <f t="shared" si="54"/>
        <v/>
      </c>
      <c r="L306" s="11" t="str">
        <f t="shared" si="55"/>
        <v/>
      </c>
      <c r="M306" s="11" t="str">
        <f t="shared" si="58"/>
        <v/>
      </c>
      <c r="N306" s="11" t="str">
        <f>IF(E306&lt;&gt;"",VLOOKUP(E306,依頼一覧!F:H,2,0),"")</f>
        <v/>
      </c>
    </row>
    <row r="307" spans="1:14">
      <c r="A307" s="7">
        <v>306</v>
      </c>
      <c r="B307" s="8" t="str">
        <f t="shared" ca="1" si="56"/>
        <v/>
      </c>
      <c r="C307" s="9" t="str">
        <f t="shared" si="57"/>
        <v/>
      </c>
      <c r="D307" s="9"/>
      <c r="E307" s="10"/>
      <c r="F307" s="74"/>
      <c r="G307" s="10" t="str">
        <f t="shared" si="52"/>
        <v/>
      </c>
      <c r="H307" s="11"/>
      <c r="I307" s="14"/>
      <c r="J307" s="11" t="str">
        <f t="shared" si="53"/>
        <v/>
      </c>
      <c r="K307" s="11" t="str">
        <f t="shared" si="54"/>
        <v/>
      </c>
      <c r="L307" s="11" t="str">
        <f t="shared" si="55"/>
        <v/>
      </c>
      <c r="M307" s="11" t="str">
        <f t="shared" si="58"/>
        <v/>
      </c>
      <c r="N307" s="11" t="str">
        <f>IF(E307&lt;&gt;"",VLOOKUP(E307,依頼一覧!F:H,2,0),"")</f>
        <v/>
      </c>
    </row>
    <row r="308" spans="1:14">
      <c r="A308" s="7">
        <v>307</v>
      </c>
      <c r="B308" s="8" t="str">
        <f t="shared" ca="1" si="56"/>
        <v/>
      </c>
      <c r="C308" s="9" t="str">
        <f t="shared" si="57"/>
        <v/>
      </c>
      <c r="D308" s="9"/>
      <c r="E308" s="10"/>
      <c r="F308" s="74"/>
      <c r="G308" s="10" t="str">
        <f t="shared" si="52"/>
        <v/>
      </c>
      <c r="H308" s="11"/>
      <c r="I308" s="14"/>
      <c r="J308" s="11" t="str">
        <f t="shared" si="53"/>
        <v/>
      </c>
      <c r="K308" s="11" t="str">
        <f t="shared" si="54"/>
        <v/>
      </c>
      <c r="L308" s="11" t="str">
        <f t="shared" si="55"/>
        <v/>
      </c>
      <c r="M308" s="11" t="str">
        <f t="shared" si="58"/>
        <v/>
      </c>
      <c r="N308" s="11" t="str">
        <f>IF(E308&lt;&gt;"",VLOOKUP(E308,依頼一覧!F:H,2,0),"")</f>
        <v/>
      </c>
    </row>
    <row r="309" spans="1:14">
      <c r="A309" s="7">
        <v>308</v>
      </c>
      <c r="B309" s="8" t="str">
        <f t="shared" ca="1" si="56"/>
        <v/>
      </c>
      <c r="C309" s="9" t="str">
        <f t="shared" si="57"/>
        <v/>
      </c>
      <c r="D309" s="9"/>
      <c r="E309" s="10"/>
      <c r="F309" s="74"/>
      <c r="G309" s="10" t="str">
        <f t="shared" si="52"/>
        <v/>
      </c>
      <c r="H309" s="11"/>
      <c r="I309" s="14"/>
      <c r="J309" s="11" t="str">
        <f t="shared" si="53"/>
        <v/>
      </c>
      <c r="K309" s="11" t="str">
        <f t="shared" si="54"/>
        <v/>
      </c>
      <c r="L309" s="11" t="str">
        <f t="shared" si="55"/>
        <v/>
      </c>
      <c r="M309" s="11" t="str">
        <f t="shared" si="58"/>
        <v/>
      </c>
      <c r="N309" s="11" t="str">
        <f>IF(E309&lt;&gt;"",VLOOKUP(E309,依頼一覧!F:H,2,0),"")</f>
        <v/>
      </c>
    </row>
    <row r="310" spans="1:14">
      <c r="A310" s="7">
        <v>309</v>
      </c>
      <c r="B310" s="8" t="str">
        <f t="shared" ca="1" si="56"/>
        <v/>
      </c>
      <c r="C310" s="9" t="str">
        <f t="shared" si="57"/>
        <v/>
      </c>
      <c r="D310" s="9"/>
      <c r="E310" s="10"/>
      <c r="F310" s="74"/>
      <c r="G310" s="10" t="str">
        <f t="shared" si="52"/>
        <v/>
      </c>
      <c r="H310" s="11"/>
      <c r="I310" s="14"/>
      <c r="J310" s="11" t="str">
        <f t="shared" si="53"/>
        <v/>
      </c>
      <c r="K310" s="11" t="str">
        <f t="shared" si="54"/>
        <v/>
      </c>
      <c r="L310" s="11" t="str">
        <f t="shared" si="55"/>
        <v/>
      </c>
      <c r="M310" s="11" t="str">
        <f t="shared" si="58"/>
        <v/>
      </c>
      <c r="N310" s="11" t="str">
        <f>IF(E310&lt;&gt;"",VLOOKUP(E310,依頼一覧!F:H,2,0),"")</f>
        <v/>
      </c>
    </row>
    <row r="311" spans="1:14">
      <c r="A311" s="7">
        <v>310</v>
      </c>
      <c r="B311" s="8" t="str">
        <f t="shared" ca="1" si="56"/>
        <v/>
      </c>
      <c r="C311" s="9" t="str">
        <f t="shared" si="57"/>
        <v/>
      </c>
      <c r="D311" s="9"/>
      <c r="E311" s="10"/>
      <c r="F311" s="74"/>
      <c r="G311" s="10" t="str">
        <f t="shared" si="52"/>
        <v/>
      </c>
      <c r="H311" s="11"/>
      <c r="I311" s="14"/>
      <c r="J311" s="11" t="str">
        <f t="shared" si="53"/>
        <v/>
      </c>
      <c r="K311" s="11" t="str">
        <f t="shared" si="54"/>
        <v/>
      </c>
      <c r="L311" s="11" t="str">
        <f t="shared" si="55"/>
        <v/>
      </c>
      <c r="M311" s="11" t="str">
        <f t="shared" si="58"/>
        <v/>
      </c>
      <c r="N311" s="11" t="str">
        <f>IF(E311&lt;&gt;"",VLOOKUP(E311,依頼一覧!F:H,2,0),"")</f>
        <v/>
      </c>
    </row>
    <row r="312" spans="1:14">
      <c r="A312" s="7">
        <v>311</v>
      </c>
      <c r="B312" s="8" t="str">
        <f t="shared" ca="1" si="56"/>
        <v/>
      </c>
      <c r="C312" s="9" t="str">
        <f t="shared" si="57"/>
        <v/>
      </c>
      <c r="D312" s="9"/>
      <c r="E312" s="10"/>
      <c r="F312" s="74"/>
      <c r="G312" s="10" t="str">
        <f t="shared" si="52"/>
        <v/>
      </c>
      <c r="H312" s="11"/>
      <c r="I312" s="14"/>
      <c r="J312" s="11" t="str">
        <f t="shared" si="53"/>
        <v/>
      </c>
      <c r="K312" s="11" t="str">
        <f t="shared" si="54"/>
        <v/>
      </c>
      <c r="L312" s="11" t="str">
        <f t="shared" si="55"/>
        <v/>
      </c>
      <c r="M312" s="11" t="str">
        <f t="shared" si="58"/>
        <v/>
      </c>
      <c r="N312" s="11" t="str">
        <f>IF(E312&lt;&gt;"",VLOOKUP(E312,依頼一覧!F:H,2,0),"")</f>
        <v/>
      </c>
    </row>
    <row r="313" spans="1:14">
      <c r="A313" s="7">
        <v>312</v>
      </c>
      <c r="B313" s="8" t="str">
        <f t="shared" ca="1" si="56"/>
        <v/>
      </c>
      <c r="C313" s="9" t="str">
        <f t="shared" si="57"/>
        <v/>
      </c>
      <c r="D313" s="9"/>
      <c r="E313" s="10"/>
      <c r="F313" s="74"/>
      <c r="G313" s="10" t="str">
        <f t="shared" si="52"/>
        <v/>
      </c>
      <c r="H313" s="11"/>
      <c r="I313" s="14"/>
      <c r="J313" s="11" t="str">
        <f t="shared" si="53"/>
        <v/>
      </c>
      <c r="K313" s="11" t="str">
        <f t="shared" si="54"/>
        <v/>
      </c>
      <c r="L313" s="11" t="str">
        <f t="shared" si="55"/>
        <v/>
      </c>
      <c r="M313" s="11" t="str">
        <f t="shared" si="58"/>
        <v/>
      </c>
      <c r="N313" s="11" t="str">
        <f>IF(E313&lt;&gt;"",VLOOKUP(E313,依頼一覧!F:H,2,0),"")</f>
        <v/>
      </c>
    </row>
    <row r="314" spans="1:14">
      <c r="A314" s="7">
        <v>313</v>
      </c>
      <c r="B314" s="8" t="str">
        <f t="shared" ca="1" si="56"/>
        <v/>
      </c>
      <c r="C314" s="9" t="str">
        <f t="shared" si="57"/>
        <v/>
      </c>
      <c r="D314" s="9"/>
      <c r="E314" s="10"/>
      <c r="F314" s="74"/>
      <c r="G314" s="10" t="str">
        <f t="shared" si="52"/>
        <v/>
      </c>
      <c r="H314" s="11"/>
      <c r="I314" s="14"/>
      <c r="J314" s="11" t="str">
        <f t="shared" si="53"/>
        <v/>
      </c>
      <c r="K314" s="11" t="str">
        <f t="shared" si="54"/>
        <v/>
      </c>
      <c r="L314" s="11" t="str">
        <f t="shared" si="55"/>
        <v/>
      </c>
      <c r="M314" s="11" t="str">
        <f t="shared" si="58"/>
        <v/>
      </c>
      <c r="N314" s="11" t="str">
        <f>IF(E314&lt;&gt;"",VLOOKUP(E314,依頼一覧!F:H,2,0),"")</f>
        <v/>
      </c>
    </row>
    <row r="315" spans="1:14">
      <c r="A315" s="7">
        <v>314</v>
      </c>
      <c r="B315" s="8" t="str">
        <f t="shared" ca="1" si="56"/>
        <v/>
      </c>
      <c r="C315" s="9" t="str">
        <f t="shared" si="57"/>
        <v/>
      </c>
      <c r="D315" s="9"/>
      <c r="E315" s="10"/>
      <c r="F315" s="74"/>
      <c r="G315" s="10" t="str">
        <f t="shared" si="52"/>
        <v/>
      </c>
      <c r="H315" s="11"/>
      <c r="I315" s="14"/>
      <c r="J315" s="11" t="str">
        <f t="shared" si="53"/>
        <v/>
      </c>
      <c r="K315" s="11" t="str">
        <f t="shared" si="54"/>
        <v/>
      </c>
      <c r="L315" s="11" t="str">
        <f t="shared" si="55"/>
        <v/>
      </c>
      <c r="M315" s="11" t="str">
        <f t="shared" si="58"/>
        <v/>
      </c>
      <c r="N315" s="11" t="str">
        <f>IF(E315&lt;&gt;"",VLOOKUP(E315,依頼一覧!F:H,2,0),"")</f>
        <v/>
      </c>
    </row>
    <row r="316" spans="1:14">
      <c r="A316" s="7">
        <v>315</v>
      </c>
      <c r="B316" s="8" t="str">
        <f t="shared" ca="1" si="56"/>
        <v/>
      </c>
      <c r="C316" s="9" t="str">
        <f t="shared" si="57"/>
        <v/>
      </c>
      <c r="D316" s="9"/>
      <c r="E316" s="10"/>
      <c r="F316" s="74"/>
      <c r="G316" s="10" t="str">
        <f t="shared" si="52"/>
        <v/>
      </c>
      <c r="H316" s="11"/>
      <c r="I316" s="14"/>
      <c r="J316" s="11" t="str">
        <f t="shared" si="53"/>
        <v/>
      </c>
      <c r="K316" s="11" t="str">
        <f t="shared" si="54"/>
        <v/>
      </c>
      <c r="L316" s="11" t="str">
        <f t="shared" si="55"/>
        <v/>
      </c>
      <c r="M316" s="11" t="str">
        <f t="shared" si="58"/>
        <v/>
      </c>
      <c r="N316" s="11" t="str">
        <f>IF(E316&lt;&gt;"",VLOOKUP(E316,依頼一覧!F:H,2,0),"")</f>
        <v/>
      </c>
    </row>
    <row r="317" spans="1:14">
      <c r="A317" s="7">
        <v>316</v>
      </c>
      <c r="B317" s="8" t="str">
        <f t="shared" ca="1" si="56"/>
        <v/>
      </c>
      <c r="C317" s="9" t="str">
        <f t="shared" si="57"/>
        <v/>
      </c>
      <c r="D317" s="9"/>
      <c r="E317" s="10"/>
      <c r="F317" s="74"/>
      <c r="G317" s="10" t="str">
        <f t="shared" si="52"/>
        <v/>
      </c>
      <c r="H317" s="11"/>
      <c r="I317" s="14"/>
      <c r="J317" s="11" t="str">
        <f t="shared" si="53"/>
        <v/>
      </c>
      <c r="K317" s="11" t="str">
        <f t="shared" si="54"/>
        <v/>
      </c>
      <c r="L317" s="11" t="str">
        <f t="shared" si="55"/>
        <v/>
      </c>
      <c r="M317" s="11" t="str">
        <f t="shared" si="58"/>
        <v/>
      </c>
      <c r="N317" s="11" t="str">
        <f>IF(E317&lt;&gt;"",VLOOKUP(E317,依頼一覧!F:H,2,0),"")</f>
        <v/>
      </c>
    </row>
    <row r="318" spans="1:14">
      <c r="A318" s="7">
        <v>317</v>
      </c>
      <c r="B318" s="8" t="str">
        <f t="shared" ca="1" si="56"/>
        <v/>
      </c>
      <c r="C318" s="9" t="str">
        <f t="shared" si="57"/>
        <v/>
      </c>
      <c r="D318" s="9"/>
      <c r="E318" s="10"/>
      <c r="F318" s="74"/>
      <c r="G318" s="10" t="str">
        <f t="shared" si="52"/>
        <v/>
      </c>
      <c r="H318" s="11"/>
      <c r="I318" s="14"/>
      <c r="J318" s="11" t="str">
        <f t="shared" si="53"/>
        <v/>
      </c>
      <c r="K318" s="11" t="str">
        <f t="shared" si="54"/>
        <v/>
      </c>
      <c r="L318" s="11" t="str">
        <f t="shared" si="55"/>
        <v/>
      </c>
      <c r="M318" s="11" t="str">
        <f t="shared" si="58"/>
        <v/>
      </c>
      <c r="N318" s="11" t="str">
        <f>IF(E318&lt;&gt;"",VLOOKUP(E318,依頼一覧!F:H,2,0),"")</f>
        <v/>
      </c>
    </row>
    <row r="319" spans="1:14">
      <c r="A319" s="7">
        <v>318</v>
      </c>
      <c r="B319" s="8" t="str">
        <f t="shared" ca="1" si="56"/>
        <v/>
      </c>
      <c r="C319" s="9" t="str">
        <f t="shared" si="57"/>
        <v/>
      </c>
      <c r="D319" s="9"/>
      <c r="E319" s="10"/>
      <c r="F319" s="74"/>
      <c r="G319" s="10" t="str">
        <f t="shared" si="52"/>
        <v/>
      </c>
      <c r="H319" s="11"/>
      <c r="I319" s="14"/>
      <c r="J319" s="11" t="str">
        <f t="shared" si="53"/>
        <v/>
      </c>
      <c r="K319" s="11" t="str">
        <f t="shared" si="54"/>
        <v/>
      </c>
      <c r="L319" s="11" t="str">
        <f t="shared" si="55"/>
        <v/>
      </c>
      <c r="M319" s="11" t="str">
        <f t="shared" si="58"/>
        <v/>
      </c>
      <c r="N319" s="11" t="str">
        <f>IF(E319&lt;&gt;"",VLOOKUP(E319,依頼一覧!F:H,2,0),"")</f>
        <v/>
      </c>
    </row>
    <row r="320" spans="1:14">
      <c r="A320" s="7">
        <v>319</v>
      </c>
      <c r="B320" s="8" t="str">
        <f t="shared" ca="1" si="56"/>
        <v/>
      </c>
      <c r="C320" s="9" t="str">
        <f t="shared" si="57"/>
        <v/>
      </c>
      <c r="D320" s="9"/>
      <c r="E320" s="10"/>
      <c r="F320" s="74"/>
      <c r="G320" s="10" t="str">
        <f t="shared" si="52"/>
        <v/>
      </c>
      <c r="H320" s="11"/>
      <c r="I320" s="14"/>
      <c r="J320" s="11" t="str">
        <f t="shared" si="53"/>
        <v/>
      </c>
      <c r="K320" s="11" t="str">
        <f t="shared" si="54"/>
        <v/>
      </c>
      <c r="L320" s="11" t="str">
        <f t="shared" si="55"/>
        <v/>
      </c>
      <c r="M320" s="11" t="str">
        <f t="shared" si="58"/>
        <v/>
      </c>
      <c r="N320" s="11" t="str">
        <f>IF(E320&lt;&gt;"",VLOOKUP(E320,依頼一覧!F:H,2,0),"")</f>
        <v/>
      </c>
    </row>
    <row r="321" spans="1:14">
      <c r="A321" s="7">
        <v>320</v>
      </c>
      <c r="B321" s="8" t="str">
        <f t="shared" ca="1" si="56"/>
        <v/>
      </c>
      <c r="C321" s="9" t="str">
        <f t="shared" si="57"/>
        <v/>
      </c>
      <c r="D321" s="9"/>
      <c r="E321" s="10"/>
      <c r="F321" s="74"/>
      <c r="G321" s="10" t="str">
        <f t="shared" si="52"/>
        <v/>
      </c>
      <c r="H321" s="11"/>
      <c r="I321" s="14"/>
      <c r="J321" s="11" t="str">
        <f t="shared" si="53"/>
        <v/>
      </c>
      <c r="K321" s="11" t="str">
        <f t="shared" si="54"/>
        <v/>
      </c>
      <c r="L321" s="11" t="str">
        <f t="shared" si="55"/>
        <v/>
      </c>
      <c r="M321" s="11" t="str">
        <f t="shared" si="58"/>
        <v/>
      </c>
      <c r="N321" s="11" t="str">
        <f>IF(E321&lt;&gt;"",VLOOKUP(E321,依頼一覧!F:H,2,0),"")</f>
        <v/>
      </c>
    </row>
    <row r="322" spans="1:14">
      <c r="A322" s="7">
        <v>321</v>
      </c>
      <c r="B322" s="8" t="str">
        <f t="shared" ca="1" si="56"/>
        <v/>
      </c>
      <c r="C322" s="9" t="str">
        <f t="shared" si="57"/>
        <v/>
      </c>
      <c r="D322" s="9"/>
      <c r="E322" s="10"/>
      <c r="F322" s="74"/>
      <c r="G322" s="10" t="str">
        <f t="shared" ref="G322:G364" si="59">LEFT(E322,5)</f>
        <v/>
      </c>
      <c r="H322" s="11"/>
      <c r="I322" s="14"/>
      <c r="J322" s="11" t="str">
        <f t="shared" ref="J322:J385" si="60">IF(E322&lt;&gt;"",
IF(
OR(VALUE(G322)=31091,VALUE(G322)=49561,VALUE(G322)=49790,VALUE(G322)=48161,VALUE(G322)=49661,VALUE(G322)=49861,VALUE(G322)=48561,VALUE(G322)=49679,VALUE(G322)=60522,VALUE(G322)=49261,VALUE(G322)=49681,VALUE(G322)=71151,VALUE(G322)=49361,VALUE(G322)=49743,VALUE(G322)=77334,VALUE(G322)=49461,VALUE(G322)=49761,VALUE(G322)=99661,VALUE(G322)=917,VALUE(G322)=10035,VALUE(G322)=49663,VALUE(G322)=49665,VALUE(G322)=60020,VALUE(G322)=99660,VALUE(G322)=99663,VALUE(G322)=99665,VALUE(G322)=71151,VALUE(G322)=31081),"JCB",
IF(
E322=0,"J-Mups","MUN"
)
),"")</f>
        <v/>
      </c>
      <c r="K322" s="11" t="str">
        <f t="shared" ref="K322:K365" si="61">IF(D322&lt;&gt;"","ヤマト","")</f>
        <v/>
      </c>
      <c r="L322" s="11" t="str">
        <f t="shared" ref="L322:L365" si="62">IF(D322&lt;&gt;"",IF(H322="*","元払い","着払い"),"")</f>
        <v/>
      </c>
      <c r="M322" s="11" t="str">
        <f t="shared" si="58"/>
        <v/>
      </c>
      <c r="N322" s="11" t="str">
        <f>IF(E322&lt;&gt;"",VLOOKUP(E322,依頼一覧!F:H,2,0),"")</f>
        <v/>
      </c>
    </row>
    <row r="323" spans="1:14">
      <c r="A323" s="7">
        <v>322</v>
      </c>
      <c r="B323" s="8" t="str">
        <f t="shared" ref="B323:B364" ca="1" si="63">IF(D323&lt;&gt;"",TODAY(),"")</f>
        <v/>
      </c>
      <c r="C323" s="9" t="str">
        <f t="shared" ref="C323:C386" si="64">IF(D323&lt;&gt;"",C322,"")</f>
        <v/>
      </c>
      <c r="D323" s="9"/>
      <c r="E323" s="10"/>
      <c r="F323" s="74"/>
      <c r="G323" s="10" t="str">
        <f t="shared" si="59"/>
        <v/>
      </c>
      <c r="H323" s="11"/>
      <c r="I323" s="14"/>
      <c r="J323" s="11" t="str">
        <f t="shared" si="60"/>
        <v/>
      </c>
      <c r="K323" s="11" t="str">
        <f t="shared" si="61"/>
        <v/>
      </c>
      <c r="L323" s="11" t="str">
        <f t="shared" si="62"/>
        <v/>
      </c>
      <c r="M323" s="11" t="str">
        <f t="shared" ref="M323:M365" si="65">IF(E323&lt;&gt;"",IF(OR(VALUE(G323)=31081,VALUE(G323)=49665,VALUE(G323)=917,VALUE(G323)=10035,VALUE(G323)=49663,VALUE(G323)=60020,VALUE(G323)=49679,VALUE(G323)=99663,VALUE(G323)=99665,VALUE(G323)=55084,VALUE(G323)=55087,VALUE(G323)=55088,VALUE(G323)=55089,VALUE(G323)=55090,VALUE(G323)=55091,VALUE(G323)=55092,VALUE(G323)=55093,VALUE(G323)=55094,VALUE(G323)=55095,VALUE(G323)=55096,VALUE(G323)=55097,VALUE(G323)=55099,VALUE(G323)=55100,VALUE(G323)=71151),"調整",
IF(E323&lt;&gt;"",IF(OR(VALUE(G323)=31091,VALUE(G323)=49681,VALUE(G323)=49743,VALUE(G323)=60522),"依頼かも",
IF(J323="J-Mups","保管リスト","依頼")))),"")</f>
        <v/>
      </c>
      <c r="N323" s="11" t="str">
        <f>IF(E323&lt;&gt;"",VLOOKUP(E323,依頼一覧!F:H,2,0),"")</f>
        <v/>
      </c>
    </row>
    <row r="324" spans="1:14">
      <c r="A324" s="7">
        <v>323</v>
      </c>
      <c r="B324" s="8" t="str">
        <f t="shared" ca="1" si="63"/>
        <v/>
      </c>
      <c r="C324" s="9" t="str">
        <f t="shared" si="64"/>
        <v/>
      </c>
      <c r="D324" s="9"/>
      <c r="E324" s="10"/>
      <c r="F324" s="74"/>
      <c r="G324" s="10" t="str">
        <f t="shared" si="59"/>
        <v/>
      </c>
      <c r="H324" s="11"/>
      <c r="I324" s="14"/>
      <c r="J324" s="11" t="str">
        <f t="shared" si="60"/>
        <v/>
      </c>
      <c r="K324" s="11" t="str">
        <f t="shared" si="61"/>
        <v/>
      </c>
      <c r="L324" s="11" t="str">
        <f t="shared" si="62"/>
        <v/>
      </c>
      <c r="M324" s="11" t="str">
        <f t="shared" si="65"/>
        <v/>
      </c>
      <c r="N324" s="11" t="str">
        <f>IF(E324&lt;&gt;"",VLOOKUP(E324,依頼一覧!F:H,2,0),"")</f>
        <v/>
      </c>
    </row>
    <row r="325" spans="1:14">
      <c r="A325" s="7">
        <v>324</v>
      </c>
      <c r="B325" s="8" t="str">
        <f t="shared" ca="1" si="63"/>
        <v/>
      </c>
      <c r="C325" s="9" t="str">
        <f t="shared" si="64"/>
        <v/>
      </c>
      <c r="D325" s="9"/>
      <c r="E325" s="10"/>
      <c r="F325" s="74"/>
      <c r="G325" s="10" t="str">
        <f t="shared" si="59"/>
        <v/>
      </c>
      <c r="H325" s="11"/>
      <c r="I325" s="14"/>
      <c r="J325" s="11" t="str">
        <f t="shared" si="60"/>
        <v/>
      </c>
      <c r="K325" s="11" t="str">
        <f t="shared" si="61"/>
        <v/>
      </c>
      <c r="L325" s="11" t="str">
        <f t="shared" si="62"/>
        <v/>
      </c>
      <c r="M325" s="11" t="str">
        <f t="shared" si="65"/>
        <v/>
      </c>
      <c r="N325" s="11" t="str">
        <f>IF(E325&lt;&gt;"",VLOOKUP(E325,依頼一覧!F:H,2,0),"")</f>
        <v/>
      </c>
    </row>
    <row r="326" spans="1:14">
      <c r="A326" s="7">
        <v>325</v>
      </c>
      <c r="B326" s="8" t="str">
        <f t="shared" ca="1" si="63"/>
        <v/>
      </c>
      <c r="C326" s="9" t="str">
        <f t="shared" si="64"/>
        <v/>
      </c>
      <c r="D326" s="9"/>
      <c r="E326" s="10"/>
      <c r="F326" s="74"/>
      <c r="G326" s="10" t="str">
        <f t="shared" si="59"/>
        <v/>
      </c>
      <c r="H326" s="11"/>
      <c r="I326" s="14"/>
      <c r="J326" s="11" t="str">
        <f t="shared" si="60"/>
        <v/>
      </c>
      <c r="K326" s="11" t="str">
        <f t="shared" si="61"/>
        <v/>
      </c>
      <c r="L326" s="11" t="str">
        <f t="shared" si="62"/>
        <v/>
      </c>
      <c r="M326" s="11" t="str">
        <f t="shared" si="65"/>
        <v/>
      </c>
      <c r="N326" s="11" t="str">
        <f>IF(E326&lt;&gt;"",VLOOKUP(E326,依頼一覧!F:H,2,0),"")</f>
        <v/>
      </c>
    </row>
    <row r="327" spans="1:14">
      <c r="A327" s="7">
        <v>326</v>
      </c>
      <c r="B327" s="8" t="str">
        <f t="shared" ca="1" si="63"/>
        <v/>
      </c>
      <c r="C327" s="9" t="str">
        <f t="shared" si="64"/>
        <v/>
      </c>
      <c r="D327" s="9"/>
      <c r="E327" s="10"/>
      <c r="F327" s="74"/>
      <c r="G327" s="10" t="str">
        <f t="shared" si="59"/>
        <v/>
      </c>
      <c r="H327" s="11"/>
      <c r="I327" s="14"/>
      <c r="J327" s="11" t="str">
        <f t="shared" si="60"/>
        <v/>
      </c>
      <c r="K327" s="11" t="str">
        <f t="shared" si="61"/>
        <v/>
      </c>
      <c r="L327" s="11" t="str">
        <f t="shared" si="62"/>
        <v/>
      </c>
      <c r="M327" s="11" t="str">
        <f t="shared" si="65"/>
        <v/>
      </c>
      <c r="N327" s="11" t="str">
        <f>IF(E327&lt;&gt;"",VLOOKUP(E327,依頼一覧!F:H,2,0),"")</f>
        <v/>
      </c>
    </row>
    <row r="328" spans="1:14">
      <c r="A328" s="7">
        <v>327</v>
      </c>
      <c r="B328" s="8" t="str">
        <f t="shared" ca="1" si="63"/>
        <v/>
      </c>
      <c r="C328" s="9" t="str">
        <f t="shared" si="64"/>
        <v/>
      </c>
      <c r="D328" s="9"/>
      <c r="E328" s="10"/>
      <c r="F328" s="74"/>
      <c r="G328" s="10" t="str">
        <f t="shared" si="59"/>
        <v/>
      </c>
      <c r="H328" s="11"/>
      <c r="I328" s="14"/>
      <c r="J328" s="11" t="str">
        <f t="shared" si="60"/>
        <v/>
      </c>
      <c r="K328" s="11" t="str">
        <f t="shared" si="61"/>
        <v/>
      </c>
      <c r="L328" s="11" t="str">
        <f t="shared" si="62"/>
        <v/>
      </c>
      <c r="M328" s="11" t="str">
        <f t="shared" si="65"/>
        <v/>
      </c>
      <c r="N328" s="11" t="str">
        <f>IF(E328&lt;&gt;"",VLOOKUP(E328,依頼一覧!F:H,2,0),"")</f>
        <v/>
      </c>
    </row>
    <row r="329" spans="1:14">
      <c r="A329" s="7">
        <v>328</v>
      </c>
      <c r="B329" s="8" t="str">
        <f t="shared" ca="1" si="63"/>
        <v/>
      </c>
      <c r="C329" s="9" t="str">
        <f t="shared" si="64"/>
        <v/>
      </c>
      <c r="D329" s="9"/>
      <c r="E329" s="10"/>
      <c r="F329" s="74"/>
      <c r="G329" s="10" t="str">
        <f t="shared" si="59"/>
        <v/>
      </c>
      <c r="H329" s="11"/>
      <c r="I329" s="14"/>
      <c r="J329" s="11" t="str">
        <f t="shared" si="60"/>
        <v/>
      </c>
      <c r="K329" s="11" t="str">
        <f t="shared" si="61"/>
        <v/>
      </c>
      <c r="L329" s="11" t="str">
        <f t="shared" si="62"/>
        <v/>
      </c>
      <c r="M329" s="11" t="str">
        <f t="shared" si="65"/>
        <v/>
      </c>
      <c r="N329" s="11" t="str">
        <f>IF(E329&lt;&gt;"",VLOOKUP(E329,依頼一覧!F:H,2,0),"")</f>
        <v/>
      </c>
    </row>
    <row r="330" spans="1:14">
      <c r="A330" s="7">
        <v>329</v>
      </c>
      <c r="B330" s="8" t="str">
        <f t="shared" ca="1" si="63"/>
        <v/>
      </c>
      <c r="C330" s="9" t="str">
        <f t="shared" si="64"/>
        <v/>
      </c>
      <c r="D330" s="9"/>
      <c r="E330" s="10"/>
      <c r="F330" s="74"/>
      <c r="G330" s="10" t="str">
        <f t="shared" si="59"/>
        <v/>
      </c>
      <c r="H330" s="11"/>
      <c r="I330" s="14"/>
      <c r="J330" s="11" t="str">
        <f t="shared" si="60"/>
        <v/>
      </c>
      <c r="K330" s="11" t="str">
        <f t="shared" si="61"/>
        <v/>
      </c>
      <c r="L330" s="11" t="str">
        <f t="shared" si="62"/>
        <v/>
      </c>
      <c r="M330" s="11" t="str">
        <f t="shared" si="65"/>
        <v/>
      </c>
      <c r="N330" s="11" t="str">
        <f>IF(E330&lt;&gt;"",VLOOKUP(E330,依頼一覧!F:H,2,0),"")</f>
        <v/>
      </c>
    </row>
    <row r="331" spans="1:14">
      <c r="A331" s="7">
        <v>330</v>
      </c>
      <c r="B331" s="8" t="str">
        <f t="shared" ca="1" si="63"/>
        <v/>
      </c>
      <c r="C331" s="9" t="str">
        <f t="shared" si="64"/>
        <v/>
      </c>
      <c r="D331" s="9"/>
      <c r="E331" s="10"/>
      <c r="F331" s="74"/>
      <c r="G331" s="10" t="str">
        <f t="shared" si="59"/>
        <v/>
      </c>
      <c r="H331" s="11"/>
      <c r="I331" s="14"/>
      <c r="J331" s="11" t="str">
        <f t="shared" si="60"/>
        <v/>
      </c>
      <c r="K331" s="11" t="str">
        <f t="shared" si="61"/>
        <v/>
      </c>
      <c r="L331" s="11" t="str">
        <f t="shared" si="62"/>
        <v/>
      </c>
      <c r="M331" s="11" t="str">
        <f t="shared" si="65"/>
        <v/>
      </c>
      <c r="N331" s="11" t="str">
        <f>IF(E331&lt;&gt;"",VLOOKUP(E331,依頼一覧!F:H,2,0),"")</f>
        <v/>
      </c>
    </row>
    <row r="332" spans="1:14">
      <c r="A332" s="7">
        <v>331</v>
      </c>
      <c r="B332" s="8" t="str">
        <f t="shared" ca="1" si="63"/>
        <v/>
      </c>
      <c r="C332" s="9" t="str">
        <f t="shared" si="64"/>
        <v/>
      </c>
      <c r="D332" s="9"/>
      <c r="E332" s="10"/>
      <c r="F332" s="74"/>
      <c r="G332" s="10" t="str">
        <f t="shared" si="59"/>
        <v/>
      </c>
      <c r="H332" s="11"/>
      <c r="I332" s="14"/>
      <c r="J332" s="11" t="str">
        <f t="shared" si="60"/>
        <v/>
      </c>
      <c r="K332" s="11" t="str">
        <f t="shared" si="61"/>
        <v/>
      </c>
      <c r="L332" s="11" t="str">
        <f t="shared" si="62"/>
        <v/>
      </c>
      <c r="M332" s="11" t="str">
        <f t="shared" si="65"/>
        <v/>
      </c>
      <c r="N332" s="11" t="str">
        <f>IF(E332&lt;&gt;"",VLOOKUP(E332,依頼一覧!F:H,2,0),"")</f>
        <v/>
      </c>
    </row>
    <row r="333" spans="1:14">
      <c r="A333" s="7">
        <v>332</v>
      </c>
      <c r="B333" s="8" t="str">
        <f t="shared" ca="1" si="63"/>
        <v/>
      </c>
      <c r="C333" s="9" t="str">
        <f t="shared" si="64"/>
        <v/>
      </c>
      <c r="D333" s="9"/>
      <c r="E333" s="10"/>
      <c r="F333" s="74"/>
      <c r="G333" s="10" t="str">
        <f t="shared" si="59"/>
        <v/>
      </c>
      <c r="H333" s="11"/>
      <c r="I333" s="14"/>
      <c r="J333" s="11" t="str">
        <f t="shared" si="60"/>
        <v/>
      </c>
      <c r="K333" s="11" t="str">
        <f t="shared" si="61"/>
        <v/>
      </c>
      <c r="L333" s="11" t="str">
        <f t="shared" si="62"/>
        <v/>
      </c>
      <c r="M333" s="11" t="str">
        <f t="shared" si="65"/>
        <v/>
      </c>
      <c r="N333" s="11" t="str">
        <f>IF(E333&lt;&gt;"",VLOOKUP(E333,依頼一覧!F:H,2,0),"")</f>
        <v/>
      </c>
    </row>
    <row r="334" spans="1:14">
      <c r="A334" s="7">
        <v>333</v>
      </c>
      <c r="B334" s="8" t="str">
        <f t="shared" ca="1" si="63"/>
        <v/>
      </c>
      <c r="C334" s="9" t="str">
        <f t="shared" si="64"/>
        <v/>
      </c>
      <c r="D334" s="9"/>
      <c r="E334" s="10"/>
      <c r="F334" s="74"/>
      <c r="G334" s="10" t="str">
        <f t="shared" si="59"/>
        <v/>
      </c>
      <c r="H334" s="11"/>
      <c r="I334" s="14"/>
      <c r="J334" s="11" t="str">
        <f t="shared" si="60"/>
        <v/>
      </c>
      <c r="K334" s="11" t="str">
        <f t="shared" si="61"/>
        <v/>
      </c>
      <c r="L334" s="11" t="str">
        <f t="shared" si="62"/>
        <v/>
      </c>
      <c r="M334" s="11" t="str">
        <f t="shared" si="65"/>
        <v/>
      </c>
      <c r="N334" s="11" t="str">
        <f>IF(E334&lt;&gt;"",VLOOKUP(E334,依頼一覧!F:H,2,0),"")</f>
        <v/>
      </c>
    </row>
    <row r="335" spans="1:14">
      <c r="A335" s="7">
        <v>334</v>
      </c>
      <c r="B335" s="8" t="str">
        <f t="shared" ca="1" si="63"/>
        <v/>
      </c>
      <c r="C335" s="9" t="str">
        <f t="shared" si="64"/>
        <v/>
      </c>
      <c r="D335" s="9"/>
      <c r="E335" s="10"/>
      <c r="F335" s="74"/>
      <c r="G335" s="10" t="str">
        <f t="shared" si="59"/>
        <v/>
      </c>
      <c r="H335" s="11"/>
      <c r="I335" s="14"/>
      <c r="J335" s="11" t="str">
        <f t="shared" si="60"/>
        <v/>
      </c>
      <c r="K335" s="11" t="str">
        <f t="shared" si="61"/>
        <v/>
      </c>
      <c r="L335" s="11" t="str">
        <f t="shared" si="62"/>
        <v/>
      </c>
      <c r="M335" s="11" t="str">
        <f t="shared" si="65"/>
        <v/>
      </c>
      <c r="N335" s="11" t="str">
        <f>IF(E335&lt;&gt;"",VLOOKUP(E335,依頼一覧!F:H,2,0),"")</f>
        <v/>
      </c>
    </row>
    <row r="336" spans="1:14">
      <c r="A336" s="7">
        <v>335</v>
      </c>
      <c r="B336" s="8" t="str">
        <f t="shared" ca="1" si="63"/>
        <v/>
      </c>
      <c r="C336" s="9" t="str">
        <f t="shared" si="64"/>
        <v/>
      </c>
      <c r="D336" s="9"/>
      <c r="E336" s="10"/>
      <c r="F336" s="74"/>
      <c r="G336" s="10" t="str">
        <f t="shared" si="59"/>
        <v/>
      </c>
      <c r="H336" s="11"/>
      <c r="I336" s="14"/>
      <c r="J336" s="11" t="str">
        <f t="shared" si="60"/>
        <v/>
      </c>
      <c r="K336" s="11" t="str">
        <f t="shared" si="61"/>
        <v/>
      </c>
      <c r="L336" s="11" t="str">
        <f t="shared" si="62"/>
        <v/>
      </c>
      <c r="M336" s="11" t="str">
        <f t="shared" si="65"/>
        <v/>
      </c>
      <c r="N336" s="11" t="str">
        <f>IF(E336&lt;&gt;"",VLOOKUP(E336,依頼一覧!F:H,2,0),"")</f>
        <v/>
      </c>
    </row>
    <row r="337" spans="1:14">
      <c r="A337" s="7">
        <v>336</v>
      </c>
      <c r="B337" s="8" t="str">
        <f t="shared" ca="1" si="63"/>
        <v/>
      </c>
      <c r="C337" s="9" t="str">
        <f t="shared" si="64"/>
        <v/>
      </c>
      <c r="D337" s="9"/>
      <c r="E337" s="10"/>
      <c r="F337" s="74"/>
      <c r="G337" s="10" t="str">
        <f t="shared" si="59"/>
        <v/>
      </c>
      <c r="H337" s="11"/>
      <c r="I337" s="14"/>
      <c r="J337" s="11" t="str">
        <f t="shared" si="60"/>
        <v/>
      </c>
      <c r="K337" s="11" t="str">
        <f t="shared" si="61"/>
        <v/>
      </c>
      <c r="L337" s="11" t="str">
        <f t="shared" si="62"/>
        <v/>
      </c>
      <c r="M337" s="11" t="str">
        <f t="shared" si="65"/>
        <v/>
      </c>
      <c r="N337" s="11" t="str">
        <f>IF(E337&lt;&gt;"",VLOOKUP(E337,依頼一覧!F:H,2,0),"")</f>
        <v/>
      </c>
    </row>
    <row r="338" spans="1:14">
      <c r="A338" s="7">
        <v>337</v>
      </c>
      <c r="B338" s="8" t="str">
        <f t="shared" ca="1" si="63"/>
        <v/>
      </c>
      <c r="C338" s="9" t="str">
        <f t="shared" si="64"/>
        <v/>
      </c>
      <c r="D338" s="9"/>
      <c r="E338" s="10"/>
      <c r="F338" s="74"/>
      <c r="G338" s="10" t="str">
        <f t="shared" si="59"/>
        <v/>
      </c>
      <c r="H338" s="11"/>
      <c r="I338" s="14"/>
      <c r="J338" s="11" t="str">
        <f t="shared" si="60"/>
        <v/>
      </c>
      <c r="K338" s="11" t="str">
        <f t="shared" si="61"/>
        <v/>
      </c>
      <c r="L338" s="11" t="str">
        <f t="shared" si="62"/>
        <v/>
      </c>
      <c r="M338" s="11" t="str">
        <f t="shared" si="65"/>
        <v/>
      </c>
      <c r="N338" s="11" t="str">
        <f>IF(E338&lt;&gt;"",VLOOKUP(E338,依頼一覧!F:H,2,0),"")</f>
        <v/>
      </c>
    </row>
    <row r="339" spans="1:14">
      <c r="A339" s="7">
        <v>338</v>
      </c>
      <c r="B339" s="8" t="str">
        <f t="shared" ca="1" si="63"/>
        <v/>
      </c>
      <c r="C339" s="9" t="str">
        <f t="shared" si="64"/>
        <v/>
      </c>
      <c r="D339" s="9"/>
      <c r="E339" s="10"/>
      <c r="F339" s="74"/>
      <c r="G339" s="10" t="str">
        <f t="shared" si="59"/>
        <v/>
      </c>
      <c r="H339" s="11"/>
      <c r="I339" s="14"/>
      <c r="J339" s="11" t="str">
        <f t="shared" si="60"/>
        <v/>
      </c>
      <c r="K339" s="11" t="str">
        <f t="shared" si="61"/>
        <v/>
      </c>
      <c r="L339" s="11" t="str">
        <f t="shared" si="62"/>
        <v/>
      </c>
      <c r="M339" s="11" t="str">
        <f t="shared" si="65"/>
        <v/>
      </c>
      <c r="N339" s="11" t="str">
        <f>IF(E339&lt;&gt;"",VLOOKUP(E339,依頼一覧!F:H,2,0),"")</f>
        <v/>
      </c>
    </row>
    <row r="340" spans="1:14">
      <c r="A340" s="7">
        <v>339</v>
      </c>
      <c r="B340" s="8" t="str">
        <f t="shared" ca="1" si="63"/>
        <v/>
      </c>
      <c r="C340" s="9" t="str">
        <f t="shared" si="64"/>
        <v/>
      </c>
      <c r="D340" s="9"/>
      <c r="E340" s="10"/>
      <c r="F340" s="74"/>
      <c r="G340" s="10" t="str">
        <f t="shared" si="59"/>
        <v/>
      </c>
      <c r="H340" s="11"/>
      <c r="I340" s="14"/>
      <c r="J340" s="11" t="str">
        <f t="shared" si="60"/>
        <v/>
      </c>
      <c r="K340" s="11" t="str">
        <f t="shared" si="61"/>
        <v/>
      </c>
      <c r="L340" s="11" t="str">
        <f t="shared" si="62"/>
        <v/>
      </c>
      <c r="M340" s="11" t="str">
        <f t="shared" si="65"/>
        <v/>
      </c>
      <c r="N340" s="11" t="str">
        <f>IF(E340&lt;&gt;"",VLOOKUP(E340,依頼一覧!F:H,2,0),"")</f>
        <v/>
      </c>
    </row>
    <row r="341" spans="1:14">
      <c r="A341" s="7">
        <v>340</v>
      </c>
      <c r="B341" s="8" t="str">
        <f t="shared" ca="1" si="63"/>
        <v/>
      </c>
      <c r="C341" s="9" t="str">
        <f t="shared" si="64"/>
        <v/>
      </c>
      <c r="D341" s="9"/>
      <c r="E341" s="10"/>
      <c r="F341" s="74"/>
      <c r="G341" s="10" t="str">
        <f t="shared" si="59"/>
        <v/>
      </c>
      <c r="H341" s="11"/>
      <c r="I341" s="14"/>
      <c r="J341" s="11" t="str">
        <f t="shared" si="60"/>
        <v/>
      </c>
      <c r="K341" s="11" t="str">
        <f t="shared" si="61"/>
        <v/>
      </c>
      <c r="L341" s="11" t="str">
        <f t="shared" si="62"/>
        <v/>
      </c>
      <c r="M341" s="11" t="str">
        <f t="shared" si="65"/>
        <v/>
      </c>
      <c r="N341" s="11" t="str">
        <f>IF(E341&lt;&gt;"",VLOOKUP(E341,依頼一覧!F:H,2,0),"")</f>
        <v/>
      </c>
    </row>
    <row r="342" spans="1:14">
      <c r="A342" s="7">
        <v>341</v>
      </c>
      <c r="B342" s="8" t="str">
        <f t="shared" ca="1" si="63"/>
        <v/>
      </c>
      <c r="C342" s="9" t="str">
        <f t="shared" si="64"/>
        <v/>
      </c>
      <c r="D342" s="9"/>
      <c r="E342" s="10"/>
      <c r="F342" s="74"/>
      <c r="G342" s="10" t="str">
        <f t="shared" si="59"/>
        <v/>
      </c>
      <c r="H342" s="11"/>
      <c r="I342" s="14"/>
      <c r="J342" s="11" t="str">
        <f t="shared" si="60"/>
        <v/>
      </c>
      <c r="K342" s="11" t="str">
        <f t="shared" si="61"/>
        <v/>
      </c>
      <c r="L342" s="11" t="str">
        <f t="shared" si="62"/>
        <v/>
      </c>
      <c r="M342" s="11" t="str">
        <f t="shared" si="65"/>
        <v/>
      </c>
      <c r="N342" s="11" t="str">
        <f>IF(E342&lt;&gt;"",VLOOKUP(E342,依頼一覧!F:H,2,0),"")</f>
        <v/>
      </c>
    </row>
    <row r="343" spans="1:14">
      <c r="A343" s="7">
        <v>342</v>
      </c>
      <c r="B343" s="8" t="str">
        <f t="shared" ca="1" si="63"/>
        <v/>
      </c>
      <c r="C343" s="9" t="str">
        <f t="shared" si="64"/>
        <v/>
      </c>
      <c r="D343" s="9"/>
      <c r="E343" s="10"/>
      <c r="F343" s="74"/>
      <c r="G343" s="10" t="str">
        <f t="shared" si="59"/>
        <v/>
      </c>
      <c r="H343" s="11"/>
      <c r="I343" s="14"/>
      <c r="J343" s="11" t="str">
        <f t="shared" si="60"/>
        <v/>
      </c>
      <c r="K343" s="11" t="str">
        <f t="shared" si="61"/>
        <v/>
      </c>
      <c r="L343" s="11" t="str">
        <f t="shared" si="62"/>
        <v/>
      </c>
      <c r="M343" s="11" t="str">
        <f t="shared" si="65"/>
        <v/>
      </c>
      <c r="N343" s="11" t="str">
        <f>IF(E343&lt;&gt;"",VLOOKUP(E343,依頼一覧!F:H,2,0),"")</f>
        <v/>
      </c>
    </row>
    <row r="344" spans="1:14">
      <c r="A344" s="7">
        <v>343</v>
      </c>
      <c r="B344" s="8" t="str">
        <f t="shared" ca="1" si="63"/>
        <v/>
      </c>
      <c r="C344" s="9" t="str">
        <f t="shared" si="64"/>
        <v/>
      </c>
      <c r="D344" s="9"/>
      <c r="E344" s="10"/>
      <c r="F344" s="74"/>
      <c r="G344" s="10" t="str">
        <f t="shared" si="59"/>
        <v/>
      </c>
      <c r="H344" s="11"/>
      <c r="I344" s="14"/>
      <c r="J344" s="11" t="str">
        <f t="shared" si="60"/>
        <v/>
      </c>
      <c r="K344" s="11" t="str">
        <f t="shared" si="61"/>
        <v/>
      </c>
      <c r="L344" s="11" t="str">
        <f t="shared" si="62"/>
        <v/>
      </c>
      <c r="M344" s="11" t="str">
        <f t="shared" si="65"/>
        <v/>
      </c>
      <c r="N344" s="11" t="str">
        <f>IF(E344&lt;&gt;"",VLOOKUP(E344,依頼一覧!F:H,2,0),"")</f>
        <v/>
      </c>
    </row>
    <row r="345" spans="1:14">
      <c r="A345" s="7">
        <v>344</v>
      </c>
      <c r="B345" s="8" t="str">
        <f t="shared" ca="1" si="63"/>
        <v/>
      </c>
      <c r="C345" s="9" t="str">
        <f t="shared" si="64"/>
        <v/>
      </c>
      <c r="D345" s="9"/>
      <c r="E345" s="10"/>
      <c r="F345" s="74"/>
      <c r="G345" s="10" t="str">
        <f t="shared" si="59"/>
        <v/>
      </c>
      <c r="H345" s="11"/>
      <c r="I345" s="14"/>
      <c r="J345" s="11" t="str">
        <f t="shared" si="60"/>
        <v/>
      </c>
      <c r="K345" s="11" t="str">
        <f t="shared" si="61"/>
        <v/>
      </c>
      <c r="L345" s="11" t="str">
        <f t="shared" si="62"/>
        <v/>
      </c>
      <c r="M345" s="11" t="str">
        <f t="shared" si="65"/>
        <v/>
      </c>
      <c r="N345" s="11" t="str">
        <f>IF(E345&lt;&gt;"",VLOOKUP(E345,依頼一覧!F:H,2,0),"")</f>
        <v/>
      </c>
    </row>
    <row r="346" spans="1:14">
      <c r="A346" s="7">
        <v>345</v>
      </c>
      <c r="B346" s="8" t="str">
        <f t="shared" ca="1" si="63"/>
        <v/>
      </c>
      <c r="C346" s="9" t="str">
        <f t="shared" si="64"/>
        <v/>
      </c>
      <c r="D346" s="9"/>
      <c r="E346" s="10"/>
      <c r="F346" s="74"/>
      <c r="G346" s="10" t="str">
        <f t="shared" si="59"/>
        <v/>
      </c>
      <c r="H346" s="11"/>
      <c r="I346" s="14"/>
      <c r="J346" s="11" t="str">
        <f t="shared" si="60"/>
        <v/>
      </c>
      <c r="K346" s="11" t="str">
        <f t="shared" si="61"/>
        <v/>
      </c>
      <c r="L346" s="11" t="str">
        <f t="shared" si="62"/>
        <v/>
      </c>
      <c r="M346" s="11" t="str">
        <f t="shared" si="65"/>
        <v/>
      </c>
      <c r="N346" s="11" t="str">
        <f>IF(E346&lt;&gt;"",VLOOKUP(E346,依頼一覧!F:H,2,0),"")</f>
        <v/>
      </c>
    </row>
    <row r="347" spans="1:14">
      <c r="A347" s="7">
        <v>346</v>
      </c>
      <c r="B347" s="8" t="str">
        <f t="shared" ca="1" si="63"/>
        <v/>
      </c>
      <c r="C347" s="9" t="str">
        <f t="shared" si="64"/>
        <v/>
      </c>
      <c r="D347" s="9"/>
      <c r="E347" s="10"/>
      <c r="F347" s="74"/>
      <c r="G347" s="10" t="str">
        <f t="shared" si="59"/>
        <v/>
      </c>
      <c r="H347" s="11"/>
      <c r="I347" s="14"/>
      <c r="J347" s="11" t="str">
        <f t="shared" si="60"/>
        <v/>
      </c>
      <c r="K347" s="11" t="str">
        <f t="shared" si="61"/>
        <v/>
      </c>
      <c r="L347" s="11" t="str">
        <f t="shared" si="62"/>
        <v/>
      </c>
      <c r="M347" s="11" t="str">
        <f t="shared" si="65"/>
        <v/>
      </c>
      <c r="N347" s="11" t="str">
        <f>IF(E347&lt;&gt;"",VLOOKUP(E347,依頼一覧!F:H,2,0),"")</f>
        <v/>
      </c>
    </row>
    <row r="348" spans="1:14">
      <c r="A348" s="7">
        <v>347</v>
      </c>
      <c r="B348" s="8" t="str">
        <f t="shared" ca="1" si="63"/>
        <v/>
      </c>
      <c r="C348" s="9" t="str">
        <f t="shared" si="64"/>
        <v/>
      </c>
      <c r="D348" s="9"/>
      <c r="E348" s="10"/>
      <c r="F348" s="74"/>
      <c r="G348" s="10" t="str">
        <f t="shared" si="59"/>
        <v/>
      </c>
      <c r="H348" s="11"/>
      <c r="I348" s="14"/>
      <c r="J348" s="11" t="str">
        <f t="shared" si="60"/>
        <v/>
      </c>
      <c r="K348" s="11" t="str">
        <f t="shared" si="61"/>
        <v/>
      </c>
      <c r="L348" s="11" t="str">
        <f t="shared" si="62"/>
        <v/>
      </c>
      <c r="M348" s="11" t="str">
        <f t="shared" si="65"/>
        <v/>
      </c>
      <c r="N348" s="11" t="str">
        <f>IF(E348&lt;&gt;"",VLOOKUP(E348,依頼一覧!F:H,2,0),"")</f>
        <v/>
      </c>
    </row>
    <row r="349" spans="1:14">
      <c r="A349" s="7">
        <v>348</v>
      </c>
      <c r="B349" s="8" t="str">
        <f t="shared" ca="1" si="63"/>
        <v/>
      </c>
      <c r="C349" s="9" t="str">
        <f t="shared" si="64"/>
        <v/>
      </c>
      <c r="D349" s="9"/>
      <c r="E349" s="10"/>
      <c r="F349" s="74"/>
      <c r="G349" s="10" t="str">
        <f t="shared" si="59"/>
        <v/>
      </c>
      <c r="H349" s="11"/>
      <c r="I349" s="14"/>
      <c r="J349" s="11" t="str">
        <f t="shared" si="60"/>
        <v/>
      </c>
      <c r="K349" s="11" t="str">
        <f t="shared" si="61"/>
        <v/>
      </c>
      <c r="L349" s="11" t="str">
        <f t="shared" si="62"/>
        <v/>
      </c>
      <c r="M349" s="11" t="str">
        <f t="shared" si="65"/>
        <v/>
      </c>
      <c r="N349" s="11" t="str">
        <f>IF(E349&lt;&gt;"",VLOOKUP(E349,依頼一覧!F:H,2,0),"")</f>
        <v/>
      </c>
    </row>
    <row r="350" spans="1:14">
      <c r="A350" s="7">
        <v>349</v>
      </c>
      <c r="B350" s="8" t="str">
        <f t="shared" ca="1" si="63"/>
        <v/>
      </c>
      <c r="C350" s="9" t="str">
        <f t="shared" si="64"/>
        <v/>
      </c>
      <c r="D350" s="9"/>
      <c r="E350" s="10"/>
      <c r="F350" s="74"/>
      <c r="G350" s="10" t="str">
        <f t="shared" si="59"/>
        <v/>
      </c>
      <c r="H350" s="11"/>
      <c r="I350" s="14"/>
      <c r="J350" s="11" t="str">
        <f t="shared" si="60"/>
        <v/>
      </c>
      <c r="K350" s="11" t="str">
        <f t="shared" si="61"/>
        <v/>
      </c>
      <c r="L350" s="11" t="str">
        <f t="shared" si="62"/>
        <v/>
      </c>
      <c r="M350" s="11" t="str">
        <f t="shared" si="65"/>
        <v/>
      </c>
      <c r="N350" s="11" t="str">
        <f>IF(E350&lt;&gt;"",VLOOKUP(E350,依頼一覧!F:H,2,0),"")</f>
        <v/>
      </c>
    </row>
    <row r="351" spans="1:14">
      <c r="A351" s="7">
        <v>350</v>
      </c>
      <c r="B351" s="8" t="str">
        <f t="shared" ca="1" si="63"/>
        <v/>
      </c>
      <c r="C351" s="9" t="str">
        <f t="shared" si="64"/>
        <v/>
      </c>
      <c r="D351" s="9"/>
      <c r="E351" s="10"/>
      <c r="F351" s="74"/>
      <c r="G351" s="10" t="str">
        <f t="shared" si="59"/>
        <v/>
      </c>
      <c r="H351" s="11"/>
      <c r="I351" s="14"/>
      <c r="J351" s="11" t="str">
        <f t="shared" si="60"/>
        <v/>
      </c>
      <c r="K351" s="11" t="str">
        <f t="shared" si="61"/>
        <v/>
      </c>
      <c r="L351" s="11" t="str">
        <f t="shared" si="62"/>
        <v/>
      </c>
      <c r="M351" s="11" t="str">
        <f t="shared" si="65"/>
        <v/>
      </c>
      <c r="N351" s="11" t="str">
        <f>IF(E351&lt;&gt;"",VLOOKUP(E351,依頼一覧!F:H,2,0),"")</f>
        <v/>
      </c>
    </row>
    <row r="352" spans="1:14">
      <c r="A352" s="7">
        <v>351</v>
      </c>
      <c r="B352" s="8" t="str">
        <f t="shared" ca="1" si="63"/>
        <v/>
      </c>
      <c r="C352" s="9" t="str">
        <f t="shared" si="64"/>
        <v/>
      </c>
      <c r="D352" s="9"/>
      <c r="E352" s="10"/>
      <c r="F352" s="74"/>
      <c r="G352" s="10" t="str">
        <f t="shared" si="59"/>
        <v/>
      </c>
      <c r="H352" s="11"/>
      <c r="I352" s="14"/>
      <c r="J352" s="11" t="str">
        <f t="shared" si="60"/>
        <v/>
      </c>
      <c r="K352" s="11" t="str">
        <f t="shared" si="61"/>
        <v/>
      </c>
      <c r="L352" s="11" t="str">
        <f t="shared" si="62"/>
        <v/>
      </c>
      <c r="M352" s="11" t="str">
        <f t="shared" si="65"/>
        <v/>
      </c>
      <c r="N352" s="11" t="str">
        <f>IF(E352&lt;&gt;"",VLOOKUP(E352,依頼一覧!F:H,2,0),"")</f>
        <v/>
      </c>
    </row>
    <row r="353" spans="1:14">
      <c r="A353" s="7">
        <v>352</v>
      </c>
      <c r="B353" s="8" t="str">
        <f t="shared" ca="1" si="63"/>
        <v/>
      </c>
      <c r="C353" s="9" t="str">
        <f t="shared" si="64"/>
        <v/>
      </c>
      <c r="D353" s="9"/>
      <c r="E353" s="10"/>
      <c r="F353" s="74"/>
      <c r="G353" s="10" t="str">
        <f t="shared" si="59"/>
        <v/>
      </c>
      <c r="H353" s="11"/>
      <c r="I353" s="14"/>
      <c r="J353" s="11" t="str">
        <f t="shared" si="60"/>
        <v/>
      </c>
      <c r="K353" s="11" t="str">
        <f t="shared" si="61"/>
        <v/>
      </c>
      <c r="L353" s="11" t="str">
        <f t="shared" si="62"/>
        <v/>
      </c>
      <c r="M353" s="11" t="str">
        <f t="shared" si="65"/>
        <v/>
      </c>
      <c r="N353" s="11" t="str">
        <f>IF(E353&lt;&gt;"",VLOOKUP(E353,依頼一覧!F:H,2,0),"")</f>
        <v/>
      </c>
    </row>
    <row r="354" spans="1:14">
      <c r="A354" s="7">
        <v>353</v>
      </c>
      <c r="B354" s="8" t="str">
        <f t="shared" ca="1" si="63"/>
        <v/>
      </c>
      <c r="C354" s="9" t="str">
        <f t="shared" si="64"/>
        <v/>
      </c>
      <c r="D354" s="9"/>
      <c r="E354" s="10"/>
      <c r="F354" s="74"/>
      <c r="G354" s="10" t="str">
        <f t="shared" si="59"/>
        <v/>
      </c>
      <c r="H354" s="11"/>
      <c r="I354" s="14"/>
      <c r="J354" s="11" t="str">
        <f t="shared" si="60"/>
        <v/>
      </c>
      <c r="K354" s="11" t="str">
        <f t="shared" si="61"/>
        <v/>
      </c>
      <c r="L354" s="11" t="str">
        <f t="shared" si="62"/>
        <v/>
      </c>
      <c r="M354" s="11" t="str">
        <f t="shared" si="65"/>
        <v/>
      </c>
      <c r="N354" s="11" t="str">
        <f>IF(E354&lt;&gt;"",VLOOKUP(E354,依頼一覧!F:H,2,0),"")</f>
        <v/>
      </c>
    </row>
    <row r="355" spans="1:14">
      <c r="A355" s="7">
        <v>354</v>
      </c>
      <c r="B355" s="8" t="str">
        <f t="shared" ca="1" si="63"/>
        <v/>
      </c>
      <c r="C355" s="9" t="str">
        <f t="shared" si="64"/>
        <v/>
      </c>
      <c r="D355" s="9"/>
      <c r="E355" s="10"/>
      <c r="F355" s="74"/>
      <c r="G355" s="10" t="str">
        <f t="shared" si="59"/>
        <v/>
      </c>
      <c r="H355" s="11"/>
      <c r="I355" s="14"/>
      <c r="J355" s="11" t="str">
        <f t="shared" si="60"/>
        <v/>
      </c>
      <c r="K355" s="11" t="str">
        <f t="shared" si="61"/>
        <v/>
      </c>
      <c r="L355" s="11" t="str">
        <f t="shared" si="62"/>
        <v/>
      </c>
      <c r="M355" s="11" t="str">
        <f t="shared" si="65"/>
        <v/>
      </c>
      <c r="N355" s="11" t="str">
        <f>IF(E355&lt;&gt;"",VLOOKUP(E355,依頼一覧!F:H,2,0),"")</f>
        <v/>
      </c>
    </row>
    <row r="356" spans="1:14">
      <c r="A356" s="7">
        <v>355</v>
      </c>
      <c r="B356" s="8" t="str">
        <f t="shared" ca="1" si="63"/>
        <v/>
      </c>
      <c r="C356" s="9" t="str">
        <f t="shared" si="64"/>
        <v/>
      </c>
      <c r="D356" s="9"/>
      <c r="E356" s="10"/>
      <c r="F356" s="74"/>
      <c r="G356" s="10" t="str">
        <f t="shared" si="59"/>
        <v/>
      </c>
      <c r="H356" s="11"/>
      <c r="I356" s="14"/>
      <c r="J356" s="11" t="str">
        <f t="shared" si="60"/>
        <v/>
      </c>
      <c r="K356" s="11" t="str">
        <f t="shared" si="61"/>
        <v/>
      </c>
      <c r="L356" s="11" t="str">
        <f t="shared" si="62"/>
        <v/>
      </c>
      <c r="M356" s="11" t="str">
        <f t="shared" si="65"/>
        <v/>
      </c>
      <c r="N356" s="11" t="str">
        <f>IF(E356&lt;&gt;"",VLOOKUP(E356,依頼一覧!F:H,2,0),"")</f>
        <v/>
      </c>
    </row>
    <row r="357" spans="1:14">
      <c r="A357" s="7">
        <v>356</v>
      </c>
      <c r="B357" s="8" t="str">
        <f t="shared" ca="1" si="63"/>
        <v/>
      </c>
      <c r="C357" s="9" t="str">
        <f t="shared" si="64"/>
        <v/>
      </c>
      <c r="D357" s="9"/>
      <c r="E357" s="10"/>
      <c r="F357" s="74"/>
      <c r="G357" s="10" t="str">
        <f t="shared" si="59"/>
        <v/>
      </c>
      <c r="H357" s="11"/>
      <c r="I357" s="14"/>
      <c r="J357" s="11" t="str">
        <f t="shared" si="60"/>
        <v/>
      </c>
      <c r="K357" s="11" t="str">
        <f t="shared" si="61"/>
        <v/>
      </c>
      <c r="L357" s="11" t="str">
        <f t="shared" si="62"/>
        <v/>
      </c>
      <c r="M357" s="11" t="str">
        <f t="shared" si="65"/>
        <v/>
      </c>
      <c r="N357" s="11" t="str">
        <f>IF(E357&lt;&gt;"",VLOOKUP(E357,依頼一覧!F:H,2,0),"")</f>
        <v/>
      </c>
    </row>
    <row r="358" spans="1:14">
      <c r="A358" s="7">
        <v>357</v>
      </c>
      <c r="B358" s="8" t="str">
        <f t="shared" ca="1" si="63"/>
        <v/>
      </c>
      <c r="C358" s="9" t="str">
        <f t="shared" si="64"/>
        <v/>
      </c>
      <c r="D358" s="9"/>
      <c r="E358" s="10"/>
      <c r="F358" s="74"/>
      <c r="G358" s="10" t="str">
        <f t="shared" si="59"/>
        <v/>
      </c>
      <c r="H358" s="11"/>
      <c r="I358" s="14"/>
      <c r="J358" s="11" t="str">
        <f t="shared" si="60"/>
        <v/>
      </c>
      <c r="K358" s="11" t="str">
        <f t="shared" si="61"/>
        <v/>
      </c>
      <c r="L358" s="11" t="str">
        <f t="shared" si="62"/>
        <v/>
      </c>
      <c r="M358" s="11" t="str">
        <f t="shared" si="65"/>
        <v/>
      </c>
      <c r="N358" s="11" t="str">
        <f>IF(E358&lt;&gt;"",VLOOKUP(E358,依頼一覧!F:H,2,0),"")</f>
        <v/>
      </c>
    </row>
    <row r="359" spans="1:14">
      <c r="A359" s="7">
        <v>358</v>
      </c>
      <c r="B359" s="8" t="str">
        <f t="shared" ca="1" si="63"/>
        <v/>
      </c>
      <c r="C359" s="9" t="str">
        <f t="shared" si="64"/>
        <v/>
      </c>
      <c r="D359" s="9"/>
      <c r="E359" s="10"/>
      <c r="F359" s="74"/>
      <c r="G359" s="10" t="str">
        <f t="shared" si="59"/>
        <v/>
      </c>
      <c r="H359" s="11"/>
      <c r="I359" s="14"/>
      <c r="J359" s="11" t="str">
        <f t="shared" si="60"/>
        <v/>
      </c>
      <c r="K359" s="11" t="str">
        <f t="shared" si="61"/>
        <v/>
      </c>
      <c r="L359" s="11" t="str">
        <f t="shared" si="62"/>
        <v/>
      </c>
      <c r="M359" s="11" t="str">
        <f t="shared" si="65"/>
        <v/>
      </c>
      <c r="N359" s="11" t="str">
        <f>IF(E359&lt;&gt;"",VLOOKUP(E359,依頼一覧!F:H,2,0),"")</f>
        <v/>
      </c>
    </row>
    <row r="360" spans="1:14">
      <c r="A360" s="7">
        <v>359</v>
      </c>
      <c r="B360" s="8" t="str">
        <f t="shared" ca="1" si="63"/>
        <v/>
      </c>
      <c r="C360" s="9" t="str">
        <f t="shared" si="64"/>
        <v/>
      </c>
      <c r="D360" s="9"/>
      <c r="E360" s="10"/>
      <c r="F360" s="74"/>
      <c r="G360" s="10" t="str">
        <f t="shared" si="59"/>
        <v/>
      </c>
      <c r="H360" s="11"/>
      <c r="I360" s="14"/>
      <c r="J360" s="11" t="str">
        <f t="shared" si="60"/>
        <v/>
      </c>
      <c r="K360" s="11" t="str">
        <f t="shared" si="61"/>
        <v/>
      </c>
      <c r="L360" s="11" t="str">
        <f t="shared" si="62"/>
        <v/>
      </c>
      <c r="M360" s="11" t="str">
        <f t="shared" si="65"/>
        <v/>
      </c>
      <c r="N360" s="11" t="str">
        <f>IF(E360&lt;&gt;"",VLOOKUP(E360,依頼一覧!F:H,2,0),"")</f>
        <v/>
      </c>
    </row>
    <row r="361" spans="1:14">
      <c r="A361" s="7">
        <v>360</v>
      </c>
      <c r="B361" s="8" t="str">
        <f t="shared" ca="1" si="63"/>
        <v/>
      </c>
      <c r="C361" s="9" t="str">
        <f t="shared" si="64"/>
        <v/>
      </c>
      <c r="D361" s="9"/>
      <c r="E361" s="10"/>
      <c r="F361" s="74"/>
      <c r="G361" s="10" t="str">
        <f t="shared" si="59"/>
        <v/>
      </c>
      <c r="H361" s="11"/>
      <c r="I361" s="14"/>
      <c r="J361" s="11" t="str">
        <f t="shared" si="60"/>
        <v/>
      </c>
      <c r="K361" s="11" t="str">
        <f t="shared" si="61"/>
        <v/>
      </c>
      <c r="L361" s="11" t="str">
        <f t="shared" si="62"/>
        <v/>
      </c>
      <c r="M361" s="11" t="str">
        <f t="shared" si="65"/>
        <v/>
      </c>
      <c r="N361" s="11" t="str">
        <f>IF(E361&lt;&gt;"",VLOOKUP(E361,依頼一覧!F:H,2,0),"")</f>
        <v/>
      </c>
    </row>
    <row r="362" spans="1:14">
      <c r="A362" s="7">
        <v>361</v>
      </c>
      <c r="B362" s="8" t="str">
        <f t="shared" ca="1" si="63"/>
        <v/>
      </c>
      <c r="C362" s="9" t="str">
        <f t="shared" si="64"/>
        <v/>
      </c>
      <c r="D362" s="9"/>
      <c r="E362" s="10"/>
      <c r="F362" s="74"/>
      <c r="G362" s="10" t="str">
        <f t="shared" si="59"/>
        <v/>
      </c>
      <c r="H362" s="11"/>
      <c r="I362" s="14"/>
      <c r="J362" s="11" t="str">
        <f t="shared" si="60"/>
        <v/>
      </c>
      <c r="K362" s="11" t="str">
        <f t="shared" si="61"/>
        <v/>
      </c>
      <c r="L362" s="11" t="str">
        <f t="shared" si="62"/>
        <v/>
      </c>
      <c r="M362" s="11" t="str">
        <f t="shared" si="65"/>
        <v/>
      </c>
      <c r="N362" s="11" t="str">
        <f>IF(E362&lt;&gt;"",VLOOKUP(E362,依頼一覧!F:H,2,0),"")</f>
        <v/>
      </c>
    </row>
    <row r="363" spans="1:14">
      <c r="A363" s="7">
        <v>362</v>
      </c>
      <c r="B363" s="8" t="str">
        <f t="shared" ca="1" si="63"/>
        <v/>
      </c>
      <c r="C363" s="9" t="str">
        <f t="shared" si="64"/>
        <v/>
      </c>
      <c r="D363" s="9"/>
      <c r="E363" s="10"/>
      <c r="F363" s="74"/>
      <c r="G363" s="10" t="str">
        <f t="shared" si="59"/>
        <v/>
      </c>
      <c r="H363" s="11"/>
      <c r="I363" s="14"/>
      <c r="J363" s="11" t="str">
        <f t="shared" si="60"/>
        <v/>
      </c>
      <c r="K363" s="11" t="str">
        <f t="shared" si="61"/>
        <v/>
      </c>
      <c r="L363" s="11" t="str">
        <f t="shared" si="62"/>
        <v/>
      </c>
      <c r="M363" s="11" t="str">
        <f t="shared" si="65"/>
        <v/>
      </c>
      <c r="N363" s="11" t="str">
        <f>IF(E363&lt;&gt;"",VLOOKUP(E363,依頼一覧!F:H,2,0),"")</f>
        <v/>
      </c>
    </row>
    <row r="364" spans="1:14">
      <c r="A364" s="7">
        <v>363</v>
      </c>
      <c r="B364" s="8" t="str">
        <f t="shared" ca="1" si="63"/>
        <v/>
      </c>
      <c r="C364" s="9" t="str">
        <f t="shared" si="64"/>
        <v/>
      </c>
      <c r="D364" s="9"/>
      <c r="E364" s="10"/>
      <c r="F364" s="74"/>
      <c r="G364" s="10" t="str">
        <f t="shared" si="59"/>
        <v/>
      </c>
      <c r="H364" s="11"/>
      <c r="I364" s="14"/>
      <c r="J364" s="11" t="str">
        <f t="shared" si="60"/>
        <v/>
      </c>
      <c r="K364" s="11" t="str">
        <f t="shared" si="61"/>
        <v/>
      </c>
      <c r="L364" s="11" t="str">
        <f t="shared" si="62"/>
        <v/>
      </c>
      <c r="M364" s="11" t="str">
        <f t="shared" si="65"/>
        <v/>
      </c>
      <c r="N364" s="11" t="str">
        <f>IF(E364&lt;&gt;"",VLOOKUP(E364,依頼一覧!F:H,2,0),"")</f>
        <v/>
      </c>
    </row>
    <row r="365" spans="1:14">
      <c r="A365" s="7">
        <v>364</v>
      </c>
      <c r="B365" s="37"/>
      <c r="C365" s="9" t="str">
        <f t="shared" si="64"/>
        <v/>
      </c>
      <c r="D365" s="38"/>
      <c r="E365" s="39"/>
      <c r="F365" s="75"/>
      <c r="G365" s="39"/>
      <c r="H365" s="40"/>
      <c r="I365" s="41"/>
      <c r="J365" s="11" t="str">
        <f t="shared" si="60"/>
        <v/>
      </c>
      <c r="K365" s="11" t="str">
        <f t="shared" si="61"/>
        <v/>
      </c>
      <c r="L365" s="11" t="str">
        <f t="shared" si="62"/>
        <v/>
      </c>
      <c r="M365" s="11" t="str">
        <f t="shared" si="65"/>
        <v/>
      </c>
      <c r="N365" s="11" t="str">
        <f>IF(E365&lt;&gt;"",VLOOKUP(E365,依頼一覧!F:H,2,0),"")</f>
        <v/>
      </c>
    </row>
    <row r="366" spans="1:14">
      <c r="C366" s="9" t="str">
        <f t="shared" si="64"/>
        <v/>
      </c>
      <c r="J366" s="11" t="str">
        <f t="shared" si="60"/>
        <v/>
      </c>
      <c r="M366" s="11"/>
      <c r="N366" s="11" t="str">
        <f>IF(E366&lt;&gt;"",VLOOKUP(E366,依頼一覧!F:H,2,0),"")</f>
        <v/>
      </c>
    </row>
    <row r="367" spans="1:14">
      <c r="C367" s="9" t="str">
        <f t="shared" si="64"/>
        <v/>
      </c>
      <c r="J367" s="11" t="str">
        <f t="shared" si="60"/>
        <v/>
      </c>
      <c r="M367" s="11"/>
      <c r="N367" s="11" t="str">
        <f>IF(E367&lt;&gt;"",VLOOKUP(E367,依頼一覧!F:H,2,0),"")</f>
        <v/>
      </c>
    </row>
    <row r="368" spans="1:14">
      <c r="C368" s="9" t="str">
        <f t="shared" si="64"/>
        <v/>
      </c>
      <c r="J368" s="11" t="str">
        <f t="shared" si="60"/>
        <v/>
      </c>
      <c r="M368" s="11"/>
      <c r="N368" s="11" t="str">
        <f>IF(E368&lt;&gt;"",VLOOKUP(E368,依頼一覧!F:H,2,0),"")</f>
        <v/>
      </c>
    </row>
    <row r="369" spans="3:14">
      <c r="C369" s="9" t="str">
        <f t="shared" si="64"/>
        <v/>
      </c>
      <c r="J369" s="11" t="str">
        <f t="shared" si="60"/>
        <v/>
      </c>
      <c r="M369" s="11"/>
      <c r="N369" s="11" t="str">
        <f>IF(E369&lt;&gt;"",VLOOKUP(E369,依頼一覧!F:H,2,0),"")</f>
        <v/>
      </c>
    </row>
    <row r="370" spans="3:14">
      <c r="C370" s="9" t="str">
        <f t="shared" si="64"/>
        <v/>
      </c>
      <c r="J370" s="11" t="str">
        <f t="shared" si="60"/>
        <v/>
      </c>
      <c r="M370" s="11"/>
      <c r="N370" s="11" t="str">
        <f>IF(E370&lt;&gt;"",VLOOKUP(E370,依頼一覧!F:H,2,0),"")</f>
        <v/>
      </c>
    </row>
    <row r="371" spans="3:14">
      <c r="C371" s="9" t="str">
        <f t="shared" si="64"/>
        <v/>
      </c>
      <c r="J371" s="11" t="str">
        <f t="shared" si="60"/>
        <v/>
      </c>
      <c r="M371" s="11"/>
      <c r="N371" s="11" t="str">
        <f>IF(E371&lt;&gt;"",VLOOKUP(E371,依頼一覧!F:H,2,0),"")</f>
        <v/>
      </c>
    </row>
    <row r="372" spans="3:14">
      <c r="C372" s="9" t="str">
        <f t="shared" si="64"/>
        <v/>
      </c>
      <c r="J372" s="11" t="str">
        <f t="shared" si="60"/>
        <v/>
      </c>
      <c r="M372" s="11"/>
      <c r="N372" s="11" t="str">
        <f>IF(E372&lt;&gt;"",VLOOKUP(E372,依頼一覧!F:H,2,0),"")</f>
        <v/>
      </c>
    </row>
    <row r="373" spans="3:14">
      <c r="C373" s="9" t="str">
        <f t="shared" si="64"/>
        <v/>
      </c>
      <c r="J373" s="11" t="str">
        <f t="shared" si="60"/>
        <v/>
      </c>
      <c r="M373" s="11"/>
      <c r="N373" s="11" t="str">
        <f>IF(E373&lt;&gt;"",VLOOKUP(E373,依頼一覧!F:H,2,0),"")</f>
        <v/>
      </c>
    </row>
    <row r="374" spans="3:14">
      <c r="C374" s="9" t="str">
        <f t="shared" si="64"/>
        <v/>
      </c>
      <c r="J374" s="11" t="str">
        <f t="shared" si="60"/>
        <v/>
      </c>
      <c r="M374" s="11"/>
      <c r="N374" s="11" t="str">
        <f>IF(E374&lt;&gt;"",VLOOKUP(E374,依頼一覧!F:H,2,0),"")</f>
        <v/>
      </c>
    </row>
    <row r="375" spans="3:14">
      <c r="C375" s="9" t="str">
        <f t="shared" si="64"/>
        <v/>
      </c>
      <c r="J375" s="11" t="str">
        <f t="shared" si="60"/>
        <v/>
      </c>
      <c r="M375" s="11"/>
      <c r="N375" s="11" t="str">
        <f>IF(E375&lt;&gt;"",VLOOKUP(E375,依頼一覧!F:H,2,0),"")</f>
        <v/>
      </c>
    </row>
    <row r="376" spans="3:14">
      <c r="C376" s="9" t="str">
        <f t="shared" si="64"/>
        <v/>
      </c>
      <c r="J376" s="11" t="str">
        <f t="shared" si="60"/>
        <v/>
      </c>
      <c r="M376" s="11"/>
      <c r="N376" s="11" t="str">
        <f>IF(E376&lt;&gt;"",VLOOKUP(E376,依頼一覧!F:H,2,0),"")</f>
        <v/>
      </c>
    </row>
    <row r="377" spans="3:14">
      <c r="C377" s="9" t="str">
        <f t="shared" si="64"/>
        <v/>
      </c>
      <c r="J377" s="11" t="str">
        <f t="shared" si="60"/>
        <v/>
      </c>
      <c r="M377" s="11"/>
      <c r="N377" s="11" t="str">
        <f>IF(E377&lt;&gt;"",VLOOKUP(E377,依頼一覧!F:H,2,0),"")</f>
        <v/>
      </c>
    </row>
    <row r="378" spans="3:14">
      <c r="C378" s="9" t="str">
        <f t="shared" si="64"/>
        <v/>
      </c>
      <c r="J378" s="11" t="str">
        <f t="shared" si="60"/>
        <v/>
      </c>
      <c r="M378" s="11"/>
      <c r="N378" s="11" t="str">
        <f>IF(E378&lt;&gt;"",VLOOKUP(E378,依頼一覧!F:H,2,0),"")</f>
        <v/>
      </c>
    </row>
    <row r="379" spans="3:14">
      <c r="C379" s="9" t="str">
        <f t="shared" si="64"/>
        <v/>
      </c>
      <c r="J379" s="11" t="str">
        <f t="shared" si="60"/>
        <v/>
      </c>
      <c r="M379" s="11"/>
      <c r="N379" s="11" t="str">
        <f>IF(E379&lt;&gt;"",VLOOKUP(E379,依頼一覧!F:H,2,0),"")</f>
        <v/>
      </c>
    </row>
    <row r="380" spans="3:14">
      <c r="C380" s="9" t="str">
        <f t="shared" si="64"/>
        <v/>
      </c>
      <c r="J380" s="11" t="str">
        <f t="shared" si="60"/>
        <v/>
      </c>
      <c r="M380" s="11"/>
      <c r="N380" s="11" t="str">
        <f>IF(E380&lt;&gt;"",VLOOKUP(E380,依頼一覧!F:H,2,0),"")</f>
        <v/>
      </c>
    </row>
    <row r="381" spans="3:14">
      <c r="C381" s="9" t="str">
        <f t="shared" si="64"/>
        <v/>
      </c>
      <c r="J381" s="11" t="str">
        <f t="shared" si="60"/>
        <v/>
      </c>
      <c r="M381" s="11"/>
      <c r="N381" s="11" t="str">
        <f>IF(E381&lt;&gt;"",VLOOKUP(E381,依頼一覧!F:H,2,0),"")</f>
        <v/>
      </c>
    </row>
    <row r="382" spans="3:14">
      <c r="C382" s="9" t="str">
        <f t="shared" si="64"/>
        <v/>
      </c>
      <c r="J382" s="11" t="str">
        <f t="shared" si="60"/>
        <v/>
      </c>
      <c r="M382" s="11"/>
      <c r="N382" s="11" t="str">
        <f>IF(E382&lt;&gt;"",VLOOKUP(E382,依頼一覧!F:H,2,0),"")</f>
        <v/>
      </c>
    </row>
    <row r="383" spans="3:14">
      <c r="C383" s="9" t="str">
        <f t="shared" si="64"/>
        <v/>
      </c>
      <c r="J383" s="11" t="str">
        <f t="shared" si="60"/>
        <v/>
      </c>
      <c r="M383" s="11"/>
      <c r="N383" s="11" t="str">
        <f>IF(E383&lt;&gt;"",VLOOKUP(E383,依頼一覧!F:H,2,0),"")</f>
        <v/>
      </c>
    </row>
    <row r="384" spans="3:14">
      <c r="C384" s="9" t="str">
        <f t="shared" si="64"/>
        <v/>
      </c>
      <c r="J384" s="11" t="str">
        <f t="shared" si="60"/>
        <v/>
      </c>
      <c r="M384" s="11"/>
      <c r="N384" s="11" t="str">
        <f>IF(E384&lt;&gt;"",VLOOKUP(E384,依頼一覧!F:H,2,0),"")</f>
        <v/>
      </c>
    </row>
    <row r="385" spans="3:14">
      <c r="C385" s="9" t="str">
        <f t="shared" si="64"/>
        <v/>
      </c>
      <c r="J385" s="11" t="str">
        <f t="shared" si="60"/>
        <v/>
      </c>
      <c r="M385" s="11"/>
      <c r="N385" s="11" t="str">
        <f>IF(E385&lt;&gt;"",VLOOKUP(E385,依頼一覧!F:H,2,0),"")</f>
        <v/>
      </c>
    </row>
    <row r="386" spans="3:14">
      <c r="C386" s="9" t="str">
        <f t="shared" si="64"/>
        <v/>
      </c>
      <c r="J386" s="11" t="str">
        <f t="shared" ref="J386:J449" si="66">IF(E386&lt;&gt;"",
IF(
OR(VALUE(G386)=31091,VALUE(G386)=49561,VALUE(G386)=49790,VALUE(G386)=48161,VALUE(G386)=49661,VALUE(G386)=49861,VALUE(G386)=48561,VALUE(G386)=49679,VALUE(G386)=60522,VALUE(G386)=49261,VALUE(G386)=49681,VALUE(G386)=71151,VALUE(G386)=49361,VALUE(G386)=49743,VALUE(G386)=77334,VALUE(G386)=49461,VALUE(G386)=49761,VALUE(G386)=99661,VALUE(G386)=917,VALUE(G386)=10035,VALUE(G386)=49663,VALUE(G386)=49665,VALUE(G386)=60020,VALUE(G386)=99660,VALUE(G386)=99663,VALUE(G386)=99665,VALUE(G386)=71151,VALUE(G386)=31081),"JCB",
IF(
E386=0,"J-Mups","MUN"
)
),"")</f>
        <v/>
      </c>
      <c r="M386" s="11"/>
      <c r="N386" s="11" t="str">
        <f>IF(E386&lt;&gt;"",VLOOKUP(E386,依頼一覧!F:H,2,0),"")</f>
        <v/>
      </c>
    </row>
    <row r="387" spans="3:14">
      <c r="C387" s="9" t="str">
        <f t="shared" ref="C387:C450" si="67">IF(D387&lt;&gt;"",C386,"")</f>
        <v/>
      </c>
      <c r="J387" s="11" t="str">
        <f t="shared" si="66"/>
        <v/>
      </c>
      <c r="M387" s="11"/>
      <c r="N387" s="11" t="str">
        <f>IF(E387&lt;&gt;"",VLOOKUP(E387,依頼一覧!F:H,2,0),"")</f>
        <v/>
      </c>
    </row>
    <row r="388" spans="3:14">
      <c r="C388" s="9" t="str">
        <f t="shared" si="67"/>
        <v/>
      </c>
      <c r="J388" s="11" t="str">
        <f t="shared" si="66"/>
        <v/>
      </c>
      <c r="M388" s="11"/>
      <c r="N388" s="11" t="str">
        <f>IF(E388&lt;&gt;"",VLOOKUP(E388,依頼一覧!F:H,2,0),"")</f>
        <v/>
      </c>
    </row>
    <row r="389" spans="3:14">
      <c r="C389" s="9" t="str">
        <f t="shared" si="67"/>
        <v/>
      </c>
      <c r="J389" s="11" t="str">
        <f t="shared" si="66"/>
        <v/>
      </c>
      <c r="M389" s="11"/>
      <c r="N389" s="11" t="str">
        <f>IF(E389&lt;&gt;"",VLOOKUP(E389,依頼一覧!F:H,2,0),"")</f>
        <v/>
      </c>
    </row>
    <row r="390" spans="3:14">
      <c r="C390" s="9" t="str">
        <f t="shared" si="67"/>
        <v/>
      </c>
      <c r="J390" s="11" t="str">
        <f t="shared" si="66"/>
        <v/>
      </c>
      <c r="M390" s="11"/>
      <c r="N390" s="11" t="str">
        <f>IF(E390&lt;&gt;"",VLOOKUP(E390,依頼一覧!F:H,2,0),"")</f>
        <v/>
      </c>
    </row>
    <row r="391" spans="3:14">
      <c r="C391" s="9" t="str">
        <f t="shared" si="67"/>
        <v/>
      </c>
      <c r="J391" s="11" t="str">
        <f t="shared" si="66"/>
        <v/>
      </c>
      <c r="M391" s="11"/>
      <c r="N391" s="11" t="str">
        <f>IF(E391&lt;&gt;"",VLOOKUP(E391,依頼一覧!F:H,2,0),"")</f>
        <v/>
      </c>
    </row>
    <row r="392" spans="3:14">
      <c r="C392" s="9" t="str">
        <f t="shared" si="67"/>
        <v/>
      </c>
      <c r="J392" s="11" t="str">
        <f t="shared" si="66"/>
        <v/>
      </c>
      <c r="M392" s="11"/>
      <c r="N392" s="11" t="str">
        <f>IF(E392&lt;&gt;"",VLOOKUP(E392,依頼一覧!F:H,2,0),"")</f>
        <v/>
      </c>
    </row>
    <row r="393" spans="3:14">
      <c r="C393" s="9" t="str">
        <f t="shared" si="67"/>
        <v/>
      </c>
      <c r="J393" s="11" t="str">
        <f t="shared" si="66"/>
        <v/>
      </c>
      <c r="M393" s="11"/>
      <c r="N393" s="11" t="str">
        <f>IF(E393&lt;&gt;"",VLOOKUP(E393,依頼一覧!F:H,2,0),"")</f>
        <v/>
      </c>
    </row>
    <row r="394" spans="3:14">
      <c r="C394" s="9" t="str">
        <f t="shared" si="67"/>
        <v/>
      </c>
      <c r="J394" s="11" t="str">
        <f t="shared" si="66"/>
        <v/>
      </c>
      <c r="M394" s="11"/>
      <c r="N394" s="11" t="str">
        <f>IF(E394&lt;&gt;"",VLOOKUP(E394,依頼一覧!F:H,2,0),"")</f>
        <v/>
      </c>
    </row>
    <row r="395" spans="3:14">
      <c r="C395" s="9" t="str">
        <f t="shared" si="67"/>
        <v/>
      </c>
      <c r="J395" s="11" t="str">
        <f t="shared" si="66"/>
        <v/>
      </c>
      <c r="M395" s="11"/>
      <c r="N395" s="11" t="str">
        <f>IF(E395&lt;&gt;"",VLOOKUP(E395,依頼一覧!F:H,2,0),"")</f>
        <v/>
      </c>
    </row>
    <row r="396" spans="3:14">
      <c r="C396" s="9" t="str">
        <f t="shared" si="67"/>
        <v/>
      </c>
      <c r="J396" s="11" t="str">
        <f t="shared" si="66"/>
        <v/>
      </c>
      <c r="M396" s="11"/>
      <c r="N396" s="11" t="str">
        <f>IF(E396&lt;&gt;"",VLOOKUP(E396,依頼一覧!F:H,2,0),"")</f>
        <v/>
      </c>
    </row>
    <row r="397" spans="3:14">
      <c r="C397" s="9" t="str">
        <f t="shared" si="67"/>
        <v/>
      </c>
      <c r="J397" s="11" t="str">
        <f t="shared" si="66"/>
        <v/>
      </c>
      <c r="M397" s="11"/>
      <c r="N397" s="11" t="str">
        <f>IF(E397&lt;&gt;"",VLOOKUP(E397,依頼一覧!F:H,2,0),"")</f>
        <v/>
      </c>
    </row>
    <row r="398" spans="3:14">
      <c r="C398" s="9" t="str">
        <f t="shared" si="67"/>
        <v/>
      </c>
      <c r="J398" s="11" t="str">
        <f t="shared" si="66"/>
        <v/>
      </c>
      <c r="M398" s="11"/>
      <c r="N398" s="11" t="str">
        <f>IF(E398&lt;&gt;"",VLOOKUP(E398,依頼一覧!F:H,2,0),"")</f>
        <v/>
      </c>
    </row>
    <row r="399" spans="3:14">
      <c r="C399" s="9" t="str">
        <f t="shared" si="67"/>
        <v/>
      </c>
      <c r="J399" s="11" t="str">
        <f t="shared" si="66"/>
        <v/>
      </c>
      <c r="M399" s="11"/>
      <c r="N399" s="11" t="str">
        <f>IF(E399&lt;&gt;"",VLOOKUP(E399,依頼一覧!F:H,2,0),"")</f>
        <v/>
      </c>
    </row>
    <row r="400" spans="3:14">
      <c r="C400" s="9" t="str">
        <f t="shared" si="67"/>
        <v/>
      </c>
      <c r="J400" s="11" t="str">
        <f t="shared" si="66"/>
        <v/>
      </c>
      <c r="M400" s="11"/>
      <c r="N400" s="11" t="str">
        <f>IF(E400&lt;&gt;"",VLOOKUP(E400,依頼一覧!F:H,2,0),"")</f>
        <v/>
      </c>
    </row>
    <row r="401" spans="3:14">
      <c r="C401" s="9" t="str">
        <f t="shared" si="67"/>
        <v/>
      </c>
      <c r="J401" s="11" t="str">
        <f t="shared" si="66"/>
        <v/>
      </c>
      <c r="M401" s="11"/>
      <c r="N401" s="11" t="str">
        <f>IF(E401&lt;&gt;"",VLOOKUP(E401,依頼一覧!F:H,2,0),"")</f>
        <v/>
      </c>
    </row>
    <row r="402" spans="3:14">
      <c r="C402" s="9" t="str">
        <f t="shared" si="67"/>
        <v/>
      </c>
      <c r="J402" s="11" t="str">
        <f t="shared" si="66"/>
        <v/>
      </c>
      <c r="M402" s="11"/>
      <c r="N402" s="11" t="str">
        <f>IF(E402&lt;&gt;"",VLOOKUP(E402,依頼一覧!F:H,2,0),"")</f>
        <v/>
      </c>
    </row>
    <row r="403" spans="3:14">
      <c r="C403" s="9" t="str">
        <f t="shared" si="67"/>
        <v/>
      </c>
      <c r="J403" s="11" t="str">
        <f t="shared" si="66"/>
        <v/>
      </c>
      <c r="M403" s="11"/>
      <c r="N403" s="11" t="str">
        <f>IF(E403&lt;&gt;"",VLOOKUP(E403,依頼一覧!F:H,2,0),"")</f>
        <v/>
      </c>
    </row>
    <row r="404" spans="3:14">
      <c r="C404" s="9" t="str">
        <f t="shared" si="67"/>
        <v/>
      </c>
      <c r="J404" s="11" t="str">
        <f t="shared" si="66"/>
        <v/>
      </c>
      <c r="M404" s="11"/>
      <c r="N404" s="11" t="str">
        <f>IF(E404&lt;&gt;"",VLOOKUP(E404,依頼一覧!F:H,2,0),"")</f>
        <v/>
      </c>
    </row>
    <row r="405" spans="3:14">
      <c r="C405" s="9" t="str">
        <f t="shared" si="67"/>
        <v/>
      </c>
      <c r="J405" s="11" t="str">
        <f t="shared" si="66"/>
        <v/>
      </c>
      <c r="M405" s="11"/>
      <c r="N405" s="11" t="str">
        <f>IF(E405&lt;&gt;"",VLOOKUP(E405,依頼一覧!F:H,2,0),"")</f>
        <v/>
      </c>
    </row>
    <row r="406" spans="3:14">
      <c r="C406" s="9" t="str">
        <f t="shared" si="67"/>
        <v/>
      </c>
      <c r="J406" s="11" t="str">
        <f t="shared" si="66"/>
        <v/>
      </c>
      <c r="M406" s="11"/>
      <c r="N406" s="11" t="str">
        <f>IF(E406&lt;&gt;"",VLOOKUP(E406,依頼一覧!F:H,2,0),"")</f>
        <v/>
      </c>
    </row>
    <row r="407" spans="3:14">
      <c r="C407" s="9" t="str">
        <f t="shared" si="67"/>
        <v/>
      </c>
      <c r="J407" s="11" t="str">
        <f t="shared" si="66"/>
        <v/>
      </c>
      <c r="M407" s="11"/>
      <c r="N407" s="11" t="str">
        <f>IF(E407&lt;&gt;"",VLOOKUP(E407,依頼一覧!F:H,2,0),"")</f>
        <v/>
      </c>
    </row>
    <row r="408" spans="3:14">
      <c r="C408" s="9" t="str">
        <f t="shared" si="67"/>
        <v/>
      </c>
      <c r="J408" s="11" t="str">
        <f t="shared" si="66"/>
        <v/>
      </c>
      <c r="M408" s="11"/>
      <c r="N408" s="11" t="str">
        <f>IF(E408&lt;&gt;"",VLOOKUP(E408,依頼一覧!F:H,2,0),"")</f>
        <v/>
      </c>
    </row>
    <row r="409" spans="3:14">
      <c r="C409" s="9" t="str">
        <f t="shared" si="67"/>
        <v/>
      </c>
      <c r="J409" s="11" t="str">
        <f t="shared" si="66"/>
        <v/>
      </c>
      <c r="M409" s="11"/>
      <c r="N409" s="11" t="str">
        <f>IF(E409&lt;&gt;"",VLOOKUP(E409,依頼一覧!F:H,2,0),"")</f>
        <v/>
      </c>
    </row>
    <row r="410" spans="3:14">
      <c r="C410" s="9" t="str">
        <f t="shared" si="67"/>
        <v/>
      </c>
      <c r="J410" s="11" t="str">
        <f t="shared" si="66"/>
        <v/>
      </c>
      <c r="M410" s="11"/>
      <c r="N410" s="11" t="str">
        <f>IF(E410&lt;&gt;"",VLOOKUP(E410,依頼一覧!F:H,2,0),"")</f>
        <v/>
      </c>
    </row>
    <row r="411" spans="3:14">
      <c r="C411" s="9" t="str">
        <f t="shared" si="67"/>
        <v/>
      </c>
      <c r="J411" s="11" t="str">
        <f t="shared" si="66"/>
        <v/>
      </c>
      <c r="M411" s="11"/>
      <c r="N411" s="11" t="str">
        <f>IF(E411&lt;&gt;"",VLOOKUP(E411,依頼一覧!F:H,2,0),"")</f>
        <v/>
      </c>
    </row>
    <row r="412" spans="3:14">
      <c r="C412" s="9" t="str">
        <f t="shared" si="67"/>
        <v/>
      </c>
      <c r="J412" s="11" t="str">
        <f t="shared" si="66"/>
        <v/>
      </c>
      <c r="M412" s="11"/>
      <c r="N412" s="11" t="str">
        <f>IF(E412&lt;&gt;"",VLOOKUP(E412,依頼一覧!F:H,2,0),"")</f>
        <v/>
      </c>
    </row>
    <row r="413" spans="3:14">
      <c r="C413" s="9" t="str">
        <f t="shared" si="67"/>
        <v/>
      </c>
      <c r="J413" s="11" t="str">
        <f t="shared" si="66"/>
        <v/>
      </c>
      <c r="M413" s="11"/>
      <c r="N413" s="11" t="str">
        <f>IF(E413&lt;&gt;"",VLOOKUP(E413,依頼一覧!F:H,2,0),"")</f>
        <v/>
      </c>
    </row>
    <row r="414" spans="3:14">
      <c r="C414" s="9" t="str">
        <f t="shared" si="67"/>
        <v/>
      </c>
      <c r="J414" s="11" t="str">
        <f t="shared" si="66"/>
        <v/>
      </c>
      <c r="M414" s="11"/>
      <c r="N414" s="11" t="str">
        <f>IF(E414&lt;&gt;"",VLOOKUP(E414,依頼一覧!F:H,2,0),"")</f>
        <v/>
      </c>
    </row>
    <row r="415" spans="3:14">
      <c r="C415" s="9" t="str">
        <f t="shared" si="67"/>
        <v/>
      </c>
      <c r="J415" s="11" t="str">
        <f t="shared" si="66"/>
        <v/>
      </c>
      <c r="M415" s="11"/>
      <c r="N415" s="11" t="str">
        <f>IF(E415&lt;&gt;"",VLOOKUP(E415,依頼一覧!F:H,2,0),"")</f>
        <v/>
      </c>
    </row>
    <row r="416" spans="3:14">
      <c r="C416" s="9" t="str">
        <f t="shared" si="67"/>
        <v/>
      </c>
      <c r="J416" s="11" t="str">
        <f t="shared" si="66"/>
        <v/>
      </c>
      <c r="M416" s="11"/>
      <c r="N416" s="11" t="str">
        <f>IF(E416&lt;&gt;"",VLOOKUP(E416,依頼一覧!F:H,2,0),"")</f>
        <v/>
      </c>
    </row>
    <row r="417" spans="3:14">
      <c r="C417" s="9" t="str">
        <f t="shared" si="67"/>
        <v/>
      </c>
      <c r="J417" s="11" t="str">
        <f t="shared" si="66"/>
        <v/>
      </c>
      <c r="M417" s="11"/>
      <c r="N417" s="11" t="str">
        <f>IF(E417&lt;&gt;"",VLOOKUP(E417,依頼一覧!F:H,2,0),"")</f>
        <v/>
      </c>
    </row>
    <row r="418" spans="3:14">
      <c r="C418" s="9" t="str">
        <f t="shared" si="67"/>
        <v/>
      </c>
      <c r="J418" s="11" t="str">
        <f t="shared" si="66"/>
        <v/>
      </c>
      <c r="M418" s="11"/>
      <c r="N418" s="11" t="str">
        <f>IF(E418&lt;&gt;"",VLOOKUP(E418,依頼一覧!F:H,2,0),"")</f>
        <v/>
      </c>
    </row>
    <row r="419" spans="3:14">
      <c r="C419" s="9" t="str">
        <f t="shared" si="67"/>
        <v/>
      </c>
      <c r="J419" s="11" t="str">
        <f t="shared" si="66"/>
        <v/>
      </c>
      <c r="M419" s="11"/>
      <c r="N419" s="11" t="str">
        <f>IF(E419&lt;&gt;"",VLOOKUP(E419,依頼一覧!F:H,2,0),"")</f>
        <v/>
      </c>
    </row>
    <row r="420" spans="3:14">
      <c r="C420" s="9" t="str">
        <f t="shared" si="67"/>
        <v/>
      </c>
      <c r="J420" s="11" t="str">
        <f t="shared" si="66"/>
        <v/>
      </c>
      <c r="M420" s="11"/>
      <c r="N420" s="11" t="str">
        <f>IF(E420&lt;&gt;"",VLOOKUP(E420,依頼一覧!F:H,2,0),"")</f>
        <v/>
      </c>
    </row>
    <row r="421" spans="3:14">
      <c r="C421" s="9" t="str">
        <f t="shared" si="67"/>
        <v/>
      </c>
      <c r="J421" s="11" t="str">
        <f t="shared" si="66"/>
        <v/>
      </c>
      <c r="M421" s="11"/>
      <c r="N421" s="11" t="str">
        <f>IF(E421&lt;&gt;"",VLOOKUP(E421,依頼一覧!F:H,2,0),"")</f>
        <v/>
      </c>
    </row>
    <row r="422" spans="3:14">
      <c r="C422" s="9" t="str">
        <f t="shared" si="67"/>
        <v/>
      </c>
      <c r="J422" s="11" t="str">
        <f t="shared" si="66"/>
        <v/>
      </c>
      <c r="M422" s="11"/>
      <c r="N422" s="11" t="str">
        <f>IF(E422&lt;&gt;"",VLOOKUP(E422,依頼一覧!F:H,2,0),"")</f>
        <v/>
      </c>
    </row>
    <row r="423" spans="3:14">
      <c r="C423" s="9" t="str">
        <f t="shared" si="67"/>
        <v/>
      </c>
      <c r="J423" s="11" t="str">
        <f t="shared" si="66"/>
        <v/>
      </c>
      <c r="M423" s="11"/>
      <c r="N423" s="11" t="str">
        <f>IF(E423&lt;&gt;"",VLOOKUP(E423,依頼一覧!F:H,2,0),"")</f>
        <v/>
      </c>
    </row>
    <row r="424" spans="3:14">
      <c r="C424" s="9" t="str">
        <f t="shared" si="67"/>
        <v/>
      </c>
      <c r="J424" s="11" t="str">
        <f t="shared" si="66"/>
        <v/>
      </c>
      <c r="M424" s="11"/>
      <c r="N424" s="11" t="str">
        <f>IF(E424&lt;&gt;"",VLOOKUP(E424,依頼一覧!F:H,2,0),"")</f>
        <v/>
      </c>
    </row>
    <row r="425" spans="3:14">
      <c r="C425" s="9" t="str">
        <f t="shared" si="67"/>
        <v/>
      </c>
      <c r="J425" s="11" t="str">
        <f t="shared" si="66"/>
        <v/>
      </c>
      <c r="M425" s="11"/>
      <c r="N425" s="11" t="str">
        <f>IF(E425&lt;&gt;"",VLOOKUP(E425,依頼一覧!F:H,2,0),"")</f>
        <v/>
      </c>
    </row>
    <row r="426" spans="3:14">
      <c r="C426" s="9" t="str">
        <f t="shared" si="67"/>
        <v/>
      </c>
      <c r="J426" s="11" t="str">
        <f t="shared" si="66"/>
        <v/>
      </c>
      <c r="M426" s="11"/>
      <c r="N426" s="11" t="str">
        <f>IF(E426&lt;&gt;"",VLOOKUP(E426,依頼一覧!F:H,2,0),"")</f>
        <v/>
      </c>
    </row>
    <row r="427" spans="3:14">
      <c r="C427" s="9" t="str">
        <f t="shared" si="67"/>
        <v/>
      </c>
      <c r="J427" s="11" t="str">
        <f t="shared" si="66"/>
        <v/>
      </c>
      <c r="M427" s="11"/>
      <c r="N427" s="11" t="str">
        <f>IF(E427&lt;&gt;"",VLOOKUP(E427,依頼一覧!F:H,2,0),"")</f>
        <v/>
      </c>
    </row>
    <row r="428" spans="3:14">
      <c r="C428" s="9" t="str">
        <f t="shared" si="67"/>
        <v/>
      </c>
      <c r="J428" s="11" t="str">
        <f t="shared" si="66"/>
        <v/>
      </c>
      <c r="M428" s="11"/>
      <c r="N428" s="11" t="str">
        <f>IF(E428&lt;&gt;"",VLOOKUP(E428,依頼一覧!F:H,2,0),"")</f>
        <v/>
      </c>
    </row>
    <row r="429" spans="3:14">
      <c r="C429" s="9" t="str">
        <f t="shared" si="67"/>
        <v/>
      </c>
      <c r="J429" s="11" t="str">
        <f t="shared" si="66"/>
        <v/>
      </c>
      <c r="M429" s="11"/>
      <c r="N429" s="11" t="str">
        <f>IF(E429&lt;&gt;"",VLOOKUP(E429,依頼一覧!F:H,2,0),"")</f>
        <v/>
      </c>
    </row>
    <row r="430" spans="3:14">
      <c r="C430" s="9" t="str">
        <f t="shared" si="67"/>
        <v/>
      </c>
      <c r="J430" s="11" t="str">
        <f t="shared" si="66"/>
        <v/>
      </c>
      <c r="M430" s="11"/>
      <c r="N430" s="11" t="str">
        <f>IF(E430&lt;&gt;"",VLOOKUP(E430,依頼一覧!F:H,2,0),"")</f>
        <v/>
      </c>
    </row>
    <row r="431" spans="3:14">
      <c r="C431" s="9" t="str">
        <f t="shared" si="67"/>
        <v/>
      </c>
      <c r="J431" s="11" t="str">
        <f t="shared" si="66"/>
        <v/>
      </c>
      <c r="M431" s="11"/>
      <c r="N431" s="11" t="str">
        <f>IF(E431&lt;&gt;"",VLOOKUP(E431,依頼一覧!F:H,2,0),"")</f>
        <v/>
      </c>
    </row>
    <row r="432" spans="3:14">
      <c r="C432" s="9" t="str">
        <f t="shared" si="67"/>
        <v/>
      </c>
      <c r="J432" s="11" t="str">
        <f t="shared" si="66"/>
        <v/>
      </c>
      <c r="M432" s="11"/>
      <c r="N432" s="11" t="str">
        <f>IF(E432&lt;&gt;"",VLOOKUP(E432,依頼一覧!F:H,2,0),"")</f>
        <v/>
      </c>
    </row>
    <row r="433" spans="3:14">
      <c r="C433" s="9" t="str">
        <f t="shared" si="67"/>
        <v/>
      </c>
      <c r="J433" s="11" t="str">
        <f t="shared" si="66"/>
        <v/>
      </c>
      <c r="M433" s="11"/>
      <c r="N433" s="11" t="str">
        <f>IF(E433&lt;&gt;"",VLOOKUP(E433,依頼一覧!F:H,2,0),"")</f>
        <v/>
      </c>
    </row>
    <row r="434" spans="3:14">
      <c r="C434" s="9" t="str">
        <f t="shared" si="67"/>
        <v/>
      </c>
      <c r="J434" s="11" t="str">
        <f t="shared" si="66"/>
        <v/>
      </c>
      <c r="M434" s="11"/>
      <c r="N434" s="11" t="str">
        <f>IF(E434&lt;&gt;"",VLOOKUP(E434,依頼一覧!F:H,2,0),"")</f>
        <v/>
      </c>
    </row>
    <row r="435" spans="3:14">
      <c r="C435" s="9" t="str">
        <f t="shared" si="67"/>
        <v/>
      </c>
      <c r="J435" s="11" t="str">
        <f t="shared" si="66"/>
        <v/>
      </c>
      <c r="M435" s="11"/>
      <c r="N435" s="11" t="str">
        <f>IF(E435&lt;&gt;"",VLOOKUP(E435,依頼一覧!F:H,2,0),"")</f>
        <v/>
      </c>
    </row>
    <row r="436" spans="3:14">
      <c r="C436" s="9" t="str">
        <f t="shared" si="67"/>
        <v/>
      </c>
      <c r="J436" s="11" t="str">
        <f t="shared" si="66"/>
        <v/>
      </c>
      <c r="M436" s="11"/>
      <c r="N436" s="11" t="str">
        <f>IF(E436&lt;&gt;"",VLOOKUP(E436,依頼一覧!F:H,2,0),"")</f>
        <v/>
      </c>
    </row>
    <row r="437" spans="3:14">
      <c r="C437" s="9" t="str">
        <f t="shared" si="67"/>
        <v/>
      </c>
      <c r="J437" s="11" t="str">
        <f t="shared" si="66"/>
        <v/>
      </c>
      <c r="M437" s="11"/>
      <c r="N437" s="11" t="str">
        <f>IF(E437&lt;&gt;"",VLOOKUP(E437,依頼一覧!F:H,2,0),"")</f>
        <v/>
      </c>
    </row>
    <row r="438" spans="3:14">
      <c r="C438" s="9" t="str">
        <f t="shared" si="67"/>
        <v/>
      </c>
      <c r="J438" s="11" t="str">
        <f t="shared" si="66"/>
        <v/>
      </c>
      <c r="M438" s="11"/>
      <c r="N438" s="11" t="str">
        <f>IF(E438&lt;&gt;"",VLOOKUP(E438,依頼一覧!F:H,2,0),"")</f>
        <v/>
      </c>
    </row>
    <row r="439" spans="3:14">
      <c r="C439" s="9" t="str">
        <f t="shared" si="67"/>
        <v/>
      </c>
      <c r="J439" s="11" t="str">
        <f t="shared" si="66"/>
        <v/>
      </c>
      <c r="M439" s="11"/>
      <c r="N439" s="11" t="str">
        <f>IF(E439&lt;&gt;"",VLOOKUP(E439,依頼一覧!F:H,2,0),"")</f>
        <v/>
      </c>
    </row>
    <row r="440" spans="3:14">
      <c r="C440" s="9" t="str">
        <f t="shared" si="67"/>
        <v/>
      </c>
      <c r="J440" s="11" t="str">
        <f t="shared" si="66"/>
        <v/>
      </c>
      <c r="M440" s="11"/>
      <c r="N440" s="11" t="str">
        <f>IF(E440&lt;&gt;"",VLOOKUP(E440,依頼一覧!F:H,2,0),"")</f>
        <v/>
      </c>
    </row>
    <row r="441" spans="3:14">
      <c r="C441" s="9" t="str">
        <f t="shared" si="67"/>
        <v/>
      </c>
      <c r="J441" s="11" t="str">
        <f t="shared" si="66"/>
        <v/>
      </c>
      <c r="M441" s="11"/>
      <c r="N441" s="11" t="str">
        <f>IF(E441&lt;&gt;"",VLOOKUP(E441,依頼一覧!F:H,2,0),"")</f>
        <v/>
      </c>
    </row>
    <row r="442" spans="3:14">
      <c r="C442" s="9" t="str">
        <f t="shared" si="67"/>
        <v/>
      </c>
      <c r="J442" s="11" t="str">
        <f t="shared" si="66"/>
        <v/>
      </c>
      <c r="M442" s="11"/>
      <c r="N442" s="11" t="str">
        <f>IF(E442&lt;&gt;"",VLOOKUP(E442,依頼一覧!F:H,2,0),"")</f>
        <v/>
      </c>
    </row>
    <row r="443" spans="3:14">
      <c r="C443" s="9" t="str">
        <f t="shared" si="67"/>
        <v/>
      </c>
      <c r="J443" s="11" t="str">
        <f t="shared" si="66"/>
        <v/>
      </c>
      <c r="M443" s="11"/>
      <c r="N443" s="11" t="str">
        <f>IF(E443&lt;&gt;"",VLOOKUP(E443,依頼一覧!F:H,2,0),"")</f>
        <v/>
      </c>
    </row>
    <row r="444" spans="3:14">
      <c r="C444" s="9" t="str">
        <f t="shared" si="67"/>
        <v/>
      </c>
      <c r="J444" s="11" t="str">
        <f t="shared" si="66"/>
        <v/>
      </c>
      <c r="M444" s="11"/>
      <c r="N444" s="11" t="str">
        <f>IF(E444&lt;&gt;"",VLOOKUP(E444,依頼一覧!F:H,2,0),"")</f>
        <v/>
      </c>
    </row>
    <row r="445" spans="3:14">
      <c r="C445" s="9" t="str">
        <f t="shared" si="67"/>
        <v/>
      </c>
      <c r="J445" s="11" t="str">
        <f t="shared" si="66"/>
        <v/>
      </c>
      <c r="M445" s="11"/>
      <c r="N445" s="11" t="str">
        <f>IF(E445&lt;&gt;"",VLOOKUP(E445,依頼一覧!F:H,2,0),"")</f>
        <v/>
      </c>
    </row>
    <row r="446" spans="3:14">
      <c r="C446" s="9" t="str">
        <f t="shared" si="67"/>
        <v/>
      </c>
      <c r="J446" s="11" t="str">
        <f t="shared" si="66"/>
        <v/>
      </c>
      <c r="M446" s="11"/>
      <c r="N446" s="11" t="str">
        <f>IF(E446&lt;&gt;"",VLOOKUP(E446,依頼一覧!F:H,2,0),"")</f>
        <v/>
      </c>
    </row>
    <row r="447" spans="3:14">
      <c r="C447" s="9" t="str">
        <f t="shared" si="67"/>
        <v/>
      </c>
      <c r="J447" s="11" t="str">
        <f t="shared" si="66"/>
        <v/>
      </c>
      <c r="M447" s="11"/>
      <c r="N447" s="11" t="str">
        <f>IF(E447&lt;&gt;"",VLOOKUP(E447,依頼一覧!F:H,2,0),"")</f>
        <v/>
      </c>
    </row>
    <row r="448" spans="3:14">
      <c r="C448" s="9" t="str">
        <f t="shared" si="67"/>
        <v/>
      </c>
      <c r="J448" s="11" t="str">
        <f t="shared" si="66"/>
        <v/>
      </c>
      <c r="M448" s="11"/>
      <c r="N448" s="11" t="str">
        <f>IF(E448&lt;&gt;"",VLOOKUP(E448,依頼一覧!F:H,2,0),"")</f>
        <v/>
      </c>
    </row>
    <row r="449" spans="3:14">
      <c r="C449" s="9" t="str">
        <f t="shared" si="67"/>
        <v/>
      </c>
      <c r="J449" s="11" t="str">
        <f t="shared" si="66"/>
        <v/>
      </c>
      <c r="M449" s="11"/>
      <c r="N449" s="11" t="str">
        <f>IF(E449&lt;&gt;"",VLOOKUP(E449,依頼一覧!F:H,2,0),"")</f>
        <v/>
      </c>
    </row>
    <row r="450" spans="3:14">
      <c r="C450" s="9" t="str">
        <f t="shared" si="67"/>
        <v/>
      </c>
      <c r="J450" s="11" t="str">
        <f t="shared" ref="J450:J513" si="68">IF(E450&lt;&gt;"",
IF(
OR(VALUE(G450)=31091,VALUE(G450)=49561,VALUE(G450)=49790,VALUE(G450)=48161,VALUE(G450)=49661,VALUE(G450)=49861,VALUE(G450)=48561,VALUE(G450)=49679,VALUE(G450)=60522,VALUE(G450)=49261,VALUE(G450)=49681,VALUE(G450)=71151,VALUE(G450)=49361,VALUE(G450)=49743,VALUE(G450)=77334,VALUE(G450)=49461,VALUE(G450)=49761,VALUE(G450)=99661,VALUE(G450)=917,VALUE(G450)=10035,VALUE(G450)=49663,VALUE(G450)=49665,VALUE(G450)=60020,VALUE(G450)=99660,VALUE(G450)=99663,VALUE(G450)=99665,VALUE(G450)=71151,VALUE(G450)=31081),"JCB",
IF(
E450=0,"J-Mups","MUN"
)
),"")</f>
        <v/>
      </c>
      <c r="M450" s="11"/>
      <c r="N450" s="11" t="str">
        <f>IF(E450&lt;&gt;"",VLOOKUP(E450,依頼一覧!F:H,2,0),"")</f>
        <v/>
      </c>
    </row>
    <row r="451" spans="3:14">
      <c r="C451" s="9" t="str">
        <f t="shared" ref="C451:C514" si="69">IF(D451&lt;&gt;"",C450,"")</f>
        <v/>
      </c>
      <c r="J451" s="11" t="str">
        <f t="shared" si="68"/>
        <v/>
      </c>
      <c r="M451" s="11"/>
      <c r="N451" s="11" t="str">
        <f>IF(E451&lt;&gt;"",VLOOKUP(E451,依頼一覧!F:H,2,0),"")</f>
        <v/>
      </c>
    </row>
    <row r="452" spans="3:14">
      <c r="C452" s="9" t="str">
        <f t="shared" si="69"/>
        <v/>
      </c>
      <c r="J452" s="11" t="str">
        <f t="shared" si="68"/>
        <v/>
      </c>
      <c r="M452" s="11"/>
      <c r="N452" s="11" t="str">
        <f>IF(E452&lt;&gt;"",VLOOKUP(E452,依頼一覧!F:H,2,0),"")</f>
        <v/>
      </c>
    </row>
    <row r="453" spans="3:14">
      <c r="C453" s="9" t="str">
        <f t="shared" si="69"/>
        <v/>
      </c>
      <c r="J453" s="11" t="str">
        <f t="shared" si="68"/>
        <v/>
      </c>
      <c r="M453" s="11"/>
      <c r="N453" s="11" t="str">
        <f>IF(E453&lt;&gt;"",VLOOKUP(E453,依頼一覧!F:H,2,0),"")</f>
        <v/>
      </c>
    </row>
    <row r="454" spans="3:14">
      <c r="C454" s="9" t="str">
        <f t="shared" si="69"/>
        <v/>
      </c>
      <c r="J454" s="11" t="str">
        <f t="shared" si="68"/>
        <v/>
      </c>
      <c r="M454" s="11"/>
      <c r="N454" s="11" t="str">
        <f>IF(E454&lt;&gt;"",VLOOKUP(E454,依頼一覧!F:H,2,0),"")</f>
        <v/>
      </c>
    </row>
    <row r="455" spans="3:14">
      <c r="C455" s="9" t="str">
        <f t="shared" si="69"/>
        <v/>
      </c>
      <c r="J455" s="11" t="str">
        <f t="shared" si="68"/>
        <v/>
      </c>
      <c r="M455" s="11"/>
      <c r="N455" s="11" t="str">
        <f>IF(E455&lt;&gt;"",VLOOKUP(E455,依頼一覧!F:H,2,0),"")</f>
        <v/>
      </c>
    </row>
    <row r="456" spans="3:14">
      <c r="C456" s="9" t="str">
        <f t="shared" si="69"/>
        <v/>
      </c>
      <c r="J456" s="11" t="str">
        <f t="shared" si="68"/>
        <v/>
      </c>
      <c r="M456" s="11"/>
      <c r="N456" s="11" t="str">
        <f>IF(E456&lt;&gt;"",VLOOKUP(E456,依頼一覧!F:H,2,0),"")</f>
        <v/>
      </c>
    </row>
    <row r="457" spans="3:14">
      <c r="C457" s="9" t="str">
        <f t="shared" si="69"/>
        <v/>
      </c>
      <c r="J457" s="11" t="str">
        <f t="shared" si="68"/>
        <v/>
      </c>
      <c r="M457" s="11"/>
      <c r="N457" s="11" t="str">
        <f>IF(E457&lt;&gt;"",VLOOKUP(E457,依頼一覧!F:H,2,0),"")</f>
        <v/>
      </c>
    </row>
    <row r="458" spans="3:14">
      <c r="C458" s="9" t="str">
        <f t="shared" si="69"/>
        <v/>
      </c>
      <c r="J458" s="11" t="str">
        <f t="shared" si="68"/>
        <v/>
      </c>
      <c r="M458" s="11"/>
      <c r="N458" s="11" t="str">
        <f>IF(E458&lt;&gt;"",VLOOKUP(E458,依頼一覧!F:H,2,0),"")</f>
        <v/>
      </c>
    </row>
    <row r="459" spans="3:14">
      <c r="C459" s="9" t="str">
        <f t="shared" si="69"/>
        <v/>
      </c>
      <c r="J459" s="11" t="str">
        <f t="shared" si="68"/>
        <v/>
      </c>
      <c r="M459" s="11"/>
      <c r="N459" s="11" t="str">
        <f>IF(E459&lt;&gt;"",VLOOKUP(E459,依頼一覧!F:H,2,0),"")</f>
        <v/>
      </c>
    </row>
    <row r="460" spans="3:14">
      <c r="C460" s="9" t="str">
        <f t="shared" si="69"/>
        <v/>
      </c>
      <c r="J460" s="11" t="str">
        <f t="shared" si="68"/>
        <v/>
      </c>
      <c r="M460" s="11"/>
      <c r="N460" s="11" t="str">
        <f>IF(E460&lt;&gt;"",VLOOKUP(E460,依頼一覧!F:H,2,0),"")</f>
        <v/>
      </c>
    </row>
    <row r="461" spans="3:14">
      <c r="C461" s="9" t="str">
        <f t="shared" si="69"/>
        <v/>
      </c>
      <c r="J461" s="11" t="str">
        <f t="shared" si="68"/>
        <v/>
      </c>
      <c r="M461" s="11"/>
      <c r="N461" s="11" t="str">
        <f>IF(E461&lt;&gt;"",VLOOKUP(E461,依頼一覧!F:H,2,0),"")</f>
        <v/>
      </c>
    </row>
    <row r="462" spans="3:14">
      <c r="C462" s="9" t="str">
        <f t="shared" si="69"/>
        <v/>
      </c>
      <c r="J462" s="11" t="str">
        <f t="shared" si="68"/>
        <v/>
      </c>
      <c r="M462" s="11"/>
      <c r="N462" s="11" t="str">
        <f>IF(E462&lt;&gt;"",VLOOKUP(E462,依頼一覧!F:H,2,0),"")</f>
        <v/>
      </c>
    </row>
    <row r="463" spans="3:14">
      <c r="C463" s="9" t="str">
        <f t="shared" si="69"/>
        <v/>
      </c>
      <c r="J463" s="11" t="str">
        <f t="shared" si="68"/>
        <v/>
      </c>
      <c r="M463" s="11"/>
      <c r="N463" s="11" t="str">
        <f>IF(E463&lt;&gt;"",VLOOKUP(E463,依頼一覧!F:H,2,0),"")</f>
        <v/>
      </c>
    </row>
    <row r="464" spans="3:14">
      <c r="C464" s="9" t="str">
        <f t="shared" si="69"/>
        <v/>
      </c>
      <c r="J464" s="11" t="str">
        <f t="shared" si="68"/>
        <v/>
      </c>
      <c r="M464" s="11"/>
      <c r="N464" s="11" t="str">
        <f>IF(E464&lt;&gt;"",VLOOKUP(E464,依頼一覧!F:H,2,0),"")</f>
        <v/>
      </c>
    </row>
    <row r="465" spans="3:14">
      <c r="C465" s="9" t="str">
        <f t="shared" si="69"/>
        <v/>
      </c>
      <c r="J465" s="11" t="str">
        <f t="shared" si="68"/>
        <v/>
      </c>
      <c r="M465" s="11"/>
      <c r="N465" s="11" t="str">
        <f>IF(E465&lt;&gt;"",VLOOKUP(E465,依頼一覧!F:H,2,0),"")</f>
        <v/>
      </c>
    </row>
    <row r="466" spans="3:14">
      <c r="C466" s="9" t="str">
        <f t="shared" si="69"/>
        <v/>
      </c>
      <c r="J466" s="11" t="str">
        <f t="shared" si="68"/>
        <v/>
      </c>
      <c r="M466" s="11"/>
      <c r="N466" s="11" t="str">
        <f>IF(E466&lt;&gt;"",VLOOKUP(E466,依頼一覧!F:H,2,0),"")</f>
        <v/>
      </c>
    </row>
    <row r="467" spans="3:14">
      <c r="C467" s="9" t="str">
        <f t="shared" si="69"/>
        <v/>
      </c>
      <c r="J467" s="11" t="str">
        <f t="shared" si="68"/>
        <v/>
      </c>
      <c r="M467" s="11"/>
      <c r="N467" s="11" t="str">
        <f>IF(E467&lt;&gt;"",VLOOKUP(E467,依頼一覧!F:H,2,0),"")</f>
        <v/>
      </c>
    </row>
    <row r="468" spans="3:14">
      <c r="C468" s="9" t="str">
        <f t="shared" si="69"/>
        <v/>
      </c>
      <c r="J468" s="11" t="str">
        <f t="shared" si="68"/>
        <v/>
      </c>
      <c r="M468" s="11"/>
      <c r="N468" s="11" t="str">
        <f>IF(E468&lt;&gt;"",VLOOKUP(E468,依頼一覧!F:H,2,0),"")</f>
        <v/>
      </c>
    </row>
    <row r="469" spans="3:14">
      <c r="C469" s="9" t="str">
        <f t="shared" si="69"/>
        <v/>
      </c>
      <c r="J469" s="11" t="str">
        <f t="shared" si="68"/>
        <v/>
      </c>
      <c r="M469" s="11"/>
      <c r="N469" s="11" t="str">
        <f>IF(E469&lt;&gt;"",VLOOKUP(E469,依頼一覧!F:H,2,0),"")</f>
        <v/>
      </c>
    </row>
    <row r="470" spans="3:14">
      <c r="C470" s="9" t="str">
        <f t="shared" si="69"/>
        <v/>
      </c>
      <c r="J470" s="11" t="str">
        <f t="shared" si="68"/>
        <v/>
      </c>
      <c r="M470" s="11"/>
      <c r="N470" s="11" t="str">
        <f>IF(E470&lt;&gt;"",VLOOKUP(E470,依頼一覧!F:H,2,0),"")</f>
        <v/>
      </c>
    </row>
    <row r="471" spans="3:14">
      <c r="C471" s="9" t="str">
        <f t="shared" si="69"/>
        <v/>
      </c>
      <c r="J471" s="11" t="str">
        <f t="shared" si="68"/>
        <v/>
      </c>
      <c r="M471" s="11"/>
      <c r="N471" s="11" t="str">
        <f>IF(E471&lt;&gt;"",VLOOKUP(E471,依頼一覧!F:H,2,0),"")</f>
        <v/>
      </c>
    </row>
    <row r="472" spans="3:14">
      <c r="C472" s="9" t="str">
        <f t="shared" si="69"/>
        <v/>
      </c>
      <c r="J472" s="11" t="str">
        <f t="shared" si="68"/>
        <v/>
      </c>
      <c r="M472" s="11"/>
      <c r="N472" s="11" t="str">
        <f>IF(E472&lt;&gt;"",VLOOKUP(E472,依頼一覧!F:H,2,0),"")</f>
        <v/>
      </c>
    </row>
    <row r="473" spans="3:14">
      <c r="C473" s="9" t="str">
        <f t="shared" si="69"/>
        <v/>
      </c>
      <c r="J473" s="11" t="str">
        <f t="shared" si="68"/>
        <v/>
      </c>
      <c r="M473" s="11"/>
      <c r="N473" s="11" t="str">
        <f>IF(E473&lt;&gt;"",VLOOKUP(E473,依頼一覧!F:H,2,0),"")</f>
        <v/>
      </c>
    </row>
    <row r="474" spans="3:14">
      <c r="C474" s="9" t="str">
        <f t="shared" si="69"/>
        <v/>
      </c>
      <c r="J474" s="11" t="str">
        <f t="shared" si="68"/>
        <v/>
      </c>
      <c r="M474" s="11"/>
      <c r="N474" s="11" t="str">
        <f>IF(E474&lt;&gt;"",VLOOKUP(E474,依頼一覧!F:H,2,0),"")</f>
        <v/>
      </c>
    </row>
    <row r="475" spans="3:14">
      <c r="C475" s="9" t="str">
        <f t="shared" si="69"/>
        <v/>
      </c>
      <c r="J475" s="11" t="str">
        <f t="shared" si="68"/>
        <v/>
      </c>
      <c r="M475" s="11"/>
      <c r="N475" s="11" t="str">
        <f>IF(E475&lt;&gt;"",VLOOKUP(E475,依頼一覧!F:H,2,0),"")</f>
        <v/>
      </c>
    </row>
    <row r="476" spans="3:14">
      <c r="C476" s="9" t="str">
        <f t="shared" si="69"/>
        <v/>
      </c>
      <c r="J476" s="11" t="str">
        <f t="shared" si="68"/>
        <v/>
      </c>
      <c r="M476" s="11"/>
      <c r="N476" s="11" t="str">
        <f>IF(E476&lt;&gt;"",VLOOKUP(E476,依頼一覧!F:H,2,0),"")</f>
        <v/>
      </c>
    </row>
    <row r="477" spans="3:14">
      <c r="C477" s="9" t="str">
        <f t="shared" si="69"/>
        <v/>
      </c>
      <c r="J477" s="11" t="str">
        <f t="shared" si="68"/>
        <v/>
      </c>
      <c r="M477" s="11"/>
      <c r="N477" s="11" t="str">
        <f>IF(E477&lt;&gt;"",VLOOKUP(E477,依頼一覧!F:H,2,0),"")</f>
        <v/>
      </c>
    </row>
    <row r="478" spans="3:14">
      <c r="C478" s="9" t="str">
        <f t="shared" si="69"/>
        <v/>
      </c>
      <c r="J478" s="11" t="str">
        <f t="shared" si="68"/>
        <v/>
      </c>
      <c r="M478" s="11"/>
      <c r="N478" s="11" t="str">
        <f>IF(E478&lt;&gt;"",VLOOKUP(E478,依頼一覧!F:H,2,0),"")</f>
        <v/>
      </c>
    </row>
    <row r="479" spans="3:14">
      <c r="C479" s="9" t="str">
        <f t="shared" si="69"/>
        <v/>
      </c>
      <c r="J479" s="11" t="str">
        <f t="shared" si="68"/>
        <v/>
      </c>
      <c r="M479" s="11"/>
      <c r="N479" s="11" t="str">
        <f>IF(E479&lt;&gt;"",VLOOKUP(E479,依頼一覧!F:H,2,0),"")</f>
        <v/>
      </c>
    </row>
    <row r="480" spans="3:14">
      <c r="C480" s="9" t="str">
        <f t="shared" si="69"/>
        <v/>
      </c>
      <c r="J480" s="11" t="str">
        <f t="shared" si="68"/>
        <v/>
      </c>
      <c r="M480" s="11"/>
      <c r="N480" s="11" t="str">
        <f>IF(E480&lt;&gt;"",VLOOKUP(E480,依頼一覧!F:H,2,0),"")</f>
        <v/>
      </c>
    </row>
    <row r="481" spans="3:14">
      <c r="C481" s="9" t="str">
        <f t="shared" si="69"/>
        <v/>
      </c>
      <c r="J481" s="11" t="str">
        <f t="shared" si="68"/>
        <v/>
      </c>
      <c r="M481" s="11"/>
      <c r="N481" s="11" t="str">
        <f>IF(E481&lt;&gt;"",VLOOKUP(E481,依頼一覧!F:H,2,0),"")</f>
        <v/>
      </c>
    </row>
    <row r="482" spans="3:14">
      <c r="C482" s="9" t="str">
        <f t="shared" si="69"/>
        <v/>
      </c>
      <c r="J482" s="11" t="str">
        <f t="shared" si="68"/>
        <v/>
      </c>
      <c r="M482" s="11"/>
      <c r="N482" s="11" t="str">
        <f>IF(E482&lt;&gt;"",VLOOKUP(E482,依頼一覧!F:H,2,0),"")</f>
        <v/>
      </c>
    </row>
    <row r="483" spans="3:14">
      <c r="C483" s="9" t="str">
        <f t="shared" si="69"/>
        <v/>
      </c>
      <c r="J483" s="11" t="str">
        <f t="shared" si="68"/>
        <v/>
      </c>
      <c r="M483" s="11"/>
      <c r="N483" s="11" t="str">
        <f>IF(E483&lt;&gt;"",VLOOKUP(E483,依頼一覧!F:H,2,0),"")</f>
        <v/>
      </c>
    </row>
    <row r="484" spans="3:14">
      <c r="C484" s="9" t="str">
        <f t="shared" si="69"/>
        <v/>
      </c>
      <c r="J484" s="11" t="str">
        <f t="shared" si="68"/>
        <v/>
      </c>
      <c r="M484" s="11"/>
      <c r="N484" s="11" t="str">
        <f>IF(E484&lt;&gt;"",VLOOKUP(E484,依頼一覧!F:H,2,0),"")</f>
        <v/>
      </c>
    </row>
    <row r="485" spans="3:14">
      <c r="C485" s="9" t="str">
        <f t="shared" si="69"/>
        <v/>
      </c>
      <c r="J485" s="11" t="str">
        <f t="shared" si="68"/>
        <v/>
      </c>
      <c r="M485" s="11"/>
      <c r="N485" s="11" t="str">
        <f>IF(E485&lt;&gt;"",VLOOKUP(E485,依頼一覧!F:H,2,0),"")</f>
        <v/>
      </c>
    </row>
    <row r="486" spans="3:14">
      <c r="C486" s="9" t="str">
        <f t="shared" si="69"/>
        <v/>
      </c>
      <c r="J486" s="11" t="str">
        <f t="shared" si="68"/>
        <v/>
      </c>
      <c r="M486" s="11"/>
      <c r="N486" s="11" t="str">
        <f>IF(E486&lt;&gt;"",VLOOKUP(E486,依頼一覧!F:H,2,0),"")</f>
        <v/>
      </c>
    </row>
    <row r="487" spans="3:14">
      <c r="C487" s="9" t="str">
        <f t="shared" si="69"/>
        <v/>
      </c>
      <c r="J487" s="11" t="str">
        <f t="shared" si="68"/>
        <v/>
      </c>
      <c r="M487" s="11"/>
      <c r="N487" s="11" t="str">
        <f>IF(E487&lt;&gt;"",VLOOKUP(E487,依頼一覧!F:H,2,0),"")</f>
        <v/>
      </c>
    </row>
    <row r="488" spans="3:14">
      <c r="C488" s="9" t="str">
        <f t="shared" si="69"/>
        <v/>
      </c>
      <c r="J488" s="11" t="str">
        <f t="shared" si="68"/>
        <v/>
      </c>
      <c r="M488" s="11"/>
      <c r="N488" s="11" t="str">
        <f>IF(E488&lt;&gt;"",VLOOKUP(E488,依頼一覧!F:H,2,0),"")</f>
        <v/>
      </c>
    </row>
    <row r="489" spans="3:14">
      <c r="C489" s="9" t="str">
        <f t="shared" si="69"/>
        <v/>
      </c>
      <c r="J489" s="11" t="str">
        <f t="shared" si="68"/>
        <v/>
      </c>
      <c r="M489" s="11"/>
      <c r="N489" s="11" t="str">
        <f>IF(E489&lt;&gt;"",VLOOKUP(E489,依頼一覧!F:H,2,0),"")</f>
        <v/>
      </c>
    </row>
    <row r="490" spans="3:14">
      <c r="C490" s="9" t="str">
        <f t="shared" si="69"/>
        <v/>
      </c>
      <c r="J490" s="11" t="str">
        <f t="shared" si="68"/>
        <v/>
      </c>
      <c r="M490" s="11"/>
      <c r="N490" s="11" t="str">
        <f>IF(E490&lt;&gt;"",VLOOKUP(E490,依頼一覧!F:H,2,0),"")</f>
        <v/>
      </c>
    </row>
    <row r="491" spans="3:14">
      <c r="C491" s="9" t="str">
        <f t="shared" si="69"/>
        <v/>
      </c>
      <c r="J491" s="11" t="str">
        <f t="shared" si="68"/>
        <v/>
      </c>
      <c r="M491" s="11"/>
      <c r="N491" s="11" t="str">
        <f>IF(E491&lt;&gt;"",VLOOKUP(E491,依頼一覧!F:H,2,0),"")</f>
        <v/>
      </c>
    </row>
    <row r="492" spans="3:14">
      <c r="C492" s="9" t="str">
        <f t="shared" si="69"/>
        <v/>
      </c>
      <c r="J492" s="11" t="str">
        <f t="shared" si="68"/>
        <v/>
      </c>
      <c r="M492" s="11"/>
      <c r="N492" s="11" t="str">
        <f>IF(E492&lt;&gt;"",VLOOKUP(E492,依頼一覧!F:H,2,0),"")</f>
        <v/>
      </c>
    </row>
    <row r="493" spans="3:14">
      <c r="C493" s="9" t="str">
        <f t="shared" si="69"/>
        <v/>
      </c>
      <c r="J493" s="11" t="str">
        <f t="shared" si="68"/>
        <v/>
      </c>
      <c r="M493" s="11"/>
      <c r="N493" s="11" t="str">
        <f>IF(E493&lt;&gt;"",VLOOKUP(E493,依頼一覧!F:H,2,0),"")</f>
        <v/>
      </c>
    </row>
    <row r="494" spans="3:14">
      <c r="C494" s="9" t="str">
        <f t="shared" si="69"/>
        <v/>
      </c>
      <c r="J494" s="11" t="str">
        <f t="shared" si="68"/>
        <v/>
      </c>
      <c r="M494" s="11"/>
      <c r="N494" s="11" t="str">
        <f>IF(E494&lt;&gt;"",VLOOKUP(E494,依頼一覧!F:H,2,0),"")</f>
        <v/>
      </c>
    </row>
    <row r="495" spans="3:14">
      <c r="C495" s="9" t="str">
        <f t="shared" si="69"/>
        <v/>
      </c>
      <c r="J495" s="11" t="str">
        <f t="shared" si="68"/>
        <v/>
      </c>
      <c r="M495" s="11"/>
      <c r="N495" s="11" t="str">
        <f>IF(E495&lt;&gt;"",VLOOKUP(E495,依頼一覧!F:H,2,0),"")</f>
        <v/>
      </c>
    </row>
    <row r="496" spans="3:14">
      <c r="C496" s="9" t="str">
        <f t="shared" si="69"/>
        <v/>
      </c>
      <c r="J496" s="11" t="str">
        <f t="shared" si="68"/>
        <v/>
      </c>
      <c r="M496" s="11"/>
      <c r="N496" s="11" t="str">
        <f>IF(E496&lt;&gt;"",VLOOKUP(E496,依頼一覧!F:H,2,0),"")</f>
        <v/>
      </c>
    </row>
    <row r="497" spans="3:14">
      <c r="C497" s="9" t="str">
        <f t="shared" si="69"/>
        <v/>
      </c>
      <c r="J497" s="11" t="str">
        <f t="shared" si="68"/>
        <v/>
      </c>
      <c r="M497" s="11"/>
      <c r="N497" s="11" t="str">
        <f>IF(E497&lt;&gt;"",VLOOKUP(E497,依頼一覧!F:H,2,0),"")</f>
        <v/>
      </c>
    </row>
    <row r="498" spans="3:14">
      <c r="C498" s="9" t="str">
        <f t="shared" si="69"/>
        <v/>
      </c>
      <c r="J498" s="11" t="str">
        <f t="shared" si="68"/>
        <v/>
      </c>
      <c r="M498" s="11"/>
      <c r="N498" s="11" t="str">
        <f>IF(E498&lt;&gt;"",VLOOKUP(E498,依頼一覧!F:H,2,0),"")</f>
        <v/>
      </c>
    </row>
    <row r="499" spans="3:14">
      <c r="C499" s="9" t="str">
        <f t="shared" si="69"/>
        <v/>
      </c>
      <c r="J499" s="11" t="str">
        <f t="shared" si="68"/>
        <v/>
      </c>
      <c r="M499" s="11"/>
      <c r="N499" s="11" t="str">
        <f>IF(E499&lt;&gt;"",VLOOKUP(E499,依頼一覧!F:H,2,0),"")</f>
        <v/>
      </c>
    </row>
    <row r="500" spans="3:14">
      <c r="C500" s="9" t="str">
        <f t="shared" si="69"/>
        <v/>
      </c>
      <c r="J500" s="11" t="str">
        <f t="shared" si="68"/>
        <v/>
      </c>
      <c r="M500" s="11"/>
      <c r="N500" s="11" t="str">
        <f>IF(E500&lt;&gt;"",VLOOKUP(E500,依頼一覧!F:H,2,0),"")</f>
        <v/>
      </c>
    </row>
    <row r="501" spans="3:14">
      <c r="C501" s="9" t="str">
        <f t="shared" si="69"/>
        <v/>
      </c>
      <c r="J501" s="11" t="str">
        <f t="shared" si="68"/>
        <v/>
      </c>
      <c r="M501" s="11"/>
      <c r="N501" s="11" t="str">
        <f>IF(E501&lt;&gt;"",VLOOKUP(E501,依頼一覧!F:H,2,0),"")</f>
        <v/>
      </c>
    </row>
    <row r="502" spans="3:14">
      <c r="C502" s="9" t="str">
        <f t="shared" si="69"/>
        <v/>
      </c>
      <c r="J502" s="11" t="str">
        <f t="shared" si="68"/>
        <v/>
      </c>
      <c r="M502" s="11"/>
      <c r="N502" s="11" t="str">
        <f>IF(E502&lt;&gt;"",VLOOKUP(E502,依頼一覧!F:H,2,0),"")</f>
        <v/>
      </c>
    </row>
    <row r="503" spans="3:14">
      <c r="C503" s="9" t="str">
        <f t="shared" si="69"/>
        <v/>
      </c>
      <c r="J503" s="11" t="str">
        <f t="shared" si="68"/>
        <v/>
      </c>
      <c r="M503" s="11"/>
      <c r="N503" s="11" t="str">
        <f>IF(E503&lt;&gt;"",VLOOKUP(E503,依頼一覧!F:H,2,0),"")</f>
        <v/>
      </c>
    </row>
    <row r="504" spans="3:14">
      <c r="C504" s="9" t="str">
        <f t="shared" si="69"/>
        <v/>
      </c>
      <c r="J504" s="11" t="str">
        <f t="shared" si="68"/>
        <v/>
      </c>
      <c r="M504" s="11"/>
      <c r="N504" s="11" t="str">
        <f>IF(E504&lt;&gt;"",VLOOKUP(E504,依頼一覧!F:H,2,0),"")</f>
        <v/>
      </c>
    </row>
    <row r="505" spans="3:14">
      <c r="C505" s="9" t="str">
        <f t="shared" si="69"/>
        <v/>
      </c>
      <c r="J505" s="11" t="str">
        <f t="shared" si="68"/>
        <v/>
      </c>
      <c r="M505" s="11"/>
      <c r="N505" s="11" t="str">
        <f>IF(E505&lt;&gt;"",VLOOKUP(E505,依頼一覧!F:H,2,0),"")</f>
        <v/>
      </c>
    </row>
    <row r="506" spans="3:14">
      <c r="C506" s="9" t="str">
        <f t="shared" si="69"/>
        <v/>
      </c>
      <c r="J506" s="11" t="str">
        <f t="shared" si="68"/>
        <v/>
      </c>
      <c r="M506" s="11"/>
      <c r="N506" s="11" t="str">
        <f>IF(E506&lt;&gt;"",VLOOKUP(E506,依頼一覧!F:H,2,0),"")</f>
        <v/>
      </c>
    </row>
    <row r="507" spans="3:14">
      <c r="C507" s="9" t="str">
        <f t="shared" si="69"/>
        <v/>
      </c>
      <c r="J507" s="11" t="str">
        <f t="shared" si="68"/>
        <v/>
      </c>
      <c r="M507" s="11"/>
      <c r="N507" s="11" t="str">
        <f>IF(E507&lt;&gt;"",VLOOKUP(E507,依頼一覧!F:H,2,0),"")</f>
        <v/>
      </c>
    </row>
    <row r="508" spans="3:14">
      <c r="C508" s="9" t="str">
        <f t="shared" si="69"/>
        <v/>
      </c>
      <c r="J508" s="11" t="str">
        <f t="shared" si="68"/>
        <v/>
      </c>
      <c r="M508" s="11"/>
      <c r="N508" s="11" t="str">
        <f>IF(E508&lt;&gt;"",VLOOKUP(E508,依頼一覧!F:H,2,0),"")</f>
        <v/>
      </c>
    </row>
    <row r="509" spans="3:14">
      <c r="C509" s="9" t="str">
        <f t="shared" si="69"/>
        <v/>
      </c>
      <c r="J509" s="11" t="str">
        <f t="shared" si="68"/>
        <v/>
      </c>
      <c r="M509" s="11"/>
      <c r="N509" s="11" t="str">
        <f>IF(E509&lt;&gt;"",VLOOKUP(E509,依頼一覧!F:H,2,0),"")</f>
        <v/>
      </c>
    </row>
    <row r="510" spans="3:14">
      <c r="C510" s="9" t="str">
        <f t="shared" si="69"/>
        <v/>
      </c>
      <c r="J510" s="11" t="str">
        <f t="shared" si="68"/>
        <v/>
      </c>
      <c r="M510" s="11"/>
      <c r="N510" s="11" t="str">
        <f>IF(E510&lt;&gt;"",VLOOKUP(E510,依頼一覧!F:H,2,0),"")</f>
        <v/>
      </c>
    </row>
    <row r="511" spans="3:14">
      <c r="C511" s="9" t="str">
        <f t="shared" si="69"/>
        <v/>
      </c>
      <c r="J511" s="11" t="str">
        <f t="shared" si="68"/>
        <v/>
      </c>
      <c r="M511" s="11"/>
      <c r="N511" s="11" t="str">
        <f>IF(E511&lt;&gt;"",VLOOKUP(E511,依頼一覧!F:H,2,0),"")</f>
        <v/>
      </c>
    </row>
    <row r="512" spans="3:14">
      <c r="C512" s="9" t="str">
        <f t="shared" si="69"/>
        <v/>
      </c>
      <c r="J512" s="11" t="str">
        <f t="shared" si="68"/>
        <v/>
      </c>
      <c r="M512" s="11"/>
      <c r="N512" s="11" t="str">
        <f>IF(E512&lt;&gt;"",VLOOKUP(E512,依頼一覧!F:H,2,0),"")</f>
        <v/>
      </c>
    </row>
    <row r="513" spans="3:14">
      <c r="C513" s="9" t="str">
        <f t="shared" si="69"/>
        <v/>
      </c>
      <c r="J513" s="11" t="str">
        <f t="shared" si="68"/>
        <v/>
      </c>
      <c r="M513" s="11"/>
      <c r="N513" s="11" t="str">
        <f>IF(E513&lt;&gt;"",VLOOKUP(E513,依頼一覧!F:H,2,0),"")</f>
        <v/>
      </c>
    </row>
    <row r="514" spans="3:14">
      <c r="C514" s="9" t="str">
        <f t="shared" si="69"/>
        <v/>
      </c>
      <c r="J514" s="11" t="str">
        <f t="shared" ref="J514:J577" si="70">IF(E514&lt;&gt;"",
IF(
OR(VALUE(G514)=31091,VALUE(G514)=49561,VALUE(G514)=49790,VALUE(G514)=48161,VALUE(G514)=49661,VALUE(G514)=49861,VALUE(G514)=48561,VALUE(G514)=49679,VALUE(G514)=60522,VALUE(G514)=49261,VALUE(G514)=49681,VALUE(G514)=71151,VALUE(G514)=49361,VALUE(G514)=49743,VALUE(G514)=77334,VALUE(G514)=49461,VALUE(G514)=49761,VALUE(G514)=99661,VALUE(G514)=917,VALUE(G514)=10035,VALUE(G514)=49663,VALUE(G514)=49665,VALUE(G514)=60020,VALUE(G514)=99660,VALUE(G514)=99663,VALUE(G514)=99665,VALUE(G514)=71151,VALUE(G514)=31081),"JCB",
IF(
E514=0,"J-Mups","MUN"
)
),"")</f>
        <v/>
      </c>
      <c r="M514" s="11"/>
      <c r="N514" s="11" t="str">
        <f>IF(E514&lt;&gt;"",VLOOKUP(E514,依頼一覧!F:H,2,0),"")</f>
        <v/>
      </c>
    </row>
    <row r="515" spans="3:14">
      <c r="C515" s="9" t="str">
        <f t="shared" ref="C515:C578" si="71">IF(D515&lt;&gt;"",C514,"")</f>
        <v/>
      </c>
      <c r="J515" s="11" t="str">
        <f t="shared" si="70"/>
        <v/>
      </c>
      <c r="M515" s="11"/>
      <c r="N515" s="11" t="str">
        <f>IF(E515&lt;&gt;"",VLOOKUP(E515,依頼一覧!F:H,2,0),"")</f>
        <v/>
      </c>
    </row>
    <row r="516" spans="3:14">
      <c r="C516" s="9" t="str">
        <f t="shared" si="71"/>
        <v/>
      </c>
      <c r="J516" s="11" t="str">
        <f t="shared" si="70"/>
        <v/>
      </c>
      <c r="M516" s="11"/>
      <c r="N516" s="11" t="str">
        <f>IF(E516&lt;&gt;"",VLOOKUP(E516,依頼一覧!F:H,2,0),"")</f>
        <v/>
      </c>
    </row>
    <row r="517" spans="3:14">
      <c r="C517" s="9" t="str">
        <f t="shared" si="71"/>
        <v/>
      </c>
      <c r="J517" s="11" t="str">
        <f t="shared" si="70"/>
        <v/>
      </c>
      <c r="M517" s="11"/>
      <c r="N517" s="11" t="str">
        <f>IF(E517&lt;&gt;"",VLOOKUP(E517,依頼一覧!F:H,2,0),"")</f>
        <v/>
      </c>
    </row>
    <row r="518" spans="3:14">
      <c r="C518" s="9" t="str">
        <f t="shared" si="71"/>
        <v/>
      </c>
      <c r="J518" s="11" t="str">
        <f t="shared" si="70"/>
        <v/>
      </c>
      <c r="M518" s="11"/>
      <c r="N518" s="11" t="str">
        <f>IF(E518&lt;&gt;"",VLOOKUP(E518,依頼一覧!F:H,2,0),"")</f>
        <v/>
      </c>
    </row>
    <row r="519" spans="3:14">
      <c r="C519" s="9" t="str">
        <f t="shared" si="71"/>
        <v/>
      </c>
      <c r="J519" s="11" t="str">
        <f t="shared" si="70"/>
        <v/>
      </c>
      <c r="M519" s="11"/>
      <c r="N519" s="11" t="str">
        <f>IF(E519&lt;&gt;"",VLOOKUP(E519,依頼一覧!F:H,2,0),"")</f>
        <v/>
      </c>
    </row>
    <row r="520" spans="3:14">
      <c r="C520" s="9" t="str">
        <f t="shared" si="71"/>
        <v/>
      </c>
      <c r="J520" s="11" t="str">
        <f t="shared" si="70"/>
        <v/>
      </c>
      <c r="M520" s="11"/>
      <c r="N520" s="11" t="str">
        <f>IF(E520&lt;&gt;"",VLOOKUP(E520,依頼一覧!F:H,2,0),"")</f>
        <v/>
      </c>
    </row>
    <row r="521" spans="3:14">
      <c r="C521" s="9" t="str">
        <f t="shared" si="71"/>
        <v/>
      </c>
      <c r="J521" s="11" t="str">
        <f t="shared" si="70"/>
        <v/>
      </c>
      <c r="M521" s="11"/>
      <c r="N521" s="11" t="str">
        <f>IF(E521&lt;&gt;"",VLOOKUP(E521,依頼一覧!F:H,2,0),"")</f>
        <v/>
      </c>
    </row>
    <row r="522" spans="3:14">
      <c r="C522" s="9" t="str">
        <f t="shared" si="71"/>
        <v/>
      </c>
      <c r="J522" s="11" t="str">
        <f t="shared" si="70"/>
        <v/>
      </c>
      <c r="M522" s="11"/>
      <c r="N522" s="11" t="str">
        <f>IF(E522&lt;&gt;"",VLOOKUP(E522,依頼一覧!F:H,2,0),"")</f>
        <v/>
      </c>
    </row>
    <row r="523" spans="3:14">
      <c r="C523" s="9" t="str">
        <f t="shared" si="71"/>
        <v/>
      </c>
      <c r="J523" s="11" t="str">
        <f t="shared" si="70"/>
        <v/>
      </c>
      <c r="M523" s="11"/>
      <c r="N523" s="11" t="str">
        <f>IF(E523&lt;&gt;"",VLOOKUP(E523,依頼一覧!F:H,2,0),"")</f>
        <v/>
      </c>
    </row>
    <row r="524" spans="3:14">
      <c r="C524" s="9" t="str">
        <f t="shared" si="71"/>
        <v/>
      </c>
      <c r="J524" s="11" t="str">
        <f t="shared" si="70"/>
        <v/>
      </c>
      <c r="M524" s="11"/>
      <c r="N524" s="11" t="str">
        <f>IF(E524&lt;&gt;"",VLOOKUP(E524,依頼一覧!F:H,2,0),"")</f>
        <v/>
      </c>
    </row>
    <row r="525" spans="3:14">
      <c r="C525" s="9" t="str">
        <f t="shared" si="71"/>
        <v/>
      </c>
      <c r="J525" s="11" t="str">
        <f t="shared" si="70"/>
        <v/>
      </c>
      <c r="M525" s="11"/>
      <c r="N525" s="11" t="str">
        <f>IF(E525&lt;&gt;"",VLOOKUP(E525,依頼一覧!F:H,2,0),"")</f>
        <v/>
      </c>
    </row>
    <row r="526" spans="3:14">
      <c r="C526" s="9" t="str">
        <f t="shared" si="71"/>
        <v/>
      </c>
      <c r="J526" s="11" t="str">
        <f t="shared" si="70"/>
        <v/>
      </c>
      <c r="M526" s="11"/>
      <c r="N526" s="11" t="str">
        <f>IF(E526&lt;&gt;"",VLOOKUP(E526,依頼一覧!F:H,2,0),"")</f>
        <v/>
      </c>
    </row>
    <row r="527" spans="3:14">
      <c r="C527" s="9" t="str">
        <f t="shared" si="71"/>
        <v/>
      </c>
      <c r="J527" s="11" t="str">
        <f t="shared" si="70"/>
        <v/>
      </c>
      <c r="M527" s="11"/>
      <c r="N527" s="11" t="str">
        <f>IF(E527&lt;&gt;"",VLOOKUP(E527,依頼一覧!F:H,2,0),"")</f>
        <v/>
      </c>
    </row>
    <row r="528" spans="3:14">
      <c r="C528" s="9" t="str">
        <f t="shared" si="71"/>
        <v/>
      </c>
      <c r="J528" s="11" t="str">
        <f t="shared" si="70"/>
        <v/>
      </c>
      <c r="M528" s="11"/>
      <c r="N528" s="11" t="str">
        <f>IF(E528&lt;&gt;"",VLOOKUP(E528,依頼一覧!F:H,2,0),"")</f>
        <v/>
      </c>
    </row>
    <row r="529" spans="3:14">
      <c r="C529" s="9" t="str">
        <f t="shared" si="71"/>
        <v/>
      </c>
      <c r="J529" s="11" t="str">
        <f t="shared" si="70"/>
        <v/>
      </c>
      <c r="M529" s="11"/>
      <c r="N529" s="11" t="str">
        <f>IF(E529&lt;&gt;"",VLOOKUP(E529,依頼一覧!F:H,2,0),"")</f>
        <v/>
      </c>
    </row>
    <row r="530" spans="3:14">
      <c r="C530" s="9" t="str">
        <f t="shared" si="71"/>
        <v/>
      </c>
      <c r="J530" s="11" t="str">
        <f t="shared" si="70"/>
        <v/>
      </c>
      <c r="M530" s="11"/>
      <c r="N530" s="11" t="str">
        <f>IF(E530&lt;&gt;"",VLOOKUP(E530,依頼一覧!F:H,2,0),"")</f>
        <v/>
      </c>
    </row>
    <row r="531" spans="3:14">
      <c r="C531" s="9" t="str">
        <f t="shared" si="71"/>
        <v/>
      </c>
      <c r="J531" s="11" t="str">
        <f t="shared" si="70"/>
        <v/>
      </c>
      <c r="M531" s="11"/>
      <c r="N531" s="11" t="str">
        <f>IF(E531&lt;&gt;"",VLOOKUP(E531,依頼一覧!F:H,2,0),"")</f>
        <v/>
      </c>
    </row>
    <row r="532" spans="3:14">
      <c r="C532" s="9" t="str">
        <f t="shared" si="71"/>
        <v/>
      </c>
      <c r="J532" s="11" t="str">
        <f t="shared" si="70"/>
        <v/>
      </c>
      <c r="M532" s="11"/>
      <c r="N532" s="11" t="str">
        <f>IF(E532&lt;&gt;"",VLOOKUP(E532,依頼一覧!F:H,2,0),"")</f>
        <v/>
      </c>
    </row>
    <row r="533" spans="3:14">
      <c r="C533" s="9" t="str">
        <f t="shared" si="71"/>
        <v/>
      </c>
      <c r="J533" s="11" t="str">
        <f t="shared" si="70"/>
        <v/>
      </c>
      <c r="M533" s="11"/>
      <c r="N533" s="11" t="str">
        <f>IF(E533&lt;&gt;"",VLOOKUP(E533,依頼一覧!F:H,2,0),"")</f>
        <v/>
      </c>
    </row>
    <row r="534" spans="3:14">
      <c r="C534" s="9" t="str">
        <f t="shared" si="71"/>
        <v/>
      </c>
      <c r="J534" s="11" t="str">
        <f t="shared" si="70"/>
        <v/>
      </c>
      <c r="M534" s="11"/>
      <c r="N534" s="11" t="str">
        <f>IF(E534&lt;&gt;"",VLOOKUP(E534,依頼一覧!F:H,2,0),"")</f>
        <v/>
      </c>
    </row>
    <row r="535" spans="3:14">
      <c r="C535" s="9" t="str">
        <f t="shared" si="71"/>
        <v/>
      </c>
      <c r="J535" s="11" t="str">
        <f t="shared" si="70"/>
        <v/>
      </c>
      <c r="M535" s="11"/>
      <c r="N535" s="11" t="str">
        <f>IF(E535&lt;&gt;"",VLOOKUP(E535,依頼一覧!F:H,2,0),"")</f>
        <v/>
      </c>
    </row>
    <row r="536" spans="3:14">
      <c r="C536" s="9" t="str">
        <f t="shared" si="71"/>
        <v/>
      </c>
      <c r="J536" s="11" t="str">
        <f t="shared" si="70"/>
        <v/>
      </c>
      <c r="M536" s="11"/>
      <c r="N536" s="11" t="str">
        <f>IF(E536&lt;&gt;"",VLOOKUP(E536,依頼一覧!F:H,2,0),"")</f>
        <v/>
      </c>
    </row>
    <row r="537" spans="3:14">
      <c r="C537" s="9" t="str">
        <f t="shared" si="71"/>
        <v/>
      </c>
      <c r="J537" s="11" t="str">
        <f t="shared" si="70"/>
        <v/>
      </c>
      <c r="M537" s="11"/>
      <c r="N537" s="11" t="str">
        <f>IF(E537&lt;&gt;"",VLOOKUP(E537,依頼一覧!F:H,2,0),"")</f>
        <v/>
      </c>
    </row>
    <row r="538" spans="3:14">
      <c r="C538" s="9" t="str">
        <f t="shared" si="71"/>
        <v/>
      </c>
      <c r="J538" s="11" t="str">
        <f t="shared" si="70"/>
        <v/>
      </c>
      <c r="M538" s="11"/>
      <c r="N538" s="11" t="str">
        <f>IF(E538&lt;&gt;"",VLOOKUP(E538,依頼一覧!F:H,2,0),"")</f>
        <v/>
      </c>
    </row>
    <row r="539" spans="3:14">
      <c r="C539" s="9" t="str">
        <f t="shared" si="71"/>
        <v/>
      </c>
      <c r="J539" s="11" t="str">
        <f t="shared" si="70"/>
        <v/>
      </c>
      <c r="M539" s="11"/>
      <c r="N539" s="11" t="str">
        <f>IF(E539&lt;&gt;"",VLOOKUP(E539,依頼一覧!F:H,2,0),"")</f>
        <v/>
      </c>
    </row>
    <row r="540" spans="3:14">
      <c r="C540" s="9" t="str">
        <f t="shared" si="71"/>
        <v/>
      </c>
      <c r="J540" s="11" t="str">
        <f t="shared" si="70"/>
        <v/>
      </c>
      <c r="M540" s="11"/>
      <c r="N540" s="11" t="str">
        <f>IF(E540&lt;&gt;"",VLOOKUP(E540,依頼一覧!F:H,2,0),"")</f>
        <v/>
      </c>
    </row>
    <row r="541" spans="3:14">
      <c r="C541" s="9" t="str">
        <f t="shared" si="71"/>
        <v/>
      </c>
      <c r="J541" s="11" t="str">
        <f t="shared" si="70"/>
        <v/>
      </c>
      <c r="M541" s="11"/>
      <c r="N541" s="11" t="str">
        <f>IF(E541&lt;&gt;"",VLOOKUP(E541,依頼一覧!F:H,2,0),"")</f>
        <v/>
      </c>
    </row>
    <row r="542" spans="3:14">
      <c r="C542" s="9" t="str">
        <f t="shared" si="71"/>
        <v/>
      </c>
      <c r="J542" s="11" t="str">
        <f t="shared" si="70"/>
        <v/>
      </c>
      <c r="M542" s="11"/>
      <c r="N542" s="11" t="str">
        <f>IF(E542&lt;&gt;"",VLOOKUP(E542,依頼一覧!F:H,2,0),"")</f>
        <v/>
      </c>
    </row>
    <row r="543" spans="3:14">
      <c r="C543" s="9" t="str">
        <f t="shared" si="71"/>
        <v/>
      </c>
      <c r="J543" s="11" t="str">
        <f t="shared" si="70"/>
        <v/>
      </c>
      <c r="M543" s="11"/>
      <c r="N543" s="11" t="str">
        <f>IF(E543&lt;&gt;"",VLOOKUP(E543,依頼一覧!F:H,2,0),"")</f>
        <v/>
      </c>
    </row>
    <row r="544" spans="3:14">
      <c r="C544" s="9" t="str">
        <f t="shared" si="71"/>
        <v/>
      </c>
      <c r="J544" s="11" t="str">
        <f t="shared" si="70"/>
        <v/>
      </c>
      <c r="M544" s="11"/>
      <c r="N544" s="11" t="str">
        <f>IF(E544&lt;&gt;"",VLOOKUP(E544,依頼一覧!F:H,2,0),"")</f>
        <v/>
      </c>
    </row>
    <row r="545" spans="3:14">
      <c r="C545" s="9" t="str">
        <f t="shared" si="71"/>
        <v/>
      </c>
      <c r="J545" s="11" t="str">
        <f t="shared" si="70"/>
        <v/>
      </c>
      <c r="M545" s="11"/>
      <c r="N545" s="11" t="str">
        <f>IF(E545&lt;&gt;"",VLOOKUP(E545,依頼一覧!F:H,2,0),"")</f>
        <v/>
      </c>
    </row>
    <row r="546" spans="3:14">
      <c r="C546" s="9" t="str">
        <f t="shared" si="71"/>
        <v/>
      </c>
      <c r="J546" s="11" t="str">
        <f t="shared" si="70"/>
        <v/>
      </c>
      <c r="M546" s="11"/>
      <c r="N546" s="11" t="str">
        <f>IF(E546&lt;&gt;"",VLOOKUP(E546,依頼一覧!F:H,2,0),"")</f>
        <v/>
      </c>
    </row>
    <row r="547" spans="3:14">
      <c r="C547" s="9" t="str">
        <f t="shared" si="71"/>
        <v/>
      </c>
      <c r="J547" s="11" t="str">
        <f t="shared" si="70"/>
        <v/>
      </c>
      <c r="M547" s="11"/>
      <c r="N547" s="11" t="str">
        <f>IF(E547&lt;&gt;"",VLOOKUP(E547,依頼一覧!F:H,2,0),"")</f>
        <v/>
      </c>
    </row>
    <row r="548" spans="3:14">
      <c r="C548" s="9" t="str">
        <f t="shared" si="71"/>
        <v/>
      </c>
      <c r="J548" s="11" t="str">
        <f t="shared" si="70"/>
        <v/>
      </c>
      <c r="M548" s="11"/>
      <c r="N548" s="11" t="str">
        <f>IF(E548&lt;&gt;"",VLOOKUP(E548,依頼一覧!F:H,2,0),"")</f>
        <v/>
      </c>
    </row>
    <row r="549" spans="3:14">
      <c r="C549" s="9" t="str">
        <f t="shared" si="71"/>
        <v/>
      </c>
      <c r="J549" s="11" t="str">
        <f t="shared" si="70"/>
        <v/>
      </c>
      <c r="M549" s="11"/>
      <c r="N549" s="11" t="str">
        <f>IF(E549&lt;&gt;"",VLOOKUP(E549,依頼一覧!F:H,2,0),"")</f>
        <v/>
      </c>
    </row>
    <row r="550" spans="3:14">
      <c r="C550" s="9" t="str">
        <f t="shared" si="71"/>
        <v/>
      </c>
      <c r="J550" s="11" t="str">
        <f t="shared" si="70"/>
        <v/>
      </c>
      <c r="M550" s="11"/>
      <c r="N550" s="11" t="str">
        <f>IF(E550&lt;&gt;"",VLOOKUP(E550,依頼一覧!F:H,2,0),"")</f>
        <v/>
      </c>
    </row>
    <row r="551" spans="3:14">
      <c r="C551" s="9" t="str">
        <f t="shared" si="71"/>
        <v/>
      </c>
      <c r="J551" s="11" t="str">
        <f t="shared" si="70"/>
        <v/>
      </c>
      <c r="M551" s="11"/>
      <c r="N551" s="11" t="str">
        <f>IF(E551&lt;&gt;"",VLOOKUP(E551,依頼一覧!F:H,2,0),"")</f>
        <v/>
      </c>
    </row>
    <row r="552" spans="3:14">
      <c r="C552" s="9" t="str">
        <f t="shared" si="71"/>
        <v/>
      </c>
      <c r="J552" s="11" t="str">
        <f t="shared" si="70"/>
        <v/>
      </c>
      <c r="M552" s="11"/>
      <c r="N552" s="11" t="str">
        <f>IF(E552&lt;&gt;"",VLOOKUP(E552,依頼一覧!F:H,2,0),"")</f>
        <v/>
      </c>
    </row>
    <row r="553" spans="3:14">
      <c r="C553" s="9" t="str">
        <f t="shared" si="71"/>
        <v/>
      </c>
      <c r="J553" s="11" t="str">
        <f t="shared" si="70"/>
        <v/>
      </c>
      <c r="M553" s="11"/>
      <c r="N553" s="11" t="str">
        <f>IF(E553&lt;&gt;"",VLOOKUP(E553,依頼一覧!F:H,2,0),"")</f>
        <v/>
      </c>
    </row>
    <row r="554" spans="3:14">
      <c r="C554" s="9" t="str">
        <f t="shared" si="71"/>
        <v/>
      </c>
      <c r="J554" s="11" t="str">
        <f t="shared" si="70"/>
        <v/>
      </c>
      <c r="M554" s="11"/>
      <c r="N554" s="11" t="str">
        <f>IF(E554&lt;&gt;"",VLOOKUP(E554,依頼一覧!F:H,2,0),"")</f>
        <v/>
      </c>
    </row>
    <row r="555" spans="3:14">
      <c r="C555" s="9" t="str">
        <f t="shared" si="71"/>
        <v/>
      </c>
      <c r="J555" s="11" t="str">
        <f t="shared" si="70"/>
        <v/>
      </c>
      <c r="M555" s="11"/>
      <c r="N555" s="11" t="str">
        <f>IF(E555&lt;&gt;"",VLOOKUP(E555,依頼一覧!F:H,2,0),"")</f>
        <v/>
      </c>
    </row>
    <row r="556" spans="3:14">
      <c r="C556" s="9" t="str">
        <f t="shared" si="71"/>
        <v/>
      </c>
      <c r="J556" s="11" t="str">
        <f t="shared" si="70"/>
        <v/>
      </c>
      <c r="M556" s="11"/>
      <c r="N556" s="11" t="str">
        <f>IF(E556&lt;&gt;"",VLOOKUP(E556,依頼一覧!F:H,2,0),"")</f>
        <v/>
      </c>
    </row>
    <row r="557" spans="3:14">
      <c r="C557" s="9" t="str">
        <f t="shared" si="71"/>
        <v/>
      </c>
      <c r="J557" s="11" t="str">
        <f t="shared" si="70"/>
        <v/>
      </c>
      <c r="M557" s="11"/>
      <c r="N557" s="11" t="str">
        <f>IF(E557&lt;&gt;"",VLOOKUP(E557,依頼一覧!F:H,2,0),"")</f>
        <v/>
      </c>
    </row>
    <row r="558" spans="3:14">
      <c r="C558" s="9" t="str">
        <f t="shared" si="71"/>
        <v/>
      </c>
      <c r="J558" s="11" t="str">
        <f t="shared" si="70"/>
        <v/>
      </c>
      <c r="M558" s="11"/>
      <c r="N558" s="11" t="str">
        <f>IF(E558&lt;&gt;"",VLOOKUP(E558,依頼一覧!F:H,2,0),"")</f>
        <v/>
      </c>
    </row>
    <row r="559" spans="3:14">
      <c r="C559" s="9" t="str">
        <f t="shared" si="71"/>
        <v/>
      </c>
      <c r="J559" s="11" t="str">
        <f t="shared" si="70"/>
        <v/>
      </c>
      <c r="M559" s="11"/>
      <c r="N559" s="11" t="str">
        <f>IF(E559&lt;&gt;"",VLOOKUP(E559,依頼一覧!F:H,2,0),"")</f>
        <v/>
      </c>
    </row>
    <row r="560" spans="3:14">
      <c r="C560" s="9" t="str">
        <f t="shared" si="71"/>
        <v/>
      </c>
      <c r="J560" s="11" t="str">
        <f t="shared" si="70"/>
        <v/>
      </c>
      <c r="M560" s="11"/>
      <c r="N560" s="11" t="str">
        <f>IF(E560&lt;&gt;"",VLOOKUP(E560,依頼一覧!F:H,2,0),"")</f>
        <v/>
      </c>
    </row>
    <row r="561" spans="3:14">
      <c r="C561" s="9" t="str">
        <f t="shared" si="71"/>
        <v/>
      </c>
      <c r="J561" s="11" t="str">
        <f t="shared" si="70"/>
        <v/>
      </c>
      <c r="M561" s="11"/>
      <c r="N561" s="11" t="str">
        <f>IF(E561&lt;&gt;"",VLOOKUP(E561,依頼一覧!F:H,2,0),"")</f>
        <v/>
      </c>
    </row>
    <row r="562" spans="3:14">
      <c r="C562" s="9" t="str">
        <f t="shared" si="71"/>
        <v/>
      </c>
      <c r="J562" s="11" t="str">
        <f t="shared" si="70"/>
        <v/>
      </c>
      <c r="M562" s="11"/>
      <c r="N562" s="11" t="str">
        <f>IF(E562&lt;&gt;"",VLOOKUP(E562,依頼一覧!F:H,2,0),"")</f>
        <v/>
      </c>
    </row>
    <row r="563" spans="3:14">
      <c r="C563" s="9" t="str">
        <f t="shared" si="71"/>
        <v/>
      </c>
      <c r="J563" s="11" t="str">
        <f t="shared" si="70"/>
        <v/>
      </c>
      <c r="M563" s="11"/>
      <c r="N563" s="11" t="str">
        <f>IF(E563&lt;&gt;"",VLOOKUP(E563,依頼一覧!F:H,2,0),"")</f>
        <v/>
      </c>
    </row>
    <row r="564" spans="3:14">
      <c r="C564" s="9" t="str">
        <f t="shared" si="71"/>
        <v/>
      </c>
      <c r="J564" s="11" t="str">
        <f t="shared" si="70"/>
        <v/>
      </c>
      <c r="M564" s="11"/>
      <c r="N564" s="11" t="str">
        <f>IF(E564&lt;&gt;"",VLOOKUP(E564,依頼一覧!F:H,2,0),"")</f>
        <v/>
      </c>
    </row>
    <row r="565" spans="3:14">
      <c r="C565" s="9" t="str">
        <f t="shared" si="71"/>
        <v/>
      </c>
      <c r="J565" s="11" t="str">
        <f t="shared" si="70"/>
        <v/>
      </c>
      <c r="M565" s="11"/>
      <c r="N565" s="11" t="str">
        <f>IF(E565&lt;&gt;"",VLOOKUP(E565,依頼一覧!F:H,2,0),"")</f>
        <v/>
      </c>
    </row>
    <row r="566" spans="3:14">
      <c r="C566" s="9" t="str">
        <f t="shared" si="71"/>
        <v/>
      </c>
      <c r="J566" s="11" t="str">
        <f t="shared" si="70"/>
        <v/>
      </c>
      <c r="M566" s="11"/>
      <c r="N566" s="11" t="str">
        <f>IF(E566&lt;&gt;"",VLOOKUP(E566,依頼一覧!F:H,2,0),"")</f>
        <v/>
      </c>
    </row>
    <row r="567" spans="3:14">
      <c r="C567" s="9" t="str">
        <f t="shared" si="71"/>
        <v/>
      </c>
      <c r="J567" s="11" t="str">
        <f t="shared" si="70"/>
        <v/>
      </c>
      <c r="M567" s="11"/>
      <c r="N567" s="11" t="str">
        <f>IF(E567&lt;&gt;"",VLOOKUP(E567,依頼一覧!F:H,2,0),"")</f>
        <v/>
      </c>
    </row>
    <row r="568" spans="3:14">
      <c r="C568" s="9" t="str">
        <f t="shared" si="71"/>
        <v/>
      </c>
      <c r="J568" s="11" t="str">
        <f t="shared" si="70"/>
        <v/>
      </c>
      <c r="M568" s="11"/>
      <c r="N568" s="11" t="str">
        <f>IF(E568&lt;&gt;"",VLOOKUP(E568,依頼一覧!F:H,2,0),"")</f>
        <v/>
      </c>
    </row>
    <row r="569" spans="3:14">
      <c r="C569" s="9" t="str">
        <f t="shared" si="71"/>
        <v/>
      </c>
      <c r="J569" s="11" t="str">
        <f t="shared" si="70"/>
        <v/>
      </c>
      <c r="M569" s="11"/>
      <c r="N569" s="11" t="str">
        <f>IF(E569&lt;&gt;"",VLOOKUP(E569,依頼一覧!F:H,2,0),"")</f>
        <v/>
      </c>
    </row>
    <row r="570" spans="3:14">
      <c r="C570" s="9" t="str">
        <f t="shared" si="71"/>
        <v/>
      </c>
      <c r="J570" s="11" t="str">
        <f t="shared" si="70"/>
        <v/>
      </c>
      <c r="M570" s="11"/>
      <c r="N570" s="11" t="str">
        <f>IF(E570&lt;&gt;"",VLOOKUP(E570,依頼一覧!F:H,2,0),"")</f>
        <v/>
      </c>
    </row>
    <row r="571" spans="3:14">
      <c r="C571" s="9" t="str">
        <f t="shared" si="71"/>
        <v/>
      </c>
      <c r="J571" s="11" t="str">
        <f t="shared" si="70"/>
        <v/>
      </c>
      <c r="M571" s="11"/>
      <c r="N571" s="11" t="str">
        <f>IF(E571&lt;&gt;"",VLOOKUP(E571,依頼一覧!F:H,2,0),"")</f>
        <v/>
      </c>
    </row>
    <row r="572" spans="3:14">
      <c r="C572" s="9" t="str">
        <f t="shared" si="71"/>
        <v/>
      </c>
      <c r="J572" s="11" t="str">
        <f t="shared" si="70"/>
        <v/>
      </c>
      <c r="M572" s="11"/>
      <c r="N572" s="11" t="str">
        <f>IF(E572&lt;&gt;"",VLOOKUP(E572,依頼一覧!F:H,2,0),"")</f>
        <v/>
      </c>
    </row>
    <row r="573" spans="3:14">
      <c r="C573" s="9" t="str">
        <f t="shared" si="71"/>
        <v/>
      </c>
      <c r="J573" s="11" t="str">
        <f t="shared" si="70"/>
        <v/>
      </c>
      <c r="M573" s="11"/>
      <c r="N573" s="11" t="str">
        <f>IF(E573&lt;&gt;"",VLOOKUP(E573,依頼一覧!F:H,2,0),"")</f>
        <v/>
      </c>
    </row>
    <row r="574" spans="3:14">
      <c r="C574" s="9" t="str">
        <f t="shared" si="71"/>
        <v/>
      </c>
      <c r="J574" s="11" t="str">
        <f t="shared" si="70"/>
        <v/>
      </c>
      <c r="M574" s="11"/>
      <c r="N574" s="11" t="str">
        <f>IF(E574&lt;&gt;"",VLOOKUP(E574,依頼一覧!F:H,2,0),"")</f>
        <v/>
      </c>
    </row>
    <row r="575" spans="3:14">
      <c r="C575" s="9" t="str">
        <f t="shared" si="71"/>
        <v/>
      </c>
      <c r="J575" s="11" t="str">
        <f t="shared" si="70"/>
        <v/>
      </c>
      <c r="M575" s="11"/>
      <c r="N575" s="11" t="str">
        <f>IF(E575&lt;&gt;"",VLOOKUP(E575,依頼一覧!F:H,2,0),"")</f>
        <v/>
      </c>
    </row>
    <row r="576" spans="3:14">
      <c r="C576" s="9" t="str">
        <f t="shared" si="71"/>
        <v/>
      </c>
      <c r="J576" s="11" t="str">
        <f t="shared" si="70"/>
        <v/>
      </c>
      <c r="M576" s="11"/>
      <c r="N576" s="11" t="str">
        <f>IF(E576&lt;&gt;"",VLOOKUP(E576,依頼一覧!F:H,2,0),"")</f>
        <v/>
      </c>
    </row>
    <row r="577" spans="3:14">
      <c r="C577" s="9" t="str">
        <f t="shared" si="71"/>
        <v/>
      </c>
      <c r="J577" s="11" t="str">
        <f t="shared" si="70"/>
        <v/>
      </c>
      <c r="M577" s="11"/>
      <c r="N577" s="11" t="str">
        <f>IF(E577&lt;&gt;"",VLOOKUP(E577,依頼一覧!F:H,2,0),"")</f>
        <v/>
      </c>
    </row>
    <row r="578" spans="3:14">
      <c r="C578" s="9" t="str">
        <f t="shared" si="71"/>
        <v/>
      </c>
      <c r="J578" s="11" t="str">
        <f t="shared" ref="J578:J641" si="72">IF(E578&lt;&gt;"",
IF(
OR(VALUE(G578)=31091,VALUE(G578)=49561,VALUE(G578)=49790,VALUE(G578)=48161,VALUE(G578)=49661,VALUE(G578)=49861,VALUE(G578)=48561,VALUE(G578)=49679,VALUE(G578)=60522,VALUE(G578)=49261,VALUE(G578)=49681,VALUE(G578)=71151,VALUE(G578)=49361,VALUE(G578)=49743,VALUE(G578)=77334,VALUE(G578)=49461,VALUE(G578)=49761,VALUE(G578)=99661,VALUE(G578)=917,VALUE(G578)=10035,VALUE(G578)=49663,VALUE(G578)=49665,VALUE(G578)=60020,VALUE(G578)=99660,VALUE(G578)=99663,VALUE(G578)=99665,VALUE(G578)=71151,VALUE(G578)=31081),"JCB",
IF(
E578=0,"J-Mups","MUN"
)
),"")</f>
        <v/>
      </c>
      <c r="M578" s="11"/>
      <c r="N578" s="11" t="str">
        <f>IF(E578&lt;&gt;"",VLOOKUP(E578,依頼一覧!F:H,2,0),"")</f>
        <v/>
      </c>
    </row>
    <row r="579" spans="3:14">
      <c r="C579" s="9" t="str">
        <f t="shared" ref="C579:C642" si="73">IF(D579&lt;&gt;"",C578,"")</f>
        <v/>
      </c>
      <c r="J579" s="11" t="str">
        <f t="shared" si="72"/>
        <v/>
      </c>
      <c r="M579" s="11"/>
      <c r="N579" s="11" t="str">
        <f>IF(E579&lt;&gt;"",VLOOKUP(E579,依頼一覧!F:H,2,0),"")</f>
        <v/>
      </c>
    </row>
    <row r="580" spans="3:14">
      <c r="C580" s="9" t="str">
        <f t="shared" si="73"/>
        <v/>
      </c>
      <c r="J580" s="11" t="str">
        <f t="shared" si="72"/>
        <v/>
      </c>
      <c r="M580" s="11"/>
      <c r="N580" s="11" t="str">
        <f>IF(E580&lt;&gt;"",VLOOKUP(E580,依頼一覧!F:H,2,0),"")</f>
        <v/>
      </c>
    </row>
    <row r="581" spans="3:14">
      <c r="C581" s="9" t="str">
        <f t="shared" si="73"/>
        <v/>
      </c>
      <c r="J581" s="11" t="str">
        <f t="shared" si="72"/>
        <v/>
      </c>
      <c r="M581" s="11"/>
      <c r="N581" s="11" t="str">
        <f>IF(E581&lt;&gt;"",VLOOKUP(E581,依頼一覧!F:H,2,0),"")</f>
        <v/>
      </c>
    </row>
    <row r="582" spans="3:14">
      <c r="C582" s="9" t="str">
        <f t="shared" si="73"/>
        <v/>
      </c>
      <c r="J582" s="11" t="str">
        <f t="shared" si="72"/>
        <v/>
      </c>
      <c r="M582" s="11"/>
      <c r="N582" s="11" t="str">
        <f>IF(E582&lt;&gt;"",VLOOKUP(E582,依頼一覧!F:H,2,0),"")</f>
        <v/>
      </c>
    </row>
    <row r="583" spans="3:14">
      <c r="C583" s="9" t="str">
        <f t="shared" si="73"/>
        <v/>
      </c>
      <c r="J583" s="11" t="str">
        <f t="shared" si="72"/>
        <v/>
      </c>
      <c r="M583" s="11"/>
      <c r="N583" s="11" t="str">
        <f>IF(E583&lt;&gt;"",VLOOKUP(E583,依頼一覧!F:H,2,0),"")</f>
        <v/>
      </c>
    </row>
    <row r="584" spans="3:14">
      <c r="C584" s="9" t="str">
        <f t="shared" si="73"/>
        <v/>
      </c>
      <c r="J584" s="11" t="str">
        <f t="shared" si="72"/>
        <v/>
      </c>
      <c r="M584" s="11"/>
      <c r="N584" s="11" t="str">
        <f>IF(E584&lt;&gt;"",VLOOKUP(E584,依頼一覧!F:H,2,0),"")</f>
        <v/>
      </c>
    </row>
    <row r="585" spans="3:14">
      <c r="C585" s="9" t="str">
        <f t="shared" si="73"/>
        <v/>
      </c>
      <c r="J585" s="11" t="str">
        <f t="shared" si="72"/>
        <v/>
      </c>
      <c r="M585" s="11"/>
      <c r="N585" s="11" t="str">
        <f>IF(E585&lt;&gt;"",VLOOKUP(E585,依頼一覧!F:H,2,0),"")</f>
        <v/>
      </c>
    </row>
    <row r="586" spans="3:14">
      <c r="C586" s="9" t="str">
        <f t="shared" si="73"/>
        <v/>
      </c>
      <c r="J586" s="11" t="str">
        <f t="shared" si="72"/>
        <v/>
      </c>
      <c r="M586" s="11"/>
      <c r="N586" s="11" t="str">
        <f>IF(E586&lt;&gt;"",VLOOKUP(E586,依頼一覧!F:H,2,0),"")</f>
        <v/>
      </c>
    </row>
    <row r="587" spans="3:14">
      <c r="C587" s="9" t="str">
        <f t="shared" si="73"/>
        <v/>
      </c>
      <c r="J587" s="11" t="str">
        <f t="shared" si="72"/>
        <v/>
      </c>
      <c r="M587" s="11"/>
      <c r="N587" s="11" t="str">
        <f>IF(E587&lt;&gt;"",VLOOKUP(E587,依頼一覧!F:H,2,0),"")</f>
        <v/>
      </c>
    </row>
    <row r="588" spans="3:14">
      <c r="C588" s="9" t="str">
        <f t="shared" si="73"/>
        <v/>
      </c>
      <c r="J588" s="11" t="str">
        <f t="shared" si="72"/>
        <v/>
      </c>
      <c r="M588" s="11"/>
      <c r="N588" s="11" t="str">
        <f>IF(E588&lt;&gt;"",VLOOKUP(E588,依頼一覧!F:H,2,0),"")</f>
        <v/>
      </c>
    </row>
    <row r="589" spans="3:14">
      <c r="C589" s="9" t="str">
        <f t="shared" si="73"/>
        <v/>
      </c>
      <c r="J589" s="11" t="str">
        <f t="shared" si="72"/>
        <v/>
      </c>
      <c r="M589" s="11"/>
      <c r="N589" s="11" t="str">
        <f>IF(E589&lt;&gt;"",VLOOKUP(E589,依頼一覧!F:H,2,0),"")</f>
        <v/>
      </c>
    </row>
    <row r="590" spans="3:14">
      <c r="C590" s="9" t="str">
        <f t="shared" si="73"/>
        <v/>
      </c>
      <c r="J590" s="11" t="str">
        <f t="shared" si="72"/>
        <v/>
      </c>
      <c r="M590" s="11"/>
      <c r="N590" s="11" t="str">
        <f>IF(E590&lt;&gt;"",VLOOKUP(E590,依頼一覧!F:H,2,0),"")</f>
        <v/>
      </c>
    </row>
    <row r="591" spans="3:14">
      <c r="C591" s="9" t="str">
        <f t="shared" si="73"/>
        <v/>
      </c>
      <c r="J591" s="11" t="str">
        <f t="shared" si="72"/>
        <v/>
      </c>
      <c r="M591" s="11"/>
      <c r="N591" s="11" t="str">
        <f>IF(E591&lt;&gt;"",VLOOKUP(E591,依頼一覧!F:H,2,0),"")</f>
        <v/>
      </c>
    </row>
    <row r="592" spans="3:14">
      <c r="C592" s="9" t="str">
        <f t="shared" si="73"/>
        <v/>
      </c>
      <c r="J592" s="11" t="str">
        <f t="shared" si="72"/>
        <v/>
      </c>
      <c r="M592" s="11"/>
      <c r="N592" s="11" t="str">
        <f>IF(E592&lt;&gt;"",VLOOKUP(E592,依頼一覧!F:H,2,0),"")</f>
        <v/>
      </c>
    </row>
    <row r="593" spans="3:14">
      <c r="C593" s="9" t="str">
        <f t="shared" si="73"/>
        <v/>
      </c>
      <c r="J593" s="11" t="str">
        <f t="shared" si="72"/>
        <v/>
      </c>
      <c r="M593" s="11"/>
      <c r="N593" s="11" t="str">
        <f>IF(E593&lt;&gt;"",VLOOKUP(E593,依頼一覧!F:H,2,0),"")</f>
        <v/>
      </c>
    </row>
    <row r="594" spans="3:14">
      <c r="C594" s="9" t="str">
        <f t="shared" si="73"/>
        <v/>
      </c>
      <c r="J594" s="11" t="str">
        <f t="shared" si="72"/>
        <v/>
      </c>
      <c r="M594" s="11"/>
      <c r="N594" s="11" t="str">
        <f>IF(E594&lt;&gt;"",VLOOKUP(E594,依頼一覧!F:H,2,0),"")</f>
        <v/>
      </c>
    </row>
    <row r="595" spans="3:14">
      <c r="C595" s="9" t="str">
        <f t="shared" si="73"/>
        <v/>
      </c>
      <c r="J595" s="11" t="str">
        <f t="shared" si="72"/>
        <v/>
      </c>
      <c r="M595" s="11"/>
      <c r="N595" s="11" t="str">
        <f>IF(E595&lt;&gt;"",VLOOKUP(E595,依頼一覧!F:H,2,0),"")</f>
        <v/>
      </c>
    </row>
    <row r="596" spans="3:14">
      <c r="C596" s="9" t="str">
        <f t="shared" si="73"/>
        <v/>
      </c>
      <c r="J596" s="11" t="str">
        <f t="shared" si="72"/>
        <v/>
      </c>
      <c r="M596" s="11"/>
      <c r="N596" s="11" t="str">
        <f>IF(E596&lt;&gt;"",VLOOKUP(E596,依頼一覧!F:H,2,0),"")</f>
        <v/>
      </c>
    </row>
    <row r="597" spans="3:14">
      <c r="C597" s="9" t="str">
        <f t="shared" si="73"/>
        <v/>
      </c>
      <c r="J597" s="11" t="str">
        <f t="shared" si="72"/>
        <v/>
      </c>
      <c r="M597" s="11"/>
      <c r="N597" s="11" t="str">
        <f>IF(E597&lt;&gt;"",VLOOKUP(E597,依頼一覧!F:H,2,0),"")</f>
        <v/>
      </c>
    </row>
    <row r="598" spans="3:14">
      <c r="C598" s="9" t="str">
        <f t="shared" si="73"/>
        <v/>
      </c>
      <c r="J598" s="11" t="str">
        <f t="shared" si="72"/>
        <v/>
      </c>
      <c r="M598" s="11"/>
      <c r="N598" s="11" t="str">
        <f>IF(E598&lt;&gt;"",VLOOKUP(E598,依頼一覧!F:H,2,0),"")</f>
        <v/>
      </c>
    </row>
    <row r="599" spans="3:14">
      <c r="C599" s="9" t="str">
        <f t="shared" si="73"/>
        <v/>
      </c>
      <c r="J599" s="11" t="str">
        <f t="shared" si="72"/>
        <v/>
      </c>
      <c r="M599" s="11"/>
      <c r="N599" s="11" t="str">
        <f>IF(E599&lt;&gt;"",VLOOKUP(E599,依頼一覧!F:H,2,0),"")</f>
        <v/>
      </c>
    </row>
    <row r="600" spans="3:14">
      <c r="C600" s="9" t="str">
        <f t="shared" si="73"/>
        <v/>
      </c>
      <c r="J600" s="11" t="str">
        <f t="shared" si="72"/>
        <v/>
      </c>
      <c r="M600" s="11"/>
      <c r="N600" s="11" t="str">
        <f>IF(E600&lt;&gt;"",VLOOKUP(E600,依頼一覧!F:H,2,0),"")</f>
        <v/>
      </c>
    </row>
    <row r="601" spans="3:14">
      <c r="C601" s="9" t="str">
        <f t="shared" si="73"/>
        <v/>
      </c>
      <c r="J601" s="11" t="str">
        <f t="shared" si="72"/>
        <v/>
      </c>
      <c r="M601" s="11"/>
      <c r="N601" s="11" t="str">
        <f>IF(E601&lt;&gt;"",VLOOKUP(E601,依頼一覧!F:H,2,0),"")</f>
        <v/>
      </c>
    </row>
    <row r="602" spans="3:14">
      <c r="C602" s="9" t="str">
        <f t="shared" si="73"/>
        <v/>
      </c>
      <c r="J602" s="11" t="str">
        <f t="shared" si="72"/>
        <v/>
      </c>
      <c r="M602" s="11"/>
      <c r="N602" s="11" t="str">
        <f>IF(E602&lt;&gt;"",VLOOKUP(E602,依頼一覧!F:H,2,0),"")</f>
        <v/>
      </c>
    </row>
    <row r="603" spans="3:14">
      <c r="C603" s="9" t="str">
        <f t="shared" si="73"/>
        <v/>
      </c>
      <c r="J603" s="11" t="str">
        <f t="shared" si="72"/>
        <v/>
      </c>
      <c r="M603" s="11"/>
      <c r="N603" s="11" t="str">
        <f>IF(E603&lt;&gt;"",VLOOKUP(E603,依頼一覧!F:H,2,0),"")</f>
        <v/>
      </c>
    </row>
    <row r="604" spans="3:14">
      <c r="C604" s="9" t="str">
        <f t="shared" si="73"/>
        <v/>
      </c>
      <c r="J604" s="11" t="str">
        <f t="shared" si="72"/>
        <v/>
      </c>
      <c r="M604" s="11"/>
      <c r="N604" s="11" t="str">
        <f>IF(E604&lt;&gt;"",VLOOKUP(E604,依頼一覧!F:H,2,0),"")</f>
        <v/>
      </c>
    </row>
    <row r="605" spans="3:14">
      <c r="C605" s="9" t="str">
        <f t="shared" si="73"/>
        <v/>
      </c>
      <c r="J605" s="11" t="str">
        <f t="shared" si="72"/>
        <v/>
      </c>
      <c r="M605" s="11"/>
      <c r="N605" s="11" t="str">
        <f>IF(E605&lt;&gt;"",VLOOKUP(E605,依頼一覧!F:H,2,0),"")</f>
        <v/>
      </c>
    </row>
    <row r="606" spans="3:14">
      <c r="C606" s="9" t="str">
        <f t="shared" si="73"/>
        <v/>
      </c>
      <c r="J606" s="11" t="str">
        <f t="shared" si="72"/>
        <v/>
      </c>
      <c r="M606" s="11"/>
      <c r="N606" s="11" t="str">
        <f>IF(E606&lt;&gt;"",VLOOKUP(E606,依頼一覧!F:H,2,0),"")</f>
        <v/>
      </c>
    </row>
    <row r="607" spans="3:14">
      <c r="C607" s="9" t="str">
        <f t="shared" si="73"/>
        <v/>
      </c>
      <c r="J607" s="11" t="str">
        <f t="shared" si="72"/>
        <v/>
      </c>
      <c r="M607" s="11"/>
      <c r="N607" s="11" t="str">
        <f>IF(E607&lt;&gt;"",VLOOKUP(E607,依頼一覧!F:H,2,0),"")</f>
        <v/>
      </c>
    </row>
    <row r="608" spans="3:14">
      <c r="C608" s="9" t="str">
        <f t="shared" si="73"/>
        <v/>
      </c>
      <c r="J608" s="11" t="str">
        <f t="shared" si="72"/>
        <v/>
      </c>
      <c r="M608" s="11"/>
      <c r="N608" s="11" t="str">
        <f>IF(E608&lt;&gt;"",VLOOKUP(E608,依頼一覧!F:H,2,0),"")</f>
        <v/>
      </c>
    </row>
    <row r="609" spans="3:14">
      <c r="C609" s="9" t="str">
        <f t="shared" si="73"/>
        <v/>
      </c>
      <c r="J609" s="11" t="str">
        <f t="shared" si="72"/>
        <v/>
      </c>
      <c r="M609" s="11"/>
      <c r="N609" s="11" t="str">
        <f>IF(E609&lt;&gt;"",VLOOKUP(E609,依頼一覧!F:H,2,0),"")</f>
        <v/>
      </c>
    </row>
    <row r="610" spans="3:14">
      <c r="C610" s="9" t="str">
        <f t="shared" si="73"/>
        <v/>
      </c>
      <c r="J610" s="11" t="str">
        <f t="shared" si="72"/>
        <v/>
      </c>
      <c r="M610" s="11"/>
      <c r="N610" s="11" t="str">
        <f>IF(E610&lt;&gt;"",VLOOKUP(E610,依頼一覧!F:H,2,0),"")</f>
        <v/>
      </c>
    </row>
    <row r="611" spans="3:14">
      <c r="C611" s="9" t="str">
        <f t="shared" si="73"/>
        <v/>
      </c>
      <c r="J611" s="11" t="str">
        <f t="shared" si="72"/>
        <v/>
      </c>
      <c r="M611" s="11"/>
      <c r="N611" s="11" t="str">
        <f>IF(E611&lt;&gt;"",VLOOKUP(E611,依頼一覧!F:H,2,0),"")</f>
        <v/>
      </c>
    </row>
    <row r="612" spans="3:14">
      <c r="C612" s="9" t="str">
        <f t="shared" si="73"/>
        <v/>
      </c>
      <c r="J612" s="11" t="str">
        <f t="shared" si="72"/>
        <v/>
      </c>
      <c r="M612" s="11"/>
      <c r="N612" s="11" t="str">
        <f>IF(E612&lt;&gt;"",VLOOKUP(E612,依頼一覧!F:H,2,0),"")</f>
        <v/>
      </c>
    </row>
    <row r="613" spans="3:14">
      <c r="C613" s="9" t="str">
        <f t="shared" si="73"/>
        <v/>
      </c>
      <c r="J613" s="11" t="str">
        <f t="shared" si="72"/>
        <v/>
      </c>
      <c r="M613" s="11"/>
      <c r="N613" s="11" t="str">
        <f>IF(E613&lt;&gt;"",VLOOKUP(E613,依頼一覧!F:H,2,0),"")</f>
        <v/>
      </c>
    </row>
    <row r="614" spans="3:14">
      <c r="C614" s="9" t="str">
        <f t="shared" si="73"/>
        <v/>
      </c>
      <c r="J614" s="11" t="str">
        <f t="shared" si="72"/>
        <v/>
      </c>
      <c r="M614" s="11"/>
      <c r="N614" s="11" t="str">
        <f>IF(E614&lt;&gt;"",VLOOKUP(E614,依頼一覧!F:H,2,0),"")</f>
        <v/>
      </c>
    </row>
    <row r="615" spans="3:14">
      <c r="C615" s="9" t="str">
        <f t="shared" si="73"/>
        <v/>
      </c>
      <c r="J615" s="11" t="str">
        <f t="shared" si="72"/>
        <v/>
      </c>
      <c r="M615" s="11"/>
      <c r="N615" s="11" t="str">
        <f>IF(E615&lt;&gt;"",VLOOKUP(E615,依頼一覧!F:H,2,0),"")</f>
        <v/>
      </c>
    </row>
    <row r="616" spans="3:14">
      <c r="C616" s="9" t="str">
        <f t="shared" si="73"/>
        <v/>
      </c>
      <c r="J616" s="11" t="str">
        <f t="shared" si="72"/>
        <v/>
      </c>
      <c r="M616" s="11"/>
      <c r="N616" s="11" t="str">
        <f>IF(E616&lt;&gt;"",VLOOKUP(E616,依頼一覧!F:H,2,0),"")</f>
        <v/>
      </c>
    </row>
    <row r="617" spans="3:14">
      <c r="C617" s="9" t="str">
        <f t="shared" si="73"/>
        <v/>
      </c>
      <c r="J617" s="11" t="str">
        <f t="shared" si="72"/>
        <v/>
      </c>
      <c r="M617" s="11"/>
      <c r="N617" s="11" t="str">
        <f>IF(E617&lt;&gt;"",VLOOKUP(E617,依頼一覧!F:H,2,0),"")</f>
        <v/>
      </c>
    </row>
    <row r="618" spans="3:14">
      <c r="C618" s="9" t="str">
        <f t="shared" si="73"/>
        <v/>
      </c>
      <c r="J618" s="11" t="str">
        <f t="shared" si="72"/>
        <v/>
      </c>
      <c r="M618" s="11"/>
      <c r="N618" s="11" t="str">
        <f>IF(E618&lt;&gt;"",VLOOKUP(E618,依頼一覧!F:H,2,0),"")</f>
        <v/>
      </c>
    </row>
    <row r="619" spans="3:14">
      <c r="C619" s="9" t="str">
        <f t="shared" si="73"/>
        <v/>
      </c>
      <c r="J619" s="11" t="str">
        <f t="shared" si="72"/>
        <v/>
      </c>
      <c r="M619" s="11"/>
      <c r="N619" s="11" t="str">
        <f>IF(E619&lt;&gt;"",VLOOKUP(E619,依頼一覧!F:H,2,0),"")</f>
        <v/>
      </c>
    </row>
    <row r="620" spans="3:14">
      <c r="C620" s="9" t="str">
        <f t="shared" si="73"/>
        <v/>
      </c>
      <c r="J620" s="11" t="str">
        <f t="shared" si="72"/>
        <v/>
      </c>
      <c r="M620" s="11"/>
      <c r="N620" s="11" t="str">
        <f>IF(E620&lt;&gt;"",VLOOKUP(E620,依頼一覧!F:H,2,0),"")</f>
        <v/>
      </c>
    </row>
    <row r="621" spans="3:14">
      <c r="C621" s="9" t="str">
        <f t="shared" si="73"/>
        <v/>
      </c>
      <c r="J621" s="11" t="str">
        <f t="shared" si="72"/>
        <v/>
      </c>
      <c r="M621" s="11"/>
      <c r="N621" s="11" t="str">
        <f>IF(E621&lt;&gt;"",VLOOKUP(E621,依頼一覧!F:H,2,0),"")</f>
        <v/>
      </c>
    </row>
    <row r="622" spans="3:14">
      <c r="C622" s="9" t="str">
        <f t="shared" si="73"/>
        <v/>
      </c>
      <c r="J622" s="11" t="str">
        <f t="shared" si="72"/>
        <v/>
      </c>
      <c r="M622" s="11"/>
      <c r="N622" s="11" t="str">
        <f>IF(E622&lt;&gt;"",VLOOKUP(E622,依頼一覧!F:H,2,0),"")</f>
        <v/>
      </c>
    </row>
    <row r="623" spans="3:14">
      <c r="C623" s="9" t="str">
        <f t="shared" si="73"/>
        <v/>
      </c>
      <c r="J623" s="11" t="str">
        <f t="shared" si="72"/>
        <v/>
      </c>
      <c r="M623" s="11"/>
      <c r="N623" s="11" t="str">
        <f>IF(E623&lt;&gt;"",VLOOKUP(E623,依頼一覧!F:H,2,0),"")</f>
        <v/>
      </c>
    </row>
    <row r="624" spans="3:14">
      <c r="C624" s="9" t="str">
        <f t="shared" si="73"/>
        <v/>
      </c>
      <c r="J624" s="11" t="str">
        <f t="shared" si="72"/>
        <v/>
      </c>
      <c r="M624" s="11"/>
      <c r="N624" s="11" t="str">
        <f>IF(E624&lt;&gt;"",VLOOKUP(E624,依頼一覧!F:H,2,0),"")</f>
        <v/>
      </c>
    </row>
    <row r="625" spans="3:14">
      <c r="C625" s="9" t="str">
        <f t="shared" si="73"/>
        <v/>
      </c>
      <c r="J625" s="11" t="str">
        <f t="shared" si="72"/>
        <v/>
      </c>
      <c r="M625" s="11"/>
      <c r="N625" s="11" t="str">
        <f>IF(E625&lt;&gt;"",VLOOKUP(E625,依頼一覧!F:H,2,0),"")</f>
        <v/>
      </c>
    </row>
    <row r="626" spans="3:14">
      <c r="C626" s="9" t="str">
        <f t="shared" si="73"/>
        <v/>
      </c>
      <c r="J626" s="11" t="str">
        <f t="shared" si="72"/>
        <v/>
      </c>
      <c r="M626" s="11"/>
      <c r="N626" s="11" t="str">
        <f>IF(E626&lt;&gt;"",VLOOKUP(E626,依頼一覧!F:H,2,0),"")</f>
        <v/>
      </c>
    </row>
    <row r="627" spans="3:14">
      <c r="C627" s="9" t="str">
        <f t="shared" si="73"/>
        <v/>
      </c>
      <c r="J627" s="11" t="str">
        <f t="shared" si="72"/>
        <v/>
      </c>
      <c r="M627" s="11"/>
      <c r="N627" s="11" t="str">
        <f>IF(E627&lt;&gt;"",VLOOKUP(E627,依頼一覧!F:H,2,0),"")</f>
        <v/>
      </c>
    </row>
    <row r="628" spans="3:14">
      <c r="C628" s="9" t="str">
        <f t="shared" si="73"/>
        <v/>
      </c>
      <c r="J628" s="11" t="str">
        <f t="shared" si="72"/>
        <v/>
      </c>
      <c r="M628" s="11"/>
      <c r="N628" s="11" t="str">
        <f>IF(E628&lt;&gt;"",VLOOKUP(E628,依頼一覧!F:H,2,0),"")</f>
        <v/>
      </c>
    </row>
    <row r="629" spans="3:14">
      <c r="C629" s="9" t="str">
        <f t="shared" si="73"/>
        <v/>
      </c>
      <c r="J629" s="11" t="str">
        <f t="shared" si="72"/>
        <v/>
      </c>
      <c r="M629" s="11"/>
      <c r="N629" s="11" t="str">
        <f>IF(E629&lt;&gt;"",VLOOKUP(E629,依頼一覧!F:H,2,0),"")</f>
        <v/>
      </c>
    </row>
    <row r="630" spans="3:14">
      <c r="C630" s="9" t="str">
        <f t="shared" si="73"/>
        <v/>
      </c>
      <c r="J630" s="11" t="str">
        <f t="shared" si="72"/>
        <v/>
      </c>
      <c r="M630" s="11"/>
      <c r="N630" s="11" t="str">
        <f>IF(E630&lt;&gt;"",VLOOKUP(E630,依頼一覧!F:H,2,0),"")</f>
        <v/>
      </c>
    </row>
    <row r="631" spans="3:14">
      <c r="C631" s="9" t="str">
        <f t="shared" si="73"/>
        <v/>
      </c>
      <c r="J631" s="11" t="str">
        <f t="shared" si="72"/>
        <v/>
      </c>
      <c r="M631" s="11"/>
      <c r="N631" s="11" t="str">
        <f>IF(E631&lt;&gt;"",VLOOKUP(E631,依頼一覧!F:H,2,0),"")</f>
        <v/>
      </c>
    </row>
    <row r="632" spans="3:14">
      <c r="C632" s="9" t="str">
        <f t="shared" si="73"/>
        <v/>
      </c>
      <c r="J632" s="11" t="str">
        <f t="shared" si="72"/>
        <v/>
      </c>
      <c r="M632" s="11"/>
      <c r="N632" s="11" t="str">
        <f>IF(E632&lt;&gt;"",VLOOKUP(E632,依頼一覧!F:H,2,0),"")</f>
        <v/>
      </c>
    </row>
    <row r="633" spans="3:14">
      <c r="C633" s="9" t="str">
        <f t="shared" si="73"/>
        <v/>
      </c>
      <c r="J633" s="11" t="str">
        <f t="shared" si="72"/>
        <v/>
      </c>
      <c r="M633" s="11"/>
      <c r="N633" s="11" t="str">
        <f>IF(E633&lt;&gt;"",VLOOKUP(E633,依頼一覧!F:H,2,0),"")</f>
        <v/>
      </c>
    </row>
    <row r="634" spans="3:14">
      <c r="C634" s="9" t="str">
        <f t="shared" si="73"/>
        <v/>
      </c>
      <c r="J634" s="11" t="str">
        <f t="shared" si="72"/>
        <v/>
      </c>
      <c r="M634" s="11"/>
      <c r="N634" s="11" t="str">
        <f>IF(E634&lt;&gt;"",VLOOKUP(E634,依頼一覧!F:H,2,0),"")</f>
        <v/>
      </c>
    </row>
    <row r="635" spans="3:14">
      <c r="C635" s="9" t="str">
        <f t="shared" si="73"/>
        <v/>
      </c>
      <c r="J635" s="11" t="str">
        <f t="shared" si="72"/>
        <v/>
      </c>
      <c r="M635" s="11"/>
      <c r="N635" s="11" t="str">
        <f>IF(E635&lt;&gt;"",VLOOKUP(E635,依頼一覧!F:H,2,0),"")</f>
        <v/>
      </c>
    </row>
    <row r="636" spans="3:14">
      <c r="C636" s="9" t="str">
        <f t="shared" si="73"/>
        <v/>
      </c>
      <c r="J636" s="11" t="str">
        <f t="shared" si="72"/>
        <v/>
      </c>
      <c r="M636" s="11"/>
      <c r="N636" s="11" t="str">
        <f>IF(E636&lt;&gt;"",VLOOKUP(E636,依頼一覧!F:H,2,0),"")</f>
        <v/>
      </c>
    </row>
    <row r="637" spans="3:14">
      <c r="C637" s="9" t="str">
        <f t="shared" si="73"/>
        <v/>
      </c>
      <c r="J637" s="11" t="str">
        <f t="shared" si="72"/>
        <v/>
      </c>
      <c r="M637" s="11"/>
      <c r="N637" s="11" t="str">
        <f>IF(E637&lt;&gt;"",VLOOKUP(E637,依頼一覧!F:H,2,0),"")</f>
        <v/>
      </c>
    </row>
    <row r="638" spans="3:14">
      <c r="C638" s="9" t="str">
        <f t="shared" si="73"/>
        <v/>
      </c>
      <c r="J638" s="11" t="str">
        <f t="shared" si="72"/>
        <v/>
      </c>
      <c r="M638" s="11"/>
      <c r="N638" s="11" t="str">
        <f>IF(E638&lt;&gt;"",VLOOKUP(E638,依頼一覧!F:H,2,0),"")</f>
        <v/>
      </c>
    </row>
    <row r="639" spans="3:14">
      <c r="C639" s="9" t="str">
        <f t="shared" si="73"/>
        <v/>
      </c>
      <c r="J639" s="11" t="str">
        <f t="shared" si="72"/>
        <v/>
      </c>
      <c r="M639" s="11"/>
      <c r="N639" s="11" t="str">
        <f>IF(E639&lt;&gt;"",VLOOKUP(E639,依頼一覧!F:H,2,0),"")</f>
        <v/>
      </c>
    </row>
    <row r="640" spans="3:14">
      <c r="C640" s="9" t="str">
        <f t="shared" si="73"/>
        <v/>
      </c>
      <c r="J640" s="11" t="str">
        <f t="shared" si="72"/>
        <v/>
      </c>
      <c r="M640" s="11"/>
      <c r="N640" s="11" t="str">
        <f>IF(E640&lt;&gt;"",VLOOKUP(E640,依頼一覧!F:H,2,0),"")</f>
        <v/>
      </c>
    </row>
    <row r="641" spans="3:14">
      <c r="C641" s="9" t="str">
        <f t="shared" si="73"/>
        <v/>
      </c>
      <c r="J641" s="11" t="str">
        <f t="shared" si="72"/>
        <v/>
      </c>
      <c r="M641" s="11"/>
      <c r="N641" s="11" t="str">
        <f>IF(E641&lt;&gt;"",VLOOKUP(E641,依頼一覧!F:H,2,0),"")</f>
        <v/>
      </c>
    </row>
    <row r="642" spans="3:14">
      <c r="C642" s="9" t="str">
        <f t="shared" si="73"/>
        <v/>
      </c>
      <c r="J642" s="11" t="str">
        <f t="shared" ref="J642:J705" si="74">IF(E642&lt;&gt;"",
IF(
OR(VALUE(G642)=31091,VALUE(G642)=49561,VALUE(G642)=49790,VALUE(G642)=48161,VALUE(G642)=49661,VALUE(G642)=49861,VALUE(G642)=48561,VALUE(G642)=49679,VALUE(G642)=60522,VALUE(G642)=49261,VALUE(G642)=49681,VALUE(G642)=71151,VALUE(G642)=49361,VALUE(G642)=49743,VALUE(G642)=77334,VALUE(G642)=49461,VALUE(G642)=49761,VALUE(G642)=99661,VALUE(G642)=917,VALUE(G642)=10035,VALUE(G642)=49663,VALUE(G642)=49665,VALUE(G642)=60020,VALUE(G642)=99660,VALUE(G642)=99663,VALUE(G642)=99665,VALUE(G642)=71151,VALUE(G642)=31081),"JCB",
IF(
E642=0,"J-Mups","MUN"
)
),"")</f>
        <v/>
      </c>
      <c r="M642" s="11"/>
      <c r="N642" s="11" t="str">
        <f>IF(E642&lt;&gt;"",VLOOKUP(E642,依頼一覧!F:H,2,0),"")</f>
        <v/>
      </c>
    </row>
    <row r="643" spans="3:14">
      <c r="C643" s="9" t="str">
        <f t="shared" ref="C643:C706" si="75">IF(D643&lt;&gt;"",C642,"")</f>
        <v/>
      </c>
      <c r="J643" s="11" t="str">
        <f t="shared" si="74"/>
        <v/>
      </c>
      <c r="M643" s="11"/>
      <c r="N643" s="11" t="str">
        <f>IF(E643&lt;&gt;"",VLOOKUP(E643,依頼一覧!F:H,2,0),"")</f>
        <v/>
      </c>
    </row>
    <row r="644" spans="3:14">
      <c r="C644" s="9" t="str">
        <f t="shared" si="75"/>
        <v/>
      </c>
      <c r="J644" s="11" t="str">
        <f t="shared" si="74"/>
        <v/>
      </c>
      <c r="M644" s="11"/>
      <c r="N644" s="11" t="str">
        <f>IF(E644&lt;&gt;"",VLOOKUP(E644,依頼一覧!F:H,2,0),"")</f>
        <v/>
      </c>
    </row>
    <row r="645" spans="3:14">
      <c r="C645" s="9" t="str">
        <f t="shared" si="75"/>
        <v/>
      </c>
      <c r="J645" s="11" t="str">
        <f t="shared" si="74"/>
        <v/>
      </c>
      <c r="M645" s="11"/>
      <c r="N645" s="11" t="str">
        <f>IF(E645&lt;&gt;"",VLOOKUP(E645,依頼一覧!F:H,2,0),"")</f>
        <v/>
      </c>
    </row>
    <row r="646" spans="3:14">
      <c r="C646" s="9" t="str">
        <f t="shared" si="75"/>
        <v/>
      </c>
      <c r="J646" s="11" t="str">
        <f t="shared" si="74"/>
        <v/>
      </c>
      <c r="M646" s="11"/>
      <c r="N646" s="11" t="str">
        <f>IF(E646&lt;&gt;"",VLOOKUP(E646,依頼一覧!F:H,2,0),"")</f>
        <v/>
      </c>
    </row>
    <row r="647" spans="3:14">
      <c r="C647" s="9" t="str">
        <f t="shared" si="75"/>
        <v/>
      </c>
      <c r="J647" s="11" t="str">
        <f t="shared" si="74"/>
        <v/>
      </c>
      <c r="M647" s="11"/>
      <c r="N647" s="11" t="str">
        <f>IF(E647&lt;&gt;"",VLOOKUP(E647,依頼一覧!F:H,2,0),"")</f>
        <v/>
      </c>
    </row>
    <row r="648" spans="3:14">
      <c r="C648" s="9" t="str">
        <f t="shared" si="75"/>
        <v/>
      </c>
      <c r="J648" s="11" t="str">
        <f t="shared" si="74"/>
        <v/>
      </c>
      <c r="M648" s="11"/>
      <c r="N648" s="11" t="str">
        <f>IF(E648&lt;&gt;"",VLOOKUP(E648,依頼一覧!F:H,2,0),"")</f>
        <v/>
      </c>
    </row>
    <row r="649" spans="3:14">
      <c r="C649" s="9" t="str">
        <f t="shared" si="75"/>
        <v/>
      </c>
      <c r="J649" s="11" t="str">
        <f t="shared" si="74"/>
        <v/>
      </c>
      <c r="M649" s="11"/>
      <c r="N649" s="11" t="str">
        <f>IF(E649&lt;&gt;"",VLOOKUP(E649,依頼一覧!F:H,2,0),"")</f>
        <v/>
      </c>
    </row>
    <row r="650" spans="3:14">
      <c r="C650" s="9" t="str">
        <f t="shared" si="75"/>
        <v/>
      </c>
      <c r="J650" s="11" t="str">
        <f t="shared" si="74"/>
        <v/>
      </c>
      <c r="M650" s="11"/>
      <c r="N650" s="11" t="str">
        <f>IF(E650&lt;&gt;"",VLOOKUP(E650,依頼一覧!F:H,2,0),"")</f>
        <v/>
      </c>
    </row>
    <row r="651" spans="3:14">
      <c r="C651" s="9" t="str">
        <f t="shared" si="75"/>
        <v/>
      </c>
      <c r="J651" s="11" t="str">
        <f t="shared" si="74"/>
        <v/>
      </c>
      <c r="M651" s="11"/>
      <c r="N651" s="11" t="str">
        <f>IF(E651&lt;&gt;"",VLOOKUP(E651,依頼一覧!F:H,2,0),"")</f>
        <v/>
      </c>
    </row>
    <row r="652" spans="3:14">
      <c r="C652" s="9" t="str">
        <f t="shared" si="75"/>
        <v/>
      </c>
      <c r="J652" s="11" t="str">
        <f t="shared" si="74"/>
        <v/>
      </c>
      <c r="M652" s="11"/>
      <c r="N652" s="11" t="str">
        <f>IF(E652&lt;&gt;"",VLOOKUP(E652,依頼一覧!F:H,2,0),"")</f>
        <v/>
      </c>
    </row>
    <row r="653" spans="3:14">
      <c r="C653" s="9" t="str">
        <f t="shared" si="75"/>
        <v/>
      </c>
      <c r="J653" s="11" t="str">
        <f t="shared" si="74"/>
        <v/>
      </c>
      <c r="M653" s="11"/>
      <c r="N653" s="11" t="str">
        <f>IF(E653&lt;&gt;"",VLOOKUP(E653,依頼一覧!F:H,2,0),"")</f>
        <v/>
      </c>
    </row>
    <row r="654" spans="3:14">
      <c r="C654" s="9" t="str">
        <f t="shared" si="75"/>
        <v/>
      </c>
      <c r="J654" s="11" t="str">
        <f t="shared" si="74"/>
        <v/>
      </c>
      <c r="M654" s="11"/>
      <c r="N654" s="11" t="str">
        <f>IF(E654&lt;&gt;"",VLOOKUP(E654,依頼一覧!F:H,2,0),"")</f>
        <v/>
      </c>
    </row>
    <row r="655" spans="3:14">
      <c r="C655" s="9" t="str">
        <f t="shared" si="75"/>
        <v/>
      </c>
      <c r="J655" s="11" t="str">
        <f t="shared" si="74"/>
        <v/>
      </c>
      <c r="M655" s="11"/>
      <c r="N655" s="11" t="str">
        <f>IF(E655&lt;&gt;"",VLOOKUP(E655,依頼一覧!F:H,2,0),"")</f>
        <v/>
      </c>
    </row>
    <row r="656" spans="3:14">
      <c r="C656" s="9" t="str">
        <f t="shared" si="75"/>
        <v/>
      </c>
      <c r="J656" s="11" t="str">
        <f t="shared" si="74"/>
        <v/>
      </c>
      <c r="M656" s="11"/>
      <c r="N656" s="11" t="str">
        <f>IF(E656&lt;&gt;"",VLOOKUP(E656,依頼一覧!F:H,2,0),"")</f>
        <v/>
      </c>
    </row>
    <row r="657" spans="3:14">
      <c r="C657" s="9" t="str">
        <f t="shared" si="75"/>
        <v/>
      </c>
      <c r="J657" s="11" t="str">
        <f t="shared" si="74"/>
        <v/>
      </c>
      <c r="M657" s="11"/>
      <c r="N657" s="11" t="str">
        <f>IF(E657&lt;&gt;"",VLOOKUP(E657,依頼一覧!F:H,2,0),"")</f>
        <v/>
      </c>
    </row>
    <row r="658" spans="3:14">
      <c r="C658" s="9" t="str">
        <f t="shared" si="75"/>
        <v/>
      </c>
      <c r="J658" s="11" t="str">
        <f t="shared" si="74"/>
        <v/>
      </c>
      <c r="M658" s="11"/>
      <c r="N658" s="11" t="str">
        <f>IF(E658&lt;&gt;"",VLOOKUP(E658,依頼一覧!F:H,2,0),"")</f>
        <v/>
      </c>
    </row>
    <row r="659" spans="3:14">
      <c r="C659" s="9" t="str">
        <f t="shared" si="75"/>
        <v/>
      </c>
      <c r="J659" s="11" t="str">
        <f t="shared" si="74"/>
        <v/>
      </c>
      <c r="M659" s="11"/>
      <c r="N659" s="11" t="str">
        <f>IF(E659&lt;&gt;"",VLOOKUP(E659,依頼一覧!F:H,2,0),"")</f>
        <v/>
      </c>
    </row>
    <row r="660" spans="3:14">
      <c r="C660" s="9" t="str">
        <f t="shared" si="75"/>
        <v/>
      </c>
      <c r="J660" s="11" t="str">
        <f t="shared" si="74"/>
        <v/>
      </c>
      <c r="M660" s="11"/>
      <c r="N660" s="11" t="str">
        <f>IF(E660&lt;&gt;"",VLOOKUP(E660,依頼一覧!F:H,2,0),"")</f>
        <v/>
      </c>
    </row>
    <row r="661" spans="3:14">
      <c r="C661" s="9" t="str">
        <f t="shared" si="75"/>
        <v/>
      </c>
      <c r="J661" s="11" t="str">
        <f t="shared" si="74"/>
        <v/>
      </c>
      <c r="M661" s="11"/>
      <c r="N661" s="11" t="str">
        <f>IF(E661&lt;&gt;"",VLOOKUP(E661,依頼一覧!F:H,2,0),"")</f>
        <v/>
      </c>
    </row>
    <row r="662" spans="3:14">
      <c r="C662" s="9" t="str">
        <f t="shared" si="75"/>
        <v/>
      </c>
      <c r="J662" s="11" t="str">
        <f t="shared" si="74"/>
        <v/>
      </c>
      <c r="M662" s="11"/>
      <c r="N662" s="11" t="str">
        <f>IF(E662&lt;&gt;"",VLOOKUP(E662,依頼一覧!F:H,2,0),"")</f>
        <v/>
      </c>
    </row>
    <row r="663" spans="3:14">
      <c r="C663" s="9" t="str">
        <f t="shared" si="75"/>
        <v/>
      </c>
      <c r="J663" s="11" t="str">
        <f t="shared" si="74"/>
        <v/>
      </c>
      <c r="M663" s="11"/>
      <c r="N663" s="11" t="str">
        <f>IF(E663&lt;&gt;"",VLOOKUP(E663,依頼一覧!F:H,2,0),"")</f>
        <v/>
      </c>
    </row>
    <row r="664" spans="3:14">
      <c r="C664" s="9" t="str">
        <f t="shared" si="75"/>
        <v/>
      </c>
      <c r="J664" s="11" t="str">
        <f t="shared" si="74"/>
        <v/>
      </c>
      <c r="M664" s="11"/>
      <c r="N664" s="11" t="str">
        <f>IF(E664&lt;&gt;"",VLOOKUP(E664,依頼一覧!F:H,2,0),"")</f>
        <v/>
      </c>
    </row>
    <row r="665" spans="3:14">
      <c r="C665" s="9" t="str">
        <f t="shared" si="75"/>
        <v/>
      </c>
      <c r="J665" s="11" t="str">
        <f t="shared" si="74"/>
        <v/>
      </c>
      <c r="M665" s="11"/>
      <c r="N665" s="11" t="str">
        <f>IF(E665&lt;&gt;"",VLOOKUP(E665,依頼一覧!F:H,2,0),"")</f>
        <v/>
      </c>
    </row>
    <row r="666" spans="3:14">
      <c r="C666" s="9" t="str">
        <f t="shared" si="75"/>
        <v/>
      </c>
      <c r="J666" s="11" t="str">
        <f t="shared" si="74"/>
        <v/>
      </c>
      <c r="M666" s="11"/>
      <c r="N666" s="11" t="str">
        <f>IF(E666&lt;&gt;"",VLOOKUP(E666,依頼一覧!F:H,2,0),"")</f>
        <v/>
      </c>
    </row>
    <row r="667" spans="3:14">
      <c r="C667" s="9" t="str">
        <f t="shared" si="75"/>
        <v/>
      </c>
      <c r="J667" s="11" t="str">
        <f t="shared" si="74"/>
        <v/>
      </c>
      <c r="M667" s="11"/>
      <c r="N667" s="11" t="str">
        <f>IF(E667&lt;&gt;"",VLOOKUP(E667,依頼一覧!F:H,2,0),"")</f>
        <v/>
      </c>
    </row>
    <row r="668" spans="3:14">
      <c r="C668" s="9" t="str">
        <f t="shared" si="75"/>
        <v/>
      </c>
      <c r="J668" s="11" t="str">
        <f t="shared" si="74"/>
        <v/>
      </c>
      <c r="M668" s="11"/>
      <c r="N668" s="11" t="str">
        <f>IF(E668&lt;&gt;"",VLOOKUP(E668,依頼一覧!F:H,2,0),"")</f>
        <v/>
      </c>
    </row>
    <row r="669" spans="3:14">
      <c r="C669" s="9" t="str">
        <f t="shared" si="75"/>
        <v/>
      </c>
      <c r="J669" s="11" t="str">
        <f t="shared" si="74"/>
        <v/>
      </c>
      <c r="M669" s="11"/>
      <c r="N669" s="11" t="str">
        <f>IF(E669&lt;&gt;"",VLOOKUP(E669,依頼一覧!F:H,2,0),"")</f>
        <v/>
      </c>
    </row>
    <row r="670" spans="3:14">
      <c r="C670" s="9" t="str">
        <f t="shared" si="75"/>
        <v/>
      </c>
      <c r="J670" s="11" t="str">
        <f t="shared" si="74"/>
        <v/>
      </c>
      <c r="M670" s="11"/>
      <c r="N670" s="11" t="str">
        <f>IF(E670&lt;&gt;"",VLOOKUP(E670,依頼一覧!F:H,2,0),"")</f>
        <v/>
      </c>
    </row>
    <row r="671" spans="3:14">
      <c r="C671" s="9" t="str">
        <f t="shared" si="75"/>
        <v/>
      </c>
      <c r="J671" s="11" t="str">
        <f t="shared" si="74"/>
        <v/>
      </c>
      <c r="M671" s="11"/>
      <c r="N671" s="11" t="str">
        <f>IF(E671&lt;&gt;"",VLOOKUP(E671,依頼一覧!F:H,2,0),"")</f>
        <v/>
      </c>
    </row>
    <row r="672" spans="3:14">
      <c r="C672" s="9" t="str">
        <f t="shared" si="75"/>
        <v/>
      </c>
      <c r="J672" s="11" t="str">
        <f t="shared" si="74"/>
        <v/>
      </c>
      <c r="M672" s="11"/>
      <c r="N672" s="11" t="str">
        <f>IF(E672&lt;&gt;"",VLOOKUP(E672,依頼一覧!F:H,2,0),"")</f>
        <v/>
      </c>
    </row>
    <row r="673" spans="3:14">
      <c r="C673" s="9" t="str">
        <f t="shared" si="75"/>
        <v/>
      </c>
      <c r="J673" s="11" t="str">
        <f t="shared" si="74"/>
        <v/>
      </c>
      <c r="M673" s="11"/>
      <c r="N673" s="11" t="str">
        <f>IF(E673&lt;&gt;"",VLOOKUP(E673,依頼一覧!F:H,2,0),"")</f>
        <v/>
      </c>
    </row>
    <row r="674" spans="3:14">
      <c r="C674" s="9" t="str">
        <f t="shared" si="75"/>
        <v/>
      </c>
      <c r="J674" s="11" t="str">
        <f t="shared" si="74"/>
        <v/>
      </c>
      <c r="M674" s="11"/>
      <c r="N674" s="11" t="str">
        <f>IF(E674&lt;&gt;"",VLOOKUP(E674,依頼一覧!F:H,2,0),"")</f>
        <v/>
      </c>
    </row>
    <row r="675" spans="3:14">
      <c r="C675" s="9" t="str">
        <f t="shared" si="75"/>
        <v/>
      </c>
      <c r="J675" s="11" t="str">
        <f t="shared" si="74"/>
        <v/>
      </c>
      <c r="M675" s="11"/>
      <c r="N675" s="11" t="str">
        <f>IF(E675&lt;&gt;"",VLOOKUP(E675,依頼一覧!F:H,2,0),"")</f>
        <v/>
      </c>
    </row>
    <row r="676" spans="3:14">
      <c r="C676" s="9" t="str">
        <f t="shared" si="75"/>
        <v/>
      </c>
      <c r="J676" s="11" t="str">
        <f t="shared" si="74"/>
        <v/>
      </c>
      <c r="M676" s="11"/>
      <c r="N676" s="11" t="str">
        <f>IF(E676&lt;&gt;"",VLOOKUP(E676,依頼一覧!F:H,2,0),"")</f>
        <v/>
      </c>
    </row>
    <row r="677" spans="3:14">
      <c r="C677" s="9" t="str">
        <f t="shared" si="75"/>
        <v/>
      </c>
      <c r="J677" s="11" t="str">
        <f t="shared" si="74"/>
        <v/>
      </c>
      <c r="M677" s="11"/>
      <c r="N677" s="11" t="str">
        <f>IF(E677&lt;&gt;"",VLOOKUP(E677,依頼一覧!F:H,2,0),"")</f>
        <v/>
      </c>
    </row>
    <row r="678" spans="3:14">
      <c r="C678" s="9" t="str">
        <f t="shared" si="75"/>
        <v/>
      </c>
      <c r="J678" s="11" t="str">
        <f t="shared" si="74"/>
        <v/>
      </c>
      <c r="M678" s="11"/>
      <c r="N678" s="11" t="str">
        <f>IF(E678&lt;&gt;"",VLOOKUP(E678,依頼一覧!F:H,2,0),"")</f>
        <v/>
      </c>
    </row>
    <row r="679" spans="3:14">
      <c r="C679" s="9" t="str">
        <f t="shared" si="75"/>
        <v/>
      </c>
      <c r="J679" s="11" t="str">
        <f t="shared" si="74"/>
        <v/>
      </c>
      <c r="M679" s="11"/>
      <c r="N679" s="11" t="str">
        <f>IF(E679&lt;&gt;"",VLOOKUP(E679,依頼一覧!F:H,2,0),"")</f>
        <v/>
      </c>
    </row>
    <row r="680" spans="3:14">
      <c r="C680" s="9" t="str">
        <f t="shared" si="75"/>
        <v/>
      </c>
      <c r="J680" s="11" t="str">
        <f t="shared" si="74"/>
        <v/>
      </c>
      <c r="M680" s="11"/>
      <c r="N680" s="11" t="str">
        <f>IF(E680&lt;&gt;"",VLOOKUP(E680,依頼一覧!F:H,2,0),"")</f>
        <v/>
      </c>
    </row>
    <row r="681" spans="3:14">
      <c r="C681" s="9" t="str">
        <f t="shared" si="75"/>
        <v/>
      </c>
      <c r="J681" s="11" t="str">
        <f t="shared" si="74"/>
        <v/>
      </c>
      <c r="M681" s="11"/>
      <c r="N681" s="11" t="str">
        <f>IF(E681&lt;&gt;"",VLOOKUP(E681,依頼一覧!F:H,2,0),"")</f>
        <v/>
      </c>
    </row>
    <row r="682" spans="3:14">
      <c r="C682" s="9" t="str">
        <f t="shared" si="75"/>
        <v/>
      </c>
      <c r="J682" s="11" t="str">
        <f t="shared" si="74"/>
        <v/>
      </c>
      <c r="M682" s="11"/>
      <c r="N682" s="11" t="str">
        <f>IF(E682&lt;&gt;"",VLOOKUP(E682,依頼一覧!F:H,2,0),"")</f>
        <v/>
      </c>
    </row>
    <row r="683" spans="3:14">
      <c r="C683" s="9" t="str">
        <f t="shared" si="75"/>
        <v/>
      </c>
      <c r="J683" s="11" t="str">
        <f t="shared" si="74"/>
        <v/>
      </c>
      <c r="M683" s="11"/>
      <c r="N683" s="11" t="str">
        <f>IF(E683&lt;&gt;"",VLOOKUP(E683,依頼一覧!F:H,2,0),"")</f>
        <v/>
      </c>
    </row>
    <row r="684" spans="3:14">
      <c r="C684" s="9" t="str">
        <f t="shared" si="75"/>
        <v/>
      </c>
      <c r="J684" s="11" t="str">
        <f t="shared" si="74"/>
        <v/>
      </c>
      <c r="M684" s="11"/>
      <c r="N684" s="11" t="str">
        <f>IF(E684&lt;&gt;"",VLOOKUP(E684,依頼一覧!F:H,2,0),"")</f>
        <v/>
      </c>
    </row>
    <row r="685" spans="3:14">
      <c r="C685" s="9" t="str">
        <f t="shared" si="75"/>
        <v/>
      </c>
      <c r="J685" s="11" t="str">
        <f t="shared" si="74"/>
        <v/>
      </c>
      <c r="M685" s="11"/>
      <c r="N685" s="11" t="str">
        <f>IF(E685&lt;&gt;"",VLOOKUP(E685,依頼一覧!F:H,2,0),"")</f>
        <v/>
      </c>
    </row>
    <row r="686" spans="3:14">
      <c r="C686" s="9" t="str">
        <f t="shared" si="75"/>
        <v/>
      </c>
      <c r="J686" s="11" t="str">
        <f t="shared" si="74"/>
        <v/>
      </c>
      <c r="M686" s="11"/>
      <c r="N686" s="11" t="str">
        <f>IF(E686&lt;&gt;"",VLOOKUP(E686,依頼一覧!F:H,2,0),"")</f>
        <v/>
      </c>
    </row>
    <row r="687" spans="3:14">
      <c r="C687" s="9" t="str">
        <f t="shared" si="75"/>
        <v/>
      </c>
      <c r="J687" s="11" t="str">
        <f t="shared" si="74"/>
        <v/>
      </c>
      <c r="M687" s="11"/>
      <c r="N687" s="11" t="str">
        <f>IF(E687&lt;&gt;"",VLOOKUP(E687,依頼一覧!F:H,2,0),"")</f>
        <v/>
      </c>
    </row>
    <row r="688" spans="3:14">
      <c r="C688" s="9" t="str">
        <f t="shared" si="75"/>
        <v/>
      </c>
      <c r="J688" s="11" t="str">
        <f t="shared" si="74"/>
        <v/>
      </c>
      <c r="M688" s="11"/>
      <c r="N688" s="11" t="str">
        <f>IF(E688&lt;&gt;"",VLOOKUP(E688,依頼一覧!F:H,2,0),"")</f>
        <v/>
      </c>
    </row>
    <row r="689" spans="3:14">
      <c r="C689" s="9" t="str">
        <f t="shared" si="75"/>
        <v/>
      </c>
      <c r="J689" s="11" t="str">
        <f t="shared" si="74"/>
        <v/>
      </c>
      <c r="M689" s="11"/>
      <c r="N689" s="11" t="str">
        <f>IF(E689&lt;&gt;"",VLOOKUP(E689,依頼一覧!F:H,2,0),"")</f>
        <v/>
      </c>
    </row>
    <row r="690" spans="3:14">
      <c r="C690" s="9" t="str">
        <f t="shared" si="75"/>
        <v/>
      </c>
      <c r="J690" s="11" t="str">
        <f t="shared" si="74"/>
        <v/>
      </c>
      <c r="M690" s="11"/>
      <c r="N690" s="11" t="str">
        <f>IF(E690&lt;&gt;"",VLOOKUP(E690,依頼一覧!F:H,2,0),"")</f>
        <v/>
      </c>
    </row>
    <row r="691" spans="3:14">
      <c r="C691" s="9" t="str">
        <f t="shared" si="75"/>
        <v/>
      </c>
      <c r="J691" s="11" t="str">
        <f t="shared" si="74"/>
        <v/>
      </c>
      <c r="M691" s="11"/>
      <c r="N691" s="11" t="str">
        <f>IF(E691&lt;&gt;"",VLOOKUP(E691,依頼一覧!F:H,2,0),"")</f>
        <v/>
      </c>
    </row>
    <row r="692" spans="3:14">
      <c r="C692" s="9" t="str">
        <f t="shared" si="75"/>
        <v/>
      </c>
      <c r="J692" s="11" t="str">
        <f t="shared" si="74"/>
        <v/>
      </c>
      <c r="M692" s="11"/>
      <c r="N692" s="11" t="str">
        <f>IF(E692&lt;&gt;"",VLOOKUP(E692,依頼一覧!F:H,2,0),"")</f>
        <v/>
      </c>
    </row>
    <row r="693" spans="3:14">
      <c r="C693" s="9" t="str">
        <f t="shared" si="75"/>
        <v/>
      </c>
      <c r="J693" s="11" t="str">
        <f t="shared" si="74"/>
        <v/>
      </c>
      <c r="M693" s="11"/>
      <c r="N693" s="11" t="str">
        <f>IF(E693&lt;&gt;"",VLOOKUP(E693,依頼一覧!F:H,2,0),"")</f>
        <v/>
      </c>
    </row>
    <row r="694" spans="3:14">
      <c r="C694" s="9" t="str">
        <f t="shared" si="75"/>
        <v/>
      </c>
      <c r="J694" s="11" t="str">
        <f t="shared" si="74"/>
        <v/>
      </c>
      <c r="M694" s="11"/>
      <c r="N694" s="11" t="str">
        <f>IF(E694&lt;&gt;"",VLOOKUP(E694,依頼一覧!F:H,2,0),"")</f>
        <v/>
      </c>
    </row>
    <row r="695" spans="3:14">
      <c r="C695" s="9" t="str">
        <f t="shared" si="75"/>
        <v/>
      </c>
      <c r="J695" s="11" t="str">
        <f t="shared" si="74"/>
        <v/>
      </c>
      <c r="M695" s="11"/>
      <c r="N695" s="11" t="str">
        <f>IF(E695&lt;&gt;"",VLOOKUP(E695,依頼一覧!F:H,2,0),"")</f>
        <v/>
      </c>
    </row>
    <row r="696" spans="3:14">
      <c r="C696" s="9" t="str">
        <f t="shared" si="75"/>
        <v/>
      </c>
      <c r="J696" s="11" t="str">
        <f t="shared" si="74"/>
        <v/>
      </c>
      <c r="M696" s="11"/>
      <c r="N696" s="11" t="str">
        <f>IF(E696&lt;&gt;"",VLOOKUP(E696,依頼一覧!F:H,2,0),"")</f>
        <v/>
      </c>
    </row>
    <row r="697" spans="3:14">
      <c r="C697" s="9" t="str">
        <f t="shared" si="75"/>
        <v/>
      </c>
      <c r="J697" s="11" t="str">
        <f t="shared" si="74"/>
        <v/>
      </c>
      <c r="M697" s="11"/>
      <c r="N697" s="11" t="str">
        <f>IF(E697&lt;&gt;"",VLOOKUP(E697,依頼一覧!F:H,2,0),"")</f>
        <v/>
      </c>
    </row>
    <row r="698" spans="3:14">
      <c r="C698" s="9" t="str">
        <f t="shared" si="75"/>
        <v/>
      </c>
      <c r="J698" s="11" t="str">
        <f t="shared" si="74"/>
        <v/>
      </c>
      <c r="M698" s="11"/>
      <c r="N698" s="11" t="str">
        <f>IF(E698&lt;&gt;"",VLOOKUP(E698,依頼一覧!F:H,2,0),"")</f>
        <v/>
      </c>
    </row>
    <row r="699" spans="3:14">
      <c r="C699" s="9" t="str">
        <f t="shared" si="75"/>
        <v/>
      </c>
      <c r="J699" s="11" t="str">
        <f t="shared" si="74"/>
        <v/>
      </c>
      <c r="M699" s="11"/>
      <c r="N699" s="11" t="str">
        <f>IF(E699&lt;&gt;"",VLOOKUP(E699,依頼一覧!F:H,2,0),"")</f>
        <v/>
      </c>
    </row>
    <row r="700" spans="3:14">
      <c r="C700" s="9" t="str">
        <f t="shared" si="75"/>
        <v/>
      </c>
      <c r="J700" s="11" t="str">
        <f t="shared" si="74"/>
        <v/>
      </c>
      <c r="M700" s="11"/>
      <c r="N700" s="11" t="str">
        <f>IF(E700&lt;&gt;"",VLOOKUP(E700,依頼一覧!F:H,2,0),"")</f>
        <v/>
      </c>
    </row>
    <row r="701" spans="3:14">
      <c r="C701" s="9" t="str">
        <f t="shared" si="75"/>
        <v/>
      </c>
      <c r="J701" s="11" t="str">
        <f t="shared" si="74"/>
        <v/>
      </c>
      <c r="M701" s="11"/>
      <c r="N701" s="11" t="str">
        <f>IF(E701&lt;&gt;"",VLOOKUP(E701,依頼一覧!F:H,2,0),"")</f>
        <v/>
      </c>
    </row>
    <row r="702" spans="3:14">
      <c r="C702" s="9" t="str">
        <f t="shared" si="75"/>
        <v/>
      </c>
      <c r="J702" s="11" t="str">
        <f t="shared" si="74"/>
        <v/>
      </c>
      <c r="M702" s="11"/>
      <c r="N702" s="11" t="str">
        <f>IF(E702&lt;&gt;"",VLOOKUP(E702,依頼一覧!F:H,2,0),"")</f>
        <v/>
      </c>
    </row>
    <row r="703" spans="3:14">
      <c r="C703" s="9" t="str">
        <f t="shared" si="75"/>
        <v/>
      </c>
      <c r="J703" s="11" t="str">
        <f t="shared" si="74"/>
        <v/>
      </c>
      <c r="M703" s="11"/>
      <c r="N703" s="11" t="str">
        <f>IF(E703&lt;&gt;"",VLOOKUP(E703,依頼一覧!F:H,2,0),"")</f>
        <v/>
      </c>
    </row>
    <row r="704" spans="3:14">
      <c r="C704" s="9" t="str">
        <f t="shared" si="75"/>
        <v/>
      </c>
      <c r="J704" s="11" t="str">
        <f t="shared" si="74"/>
        <v/>
      </c>
      <c r="M704" s="11"/>
      <c r="N704" s="11" t="str">
        <f>IF(E704&lt;&gt;"",VLOOKUP(E704,依頼一覧!F:H,2,0),"")</f>
        <v/>
      </c>
    </row>
    <row r="705" spans="3:14">
      <c r="C705" s="9" t="str">
        <f t="shared" si="75"/>
        <v/>
      </c>
      <c r="J705" s="11" t="str">
        <f t="shared" si="74"/>
        <v/>
      </c>
      <c r="M705" s="11"/>
      <c r="N705" s="11" t="str">
        <f>IF(E705&lt;&gt;"",VLOOKUP(E705,依頼一覧!F:H,2,0),"")</f>
        <v/>
      </c>
    </row>
    <row r="706" spans="3:14">
      <c r="C706" s="9" t="str">
        <f t="shared" si="75"/>
        <v/>
      </c>
      <c r="J706" s="11" t="str">
        <f t="shared" ref="J706:J769" si="76">IF(E706&lt;&gt;"",
IF(
OR(VALUE(G706)=31091,VALUE(G706)=49561,VALUE(G706)=49790,VALUE(G706)=48161,VALUE(G706)=49661,VALUE(G706)=49861,VALUE(G706)=48561,VALUE(G706)=49679,VALUE(G706)=60522,VALUE(G706)=49261,VALUE(G706)=49681,VALUE(G706)=71151,VALUE(G706)=49361,VALUE(G706)=49743,VALUE(G706)=77334,VALUE(G706)=49461,VALUE(G706)=49761,VALUE(G706)=99661,VALUE(G706)=917,VALUE(G706)=10035,VALUE(G706)=49663,VALUE(G706)=49665,VALUE(G706)=60020,VALUE(G706)=99660,VALUE(G706)=99663,VALUE(G706)=99665,VALUE(G706)=71151,VALUE(G706)=31081),"JCB",
IF(
E706=0,"J-Mups","MUN"
)
),"")</f>
        <v/>
      </c>
      <c r="M706" s="11"/>
      <c r="N706" s="11" t="str">
        <f>IF(E706&lt;&gt;"",VLOOKUP(E706,依頼一覧!F:H,2,0),"")</f>
        <v/>
      </c>
    </row>
    <row r="707" spans="3:14">
      <c r="C707" s="9" t="str">
        <f t="shared" ref="C707:C770" si="77">IF(D707&lt;&gt;"",C706,"")</f>
        <v/>
      </c>
      <c r="J707" s="11" t="str">
        <f t="shared" si="76"/>
        <v/>
      </c>
      <c r="M707" s="11"/>
      <c r="N707" s="11" t="str">
        <f>IF(E707&lt;&gt;"",VLOOKUP(E707,依頼一覧!F:H,2,0),"")</f>
        <v/>
      </c>
    </row>
    <row r="708" spans="3:14">
      <c r="C708" s="9" t="str">
        <f t="shared" si="77"/>
        <v/>
      </c>
      <c r="J708" s="11" t="str">
        <f t="shared" si="76"/>
        <v/>
      </c>
      <c r="M708" s="11"/>
      <c r="N708" s="11" t="str">
        <f>IF(E708&lt;&gt;"",VLOOKUP(E708,依頼一覧!F:H,2,0),"")</f>
        <v/>
      </c>
    </row>
    <row r="709" spans="3:14">
      <c r="C709" s="9" t="str">
        <f t="shared" si="77"/>
        <v/>
      </c>
      <c r="J709" s="11" t="str">
        <f t="shared" si="76"/>
        <v/>
      </c>
      <c r="M709" s="11"/>
      <c r="N709" s="11" t="str">
        <f>IF(E709&lt;&gt;"",VLOOKUP(E709,依頼一覧!F:H,2,0),"")</f>
        <v/>
      </c>
    </row>
    <row r="710" spans="3:14">
      <c r="C710" s="9" t="str">
        <f t="shared" si="77"/>
        <v/>
      </c>
      <c r="J710" s="11" t="str">
        <f t="shared" si="76"/>
        <v/>
      </c>
      <c r="M710" s="11"/>
      <c r="N710" s="11" t="str">
        <f>IF(E710&lt;&gt;"",VLOOKUP(E710,依頼一覧!F:H,2,0),"")</f>
        <v/>
      </c>
    </row>
    <row r="711" spans="3:14">
      <c r="C711" s="9" t="str">
        <f t="shared" si="77"/>
        <v/>
      </c>
      <c r="J711" s="11" t="str">
        <f t="shared" si="76"/>
        <v/>
      </c>
      <c r="M711" s="11"/>
      <c r="N711" s="11" t="str">
        <f>IF(E711&lt;&gt;"",VLOOKUP(E711,依頼一覧!F:H,2,0),"")</f>
        <v/>
      </c>
    </row>
    <row r="712" spans="3:14">
      <c r="C712" s="9" t="str">
        <f t="shared" si="77"/>
        <v/>
      </c>
      <c r="J712" s="11" t="str">
        <f t="shared" si="76"/>
        <v/>
      </c>
      <c r="M712" s="11"/>
      <c r="N712" s="11" t="str">
        <f>IF(E712&lt;&gt;"",VLOOKUP(E712,依頼一覧!F:H,2,0),"")</f>
        <v/>
      </c>
    </row>
    <row r="713" spans="3:14">
      <c r="C713" s="9" t="str">
        <f t="shared" si="77"/>
        <v/>
      </c>
      <c r="J713" s="11" t="str">
        <f t="shared" si="76"/>
        <v/>
      </c>
      <c r="M713" s="11"/>
      <c r="N713" s="11" t="str">
        <f>IF(E713&lt;&gt;"",VLOOKUP(E713,依頼一覧!F:H,2,0),"")</f>
        <v/>
      </c>
    </row>
    <row r="714" spans="3:14">
      <c r="C714" s="9" t="str">
        <f t="shared" si="77"/>
        <v/>
      </c>
      <c r="J714" s="11" t="str">
        <f t="shared" si="76"/>
        <v/>
      </c>
      <c r="M714" s="11"/>
      <c r="N714" s="11" t="str">
        <f>IF(E714&lt;&gt;"",VLOOKUP(E714,依頼一覧!F:H,2,0),"")</f>
        <v/>
      </c>
    </row>
    <row r="715" spans="3:14">
      <c r="C715" s="9" t="str">
        <f t="shared" si="77"/>
        <v/>
      </c>
      <c r="J715" s="11" t="str">
        <f t="shared" si="76"/>
        <v/>
      </c>
      <c r="M715" s="11"/>
      <c r="N715" s="11" t="str">
        <f>IF(E715&lt;&gt;"",VLOOKUP(E715,依頼一覧!F:H,2,0),"")</f>
        <v/>
      </c>
    </row>
    <row r="716" spans="3:14">
      <c r="C716" s="9" t="str">
        <f t="shared" si="77"/>
        <v/>
      </c>
      <c r="J716" s="11" t="str">
        <f t="shared" si="76"/>
        <v/>
      </c>
      <c r="M716" s="11"/>
      <c r="N716" s="11" t="str">
        <f>IF(E716&lt;&gt;"",VLOOKUP(E716,依頼一覧!F:H,2,0),"")</f>
        <v/>
      </c>
    </row>
    <row r="717" spans="3:14">
      <c r="C717" s="9" t="str">
        <f t="shared" si="77"/>
        <v/>
      </c>
      <c r="J717" s="11" t="str">
        <f t="shared" si="76"/>
        <v/>
      </c>
      <c r="M717" s="11"/>
      <c r="N717" s="11" t="str">
        <f>IF(E717&lt;&gt;"",VLOOKUP(E717,依頼一覧!F:H,2,0),"")</f>
        <v/>
      </c>
    </row>
    <row r="718" spans="3:14">
      <c r="C718" s="9" t="str">
        <f t="shared" si="77"/>
        <v/>
      </c>
      <c r="J718" s="11" t="str">
        <f t="shared" si="76"/>
        <v/>
      </c>
      <c r="M718" s="11"/>
      <c r="N718" s="11" t="str">
        <f>IF(E718&lt;&gt;"",VLOOKUP(E718,依頼一覧!F:H,2,0),"")</f>
        <v/>
      </c>
    </row>
    <row r="719" spans="3:14">
      <c r="C719" s="9" t="str">
        <f t="shared" si="77"/>
        <v/>
      </c>
      <c r="J719" s="11" t="str">
        <f t="shared" si="76"/>
        <v/>
      </c>
      <c r="M719" s="11"/>
      <c r="N719" s="11" t="str">
        <f>IF(E719&lt;&gt;"",VLOOKUP(E719,依頼一覧!F:H,2,0),"")</f>
        <v/>
      </c>
    </row>
    <row r="720" spans="3:14">
      <c r="C720" s="9" t="str">
        <f t="shared" si="77"/>
        <v/>
      </c>
      <c r="J720" s="11" t="str">
        <f t="shared" si="76"/>
        <v/>
      </c>
      <c r="M720" s="11"/>
      <c r="N720" s="11" t="str">
        <f>IF(E720&lt;&gt;"",VLOOKUP(E720,依頼一覧!F:H,2,0),"")</f>
        <v/>
      </c>
    </row>
    <row r="721" spans="3:14">
      <c r="C721" s="9" t="str">
        <f t="shared" si="77"/>
        <v/>
      </c>
      <c r="J721" s="11" t="str">
        <f t="shared" si="76"/>
        <v/>
      </c>
      <c r="M721" s="11"/>
      <c r="N721" s="11" t="str">
        <f>IF(E721&lt;&gt;"",VLOOKUP(E721,依頼一覧!F:H,2,0),"")</f>
        <v/>
      </c>
    </row>
    <row r="722" spans="3:14">
      <c r="C722" s="9" t="str">
        <f t="shared" si="77"/>
        <v/>
      </c>
      <c r="J722" s="11" t="str">
        <f t="shared" si="76"/>
        <v/>
      </c>
      <c r="M722" s="11"/>
      <c r="N722" s="11" t="str">
        <f>IF(E722&lt;&gt;"",VLOOKUP(E722,依頼一覧!F:H,2,0),"")</f>
        <v/>
      </c>
    </row>
    <row r="723" spans="3:14">
      <c r="C723" s="9" t="str">
        <f t="shared" si="77"/>
        <v/>
      </c>
      <c r="J723" s="11" t="str">
        <f t="shared" si="76"/>
        <v/>
      </c>
      <c r="M723" s="11"/>
      <c r="N723" s="11" t="str">
        <f>IF(E723&lt;&gt;"",VLOOKUP(E723,依頼一覧!F:H,2,0),"")</f>
        <v/>
      </c>
    </row>
    <row r="724" spans="3:14">
      <c r="C724" s="9" t="str">
        <f t="shared" si="77"/>
        <v/>
      </c>
      <c r="J724" s="11" t="str">
        <f t="shared" si="76"/>
        <v/>
      </c>
      <c r="M724" s="11"/>
      <c r="N724" s="11" t="str">
        <f>IF(E724&lt;&gt;"",VLOOKUP(E724,依頼一覧!F:H,2,0),"")</f>
        <v/>
      </c>
    </row>
    <row r="725" spans="3:14">
      <c r="C725" s="9" t="str">
        <f t="shared" si="77"/>
        <v/>
      </c>
      <c r="J725" s="11" t="str">
        <f t="shared" si="76"/>
        <v/>
      </c>
      <c r="M725" s="11"/>
      <c r="N725" s="11" t="str">
        <f>IF(E725&lt;&gt;"",VLOOKUP(E725,依頼一覧!F:H,2,0),"")</f>
        <v/>
      </c>
    </row>
    <row r="726" spans="3:14">
      <c r="C726" s="9" t="str">
        <f t="shared" si="77"/>
        <v/>
      </c>
      <c r="J726" s="11" t="str">
        <f t="shared" si="76"/>
        <v/>
      </c>
      <c r="M726" s="11"/>
      <c r="N726" s="11" t="str">
        <f>IF(E726&lt;&gt;"",VLOOKUP(E726,依頼一覧!F:H,2,0),"")</f>
        <v/>
      </c>
    </row>
    <row r="727" spans="3:14">
      <c r="C727" s="9" t="str">
        <f t="shared" si="77"/>
        <v/>
      </c>
      <c r="J727" s="11" t="str">
        <f t="shared" si="76"/>
        <v/>
      </c>
      <c r="M727" s="11"/>
      <c r="N727" s="11" t="str">
        <f>IF(E727&lt;&gt;"",VLOOKUP(E727,依頼一覧!F:H,2,0),"")</f>
        <v/>
      </c>
    </row>
    <row r="728" spans="3:14">
      <c r="C728" s="9" t="str">
        <f t="shared" si="77"/>
        <v/>
      </c>
      <c r="J728" s="11" t="str">
        <f t="shared" si="76"/>
        <v/>
      </c>
      <c r="M728" s="11"/>
      <c r="N728" s="11" t="str">
        <f>IF(E728&lt;&gt;"",VLOOKUP(E728,依頼一覧!F:H,2,0),"")</f>
        <v/>
      </c>
    </row>
    <row r="729" spans="3:14">
      <c r="C729" s="9" t="str">
        <f t="shared" si="77"/>
        <v/>
      </c>
      <c r="J729" s="11" t="str">
        <f t="shared" si="76"/>
        <v/>
      </c>
      <c r="M729" s="11"/>
      <c r="N729" s="11" t="str">
        <f>IF(E729&lt;&gt;"",VLOOKUP(E729,依頼一覧!F:H,2,0),"")</f>
        <v/>
      </c>
    </row>
    <row r="730" spans="3:14">
      <c r="C730" s="9" t="str">
        <f t="shared" si="77"/>
        <v/>
      </c>
      <c r="J730" s="11" t="str">
        <f t="shared" si="76"/>
        <v/>
      </c>
      <c r="M730" s="11"/>
      <c r="N730" s="11" t="str">
        <f>IF(E730&lt;&gt;"",VLOOKUP(E730,依頼一覧!F:H,2,0),"")</f>
        <v/>
      </c>
    </row>
    <row r="731" spans="3:14">
      <c r="C731" s="9" t="str">
        <f t="shared" si="77"/>
        <v/>
      </c>
      <c r="J731" s="11" t="str">
        <f t="shared" si="76"/>
        <v/>
      </c>
      <c r="M731" s="11"/>
      <c r="N731" s="11" t="str">
        <f>IF(E731&lt;&gt;"",VLOOKUP(E731,依頼一覧!F:H,2,0),"")</f>
        <v/>
      </c>
    </row>
    <row r="732" spans="3:14">
      <c r="C732" s="9" t="str">
        <f t="shared" si="77"/>
        <v/>
      </c>
      <c r="J732" s="11" t="str">
        <f t="shared" si="76"/>
        <v/>
      </c>
      <c r="M732" s="11"/>
      <c r="N732" s="11" t="str">
        <f>IF(E732&lt;&gt;"",VLOOKUP(E732,依頼一覧!F:H,2,0),"")</f>
        <v/>
      </c>
    </row>
    <row r="733" spans="3:14">
      <c r="C733" s="9" t="str">
        <f t="shared" si="77"/>
        <v/>
      </c>
      <c r="J733" s="11" t="str">
        <f t="shared" si="76"/>
        <v/>
      </c>
      <c r="M733" s="11"/>
      <c r="N733" s="11" t="str">
        <f>IF(E733&lt;&gt;"",VLOOKUP(E733,依頼一覧!F:H,2,0),"")</f>
        <v/>
      </c>
    </row>
    <row r="734" spans="3:14">
      <c r="C734" s="9" t="str">
        <f t="shared" si="77"/>
        <v/>
      </c>
      <c r="J734" s="11" t="str">
        <f t="shared" si="76"/>
        <v/>
      </c>
      <c r="M734" s="11"/>
      <c r="N734" s="11" t="str">
        <f>IF(E734&lt;&gt;"",VLOOKUP(E734,依頼一覧!F:H,2,0),"")</f>
        <v/>
      </c>
    </row>
    <row r="735" spans="3:14">
      <c r="C735" s="9" t="str">
        <f t="shared" si="77"/>
        <v/>
      </c>
      <c r="J735" s="11" t="str">
        <f t="shared" si="76"/>
        <v/>
      </c>
      <c r="M735" s="11"/>
      <c r="N735" s="11" t="str">
        <f>IF(E735&lt;&gt;"",VLOOKUP(E735,依頼一覧!F:H,2,0),"")</f>
        <v/>
      </c>
    </row>
    <row r="736" spans="3:14">
      <c r="C736" s="9" t="str">
        <f t="shared" si="77"/>
        <v/>
      </c>
      <c r="J736" s="11" t="str">
        <f t="shared" si="76"/>
        <v/>
      </c>
      <c r="M736" s="11"/>
      <c r="N736" s="11" t="str">
        <f>IF(E736&lt;&gt;"",VLOOKUP(E736,依頼一覧!F:H,2,0),"")</f>
        <v/>
      </c>
    </row>
    <row r="737" spans="3:14">
      <c r="C737" s="9" t="str">
        <f t="shared" si="77"/>
        <v/>
      </c>
      <c r="J737" s="11" t="str">
        <f t="shared" si="76"/>
        <v/>
      </c>
      <c r="M737" s="11"/>
      <c r="N737" s="11" t="str">
        <f>IF(E737&lt;&gt;"",VLOOKUP(E737,依頼一覧!F:H,2,0),"")</f>
        <v/>
      </c>
    </row>
    <row r="738" spans="3:14">
      <c r="C738" s="9" t="str">
        <f t="shared" si="77"/>
        <v/>
      </c>
      <c r="J738" s="11" t="str">
        <f t="shared" si="76"/>
        <v/>
      </c>
      <c r="M738" s="11"/>
      <c r="N738" s="11" t="str">
        <f>IF(E738&lt;&gt;"",VLOOKUP(E738,依頼一覧!F:H,2,0),"")</f>
        <v/>
      </c>
    </row>
    <row r="739" spans="3:14">
      <c r="C739" s="9" t="str">
        <f t="shared" si="77"/>
        <v/>
      </c>
      <c r="J739" s="11" t="str">
        <f t="shared" si="76"/>
        <v/>
      </c>
      <c r="M739" s="11"/>
      <c r="N739" s="11" t="str">
        <f>IF(E739&lt;&gt;"",VLOOKUP(E739,依頼一覧!F:H,2,0),"")</f>
        <v/>
      </c>
    </row>
    <row r="740" spans="3:14">
      <c r="C740" s="9" t="str">
        <f t="shared" si="77"/>
        <v/>
      </c>
      <c r="J740" s="11" t="str">
        <f t="shared" si="76"/>
        <v/>
      </c>
      <c r="M740" s="11"/>
      <c r="N740" s="11" t="str">
        <f>IF(E740&lt;&gt;"",VLOOKUP(E740,依頼一覧!F:H,2,0),"")</f>
        <v/>
      </c>
    </row>
    <row r="741" spans="3:14">
      <c r="C741" s="9" t="str">
        <f t="shared" si="77"/>
        <v/>
      </c>
      <c r="J741" s="11" t="str">
        <f t="shared" si="76"/>
        <v/>
      </c>
      <c r="M741" s="11"/>
      <c r="N741" s="11" t="str">
        <f>IF(E741&lt;&gt;"",VLOOKUP(E741,依頼一覧!F:H,2,0),"")</f>
        <v/>
      </c>
    </row>
    <row r="742" spans="3:14">
      <c r="C742" s="9" t="str">
        <f t="shared" si="77"/>
        <v/>
      </c>
      <c r="J742" s="11" t="str">
        <f t="shared" si="76"/>
        <v/>
      </c>
      <c r="M742" s="11"/>
      <c r="N742" s="11" t="str">
        <f>IF(E742&lt;&gt;"",VLOOKUP(E742,依頼一覧!F:H,2,0),"")</f>
        <v/>
      </c>
    </row>
    <row r="743" spans="3:14">
      <c r="C743" s="9" t="str">
        <f t="shared" si="77"/>
        <v/>
      </c>
      <c r="J743" s="11" t="str">
        <f t="shared" si="76"/>
        <v/>
      </c>
      <c r="M743" s="11"/>
      <c r="N743" s="11" t="str">
        <f>IF(E743&lt;&gt;"",VLOOKUP(E743,依頼一覧!F:H,2,0),"")</f>
        <v/>
      </c>
    </row>
    <row r="744" spans="3:14">
      <c r="C744" s="9" t="str">
        <f t="shared" si="77"/>
        <v/>
      </c>
      <c r="J744" s="11" t="str">
        <f t="shared" si="76"/>
        <v/>
      </c>
      <c r="M744" s="11"/>
      <c r="N744" s="11" t="str">
        <f>IF(E744&lt;&gt;"",VLOOKUP(E744,依頼一覧!F:H,2,0),"")</f>
        <v/>
      </c>
    </row>
    <row r="745" spans="3:14">
      <c r="C745" s="9" t="str">
        <f t="shared" si="77"/>
        <v/>
      </c>
      <c r="J745" s="11" t="str">
        <f t="shared" si="76"/>
        <v/>
      </c>
      <c r="M745" s="11"/>
      <c r="N745" s="11" t="str">
        <f>IF(E745&lt;&gt;"",VLOOKUP(E745,依頼一覧!F:H,2,0),"")</f>
        <v/>
      </c>
    </row>
    <row r="746" spans="3:14">
      <c r="C746" s="9" t="str">
        <f t="shared" si="77"/>
        <v/>
      </c>
      <c r="J746" s="11" t="str">
        <f t="shared" si="76"/>
        <v/>
      </c>
      <c r="M746" s="11"/>
      <c r="N746" s="11" t="str">
        <f>IF(E746&lt;&gt;"",VLOOKUP(E746,依頼一覧!F:H,2,0),"")</f>
        <v/>
      </c>
    </row>
    <row r="747" spans="3:14">
      <c r="C747" s="9" t="str">
        <f t="shared" si="77"/>
        <v/>
      </c>
      <c r="J747" s="11" t="str">
        <f t="shared" si="76"/>
        <v/>
      </c>
      <c r="M747" s="11"/>
      <c r="N747" s="11" t="str">
        <f>IF(E747&lt;&gt;"",VLOOKUP(E747,依頼一覧!F:H,2,0),"")</f>
        <v/>
      </c>
    </row>
    <row r="748" spans="3:14">
      <c r="C748" s="9" t="str">
        <f t="shared" si="77"/>
        <v/>
      </c>
      <c r="J748" s="11" t="str">
        <f t="shared" si="76"/>
        <v/>
      </c>
      <c r="M748" s="11"/>
      <c r="N748" s="11" t="str">
        <f>IF(E748&lt;&gt;"",VLOOKUP(E748,依頼一覧!F:H,2,0),"")</f>
        <v/>
      </c>
    </row>
    <row r="749" spans="3:14">
      <c r="C749" s="9" t="str">
        <f t="shared" si="77"/>
        <v/>
      </c>
      <c r="J749" s="11" t="str">
        <f t="shared" si="76"/>
        <v/>
      </c>
      <c r="M749" s="11"/>
      <c r="N749" s="11" t="str">
        <f>IF(E749&lt;&gt;"",VLOOKUP(E749,依頼一覧!F:H,2,0),"")</f>
        <v/>
      </c>
    </row>
    <row r="750" spans="3:14">
      <c r="C750" s="9" t="str">
        <f t="shared" si="77"/>
        <v/>
      </c>
      <c r="J750" s="11" t="str">
        <f t="shared" si="76"/>
        <v/>
      </c>
      <c r="M750" s="11"/>
      <c r="N750" s="11" t="str">
        <f>IF(E750&lt;&gt;"",VLOOKUP(E750,依頼一覧!F:H,2,0),"")</f>
        <v/>
      </c>
    </row>
    <row r="751" spans="3:14">
      <c r="C751" s="9" t="str">
        <f t="shared" si="77"/>
        <v/>
      </c>
      <c r="J751" s="11" t="str">
        <f t="shared" si="76"/>
        <v/>
      </c>
      <c r="M751" s="11"/>
      <c r="N751" s="11" t="str">
        <f>IF(E751&lt;&gt;"",VLOOKUP(E751,依頼一覧!F:H,2,0),"")</f>
        <v/>
      </c>
    </row>
    <row r="752" spans="3:14">
      <c r="C752" s="9" t="str">
        <f t="shared" si="77"/>
        <v/>
      </c>
      <c r="J752" s="11" t="str">
        <f t="shared" si="76"/>
        <v/>
      </c>
      <c r="M752" s="11"/>
      <c r="N752" s="11" t="str">
        <f>IF(E752&lt;&gt;"",VLOOKUP(E752,依頼一覧!F:H,2,0),"")</f>
        <v/>
      </c>
    </row>
    <row r="753" spans="3:14">
      <c r="C753" s="9" t="str">
        <f t="shared" si="77"/>
        <v/>
      </c>
      <c r="J753" s="11" t="str">
        <f t="shared" si="76"/>
        <v/>
      </c>
      <c r="M753" s="11"/>
      <c r="N753" s="11" t="str">
        <f>IF(E753&lt;&gt;"",VLOOKUP(E753,依頼一覧!F:H,2,0),"")</f>
        <v/>
      </c>
    </row>
    <row r="754" spans="3:14">
      <c r="C754" s="9" t="str">
        <f t="shared" si="77"/>
        <v/>
      </c>
      <c r="J754" s="11" t="str">
        <f t="shared" si="76"/>
        <v/>
      </c>
      <c r="M754" s="11"/>
      <c r="N754" s="11" t="str">
        <f>IF(E754&lt;&gt;"",VLOOKUP(E754,依頼一覧!F:H,2,0),"")</f>
        <v/>
      </c>
    </row>
    <row r="755" spans="3:14">
      <c r="C755" s="9" t="str">
        <f t="shared" si="77"/>
        <v/>
      </c>
      <c r="J755" s="11" t="str">
        <f t="shared" si="76"/>
        <v/>
      </c>
      <c r="M755" s="11"/>
      <c r="N755" s="11" t="str">
        <f>IF(E755&lt;&gt;"",VLOOKUP(E755,依頼一覧!F:H,2,0),"")</f>
        <v/>
      </c>
    </row>
    <row r="756" spans="3:14">
      <c r="C756" s="9" t="str">
        <f t="shared" si="77"/>
        <v/>
      </c>
      <c r="J756" s="11" t="str">
        <f t="shared" si="76"/>
        <v/>
      </c>
      <c r="M756" s="11"/>
      <c r="N756" s="11" t="str">
        <f>IF(E756&lt;&gt;"",VLOOKUP(E756,依頼一覧!F:H,2,0),"")</f>
        <v/>
      </c>
    </row>
    <row r="757" spans="3:14">
      <c r="C757" s="9" t="str">
        <f t="shared" si="77"/>
        <v/>
      </c>
      <c r="J757" s="11" t="str">
        <f t="shared" si="76"/>
        <v/>
      </c>
      <c r="M757" s="11"/>
      <c r="N757" s="11" t="str">
        <f>IF(E757&lt;&gt;"",VLOOKUP(E757,依頼一覧!F:H,2,0),"")</f>
        <v/>
      </c>
    </row>
    <row r="758" spans="3:14">
      <c r="C758" s="9" t="str">
        <f t="shared" si="77"/>
        <v/>
      </c>
      <c r="J758" s="11" t="str">
        <f t="shared" si="76"/>
        <v/>
      </c>
      <c r="M758" s="11"/>
      <c r="N758" s="11" t="str">
        <f>IF(E758&lt;&gt;"",VLOOKUP(E758,依頼一覧!F:H,2,0),"")</f>
        <v/>
      </c>
    </row>
    <row r="759" spans="3:14">
      <c r="C759" s="9" t="str">
        <f t="shared" si="77"/>
        <v/>
      </c>
      <c r="J759" s="11" t="str">
        <f t="shared" si="76"/>
        <v/>
      </c>
      <c r="M759" s="11"/>
      <c r="N759" s="11" t="str">
        <f>IF(E759&lt;&gt;"",VLOOKUP(E759,依頼一覧!F:H,2,0),"")</f>
        <v/>
      </c>
    </row>
    <row r="760" spans="3:14">
      <c r="C760" s="9" t="str">
        <f t="shared" si="77"/>
        <v/>
      </c>
      <c r="J760" s="11" t="str">
        <f t="shared" si="76"/>
        <v/>
      </c>
      <c r="M760" s="11"/>
      <c r="N760" s="11" t="str">
        <f>IF(E760&lt;&gt;"",VLOOKUP(E760,依頼一覧!F:H,2,0),"")</f>
        <v/>
      </c>
    </row>
    <row r="761" spans="3:14">
      <c r="C761" s="9" t="str">
        <f t="shared" si="77"/>
        <v/>
      </c>
      <c r="J761" s="11" t="str">
        <f t="shared" si="76"/>
        <v/>
      </c>
      <c r="M761" s="11"/>
      <c r="N761" s="11" t="str">
        <f>IF(E761&lt;&gt;"",VLOOKUP(E761,依頼一覧!F:H,2,0),"")</f>
        <v/>
      </c>
    </row>
    <row r="762" spans="3:14">
      <c r="C762" s="9" t="str">
        <f t="shared" si="77"/>
        <v/>
      </c>
      <c r="J762" s="11" t="str">
        <f t="shared" si="76"/>
        <v/>
      </c>
      <c r="M762" s="11"/>
      <c r="N762" s="11" t="str">
        <f>IF(E762&lt;&gt;"",VLOOKUP(E762,依頼一覧!F:H,2,0),"")</f>
        <v/>
      </c>
    </row>
    <row r="763" spans="3:14">
      <c r="C763" s="9" t="str">
        <f t="shared" si="77"/>
        <v/>
      </c>
      <c r="J763" s="11" t="str">
        <f t="shared" si="76"/>
        <v/>
      </c>
      <c r="M763" s="11"/>
      <c r="N763" s="11" t="str">
        <f>IF(E763&lt;&gt;"",VLOOKUP(E763,依頼一覧!F:H,2,0),"")</f>
        <v/>
      </c>
    </row>
    <row r="764" spans="3:14">
      <c r="C764" s="9" t="str">
        <f t="shared" si="77"/>
        <v/>
      </c>
      <c r="J764" s="11" t="str">
        <f t="shared" si="76"/>
        <v/>
      </c>
      <c r="M764" s="11"/>
      <c r="N764" s="11" t="str">
        <f>IF(E764&lt;&gt;"",VLOOKUP(E764,依頼一覧!F:H,2,0),"")</f>
        <v/>
      </c>
    </row>
    <row r="765" spans="3:14">
      <c r="C765" s="9" t="str">
        <f t="shared" si="77"/>
        <v/>
      </c>
      <c r="J765" s="11" t="str">
        <f t="shared" si="76"/>
        <v/>
      </c>
      <c r="M765" s="11"/>
      <c r="N765" s="11" t="str">
        <f>IF(E765&lt;&gt;"",VLOOKUP(E765,依頼一覧!F:H,2,0),"")</f>
        <v/>
      </c>
    </row>
    <row r="766" spans="3:14">
      <c r="C766" s="9" t="str">
        <f t="shared" si="77"/>
        <v/>
      </c>
      <c r="J766" s="11" t="str">
        <f t="shared" si="76"/>
        <v/>
      </c>
      <c r="M766" s="11"/>
      <c r="N766" s="11" t="str">
        <f>IF(E766&lt;&gt;"",VLOOKUP(E766,依頼一覧!F:H,2,0),"")</f>
        <v/>
      </c>
    </row>
    <row r="767" spans="3:14">
      <c r="C767" s="9" t="str">
        <f t="shared" si="77"/>
        <v/>
      </c>
      <c r="J767" s="11" t="str">
        <f t="shared" si="76"/>
        <v/>
      </c>
      <c r="M767" s="11"/>
      <c r="N767" s="11" t="str">
        <f>IF(E767&lt;&gt;"",VLOOKUP(E767,依頼一覧!F:H,2,0),"")</f>
        <v/>
      </c>
    </row>
    <row r="768" spans="3:14">
      <c r="C768" s="9" t="str">
        <f t="shared" si="77"/>
        <v/>
      </c>
      <c r="J768" s="11" t="str">
        <f t="shared" si="76"/>
        <v/>
      </c>
      <c r="M768" s="11"/>
      <c r="N768" s="11" t="str">
        <f>IF(E768&lt;&gt;"",VLOOKUP(E768,依頼一覧!F:H,2,0),"")</f>
        <v/>
      </c>
    </row>
    <row r="769" spans="3:14">
      <c r="C769" s="9" t="str">
        <f t="shared" si="77"/>
        <v/>
      </c>
      <c r="J769" s="11" t="str">
        <f t="shared" si="76"/>
        <v/>
      </c>
      <c r="M769" s="11"/>
      <c r="N769" s="11" t="str">
        <f>IF(E769&lt;&gt;"",VLOOKUP(E769,依頼一覧!F:H,2,0),"")</f>
        <v/>
      </c>
    </row>
    <row r="770" spans="3:14">
      <c r="C770" s="9" t="str">
        <f t="shared" si="77"/>
        <v/>
      </c>
      <c r="J770" s="11" t="str">
        <f t="shared" ref="J770:J812" si="78">IF(E770&lt;&gt;"",
IF(
OR(VALUE(G770)=31091,VALUE(G770)=49561,VALUE(G770)=49790,VALUE(G770)=48161,VALUE(G770)=49661,VALUE(G770)=49861,VALUE(G770)=48561,VALUE(G770)=49679,VALUE(G770)=60522,VALUE(G770)=49261,VALUE(G770)=49681,VALUE(G770)=71151,VALUE(G770)=49361,VALUE(G770)=49743,VALUE(G770)=77334,VALUE(G770)=49461,VALUE(G770)=49761,VALUE(G770)=99661,VALUE(G770)=917,VALUE(G770)=10035,VALUE(G770)=49663,VALUE(G770)=49665,VALUE(G770)=60020,VALUE(G770)=99660,VALUE(G770)=99663,VALUE(G770)=99665,VALUE(G770)=71151,VALUE(G770)=31081),"JCB",
IF(
E770=0,"J-Mups","MUN"
)
),"")</f>
        <v/>
      </c>
      <c r="M770" s="11"/>
      <c r="N770" s="11" t="str">
        <f>IF(E770&lt;&gt;"",VLOOKUP(E770,依頼一覧!F:H,2,0),"")</f>
        <v/>
      </c>
    </row>
    <row r="771" spans="3:14">
      <c r="C771" s="9" t="str">
        <f t="shared" ref="C771:C812" si="79">IF(D771&lt;&gt;"",C770,"")</f>
        <v/>
      </c>
      <c r="J771" s="11" t="str">
        <f t="shared" si="78"/>
        <v/>
      </c>
      <c r="M771" s="11"/>
      <c r="N771" s="11" t="str">
        <f>IF(E771&lt;&gt;"",VLOOKUP(E771,依頼一覧!F:H,2,0),"")</f>
        <v/>
      </c>
    </row>
    <row r="772" spans="3:14">
      <c r="C772" s="9" t="str">
        <f t="shared" si="79"/>
        <v/>
      </c>
      <c r="J772" s="11" t="str">
        <f t="shared" si="78"/>
        <v/>
      </c>
      <c r="M772" s="11"/>
      <c r="N772" s="11" t="str">
        <f>IF(E772&lt;&gt;"",VLOOKUP(E772,依頼一覧!F:H,2,0),"")</f>
        <v/>
      </c>
    </row>
    <row r="773" spans="3:14">
      <c r="C773" s="9" t="str">
        <f t="shared" si="79"/>
        <v/>
      </c>
      <c r="J773" s="11" t="str">
        <f t="shared" si="78"/>
        <v/>
      </c>
      <c r="M773" s="11"/>
      <c r="N773" s="11" t="str">
        <f>IF(E773&lt;&gt;"",VLOOKUP(E773,依頼一覧!F:H,2,0),"")</f>
        <v/>
      </c>
    </row>
    <row r="774" spans="3:14">
      <c r="C774" s="9" t="str">
        <f t="shared" si="79"/>
        <v/>
      </c>
      <c r="J774" s="11" t="str">
        <f t="shared" si="78"/>
        <v/>
      </c>
      <c r="M774" s="11"/>
      <c r="N774" s="11" t="str">
        <f>IF(E774&lt;&gt;"",VLOOKUP(E774,依頼一覧!F:H,2,0),"")</f>
        <v/>
      </c>
    </row>
    <row r="775" spans="3:14">
      <c r="C775" s="9" t="str">
        <f t="shared" si="79"/>
        <v/>
      </c>
      <c r="J775" s="11" t="str">
        <f t="shared" si="78"/>
        <v/>
      </c>
      <c r="M775" s="11"/>
      <c r="N775" s="11" t="str">
        <f>IF(E775&lt;&gt;"",VLOOKUP(E775,依頼一覧!F:H,2,0),"")</f>
        <v/>
      </c>
    </row>
    <row r="776" spans="3:14">
      <c r="C776" s="9" t="str">
        <f t="shared" si="79"/>
        <v/>
      </c>
      <c r="J776" s="11" t="str">
        <f t="shared" si="78"/>
        <v/>
      </c>
      <c r="M776" s="11"/>
      <c r="N776" s="11" t="str">
        <f>IF(E776&lt;&gt;"",VLOOKUP(E776,依頼一覧!F:H,2,0),"")</f>
        <v/>
      </c>
    </row>
    <row r="777" spans="3:14">
      <c r="C777" s="9" t="str">
        <f t="shared" si="79"/>
        <v/>
      </c>
      <c r="J777" s="11" t="str">
        <f t="shared" si="78"/>
        <v/>
      </c>
      <c r="M777" s="11"/>
      <c r="N777" s="11" t="str">
        <f>IF(E777&lt;&gt;"",VLOOKUP(E777,依頼一覧!F:H,2,0),"")</f>
        <v/>
      </c>
    </row>
    <row r="778" spans="3:14">
      <c r="C778" s="9" t="str">
        <f t="shared" si="79"/>
        <v/>
      </c>
      <c r="J778" s="11" t="str">
        <f t="shared" si="78"/>
        <v/>
      </c>
      <c r="M778" s="11"/>
      <c r="N778" s="11" t="str">
        <f>IF(E778&lt;&gt;"",VLOOKUP(E778,依頼一覧!F:H,2,0),"")</f>
        <v/>
      </c>
    </row>
    <row r="779" spans="3:14">
      <c r="C779" s="9" t="str">
        <f t="shared" si="79"/>
        <v/>
      </c>
      <c r="J779" s="11" t="str">
        <f t="shared" si="78"/>
        <v/>
      </c>
      <c r="M779" s="11"/>
      <c r="N779" s="11" t="str">
        <f>IF(E779&lt;&gt;"",VLOOKUP(E779,依頼一覧!F:H,2,0),"")</f>
        <v/>
      </c>
    </row>
    <row r="780" spans="3:14">
      <c r="C780" s="9" t="str">
        <f t="shared" si="79"/>
        <v/>
      </c>
      <c r="J780" s="11" t="str">
        <f t="shared" si="78"/>
        <v/>
      </c>
      <c r="M780" s="11"/>
      <c r="N780" s="11" t="str">
        <f>IF(E780&lt;&gt;"",VLOOKUP(E780,依頼一覧!F:H,2,0),"")</f>
        <v/>
      </c>
    </row>
    <row r="781" spans="3:14">
      <c r="C781" s="9" t="str">
        <f t="shared" si="79"/>
        <v/>
      </c>
      <c r="J781" s="11" t="str">
        <f t="shared" si="78"/>
        <v/>
      </c>
      <c r="M781" s="11"/>
      <c r="N781" s="11" t="str">
        <f>IF(E781&lt;&gt;"",VLOOKUP(E781,依頼一覧!F:H,2,0),"")</f>
        <v/>
      </c>
    </row>
    <row r="782" spans="3:14">
      <c r="C782" s="9" t="str">
        <f t="shared" si="79"/>
        <v/>
      </c>
      <c r="J782" s="11" t="str">
        <f t="shared" si="78"/>
        <v/>
      </c>
      <c r="M782" s="11"/>
      <c r="N782" s="11" t="str">
        <f>IF(E782&lt;&gt;"",VLOOKUP(E782,依頼一覧!F:H,2,0),"")</f>
        <v/>
      </c>
    </row>
    <row r="783" spans="3:14">
      <c r="C783" s="9" t="str">
        <f t="shared" si="79"/>
        <v/>
      </c>
      <c r="J783" s="11" t="str">
        <f t="shared" si="78"/>
        <v/>
      </c>
      <c r="M783" s="11"/>
      <c r="N783" s="11" t="str">
        <f>IF(E783&lt;&gt;"",VLOOKUP(E783,依頼一覧!F:H,2,0),"")</f>
        <v/>
      </c>
    </row>
    <row r="784" spans="3:14">
      <c r="C784" s="9" t="str">
        <f t="shared" si="79"/>
        <v/>
      </c>
      <c r="J784" s="11" t="str">
        <f t="shared" si="78"/>
        <v/>
      </c>
      <c r="M784" s="11"/>
      <c r="N784" s="11" t="str">
        <f>IF(E784&lt;&gt;"",VLOOKUP(E784,依頼一覧!F:H,2,0),"")</f>
        <v/>
      </c>
    </row>
    <row r="785" spans="3:14">
      <c r="C785" s="9" t="str">
        <f t="shared" si="79"/>
        <v/>
      </c>
      <c r="J785" s="11" t="str">
        <f t="shared" si="78"/>
        <v/>
      </c>
      <c r="M785" s="11"/>
      <c r="N785" s="11" t="str">
        <f>IF(E785&lt;&gt;"",VLOOKUP(E785,依頼一覧!F:H,2,0),"")</f>
        <v/>
      </c>
    </row>
    <row r="786" spans="3:14">
      <c r="C786" s="9" t="str">
        <f t="shared" si="79"/>
        <v/>
      </c>
      <c r="J786" s="11" t="str">
        <f t="shared" si="78"/>
        <v/>
      </c>
      <c r="M786" s="11"/>
      <c r="N786" s="11" t="str">
        <f>IF(E786&lt;&gt;"",VLOOKUP(E786,依頼一覧!F:H,2,0),"")</f>
        <v/>
      </c>
    </row>
    <row r="787" spans="3:14">
      <c r="C787" s="9" t="str">
        <f t="shared" si="79"/>
        <v/>
      </c>
      <c r="J787" s="11" t="str">
        <f t="shared" si="78"/>
        <v/>
      </c>
      <c r="M787" s="11"/>
      <c r="N787" s="11" t="str">
        <f>IF(E787&lt;&gt;"",VLOOKUP(E787,依頼一覧!F:H,2,0),"")</f>
        <v/>
      </c>
    </row>
    <row r="788" spans="3:14">
      <c r="C788" s="9" t="str">
        <f t="shared" si="79"/>
        <v/>
      </c>
      <c r="J788" s="11" t="str">
        <f t="shared" si="78"/>
        <v/>
      </c>
      <c r="M788" s="11"/>
      <c r="N788" s="11" t="str">
        <f>IF(E788&lt;&gt;"",VLOOKUP(E788,依頼一覧!F:H,2,0),"")</f>
        <v/>
      </c>
    </row>
    <row r="789" spans="3:14">
      <c r="C789" s="9" t="str">
        <f t="shared" si="79"/>
        <v/>
      </c>
      <c r="J789" s="11" t="str">
        <f t="shared" si="78"/>
        <v/>
      </c>
      <c r="M789" s="11"/>
      <c r="N789" s="11" t="str">
        <f>IF(E789&lt;&gt;"",VLOOKUP(E789,依頼一覧!F:H,2,0),"")</f>
        <v/>
      </c>
    </row>
    <row r="790" spans="3:14">
      <c r="C790" s="9" t="str">
        <f t="shared" si="79"/>
        <v/>
      </c>
      <c r="J790" s="11" t="str">
        <f t="shared" si="78"/>
        <v/>
      </c>
      <c r="M790" s="11"/>
      <c r="N790" s="11" t="str">
        <f>IF(E790&lt;&gt;"",VLOOKUP(E790,依頼一覧!F:H,2,0),"")</f>
        <v/>
      </c>
    </row>
    <row r="791" spans="3:14">
      <c r="C791" s="9" t="str">
        <f t="shared" si="79"/>
        <v/>
      </c>
      <c r="J791" s="11" t="str">
        <f t="shared" si="78"/>
        <v/>
      </c>
      <c r="M791" s="11"/>
      <c r="N791" s="11" t="str">
        <f>IF(E791&lt;&gt;"",VLOOKUP(E791,依頼一覧!F:H,2,0),"")</f>
        <v/>
      </c>
    </row>
    <row r="792" spans="3:14">
      <c r="C792" s="9" t="str">
        <f t="shared" si="79"/>
        <v/>
      </c>
      <c r="J792" s="11" t="str">
        <f t="shared" si="78"/>
        <v/>
      </c>
      <c r="M792" s="11"/>
      <c r="N792" s="11" t="str">
        <f>IF(E792&lt;&gt;"",VLOOKUP(E792,依頼一覧!F:H,2,0),"")</f>
        <v/>
      </c>
    </row>
    <row r="793" spans="3:14">
      <c r="C793" s="9" t="str">
        <f t="shared" si="79"/>
        <v/>
      </c>
      <c r="J793" s="11" t="str">
        <f t="shared" si="78"/>
        <v/>
      </c>
      <c r="M793" s="11"/>
      <c r="N793" s="11" t="str">
        <f>IF(E793&lt;&gt;"",VLOOKUP(E793,依頼一覧!F:H,2,0),"")</f>
        <v/>
      </c>
    </row>
    <row r="794" spans="3:14">
      <c r="C794" s="9" t="str">
        <f t="shared" si="79"/>
        <v/>
      </c>
      <c r="J794" s="11" t="str">
        <f t="shared" si="78"/>
        <v/>
      </c>
      <c r="M794" s="11"/>
      <c r="N794" s="11" t="str">
        <f>IF(E794&lt;&gt;"",VLOOKUP(E794,依頼一覧!F:H,2,0),"")</f>
        <v/>
      </c>
    </row>
    <row r="795" spans="3:14">
      <c r="C795" s="9" t="str">
        <f t="shared" si="79"/>
        <v/>
      </c>
      <c r="J795" s="11" t="str">
        <f t="shared" si="78"/>
        <v/>
      </c>
      <c r="M795" s="11"/>
      <c r="N795" s="11" t="str">
        <f>IF(E795&lt;&gt;"",VLOOKUP(E795,依頼一覧!F:H,2,0),"")</f>
        <v/>
      </c>
    </row>
    <row r="796" spans="3:14">
      <c r="C796" s="9" t="str">
        <f t="shared" si="79"/>
        <v/>
      </c>
      <c r="J796" s="11" t="str">
        <f t="shared" si="78"/>
        <v/>
      </c>
      <c r="M796" s="11"/>
      <c r="N796" s="11" t="str">
        <f>IF(E796&lt;&gt;"",VLOOKUP(E796,依頼一覧!F:H,2,0),"")</f>
        <v/>
      </c>
    </row>
    <row r="797" spans="3:14">
      <c r="C797" s="9" t="str">
        <f t="shared" si="79"/>
        <v/>
      </c>
      <c r="J797" s="11" t="str">
        <f t="shared" si="78"/>
        <v/>
      </c>
      <c r="M797" s="11"/>
      <c r="N797" s="11" t="str">
        <f>IF(E797&lt;&gt;"",VLOOKUP(E797,依頼一覧!F:H,2,0),"")</f>
        <v/>
      </c>
    </row>
    <row r="798" spans="3:14">
      <c r="C798" s="9" t="str">
        <f t="shared" si="79"/>
        <v/>
      </c>
      <c r="J798" s="11" t="str">
        <f t="shared" si="78"/>
        <v/>
      </c>
      <c r="M798" s="11"/>
      <c r="N798" s="11" t="str">
        <f>IF(E798&lt;&gt;"",VLOOKUP(E798,依頼一覧!F:H,2,0),"")</f>
        <v/>
      </c>
    </row>
    <row r="799" spans="3:14">
      <c r="C799" s="9" t="str">
        <f t="shared" si="79"/>
        <v/>
      </c>
      <c r="J799" s="11" t="str">
        <f t="shared" si="78"/>
        <v/>
      </c>
      <c r="M799" s="11"/>
      <c r="N799" s="11" t="str">
        <f>IF(E799&lt;&gt;"",VLOOKUP(E799,依頼一覧!F:H,2,0),"")</f>
        <v/>
      </c>
    </row>
    <row r="800" spans="3:14">
      <c r="C800" s="9" t="str">
        <f t="shared" si="79"/>
        <v/>
      </c>
      <c r="J800" s="11" t="str">
        <f t="shared" si="78"/>
        <v/>
      </c>
      <c r="M800" s="11"/>
      <c r="N800" s="11" t="str">
        <f>IF(E800&lt;&gt;"",VLOOKUP(E800,依頼一覧!F:H,2,0),"")</f>
        <v/>
      </c>
    </row>
    <row r="801" spans="3:14">
      <c r="C801" s="9" t="str">
        <f t="shared" si="79"/>
        <v/>
      </c>
      <c r="J801" s="11" t="str">
        <f t="shared" si="78"/>
        <v/>
      </c>
      <c r="M801" s="11"/>
      <c r="N801" s="11" t="str">
        <f>IF(E801&lt;&gt;"",VLOOKUP(E801,依頼一覧!F:H,2,0),"")</f>
        <v/>
      </c>
    </row>
    <row r="802" spans="3:14">
      <c r="C802" s="9" t="str">
        <f t="shared" si="79"/>
        <v/>
      </c>
      <c r="J802" s="11" t="str">
        <f t="shared" si="78"/>
        <v/>
      </c>
      <c r="M802" s="11"/>
      <c r="N802" s="11" t="str">
        <f>IF(E802&lt;&gt;"",VLOOKUP(E802,依頼一覧!F:H,2,0),"")</f>
        <v/>
      </c>
    </row>
    <row r="803" spans="3:14">
      <c r="C803" s="9" t="str">
        <f t="shared" si="79"/>
        <v/>
      </c>
      <c r="J803" s="11" t="str">
        <f t="shared" si="78"/>
        <v/>
      </c>
      <c r="M803" s="11"/>
      <c r="N803" s="11" t="str">
        <f>IF(E803&lt;&gt;"",VLOOKUP(E803,依頼一覧!F:H,2,0),"")</f>
        <v/>
      </c>
    </row>
    <row r="804" spans="3:14">
      <c r="C804" s="9" t="str">
        <f t="shared" si="79"/>
        <v/>
      </c>
      <c r="J804" s="11" t="str">
        <f t="shared" si="78"/>
        <v/>
      </c>
      <c r="M804" s="11"/>
      <c r="N804" s="11" t="str">
        <f>IF(E804&lt;&gt;"",VLOOKUP(E804,依頼一覧!F:H,2,0),"")</f>
        <v/>
      </c>
    </row>
    <row r="805" spans="3:14">
      <c r="C805" s="9" t="str">
        <f t="shared" si="79"/>
        <v/>
      </c>
      <c r="J805" s="11" t="str">
        <f t="shared" si="78"/>
        <v/>
      </c>
      <c r="M805" s="11"/>
      <c r="N805" s="11" t="str">
        <f>IF(E805&lt;&gt;"",VLOOKUP(E805,依頼一覧!F:H,2,0),"")</f>
        <v/>
      </c>
    </row>
    <row r="806" spans="3:14">
      <c r="C806" s="9" t="str">
        <f t="shared" si="79"/>
        <v/>
      </c>
      <c r="J806" s="11" t="str">
        <f t="shared" si="78"/>
        <v/>
      </c>
      <c r="M806" s="11"/>
      <c r="N806" s="11" t="str">
        <f>IF(E806&lt;&gt;"",VLOOKUP(E806,依頼一覧!F:H,2,0),"")</f>
        <v/>
      </c>
    </row>
    <row r="807" spans="3:14">
      <c r="C807" s="9" t="str">
        <f t="shared" si="79"/>
        <v/>
      </c>
      <c r="J807" s="11" t="str">
        <f t="shared" si="78"/>
        <v/>
      </c>
      <c r="M807" s="11"/>
      <c r="N807" s="11" t="str">
        <f>IF(E807&lt;&gt;"",VLOOKUP(E807,依頼一覧!F:H,2,0),"")</f>
        <v/>
      </c>
    </row>
    <row r="808" spans="3:14">
      <c r="C808" s="9" t="str">
        <f t="shared" si="79"/>
        <v/>
      </c>
      <c r="J808" s="11" t="str">
        <f t="shared" si="78"/>
        <v/>
      </c>
      <c r="M808" s="11"/>
      <c r="N808" s="11" t="str">
        <f>IF(E808&lt;&gt;"",VLOOKUP(E808,依頼一覧!F:H,2,0),"")</f>
        <v/>
      </c>
    </row>
    <row r="809" spans="3:14">
      <c r="C809" s="9" t="str">
        <f t="shared" si="79"/>
        <v/>
      </c>
      <c r="J809" s="11" t="str">
        <f t="shared" si="78"/>
        <v/>
      </c>
      <c r="M809" s="11"/>
      <c r="N809" s="11" t="str">
        <f>IF(E809&lt;&gt;"",VLOOKUP(E809,依頼一覧!F:H,2,0),"")</f>
        <v/>
      </c>
    </row>
    <row r="810" spans="3:14">
      <c r="C810" s="9" t="str">
        <f t="shared" si="79"/>
        <v/>
      </c>
      <c r="J810" s="11" t="str">
        <f t="shared" si="78"/>
        <v/>
      </c>
      <c r="M810" s="11"/>
      <c r="N810" s="11" t="str">
        <f>IF(E810&lt;&gt;"",VLOOKUP(E810,依頼一覧!F:H,2,0),"")</f>
        <v/>
      </c>
    </row>
    <row r="811" spans="3:14">
      <c r="C811" s="9" t="str">
        <f t="shared" si="79"/>
        <v/>
      </c>
      <c r="J811" s="11" t="str">
        <f t="shared" si="78"/>
        <v/>
      </c>
      <c r="M811" s="11"/>
      <c r="N811" s="11" t="str">
        <f>IF(E811&lt;&gt;"",VLOOKUP(E811,依頼一覧!F:H,2,0),"")</f>
        <v/>
      </c>
    </row>
    <row r="812" spans="3:14">
      <c r="C812" s="9" t="str">
        <f t="shared" si="79"/>
        <v/>
      </c>
      <c r="J812" s="11" t="str">
        <f t="shared" si="78"/>
        <v/>
      </c>
      <c r="M812" s="11"/>
      <c r="N812" s="11" t="str">
        <f>IF(E812&lt;&gt;"",VLOOKUP(E812,依頼一覧!F:H,2,0),"")</f>
        <v/>
      </c>
    </row>
  </sheetData>
  <phoneticPr fontId="4"/>
  <conditionalFormatting sqref="D2:D365">
    <cfRule type="duplicateValues" dxfId="7" priority="1"/>
  </conditionalFormatting>
  <conditionalFormatting sqref="L2:L365">
    <cfRule type="containsText" dxfId="6" priority="45" operator="containsText" text="着払い">
      <formula>NOT(ISERROR(SEARCH("着払い",L2)))</formula>
    </cfRule>
  </conditionalFormatting>
  <dataValidations count="1">
    <dataValidation imeMode="disabled" allowBlank="1" showInputMessage="1" showErrorMessage="1" sqref="G364:G1048576 H364:H365 G90:H363 F90:F365 E1:E1048576 C1:C1048576 F2:H89 D2:D365" xr:uid="{00000000-0002-0000-0600-000000000000}"/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N812"/>
  <sheetViews>
    <sheetView zoomScale="160" zoomScaleNormal="160" workbookViewId="0">
      <pane ySplit="1" topLeftCell="A7" activePane="bottomLeft" state="frozen"/>
      <selection activeCell="A21" sqref="A21:A22"/>
      <selection pane="bottomLeft" activeCell="F17" sqref="F17"/>
    </sheetView>
  </sheetViews>
  <sheetFormatPr defaultColWidth="8.875" defaultRowHeight="18.75"/>
  <cols>
    <col min="1" max="1" width="7" style="1" bestFit="1" customWidth="1"/>
    <col min="2" max="2" width="6.375" style="47" customWidth="1"/>
    <col min="3" max="3" width="4.875" style="47" customWidth="1"/>
    <col min="4" max="4" width="15.375" style="55" customWidth="1"/>
    <col min="5" max="5" width="18.875" style="1" customWidth="1"/>
    <col min="6" max="6" width="4.75" style="47" customWidth="1"/>
    <col min="7" max="7" width="6.625" style="47" bestFit="1" customWidth="1"/>
    <col min="8" max="8" width="5.5" style="1" customWidth="1"/>
    <col min="9" max="9" width="13.375" style="15" customWidth="1"/>
    <col min="10" max="10" width="10.625" style="1" bestFit="1" customWidth="1"/>
    <col min="11" max="12" width="7.375" style="1" customWidth="1"/>
    <col min="13" max="13" width="10.625" style="1" bestFit="1" customWidth="1"/>
    <col min="14" max="14" width="11.375" style="1" bestFit="1" customWidth="1"/>
    <col min="15" max="16384" width="8.875" style="1"/>
  </cols>
  <sheetData>
    <row r="1" spans="1:14">
      <c r="A1" s="36" t="s">
        <v>0</v>
      </c>
      <c r="B1" s="53" t="s">
        <v>1</v>
      </c>
      <c r="C1" s="53" t="s">
        <v>14</v>
      </c>
      <c r="D1" s="27" t="s">
        <v>2</v>
      </c>
      <c r="E1" s="4" t="s">
        <v>3</v>
      </c>
      <c r="F1" s="13" t="s">
        <v>4</v>
      </c>
      <c r="G1" s="13" t="s">
        <v>10</v>
      </c>
      <c r="H1" s="5" t="s">
        <v>11</v>
      </c>
      <c r="I1" s="13" t="s">
        <v>5</v>
      </c>
      <c r="J1" s="5" t="s">
        <v>6</v>
      </c>
      <c r="K1" s="6" t="s">
        <v>7</v>
      </c>
      <c r="L1" s="6" t="s">
        <v>8</v>
      </c>
      <c r="M1" s="6" t="s">
        <v>9</v>
      </c>
      <c r="N1" s="6" t="s">
        <v>878</v>
      </c>
    </row>
    <row r="2" spans="1:14">
      <c r="A2" s="7">
        <v>1</v>
      </c>
      <c r="B2" s="56">
        <f t="shared" ref="B2:B10" ca="1" si="0">IF(D2&lt;&gt;"",TODAY(),"")</f>
        <v>45694</v>
      </c>
      <c r="C2" s="54">
        <v>2</v>
      </c>
      <c r="D2" s="54" t="s">
        <v>1235</v>
      </c>
      <c r="E2" s="10" t="s">
        <v>1237</v>
      </c>
      <c r="F2" s="45"/>
      <c r="G2" s="58" t="str">
        <f t="shared" ref="G2:G10" si="1">LEFT(E2,5)</f>
        <v>49662</v>
      </c>
      <c r="H2" s="11" t="s">
        <v>1236</v>
      </c>
      <c r="I2" s="14"/>
      <c r="J2" s="11" t="str">
        <f t="shared" ref="J2:J10" si="2">IF(E2&lt;&gt;"",
IF(
OR(VALUE(G2)=31091,VALUE(G2)=49561,VALUE(G2)=49790,VALUE(G2)=48161,VALUE(G2)=49661,VALUE(G2)=49861,VALUE(G2)=48561,VALUE(G2)=49679,VALUE(G2)=60522,VALUE(G2)=49261,VALUE(G2)=49681,VALUE(G2)=71151,VALUE(G2)=49361,VALUE(G2)=49743,VALUE(G2)=77334,VALUE(G2)=49461,VALUE(G2)=49761,VALUE(G2)=99661,VALUE(G2)=917,VALUE(G2)=10035,VALUE(G2)=49663,VALUE(G2)=49665,VALUE(G2)=60020,VALUE(G2)=99660,VALUE(G2)=99663,VALUE(G2)=99665,VALUE(G2)=71151,VALUE(G2)=31081),"JCB",
IF(
E2=0,"J-Mups","MUN"
)
),"")</f>
        <v>MUN</v>
      </c>
      <c r="K2" s="11" t="str">
        <f t="shared" ref="K2:K10" si="3">IF(D2&lt;&gt;"","佐川","")</f>
        <v>佐川</v>
      </c>
      <c r="L2" s="11" t="str">
        <f t="shared" ref="L2:L10" si="4">IF(D2&lt;&gt;"",IF(H2="*","元払い","着払い"),"")</f>
        <v>元払い</v>
      </c>
      <c r="M2" s="11" t="str">
        <f t="shared" ref="M2:M10" si="5">IF(E2&lt;&gt;"",IF(OR(VALUE(G2)=31081,VALUE(G2)=49665,VALUE(G2)=917,VALUE(G2)=10035,VALUE(G2)=49663,VALUE(G2)=60020,VALUE(G2)=49679,VALUE(G2)=99663,VALUE(G2)=99665,VALUE(G2)=55084,VALUE(G2)=55087,VALUE(G2)=55088,VALUE(G2)=55089,VALUE(G2)=55090,VALUE(G2)=55091,VALUE(G2)=55092,VALUE(G2)=55093,VALUE(G2)=55094,VALUE(G2)=55095,VALUE(G2)=55096,VALUE(G2)=55097,VALUE(G2)=55099,VALUE(G2)=55100,VALUE(G2)=71151),"調整",
IF(E2&lt;&gt;"",IF(OR(VALUE(G2)=31091,VALUE(G2)=49681,VALUE(G2)=49743,VALUE(G2)=60522),"依頼かも",
IF(J2="J-Mups","保管リスト","依頼")))),"")</f>
        <v>依頼</v>
      </c>
      <c r="N2" s="11" t="e">
        <f>IF(E2&lt;&gt;"",VLOOKUP(E2,依頼一覧!F:H,2,0),"")</f>
        <v>#N/A</v>
      </c>
    </row>
    <row r="3" spans="1:14">
      <c r="A3" s="7">
        <v>2</v>
      </c>
      <c r="B3" s="56">
        <f t="shared" ca="1" si="0"/>
        <v>45694</v>
      </c>
      <c r="C3" s="54">
        <f t="shared" ref="C3:C10" si="6">IF(D3&lt;&gt;"",C2,"")</f>
        <v>2</v>
      </c>
      <c r="D3" s="54" t="s">
        <v>1238</v>
      </c>
      <c r="E3" s="10">
        <v>5000151051077</v>
      </c>
      <c r="F3" s="45" t="s">
        <v>1239</v>
      </c>
      <c r="G3" s="58" t="str">
        <f t="shared" si="1"/>
        <v>50001</v>
      </c>
      <c r="H3" s="11"/>
      <c r="I3" s="14"/>
      <c r="J3" s="11" t="str">
        <f t="shared" si="2"/>
        <v>MUN</v>
      </c>
      <c r="K3" s="11" t="str">
        <f t="shared" si="3"/>
        <v>佐川</v>
      </c>
      <c r="L3" s="11" t="str">
        <f t="shared" si="4"/>
        <v>着払い</v>
      </c>
      <c r="M3" s="11" t="str">
        <f t="shared" si="5"/>
        <v>依頼</v>
      </c>
      <c r="N3" s="11" t="e">
        <f>IF(E3&lt;&gt;"",VLOOKUP(E3,依頼一覧!F:H,2,0),"")</f>
        <v>#N/A</v>
      </c>
    </row>
    <row r="4" spans="1:14">
      <c r="A4" s="7">
        <v>3</v>
      </c>
      <c r="B4" s="56">
        <f t="shared" ca="1" si="0"/>
        <v>45694</v>
      </c>
      <c r="C4" s="54">
        <f t="shared" si="6"/>
        <v>2</v>
      </c>
      <c r="D4" s="54" t="s">
        <v>1240</v>
      </c>
      <c r="E4" s="10">
        <v>4974351030990</v>
      </c>
      <c r="F4" s="45" t="s">
        <v>1241</v>
      </c>
      <c r="G4" s="58" t="str">
        <f t="shared" si="1"/>
        <v>49743</v>
      </c>
      <c r="H4" s="11"/>
      <c r="I4" s="14"/>
      <c r="J4" s="11" t="str">
        <f t="shared" si="2"/>
        <v>JCB</v>
      </c>
      <c r="K4" s="11" t="str">
        <f t="shared" si="3"/>
        <v>佐川</v>
      </c>
      <c r="L4" s="11" t="str">
        <f t="shared" si="4"/>
        <v>着払い</v>
      </c>
      <c r="M4" s="11" t="str">
        <f t="shared" si="5"/>
        <v>依頼かも</v>
      </c>
      <c r="N4" s="11" t="e">
        <f>IF(E4&lt;&gt;"",VLOOKUP(E4,依頼一覧!F:H,2,0),"")</f>
        <v>#N/A</v>
      </c>
    </row>
    <row r="5" spans="1:14">
      <c r="A5" s="7">
        <v>4</v>
      </c>
      <c r="B5" s="56">
        <f t="shared" ca="1" si="0"/>
        <v>45694</v>
      </c>
      <c r="C5" s="54">
        <f t="shared" si="6"/>
        <v>2</v>
      </c>
      <c r="D5" s="54" t="s">
        <v>1242</v>
      </c>
      <c r="E5" s="10">
        <v>5500151092695</v>
      </c>
      <c r="F5" s="45" t="s">
        <v>1243</v>
      </c>
      <c r="G5" s="58" t="str">
        <f t="shared" si="1"/>
        <v>55001</v>
      </c>
      <c r="H5" s="11" t="s">
        <v>1236</v>
      </c>
      <c r="I5" s="14"/>
      <c r="J5" s="11" t="str">
        <f t="shared" si="2"/>
        <v>MUN</v>
      </c>
      <c r="K5" s="11" t="str">
        <f t="shared" si="3"/>
        <v>佐川</v>
      </c>
      <c r="L5" s="11" t="str">
        <f t="shared" si="4"/>
        <v>元払い</v>
      </c>
      <c r="M5" s="11" t="str">
        <f t="shared" si="5"/>
        <v>依頼</v>
      </c>
      <c r="N5" s="11" t="e">
        <f>IF(E5&lt;&gt;"",VLOOKUP(E5,依頼一覧!F:H,2,0),"")</f>
        <v>#N/A</v>
      </c>
    </row>
    <row r="6" spans="1:14">
      <c r="A6" s="7">
        <v>5</v>
      </c>
      <c r="B6" s="56">
        <f t="shared" ca="1" si="0"/>
        <v>45694</v>
      </c>
      <c r="C6" s="54">
        <f t="shared" si="6"/>
        <v>2</v>
      </c>
      <c r="D6" s="54" t="s">
        <v>1244</v>
      </c>
      <c r="E6" s="10">
        <v>3109151012182</v>
      </c>
      <c r="F6" s="45" t="s">
        <v>1245</v>
      </c>
      <c r="G6" s="58" t="str">
        <f t="shared" si="1"/>
        <v>31091</v>
      </c>
      <c r="H6" s="11" t="s">
        <v>1236</v>
      </c>
      <c r="I6" s="14"/>
      <c r="J6" s="11" t="str">
        <f t="shared" si="2"/>
        <v>JCB</v>
      </c>
      <c r="K6" s="11" t="str">
        <f t="shared" si="3"/>
        <v>佐川</v>
      </c>
      <c r="L6" s="11" t="str">
        <f t="shared" si="4"/>
        <v>元払い</v>
      </c>
      <c r="M6" s="11" t="str">
        <f t="shared" si="5"/>
        <v>依頼かも</v>
      </c>
      <c r="N6" s="11" t="e">
        <f>IF(E6&lt;&gt;"",VLOOKUP(E6,依頼一覧!F:H,2,0),"")</f>
        <v>#N/A</v>
      </c>
    </row>
    <row r="7" spans="1:14">
      <c r="A7" s="7">
        <v>6</v>
      </c>
      <c r="B7" s="56">
        <f t="shared" ca="1" si="0"/>
        <v>45694</v>
      </c>
      <c r="C7" s="54">
        <f t="shared" si="6"/>
        <v>2</v>
      </c>
      <c r="D7" s="54" t="s">
        <v>1246</v>
      </c>
      <c r="E7" s="10">
        <v>4974351073334</v>
      </c>
      <c r="F7" s="45" t="s">
        <v>1241</v>
      </c>
      <c r="G7" s="58" t="str">
        <f t="shared" si="1"/>
        <v>49743</v>
      </c>
      <c r="H7" s="11"/>
      <c r="I7" s="14"/>
      <c r="J7" s="11" t="str">
        <f t="shared" si="2"/>
        <v>JCB</v>
      </c>
      <c r="K7" s="11" t="str">
        <f t="shared" si="3"/>
        <v>佐川</v>
      </c>
      <c r="L7" s="11" t="str">
        <f t="shared" si="4"/>
        <v>着払い</v>
      </c>
      <c r="M7" s="11" t="str">
        <f t="shared" si="5"/>
        <v>依頼かも</v>
      </c>
      <c r="N7" s="11" t="e">
        <f>IF(E7&lt;&gt;"",VLOOKUP(E7,依頼一覧!F:H,2,0),"")</f>
        <v>#N/A</v>
      </c>
    </row>
    <row r="8" spans="1:14">
      <c r="A8" s="7">
        <v>7</v>
      </c>
      <c r="B8" s="56">
        <f t="shared" ca="1" si="0"/>
        <v>45694</v>
      </c>
      <c r="C8" s="54">
        <f t="shared" si="6"/>
        <v>2</v>
      </c>
      <c r="D8" s="54" t="s">
        <v>1250</v>
      </c>
      <c r="E8" s="10">
        <v>4974351012106</v>
      </c>
      <c r="F8" s="45" t="s">
        <v>1251</v>
      </c>
      <c r="G8" s="58" t="str">
        <f t="shared" si="1"/>
        <v>49743</v>
      </c>
      <c r="H8" s="11" t="s">
        <v>1236</v>
      </c>
      <c r="I8" s="14"/>
      <c r="J8" s="11" t="str">
        <f t="shared" si="2"/>
        <v>JCB</v>
      </c>
      <c r="K8" s="11" t="str">
        <f t="shared" si="3"/>
        <v>佐川</v>
      </c>
      <c r="L8" s="11" t="str">
        <f t="shared" si="4"/>
        <v>元払い</v>
      </c>
      <c r="M8" s="11" t="str">
        <f t="shared" si="5"/>
        <v>依頼かも</v>
      </c>
      <c r="N8" s="11" t="e">
        <f>IF(E8&lt;&gt;"",VLOOKUP(E8,依頼一覧!F:H,2,0),"")</f>
        <v>#N/A</v>
      </c>
    </row>
    <row r="9" spans="1:14">
      <c r="A9" s="7">
        <v>8</v>
      </c>
      <c r="B9" s="56">
        <f t="shared" ca="1" si="0"/>
        <v>45694</v>
      </c>
      <c r="C9" s="54">
        <f t="shared" si="6"/>
        <v>2</v>
      </c>
      <c r="D9" s="54" t="s">
        <v>1252</v>
      </c>
      <c r="E9" s="10">
        <v>4974351030552</v>
      </c>
      <c r="F9" s="45" t="s">
        <v>1241</v>
      </c>
      <c r="G9" s="58" t="str">
        <f t="shared" si="1"/>
        <v>49743</v>
      </c>
      <c r="H9" s="11"/>
      <c r="I9" s="14"/>
      <c r="J9" s="11" t="str">
        <f t="shared" si="2"/>
        <v>JCB</v>
      </c>
      <c r="K9" s="11" t="str">
        <f t="shared" si="3"/>
        <v>佐川</v>
      </c>
      <c r="L9" s="11" t="str">
        <f t="shared" si="4"/>
        <v>着払い</v>
      </c>
      <c r="M9" s="11" t="str">
        <f t="shared" si="5"/>
        <v>依頼かも</v>
      </c>
      <c r="N9" s="11" t="e">
        <f>IF(E9&lt;&gt;"",VLOOKUP(E9,依頼一覧!F:H,2,0),"")</f>
        <v>#N/A</v>
      </c>
    </row>
    <row r="10" spans="1:14">
      <c r="A10" s="7">
        <v>9</v>
      </c>
      <c r="B10" s="56">
        <f t="shared" ca="1" si="0"/>
        <v>45694</v>
      </c>
      <c r="C10" s="54">
        <f t="shared" si="6"/>
        <v>2</v>
      </c>
      <c r="D10" s="54" t="s">
        <v>1252</v>
      </c>
      <c r="E10" s="10">
        <v>4974351030553</v>
      </c>
      <c r="F10" s="45" t="s">
        <v>1241</v>
      </c>
      <c r="G10" s="58" t="str">
        <f t="shared" si="1"/>
        <v>49743</v>
      </c>
      <c r="H10" s="11"/>
      <c r="I10" s="14"/>
      <c r="J10" s="11" t="str">
        <f t="shared" si="2"/>
        <v>JCB</v>
      </c>
      <c r="K10" s="11" t="str">
        <f t="shared" si="3"/>
        <v>佐川</v>
      </c>
      <c r="L10" s="11" t="str">
        <f t="shared" si="4"/>
        <v>着払い</v>
      </c>
      <c r="M10" s="11" t="str">
        <f t="shared" si="5"/>
        <v>依頼かも</v>
      </c>
      <c r="N10" s="11" t="e">
        <f>IF(E10&lt;&gt;"",VLOOKUP(E10,依頼一覧!F:H,2,0),"")</f>
        <v>#N/A</v>
      </c>
    </row>
    <row r="11" spans="1:14">
      <c r="A11" s="7">
        <v>10</v>
      </c>
      <c r="B11" s="56">
        <f t="shared" ref="B11:B20" ca="1" si="7">IF(D11&lt;&gt;"",TODAY(),"")</f>
        <v>45694</v>
      </c>
      <c r="C11" s="54">
        <f t="shared" ref="C11:C20" si="8">IF(D11&lt;&gt;"",C10,"")</f>
        <v>2</v>
      </c>
      <c r="D11" s="54" t="s">
        <v>1339</v>
      </c>
      <c r="E11" s="10">
        <v>4974351074983</v>
      </c>
      <c r="F11" s="45" t="s">
        <v>1241</v>
      </c>
      <c r="G11" s="58" t="str">
        <f t="shared" ref="G11:G20" si="9">LEFT(E11,5)</f>
        <v>49743</v>
      </c>
      <c r="H11" s="11" t="s">
        <v>1236</v>
      </c>
      <c r="I11" s="14"/>
      <c r="J11" s="11" t="str">
        <f t="shared" ref="J11:J20" si="10">IF(E11&lt;&gt;"",
IF(
OR(VALUE(G11)=31091,VALUE(G11)=49561,VALUE(G11)=49790,VALUE(G11)=48161,VALUE(G11)=49661,VALUE(G11)=49861,VALUE(G11)=48561,VALUE(G11)=49679,VALUE(G11)=60522,VALUE(G11)=49261,VALUE(G11)=49681,VALUE(G11)=71151,VALUE(G11)=49361,VALUE(G11)=49743,VALUE(G11)=77334,VALUE(G11)=49461,VALUE(G11)=49761,VALUE(G11)=99661,VALUE(G11)=917,VALUE(G11)=10035,VALUE(G11)=49663,VALUE(G11)=49665,VALUE(G11)=60020,VALUE(G11)=99660,VALUE(G11)=99663,VALUE(G11)=99665,VALUE(G11)=71151,VALUE(G11)=31081),"JCB",
IF(
E11=0,"J-Mups","MUN"
)
),"")</f>
        <v>JCB</v>
      </c>
      <c r="K11" s="11" t="str">
        <f t="shared" ref="K11:K20" si="11">IF(D11&lt;&gt;"","佐川","")</f>
        <v>佐川</v>
      </c>
      <c r="L11" s="11" t="str">
        <f t="shared" ref="L11:L20" si="12">IF(D11&lt;&gt;"",IF(H11="*","元払い","着払い"),"")</f>
        <v>元払い</v>
      </c>
      <c r="M11" s="11" t="str">
        <f t="shared" ref="M11:M20" si="13">IF(E11&lt;&gt;"",IF(OR(VALUE(G11)=31081,VALUE(G11)=49665,VALUE(G11)=917,VALUE(G11)=10035,VALUE(G11)=49663,VALUE(G11)=60020,VALUE(G11)=49679,VALUE(G11)=99663,VALUE(G11)=99665,VALUE(G11)=55084,VALUE(G11)=55087,VALUE(G11)=55088,VALUE(G11)=55089,VALUE(G11)=55090,VALUE(G11)=55091,VALUE(G11)=55092,VALUE(G11)=55093,VALUE(G11)=55094,VALUE(G11)=55095,VALUE(G11)=55096,VALUE(G11)=55097,VALUE(G11)=55099,VALUE(G11)=55100,VALUE(G11)=71151),"調整",
IF(E11&lt;&gt;"",IF(OR(VALUE(G11)=31091,VALUE(G11)=49681,VALUE(G11)=49743,VALUE(G11)=60522),"依頼かも",
IF(J11="J-Mups","保管リスト","依頼")))),"")</f>
        <v>依頼かも</v>
      </c>
      <c r="N11" s="11" t="e">
        <f>IF(E11&lt;&gt;"",VLOOKUP(E11,依頼一覧!F:H,2,0),"")</f>
        <v>#N/A</v>
      </c>
    </row>
    <row r="12" spans="1:14">
      <c r="A12" s="7">
        <v>11</v>
      </c>
      <c r="B12" s="56">
        <f t="shared" ca="1" si="7"/>
        <v>45694</v>
      </c>
      <c r="C12" s="54">
        <f t="shared" si="8"/>
        <v>2</v>
      </c>
      <c r="D12" s="54" t="s">
        <v>1340</v>
      </c>
      <c r="E12" s="10">
        <v>4974351073460</v>
      </c>
      <c r="F12" s="45" t="s">
        <v>1241</v>
      </c>
      <c r="G12" s="58" t="str">
        <f t="shared" si="9"/>
        <v>49743</v>
      </c>
      <c r="H12" s="11" t="s">
        <v>1236</v>
      </c>
      <c r="I12" s="14"/>
      <c r="J12" s="11" t="str">
        <f t="shared" si="10"/>
        <v>JCB</v>
      </c>
      <c r="K12" s="11" t="str">
        <f t="shared" si="11"/>
        <v>佐川</v>
      </c>
      <c r="L12" s="11" t="str">
        <f t="shared" si="12"/>
        <v>元払い</v>
      </c>
      <c r="M12" s="11" t="str">
        <f t="shared" si="13"/>
        <v>依頼かも</v>
      </c>
      <c r="N12" s="11" t="e">
        <f>IF(E12&lt;&gt;"",VLOOKUP(E12,依頼一覧!F:H,2,0),"")</f>
        <v>#N/A</v>
      </c>
    </row>
    <row r="13" spans="1:14">
      <c r="A13" s="7">
        <v>12</v>
      </c>
      <c r="B13" s="56">
        <f t="shared" ca="1" si="7"/>
        <v>45694</v>
      </c>
      <c r="C13" s="54">
        <f t="shared" si="8"/>
        <v>2</v>
      </c>
      <c r="D13" s="54" t="s">
        <v>1341</v>
      </c>
      <c r="E13" s="10">
        <v>4974351074992</v>
      </c>
      <c r="F13" s="45" t="s">
        <v>1241</v>
      </c>
      <c r="G13" s="58" t="str">
        <f t="shared" si="9"/>
        <v>49743</v>
      </c>
      <c r="H13" s="11"/>
      <c r="I13" s="14"/>
      <c r="J13" s="11" t="str">
        <f t="shared" si="10"/>
        <v>JCB</v>
      </c>
      <c r="K13" s="11" t="str">
        <f t="shared" si="11"/>
        <v>佐川</v>
      </c>
      <c r="L13" s="11" t="str">
        <f t="shared" si="12"/>
        <v>着払い</v>
      </c>
      <c r="M13" s="11" t="str">
        <f t="shared" si="13"/>
        <v>依頼かも</v>
      </c>
      <c r="N13" s="11" t="e">
        <f>IF(E13&lt;&gt;"",VLOOKUP(E13,依頼一覧!F:H,2,0),"")</f>
        <v>#N/A</v>
      </c>
    </row>
    <row r="14" spans="1:14">
      <c r="A14" s="7">
        <v>13</v>
      </c>
      <c r="B14" s="56">
        <f t="shared" ca="1" si="7"/>
        <v>45694</v>
      </c>
      <c r="C14" s="54">
        <f t="shared" si="8"/>
        <v>2</v>
      </c>
      <c r="D14" s="54" t="s">
        <v>1342</v>
      </c>
      <c r="E14" s="10">
        <v>4974351074993</v>
      </c>
      <c r="F14" s="45" t="s">
        <v>1241</v>
      </c>
      <c r="G14" s="58" t="str">
        <f t="shared" si="9"/>
        <v>49743</v>
      </c>
      <c r="H14" s="11" t="s">
        <v>1236</v>
      </c>
      <c r="I14" s="14"/>
      <c r="J14" s="11" t="str">
        <f t="shared" si="10"/>
        <v>JCB</v>
      </c>
      <c r="K14" s="11" t="str">
        <f t="shared" si="11"/>
        <v>佐川</v>
      </c>
      <c r="L14" s="11" t="str">
        <f t="shared" si="12"/>
        <v>元払い</v>
      </c>
      <c r="M14" s="11" t="str">
        <f t="shared" si="13"/>
        <v>依頼かも</v>
      </c>
      <c r="N14" s="11" t="e">
        <f>IF(E14&lt;&gt;"",VLOOKUP(E14,依頼一覧!F:H,2,0),"")</f>
        <v>#N/A</v>
      </c>
    </row>
    <row r="15" spans="1:14">
      <c r="A15" s="7">
        <v>14</v>
      </c>
      <c r="B15" s="56">
        <f t="shared" ca="1" si="7"/>
        <v>45694</v>
      </c>
      <c r="C15" s="54">
        <f t="shared" si="8"/>
        <v>2</v>
      </c>
      <c r="D15" s="54" t="s">
        <v>1343</v>
      </c>
      <c r="E15" s="10">
        <v>4974351073559</v>
      </c>
      <c r="F15" s="45" t="s">
        <v>1241</v>
      </c>
      <c r="G15" s="58" t="str">
        <f t="shared" si="9"/>
        <v>49743</v>
      </c>
      <c r="H15" s="11" t="s">
        <v>1236</v>
      </c>
      <c r="I15" s="14"/>
      <c r="J15" s="11" t="str">
        <f t="shared" si="10"/>
        <v>JCB</v>
      </c>
      <c r="K15" s="11" t="str">
        <f t="shared" si="11"/>
        <v>佐川</v>
      </c>
      <c r="L15" s="11" t="str">
        <f t="shared" si="12"/>
        <v>元払い</v>
      </c>
      <c r="M15" s="11" t="str">
        <f t="shared" si="13"/>
        <v>依頼かも</v>
      </c>
      <c r="N15" s="11" t="e">
        <f>IF(E15&lt;&gt;"",VLOOKUP(E15,依頼一覧!F:H,2,0),"")</f>
        <v>#N/A</v>
      </c>
    </row>
    <row r="16" spans="1:14">
      <c r="A16" s="7">
        <v>15</v>
      </c>
      <c r="B16" s="56">
        <f t="shared" ca="1" si="7"/>
        <v>45694</v>
      </c>
      <c r="C16" s="54">
        <f t="shared" si="8"/>
        <v>2</v>
      </c>
      <c r="D16" s="54" t="s">
        <v>1344</v>
      </c>
      <c r="E16" s="10">
        <v>4974351073466</v>
      </c>
      <c r="F16" s="45" t="s">
        <v>1241</v>
      </c>
      <c r="G16" s="58" t="str">
        <f t="shared" si="9"/>
        <v>49743</v>
      </c>
      <c r="H16" s="11"/>
      <c r="I16" s="14"/>
      <c r="J16" s="11" t="str">
        <f t="shared" si="10"/>
        <v>JCB</v>
      </c>
      <c r="K16" s="11" t="str">
        <f t="shared" si="11"/>
        <v>佐川</v>
      </c>
      <c r="L16" s="11" t="str">
        <f t="shared" si="12"/>
        <v>着払い</v>
      </c>
      <c r="M16" s="11" t="str">
        <f t="shared" si="13"/>
        <v>依頼かも</v>
      </c>
      <c r="N16" s="11" t="e">
        <f>IF(E16&lt;&gt;"",VLOOKUP(E16,依頼一覧!F:H,2,0),"")</f>
        <v>#N/A</v>
      </c>
    </row>
    <row r="17" spans="1:14">
      <c r="A17" s="7">
        <v>16</v>
      </c>
      <c r="B17" s="56" t="str">
        <f t="shared" ca="1" si="7"/>
        <v/>
      </c>
      <c r="C17" s="54" t="str">
        <f t="shared" si="8"/>
        <v/>
      </c>
      <c r="D17" s="54"/>
      <c r="E17" s="10"/>
      <c r="F17" s="45"/>
      <c r="G17" s="58" t="str">
        <f t="shared" si="9"/>
        <v/>
      </c>
      <c r="H17" s="11"/>
      <c r="I17" s="14"/>
      <c r="J17" s="11" t="str">
        <f t="shared" si="10"/>
        <v/>
      </c>
      <c r="K17" s="11" t="str">
        <f t="shared" si="11"/>
        <v/>
      </c>
      <c r="L17" s="11" t="str">
        <f t="shared" si="12"/>
        <v/>
      </c>
      <c r="M17" s="11" t="str">
        <f t="shared" si="13"/>
        <v/>
      </c>
      <c r="N17" s="11" t="str">
        <f>IF(E17&lt;&gt;"",VLOOKUP(E17,依頼一覧!F:H,2,0),"")</f>
        <v/>
      </c>
    </row>
    <row r="18" spans="1:14">
      <c r="A18" s="7">
        <v>17</v>
      </c>
      <c r="B18" s="56" t="str">
        <f t="shared" ca="1" si="7"/>
        <v/>
      </c>
      <c r="C18" s="54" t="str">
        <f t="shared" si="8"/>
        <v/>
      </c>
      <c r="D18" s="54"/>
      <c r="E18" s="10"/>
      <c r="F18" s="45"/>
      <c r="G18" s="58" t="str">
        <f t="shared" si="9"/>
        <v/>
      </c>
      <c r="H18" s="11"/>
      <c r="I18" s="14"/>
      <c r="J18" s="11" t="str">
        <f t="shared" si="10"/>
        <v/>
      </c>
      <c r="K18" s="11" t="str">
        <f t="shared" si="11"/>
        <v/>
      </c>
      <c r="L18" s="11" t="str">
        <f t="shared" si="12"/>
        <v/>
      </c>
      <c r="M18" s="11" t="str">
        <f t="shared" si="13"/>
        <v/>
      </c>
      <c r="N18" s="11" t="str">
        <f>IF(E18&lt;&gt;"",VLOOKUP(E18,依頼一覧!F:H,2,0),"")</f>
        <v/>
      </c>
    </row>
    <row r="19" spans="1:14">
      <c r="A19" s="7">
        <v>18</v>
      </c>
      <c r="B19" s="56" t="str">
        <f t="shared" ca="1" si="7"/>
        <v/>
      </c>
      <c r="C19" s="54" t="str">
        <f t="shared" si="8"/>
        <v/>
      </c>
      <c r="D19" s="54"/>
      <c r="E19" s="10"/>
      <c r="F19" s="45"/>
      <c r="G19" s="58" t="str">
        <f t="shared" si="9"/>
        <v/>
      </c>
      <c r="H19" s="11"/>
      <c r="I19" s="14"/>
      <c r="J19" s="11" t="str">
        <f t="shared" si="10"/>
        <v/>
      </c>
      <c r="K19" s="11" t="str">
        <f t="shared" si="11"/>
        <v/>
      </c>
      <c r="L19" s="11" t="str">
        <f t="shared" si="12"/>
        <v/>
      </c>
      <c r="M19" s="11" t="str">
        <f t="shared" si="13"/>
        <v/>
      </c>
      <c r="N19" s="11" t="str">
        <f>IF(E19&lt;&gt;"",VLOOKUP(E19,依頼一覧!F:H,2,0),"")</f>
        <v/>
      </c>
    </row>
    <row r="20" spans="1:14">
      <c r="A20" s="7">
        <v>19</v>
      </c>
      <c r="B20" s="56" t="str">
        <f t="shared" ca="1" si="7"/>
        <v/>
      </c>
      <c r="C20" s="54" t="str">
        <f t="shared" si="8"/>
        <v/>
      </c>
      <c r="D20" s="54"/>
      <c r="E20" s="10"/>
      <c r="F20" s="45"/>
      <c r="G20" s="58" t="str">
        <f t="shared" si="9"/>
        <v/>
      </c>
      <c r="H20" s="11"/>
      <c r="I20" s="14"/>
      <c r="J20" s="11" t="str">
        <f t="shared" si="10"/>
        <v/>
      </c>
      <c r="K20" s="11" t="str">
        <f t="shared" si="11"/>
        <v/>
      </c>
      <c r="L20" s="11" t="str">
        <f t="shared" si="12"/>
        <v/>
      </c>
      <c r="M20" s="11" t="str">
        <f t="shared" si="13"/>
        <v/>
      </c>
      <c r="N20" s="11" t="str">
        <f>IF(E20&lt;&gt;"",VLOOKUP(E20,依頼一覧!F:H,2,0),"")</f>
        <v/>
      </c>
    </row>
    <row r="21" spans="1:14">
      <c r="A21" s="7">
        <v>20</v>
      </c>
      <c r="B21" s="56" t="str">
        <f t="shared" ref="B21:B30" ca="1" si="14">IF(D21&lt;&gt;"",TODAY(),"")</f>
        <v/>
      </c>
      <c r="C21" s="54" t="str">
        <f t="shared" ref="C21:C30" si="15">IF(D21&lt;&gt;"",C20,"")</f>
        <v/>
      </c>
      <c r="D21" s="54"/>
      <c r="E21" s="10"/>
      <c r="F21" s="45"/>
      <c r="G21" s="58" t="str">
        <f t="shared" ref="G21:G30" si="16">LEFT(E21,5)</f>
        <v/>
      </c>
      <c r="H21" s="11"/>
      <c r="I21" s="14"/>
      <c r="J21" s="11" t="str">
        <f t="shared" ref="J21:J30" si="17">IF(E21&lt;&gt;"",
IF(
OR(VALUE(G21)=31091,VALUE(G21)=49561,VALUE(G21)=49790,VALUE(G21)=48161,VALUE(G21)=49661,VALUE(G21)=49861,VALUE(G21)=48561,VALUE(G21)=49679,VALUE(G21)=60522,VALUE(G21)=49261,VALUE(G21)=49681,VALUE(G21)=71151,VALUE(G21)=49361,VALUE(G21)=49743,VALUE(G21)=77334,VALUE(G21)=49461,VALUE(G21)=49761,VALUE(G21)=99661,VALUE(G21)=917,VALUE(G21)=10035,VALUE(G21)=49663,VALUE(G21)=49665,VALUE(G21)=60020,VALUE(G21)=99660,VALUE(G21)=99663,VALUE(G21)=99665,VALUE(G21)=71151,VALUE(G21)=31081),"JCB",
IF(
E21=0,"J-Mups","MUN"
)
),"")</f>
        <v/>
      </c>
      <c r="K21" s="11" t="str">
        <f t="shared" ref="K21:K30" si="18">IF(D21&lt;&gt;"","佐川","")</f>
        <v/>
      </c>
      <c r="L21" s="11" t="str">
        <f t="shared" ref="L21:L30" si="19">IF(D21&lt;&gt;"",IF(H21="*","元払い","着払い"),"")</f>
        <v/>
      </c>
      <c r="M21" s="11" t="str">
        <f t="shared" ref="M21:M66" si="20">IF(E21&lt;&gt;"",IF(OR(VALUE(G21)=31081,VALUE(G21)=49665,VALUE(G21)=917,VALUE(G21)=10035,VALUE(G21)=49663,VALUE(G21)=60020,VALUE(G21)=49679,VALUE(G21)=99663,VALUE(G21)=99665,VALUE(G21)=55084,VALUE(G21)=55087,VALUE(G21)=55088,VALUE(G21)=55089,VALUE(G21)=55090,VALUE(G21)=55091,VALUE(G21)=55092,VALUE(G21)=55093,VALUE(G21)=55094,VALUE(G21)=55095,VALUE(G21)=55096,VALUE(G21)=55097,VALUE(G21)=55099,VALUE(G21)=55100,VALUE(G21)=71151),"調整",
IF(E21&lt;&gt;"",IF(OR(VALUE(G21)=31091,VALUE(G21)=49681,VALUE(G21)=49743,VALUE(G21)=60522),"依頼かも",
IF(J21="J-Mups","保管リスト","依頼")))),"")</f>
        <v/>
      </c>
      <c r="N21" s="11" t="str">
        <f>IF(E21&lt;&gt;"",VLOOKUP(E21,依頼一覧!F:H,2,0),"")</f>
        <v/>
      </c>
    </row>
    <row r="22" spans="1:14">
      <c r="A22" s="7">
        <v>21</v>
      </c>
      <c r="B22" s="56" t="str">
        <f t="shared" ca="1" si="14"/>
        <v/>
      </c>
      <c r="C22" s="54" t="str">
        <f t="shared" si="15"/>
        <v/>
      </c>
      <c r="D22" s="54"/>
      <c r="E22" s="10"/>
      <c r="F22" s="45"/>
      <c r="G22" s="58" t="str">
        <f t="shared" si="16"/>
        <v/>
      </c>
      <c r="H22" s="11"/>
      <c r="I22" s="14"/>
      <c r="J22" s="11" t="str">
        <f t="shared" si="17"/>
        <v/>
      </c>
      <c r="K22" s="11" t="str">
        <f t="shared" si="18"/>
        <v/>
      </c>
      <c r="L22" s="11" t="str">
        <f t="shared" si="19"/>
        <v/>
      </c>
      <c r="M22" s="11" t="str">
        <f t="shared" si="20"/>
        <v/>
      </c>
      <c r="N22" s="11" t="str">
        <f>IF(E22&lt;&gt;"",VLOOKUP(E22,依頼一覧!F:H,2,0),"")</f>
        <v/>
      </c>
    </row>
    <row r="23" spans="1:14">
      <c r="A23" s="7">
        <v>22</v>
      </c>
      <c r="B23" s="56" t="str">
        <f t="shared" ca="1" si="14"/>
        <v/>
      </c>
      <c r="C23" s="54" t="str">
        <f t="shared" si="15"/>
        <v/>
      </c>
      <c r="D23" s="54"/>
      <c r="E23" s="10"/>
      <c r="F23" s="45"/>
      <c r="G23" s="58" t="str">
        <f t="shared" si="16"/>
        <v/>
      </c>
      <c r="H23" s="11"/>
      <c r="I23" s="14"/>
      <c r="J23" s="11" t="str">
        <f t="shared" si="17"/>
        <v/>
      </c>
      <c r="K23" s="11" t="str">
        <f t="shared" si="18"/>
        <v/>
      </c>
      <c r="L23" s="11" t="str">
        <f t="shared" si="19"/>
        <v/>
      </c>
      <c r="M23" s="11" t="str">
        <f t="shared" si="20"/>
        <v/>
      </c>
      <c r="N23" s="11" t="str">
        <f>IF(E23&lt;&gt;"",VLOOKUP(E23,依頼一覧!F:H,2,0),"")</f>
        <v/>
      </c>
    </row>
    <row r="24" spans="1:14">
      <c r="A24" s="7">
        <v>23</v>
      </c>
      <c r="B24" s="56" t="str">
        <f t="shared" ca="1" si="14"/>
        <v/>
      </c>
      <c r="C24" s="54" t="str">
        <f t="shared" si="15"/>
        <v/>
      </c>
      <c r="D24" s="54"/>
      <c r="E24" s="10"/>
      <c r="F24" s="45"/>
      <c r="G24" s="58" t="str">
        <f t="shared" si="16"/>
        <v/>
      </c>
      <c r="H24" s="11"/>
      <c r="I24" s="14"/>
      <c r="J24" s="11" t="str">
        <f t="shared" si="17"/>
        <v/>
      </c>
      <c r="K24" s="11" t="str">
        <f t="shared" si="18"/>
        <v/>
      </c>
      <c r="L24" s="11" t="str">
        <f t="shared" si="19"/>
        <v/>
      </c>
      <c r="M24" s="11" t="str">
        <f t="shared" si="20"/>
        <v/>
      </c>
      <c r="N24" s="11" t="str">
        <f>IF(E24&lt;&gt;"",VLOOKUP(E24,依頼一覧!F:H,2,0),"")</f>
        <v/>
      </c>
    </row>
    <row r="25" spans="1:14">
      <c r="A25" s="7">
        <v>24</v>
      </c>
      <c r="B25" s="56" t="str">
        <f t="shared" ca="1" si="14"/>
        <v/>
      </c>
      <c r="C25" s="54" t="str">
        <f t="shared" si="15"/>
        <v/>
      </c>
      <c r="D25" s="54"/>
      <c r="E25" s="10"/>
      <c r="F25" s="45"/>
      <c r="G25" s="58" t="str">
        <f t="shared" si="16"/>
        <v/>
      </c>
      <c r="H25" s="11"/>
      <c r="I25" s="14"/>
      <c r="J25" s="11" t="str">
        <f t="shared" si="17"/>
        <v/>
      </c>
      <c r="K25" s="11" t="str">
        <f t="shared" si="18"/>
        <v/>
      </c>
      <c r="L25" s="11" t="str">
        <f t="shared" si="19"/>
        <v/>
      </c>
      <c r="M25" s="11" t="str">
        <f t="shared" si="20"/>
        <v/>
      </c>
      <c r="N25" s="11" t="str">
        <f>IF(E25&lt;&gt;"",VLOOKUP(E25,依頼一覧!F:H,2,0),"")</f>
        <v/>
      </c>
    </row>
    <row r="26" spans="1:14">
      <c r="A26" s="7">
        <v>25</v>
      </c>
      <c r="B26" s="56" t="str">
        <f t="shared" ca="1" si="14"/>
        <v/>
      </c>
      <c r="C26" s="54" t="str">
        <f t="shared" si="15"/>
        <v/>
      </c>
      <c r="D26" s="54"/>
      <c r="E26" s="10"/>
      <c r="F26" s="45"/>
      <c r="G26" s="58" t="str">
        <f t="shared" si="16"/>
        <v/>
      </c>
      <c r="H26" s="11"/>
      <c r="I26" s="14"/>
      <c r="J26" s="11" t="str">
        <f t="shared" si="17"/>
        <v/>
      </c>
      <c r="K26" s="11" t="str">
        <f t="shared" si="18"/>
        <v/>
      </c>
      <c r="L26" s="11" t="str">
        <f t="shared" si="19"/>
        <v/>
      </c>
      <c r="M26" s="11" t="str">
        <f t="shared" si="20"/>
        <v/>
      </c>
      <c r="N26" s="11" t="str">
        <f>IF(E26&lt;&gt;"",VLOOKUP(E26,依頼一覧!F:H,2,0),"")</f>
        <v/>
      </c>
    </row>
    <row r="27" spans="1:14">
      <c r="A27" s="7">
        <v>26</v>
      </c>
      <c r="B27" s="56" t="str">
        <f t="shared" ca="1" si="14"/>
        <v/>
      </c>
      <c r="C27" s="54" t="str">
        <f t="shared" si="15"/>
        <v/>
      </c>
      <c r="D27" s="54"/>
      <c r="E27" s="10"/>
      <c r="F27" s="45"/>
      <c r="G27" s="58" t="str">
        <f t="shared" si="16"/>
        <v/>
      </c>
      <c r="H27" s="11"/>
      <c r="I27" s="14"/>
      <c r="J27" s="11" t="str">
        <f t="shared" si="17"/>
        <v/>
      </c>
      <c r="K27" s="11" t="str">
        <f t="shared" si="18"/>
        <v/>
      </c>
      <c r="L27" s="11" t="str">
        <f t="shared" si="19"/>
        <v/>
      </c>
      <c r="M27" s="11" t="str">
        <f t="shared" si="20"/>
        <v/>
      </c>
      <c r="N27" s="11" t="str">
        <f>IF(E27&lt;&gt;"",VLOOKUP(E27,依頼一覧!F:H,2,0),"")</f>
        <v/>
      </c>
    </row>
    <row r="28" spans="1:14">
      <c r="A28" s="7">
        <v>27</v>
      </c>
      <c r="B28" s="56" t="str">
        <f t="shared" ca="1" si="14"/>
        <v/>
      </c>
      <c r="C28" s="54" t="str">
        <f t="shared" si="15"/>
        <v/>
      </c>
      <c r="D28" s="54"/>
      <c r="E28" s="10"/>
      <c r="F28" s="45"/>
      <c r="G28" s="58" t="str">
        <f t="shared" si="16"/>
        <v/>
      </c>
      <c r="H28" s="11"/>
      <c r="I28" s="14"/>
      <c r="J28" s="11" t="str">
        <f t="shared" si="17"/>
        <v/>
      </c>
      <c r="K28" s="11" t="str">
        <f t="shared" si="18"/>
        <v/>
      </c>
      <c r="L28" s="11" t="str">
        <f t="shared" si="19"/>
        <v/>
      </c>
      <c r="M28" s="11" t="str">
        <f t="shared" si="20"/>
        <v/>
      </c>
      <c r="N28" s="11" t="str">
        <f>IF(E28&lt;&gt;"",VLOOKUP(E28,依頼一覧!F:H,2,0),"")</f>
        <v/>
      </c>
    </row>
    <row r="29" spans="1:14">
      <c r="A29" s="7">
        <v>28</v>
      </c>
      <c r="B29" s="56" t="str">
        <f t="shared" ca="1" si="14"/>
        <v/>
      </c>
      <c r="C29" s="54" t="str">
        <f t="shared" si="15"/>
        <v/>
      </c>
      <c r="D29" s="54"/>
      <c r="E29" s="10"/>
      <c r="F29" s="45"/>
      <c r="G29" s="58" t="str">
        <f t="shared" si="16"/>
        <v/>
      </c>
      <c r="H29" s="11"/>
      <c r="I29" s="14"/>
      <c r="J29" s="11" t="str">
        <f t="shared" si="17"/>
        <v/>
      </c>
      <c r="K29" s="11" t="str">
        <f t="shared" si="18"/>
        <v/>
      </c>
      <c r="L29" s="11" t="str">
        <f t="shared" si="19"/>
        <v/>
      </c>
      <c r="M29" s="11" t="str">
        <f t="shared" si="20"/>
        <v/>
      </c>
      <c r="N29" s="11" t="str">
        <f>IF(E29&lt;&gt;"",VLOOKUP(E29,依頼一覧!F:H,2,0),"")</f>
        <v/>
      </c>
    </row>
    <row r="30" spans="1:14">
      <c r="A30" s="7">
        <v>29</v>
      </c>
      <c r="B30" s="56" t="str">
        <f t="shared" ca="1" si="14"/>
        <v/>
      </c>
      <c r="C30" s="54" t="str">
        <f t="shared" si="15"/>
        <v/>
      </c>
      <c r="D30" s="54"/>
      <c r="E30" s="10"/>
      <c r="F30" s="45"/>
      <c r="G30" s="58" t="str">
        <f t="shared" si="16"/>
        <v/>
      </c>
      <c r="H30" s="11"/>
      <c r="I30" s="14"/>
      <c r="J30" s="11" t="str">
        <f t="shared" si="17"/>
        <v/>
      </c>
      <c r="K30" s="11" t="str">
        <f t="shared" si="18"/>
        <v/>
      </c>
      <c r="L30" s="11" t="str">
        <f t="shared" si="19"/>
        <v/>
      </c>
      <c r="M30" s="11" t="str">
        <f t="shared" si="20"/>
        <v/>
      </c>
      <c r="N30" s="11" t="str">
        <f>IF(E30&lt;&gt;"",VLOOKUP(E30,依頼一覧!F:H,2,0),"")</f>
        <v/>
      </c>
    </row>
    <row r="31" spans="1:14">
      <c r="A31" s="7">
        <v>30</v>
      </c>
      <c r="B31" s="56" t="str">
        <f t="shared" ref="B31:B40" ca="1" si="21">IF(D31&lt;&gt;"",TODAY(),"")</f>
        <v/>
      </c>
      <c r="C31" s="54" t="str">
        <f t="shared" ref="C31:C40" si="22">IF(D31&lt;&gt;"",C30,"")</f>
        <v/>
      </c>
      <c r="D31" s="54"/>
      <c r="E31" s="10"/>
      <c r="F31" s="45"/>
      <c r="G31" s="58" t="str">
        <f t="shared" ref="G31:G40" si="23">LEFT(E31,5)</f>
        <v/>
      </c>
      <c r="H31" s="11"/>
      <c r="I31" s="14"/>
      <c r="J31" s="11" t="str">
        <f t="shared" ref="J31:J40" si="24">IF(E31&lt;&gt;"",
IF(
OR(VALUE(G31)=31091,VALUE(G31)=49561,VALUE(G31)=49790,VALUE(G31)=48161,VALUE(G31)=49661,VALUE(G31)=49861,VALUE(G31)=48561,VALUE(G31)=49679,VALUE(G31)=60522,VALUE(G31)=49261,VALUE(G31)=49681,VALUE(G31)=71151,VALUE(G31)=49361,VALUE(G31)=49743,VALUE(G31)=77334,VALUE(G31)=49461,VALUE(G31)=49761,VALUE(G31)=99661,VALUE(G31)=917,VALUE(G31)=10035,VALUE(G31)=49663,VALUE(G31)=49665,VALUE(G31)=60020,VALUE(G31)=99660,VALUE(G31)=99663,VALUE(G31)=99665,VALUE(G31)=71151,VALUE(G31)=31081),"JCB",
IF(
E31=0,"J-Mups","MUN"
)
),"")</f>
        <v/>
      </c>
      <c r="K31" s="11" t="str">
        <f t="shared" ref="K31:K40" si="25">IF(D31&lt;&gt;"","佐川","")</f>
        <v/>
      </c>
      <c r="L31" s="11" t="str">
        <f t="shared" ref="L31:L40" si="26">IF(D31&lt;&gt;"",IF(H31="*","元払い","着払い"),"")</f>
        <v/>
      </c>
      <c r="M31" s="11" t="str">
        <f t="shared" si="20"/>
        <v/>
      </c>
      <c r="N31" s="11" t="str">
        <f>IF(E31&lt;&gt;"",VLOOKUP(E31,依頼一覧!F:H,2,0),"")</f>
        <v/>
      </c>
    </row>
    <row r="32" spans="1:14">
      <c r="A32" s="7">
        <v>31</v>
      </c>
      <c r="B32" s="56" t="str">
        <f t="shared" ca="1" si="21"/>
        <v/>
      </c>
      <c r="C32" s="54" t="str">
        <f t="shared" si="22"/>
        <v/>
      </c>
      <c r="D32" s="54"/>
      <c r="E32" s="10"/>
      <c r="F32" s="45"/>
      <c r="G32" s="58" t="str">
        <f t="shared" si="23"/>
        <v/>
      </c>
      <c r="H32" s="11"/>
      <c r="I32" s="14"/>
      <c r="J32" s="11" t="str">
        <f t="shared" si="24"/>
        <v/>
      </c>
      <c r="K32" s="11" t="str">
        <f t="shared" si="25"/>
        <v/>
      </c>
      <c r="L32" s="11" t="str">
        <f t="shared" si="26"/>
        <v/>
      </c>
      <c r="M32" s="11" t="str">
        <f t="shared" si="20"/>
        <v/>
      </c>
      <c r="N32" s="11" t="str">
        <f>IF(E32&lt;&gt;"",VLOOKUP(E32,依頼一覧!F:H,2,0),"")</f>
        <v/>
      </c>
    </row>
    <row r="33" spans="1:14">
      <c r="A33" s="7">
        <v>32</v>
      </c>
      <c r="B33" s="56" t="str">
        <f t="shared" ca="1" si="21"/>
        <v/>
      </c>
      <c r="C33" s="54" t="str">
        <f t="shared" si="22"/>
        <v/>
      </c>
      <c r="D33" s="54"/>
      <c r="E33" s="10"/>
      <c r="F33" s="45"/>
      <c r="G33" s="58" t="str">
        <f t="shared" si="23"/>
        <v/>
      </c>
      <c r="H33" s="11"/>
      <c r="I33" s="14"/>
      <c r="J33" s="11" t="str">
        <f t="shared" si="24"/>
        <v/>
      </c>
      <c r="K33" s="11" t="str">
        <f t="shared" si="25"/>
        <v/>
      </c>
      <c r="L33" s="11" t="str">
        <f t="shared" si="26"/>
        <v/>
      </c>
      <c r="M33" s="11" t="str">
        <f t="shared" si="20"/>
        <v/>
      </c>
      <c r="N33" s="11" t="str">
        <f>IF(E33&lt;&gt;"",VLOOKUP(E33,依頼一覧!F:H,2,0),"")</f>
        <v/>
      </c>
    </row>
    <row r="34" spans="1:14">
      <c r="A34" s="7">
        <v>33</v>
      </c>
      <c r="B34" s="56" t="str">
        <f t="shared" ca="1" si="21"/>
        <v/>
      </c>
      <c r="C34" s="54" t="str">
        <f t="shared" si="22"/>
        <v/>
      </c>
      <c r="D34" s="54"/>
      <c r="E34" s="10"/>
      <c r="F34" s="45"/>
      <c r="G34" s="58" t="str">
        <f t="shared" si="23"/>
        <v/>
      </c>
      <c r="H34" s="11"/>
      <c r="I34" s="14"/>
      <c r="J34" s="11" t="str">
        <f t="shared" si="24"/>
        <v/>
      </c>
      <c r="K34" s="11" t="str">
        <f t="shared" si="25"/>
        <v/>
      </c>
      <c r="L34" s="11" t="str">
        <f t="shared" si="26"/>
        <v/>
      </c>
      <c r="M34" s="11" t="str">
        <f t="shared" si="20"/>
        <v/>
      </c>
      <c r="N34" s="11" t="str">
        <f>IF(E34&lt;&gt;"",VLOOKUP(E34,依頼一覧!F:H,2,0),"")</f>
        <v/>
      </c>
    </row>
    <row r="35" spans="1:14">
      <c r="A35" s="7">
        <v>34</v>
      </c>
      <c r="B35" s="56" t="str">
        <f t="shared" ca="1" si="21"/>
        <v/>
      </c>
      <c r="C35" s="54" t="str">
        <f t="shared" si="22"/>
        <v/>
      </c>
      <c r="D35" s="54"/>
      <c r="E35" s="10"/>
      <c r="F35" s="45"/>
      <c r="G35" s="58" t="str">
        <f t="shared" si="23"/>
        <v/>
      </c>
      <c r="H35" s="11"/>
      <c r="I35" s="14"/>
      <c r="J35" s="11" t="str">
        <f t="shared" si="24"/>
        <v/>
      </c>
      <c r="K35" s="11" t="str">
        <f t="shared" si="25"/>
        <v/>
      </c>
      <c r="L35" s="11" t="str">
        <f t="shared" si="26"/>
        <v/>
      </c>
      <c r="M35" s="11" t="str">
        <f t="shared" si="20"/>
        <v/>
      </c>
      <c r="N35" s="11" t="str">
        <f>IF(E35&lt;&gt;"",VLOOKUP(E35,依頼一覧!F:H,2,0),"")</f>
        <v/>
      </c>
    </row>
    <row r="36" spans="1:14">
      <c r="A36" s="7">
        <v>35</v>
      </c>
      <c r="B36" s="56" t="str">
        <f t="shared" ca="1" si="21"/>
        <v/>
      </c>
      <c r="C36" s="54" t="str">
        <f t="shared" si="22"/>
        <v/>
      </c>
      <c r="D36" s="54"/>
      <c r="E36" s="10"/>
      <c r="F36" s="45"/>
      <c r="G36" s="58" t="str">
        <f t="shared" si="23"/>
        <v/>
      </c>
      <c r="H36" s="11"/>
      <c r="I36" s="14"/>
      <c r="J36" s="11" t="str">
        <f t="shared" si="24"/>
        <v/>
      </c>
      <c r="K36" s="11" t="str">
        <f t="shared" si="25"/>
        <v/>
      </c>
      <c r="L36" s="11" t="str">
        <f t="shared" si="26"/>
        <v/>
      </c>
      <c r="M36" s="11" t="str">
        <f t="shared" si="20"/>
        <v/>
      </c>
      <c r="N36" s="11" t="str">
        <f>IF(E36&lt;&gt;"",VLOOKUP(E36,依頼一覧!F:H,2,0),"")</f>
        <v/>
      </c>
    </row>
    <row r="37" spans="1:14">
      <c r="A37" s="7">
        <v>36</v>
      </c>
      <c r="B37" s="56" t="str">
        <f t="shared" ca="1" si="21"/>
        <v/>
      </c>
      <c r="C37" s="54" t="str">
        <f t="shared" si="22"/>
        <v/>
      </c>
      <c r="D37" s="54"/>
      <c r="E37" s="10"/>
      <c r="F37" s="45"/>
      <c r="G37" s="58" t="str">
        <f t="shared" si="23"/>
        <v/>
      </c>
      <c r="H37" s="11"/>
      <c r="I37" s="14"/>
      <c r="J37" s="11" t="str">
        <f t="shared" si="24"/>
        <v/>
      </c>
      <c r="K37" s="11" t="str">
        <f t="shared" si="25"/>
        <v/>
      </c>
      <c r="L37" s="11" t="str">
        <f t="shared" si="26"/>
        <v/>
      </c>
      <c r="M37" s="11" t="str">
        <f t="shared" si="20"/>
        <v/>
      </c>
      <c r="N37" s="11" t="str">
        <f>IF(E37&lt;&gt;"",VLOOKUP(E37,依頼一覧!F:H,2,0),"")</f>
        <v/>
      </c>
    </row>
    <row r="38" spans="1:14">
      <c r="A38" s="7">
        <v>37</v>
      </c>
      <c r="B38" s="56" t="str">
        <f t="shared" ca="1" si="21"/>
        <v/>
      </c>
      <c r="C38" s="54" t="str">
        <f t="shared" si="22"/>
        <v/>
      </c>
      <c r="D38" s="54"/>
      <c r="E38" s="10"/>
      <c r="F38" s="45"/>
      <c r="G38" s="58" t="str">
        <f t="shared" si="23"/>
        <v/>
      </c>
      <c r="H38" s="11"/>
      <c r="I38" s="14"/>
      <c r="J38" s="11" t="str">
        <f t="shared" si="24"/>
        <v/>
      </c>
      <c r="K38" s="11" t="str">
        <f t="shared" si="25"/>
        <v/>
      </c>
      <c r="L38" s="11" t="str">
        <f t="shared" si="26"/>
        <v/>
      </c>
      <c r="M38" s="11" t="str">
        <f t="shared" si="20"/>
        <v/>
      </c>
      <c r="N38" s="11" t="str">
        <f>IF(E38&lt;&gt;"",VLOOKUP(E38,依頼一覧!F:H,2,0),"")</f>
        <v/>
      </c>
    </row>
    <row r="39" spans="1:14">
      <c r="A39" s="7">
        <v>38</v>
      </c>
      <c r="B39" s="56" t="str">
        <f t="shared" ca="1" si="21"/>
        <v/>
      </c>
      <c r="C39" s="54" t="str">
        <f t="shared" si="22"/>
        <v/>
      </c>
      <c r="D39" s="54"/>
      <c r="E39" s="10"/>
      <c r="F39" s="45"/>
      <c r="G39" s="58" t="str">
        <f t="shared" si="23"/>
        <v/>
      </c>
      <c r="H39" s="11"/>
      <c r="I39" s="14"/>
      <c r="J39" s="11" t="str">
        <f t="shared" si="24"/>
        <v/>
      </c>
      <c r="K39" s="11" t="str">
        <f t="shared" si="25"/>
        <v/>
      </c>
      <c r="L39" s="11" t="str">
        <f t="shared" si="26"/>
        <v/>
      </c>
      <c r="M39" s="11" t="str">
        <f t="shared" si="20"/>
        <v/>
      </c>
      <c r="N39" s="11" t="str">
        <f>IF(E39&lt;&gt;"",VLOOKUP(E39,依頼一覧!F:H,2,0),"")</f>
        <v/>
      </c>
    </row>
    <row r="40" spans="1:14">
      <c r="A40" s="7">
        <v>39</v>
      </c>
      <c r="B40" s="56" t="str">
        <f t="shared" ca="1" si="21"/>
        <v/>
      </c>
      <c r="C40" s="54" t="str">
        <f t="shared" si="22"/>
        <v/>
      </c>
      <c r="D40" s="54"/>
      <c r="E40" s="10"/>
      <c r="F40" s="45"/>
      <c r="G40" s="58" t="str">
        <f t="shared" si="23"/>
        <v/>
      </c>
      <c r="H40" s="11"/>
      <c r="I40" s="14"/>
      <c r="J40" s="11" t="str">
        <f t="shared" si="24"/>
        <v/>
      </c>
      <c r="K40" s="11" t="str">
        <f t="shared" si="25"/>
        <v/>
      </c>
      <c r="L40" s="11" t="str">
        <f t="shared" si="26"/>
        <v/>
      </c>
      <c r="M40" s="11" t="str">
        <f t="shared" si="20"/>
        <v/>
      </c>
      <c r="N40" s="11" t="str">
        <f>IF(E40&lt;&gt;"",VLOOKUP(E40,依頼一覧!F:H,2,0),"")</f>
        <v/>
      </c>
    </row>
    <row r="41" spans="1:14">
      <c r="A41" s="7">
        <v>40</v>
      </c>
      <c r="B41" s="56" t="str">
        <f t="shared" ref="B41:B50" ca="1" si="27">IF(D41&lt;&gt;"",TODAY(),"")</f>
        <v/>
      </c>
      <c r="C41" s="54" t="str">
        <f t="shared" ref="C41:C50" si="28">IF(D41&lt;&gt;"",C40,"")</f>
        <v/>
      </c>
      <c r="D41" s="54"/>
      <c r="E41" s="10"/>
      <c r="F41" s="45"/>
      <c r="G41" s="58" t="str">
        <f t="shared" ref="G41:G50" si="29">LEFT(E41,5)</f>
        <v/>
      </c>
      <c r="H41" s="11"/>
      <c r="I41" s="14"/>
      <c r="J41" s="11" t="str">
        <f t="shared" ref="J41:J50" si="30">IF(E41&lt;&gt;"",
IF(
OR(VALUE(G41)=31091,VALUE(G41)=49561,VALUE(G41)=49790,VALUE(G41)=48161,VALUE(G41)=49661,VALUE(G41)=49861,VALUE(G41)=48561,VALUE(G41)=49679,VALUE(G41)=60522,VALUE(G41)=49261,VALUE(G41)=49681,VALUE(G41)=71151,VALUE(G41)=49361,VALUE(G41)=49743,VALUE(G41)=77334,VALUE(G41)=49461,VALUE(G41)=49761,VALUE(G41)=99661,VALUE(G41)=917,VALUE(G41)=10035,VALUE(G41)=49663,VALUE(G41)=49665,VALUE(G41)=60020,VALUE(G41)=99660,VALUE(G41)=99663,VALUE(G41)=99665,VALUE(G41)=71151,VALUE(G41)=31081),"JCB",
IF(
E41=0,"J-Mups","MUN"
)
),"")</f>
        <v/>
      </c>
      <c r="K41" s="11" t="str">
        <f t="shared" ref="K41:K50" si="31">IF(D41&lt;&gt;"","佐川","")</f>
        <v/>
      </c>
      <c r="L41" s="11" t="str">
        <f t="shared" ref="L41:L50" si="32">IF(D41&lt;&gt;"",IF(H41="*","元払い","着払い"),"")</f>
        <v/>
      </c>
      <c r="M41" s="11" t="str">
        <f t="shared" si="20"/>
        <v/>
      </c>
      <c r="N41" s="11" t="str">
        <f>IF(E41&lt;&gt;"",VLOOKUP(E41,依頼一覧!F:H,2,0),"")</f>
        <v/>
      </c>
    </row>
    <row r="42" spans="1:14">
      <c r="A42" s="7">
        <v>41</v>
      </c>
      <c r="B42" s="56" t="str">
        <f t="shared" ca="1" si="27"/>
        <v/>
      </c>
      <c r="C42" s="54" t="str">
        <f t="shared" si="28"/>
        <v/>
      </c>
      <c r="D42" s="54"/>
      <c r="E42" s="10"/>
      <c r="F42" s="45"/>
      <c r="G42" s="58" t="str">
        <f t="shared" si="29"/>
        <v/>
      </c>
      <c r="H42" s="11"/>
      <c r="I42" s="14"/>
      <c r="J42" s="11" t="str">
        <f t="shared" si="30"/>
        <v/>
      </c>
      <c r="K42" s="11" t="str">
        <f t="shared" si="31"/>
        <v/>
      </c>
      <c r="L42" s="11" t="str">
        <f t="shared" si="32"/>
        <v/>
      </c>
      <c r="M42" s="11" t="str">
        <f t="shared" si="20"/>
        <v/>
      </c>
      <c r="N42" s="11" t="str">
        <f>IF(E42&lt;&gt;"",VLOOKUP(E42,依頼一覧!F:H,2,0),"")</f>
        <v/>
      </c>
    </row>
    <row r="43" spans="1:14">
      <c r="A43" s="7">
        <v>42</v>
      </c>
      <c r="B43" s="56" t="str">
        <f t="shared" ca="1" si="27"/>
        <v/>
      </c>
      <c r="C43" s="54" t="str">
        <f t="shared" si="28"/>
        <v/>
      </c>
      <c r="D43" s="54"/>
      <c r="E43" s="10"/>
      <c r="F43" s="45"/>
      <c r="G43" s="58" t="str">
        <f t="shared" si="29"/>
        <v/>
      </c>
      <c r="H43" s="11"/>
      <c r="I43" s="14"/>
      <c r="J43" s="11" t="str">
        <f t="shared" si="30"/>
        <v/>
      </c>
      <c r="K43" s="11" t="str">
        <f t="shared" si="31"/>
        <v/>
      </c>
      <c r="L43" s="11" t="str">
        <f t="shared" si="32"/>
        <v/>
      </c>
      <c r="M43" s="11" t="str">
        <f t="shared" si="20"/>
        <v/>
      </c>
      <c r="N43" s="11" t="str">
        <f>IF(E43&lt;&gt;"",VLOOKUP(E43,依頼一覧!F:H,2,0),"")</f>
        <v/>
      </c>
    </row>
    <row r="44" spans="1:14">
      <c r="A44" s="7">
        <v>43</v>
      </c>
      <c r="B44" s="56" t="str">
        <f t="shared" ca="1" si="27"/>
        <v/>
      </c>
      <c r="C44" s="54" t="str">
        <f t="shared" si="28"/>
        <v/>
      </c>
      <c r="D44" s="54"/>
      <c r="E44" s="10"/>
      <c r="F44" s="45"/>
      <c r="G44" s="58" t="str">
        <f t="shared" si="29"/>
        <v/>
      </c>
      <c r="H44" s="11"/>
      <c r="I44" s="14"/>
      <c r="J44" s="11" t="str">
        <f t="shared" si="30"/>
        <v/>
      </c>
      <c r="K44" s="11" t="str">
        <f t="shared" si="31"/>
        <v/>
      </c>
      <c r="L44" s="11" t="str">
        <f t="shared" si="32"/>
        <v/>
      </c>
      <c r="M44" s="11" t="str">
        <f t="shared" si="20"/>
        <v/>
      </c>
      <c r="N44" s="11" t="str">
        <f>IF(E44&lt;&gt;"",VLOOKUP(E44,依頼一覧!F:H,2,0),"")</f>
        <v/>
      </c>
    </row>
    <row r="45" spans="1:14">
      <c r="A45" s="7">
        <v>44</v>
      </c>
      <c r="B45" s="56" t="str">
        <f t="shared" ca="1" si="27"/>
        <v/>
      </c>
      <c r="C45" s="54" t="str">
        <f t="shared" si="28"/>
        <v/>
      </c>
      <c r="D45" s="54"/>
      <c r="E45" s="10"/>
      <c r="F45" s="45"/>
      <c r="G45" s="58" t="str">
        <f t="shared" si="29"/>
        <v/>
      </c>
      <c r="H45" s="11"/>
      <c r="I45" s="14"/>
      <c r="J45" s="11" t="str">
        <f t="shared" si="30"/>
        <v/>
      </c>
      <c r="K45" s="11" t="str">
        <f t="shared" si="31"/>
        <v/>
      </c>
      <c r="L45" s="11" t="str">
        <f t="shared" si="32"/>
        <v/>
      </c>
      <c r="M45" s="11" t="str">
        <f t="shared" si="20"/>
        <v/>
      </c>
      <c r="N45" s="11" t="str">
        <f>IF(E45&lt;&gt;"",VLOOKUP(E45,依頼一覧!F:H,2,0),"")</f>
        <v/>
      </c>
    </row>
    <row r="46" spans="1:14">
      <c r="A46" s="7">
        <v>45</v>
      </c>
      <c r="B46" s="56" t="str">
        <f t="shared" ca="1" si="27"/>
        <v/>
      </c>
      <c r="C46" s="54" t="str">
        <f t="shared" si="28"/>
        <v/>
      </c>
      <c r="D46" s="54"/>
      <c r="E46" s="10"/>
      <c r="F46" s="45"/>
      <c r="G46" s="58" t="str">
        <f t="shared" si="29"/>
        <v/>
      </c>
      <c r="H46" s="11"/>
      <c r="I46" s="14"/>
      <c r="J46" s="11" t="str">
        <f t="shared" si="30"/>
        <v/>
      </c>
      <c r="K46" s="11" t="str">
        <f t="shared" si="31"/>
        <v/>
      </c>
      <c r="L46" s="11" t="str">
        <f t="shared" si="32"/>
        <v/>
      </c>
      <c r="M46" s="11" t="str">
        <f t="shared" si="20"/>
        <v/>
      </c>
      <c r="N46" s="11" t="str">
        <f>IF(E46&lt;&gt;"",VLOOKUP(E46,依頼一覧!F:H,2,0),"")</f>
        <v/>
      </c>
    </row>
    <row r="47" spans="1:14">
      <c r="A47" s="7">
        <v>46</v>
      </c>
      <c r="B47" s="56" t="str">
        <f t="shared" ca="1" si="27"/>
        <v/>
      </c>
      <c r="C47" s="54" t="str">
        <f t="shared" si="28"/>
        <v/>
      </c>
      <c r="D47" s="54"/>
      <c r="E47" s="10"/>
      <c r="F47" s="45"/>
      <c r="G47" s="58" t="str">
        <f t="shared" si="29"/>
        <v/>
      </c>
      <c r="H47" s="11"/>
      <c r="I47" s="14"/>
      <c r="J47" s="11" t="str">
        <f t="shared" si="30"/>
        <v/>
      </c>
      <c r="K47" s="11" t="str">
        <f t="shared" si="31"/>
        <v/>
      </c>
      <c r="L47" s="11" t="str">
        <f t="shared" si="32"/>
        <v/>
      </c>
      <c r="M47" s="11" t="str">
        <f t="shared" si="20"/>
        <v/>
      </c>
      <c r="N47" s="11" t="str">
        <f>IF(E47&lt;&gt;"",VLOOKUP(E47,依頼一覧!F:H,2,0),"")</f>
        <v/>
      </c>
    </row>
    <row r="48" spans="1:14">
      <c r="A48" s="7">
        <v>47</v>
      </c>
      <c r="B48" s="56" t="str">
        <f t="shared" ca="1" si="27"/>
        <v/>
      </c>
      <c r="C48" s="54" t="str">
        <f t="shared" si="28"/>
        <v/>
      </c>
      <c r="D48" s="54"/>
      <c r="E48" s="10"/>
      <c r="F48" s="45"/>
      <c r="G48" s="58" t="str">
        <f t="shared" si="29"/>
        <v/>
      </c>
      <c r="H48" s="11"/>
      <c r="I48" s="14"/>
      <c r="J48" s="11" t="str">
        <f t="shared" si="30"/>
        <v/>
      </c>
      <c r="K48" s="11" t="str">
        <f t="shared" si="31"/>
        <v/>
      </c>
      <c r="L48" s="11" t="str">
        <f t="shared" si="32"/>
        <v/>
      </c>
      <c r="M48" s="11" t="str">
        <f t="shared" si="20"/>
        <v/>
      </c>
      <c r="N48" s="11" t="str">
        <f>IF(E48&lt;&gt;"",VLOOKUP(E48,依頼一覧!F:H,2,0),"")</f>
        <v/>
      </c>
    </row>
    <row r="49" spans="1:14">
      <c r="A49" s="7">
        <v>48</v>
      </c>
      <c r="B49" s="56" t="str">
        <f t="shared" ca="1" si="27"/>
        <v/>
      </c>
      <c r="C49" s="54" t="str">
        <f t="shared" si="28"/>
        <v/>
      </c>
      <c r="D49" s="54"/>
      <c r="E49" s="10"/>
      <c r="F49" s="45"/>
      <c r="G49" s="58" t="str">
        <f t="shared" si="29"/>
        <v/>
      </c>
      <c r="H49" s="11"/>
      <c r="I49" s="14"/>
      <c r="J49" s="11" t="str">
        <f t="shared" si="30"/>
        <v/>
      </c>
      <c r="K49" s="11" t="str">
        <f t="shared" si="31"/>
        <v/>
      </c>
      <c r="L49" s="11" t="str">
        <f t="shared" si="32"/>
        <v/>
      </c>
      <c r="M49" s="11" t="str">
        <f t="shared" si="20"/>
        <v/>
      </c>
      <c r="N49" s="11" t="str">
        <f>IF(E49&lt;&gt;"",VLOOKUP(E49,依頼一覧!F:H,2,0),"")</f>
        <v/>
      </c>
    </row>
    <row r="50" spans="1:14">
      <c r="A50" s="7">
        <v>49</v>
      </c>
      <c r="B50" s="56" t="str">
        <f t="shared" ca="1" si="27"/>
        <v/>
      </c>
      <c r="C50" s="54" t="str">
        <f t="shared" si="28"/>
        <v/>
      </c>
      <c r="D50" s="54"/>
      <c r="E50" s="10"/>
      <c r="F50" s="45"/>
      <c r="G50" s="58" t="str">
        <f t="shared" si="29"/>
        <v/>
      </c>
      <c r="H50" s="11"/>
      <c r="I50" s="14"/>
      <c r="J50" s="11" t="str">
        <f t="shared" si="30"/>
        <v/>
      </c>
      <c r="K50" s="11" t="str">
        <f t="shared" si="31"/>
        <v/>
      </c>
      <c r="L50" s="11" t="str">
        <f t="shared" si="32"/>
        <v/>
      </c>
      <c r="M50" s="11" t="str">
        <f t="shared" si="20"/>
        <v/>
      </c>
      <c r="N50" s="11" t="str">
        <f>IF(E50&lt;&gt;"",VLOOKUP(E50,依頼一覧!F:H,2,0),"")</f>
        <v/>
      </c>
    </row>
    <row r="51" spans="1:14">
      <c r="A51" s="7">
        <v>50</v>
      </c>
      <c r="B51" s="56" t="str">
        <f t="shared" ref="B51:B60" ca="1" si="33">IF(D51&lt;&gt;"",TODAY(),"")</f>
        <v/>
      </c>
      <c r="C51" s="54" t="str">
        <f t="shared" ref="C51:C60" si="34">IF(D51&lt;&gt;"",C50,"")</f>
        <v/>
      </c>
      <c r="D51" s="54"/>
      <c r="E51" s="10"/>
      <c r="F51" s="45"/>
      <c r="G51" s="58" t="str">
        <f t="shared" ref="G51:G60" si="35">LEFT(E51,5)</f>
        <v/>
      </c>
      <c r="H51" s="11"/>
      <c r="I51" s="14"/>
      <c r="J51" s="11" t="str">
        <f t="shared" ref="J51:J60" si="36">IF(E51&lt;&gt;"",
IF(
OR(VALUE(G51)=31091,VALUE(G51)=49561,VALUE(G51)=49790,VALUE(G51)=48161,VALUE(G51)=49661,VALUE(G51)=49861,VALUE(G51)=48561,VALUE(G51)=49679,VALUE(G51)=60522,VALUE(G51)=49261,VALUE(G51)=49681,VALUE(G51)=71151,VALUE(G51)=49361,VALUE(G51)=49743,VALUE(G51)=77334,VALUE(G51)=49461,VALUE(G51)=49761,VALUE(G51)=99661,VALUE(G51)=917,VALUE(G51)=10035,VALUE(G51)=49663,VALUE(G51)=49665,VALUE(G51)=60020,VALUE(G51)=99660,VALUE(G51)=99663,VALUE(G51)=99665,VALUE(G51)=71151,VALUE(G51)=31081),"JCB",
IF(
E51=0,"J-Mups","MUN"
)
),"")</f>
        <v/>
      </c>
      <c r="K51" s="11" t="str">
        <f t="shared" ref="K51:K60" si="37">IF(D51&lt;&gt;"","佐川","")</f>
        <v/>
      </c>
      <c r="L51" s="11" t="str">
        <f t="shared" ref="L51:L60" si="38">IF(D51&lt;&gt;"",IF(H51="*","元払い","着払い"),"")</f>
        <v/>
      </c>
      <c r="M51" s="11" t="str">
        <f t="shared" si="20"/>
        <v/>
      </c>
      <c r="N51" s="11" t="str">
        <f>IF(E51&lt;&gt;"",VLOOKUP(E51,依頼一覧!F:H,2,0),"")</f>
        <v/>
      </c>
    </row>
    <row r="52" spans="1:14">
      <c r="A52" s="7">
        <v>51</v>
      </c>
      <c r="B52" s="56" t="str">
        <f t="shared" ca="1" si="33"/>
        <v/>
      </c>
      <c r="C52" s="54" t="str">
        <f t="shared" si="34"/>
        <v/>
      </c>
      <c r="D52" s="54"/>
      <c r="E52" s="10"/>
      <c r="F52" s="45"/>
      <c r="G52" s="58" t="str">
        <f t="shared" si="35"/>
        <v/>
      </c>
      <c r="H52" s="11"/>
      <c r="I52" s="14"/>
      <c r="J52" s="11" t="str">
        <f t="shared" si="36"/>
        <v/>
      </c>
      <c r="K52" s="11" t="str">
        <f t="shared" si="37"/>
        <v/>
      </c>
      <c r="L52" s="11" t="str">
        <f t="shared" si="38"/>
        <v/>
      </c>
      <c r="M52" s="11" t="str">
        <f t="shared" si="20"/>
        <v/>
      </c>
      <c r="N52" s="11" t="str">
        <f>IF(E52&lt;&gt;"",VLOOKUP(E52,依頼一覧!F:H,2,0),"")</f>
        <v/>
      </c>
    </row>
    <row r="53" spans="1:14">
      <c r="A53" s="7">
        <v>52</v>
      </c>
      <c r="B53" s="56" t="str">
        <f t="shared" ca="1" si="33"/>
        <v/>
      </c>
      <c r="C53" s="54" t="str">
        <f t="shared" si="34"/>
        <v/>
      </c>
      <c r="D53" s="54"/>
      <c r="E53" s="10"/>
      <c r="F53" s="45"/>
      <c r="G53" s="58" t="str">
        <f t="shared" si="35"/>
        <v/>
      </c>
      <c r="H53" s="11"/>
      <c r="I53" s="14"/>
      <c r="J53" s="11" t="str">
        <f t="shared" si="36"/>
        <v/>
      </c>
      <c r="K53" s="11" t="str">
        <f t="shared" si="37"/>
        <v/>
      </c>
      <c r="L53" s="11" t="str">
        <f t="shared" si="38"/>
        <v/>
      </c>
      <c r="M53" s="11" t="str">
        <f t="shared" si="20"/>
        <v/>
      </c>
      <c r="N53" s="11" t="str">
        <f>IF(E53&lt;&gt;"",VLOOKUP(E53,依頼一覧!F:H,2,0),"")</f>
        <v/>
      </c>
    </row>
    <row r="54" spans="1:14">
      <c r="A54" s="7">
        <v>53</v>
      </c>
      <c r="B54" s="56" t="str">
        <f t="shared" ca="1" si="33"/>
        <v/>
      </c>
      <c r="C54" s="54" t="str">
        <f t="shared" si="34"/>
        <v/>
      </c>
      <c r="D54" s="54"/>
      <c r="E54" s="10"/>
      <c r="F54" s="45"/>
      <c r="G54" s="58" t="str">
        <f t="shared" si="35"/>
        <v/>
      </c>
      <c r="H54" s="11"/>
      <c r="I54" s="14"/>
      <c r="J54" s="11" t="str">
        <f t="shared" si="36"/>
        <v/>
      </c>
      <c r="K54" s="11" t="str">
        <f t="shared" si="37"/>
        <v/>
      </c>
      <c r="L54" s="11" t="str">
        <f t="shared" si="38"/>
        <v/>
      </c>
      <c r="M54" s="11" t="str">
        <f t="shared" si="20"/>
        <v/>
      </c>
      <c r="N54" s="11" t="str">
        <f>IF(E54&lt;&gt;"",VLOOKUP(E54,依頼一覧!F:H,2,0),"")</f>
        <v/>
      </c>
    </row>
    <row r="55" spans="1:14">
      <c r="A55" s="7">
        <v>54</v>
      </c>
      <c r="B55" s="56" t="str">
        <f t="shared" ca="1" si="33"/>
        <v/>
      </c>
      <c r="C55" s="54" t="str">
        <f t="shared" si="34"/>
        <v/>
      </c>
      <c r="D55" s="54"/>
      <c r="E55" s="10"/>
      <c r="F55" s="45"/>
      <c r="G55" s="58" t="str">
        <f t="shared" si="35"/>
        <v/>
      </c>
      <c r="H55" s="11"/>
      <c r="I55" s="14"/>
      <c r="J55" s="11" t="str">
        <f t="shared" si="36"/>
        <v/>
      </c>
      <c r="K55" s="11" t="str">
        <f t="shared" si="37"/>
        <v/>
      </c>
      <c r="L55" s="11" t="str">
        <f t="shared" si="38"/>
        <v/>
      </c>
      <c r="M55" s="11" t="str">
        <f t="shared" si="20"/>
        <v/>
      </c>
      <c r="N55" s="11" t="str">
        <f>IF(E55&lt;&gt;"",VLOOKUP(E55,依頼一覧!F:H,2,0),"")</f>
        <v/>
      </c>
    </row>
    <row r="56" spans="1:14">
      <c r="A56" s="7">
        <v>55</v>
      </c>
      <c r="B56" s="56" t="str">
        <f t="shared" ca="1" si="33"/>
        <v/>
      </c>
      <c r="C56" s="54" t="str">
        <f t="shared" si="34"/>
        <v/>
      </c>
      <c r="D56" s="54"/>
      <c r="E56" s="10"/>
      <c r="F56" s="45"/>
      <c r="G56" s="58" t="str">
        <f t="shared" si="35"/>
        <v/>
      </c>
      <c r="H56" s="11"/>
      <c r="I56" s="14"/>
      <c r="J56" s="11" t="str">
        <f t="shared" si="36"/>
        <v/>
      </c>
      <c r="K56" s="11" t="str">
        <f t="shared" si="37"/>
        <v/>
      </c>
      <c r="L56" s="11" t="str">
        <f t="shared" si="38"/>
        <v/>
      </c>
      <c r="M56" s="11" t="str">
        <f t="shared" si="20"/>
        <v/>
      </c>
      <c r="N56" s="11" t="str">
        <f>IF(E56&lt;&gt;"",VLOOKUP(E56,依頼一覧!F:H,2,0),"")</f>
        <v/>
      </c>
    </row>
    <row r="57" spans="1:14">
      <c r="A57" s="7">
        <v>56</v>
      </c>
      <c r="B57" s="56" t="str">
        <f t="shared" ca="1" si="33"/>
        <v/>
      </c>
      <c r="C57" s="54" t="str">
        <f t="shared" si="34"/>
        <v/>
      </c>
      <c r="D57" s="54"/>
      <c r="E57" s="10"/>
      <c r="F57" s="45"/>
      <c r="G57" s="58" t="str">
        <f t="shared" si="35"/>
        <v/>
      </c>
      <c r="H57" s="11"/>
      <c r="I57" s="14"/>
      <c r="J57" s="11" t="str">
        <f t="shared" si="36"/>
        <v/>
      </c>
      <c r="K57" s="11" t="str">
        <f t="shared" si="37"/>
        <v/>
      </c>
      <c r="L57" s="11" t="str">
        <f t="shared" si="38"/>
        <v/>
      </c>
      <c r="M57" s="11" t="str">
        <f t="shared" si="20"/>
        <v/>
      </c>
      <c r="N57" s="11" t="str">
        <f>IF(E57&lt;&gt;"",VLOOKUP(E57,依頼一覧!F:H,2,0),"")</f>
        <v/>
      </c>
    </row>
    <row r="58" spans="1:14">
      <c r="A58" s="7">
        <v>57</v>
      </c>
      <c r="B58" s="56" t="str">
        <f t="shared" ca="1" si="33"/>
        <v/>
      </c>
      <c r="C58" s="54" t="str">
        <f t="shared" si="34"/>
        <v/>
      </c>
      <c r="D58" s="54"/>
      <c r="E58" s="10"/>
      <c r="F58" s="45"/>
      <c r="G58" s="58" t="str">
        <f t="shared" si="35"/>
        <v/>
      </c>
      <c r="H58" s="11"/>
      <c r="I58" s="14"/>
      <c r="J58" s="11" t="str">
        <f t="shared" si="36"/>
        <v/>
      </c>
      <c r="K58" s="11" t="str">
        <f t="shared" si="37"/>
        <v/>
      </c>
      <c r="L58" s="11" t="str">
        <f t="shared" si="38"/>
        <v/>
      </c>
      <c r="M58" s="11" t="str">
        <f t="shared" si="20"/>
        <v/>
      </c>
      <c r="N58" s="11" t="str">
        <f>IF(E58&lt;&gt;"",VLOOKUP(E58,依頼一覧!F:H,2,0),"")</f>
        <v/>
      </c>
    </row>
    <row r="59" spans="1:14">
      <c r="A59" s="7">
        <v>58</v>
      </c>
      <c r="B59" s="56" t="str">
        <f t="shared" ca="1" si="33"/>
        <v/>
      </c>
      <c r="C59" s="54" t="str">
        <f t="shared" si="34"/>
        <v/>
      </c>
      <c r="D59" s="54"/>
      <c r="E59" s="10"/>
      <c r="F59" s="45"/>
      <c r="G59" s="58" t="str">
        <f t="shared" si="35"/>
        <v/>
      </c>
      <c r="H59" s="11"/>
      <c r="I59" s="14"/>
      <c r="J59" s="11" t="str">
        <f t="shared" si="36"/>
        <v/>
      </c>
      <c r="K59" s="11" t="str">
        <f t="shared" si="37"/>
        <v/>
      </c>
      <c r="L59" s="11" t="str">
        <f t="shared" si="38"/>
        <v/>
      </c>
      <c r="M59" s="11" t="str">
        <f t="shared" si="20"/>
        <v/>
      </c>
      <c r="N59" s="11" t="str">
        <f>IF(E59&lt;&gt;"",VLOOKUP(E59,依頼一覧!F:H,2,0),"")</f>
        <v/>
      </c>
    </row>
    <row r="60" spans="1:14">
      <c r="A60" s="7">
        <v>59</v>
      </c>
      <c r="B60" s="56" t="str">
        <f t="shared" ca="1" si="33"/>
        <v/>
      </c>
      <c r="C60" s="54" t="str">
        <f t="shared" si="34"/>
        <v/>
      </c>
      <c r="D60" s="54"/>
      <c r="E60" s="10"/>
      <c r="F60" s="45"/>
      <c r="G60" s="58" t="str">
        <f t="shared" si="35"/>
        <v/>
      </c>
      <c r="H60" s="11"/>
      <c r="I60" s="14"/>
      <c r="J60" s="11" t="str">
        <f t="shared" si="36"/>
        <v/>
      </c>
      <c r="K60" s="11" t="str">
        <f t="shared" si="37"/>
        <v/>
      </c>
      <c r="L60" s="11" t="str">
        <f t="shared" si="38"/>
        <v/>
      </c>
      <c r="M60" s="11" t="str">
        <f t="shared" si="20"/>
        <v/>
      </c>
      <c r="N60" s="11" t="str">
        <f>IF(E60&lt;&gt;"",VLOOKUP(E60,依頼一覧!F:H,2,0),"")</f>
        <v/>
      </c>
    </row>
    <row r="61" spans="1:14">
      <c r="A61" s="7">
        <v>60</v>
      </c>
      <c r="B61" s="56" t="str">
        <f t="shared" ref="B61:B66" ca="1" si="39">IF(D61&lt;&gt;"",TODAY(),"")</f>
        <v/>
      </c>
      <c r="C61" s="54" t="str">
        <f t="shared" ref="C61:C65" si="40">IF(D61&lt;&gt;"",C60,"")</f>
        <v/>
      </c>
      <c r="D61" s="54"/>
      <c r="E61" s="10"/>
      <c r="F61" s="45"/>
      <c r="G61" s="58" t="str">
        <f t="shared" ref="G61:G65" si="41">LEFT(E61,5)</f>
        <v/>
      </c>
      <c r="H61" s="11"/>
      <c r="I61" s="14"/>
      <c r="J61" s="11" t="str">
        <f t="shared" ref="J61:J65" si="42">IF(E61&lt;&gt;"",
IF(
OR(VALUE(G61)=31091,VALUE(G61)=49561,VALUE(G61)=49790,VALUE(G61)=48161,VALUE(G61)=49661,VALUE(G61)=49861,VALUE(G61)=48561,VALUE(G61)=49679,VALUE(G61)=60522,VALUE(G61)=49261,VALUE(G61)=49681,VALUE(G61)=71151,VALUE(G61)=49361,VALUE(G61)=49743,VALUE(G61)=77334,VALUE(G61)=49461,VALUE(G61)=49761,VALUE(G61)=99661,VALUE(G61)=917,VALUE(G61)=10035,VALUE(G61)=49663,VALUE(G61)=49665,VALUE(G61)=60020,VALUE(G61)=99660,VALUE(G61)=99663,VALUE(G61)=99665,VALUE(G61)=71151,VALUE(G61)=31081),"JCB",
IF(
E61=0,"J-Mups","MUN"
)
),"")</f>
        <v/>
      </c>
      <c r="K61" s="11" t="str">
        <f t="shared" ref="K61:K65" si="43">IF(D61&lt;&gt;"","佐川","")</f>
        <v/>
      </c>
      <c r="L61" s="11" t="str">
        <f t="shared" ref="L61:L65" si="44">IF(D61&lt;&gt;"",IF(H61="*","元払い","着払い"),"")</f>
        <v/>
      </c>
      <c r="M61" s="11" t="str">
        <f t="shared" si="20"/>
        <v/>
      </c>
      <c r="N61" s="11" t="str">
        <f>IF(E61&lt;&gt;"",VLOOKUP(E61,依頼一覧!F:H,2,0),"")</f>
        <v/>
      </c>
    </row>
    <row r="62" spans="1:14">
      <c r="A62" s="7">
        <v>61</v>
      </c>
      <c r="B62" s="56" t="str">
        <f t="shared" ca="1" si="39"/>
        <v/>
      </c>
      <c r="C62" s="54" t="str">
        <f t="shared" si="40"/>
        <v/>
      </c>
      <c r="D62" s="54"/>
      <c r="E62" s="10"/>
      <c r="F62" s="45"/>
      <c r="G62" s="58" t="str">
        <f t="shared" si="41"/>
        <v/>
      </c>
      <c r="H62" s="11"/>
      <c r="I62" s="14"/>
      <c r="J62" s="11" t="str">
        <f t="shared" si="42"/>
        <v/>
      </c>
      <c r="K62" s="11" t="str">
        <f t="shared" si="43"/>
        <v/>
      </c>
      <c r="L62" s="11" t="str">
        <f t="shared" si="44"/>
        <v/>
      </c>
      <c r="M62" s="11" t="str">
        <f t="shared" si="20"/>
        <v/>
      </c>
      <c r="N62" s="11" t="str">
        <f>IF(E62&lt;&gt;"",VLOOKUP(E62,依頼一覧!F:H,2,0),"")</f>
        <v/>
      </c>
    </row>
    <row r="63" spans="1:14">
      <c r="A63" s="7">
        <v>62</v>
      </c>
      <c r="B63" s="56" t="str">
        <f t="shared" ca="1" si="39"/>
        <v/>
      </c>
      <c r="C63" s="54" t="str">
        <f t="shared" si="40"/>
        <v/>
      </c>
      <c r="D63" s="54"/>
      <c r="E63" s="10"/>
      <c r="F63" s="45"/>
      <c r="G63" s="58" t="str">
        <f t="shared" si="41"/>
        <v/>
      </c>
      <c r="H63" s="11"/>
      <c r="I63" s="14"/>
      <c r="J63" s="11" t="str">
        <f t="shared" si="42"/>
        <v/>
      </c>
      <c r="K63" s="11" t="str">
        <f t="shared" si="43"/>
        <v/>
      </c>
      <c r="L63" s="11" t="str">
        <f t="shared" si="44"/>
        <v/>
      </c>
      <c r="M63" s="11" t="str">
        <f t="shared" si="20"/>
        <v/>
      </c>
      <c r="N63" s="11" t="str">
        <f>IF(E63&lt;&gt;"",VLOOKUP(E63,依頼一覧!F:H,2,0),"")</f>
        <v/>
      </c>
    </row>
    <row r="64" spans="1:14">
      <c r="A64" s="7">
        <v>63</v>
      </c>
      <c r="B64" s="56" t="str">
        <f t="shared" ca="1" si="39"/>
        <v/>
      </c>
      <c r="C64" s="54" t="str">
        <f t="shared" si="40"/>
        <v/>
      </c>
      <c r="D64" s="54"/>
      <c r="E64" s="10"/>
      <c r="F64" s="45"/>
      <c r="G64" s="58" t="str">
        <f t="shared" si="41"/>
        <v/>
      </c>
      <c r="H64" s="11"/>
      <c r="I64" s="14"/>
      <c r="J64" s="11" t="str">
        <f t="shared" si="42"/>
        <v/>
      </c>
      <c r="K64" s="11" t="str">
        <f t="shared" si="43"/>
        <v/>
      </c>
      <c r="L64" s="11" t="str">
        <f t="shared" si="44"/>
        <v/>
      </c>
      <c r="M64" s="11" t="str">
        <f t="shared" si="20"/>
        <v/>
      </c>
      <c r="N64" s="11" t="str">
        <f>IF(E64&lt;&gt;"",VLOOKUP(E64,依頼一覧!F:H,2,0),"")</f>
        <v/>
      </c>
    </row>
    <row r="65" spans="1:14">
      <c r="A65" s="7">
        <v>64</v>
      </c>
      <c r="B65" s="56" t="str">
        <f t="shared" ca="1" si="39"/>
        <v/>
      </c>
      <c r="C65" s="54" t="str">
        <f t="shared" si="40"/>
        <v/>
      </c>
      <c r="D65" s="54"/>
      <c r="E65" s="10"/>
      <c r="F65" s="45"/>
      <c r="G65" s="58" t="str">
        <f t="shared" si="41"/>
        <v/>
      </c>
      <c r="H65" s="11"/>
      <c r="I65" s="14"/>
      <c r="J65" s="11" t="str">
        <f t="shared" si="42"/>
        <v/>
      </c>
      <c r="K65" s="11" t="str">
        <f t="shared" si="43"/>
        <v/>
      </c>
      <c r="L65" s="11" t="str">
        <f t="shared" si="44"/>
        <v/>
      </c>
      <c r="M65" s="11" t="str">
        <f t="shared" si="20"/>
        <v/>
      </c>
      <c r="N65" s="11" t="str">
        <f>IF(E65&lt;&gt;"",VLOOKUP(E65,依頼一覧!F:H,2,0),"")</f>
        <v/>
      </c>
    </row>
    <row r="66" spans="1:14">
      <c r="A66" s="7">
        <v>65</v>
      </c>
      <c r="B66" s="56" t="str">
        <f t="shared" ca="1" si="39"/>
        <v/>
      </c>
      <c r="C66" s="54" t="str">
        <f t="shared" ref="C66:C129" si="45">IF(D66&lt;&gt;"",C65,"")</f>
        <v/>
      </c>
      <c r="D66" s="54"/>
      <c r="E66" s="10"/>
      <c r="F66" s="45"/>
      <c r="G66" s="58" t="str">
        <f t="shared" ref="G66:G129" si="46">LEFT(E66,5)</f>
        <v/>
      </c>
      <c r="H66" s="11"/>
      <c r="I66" s="14"/>
      <c r="J66" s="11" t="str">
        <f t="shared" ref="J66:J129" si="47">IF(E66&lt;&gt;"",
IF(
OR(VALUE(G66)=31091,VALUE(G66)=49561,VALUE(G66)=49790,VALUE(G66)=48161,VALUE(G66)=49661,VALUE(G66)=49861,VALUE(G66)=48561,VALUE(G66)=49679,VALUE(G66)=60522,VALUE(G66)=49261,VALUE(G66)=49681,VALUE(G66)=71151,VALUE(G66)=49361,VALUE(G66)=49743,VALUE(G66)=77334,VALUE(G66)=49461,VALUE(G66)=49761,VALUE(G66)=99661,VALUE(G66)=917,VALUE(G66)=10035,VALUE(G66)=49663,VALUE(G66)=49665,VALUE(G66)=60020,VALUE(G66)=99660,VALUE(G66)=99663,VALUE(G66)=99665,VALUE(G66)=71151,VALUE(G66)=31081),"JCB",
IF(
E66=0,"J-Mups","MUN"
)
),"")</f>
        <v/>
      </c>
      <c r="K66" s="11" t="str">
        <f t="shared" ref="K66:K129" si="48">IF(D66&lt;&gt;"","佐川","")</f>
        <v/>
      </c>
      <c r="L66" s="11" t="str">
        <f t="shared" ref="L66:L129" si="49">IF(D66&lt;&gt;"",IF(H66="*","元払い","着払い"),"")</f>
        <v/>
      </c>
      <c r="M66" s="11" t="str">
        <f t="shared" si="20"/>
        <v/>
      </c>
      <c r="N66" s="11" t="str">
        <f>IF(E66&lt;&gt;"",VLOOKUP(E66,依頼一覧!F:H,2,0),"")</f>
        <v/>
      </c>
    </row>
    <row r="67" spans="1:14">
      <c r="A67" s="7">
        <v>66</v>
      </c>
      <c r="B67" s="56" t="str">
        <f t="shared" ref="B67:B130" ca="1" si="50">IF(D67&lt;&gt;"",TODAY(),"")</f>
        <v/>
      </c>
      <c r="C67" s="54" t="str">
        <f t="shared" si="45"/>
        <v/>
      </c>
      <c r="D67" s="54"/>
      <c r="E67" s="10"/>
      <c r="F67" s="45"/>
      <c r="G67" s="58" t="str">
        <f t="shared" si="46"/>
        <v/>
      </c>
      <c r="H67" s="11"/>
      <c r="I67" s="14"/>
      <c r="J67" s="11" t="str">
        <f t="shared" si="47"/>
        <v/>
      </c>
      <c r="K67" s="11" t="str">
        <f t="shared" si="48"/>
        <v/>
      </c>
      <c r="L67" s="11" t="str">
        <f t="shared" si="49"/>
        <v/>
      </c>
      <c r="M67" s="11" t="str">
        <f t="shared" ref="M67:M130" si="51">IF(E67&lt;&gt;"",IF(OR(VALUE(G67)=31081,VALUE(G67)=49665,VALUE(G67)=917,VALUE(G67)=10035,VALUE(G67)=49663,VALUE(G67)=60020,VALUE(G67)=49679,VALUE(G67)=99663,VALUE(G67)=99665,VALUE(G67)=55084,VALUE(G67)=55087,VALUE(G67)=55088,VALUE(G67)=55089,VALUE(G67)=55090,VALUE(G67)=55091,VALUE(G67)=55092,VALUE(G67)=55093,VALUE(G67)=55094,VALUE(G67)=55095,VALUE(G67)=55096,VALUE(G67)=55097,VALUE(G67)=55099,VALUE(G67)=55100,VALUE(G67)=71151),"調整",
IF(E67&lt;&gt;"",IF(OR(VALUE(G67)=31091,VALUE(G67)=49681,VALUE(G67)=49743,VALUE(G67)=60522),"依頼かも",
IF(J67="J-Mups","保管リスト","依頼")))),"")</f>
        <v/>
      </c>
      <c r="N67" s="11" t="str">
        <f>IF(E67&lt;&gt;"",VLOOKUP(E67,依頼一覧!F:H,2,0),"")</f>
        <v/>
      </c>
    </row>
    <row r="68" spans="1:14">
      <c r="A68" s="7">
        <v>67</v>
      </c>
      <c r="B68" s="56" t="str">
        <f t="shared" ca="1" si="50"/>
        <v/>
      </c>
      <c r="C68" s="54" t="str">
        <f t="shared" si="45"/>
        <v/>
      </c>
      <c r="D68" s="54"/>
      <c r="E68" s="10"/>
      <c r="F68" s="45"/>
      <c r="G68" s="58" t="str">
        <f t="shared" si="46"/>
        <v/>
      </c>
      <c r="H68" s="11"/>
      <c r="I68" s="14"/>
      <c r="J68" s="11" t="str">
        <f t="shared" si="47"/>
        <v/>
      </c>
      <c r="K68" s="11" t="str">
        <f t="shared" si="48"/>
        <v/>
      </c>
      <c r="L68" s="11" t="str">
        <f t="shared" si="49"/>
        <v/>
      </c>
      <c r="M68" s="11" t="str">
        <f t="shared" si="51"/>
        <v/>
      </c>
      <c r="N68" s="11" t="str">
        <f>IF(E68&lt;&gt;"",VLOOKUP(E68,依頼一覧!F:H,2,0),"")</f>
        <v/>
      </c>
    </row>
    <row r="69" spans="1:14">
      <c r="A69" s="7">
        <v>68</v>
      </c>
      <c r="B69" s="56" t="str">
        <f t="shared" ca="1" si="50"/>
        <v/>
      </c>
      <c r="C69" s="54" t="str">
        <f t="shared" si="45"/>
        <v/>
      </c>
      <c r="D69" s="54"/>
      <c r="E69" s="10"/>
      <c r="F69" s="45"/>
      <c r="G69" s="58" t="str">
        <f t="shared" si="46"/>
        <v/>
      </c>
      <c r="H69" s="11"/>
      <c r="I69" s="14"/>
      <c r="J69" s="11" t="str">
        <f t="shared" si="47"/>
        <v/>
      </c>
      <c r="K69" s="11" t="str">
        <f t="shared" si="48"/>
        <v/>
      </c>
      <c r="L69" s="11" t="str">
        <f t="shared" si="49"/>
        <v/>
      </c>
      <c r="M69" s="11" t="str">
        <f t="shared" si="51"/>
        <v/>
      </c>
      <c r="N69" s="11" t="str">
        <f>IF(E69&lt;&gt;"",VLOOKUP(E69,依頼一覧!F:H,2,0),"")</f>
        <v/>
      </c>
    </row>
    <row r="70" spans="1:14">
      <c r="A70" s="7">
        <v>69</v>
      </c>
      <c r="B70" s="56" t="str">
        <f t="shared" ca="1" si="50"/>
        <v/>
      </c>
      <c r="C70" s="54" t="str">
        <f t="shared" si="45"/>
        <v/>
      </c>
      <c r="D70" s="54"/>
      <c r="E70" s="10"/>
      <c r="F70" s="45"/>
      <c r="G70" s="58" t="str">
        <f t="shared" si="46"/>
        <v/>
      </c>
      <c r="H70" s="11"/>
      <c r="I70" s="14"/>
      <c r="J70" s="11" t="str">
        <f t="shared" si="47"/>
        <v/>
      </c>
      <c r="K70" s="11" t="str">
        <f t="shared" si="48"/>
        <v/>
      </c>
      <c r="L70" s="11" t="str">
        <f t="shared" si="49"/>
        <v/>
      </c>
      <c r="M70" s="11" t="str">
        <f t="shared" si="51"/>
        <v/>
      </c>
      <c r="N70" s="11" t="str">
        <f>IF(E70&lt;&gt;"",VLOOKUP(E70,依頼一覧!F:H,2,0),"")</f>
        <v/>
      </c>
    </row>
    <row r="71" spans="1:14">
      <c r="A71" s="7">
        <v>70</v>
      </c>
      <c r="B71" s="56" t="str">
        <f t="shared" ca="1" si="50"/>
        <v/>
      </c>
      <c r="C71" s="54" t="str">
        <f t="shared" si="45"/>
        <v/>
      </c>
      <c r="D71" s="54"/>
      <c r="E71" s="10"/>
      <c r="F71" s="45"/>
      <c r="G71" s="58" t="str">
        <f t="shared" si="46"/>
        <v/>
      </c>
      <c r="H71" s="11"/>
      <c r="I71" s="14"/>
      <c r="J71" s="11" t="str">
        <f t="shared" si="47"/>
        <v/>
      </c>
      <c r="K71" s="11" t="str">
        <f t="shared" si="48"/>
        <v/>
      </c>
      <c r="L71" s="11" t="str">
        <f t="shared" si="49"/>
        <v/>
      </c>
      <c r="M71" s="11" t="str">
        <f t="shared" si="51"/>
        <v/>
      </c>
      <c r="N71" s="11" t="str">
        <f>IF(E71&lt;&gt;"",VLOOKUP(E71,依頼一覧!F:H,2,0),"")</f>
        <v/>
      </c>
    </row>
    <row r="72" spans="1:14">
      <c r="A72" s="7">
        <v>71</v>
      </c>
      <c r="B72" s="56" t="str">
        <f t="shared" ca="1" si="50"/>
        <v/>
      </c>
      <c r="C72" s="54" t="str">
        <f t="shared" si="45"/>
        <v/>
      </c>
      <c r="D72" s="54"/>
      <c r="E72" s="10"/>
      <c r="F72" s="45"/>
      <c r="G72" s="58" t="str">
        <f t="shared" si="46"/>
        <v/>
      </c>
      <c r="H72" s="11"/>
      <c r="I72" s="14"/>
      <c r="J72" s="11" t="str">
        <f t="shared" si="47"/>
        <v/>
      </c>
      <c r="K72" s="11" t="str">
        <f t="shared" si="48"/>
        <v/>
      </c>
      <c r="L72" s="11" t="str">
        <f t="shared" si="49"/>
        <v/>
      </c>
      <c r="M72" s="11" t="str">
        <f t="shared" si="51"/>
        <v/>
      </c>
      <c r="N72" s="11" t="str">
        <f>IF(E72&lt;&gt;"",VLOOKUP(E72,依頼一覧!F:H,2,0),"")</f>
        <v/>
      </c>
    </row>
    <row r="73" spans="1:14">
      <c r="A73" s="7">
        <v>72</v>
      </c>
      <c r="B73" s="56" t="str">
        <f t="shared" ca="1" si="50"/>
        <v/>
      </c>
      <c r="C73" s="54" t="str">
        <f t="shared" si="45"/>
        <v/>
      </c>
      <c r="D73" s="54"/>
      <c r="E73" s="10"/>
      <c r="F73" s="45"/>
      <c r="G73" s="58" t="str">
        <f t="shared" si="46"/>
        <v/>
      </c>
      <c r="H73" s="11"/>
      <c r="I73" s="14"/>
      <c r="J73" s="11" t="str">
        <f t="shared" si="47"/>
        <v/>
      </c>
      <c r="K73" s="11" t="str">
        <f t="shared" si="48"/>
        <v/>
      </c>
      <c r="L73" s="11" t="str">
        <f t="shared" si="49"/>
        <v/>
      </c>
      <c r="M73" s="11" t="str">
        <f t="shared" si="51"/>
        <v/>
      </c>
      <c r="N73" s="11" t="str">
        <f>IF(E73&lt;&gt;"",VLOOKUP(E73,依頼一覧!F:H,2,0),"")</f>
        <v/>
      </c>
    </row>
    <row r="74" spans="1:14">
      <c r="A74" s="7">
        <v>73</v>
      </c>
      <c r="B74" s="56" t="str">
        <f t="shared" ca="1" si="50"/>
        <v/>
      </c>
      <c r="C74" s="54" t="str">
        <f t="shared" si="45"/>
        <v/>
      </c>
      <c r="D74" s="54"/>
      <c r="E74" s="10"/>
      <c r="F74" s="45"/>
      <c r="G74" s="58" t="str">
        <f t="shared" si="46"/>
        <v/>
      </c>
      <c r="H74" s="11"/>
      <c r="I74" s="14"/>
      <c r="J74" s="11" t="str">
        <f t="shared" si="47"/>
        <v/>
      </c>
      <c r="K74" s="11" t="str">
        <f t="shared" si="48"/>
        <v/>
      </c>
      <c r="L74" s="11" t="str">
        <f t="shared" si="49"/>
        <v/>
      </c>
      <c r="M74" s="11" t="str">
        <f t="shared" si="51"/>
        <v/>
      </c>
      <c r="N74" s="11" t="str">
        <f>IF(E74&lt;&gt;"",VLOOKUP(E74,依頼一覧!F:H,2,0),"")</f>
        <v/>
      </c>
    </row>
    <row r="75" spans="1:14">
      <c r="A75" s="7">
        <v>74</v>
      </c>
      <c r="B75" s="56" t="str">
        <f t="shared" ca="1" si="50"/>
        <v/>
      </c>
      <c r="C75" s="54" t="str">
        <f t="shared" si="45"/>
        <v/>
      </c>
      <c r="D75" s="54"/>
      <c r="E75" s="10"/>
      <c r="F75" s="45"/>
      <c r="G75" s="58" t="str">
        <f t="shared" si="46"/>
        <v/>
      </c>
      <c r="H75" s="11"/>
      <c r="I75" s="14"/>
      <c r="J75" s="11" t="str">
        <f t="shared" si="47"/>
        <v/>
      </c>
      <c r="K75" s="11" t="str">
        <f t="shared" si="48"/>
        <v/>
      </c>
      <c r="L75" s="11" t="str">
        <f t="shared" si="49"/>
        <v/>
      </c>
      <c r="M75" s="11" t="str">
        <f t="shared" si="51"/>
        <v/>
      </c>
      <c r="N75" s="11" t="str">
        <f>IF(E75&lt;&gt;"",VLOOKUP(E75,依頼一覧!F:H,2,0),"")</f>
        <v/>
      </c>
    </row>
    <row r="76" spans="1:14">
      <c r="A76" s="7">
        <v>75</v>
      </c>
      <c r="B76" s="56" t="str">
        <f t="shared" ca="1" si="50"/>
        <v/>
      </c>
      <c r="C76" s="54" t="str">
        <f t="shared" si="45"/>
        <v/>
      </c>
      <c r="D76" s="54"/>
      <c r="E76" s="10"/>
      <c r="F76" s="45"/>
      <c r="G76" s="58" t="str">
        <f t="shared" si="46"/>
        <v/>
      </c>
      <c r="H76" s="11"/>
      <c r="I76" s="14"/>
      <c r="J76" s="11" t="str">
        <f t="shared" si="47"/>
        <v/>
      </c>
      <c r="K76" s="11" t="str">
        <f t="shared" si="48"/>
        <v/>
      </c>
      <c r="L76" s="11" t="str">
        <f t="shared" si="49"/>
        <v/>
      </c>
      <c r="M76" s="11" t="str">
        <f t="shared" si="51"/>
        <v/>
      </c>
      <c r="N76" s="11" t="str">
        <f>IF(E76&lt;&gt;"",VLOOKUP(E76,依頼一覧!F:H,2,0),"")</f>
        <v/>
      </c>
    </row>
    <row r="77" spans="1:14">
      <c r="A77" s="7">
        <v>76</v>
      </c>
      <c r="B77" s="56" t="str">
        <f t="shared" ca="1" si="50"/>
        <v/>
      </c>
      <c r="C77" s="54" t="str">
        <f t="shared" si="45"/>
        <v/>
      </c>
      <c r="D77" s="54"/>
      <c r="E77" s="10"/>
      <c r="F77" s="45"/>
      <c r="G77" s="58" t="str">
        <f t="shared" si="46"/>
        <v/>
      </c>
      <c r="H77" s="11"/>
      <c r="I77" s="14"/>
      <c r="J77" s="11" t="str">
        <f t="shared" si="47"/>
        <v/>
      </c>
      <c r="K77" s="11" t="str">
        <f t="shared" si="48"/>
        <v/>
      </c>
      <c r="L77" s="11" t="str">
        <f t="shared" si="49"/>
        <v/>
      </c>
      <c r="M77" s="11" t="str">
        <f t="shared" si="51"/>
        <v/>
      </c>
      <c r="N77" s="11" t="str">
        <f>IF(E77&lt;&gt;"",VLOOKUP(E77,依頼一覧!F:H,2,0),"")</f>
        <v/>
      </c>
    </row>
    <row r="78" spans="1:14">
      <c r="A78" s="7">
        <v>77</v>
      </c>
      <c r="B78" s="56" t="str">
        <f t="shared" ca="1" si="50"/>
        <v/>
      </c>
      <c r="C78" s="54" t="str">
        <f t="shared" si="45"/>
        <v/>
      </c>
      <c r="D78" s="54"/>
      <c r="E78" s="10"/>
      <c r="F78" s="45"/>
      <c r="G78" s="58" t="str">
        <f t="shared" si="46"/>
        <v/>
      </c>
      <c r="H78" s="11"/>
      <c r="I78" s="14"/>
      <c r="J78" s="11" t="str">
        <f t="shared" si="47"/>
        <v/>
      </c>
      <c r="K78" s="11" t="str">
        <f t="shared" si="48"/>
        <v/>
      </c>
      <c r="L78" s="11" t="str">
        <f t="shared" si="49"/>
        <v/>
      </c>
      <c r="M78" s="11" t="str">
        <f t="shared" si="51"/>
        <v/>
      </c>
      <c r="N78" s="11" t="str">
        <f>IF(E78&lt;&gt;"",VLOOKUP(E78,依頼一覧!F:H,2,0),"")</f>
        <v/>
      </c>
    </row>
    <row r="79" spans="1:14">
      <c r="A79" s="7">
        <v>78</v>
      </c>
      <c r="B79" s="56" t="str">
        <f t="shared" ca="1" si="50"/>
        <v/>
      </c>
      <c r="C79" s="54" t="str">
        <f t="shared" si="45"/>
        <v/>
      </c>
      <c r="D79" s="54"/>
      <c r="E79" s="10"/>
      <c r="F79" s="45"/>
      <c r="G79" s="58" t="str">
        <f t="shared" si="46"/>
        <v/>
      </c>
      <c r="H79" s="11"/>
      <c r="I79" s="14"/>
      <c r="J79" s="11" t="str">
        <f t="shared" si="47"/>
        <v/>
      </c>
      <c r="K79" s="11" t="str">
        <f t="shared" si="48"/>
        <v/>
      </c>
      <c r="L79" s="11" t="str">
        <f t="shared" si="49"/>
        <v/>
      </c>
      <c r="M79" s="11" t="str">
        <f t="shared" si="51"/>
        <v/>
      </c>
      <c r="N79" s="11" t="str">
        <f>IF(E79&lt;&gt;"",VLOOKUP(E79,依頼一覧!F:H,2,0),"")</f>
        <v/>
      </c>
    </row>
    <row r="80" spans="1:14">
      <c r="A80" s="7">
        <v>79</v>
      </c>
      <c r="B80" s="56" t="str">
        <f t="shared" ca="1" si="50"/>
        <v/>
      </c>
      <c r="C80" s="54" t="str">
        <f t="shared" si="45"/>
        <v/>
      </c>
      <c r="D80" s="54"/>
      <c r="E80" s="10"/>
      <c r="F80" s="45"/>
      <c r="G80" s="58" t="str">
        <f t="shared" si="46"/>
        <v/>
      </c>
      <c r="H80" s="11"/>
      <c r="I80" s="14"/>
      <c r="J80" s="11" t="str">
        <f t="shared" si="47"/>
        <v/>
      </c>
      <c r="K80" s="11" t="str">
        <f t="shared" si="48"/>
        <v/>
      </c>
      <c r="L80" s="11" t="str">
        <f t="shared" si="49"/>
        <v/>
      </c>
      <c r="M80" s="11" t="str">
        <f t="shared" si="51"/>
        <v/>
      </c>
      <c r="N80" s="11" t="str">
        <f>IF(E80&lt;&gt;"",VLOOKUP(E80,依頼一覧!F:H,2,0),"")</f>
        <v/>
      </c>
    </row>
    <row r="81" spans="1:14">
      <c r="A81" s="7">
        <v>80</v>
      </c>
      <c r="B81" s="56" t="str">
        <f t="shared" ca="1" si="50"/>
        <v/>
      </c>
      <c r="C81" s="54" t="str">
        <f t="shared" si="45"/>
        <v/>
      </c>
      <c r="D81" s="54"/>
      <c r="E81" s="10"/>
      <c r="F81" s="45"/>
      <c r="G81" s="58" t="str">
        <f t="shared" si="46"/>
        <v/>
      </c>
      <c r="H81" s="11"/>
      <c r="I81" s="14"/>
      <c r="J81" s="11" t="str">
        <f t="shared" si="47"/>
        <v/>
      </c>
      <c r="K81" s="11" t="str">
        <f t="shared" si="48"/>
        <v/>
      </c>
      <c r="L81" s="11" t="str">
        <f t="shared" si="49"/>
        <v/>
      </c>
      <c r="M81" s="11" t="str">
        <f t="shared" si="51"/>
        <v/>
      </c>
      <c r="N81" s="11" t="str">
        <f>IF(E81&lt;&gt;"",VLOOKUP(E81,依頼一覧!F:H,2,0),"")</f>
        <v/>
      </c>
    </row>
    <row r="82" spans="1:14">
      <c r="A82" s="7">
        <v>81</v>
      </c>
      <c r="B82" s="56" t="str">
        <f t="shared" ca="1" si="50"/>
        <v/>
      </c>
      <c r="C82" s="54" t="str">
        <f t="shared" si="45"/>
        <v/>
      </c>
      <c r="D82" s="54"/>
      <c r="E82" s="10"/>
      <c r="F82" s="45"/>
      <c r="G82" s="58" t="str">
        <f t="shared" si="46"/>
        <v/>
      </c>
      <c r="H82" s="11"/>
      <c r="I82" s="14"/>
      <c r="J82" s="11" t="str">
        <f t="shared" si="47"/>
        <v/>
      </c>
      <c r="K82" s="11" t="str">
        <f t="shared" si="48"/>
        <v/>
      </c>
      <c r="L82" s="11" t="str">
        <f t="shared" si="49"/>
        <v/>
      </c>
      <c r="M82" s="11" t="str">
        <f t="shared" si="51"/>
        <v/>
      </c>
      <c r="N82" s="11" t="str">
        <f>IF(E82&lt;&gt;"",VLOOKUP(E82,依頼一覧!F:H,2,0),"")</f>
        <v/>
      </c>
    </row>
    <row r="83" spans="1:14">
      <c r="A83" s="7">
        <v>82</v>
      </c>
      <c r="B83" s="56" t="str">
        <f t="shared" ca="1" si="50"/>
        <v/>
      </c>
      <c r="C83" s="54" t="str">
        <f t="shared" si="45"/>
        <v/>
      </c>
      <c r="D83" s="54"/>
      <c r="E83" s="10"/>
      <c r="F83" s="45"/>
      <c r="G83" s="58" t="str">
        <f t="shared" si="46"/>
        <v/>
      </c>
      <c r="H83" s="11"/>
      <c r="I83" s="14"/>
      <c r="J83" s="11" t="str">
        <f t="shared" si="47"/>
        <v/>
      </c>
      <c r="K83" s="11" t="str">
        <f t="shared" si="48"/>
        <v/>
      </c>
      <c r="L83" s="11" t="str">
        <f t="shared" si="49"/>
        <v/>
      </c>
      <c r="M83" s="11" t="str">
        <f t="shared" si="51"/>
        <v/>
      </c>
      <c r="N83" s="11" t="str">
        <f>IF(E83&lt;&gt;"",VLOOKUP(E83,依頼一覧!F:H,2,0),"")</f>
        <v/>
      </c>
    </row>
    <row r="84" spans="1:14">
      <c r="A84" s="7">
        <v>83</v>
      </c>
      <c r="B84" s="56" t="str">
        <f t="shared" ca="1" si="50"/>
        <v/>
      </c>
      <c r="C84" s="54" t="str">
        <f t="shared" si="45"/>
        <v/>
      </c>
      <c r="D84" s="54"/>
      <c r="E84" s="10"/>
      <c r="F84" s="45"/>
      <c r="G84" s="58" t="str">
        <f t="shared" si="46"/>
        <v/>
      </c>
      <c r="H84" s="11"/>
      <c r="I84" s="14"/>
      <c r="J84" s="11" t="str">
        <f t="shared" si="47"/>
        <v/>
      </c>
      <c r="K84" s="11" t="str">
        <f t="shared" si="48"/>
        <v/>
      </c>
      <c r="L84" s="11" t="str">
        <f t="shared" si="49"/>
        <v/>
      </c>
      <c r="M84" s="11" t="str">
        <f t="shared" si="51"/>
        <v/>
      </c>
      <c r="N84" s="11" t="str">
        <f>IF(E84&lt;&gt;"",VLOOKUP(E84,依頼一覧!F:H,2,0),"")</f>
        <v/>
      </c>
    </row>
    <row r="85" spans="1:14">
      <c r="A85" s="7">
        <v>84</v>
      </c>
      <c r="B85" s="56" t="str">
        <f t="shared" ca="1" si="50"/>
        <v/>
      </c>
      <c r="C85" s="54" t="str">
        <f t="shared" si="45"/>
        <v/>
      </c>
      <c r="D85" s="54"/>
      <c r="E85" s="10"/>
      <c r="F85" s="45"/>
      <c r="G85" s="58" t="str">
        <f t="shared" si="46"/>
        <v/>
      </c>
      <c r="H85" s="11"/>
      <c r="I85" s="14"/>
      <c r="J85" s="11" t="str">
        <f t="shared" si="47"/>
        <v/>
      </c>
      <c r="K85" s="11" t="str">
        <f t="shared" si="48"/>
        <v/>
      </c>
      <c r="L85" s="11" t="str">
        <f t="shared" si="49"/>
        <v/>
      </c>
      <c r="M85" s="11" t="str">
        <f t="shared" si="51"/>
        <v/>
      </c>
      <c r="N85" s="11" t="str">
        <f>IF(E85&lt;&gt;"",VLOOKUP(E85,依頼一覧!F:H,2,0),"")</f>
        <v/>
      </c>
    </row>
    <row r="86" spans="1:14">
      <c r="A86" s="7">
        <v>85</v>
      </c>
      <c r="B86" s="56" t="str">
        <f t="shared" ca="1" si="50"/>
        <v/>
      </c>
      <c r="C86" s="54" t="str">
        <f t="shared" si="45"/>
        <v/>
      </c>
      <c r="D86" s="54"/>
      <c r="E86" s="10"/>
      <c r="F86" s="45"/>
      <c r="G86" s="58" t="str">
        <f t="shared" si="46"/>
        <v/>
      </c>
      <c r="H86" s="11"/>
      <c r="I86" s="14"/>
      <c r="J86" s="11" t="str">
        <f t="shared" si="47"/>
        <v/>
      </c>
      <c r="K86" s="11" t="str">
        <f t="shared" si="48"/>
        <v/>
      </c>
      <c r="L86" s="11" t="str">
        <f t="shared" si="49"/>
        <v/>
      </c>
      <c r="M86" s="11" t="str">
        <f t="shared" si="51"/>
        <v/>
      </c>
      <c r="N86" s="11" t="str">
        <f>IF(E86&lt;&gt;"",VLOOKUP(E86,依頼一覧!F:H,2,0),"")</f>
        <v/>
      </c>
    </row>
    <row r="87" spans="1:14">
      <c r="A87" s="7">
        <v>86</v>
      </c>
      <c r="B87" s="56" t="str">
        <f t="shared" ca="1" si="50"/>
        <v/>
      </c>
      <c r="C87" s="54" t="str">
        <f t="shared" si="45"/>
        <v/>
      </c>
      <c r="D87" s="54"/>
      <c r="E87" s="10"/>
      <c r="F87" s="45"/>
      <c r="G87" s="58" t="str">
        <f t="shared" si="46"/>
        <v/>
      </c>
      <c r="H87" s="11"/>
      <c r="I87" s="14"/>
      <c r="J87" s="11" t="str">
        <f t="shared" si="47"/>
        <v/>
      </c>
      <c r="K87" s="11" t="str">
        <f t="shared" si="48"/>
        <v/>
      </c>
      <c r="L87" s="11" t="str">
        <f t="shared" si="49"/>
        <v/>
      </c>
      <c r="M87" s="11" t="str">
        <f t="shared" si="51"/>
        <v/>
      </c>
      <c r="N87" s="11" t="str">
        <f>IF(E87&lt;&gt;"",VLOOKUP(E87,依頼一覧!F:H,2,0),"")</f>
        <v/>
      </c>
    </row>
    <row r="88" spans="1:14">
      <c r="A88" s="7">
        <v>87</v>
      </c>
      <c r="B88" s="56" t="str">
        <f t="shared" ca="1" si="50"/>
        <v/>
      </c>
      <c r="C88" s="54" t="str">
        <f t="shared" si="45"/>
        <v/>
      </c>
      <c r="D88" s="54"/>
      <c r="E88" s="10"/>
      <c r="F88" s="45"/>
      <c r="G88" s="58" t="str">
        <f t="shared" si="46"/>
        <v/>
      </c>
      <c r="H88" s="11"/>
      <c r="I88" s="14"/>
      <c r="J88" s="11" t="str">
        <f t="shared" si="47"/>
        <v/>
      </c>
      <c r="K88" s="11" t="str">
        <f t="shared" si="48"/>
        <v/>
      </c>
      <c r="L88" s="11" t="str">
        <f t="shared" si="49"/>
        <v/>
      </c>
      <c r="M88" s="11" t="str">
        <f t="shared" si="51"/>
        <v/>
      </c>
      <c r="N88" s="11" t="str">
        <f>IF(E88&lt;&gt;"",VLOOKUP(E88,依頼一覧!F:H,2,0),"")</f>
        <v/>
      </c>
    </row>
    <row r="89" spans="1:14">
      <c r="A89" s="7">
        <v>88</v>
      </c>
      <c r="B89" s="56" t="str">
        <f t="shared" ca="1" si="50"/>
        <v/>
      </c>
      <c r="C89" s="54" t="str">
        <f t="shared" si="45"/>
        <v/>
      </c>
      <c r="D89" s="54"/>
      <c r="E89" s="10"/>
      <c r="F89" s="45"/>
      <c r="G89" s="58" t="str">
        <f t="shared" si="46"/>
        <v/>
      </c>
      <c r="H89" s="11"/>
      <c r="I89" s="14"/>
      <c r="J89" s="11" t="str">
        <f t="shared" si="47"/>
        <v/>
      </c>
      <c r="K89" s="11" t="str">
        <f t="shared" si="48"/>
        <v/>
      </c>
      <c r="L89" s="11" t="str">
        <f t="shared" si="49"/>
        <v/>
      </c>
      <c r="M89" s="11" t="str">
        <f t="shared" si="51"/>
        <v/>
      </c>
      <c r="N89" s="11" t="str">
        <f>IF(E89&lt;&gt;"",VLOOKUP(E89,依頼一覧!F:H,2,0),"")</f>
        <v/>
      </c>
    </row>
    <row r="90" spans="1:14">
      <c r="A90" s="7">
        <v>89</v>
      </c>
      <c r="B90" s="56" t="str">
        <f t="shared" ca="1" si="50"/>
        <v/>
      </c>
      <c r="C90" s="54" t="str">
        <f t="shared" si="45"/>
        <v/>
      </c>
      <c r="D90" s="54"/>
      <c r="E90" s="10"/>
      <c r="F90" s="45"/>
      <c r="G90" s="58" t="str">
        <f t="shared" si="46"/>
        <v/>
      </c>
      <c r="H90" s="11"/>
      <c r="I90" s="14"/>
      <c r="J90" s="11" t="str">
        <f t="shared" si="47"/>
        <v/>
      </c>
      <c r="K90" s="11" t="str">
        <f t="shared" si="48"/>
        <v/>
      </c>
      <c r="L90" s="11" t="str">
        <f t="shared" si="49"/>
        <v/>
      </c>
      <c r="M90" s="11" t="str">
        <f t="shared" si="51"/>
        <v/>
      </c>
      <c r="N90" s="11" t="str">
        <f>IF(E90&lt;&gt;"",VLOOKUP(E90,依頼一覧!F:H,2,0),"")</f>
        <v/>
      </c>
    </row>
    <row r="91" spans="1:14">
      <c r="A91" s="7">
        <v>90</v>
      </c>
      <c r="B91" s="56" t="str">
        <f t="shared" ca="1" si="50"/>
        <v/>
      </c>
      <c r="C91" s="54" t="str">
        <f t="shared" si="45"/>
        <v/>
      </c>
      <c r="D91" s="54"/>
      <c r="E91" s="10"/>
      <c r="F91" s="45"/>
      <c r="G91" s="58" t="str">
        <f t="shared" si="46"/>
        <v/>
      </c>
      <c r="H91" s="11"/>
      <c r="I91" s="14"/>
      <c r="J91" s="11" t="str">
        <f t="shared" si="47"/>
        <v/>
      </c>
      <c r="K91" s="11" t="str">
        <f t="shared" si="48"/>
        <v/>
      </c>
      <c r="L91" s="11" t="str">
        <f t="shared" si="49"/>
        <v/>
      </c>
      <c r="M91" s="11" t="str">
        <f t="shared" si="51"/>
        <v/>
      </c>
      <c r="N91" s="11" t="str">
        <f>IF(E91&lt;&gt;"",VLOOKUP(E91,依頼一覧!F:H,2,0),"")</f>
        <v/>
      </c>
    </row>
    <row r="92" spans="1:14">
      <c r="A92" s="7">
        <v>91</v>
      </c>
      <c r="B92" s="56" t="str">
        <f t="shared" ca="1" si="50"/>
        <v/>
      </c>
      <c r="C92" s="54" t="str">
        <f t="shared" si="45"/>
        <v/>
      </c>
      <c r="D92" s="54"/>
      <c r="E92" s="10"/>
      <c r="F92" s="45"/>
      <c r="G92" s="58" t="str">
        <f t="shared" si="46"/>
        <v/>
      </c>
      <c r="H92" s="11"/>
      <c r="I92" s="14"/>
      <c r="J92" s="11" t="str">
        <f t="shared" si="47"/>
        <v/>
      </c>
      <c r="K92" s="11" t="str">
        <f t="shared" si="48"/>
        <v/>
      </c>
      <c r="L92" s="11" t="str">
        <f t="shared" si="49"/>
        <v/>
      </c>
      <c r="M92" s="11" t="str">
        <f t="shared" si="51"/>
        <v/>
      </c>
      <c r="N92" s="11" t="str">
        <f>IF(E92&lt;&gt;"",VLOOKUP(E92,依頼一覧!F:H,2,0),"")</f>
        <v/>
      </c>
    </row>
    <row r="93" spans="1:14">
      <c r="A93" s="7">
        <v>92</v>
      </c>
      <c r="B93" s="56" t="str">
        <f t="shared" ca="1" si="50"/>
        <v/>
      </c>
      <c r="C93" s="54" t="str">
        <f t="shared" si="45"/>
        <v/>
      </c>
      <c r="D93" s="54"/>
      <c r="E93" s="10"/>
      <c r="F93" s="45"/>
      <c r="G93" s="58" t="str">
        <f t="shared" si="46"/>
        <v/>
      </c>
      <c r="H93" s="11"/>
      <c r="I93" s="14"/>
      <c r="J93" s="11" t="str">
        <f t="shared" si="47"/>
        <v/>
      </c>
      <c r="K93" s="11" t="str">
        <f t="shared" si="48"/>
        <v/>
      </c>
      <c r="L93" s="11" t="str">
        <f t="shared" si="49"/>
        <v/>
      </c>
      <c r="M93" s="11" t="str">
        <f t="shared" si="51"/>
        <v/>
      </c>
      <c r="N93" s="11" t="str">
        <f>IF(E93&lt;&gt;"",VLOOKUP(E93,依頼一覧!F:H,2,0),"")</f>
        <v/>
      </c>
    </row>
    <row r="94" spans="1:14">
      <c r="A94" s="7">
        <v>93</v>
      </c>
      <c r="B94" s="56" t="str">
        <f t="shared" ca="1" si="50"/>
        <v/>
      </c>
      <c r="C94" s="54" t="str">
        <f t="shared" si="45"/>
        <v/>
      </c>
      <c r="D94" s="54"/>
      <c r="E94" s="10"/>
      <c r="F94" s="45"/>
      <c r="G94" s="58" t="str">
        <f t="shared" si="46"/>
        <v/>
      </c>
      <c r="H94" s="11"/>
      <c r="I94" s="14"/>
      <c r="J94" s="11" t="str">
        <f t="shared" si="47"/>
        <v/>
      </c>
      <c r="K94" s="11" t="str">
        <f t="shared" si="48"/>
        <v/>
      </c>
      <c r="L94" s="11" t="str">
        <f t="shared" si="49"/>
        <v/>
      </c>
      <c r="M94" s="11" t="str">
        <f t="shared" si="51"/>
        <v/>
      </c>
      <c r="N94" s="11" t="str">
        <f>IF(E94&lt;&gt;"",VLOOKUP(E94,依頼一覧!F:H,2,0),"")</f>
        <v/>
      </c>
    </row>
    <row r="95" spans="1:14">
      <c r="A95" s="7">
        <v>94</v>
      </c>
      <c r="B95" s="56" t="str">
        <f t="shared" ca="1" si="50"/>
        <v/>
      </c>
      <c r="C95" s="54" t="str">
        <f t="shared" si="45"/>
        <v/>
      </c>
      <c r="D95" s="54"/>
      <c r="E95" s="10"/>
      <c r="F95" s="45"/>
      <c r="G95" s="58" t="str">
        <f t="shared" si="46"/>
        <v/>
      </c>
      <c r="H95" s="11"/>
      <c r="I95" s="14"/>
      <c r="J95" s="11" t="str">
        <f t="shared" si="47"/>
        <v/>
      </c>
      <c r="K95" s="11" t="str">
        <f t="shared" si="48"/>
        <v/>
      </c>
      <c r="L95" s="11" t="str">
        <f t="shared" si="49"/>
        <v/>
      </c>
      <c r="M95" s="11" t="str">
        <f t="shared" si="51"/>
        <v/>
      </c>
      <c r="N95" s="11" t="str">
        <f>IF(E95&lt;&gt;"",VLOOKUP(E95,依頼一覧!F:H,2,0),"")</f>
        <v/>
      </c>
    </row>
    <row r="96" spans="1:14">
      <c r="A96" s="7">
        <v>95</v>
      </c>
      <c r="B96" s="56" t="str">
        <f t="shared" ca="1" si="50"/>
        <v/>
      </c>
      <c r="C96" s="54" t="str">
        <f t="shared" si="45"/>
        <v/>
      </c>
      <c r="D96" s="54"/>
      <c r="E96" s="10"/>
      <c r="F96" s="45"/>
      <c r="G96" s="58" t="str">
        <f t="shared" si="46"/>
        <v/>
      </c>
      <c r="H96" s="11"/>
      <c r="I96" s="14"/>
      <c r="J96" s="11" t="str">
        <f t="shared" si="47"/>
        <v/>
      </c>
      <c r="K96" s="11" t="str">
        <f t="shared" si="48"/>
        <v/>
      </c>
      <c r="L96" s="11" t="str">
        <f t="shared" si="49"/>
        <v/>
      </c>
      <c r="M96" s="11" t="str">
        <f t="shared" si="51"/>
        <v/>
      </c>
      <c r="N96" s="11" t="str">
        <f>IF(E96&lt;&gt;"",VLOOKUP(E96,依頼一覧!F:H,2,0),"")</f>
        <v/>
      </c>
    </row>
    <row r="97" spans="1:14">
      <c r="A97" s="7">
        <v>96</v>
      </c>
      <c r="B97" s="56" t="str">
        <f t="shared" ca="1" si="50"/>
        <v/>
      </c>
      <c r="C97" s="54" t="str">
        <f t="shared" si="45"/>
        <v/>
      </c>
      <c r="D97" s="54"/>
      <c r="E97" s="10"/>
      <c r="F97" s="45"/>
      <c r="G97" s="58" t="str">
        <f t="shared" si="46"/>
        <v/>
      </c>
      <c r="H97" s="11"/>
      <c r="I97" s="14"/>
      <c r="J97" s="11" t="str">
        <f t="shared" si="47"/>
        <v/>
      </c>
      <c r="K97" s="11" t="str">
        <f t="shared" si="48"/>
        <v/>
      </c>
      <c r="L97" s="11" t="str">
        <f t="shared" si="49"/>
        <v/>
      </c>
      <c r="M97" s="11" t="str">
        <f t="shared" si="51"/>
        <v/>
      </c>
      <c r="N97" s="11" t="str">
        <f>IF(E97&lt;&gt;"",VLOOKUP(E97,依頼一覧!F:H,2,0),"")</f>
        <v/>
      </c>
    </row>
    <row r="98" spans="1:14">
      <c r="A98" s="7">
        <v>97</v>
      </c>
      <c r="B98" s="56" t="str">
        <f t="shared" ca="1" si="50"/>
        <v/>
      </c>
      <c r="C98" s="54" t="str">
        <f t="shared" si="45"/>
        <v/>
      </c>
      <c r="D98" s="54"/>
      <c r="E98" s="10"/>
      <c r="F98" s="45"/>
      <c r="G98" s="58" t="str">
        <f t="shared" si="46"/>
        <v/>
      </c>
      <c r="H98" s="11"/>
      <c r="I98" s="14"/>
      <c r="J98" s="11" t="str">
        <f t="shared" si="47"/>
        <v/>
      </c>
      <c r="K98" s="11" t="str">
        <f t="shared" si="48"/>
        <v/>
      </c>
      <c r="L98" s="11" t="str">
        <f t="shared" si="49"/>
        <v/>
      </c>
      <c r="M98" s="11" t="str">
        <f t="shared" si="51"/>
        <v/>
      </c>
      <c r="N98" s="11" t="str">
        <f>IF(E98&lt;&gt;"",VLOOKUP(E98,依頼一覧!F:H,2,0),"")</f>
        <v/>
      </c>
    </row>
    <row r="99" spans="1:14">
      <c r="A99" s="7">
        <v>98</v>
      </c>
      <c r="B99" s="56" t="str">
        <f t="shared" ca="1" si="50"/>
        <v/>
      </c>
      <c r="C99" s="54" t="str">
        <f t="shared" si="45"/>
        <v/>
      </c>
      <c r="D99" s="54"/>
      <c r="E99" s="10"/>
      <c r="F99" s="45"/>
      <c r="G99" s="58" t="str">
        <f t="shared" si="46"/>
        <v/>
      </c>
      <c r="H99" s="11"/>
      <c r="I99" s="14"/>
      <c r="J99" s="11" t="str">
        <f t="shared" si="47"/>
        <v/>
      </c>
      <c r="K99" s="11" t="str">
        <f t="shared" si="48"/>
        <v/>
      </c>
      <c r="L99" s="11" t="str">
        <f t="shared" si="49"/>
        <v/>
      </c>
      <c r="M99" s="11" t="str">
        <f t="shared" si="51"/>
        <v/>
      </c>
      <c r="N99" s="11" t="str">
        <f>IF(E99&lt;&gt;"",VLOOKUP(E99,依頼一覧!F:H,2,0),"")</f>
        <v/>
      </c>
    </row>
    <row r="100" spans="1:14">
      <c r="A100" s="7">
        <v>99</v>
      </c>
      <c r="B100" s="56" t="str">
        <f t="shared" ca="1" si="50"/>
        <v/>
      </c>
      <c r="C100" s="54" t="str">
        <f t="shared" si="45"/>
        <v/>
      </c>
      <c r="D100" s="54"/>
      <c r="E100" s="10"/>
      <c r="F100" s="45"/>
      <c r="G100" s="58" t="str">
        <f t="shared" si="46"/>
        <v/>
      </c>
      <c r="H100" s="11"/>
      <c r="I100" s="14"/>
      <c r="J100" s="11" t="str">
        <f t="shared" si="47"/>
        <v/>
      </c>
      <c r="K100" s="11" t="str">
        <f t="shared" si="48"/>
        <v/>
      </c>
      <c r="L100" s="11" t="str">
        <f t="shared" si="49"/>
        <v/>
      </c>
      <c r="M100" s="11" t="str">
        <f t="shared" si="51"/>
        <v/>
      </c>
      <c r="N100" s="11" t="str">
        <f>IF(E100&lt;&gt;"",VLOOKUP(E100,依頼一覧!F:H,2,0),"")</f>
        <v/>
      </c>
    </row>
    <row r="101" spans="1:14">
      <c r="A101" s="7">
        <v>100</v>
      </c>
      <c r="B101" s="56" t="str">
        <f t="shared" ca="1" si="50"/>
        <v/>
      </c>
      <c r="C101" s="54" t="str">
        <f t="shared" si="45"/>
        <v/>
      </c>
      <c r="D101" s="54"/>
      <c r="E101" s="10"/>
      <c r="F101" s="45"/>
      <c r="G101" s="58" t="str">
        <f t="shared" si="46"/>
        <v/>
      </c>
      <c r="H101" s="11"/>
      <c r="I101" s="14"/>
      <c r="J101" s="11" t="str">
        <f t="shared" si="47"/>
        <v/>
      </c>
      <c r="K101" s="11" t="str">
        <f t="shared" si="48"/>
        <v/>
      </c>
      <c r="L101" s="11" t="str">
        <f t="shared" si="49"/>
        <v/>
      </c>
      <c r="M101" s="11" t="str">
        <f t="shared" si="51"/>
        <v/>
      </c>
      <c r="N101" s="11" t="str">
        <f>IF(E101&lt;&gt;"",VLOOKUP(E101,依頼一覧!F:H,2,0),"")</f>
        <v/>
      </c>
    </row>
    <row r="102" spans="1:14">
      <c r="A102" s="7">
        <v>101</v>
      </c>
      <c r="B102" s="56" t="str">
        <f t="shared" ca="1" si="50"/>
        <v/>
      </c>
      <c r="C102" s="54" t="str">
        <f t="shared" si="45"/>
        <v/>
      </c>
      <c r="D102" s="54"/>
      <c r="E102" s="10"/>
      <c r="F102" s="45"/>
      <c r="G102" s="58" t="str">
        <f t="shared" si="46"/>
        <v/>
      </c>
      <c r="H102" s="11"/>
      <c r="I102" s="14"/>
      <c r="J102" s="11" t="str">
        <f t="shared" si="47"/>
        <v/>
      </c>
      <c r="K102" s="11" t="str">
        <f t="shared" si="48"/>
        <v/>
      </c>
      <c r="L102" s="11" t="str">
        <f t="shared" si="49"/>
        <v/>
      </c>
      <c r="M102" s="11" t="str">
        <f t="shared" si="51"/>
        <v/>
      </c>
      <c r="N102" s="11" t="str">
        <f>IF(E102&lt;&gt;"",VLOOKUP(E102,依頼一覧!F:H,2,0),"")</f>
        <v/>
      </c>
    </row>
    <row r="103" spans="1:14">
      <c r="A103" s="7">
        <v>102</v>
      </c>
      <c r="B103" s="56" t="str">
        <f t="shared" ca="1" si="50"/>
        <v/>
      </c>
      <c r="C103" s="54" t="str">
        <f t="shared" si="45"/>
        <v/>
      </c>
      <c r="D103" s="54"/>
      <c r="E103" s="10"/>
      <c r="F103" s="45"/>
      <c r="G103" s="58" t="str">
        <f t="shared" si="46"/>
        <v/>
      </c>
      <c r="H103" s="11"/>
      <c r="I103" s="14"/>
      <c r="J103" s="11" t="str">
        <f t="shared" si="47"/>
        <v/>
      </c>
      <c r="K103" s="11" t="str">
        <f t="shared" si="48"/>
        <v/>
      </c>
      <c r="L103" s="11" t="str">
        <f t="shared" si="49"/>
        <v/>
      </c>
      <c r="M103" s="11" t="str">
        <f t="shared" si="51"/>
        <v/>
      </c>
      <c r="N103" s="11" t="str">
        <f>IF(E103&lt;&gt;"",VLOOKUP(E103,依頼一覧!F:H,2,0),"")</f>
        <v/>
      </c>
    </row>
    <row r="104" spans="1:14">
      <c r="A104" s="7">
        <v>103</v>
      </c>
      <c r="B104" s="56" t="str">
        <f t="shared" ca="1" si="50"/>
        <v/>
      </c>
      <c r="C104" s="54" t="str">
        <f t="shared" si="45"/>
        <v/>
      </c>
      <c r="D104" s="54"/>
      <c r="E104" s="10"/>
      <c r="F104" s="45"/>
      <c r="G104" s="58" t="str">
        <f t="shared" si="46"/>
        <v/>
      </c>
      <c r="H104" s="11"/>
      <c r="I104" s="14"/>
      <c r="J104" s="11" t="str">
        <f t="shared" si="47"/>
        <v/>
      </c>
      <c r="K104" s="11" t="str">
        <f t="shared" si="48"/>
        <v/>
      </c>
      <c r="L104" s="11" t="str">
        <f t="shared" si="49"/>
        <v/>
      </c>
      <c r="M104" s="11" t="str">
        <f t="shared" si="51"/>
        <v/>
      </c>
      <c r="N104" s="11" t="str">
        <f>IF(E104&lt;&gt;"",VLOOKUP(E104,依頼一覧!F:H,2,0),"")</f>
        <v/>
      </c>
    </row>
    <row r="105" spans="1:14">
      <c r="A105" s="7">
        <v>104</v>
      </c>
      <c r="B105" s="56" t="str">
        <f t="shared" ca="1" si="50"/>
        <v/>
      </c>
      <c r="C105" s="54" t="str">
        <f t="shared" si="45"/>
        <v/>
      </c>
      <c r="D105" s="54"/>
      <c r="E105" s="10"/>
      <c r="F105" s="45"/>
      <c r="G105" s="58" t="str">
        <f t="shared" si="46"/>
        <v/>
      </c>
      <c r="H105" s="11"/>
      <c r="I105" s="14"/>
      <c r="J105" s="11" t="str">
        <f t="shared" si="47"/>
        <v/>
      </c>
      <c r="K105" s="11" t="str">
        <f t="shared" si="48"/>
        <v/>
      </c>
      <c r="L105" s="11" t="str">
        <f t="shared" si="49"/>
        <v/>
      </c>
      <c r="M105" s="11" t="str">
        <f t="shared" si="51"/>
        <v/>
      </c>
      <c r="N105" s="11" t="str">
        <f>IF(E105&lt;&gt;"",VLOOKUP(E105,依頼一覧!F:H,2,0),"")</f>
        <v/>
      </c>
    </row>
    <row r="106" spans="1:14">
      <c r="A106" s="7">
        <v>105</v>
      </c>
      <c r="B106" s="56" t="str">
        <f t="shared" ca="1" si="50"/>
        <v/>
      </c>
      <c r="C106" s="54" t="str">
        <f t="shared" si="45"/>
        <v/>
      </c>
      <c r="D106" s="54"/>
      <c r="E106" s="10"/>
      <c r="F106" s="45"/>
      <c r="G106" s="58" t="str">
        <f t="shared" si="46"/>
        <v/>
      </c>
      <c r="H106" s="11"/>
      <c r="I106" s="14"/>
      <c r="J106" s="11" t="str">
        <f t="shared" si="47"/>
        <v/>
      </c>
      <c r="K106" s="11" t="str">
        <f t="shared" si="48"/>
        <v/>
      </c>
      <c r="L106" s="11" t="str">
        <f t="shared" si="49"/>
        <v/>
      </c>
      <c r="M106" s="11" t="str">
        <f t="shared" si="51"/>
        <v/>
      </c>
      <c r="N106" s="11" t="str">
        <f>IF(E106&lt;&gt;"",VLOOKUP(E106,依頼一覧!F:H,2,0),"")</f>
        <v/>
      </c>
    </row>
    <row r="107" spans="1:14">
      <c r="A107" s="7">
        <v>106</v>
      </c>
      <c r="B107" s="56" t="str">
        <f t="shared" ca="1" si="50"/>
        <v/>
      </c>
      <c r="C107" s="54" t="str">
        <f t="shared" si="45"/>
        <v/>
      </c>
      <c r="D107" s="54"/>
      <c r="E107" s="10"/>
      <c r="F107" s="45"/>
      <c r="G107" s="58" t="str">
        <f t="shared" si="46"/>
        <v/>
      </c>
      <c r="H107" s="11"/>
      <c r="I107" s="14"/>
      <c r="J107" s="11" t="str">
        <f t="shared" si="47"/>
        <v/>
      </c>
      <c r="K107" s="11" t="str">
        <f t="shared" si="48"/>
        <v/>
      </c>
      <c r="L107" s="11" t="str">
        <f t="shared" si="49"/>
        <v/>
      </c>
      <c r="M107" s="11" t="str">
        <f t="shared" si="51"/>
        <v/>
      </c>
      <c r="N107" s="11" t="str">
        <f>IF(E107&lt;&gt;"",VLOOKUP(E107,依頼一覧!F:H,2,0),"")</f>
        <v/>
      </c>
    </row>
    <row r="108" spans="1:14">
      <c r="A108" s="7">
        <v>107</v>
      </c>
      <c r="B108" s="56" t="str">
        <f t="shared" ca="1" si="50"/>
        <v/>
      </c>
      <c r="C108" s="54" t="str">
        <f t="shared" si="45"/>
        <v/>
      </c>
      <c r="D108" s="54"/>
      <c r="E108" s="10"/>
      <c r="F108" s="45"/>
      <c r="G108" s="58" t="str">
        <f t="shared" si="46"/>
        <v/>
      </c>
      <c r="H108" s="11"/>
      <c r="I108" s="14"/>
      <c r="J108" s="11" t="str">
        <f t="shared" si="47"/>
        <v/>
      </c>
      <c r="K108" s="11" t="str">
        <f t="shared" si="48"/>
        <v/>
      </c>
      <c r="L108" s="11" t="str">
        <f t="shared" si="49"/>
        <v/>
      </c>
      <c r="M108" s="11" t="str">
        <f t="shared" si="51"/>
        <v/>
      </c>
      <c r="N108" s="11" t="str">
        <f>IF(E108&lt;&gt;"",VLOOKUP(E108,依頼一覧!F:H,2,0),"")</f>
        <v/>
      </c>
    </row>
    <row r="109" spans="1:14">
      <c r="A109" s="7">
        <v>108</v>
      </c>
      <c r="B109" s="56" t="str">
        <f t="shared" ca="1" si="50"/>
        <v/>
      </c>
      <c r="C109" s="54" t="str">
        <f t="shared" si="45"/>
        <v/>
      </c>
      <c r="D109" s="54"/>
      <c r="E109" s="10"/>
      <c r="F109" s="45"/>
      <c r="G109" s="58" t="str">
        <f t="shared" si="46"/>
        <v/>
      </c>
      <c r="H109" s="11"/>
      <c r="I109" s="14"/>
      <c r="J109" s="11" t="str">
        <f t="shared" si="47"/>
        <v/>
      </c>
      <c r="K109" s="11" t="str">
        <f t="shared" si="48"/>
        <v/>
      </c>
      <c r="L109" s="11" t="str">
        <f t="shared" si="49"/>
        <v/>
      </c>
      <c r="M109" s="11" t="str">
        <f t="shared" si="51"/>
        <v/>
      </c>
      <c r="N109" s="11" t="str">
        <f>IF(E109&lt;&gt;"",VLOOKUP(E109,依頼一覧!F:H,2,0),"")</f>
        <v/>
      </c>
    </row>
    <row r="110" spans="1:14">
      <c r="A110" s="7">
        <v>109</v>
      </c>
      <c r="B110" s="56" t="str">
        <f t="shared" ca="1" si="50"/>
        <v/>
      </c>
      <c r="C110" s="54" t="str">
        <f t="shared" si="45"/>
        <v/>
      </c>
      <c r="D110" s="54"/>
      <c r="E110" s="10"/>
      <c r="F110" s="45"/>
      <c r="G110" s="58" t="str">
        <f t="shared" si="46"/>
        <v/>
      </c>
      <c r="H110" s="11"/>
      <c r="I110" s="14"/>
      <c r="J110" s="11" t="str">
        <f t="shared" si="47"/>
        <v/>
      </c>
      <c r="K110" s="11" t="str">
        <f t="shared" si="48"/>
        <v/>
      </c>
      <c r="L110" s="11" t="str">
        <f t="shared" si="49"/>
        <v/>
      </c>
      <c r="M110" s="11" t="str">
        <f t="shared" si="51"/>
        <v/>
      </c>
      <c r="N110" s="11" t="str">
        <f>IF(E110&lt;&gt;"",VLOOKUP(E110,依頼一覧!F:H,2,0),"")</f>
        <v/>
      </c>
    </row>
    <row r="111" spans="1:14">
      <c r="A111" s="7">
        <v>110</v>
      </c>
      <c r="B111" s="56" t="str">
        <f t="shared" ca="1" si="50"/>
        <v/>
      </c>
      <c r="C111" s="54" t="str">
        <f t="shared" si="45"/>
        <v/>
      </c>
      <c r="D111" s="54"/>
      <c r="E111" s="10"/>
      <c r="F111" s="45"/>
      <c r="G111" s="58" t="str">
        <f t="shared" si="46"/>
        <v/>
      </c>
      <c r="H111" s="11"/>
      <c r="I111" s="14"/>
      <c r="J111" s="11" t="str">
        <f t="shared" si="47"/>
        <v/>
      </c>
      <c r="K111" s="11" t="str">
        <f t="shared" si="48"/>
        <v/>
      </c>
      <c r="L111" s="11" t="str">
        <f t="shared" si="49"/>
        <v/>
      </c>
      <c r="M111" s="11" t="str">
        <f t="shared" si="51"/>
        <v/>
      </c>
      <c r="N111" s="11" t="str">
        <f>IF(E111&lt;&gt;"",VLOOKUP(E111,依頼一覧!F:H,2,0),"")</f>
        <v/>
      </c>
    </row>
    <row r="112" spans="1:14">
      <c r="A112" s="7">
        <v>111</v>
      </c>
      <c r="B112" s="56" t="str">
        <f t="shared" ca="1" si="50"/>
        <v/>
      </c>
      <c r="C112" s="54" t="str">
        <f t="shared" si="45"/>
        <v/>
      </c>
      <c r="D112" s="54"/>
      <c r="E112" s="10"/>
      <c r="F112" s="45"/>
      <c r="G112" s="58" t="str">
        <f t="shared" si="46"/>
        <v/>
      </c>
      <c r="H112" s="11"/>
      <c r="I112" s="14"/>
      <c r="J112" s="11" t="str">
        <f t="shared" si="47"/>
        <v/>
      </c>
      <c r="K112" s="11" t="str">
        <f t="shared" si="48"/>
        <v/>
      </c>
      <c r="L112" s="11" t="str">
        <f t="shared" si="49"/>
        <v/>
      </c>
      <c r="M112" s="11" t="str">
        <f t="shared" si="51"/>
        <v/>
      </c>
      <c r="N112" s="11" t="str">
        <f>IF(E112&lt;&gt;"",VLOOKUP(E112,依頼一覧!F:H,2,0),"")</f>
        <v/>
      </c>
    </row>
    <row r="113" spans="1:14">
      <c r="A113" s="7">
        <v>112</v>
      </c>
      <c r="B113" s="56" t="str">
        <f t="shared" ca="1" si="50"/>
        <v/>
      </c>
      <c r="C113" s="54" t="str">
        <f t="shared" si="45"/>
        <v/>
      </c>
      <c r="D113" s="54"/>
      <c r="E113" s="10"/>
      <c r="F113" s="45"/>
      <c r="G113" s="58" t="str">
        <f t="shared" si="46"/>
        <v/>
      </c>
      <c r="H113" s="11"/>
      <c r="I113" s="14"/>
      <c r="J113" s="11" t="str">
        <f t="shared" si="47"/>
        <v/>
      </c>
      <c r="K113" s="11" t="str">
        <f t="shared" si="48"/>
        <v/>
      </c>
      <c r="L113" s="11" t="str">
        <f t="shared" si="49"/>
        <v/>
      </c>
      <c r="M113" s="11" t="str">
        <f t="shared" si="51"/>
        <v/>
      </c>
      <c r="N113" s="11" t="str">
        <f>IF(E113&lt;&gt;"",VLOOKUP(E113,依頼一覧!F:H,2,0),"")</f>
        <v/>
      </c>
    </row>
    <row r="114" spans="1:14">
      <c r="A114" s="7">
        <v>113</v>
      </c>
      <c r="B114" s="56" t="str">
        <f t="shared" ca="1" si="50"/>
        <v/>
      </c>
      <c r="C114" s="54" t="str">
        <f t="shared" si="45"/>
        <v/>
      </c>
      <c r="D114" s="54"/>
      <c r="E114" s="10"/>
      <c r="F114" s="45"/>
      <c r="G114" s="58" t="str">
        <f t="shared" si="46"/>
        <v/>
      </c>
      <c r="H114" s="11"/>
      <c r="I114" s="14"/>
      <c r="J114" s="11" t="str">
        <f t="shared" si="47"/>
        <v/>
      </c>
      <c r="K114" s="11" t="str">
        <f t="shared" si="48"/>
        <v/>
      </c>
      <c r="L114" s="11" t="str">
        <f t="shared" si="49"/>
        <v/>
      </c>
      <c r="M114" s="11" t="str">
        <f t="shared" si="51"/>
        <v/>
      </c>
      <c r="N114" s="11" t="str">
        <f>IF(E114&lt;&gt;"",VLOOKUP(E114,依頼一覧!F:H,2,0),"")</f>
        <v/>
      </c>
    </row>
    <row r="115" spans="1:14">
      <c r="A115" s="7">
        <v>114</v>
      </c>
      <c r="B115" s="56" t="str">
        <f t="shared" ca="1" si="50"/>
        <v/>
      </c>
      <c r="C115" s="54" t="str">
        <f t="shared" si="45"/>
        <v/>
      </c>
      <c r="D115" s="54"/>
      <c r="E115" s="10"/>
      <c r="F115" s="45"/>
      <c r="G115" s="58" t="str">
        <f t="shared" si="46"/>
        <v/>
      </c>
      <c r="H115" s="11"/>
      <c r="I115" s="14"/>
      <c r="J115" s="11" t="str">
        <f t="shared" si="47"/>
        <v/>
      </c>
      <c r="K115" s="11" t="str">
        <f t="shared" si="48"/>
        <v/>
      </c>
      <c r="L115" s="11" t="str">
        <f t="shared" si="49"/>
        <v/>
      </c>
      <c r="M115" s="11" t="str">
        <f t="shared" si="51"/>
        <v/>
      </c>
      <c r="N115" s="11" t="str">
        <f>IF(E115&lt;&gt;"",VLOOKUP(E115,依頼一覧!F:H,2,0),"")</f>
        <v/>
      </c>
    </row>
    <row r="116" spans="1:14">
      <c r="A116" s="7">
        <v>115</v>
      </c>
      <c r="B116" s="56" t="str">
        <f t="shared" ca="1" si="50"/>
        <v/>
      </c>
      <c r="C116" s="54" t="str">
        <f t="shared" si="45"/>
        <v/>
      </c>
      <c r="D116" s="54"/>
      <c r="E116" s="10"/>
      <c r="F116" s="45"/>
      <c r="G116" s="58" t="str">
        <f t="shared" si="46"/>
        <v/>
      </c>
      <c r="H116" s="11"/>
      <c r="I116" s="14"/>
      <c r="J116" s="11" t="str">
        <f t="shared" si="47"/>
        <v/>
      </c>
      <c r="K116" s="11" t="str">
        <f t="shared" si="48"/>
        <v/>
      </c>
      <c r="L116" s="11" t="str">
        <f t="shared" si="49"/>
        <v/>
      </c>
      <c r="M116" s="11" t="str">
        <f t="shared" si="51"/>
        <v/>
      </c>
      <c r="N116" s="11" t="str">
        <f>IF(E116&lt;&gt;"",VLOOKUP(E116,依頼一覧!F:H,2,0),"")</f>
        <v/>
      </c>
    </row>
    <row r="117" spans="1:14">
      <c r="A117" s="7">
        <v>116</v>
      </c>
      <c r="B117" s="56" t="str">
        <f t="shared" ca="1" si="50"/>
        <v/>
      </c>
      <c r="C117" s="54" t="str">
        <f t="shared" si="45"/>
        <v/>
      </c>
      <c r="D117" s="54"/>
      <c r="E117" s="10"/>
      <c r="F117" s="45"/>
      <c r="G117" s="58" t="str">
        <f t="shared" si="46"/>
        <v/>
      </c>
      <c r="H117" s="11"/>
      <c r="I117" s="14"/>
      <c r="J117" s="11" t="str">
        <f t="shared" si="47"/>
        <v/>
      </c>
      <c r="K117" s="11" t="str">
        <f t="shared" si="48"/>
        <v/>
      </c>
      <c r="L117" s="11" t="str">
        <f t="shared" si="49"/>
        <v/>
      </c>
      <c r="M117" s="11" t="str">
        <f t="shared" si="51"/>
        <v/>
      </c>
      <c r="N117" s="11" t="str">
        <f>IF(E117&lt;&gt;"",VLOOKUP(E117,依頼一覧!F:H,2,0),"")</f>
        <v/>
      </c>
    </row>
    <row r="118" spans="1:14">
      <c r="A118" s="7">
        <v>117</v>
      </c>
      <c r="B118" s="56" t="str">
        <f t="shared" ca="1" si="50"/>
        <v/>
      </c>
      <c r="C118" s="54" t="str">
        <f t="shared" si="45"/>
        <v/>
      </c>
      <c r="D118" s="54"/>
      <c r="E118" s="10"/>
      <c r="F118" s="45"/>
      <c r="G118" s="58" t="str">
        <f t="shared" si="46"/>
        <v/>
      </c>
      <c r="H118" s="11"/>
      <c r="I118" s="14"/>
      <c r="J118" s="11" t="str">
        <f t="shared" si="47"/>
        <v/>
      </c>
      <c r="K118" s="11" t="str">
        <f t="shared" si="48"/>
        <v/>
      </c>
      <c r="L118" s="11" t="str">
        <f t="shared" si="49"/>
        <v/>
      </c>
      <c r="M118" s="11" t="str">
        <f t="shared" si="51"/>
        <v/>
      </c>
      <c r="N118" s="11" t="str">
        <f>IF(E118&lt;&gt;"",VLOOKUP(E118,依頼一覧!F:H,2,0),"")</f>
        <v/>
      </c>
    </row>
    <row r="119" spans="1:14">
      <c r="A119" s="7">
        <v>118</v>
      </c>
      <c r="B119" s="56" t="str">
        <f t="shared" ca="1" si="50"/>
        <v/>
      </c>
      <c r="C119" s="54" t="str">
        <f t="shared" si="45"/>
        <v/>
      </c>
      <c r="D119" s="54"/>
      <c r="E119" s="10"/>
      <c r="F119" s="45"/>
      <c r="G119" s="58" t="str">
        <f t="shared" si="46"/>
        <v/>
      </c>
      <c r="H119" s="11"/>
      <c r="I119" s="14"/>
      <c r="J119" s="11" t="str">
        <f t="shared" si="47"/>
        <v/>
      </c>
      <c r="K119" s="11" t="str">
        <f t="shared" si="48"/>
        <v/>
      </c>
      <c r="L119" s="11" t="str">
        <f t="shared" si="49"/>
        <v/>
      </c>
      <c r="M119" s="11" t="str">
        <f t="shared" si="51"/>
        <v/>
      </c>
      <c r="N119" s="11" t="str">
        <f>IF(E119&lt;&gt;"",VLOOKUP(E119,依頼一覧!F:H,2,0),"")</f>
        <v/>
      </c>
    </row>
    <row r="120" spans="1:14">
      <c r="A120" s="7">
        <v>119</v>
      </c>
      <c r="B120" s="56" t="str">
        <f t="shared" ca="1" si="50"/>
        <v/>
      </c>
      <c r="C120" s="54" t="str">
        <f t="shared" si="45"/>
        <v/>
      </c>
      <c r="D120" s="54"/>
      <c r="E120" s="10"/>
      <c r="F120" s="45"/>
      <c r="G120" s="58" t="str">
        <f t="shared" si="46"/>
        <v/>
      </c>
      <c r="H120" s="11"/>
      <c r="I120" s="14"/>
      <c r="J120" s="11" t="str">
        <f t="shared" si="47"/>
        <v/>
      </c>
      <c r="K120" s="11" t="str">
        <f t="shared" si="48"/>
        <v/>
      </c>
      <c r="L120" s="11" t="str">
        <f t="shared" si="49"/>
        <v/>
      </c>
      <c r="M120" s="11" t="str">
        <f t="shared" si="51"/>
        <v/>
      </c>
      <c r="N120" s="11" t="str">
        <f>IF(E120&lt;&gt;"",VLOOKUP(E120,依頼一覧!F:H,2,0),"")</f>
        <v/>
      </c>
    </row>
    <row r="121" spans="1:14">
      <c r="A121" s="7">
        <v>120</v>
      </c>
      <c r="B121" s="56" t="str">
        <f t="shared" ca="1" si="50"/>
        <v/>
      </c>
      <c r="C121" s="54" t="str">
        <f t="shared" si="45"/>
        <v/>
      </c>
      <c r="D121" s="54"/>
      <c r="E121" s="10"/>
      <c r="F121" s="45"/>
      <c r="G121" s="58" t="str">
        <f t="shared" si="46"/>
        <v/>
      </c>
      <c r="H121" s="11"/>
      <c r="I121" s="14"/>
      <c r="J121" s="11" t="str">
        <f t="shared" si="47"/>
        <v/>
      </c>
      <c r="K121" s="11" t="str">
        <f t="shared" si="48"/>
        <v/>
      </c>
      <c r="L121" s="11" t="str">
        <f t="shared" si="49"/>
        <v/>
      </c>
      <c r="M121" s="11" t="str">
        <f t="shared" si="51"/>
        <v/>
      </c>
      <c r="N121" s="11" t="str">
        <f>IF(E121&lt;&gt;"",VLOOKUP(E121,依頼一覧!F:H,2,0),"")</f>
        <v/>
      </c>
    </row>
    <row r="122" spans="1:14">
      <c r="A122" s="7">
        <v>121</v>
      </c>
      <c r="B122" s="56" t="str">
        <f t="shared" ca="1" si="50"/>
        <v/>
      </c>
      <c r="C122" s="54" t="str">
        <f t="shared" si="45"/>
        <v/>
      </c>
      <c r="D122" s="54"/>
      <c r="E122" s="10"/>
      <c r="F122" s="45"/>
      <c r="G122" s="58" t="str">
        <f t="shared" si="46"/>
        <v/>
      </c>
      <c r="H122" s="11"/>
      <c r="I122" s="14"/>
      <c r="J122" s="11" t="str">
        <f t="shared" si="47"/>
        <v/>
      </c>
      <c r="K122" s="11" t="str">
        <f t="shared" si="48"/>
        <v/>
      </c>
      <c r="L122" s="11" t="str">
        <f t="shared" si="49"/>
        <v/>
      </c>
      <c r="M122" s="11" t="str">
        <f t="shared" si="51"/>
        <v/>
      </c>
      <c r="N122" s="11" t="str">
        <f>IF(E122&lt;&gt;"",VLOOKUP(E122,依頼一覧!F:H,2,0),"")</f>
        <v/>
      </c>
    </row>
    <row r="123" spans="1:14">
      <c r="A123" s="7">
        <v>122</v>
      </c>
      <c r="B123" s="56" t="str">
        <f t="shared" ca="1" si="50"/>
        <v/>
      </c>
      <c r="C123" s="54" t="str">
        <f t="shared" si="45"/>
        <v/>
      </c>
      <c r="D123" s="54"/>
      <c r="E123" s="10"/>
      <c r="F123" s="45"/>
      <c r="G123" s="58" t="str">
        <f t="shared" si="46"/>
        <v/>
      </c>
      <c r="H123" s="11"/>
      <c r="I123" s="14"/>
      <c r="J123" s="11" t="str">
        <f t="shared" si="47"/>
        <v/>
      </c>
      <c r="K123" s="11" t="str">
        <f t="shared" si="48"/>
        <v/>
      </c>
      <c r="L123" s="11" t="str">
        <f t="shared" si="49"/>
        <v/>
      </c>
      <c r="M123" s="11" t="str">
        <f t="shared" si="51"/>
        <v/>
      </c>
      <c r="N123" s="11" t="str">
        <f>IF(E123&lt;&gt;"",VLOOKUP(E123,依頼一覧!F:H,2,0),"")</f>
        <v/>
      </c>
    </row>
    <row r="124" spans="1:14">
      <c r="A124" s="7">
        <v>123</v>
      </c>
      <c r="B124" s="56" t="str">
        <f t="shared" ca="1" si="50"/>
        <v/>
      </c>
      <c r="C124" s="54" t="str">
        <f t="shared" si="45"/>
        <v/>
      </c>
      <c r="D124" s="54"/>
      <c r="E124" s="10"/>
      <c r="F124" s="45"/>
      <c r="G124" s="58" t="str">
        <f t="shared" si="46"/>
        <v/>
      </c>
      <c r="H124" s="11"/>
      <c r="I124" s="14"/>
      <c r="J124" s="11" t="str">
        <f t="shared" si="47"/>
        <v/>
      </c>
      <c r="K124" s="11" t="str">
        <f t="shared" si="48"/>
        <v/>
      </c>
      <c r="L124" s="11" t="str">
        <f t="shared" si="49"/>
        <v/>
      </c>
      <c r="M124" s="11" t="str">
        <f t="shared" si="51"/>
        <v/>
      </c>
      <c r="N124" s="11" t="str">
        <f>IF(E124&lt;&gt;"",VLOOKUP(E124,依頼一覧!F:H,2,0),"")</f>
        <v/>
      </c>
    </row>
    <row r="125" spans="1:14">
      <c r="A125" s="7">
        <v>124</v>
      </c>
      <c r="B125" s="56" t="str">
        <f t="shared" ca="1" si="50"/>
        <v/>
      </c>
      <c r="C125" s="54" t="str">
        <f t="shared" si="45"/>
        <v/>
      </c>
      <c r="D125" s="54"/>
      <c r="E125" s="10"/>
      <c r="F125" s="45"/>
      <c r="G125" s="58" t="str">
        <f t="shared" si="46"/>
        <v/>
      </c>
      <c r="H125" s="11"/>
      <c r="I125" s="14"/>
      <c r="J125" s="11" t="str">
        <f t="shared" si="47"/>
        <v/>
      </c>
      <c r="K125" s="11" t="str">
        <f t="shared" si="48"/>
        <v/>
      </c>
      <c r="L125" s="11" t="str">
        <f t="shared" si="49"/>
        <v/>
      </c>
      <c r="M125" s="11" t="str">
        <f t="shared" si="51"/>
        <v/>
      </c>
      <c r="N125" s="11" t="str">
        <f>IF(E125&lt;&gt;"",VLOOKUP(E125,依頼一覧!F:H,2,0),"")</f>
        <v/>
      </c>
    </row>
    <row r="126" spans="1:14">
      <c r="A126" s="7">
        <v>125</v>
      </c>
      <c r="B126" s="56" t="str">
        <f t="shared" ca="1" si="50"/>
        <v/>
      </c>
      <c r="C126" s="54" t="str">
        <f t="shared" si="45"/>
        <v/>
      </c>
      <c r="D126" s="54"/>
      <c r="E126" s="10"/>
      <c r="F126" s="45"/>
      <c r="G126" s="58" t="str">
        <f t="shared" si="46"/>
        <v/>
      </c>
      <c r="H126" s="11"/>
      <c r="I126" s="14"/>
      <c r="J126" s="11" t="str">
        <f t="shared" si="47"/>
        <v/>
      </c>
      <c r="K126" s="11" t="str">
        <f t="shared" si="48"/>
        <v/>
      </c>
      <c r="L126" s="11" t="str">
        <f t="shared" si="49"/>
        <v/>
      </c>
      <c r="M126" s="11" t="str">
        <f t="shared" si="51"/>
        <v/>
      </c>
      <c r="N126" s="11" t="str">
        <f>IF(E126&lt;&gt;"",VLOOKUP(E126,依頼一覧!F:H,2,0),"")</f>
        <v/>
      </c>
    </row>
    <row r="127" spans="1:14">
      <c r="A127" s="7">
        <v>126</v>
      </c>
      <c r="B127" s="56" t="str">
        <f t="shared" ca="1" si="50"/>
        <v/>
      </c>
      <c r="C127" s="54" t="str">
        <f t="shared" si="45"/>
        <v/>
      </c>
      <c r="D127" s="54"/>
      <c r="E127" s="10"/>
      <c r="F127" s="45"/>
      <c r="G127" s="58" t="str">
        <f t="shared" si="46"/>
        <v/>
      </c>
      <c r="H127" s="11"/>
      <c r="I127" s="14"/>
      <c r="J127" s="11" t="str">
        <f t="shared" si="47"/>
        <v/>
      </c>
      <c r="K127" s="11" t="str">
        <f t="shared" si="48"/>
        <v/>
      </c>
      <c r="L127" s="11" t="str">
        <f t="shared" si="49"/>
        <v/>
      </c>
      <c r="M127" s="11" t="str">
        <f t="shared" si="51"/>
        <v/>
      </c>
      <c r="N127" s="11" t="str">
        <f>IF(E127&lt;&gt;"",VLOOKUP(E127,依頼一覧!F:H,2,0),"")</f>
        <v/>
      </c>
    </row>
    <row r="128" spans="1:14">
      <c r="A128" s="7">
        <v>127</v>
      </c>
      <c r="B128" s="56" t="str">
        <f t="shared" ca="1" si="50"/>
        <v/>
      </c>
      <c r="C128" s="54" t="str">
        <f t="shared" si="45"/>
        <v/>
      </c>
      <c r="D128" s="54"/>
      <c r="E128" s="10"/>
      <c r="F128" s="45"/>
      <c r="G128" s="58" t="str">
        <f t="shared" si="46"/>
        <v/>
      </c>
      <c r="H128" s="11"/>
      <c r="I128" s="14"/>
      <c r="J128" s="11" t="str">
        <f t="shared" si="47"/>
        <v/>
      </c>
      <c r="K128" s="11" t="str">
        <f t="shared" si="48"/>
        <v/>
      </c>
      <c r="L128" s="11" t="str">
        <f t="shared" si="49"/>
        <v/>
      </c>
      <c r="M128" s="11" t="str">
        <f t="shared" si="51"/>
        <v/>
      </c>
      <c r="N128" s="11" t="str">
        <f>IF(E128&lt;&gt;"",VLOOKUP(E128,依頼一覧!F:H,2,0),"")</f>
        <v/>
      </c>
    </row>
    <row r="129" spans="1:14">
      <c r="A129" s="7">
        <v>128</v>
      </c>
      <c r="B129" s="56" t="str">
        <f t="shared" ca="1" si="50"/>
        <v/>
      </c>
      <c r="C129" s="54" t="str">
        <f t="shared" si="45"/>
        <v/>
      </c>
      <c r="D129" s="54"/>
      <c r="E129" s="10"/>
      <c r="F129" s="45"/>
      <c r="G129" s="58" t="str">
        <f t="shared" si="46"/>
        <v/>
      </c>
      <c r="H129" s="11"/>
      <c r="I129" s="14"/>
      <c r="J129" s="11" t="str">
        <f t="shared" si="47"/>
        <v/>
      </c>
      <c r="K129" s="11" t="str">
        <f t="shared" si="48"/>
        <v/>
      </c>
      <c r="L129" s="11" t="str">
        <f t="shared" si="49"/>
        <v/>
      </c>
      <c r="M129" s="11" t="str">
        <f t="shared" si="51"/>
        <v/>
      </c>
      <c r="N129" s="11" t="str">
        <f>IF(E129&lt;&gt;"",VLOOKUP(E129,依頼一覧!F:H,2,0),"")</f>
        <v/>
      </c>
    </row>
    <row r="130" spans="1:14">
      <c r="A130" s="7">
        <v>129</v>
      </c>
      <c r="B130" s="56" t="str">
        <f t="shared" ca="1" si="50"/>
        <v/>
      </c>
      <c r="C130" s="54" t="str">
        <f t="shared" ref="C130:C170" si="52">IF(D130&lt;&gt;"",C129,"")</f>
        <v/>
      </c>
      <c r="D130" s="54"/>
      <c r="E130" s="10"/>
      <c r="F130" s="45"/>
      <c r="G130" s="58" t="str">
        <f t="shared" ref="G130:G193" si="53">LEFT(E130,5)</f>
        <v/>
      </c>
      <c r="H130" s="11"/>
      <c r="I130" s="14"/>
      <c r="J130" s="11" t="str">
        <f t="shared" ref="J130:J193" si="54">IF(E130&lt;&gt;"",
IF(
OR(VALUE(G130)=31091,VALUE(G130)=49561,VALUE(G130)=49790,VALUE(G130)=48161,VALUE(G130)=49661,VALUE(G130)=49861,VALUE(G130)=48561,VALUE(G130)=49679,VALUE(G130)=60522,VALUE(G130)=49261,VALUE(G130)=49681,VALUE(G130)=71151,VALUE(G130)=49361,VALUE(G130)=49743,VALUE(G130)=77334,VALUE(G130)=49461,VALUE(G130)=49761,VALUE(G130)=99661,VALUE(G130)=917,VALUE(G130)=10035,VALUE(G130)=49663,VALUE(G130)=49665,VALUE(G130)=60020,VALUE(G130)=99660,VALUE(G130)=99663,VALUE(G130)=99665,VALUE(G130)=71151,VALUE(G130)=31081),"JCB",
IF(
E130=0,"J-Mups","MUN"
)
),"")</f>
        <v/>
      </c>
      <c r="K130" s="11" t="str">
        <f t="shared" ref="K130:K193" si="55">IF(D130&lt;&gt;"","佐川","")</f>
        <v/>
      </c>
      <c r="L130" s="11" t="str">
        <f t="shared" ref="L130:L193" si="56">IF(D130&lt;&gt;"",IF(H130="*","元払い","着払い"),"")</f>
        <v/>
      </c>
      <c r="M130" s="11" t="str">
        <f t="shared" si="51"/>
        <v/>
      </c>
      <c r="N130" s="11" t="str">
        <f>IF(E130&lt;&gt;"",VLOOKUP(E130,依頼一覧!F:H,2,0),"")</f>
        <v/>
      </c>
    </row>
    <row r="131" spans="1:14">
      <c r="A131" s="7">
        <v>130</v>
      </c>
      <c r="B131" s="56" t="str">
        <f t="shared" ref="B131:B194" ca="1" si="57">IF(D131&lt;&gt;"",TODAY(),"")</f>
        <v/>
      </c>
      <c r="C131" s="54" t="str">
        <f t="shared" si="52"/>
        <v/>
      </c>
      <c r="D131" s="54"/>
      <c r="E131" s="10"/>
      <c r="F131" s="45"/>
      <c r="G131" s="58" t="str">
        <f t="shared" si="53"/>
        <v/>
      </c>
      <c r="H131" s="11"/>
      <c r="I131" s="14"/>
      <c r="J131" s="11" t="str">
        <f t="shared" si="54"/>
        <v/>
      </c>
      <c r="K131" s="11" t="str">
        <f t="shared" si="55"/>
        <v/>
      </c>
      <c r="L131" s="11" t="str">
        <f t="shared" si="56"/>
        <v/>
      </c>
      <c r="M131" s="11" t="str">
        <f t="shared" ref="M131:M194" si="58">IF(E131&lt;&gt;"",IF(OR(VALUE(G131)=31081,VALUE(G131)=49665,VALUE(G131)=917,VALUE(G131)=10035,VALUE(G131)=49663,VALUE(G131)=60020,VALUE(G131)=49679,VALUE(G131)=99663,VALUE(G131)=99665,VALUE(G131)=55084,VALUE(G131)=55087,VALUE(G131)=55088,VALUE(G131)=55089,VALUE(G131)=55090,VALUE(G131)=55091,VALUE(G131)=55092,VALUE(G131)=55093,VALUE(G131)=55094,VALUE(G131)=55095,VALUE(G131)=55096,VALUE(G131)=55097,VALUE(G131)=55099,VALUE(G131)=55100,VALUE(G131)=71151),"調整",
IF(E131&lt;&gt;"",IF(OR(VALUE(G131)=31091,VALUE(G131)=49681,VALUE(G131)=49743,VALUE(G131)=60522),"依頼かも",
IF(J131="J-Mups","保管リスト","依頼")))),"")</f>
        <v/>
      </c>
      <c r="N131" s="11" t="str">
        <f>IF(E131&lt;&gt;"",VLOOKUP(E131,依頼一覧!F:H,2,0),"")</f>
        <v/>
      </c>
    </row>
    <row r="132" spans="1:14">
      <c r="A132" s="7">
        <v>131</v>
      </c>
      <c r="B132" s="56" t="str">
        <f t="shared" ca="1" si="57"/>
        <v/>
      </c>
      <c r="C132" s="54" t="str">
        <f t="shared" si="52"/>
        <v/>
      </c>
      <c r="D132" s="54"/>
      <c r="E132" s="10"/>
      <c r="F132" s="45"/>
      <c r="G132" s="58" t="str">
        <f t="shared" si="53"/>
        <v/>
      </c>
      <c r="H132" s="11"/>
      <c r="I132" s="14"/>
      <c r="J132" s="11" t="str">
        <f t="shared" si="54"/>
        <v/>
      </c>
      <c r="K132" s="11" t="str">
        <f t="shared" si="55"/>
        <v/>
      </c>
      <c r="L132" s="11" t="str">
        <f t="shared" si="56"/>
        <v/>
      </c>
      <c r="M132" s="11" t="str">
        <f t="shared" si="58"/>
        <v/>
      </c>
      <c r="N132" s="11" t="str">
        <f>IF(E132&lt;&gt;"",VLOOKUP(E132,依頼一覧!F:H,2,0),"")</f>
        <v/>
      </c>
    </row>
    <row r="133" spans="1:14">
      <c r="A133" s="7">
        <v>132</v>
      </c>
      <c r="B133" s="56" t="str">
        <f t="shared" ca="1" si="57"/>
        <v/>
      </c>
      <c r="C133" s="54" t="str">
        <f t="shared" si="52"/>
        <v/>
      </c>
      <c r="D133" s="54"/>
      <c r="E133" s="10"/>
      <c r="F133" s="45"/>
      <c r="G133" s="58" t="str">
        <f t="shared" si="53"/>
        <v/>
      </c>
      <c r="H133" s="11"/>
      <c r="I133" s="14"/>
      <c r="J133" s="11" t="str">
        <f t="shared" si="54"/>
        <v/>
      </c>
      <c r="K133" s="11" t="str">
        <f t="shared" si="55"/>
        <v/>
      </c>
      <c r="L133" s="11" t="str">
        <f t="shared" si="56"/>
        <v/>
      </c>
      <c r="M133" s="11" t="str">
        <f t="shared" si="58"/>
        <v/>
      </c>
      <c r="N133" s="11" t="str">
        <f>IF(E133&lt;&gt;"",VLOOKUP(E133,依頼一覧!F:H,2,0),"")</f>
        <v/>
      </c>
    </row>
    <row r="134" spans="1:14">
      <c r="A134" s="7">
        <v>133</v>
      </c>
      <c r="B134" s="56" t="str">
        <f t="shared" ca="1" si="57"/>
        <v/>
      </c>
      <c r="C134" s="54" t="str">
        <f t="shared" si="52"/>
        <v/>
      </c>
      <c r="D134" s="54"/>
      <c r="E134" s="10"/>
      <c r="F134" s="45"/>
      <c r="G134" s="58" t="str">
        <f t="shared" si="53"/>
        <v/>
      </c>
      <c r="H134" s="11"/>
      <c r="I134" s="14"/>
      <c r="J134" s="11" t="str">
        <f t="shared" si="54"/>
        <v/>
      </c>
      <c r="K134" s="11" t="str">
        <f t="shared" si="55"/>
        <v/>
      </c>
      <c r="L134" s="11" t="str">
        <f t="shared" si="56"/>
        <v/>
      </c>
      <c r="M134" s="11" t="str">
        <f t="shared" si="58"/>
        <v/>
      </c>
      <c r="N134" s="11" t="str">
        <f>IF(E134&lt;&gt;"",VLOOKUP(E134,依頼一覧!F:H,2,0),"")</f>
        <v/>
      </c>
    </row>
    <row r="135" spans="1:14">
      <c r="A135" s="7">
        <v>134</v>
      </c>
      <c r="B135" s="56" t="str">
        <f t="shared" ca="1" si="57"/>
        <v/>
      </c>
      <c r="C135" s="54" t="str">
        <f t="shared" si="52"/>
        <v/>
      </c>
      <c r="D135" s="54"/>
      <c r="E135" s="10"/>
      <c r="F135" s="45"/>
      <c r="G135" s="58" t="str">
        <f t="shared" si="53"/>
        <v/>
      </c>
      <c r="H135" s="11"/>
      <c r="I135" s="14"/>
      <c r="J135" s="11" t="str">
        <f t="shared" si="54"/>
        <v/>
      </c>
      <c r="K135" s="11" t="str">
        <f t="shared" si="55"/>
        <v/>
      </c>
      <c r="L135" s="11" t="str">
        <f t="shared" si="56"/>
        <v/>
      </c>
      <c r="M135" s="11" t="str">
        <f t="shared" si="58"/>
        <v/>
      </c>
      <c r="N135" s="11" t="str">
        <f>IF(E135&lt;&gt;"",VLOOKUP(E135,依頼一覧!F:H,2,0),"")</f>
        <v/>
      </c>
    </row>
    <row r="136" spans="1:14">
      <c r="A136" s="7">
        <v>135</v>
      </c>
      <c r="B136" s="56" t="str">
        <f t="shared" ca="1" si="57"/>
        <v/>
      </c>
      <c r="C136" s="54" t="str">
        <f t="shared" si="52"/>
        <v/>
      </c>
      <c r="D136" s="54"/>
      <c r="E136" s="10"/>
      <c r="F136" s="45"/>
      <c r="G136" s="58" t="str">
        <f t="shared" si="53"/>
        <v/>
      </c>
      <c r="H136" s="11"/>
      <c r="I136" s="14"/>
      <c r="J136" s="11" t="str">
        <f t="shared" si="54"/>
        <v/>
      </c>
      <c r="K136" s="11" t="str">
        <f t="shared" si="55"/>
        <v/>
      </c>
      <c r="L136" s="11" t="str">
        <f t="shared" si="56"/>
        <v/>
      </c>
      <c r="M136" s="11" t="str">
        <f t="shared" si="58"/>
        <v/>
      </c>
      <c r="N136" s="11" t="str">
        <f>IF(E136&lt;&gt;"",VLOOKUP(E136,依頼一覧!F:H,2,0),"")</f>
        <v/>
      </c>
    </row>
    <row r="137" spans="1:14">
      <c r="A137" s="7">
        <v>136</v>
      </c>
      <c r="B137" s="56" t="str">
        <f t="shared" ca="1" si="57"/>
        <v/>
      </c>
      <c r="C137" s="54" t="str">
        <f t="shared" si="52"/>
        <v/>
      </c>
      <c r="D137" s="54"/>
      <c r="E137" s="10"/>
      <c r="F137" s="45"/>
      <c r="G137" s="58" t="str">
        <f t="shared" si="53"/>
        <v/>
      </c>
      <c r="H137" s="11"/>
      <c r="I137" s="14"/>
      <c r="J137" s="11" t="str">
        <f t="shared" si="54"/>
        <v/>
      </c>
      <c r="K137" s="11" t="str">
        <f t="shared" si="55"/>
        <v/>
      </c>
      <c r="L137" s="11" t="str">
        <f t="shared" si="56"/>
        <v/>
      </c>
      <c r="M137" s="11" t="str">
        <f t="shared" si="58"/>
        <v/>
      </c>
      <c r="N137" s="11" t="str">
        <f>IF(E137&lt;&gt;"",VLOOKUP(E137,依頼一覧!F:H,2,0),"")</f>
        <v/>
      </c>
    </row>
    <row r="138" spans="1:14">
      <c r="A138" s="7">
        <v>137</v>
      </c>
      <c r="B138" s="56" t="str">
        <f t="shared" ca="1" si="57"/>
        <v/>
      </c>
      <c r="C138" s="54" t="str">
        <f t="shared" si="52"/>
        <v/>
      </c>
      <c r="D138" s="54"/>
      <c r="E138" s="10"/>
      <c r="F138" s="45"/>
      <c r="G138" s="58" t="str">
        <f t="shared" si="53"/>
        <v/>
      </c>
      <c r="H138" s="11"/>
      <c r="I138" s="14"/>
      <c r="J138" s="11" t="str">
        <f t="shared" si="54"/>
        <v/>
      </c>
      <c r="K138" s="11" t="str">
        <f t="shared" si="55"/>
        <v/>
      </c>
      <c r="L138" s="11" t="str">
        <f t="shared" si="56"/>
        <v/>
      </c>
      <c r="M138" s="11" t="str">
        <f t="shared" si="58"/>
        <v/>
      </c>
      <c r="N138" s="11" t="str">
        <f>IF(E138&lt;&gt;"",VLOOKUP(E138,依頼一覧!F:H,2,0),"")</f>
        <v/>
      </c>
    </row>
    <row r="139" spans="1:14">
      <c r="A139" s="7">
        <v>138</v>
      </c>
      <c r="B139" s="56" t="str">
        <f t="shared" ca="1" si="57"/>
        <v/>
      </c>
      <c r="C139" s="54" t="str">
        <f t="shared" si="52"/>
        <v/>
      </c>
      <c r="D139" s="54"/>
      <c r="E139" s="10"/>
      <c r="F139" s="45"/>
      <c r="G139" s="58" t="str">
        <f t="shared" si="53"/>
        <v/>
      </c>
      <c r="H139" s="11"/>
      <c r="I139" s="14"/>
      <c r="J139" s="11" t="str">
        <f t="shared" si="54"/>
        <v/>
      </c>
      <c r="K139" s="11" t="str">
        <f t="shared" si="55"/>
        <v/>
      </c>
      <c r="L139" s="11" t="str">
        <f t="shared" si="56"/>
        <v/>
      </c>
      <c r="M139" s="11" t="str">
        <f t="shared" si="58"/>
        <v/>
      </c>
      <c r="N139" s="11" t="str">
        <f>IF(E139&lt;&gt;"",VLOOKUP(E139,依頼一覧!F:H,2,0),"")</f>
        <v/>
      </c>
    </row>
    <row r="140" spans="1:14">
      <c r="A140" s="7">
        <v>139</v>
      </c>
      <c r="B140" s="56" t="str">
        <f t="shared" ca="1" si="57"/>
        <v/>
      </c>
      <c r="C140" s="54" t="str">
        <f t="shared" si="52"/>
        <v/>
      </c>
      <c r="D140" s="54"/>
      <c r="E140" s="10"/>
      <c r="F140" s="45"/>
      <c r="G140" s="58" t="str">
        <f t="shared" si="53"/>
        <v/>
      </c>
      <c r="H140" s="11"/>
      <c r="I140" s="14"/>
      <c r="J140" s="11" t="str">
        <f t="shared" si="54"/>
        <v/>
      </c>
      <c r="K140" s="11" t="str">
        <f t="shared" si="55"/>
        <v/>
      </c>
      <c r="L140" s="11" t="str">
        <f t="shared" si="56"/>
        <v/>
      </c>
      <c r="M140" s="11" t="str">
        <f t="shared" si="58"/>
        <v/>
      </c>
      <c r="N140" s="11" t="str">
        <f>IF(E140&lt;&gt;"",VLOOKUP(E140,依頼一覧!F:H,2,0),"")</f>
        <v/>
      </c>
    </row>
    <row r="141" spans="1:14">
      <c r="A141" s="7">
        <v>140</v>
      </c>
      <c r="B141" s="56" t="str">
        <f t="shared" ca="1" si="57"/>
        <v/>
      </c>
      <c r="C141" s="54" t="str">
        <f t="shared" si="52"/>
        <v/>
      </c>
      <c r="D141" s="54"/>
      <c r="E141" s="10"/>
      <c r="F141" s="45"/>
      <c r="G141" s="58" t="str">
        <f t="shared" si="53"/>
        <v/>
      </c>
      <c r="H141" s="11"/>
      <c r="I141" s="14"/>
      <c r="J141" s="11" t="str">
        <f t="shared" si="54"/>
        <v/>
      </c>
      <c r="K141" s="11" t="str">
        <f t="shared" si="55"/>
        <v/>
      </c>
      <c r="L141" s="11" t="str">
        <f t="shared" si="56"/>
        <v/>
      </c>
      <c r="M141" s="11" t="str">
        <f t="shared" si="58"/>
        <v/>
      </c>
      <c r="N141" s="11" t="str">
        <f>IF(E141&lt;&gt;"",VLOOKUP(E141,依頼一覧!F:H,2,0),"")</f>
        <v/>
      </c>
    </row>
    <row r="142" spans="1:14">
      <c r="A142" s="7">
        <v>141</v>
      </c>
      <c r="B142" s="56" t="str">
        <f t="shared" ca="1" si="57"/>
        <v/>
      </c>
      <c r="C142" s="54" t="str">
        <f t="shared" si="52"/>
        <v/>
      </c>
      <c r="D142" s="54"/>
      <c r="E142" s="10"/>
      <c r="F142" s="45"/>
      <c r="G142" s="58" t="str">
        <f t="shared" si="53"/>
        <v/>
      </c>
      <c r="H142" s="11"/>
      <c r="I142" s="14"/>
      <c r="J142" s="11" t="str">
        <f t="shared" si="54"/>
        <v/>
      </c>
      <c r="K142" s="11" t="str">
        <f t="shared" si="55"/>
        <v/>
      </c>
      <c r="L142" s="11" t="str">
        <f t="shared" si="56"/>
        <v/>
      </c>
      <c r="M142" s="11" t="str">
        <f t="shared" si="58"/>
        <v/>
      </c>
      <c r="N142" s="11" t="str">
        <f>IF(E142&lt;&gt;"",VLOOKUP(E142,依頼一覧!F:H,2,0),"")</f>
        <v/>
      </c>
    </row>
    <row r="143" spans="1:14">
      <c r="A143" s="7">
        <v>142</v>
      </c>
      <c r="B143" s="56" t="str">
        <f t="shared" ca="1" si="57"/>
        <v/>
      </c>
      <c r="C143" s="54" t="str">
        <f t="shared" si="52"/>
        <v/>
      </c>
      <c r="D143" s="54"/>
      <c r="E143" s="10"/>
      <c r="F143" s="45"/>
      <c r="G143" s="58" t="str">
        <f t="shared" si="53"/>
        <v/>
      </c>
      <c r="H143" s="11"/>
      <c r="I143" s="14"/>
      <c r="J143" s="11" t="str">
        <f t="shared" si="54"/>
        <v/>
      </c>
      <c r="K143" s="11" t="str">
        <f t="shared" si="55"/>
        <v/>
      </c>
      <c r="L143" s="11" t="str">
        <f t="shared" si="56"/>
        <v/>
      </c>
      <c r="M143" s="11" t="str">
        <f t="shared" si="58"/>
        <v/>
      </c>
      <c r="N143" s="11" t="str">
        <f>IF(E143&lt;&gt;"",VLOOKUP(E143,依頼一覧!F:H,2,0),"")</f>
        <v/>
      </c>
    </row>
    <row r="144" spans="1:14">
      <c r="A144" s="7">
        <v>143</v>
      </c>
      <c r="B144" s="56" t="str">
        <f t="shared" ca="1" si="57"/>
        <v/>
      </c>
      <c r="C144" s="54" t="str">
        <f t="shared" si="52"/>
        <v/>
      </c>
      <c r="D144" s="54"/>
      <c r="E144" s="10"/>
      <c r="F144" s="45"/>
      <c r="G144" s="58" t="str">
        <f t="shared" si="53"/>
        <v/>
      </c>
      <c r="H144" s="11"/>
      <c r="I144" s="14"/>
      <c r="J144" s="11" t="str">
        <f t="shared" si="54"/>
        <v/>
      </c>
      <c r="K144" s="11" t="str">
        <f t="shared" si="55"/>
        <v/>
      </c>
      <c r="L144" s="11" t="str">
        <f t="shared" si="56"/>
        <v/>
      </c>
      <c r="M144" s="11" t="str">
        <f t="shared" si="58"/>
        <v/>
      </c>
      <c r="N144" s="11" t="str">
        <f>IF(E144&lt;&gt;"",VLOOKUP(E144,依頼一覧!F:H,2,0),"")</f>
        <v/>
      </c>
    </row>
    <row r="145" spans="1:14">
      <c r="A145" s="7">
        <v>144</v>
      </c>
      <c r="B145" s="56" t="str">
        <f t="shared" ca="1" si="57"/>
        <v/>
      </c>
      <c r="C145" s="54" t="str">
        <f t="shared" si="52"/>
        <v/>
      </c>
      <c r="D145" s="54"/>
      <c r="E145" s="10"/>
      <c r="F145" s="45"/>
      <c r="G145" s="58" t="str">
        <f t="shared" si="53"/>
        <v/>
      </c>
      <c r="H145" s="11"/>
      <c r="I145" s="14"/>
      <c r="J145" s="11" t="str">
        <f t="shared" si="54"/>
        <v/>
      </c>
      <c r="K145" s="11" t="str">
        <f t="shared" si="55"/>
        <v/>
      </c>
      <c r="L145" s="11" t="str">
        <f t="shared" si="56"/>
        <v/>
      </c>
      <c r="M145" s="11" t="str">
        <f t="shared" si="58"/>
        <v/>
      </c>
      <c r="N145" s="11" t="str">
        <f>IF(E145&lt;&gt;"",VLOOKUP(E145,依頼一覧!F:H,2,0),"")</f>
        <v/>
      </c>
    </row>
    <row r="146" spans="1:14">
      <c r="A146" s="7">
        <v>145</v>
      </c>
      <c r="B146" s="56" t="str">
        <f t="shared" ca="1" si="57"/>
        <v/>
      </c>
      <c r="C146" s="54" t="str">
        <f t="shared" si="52"/>
        <v/>
      </c>
      <c r="D146" s="54"/>
      <c r="E146" s="10"/>
      <c r="F146" s="45"/>
      <c r="G146" s="58" t="str">
        <f t="shared" si="53"/>
        <v/>
      </c>
      <c r="H146" s="11"/>
      <c r="I146" s="14"/>
      <c r="J146" s="11" t="str">
        <f t="shared" si="54"/>
        <v/>
      </c>
      <c r="K146" s="11" t="str">
        <f t="shared" si="55"/>
        <v/>
      </c>
      <c r="L146" s="11" t="str">
        <f t="shared" si="56"/>
        <v/>
      </c>
      <c r="M146" s="11" t="str">
        <f t="shared" si="58"/>
        <v/>
      </c>
      <c r="N146" s="11" t="str">
        <f>IF(E146&lt;&gt;"",VLOOKUP(E146,依頼一覧!F:H,2,0),"")</f>
        <v/>
      </c>
    </row>
    <row r="147" spans="1:14">
      <c r="A147" s="7">
        <v>146</v>
      </c>
      <c r="B147" s="56" t="str">
        <f t="shared" ca="1" si="57"/>
        <v/>
      </c>
      <c r="C147" s="54" t="str">
        <f t="shared" si="52"/>
        <v/>
      </c>
      <c r="D147" s="54"/>
      <c r="E147" s="10"/>
      <c r="F147" s="45"/>
      <c r="G147" s="58" t="str">
        <f t="shared" si="53"/>
        <v/>
      </c>
      <c r="H147" s="11"/>
      <c r="I147" s="14"/>
      <c r="J147" s="11" t="str">
        <f t="shared" si="54"/>
        <v/>
      </c>
      <c r="K147" s="11" t="str">
        <f t="shared" si="55"/>
        <v/>
      </c>
      <c r="L147" s="11" t="str">
        <f t="shared" si="56"/>
        <v/>
      </c>
      <c r="M147" s="11" t="str">
        <f t="shared" si="58"/>
        <v/>
      </c>
      <c r="N147" s="11" t="str">
        <f>IF(E147&lt;&gt;"",VLOOKUP(E147,依頼一覧!F:H,2,0),"")</f>
        <v/>
      </c>
    </row>
    <row r="148" spans="1:14">
      <c r="A148" s="7">
        <v>147</v>
      </c>
      <c r="B148" s="56" t="str">
        <f t="shared" ca="1" si="57"/>
        <v/>
      </c>
      <c r="C148" s="54" t="str">
        <f t="shared" si="52"/>
        <v/>
      </c>
      <c r="D148" s="54"/>
      <c r="E148" s="10"/>
      <c r="F148" s="45"/>
      <c r="G148" s="58" t="str">
        <f t="shared" si="53"/>
        <v/>
      </c>
      <c r="H148" s="11"/>
      <c r="I148" s="14"/>
      <c r="J148" s="11" t="str">
        <f t="shared" si="54"/>
        <v/>
      </c>
      <c r="K148" s="11" t="str">
        <f t="shared" si="55"/>
        <v/>
      </c>
      <c r="L148" s="11" t="str">
        <f t="shared" si="56"/>
        <v/>
      </c>
      <c r="M148" s="11" t="str">
        <f t="shared" si="58"/>
        <v/>
      </c>
      <c r="N148" s="11" t="str">
        <f>IF(E148&lt;&gt;"",VLOOKUP(E148,依頼一覧!F:H,2,0),"")</f>
        <v/>
      </c>
    </row>
    <row r="149" spans="1:14">
      <c r="A149" s="7">
        <v>148</v>
      </c>
      <c r="B149" s="56" t="str">
        <f t="shared" ca="1" si="57"/>
        <v/>
      </c>
      <c r="C149" s="54" t="str">
        <f t="shared" si="52"/>
        <v/>
      </c>
      <c r="D149" s="54"/>
      <c r="E149" s="10"/>
      <c r="F149" s="45"/>
      <c r="G149" s="58" t="str">
        <f t="shared" si="53"/>
        <v/>
      </c>
      <c r="H149" s="11"/>
      <c r="I149" s="14"/>
      <c r="J149" s="11" t="str">
        <f t="shared" si="54"/>
        <v/>
      </c>
      <c r="K149" s="11" t="str">
        <f t="shared" si="55"/>
        <v/>
      </c>
      <c r="L149" s="11" t="str">
        <f t="shared" si="56"/>
        <v/>
      </c>
      <c r="M149" s="11" t="str">
        <f t="shared" si="58"/>
        <v/>
      </c>
      <c r="N149" s="11" t="str">
        <f>IF(E149&lt;&gt;"",VLOOKUP(E149,依頼一覧!F:H,2,0),"")</f>
        <v/>
      </c>
    </row>
    <row r="150" spans="1:14">
      <c r="A150" s="7">
        <v>149</v>
      </c>
      <c r="B150" s="56" t="str">
        <f t="shared" ca="1" si="57"/>
        <v/>
      </c>
      <c r="C150" s="54" t="str">
        <f t="shared" si="52"/>
        <v/>
      </c>
      <c r="D150" s="54"/>
      <c r="E150" s="10"/>
      <c r="F150" s="45"/>
      <c r="G150" s="58" t="str">
        <f t="shared" si="53"/>
        <v/>
      </c>
      <c r="H150" s="11"/>
      <c r="I150" s="14"/>
      <c r="J150" s="11" t="str">
        <f t="shared" si="54"/>
        <v/>
      </c>
      <c r="K150" s="11" t="str">
        <f t="shared" si="55"/>
        <v/>
      </c>
      <c r="L150" s="11" t="str">
        <f t="shared" si="56"/>
        <v/>
      </c>
      <c r="M150" s="11" t="str">
        <f t="shared" si="58"/>
        <v/>
      </c>
      <c r="N150" s="11" t="str">
        <f>IF(E150&lt;&gt;"",VLOOKUP(E150,依頼一覧!F:H,2,0),"")</f>
        <v/>
      </c>
    </row>
    <row r="151" spans="1:14">
      <c r="A151" s="7">
        <v>150</v>
      </c>
      <c r="B151" s="56" t="str">
        <f t="shared" ca="1" si="57"/>
        <v/>
      </c>
      <c r="C151" s="54" t="str">
        <f t="shared" si="52"/>
        <v/>
      </c>
      <c r="D151" s="54"/>
      <c r="E151" s="10"/>
      <c r="F151" s="45"/>
      <c r="G151" s="58" t="str">
        <f t="shared" si="53"/>
        <v/>
      </c>
      <c r="H151" s="11"/>
      <c r="I151" s="14"/>
      <c r="J151" s="11" t="str">
        <f t="shared" si="54"/>
        <v/>
      </c>
      <c r="K151" s="11" t="str">
        <f t="shared" si="55"/>
        <v/>
      </c>
      <c r="L151" s="11" t="str">
        <f t="shared" si="56"/>
        <v/>
      </c>
      <c r="M151" s="11" t="str">
        <f t="shared" si="58"/>
        <v/>
      </c>
      <c r="N151" s="11" t="str">
        <f>IF(E151&lt;&gt;"",VLOOKUP(E151,依頼一覧!F:H,2,0),"")</f>
        <v/>
      </c>
    </row>
    <row r="152" spans="1:14">
      <c r="A152" s="7">
        <v>151</v>
      </c>
      <c r="B152" s="56" t="str">
        <f t="shared" ca="1" si="57"/>
        <v/>
      </c>
      <c r="C152" s="54" t="str">
        <f t="shared" si="52"/>
        <v/>
      </c>
      <c r="D152" s="54"/>
      <c r="E152" s="10"/>
      <c r="F152" s="45"/>
      <c r="G152" s="58" t="str">
        <f t="shared" si="53"/>
        <v/>
      </c>
      <c r="H152" s="11"/>
      <c r="I152" s="14"/>
      <c r="J152" s="11" t="str">
        <f t="shared" si="54"/>
        <v/>
      </c>
      <c r="K152" s="11" t="str">
        <f t="shared" si="55"/>
        <v/>
      </c>
      <c r="L152" s="11" t="str">
        <f t="shared" si="56"/>
        <v/>
      </c>
      <c r="M152" s="11" t="str">
        <f t="shared" si="58"/>
        <v/>
      </c>
      <c r="N152" s="11" t="str">
        <f>IF(E152&lt;&gt;"",VLOOKUP(E152,依頼一覧!F:H,2,0),"")</f>
        <v/>
      </c>
    </row>
    <row r="153" spans="1:14">
      <c r="A153" s="7">
        <v>152</v>
      </c>
      <c r="B153" s="56" t="str">
        <f t="shared" ca="1" si="57"/>
        <v/>
      </c>
      <c r="C153" s="54" t="str">
        <f t="shared" si="52"/>
        <v/>
      </c>
      <c r="D153" s="54"/>
      <c r="E153" s="10"/>
      <c r="F153" s="45"/>
      <c r="G153" s="58" t="str">
        <f t="shared" si="53"/>
        <v/>
      </c>
      <c r="H153" s="11"/>
      <c r="I153" s="14"/>
      <c r="J153" s="11" t="str">
        <f t="shared" si="54"/>
        <v/>
      </c>
      <c r="K153" s="11" t="str">
        <f t="shared" si="55"/>
        <v/>
      </c>
      <c r="L153" s="11" t="str">
        <f t="shared" si="56"/>
        <v/>
      </c>
      <c r="M153" s="11" t="str">
        <f t="shared" si="58"/>
        <v/>
      </c>
      <c r="N153" s="11" t="str">
        <f>IF(E153&lt;&gt;"",VLOOKUP(E153,依頼一覧!F:H,2,0),"")</f>
        <v/>
      </c>
    </row>
    <row r="154" spans="1:14">
      <c r="A154" s="7">
        <v>153</v>
      </c>
      <c r="B154" s="56" t="str">
        <f t="shared" ca="1" si="57"/>
        <v/>
      </c>
      <c r="C154" s="54" t="str">
        <f t="shared" si="52"/>
        <v/>
      </c>
      <c r="D154" s="54"/>
      <c r="E154" s="10"/>
      <c r="F154" s="45"/>
      <c r="G154" s="58" t="str">
        <f t="shared" si="53"/>
        <v/>
      </c>
      <c r="H154" s="11"/>
      <c r="I154" s="14"/>
      <c r="J154" s="11" t="str">
        <f t="shared" si="54"/>
        <v/>
      </c>
      <c r="K154" s="11" t="str">
        <f t="shared" si="55"/>
        <v/>
      </c>
      <c r="L154" s="11" t="str">
        <f t="shared" si="56"/>
        <v/>
      </c>
      <c r="M154" s="11" t="str">
        <f t="shared" si="58"/>
        <v/>
      </c>
      <c r="N154" s="11" t="str">
        <f>IF(E154&lt;&gt;"",VLOOKUP(E154,依頼一覧!F:H,2,0),"")</f>
        <v/>
      </c>
    </row>
    <row r="155" spans="1:14">
      <c r="A155" s="7">
        <v>154</v>
      </c>
      <c r="B155" s="56" t="str">
        <f t="shared" ca="1" si="57"/>
        <v/>
      </c>
      <c r="C155" s="54" t="str">
        <f t="shared" si="52"/>
        <v/>
      </c>
      <c r="D155" s="54"/>
      <c r="E155" s="10"/>
      <c r="F155" s="45"/>
      <c r="G155" s="58" t="str">
        <f t="shared" si="53"/>
        <v/>
      </c>
      <c r="H155" s="11"/>
      <c r="I155" s="14"/>
      <c r="J155" s="11" t="str">
        <f t="shared" si="54"/>
        <v/>
      </c>
      <c r="K155" s="11" t="str">
        <f t="shared" si="55"/>
        <v/>
      </c>
      <c r="L155" s="11" t="str">
        <f t="shared" si="56"/>
        <v/>
      </c>
      <c r="M155" s="11" t="str">
        <f t="shared" si="58"/>
        <v/>
      </c>
      <c r="N155" s="11" t="str">
        <f>IF(E155&lt;&gt;"",VLOOKUP(E155,依頼一覧!F:H,2,0),"")</f>
        <v/>
      </c>
    </row>
    <row r="156" spans="1:14">
      <c r="A156" s="7">
        <v>155</v>
      </c>
      <c r="B156" s="56" t="str">
        <f t="shared" ca="1" si="57"/>
        <v/>
      </c>
      <c r="C156" s="54" t="str">
        <f t="shared" si="52"/>
        <v/>
      </c>
      <c r="D156" s="54"/>
      <c r="E156" s="10"/>
      <c r="F156" s="45"/>
      <c r="G156" s="58" t="str">
        <f t="shared" si="53"/>
        <v/>
      </c>
      <c r="H156" s="11"/>
      <c r="I156" s="14"/>
      <c r="J156" s="11" t="str">
        <f t="shared" si="54"/>
        <v/>
      </c>
      <c r="K156" s="11" t="str">
        <f t="shared" si="55"/>
        <v/>
      </c>
      <c r="L156" s="11" t="str">
        <f t="shared" si="56"/>
        <v/>
      </c>
      <c r="M156" s="11" t="str">
        <f t="shared" si="58"/>
        <v/>
      </c>
      <c r="N156" s="11" t="str">
        <f>IF(E156&lt;&gt;"",VLOOKUP(E156,依頼一覧!F:H,2,0),"")</f>
        <v/>
      </c>
    </row>
    <row r="157" spans="1:14">
      <c r="A157" s="7">
        <v>156</v>
      </c>
      <c r="B157" s="56" t="str">
        <f t="shared" ca="1" si="57"/>
        <v/>
      </c>
      <c r="C157" s="54" t="str">
        <f t="shared" si="52"/>
        <v/>
      </c>
      <c r="D157" s="54"/>
      <c r="E157" s="10"/>
      <c r="F157" s="45"/>
      <c r="G157" s="58" t="str">
        <f t="shared" si="53"/>
        <v/>
      </c>
      <c r="H157" s="11"/>
      <c r="I157" s="14"/>
      <c r="J157" s="11" t="str">
        <f t="shared" si="54"/>
        <v/>
      </c>
      <c r="K157" s="11" t="str">
        <f t="shared" si="55"/>
        <v/>
      </c>
      <c r="L157" s="11" t="str">
        <f t="shared" si="56"/>
        <v/>
      </c>
      <c r="M157" s="11" t="str">
        <f t="shared" si="58"/>
        <v/>
      </c>
      <c r="N157" s="11" t="str">
        <f>IF(E157&lt;&gt;"",VLOOKUP(E157,依頼一覧!F:H,2,0),"")</f>
        <v/>
      </c>
    </row>
    <row r="158" spans="1:14">
      <c r="A158" s="7">
        <v>157</v>
      </c>
      <c r="B158" s="56" t="str">
        <f t="shared" ca="1" si="57"/>
        <v/>
      </c>
      <c r="C158" s="54" t="str">
        <f t="shared" si="52"/>
        <v/>
      </c>
      <c r="D158" s="54"/>
      <c r="E158" s="10"/>
      <c r="F158" s="45"/>
      <c r="G158" s="58" t="str">
        <f t="shared" si="53"/>
        <v/>
      </c>
      <c r="H158" s="11"/>
      <c r="I158" s="14"/>
      <c r="J158" s="11" t="str">
        <f t="shared" si="54"/>
        <v/>
      </c>
      <c r="K158" s="11" t="str">
        <f t="shared" si="55"/>
        <v/>
      </c>
      <c r="L158" s="11" t="str">
        <f t="shared" si="56"/>
        <v/>
      </c>
      <c r="M158" s="11" t="str">
        <f t="shared" si="58"/>
        <v/>
      </c>
      <c r="N158" s="11" t="str">
        <f>IF(E158&lt;&gt;"",VLOOKUP(E158,依頼一覧!F:H,2,0),"")</f>
        <v/>
      </c>
    </row>
    <row r="159" spans="1:14">
      <c r="A159" s="7">
        <v>158</v>
      </c>
      <c r="B159" s="56" t="str">
        <f t="shared" ca="1" si="57"/>
        <v/>
      </c>
      <c r="C159" s="54" t="str">
        <f t="shared" si="52"/>
        <v/>
      </c>
      <c r="D159" s="54"/>
      <c r="E159" s="10"/>
      <c r="F159" s="45"/>
      <c r="G159" s="58" t="str">
        <f t="shared" si="53"/>
        <v/>
      </c>
      <c r="H159" s="11"/>
      <c r="I159" s="14"/>
      <c r="J159" s="11" t="str">
        <f t="shared" si="54"/>
        <v/>
      </c>
      <c r="K159" s="11" t="str">
        <f t="shared" si="55"/>
        <v/>
      </c>
      <c r="L159" s="11" t="str">
        <f t="shared" si="56"/>
        <v/>
      </c>
      <c r="M159" s="11" t="str">
        <f t="shared" si="58"/>
        <v/>
      </c>
      <c r="N159" s="11" t="str">
        <f>IF(E159&lt;&gt;"",VLOOKUP(E159,依頼一覧!F:H,2,0),"")</f>
        <v/>
      </c>
    </row>
    <row r="160" spans="1:14">
      <c r="A160" s="7">
        <v>159</v>
      </c>
      <c r="B160" s="56" t="str">
        <f t="shared" ca="1" si="57"/>
        <v/>
      </c>
      <c r="C160" s="54" t="str">
        <f t="shared" si="52"/>
        <v/>
      </c>
      <c r="D160" s="54"/>
      <c r="E160" s="10"/>
      <c r="F160" s="45"/>
      <c r="G160" s="58" t="str">
        <f t="shared" si="53"/>
        <v/>
      </c>
      <c r="H160" s="11"/>
      <c r="I160" s="14"/>
      <c r="J160" s="11" t="str">
        <f t="shared" si="54"/>
        <v/>
      </c>
      <c r="K160" s="11" t="str">
        <f t="shared" si="55"/>
        <v/>
      </c>
      <c r="L160" s="11" t="str">
        <f t="shared" si="56"/>
        <v/>
      </c>
      <c r="M160" s="11" t="str">
        <f t="shared" si="58"/>
        <v/>
      </c>
      <c r="N160" s="11" t="str">
        <f>IF(E160&lt;&gt;"",VLOOKUP(E160,依頼一覧!F:H,2,0),"")</f>
        <v/>
      </c>
    </row>
    <row r="161" spans="1:14">
      <c r="A161" s="7">
        <v>160</v>
      </c>
      <c r="B161" s="56" t="str">
        <f t="shared" ca="1" si="57"/>
        <v/>
      </c>
      <c r="C161" s="54" t="str">
        <f t="shared" si="52"/>
        <v/>
      </c>
      <c r="D161" s="54"/>
      <c r="E161" s="10"/>
      <c r="F161" s="45"/>
      <c r="G161" s="58" t="str">
        <f t="shared" si="53"/>
        <v/>
      </c>
      <c r="H161" s="11"/>
      <c r="I161" s="14"/>
      <c r="J161" s="11" t="str">
        <f t="shared" si="54"/>
        <v/>
      </c>
      <c r="K161" s="11" t="str">
        <f t="shared" si="55"/>
        <v/>
      </c>
      <c r="L161" s="11" t="str">
        <f t="shared" si="56"/>
        <v/>
      </c>
      <c r="M161" s="11" t="str">
        <f t="shared" si="58"/>
        <v/>
      </c>
      <c r="N161" s="11" t="str">
        <f>IF(E161&lt;&gt;"",VLOOKUP(E161,依頼一覧!F:H,2,0),"")</f>
        <v/>
      </c>
    </row>
    <row r="162" spans="1:14">
      <c r="A162" s="7">
        <v>161</v>
      </c>
      <c r="B162" s="56" t="str">
        <f t="shared" ca="1" si="57"/>
        <v/>
      </c>
      <c r="C162" s="54" t="str">
        <f t="shared" si="52"/>
        <v/>
      </c>
      <c r="D162" s="54"/>
      <c r="E162" s="10"/>
      <c r="F162" s="45"/>
      <c r="G162" s="58" t="str">
        <f t="shared" si="53"/>
        <v/>
      </c>
      <c r="H162" s="11"/>
      <c r="I162" s="14"/>
      <c r="J162" s="11" t="str">
        <f t="shared" si="54"/>
        <v/>
      </c>
      <c r="K162" s="11" t="str">
        <f t="shared" si="55"/>
        <v/>
      </c>
      <c r="L162" s="11" t="str">
        <f t="shared" si="56"/>
        <v/>
      </c>
      <c r="M162" s="11" t="str">
        <f t="shared" si="58"/>
        <v/>
      </c>
      <c r="N162" s="11" t="str">
        <f>IF(E162&lt;&gt;"",VLOOKUP(E162,依頼一覧!F:H,2,0),"")</f>
        <v/>
      </c>
    </row>
    <row r="163" spans="1:14">
      <c r="A163" s="7">
        <v>162</v>
      </c>
      <c r="B163" s="56" t="str">
        <f t="shared" ca="1" si="57"/>
        <v/>
      </c>
      <c r="C163" s="54" t="str">
        <f t="shared" si="52"/>
        <v/>
      </c>
      <c r="D163" s="54"/>
      <c r="E163" s="10"/>
      <c r="F163" s="45"/>
      <c r="G163" s="58" t="str">
        <f t="shared" si="53"/>
        <v/>
      </c>
      <c r="H163" s="11"/>
      <c r="I163" s="14"/>
      <c r="J163" s="11" t="str">
        <f t="shared" si="54"/>
        <v/>
      </c>
      <c r="K163" s="11" t="str">
        <f t="shared" si="55"/>
        <v/>
      </c>
      <c r="L163" s="11" t="str">
        <f t="shared" si="56"/>
        <v/>
      </c>
      <c r="M163" s="11" t="str">
        <f t="shared" si="58"/>
        <v/>
      </c>
      <c r="N163" s="11" t="str">
        <f>IF(E163&lt;&gt;"",VLOOKUP(E163,依頼一覧!F:H,2,0),"")</f>
        <v/>
      </c>
    </row>
    <row r="164" spans="1:14">
      <c r="A164" s="7">
        <v>163</v>
      </c>
      <c r="B164" s="56" t="str">
        <f t="shared" ca="1" si="57"/>
        <v/>
      </c>
      <c r="C164" s="54" t="str">
        <f t="shared" si="52"/>
        <v/>
      </c>
      <c r="D164" s="54"/>
      <c r="E164" s="10"/>
      <c r="F164" s="45"/>
      <c r="G164" s="58" t="str">
        <f t="shared" si="53"/>
        <v/>
      </c>
      <c r="H164" s="11"/>
      <c r="I164" s="14"/>
      <c r="J164" s="11" t="str">
        <f t="shared" si="54"/>
        <v/>
      </c>
      <c r="K164" s="11" t="str">
        <f t="shared" si="55"/>
        <v/>
      </c>
      <c r="L164" s="11" t="str">
        <f t="shared" si="56"/>
        <v/>
      </c>
      <c r="M164" s="11" t="str">
        <f t="shared" si="58"/>
        <v/>
      </c>
      <c r="N164" s="11" t="str">
        <f>IF(E164&lt;&gt;"",VLOOKUP(E164,依頼一覧!F:H,2,0),"")</f>
        <v/>
      </c>
    </row>
    <row r="165" spans="1:14">
      <c r="A165" s="7">
        <v>164</v>
      </c>
      <c r="B165" s="56" t="str">
        <f t="shared" ca="1" si="57"/>
        <v/>
      </c>
      <c r="C165" s="54" t="str">
        <f t="shared" si="52"/>
        <v/>
      </c>
      <c r="D165" s="54"/>
      <c r="E165" s="10"/>
      <c r="F165" s="45"/>
      <c r="G165" s="58" t="str">
        <f t="shared" si="53"/>
        <v/>
      </c>
      <c r="H165" s="11"/>
      <c r="I165" s="14"/>
      <c r="J165" s="11" t="str">
        <f t="shared" si="54"/>
        <v/>
      </c>
      <c r="K165" s="11" t="str">
        <f t="shared" si="55"/>
        <v/>
      </c>
      <c r="L165" s="11" t="str">
        <f t="shared" si="56"/>
        <v/>
      </c>
      <c r="M165" s="11" t="str">
        <f t="shared" si="58"/>
        <v/>
      </c>
      <c r="N165" s="11" t="str">
        <f>IF(E165&lt;&gt;"",VLOOKUP(E165,依頼一覧!F:H,2,0),"")</f>
        <v/>
      </c>
    </row>
    <row r="166" spans="1:14">
      <c r="A166" s="7">
        <v>165</v>
      </c>
      <c r="B166" s="56" t="str">
        <f t="shared" ca="1" si="57"/>
        <v/>
      </c>
      <c r="C166" s="54" t="str">
        <f t="shared" si="52"/>
        <v/>
      </c>
      <c r="D166" s="54"/>
      <c r="E166" s="10"/>
      <c r="F166" s="45"/>
      <c r="G166" s="58" t="str">
        <f t="shared" si="53"/>
        <v/>
      </c>
      <c r="H166" s="11"/>
      <c r="I166" s="14"/>
      <c r="J166" s="11" t="str">
        <f t="shared" si="54"/>
        <v/>
      </c>
      <c r="K166" s="11" t="str">
        <f t="shared" si="55"/>
        <v/>
      </c>
      <c r="L166" s="11" t="str">
        <f t="shared" si="56"/>
        <v/>
      </c>
      <c r="M166" s="11" t="str">
        <f t="shared" si="58"/>
        <v/>
      </c>
      <c r="N166" s="11" t="str">
        <f>IF(E166&lt;&gt;"",VLOOKUP(E166,依頼一覧!F:H,2,0),"")</f>
        <v/>
      </c>
    </row>
    <row r="167" spans="1:14">
      <c r="A167" s="7">
        <v>166</v>
      </c>
      <c r="B167" s="56" t="str">
        <f t="shared" ca="1" si="57"/>
        <v/>
      </c>
      <c r="C167" s="54" t="str">
        <f t="shared" si="52"/>
        <v/>
      </c>
      <c r="D167" s="54"/>
      <c r="E167" s="10"/>
      <c r="F167" s="45"/>
      <c r="G167" s="58" t="str">
        <f t="shared" si="53"/>
        <v/>
      </c>
      <c r="H167" s="11"/>
      <c r="I167" s="14"/>
      <c r="J167" s="11" t="str">
        <f t="shared" si="54"/>
        <v/>
      </c>
      <c r="K167" s="11" t="str">
        <f t="shared" si="55"/>
        <v/>
      </c>
      <c r="L167" s="11" t="str">
        <f t="shared" si="56"/>
        <v/>
      </c>
      <c r="M167" s="11" t="str">
        <f t="shared" si="58"/>
        <v/>
      </c>
      <c r="N167" s="11" t="str">
        <f>IF(E167&lt;&gt;"",VLOOKUP(E167,依頼一覧!F:H,2,0),"")</f>
        <v/>
      </c>
    </row>
    <row r="168" spans="1:14">
      <c r="A168" s="7">
        <v>167</v>
      </c>
      <c r="B168" s="56" t="str">
        <f t="shared" ca="1" si="57"/>
        <v/>
      </c>
      <c r="C168" s="54" t="str">
        <f t="shared" si="52"/>
        <v/>
      </c>
      <c r="D168" s="54"/>
      <c r="E168" s="10"/>
      <c r="F168" s="45"/>
      <c r="G168" s="58" t="str">
        <f t="shared" si="53"/>
        <v/>
      </c>
      <c r="H168" s="11"/>
      <c r="I168" s="14"/>
      <c r="J168" s="11" t="str">
        <f t="shared" si="54"/>
        <v/>
      </c>
      <c r="K168" s="11" t="str">
        <f t="shared" si="55"/>
        <v/>
      </c>
      <c r="L168" s="11" t="str">
        <f t="shared" si="56"/>
        <v/>
      </c>
      <c r="M168" s="11" t="str">
        <f t="shared" si="58"/>
        <v/>
      </c>
      <c r="N168" s="11" t="str">
        <f>IF(E168&lt;&gt;"",VLOOKUP(E168,依頼一覧!F:H,2,0),"")</f>
        <v/>
      </c>
    </row>
    <row r="169" spans="1:14">
      <c r="A169" s="7">
        <v>168</v>
      </c>
      <c r="B169" s="56" t="str">
        <f t="shared" ca="1" si="57"/>
        <v/>
      </c>
      <c r="C169" s="54" t="str">
        <f t="shared" si="52"/>
        <v/>
      </c>
      <c r="D169" s="54"/>
      <c r="E169" s="10"/>
      <c r="F169" s="45"/>
      <c r="G169" s="58" t="str">
        <f t="shared" si="53"/>
        <v/>
      </c>
      <c r="H169" s="11"/>
      <c r="I169" s="14"/>
      <c r="J169" s="11" t="str">
        <f t="shared" si="54"/>
        <v/>
      </c>
      <c r="K169" s="11" t="str">
        <f t="shared" si="55"/>
        <v/>
      </c>
      <c r="L169" s="11" t="str">
        <f t="shared" si="56"/>
        <v/>
      </c>
      <c r="M169" s="11" t="str">
        <f t="shared" si="58"/>
        <v/>
      </c>
      <c r="N169" s="11" t="str">
        <f>IF(E169&lt;&gt;"",VLOOKUP(E169,依頼一覧!F:H,2,0),"")</f>
        <v/>
      </c>
    </row>
    <row r="170" spans="1:14">
      <c r="A170" s="7">
        <v>169</v>
      </c>
      <c r="B170" s="56" t="str">
        <f t="shared" ca="1" si="57"/>
        <v/>
      </c>
      <c r="C170" s="54" t="str">
        <f t="shared" si="52"/>
        <v/>
      </c>
      <c r="D170" s="54"/>
      <c r="E170" s="10"/>
      <c r="F170" s="45"/>
      <c r="G170" s="58" t="str">
        <f t="shared" si="53"/>
        <v/>
      </c>
      <c r="H170" s="11"/>
      <c r="I170" s="14"/>
      <c r="J170" s="11" t="str">
        <f t="shared" si="54"/>
        <v/>
      </c>
      <c r="K170" s="11" t="str">
        <f t="shared" si="55"/>
        <v/>
      </c>
      <c r="L170" s="11" t="str">
        <f t="shared" si="56"/>
        <v/>
      </c>
      <c r="M170" s="11" t="str">
        <f t="shared" si="58"/>
        <v/>
      </c>
      <c r="N170" s="11" t="str">
        <f>IF(E170&lt;&gt;"",VLOOKUP(E170,依頼一覧!F:H,2,0),"")</f>
        <v/>
      </c>
    </row>
    <row r="171" spans="1:14">
      <c r="A171" s="7">
        <v>170</v>
      </c>
      <c r="B171" s="56" t="str">
        <f t="shared" ca="1" si="57"/>
        <v/>
      </c>
      <c r="C171" s="54" t="str">
        <f t="shared" ref="C171:C193" si="59">IF(D171&lt;&gt;"",C170,"")</f>
        <v/>
      </c>
      <c r="D171" s="54"/>
      <c r="E171" s="10"/>
      <c r="F171" s="45"/>
      <c r="G171" s="58" t="str">
        <f t="shared" si="53"/>
        <v/>
      </c>
      <c r="H171" s="11"/>
      <c r="I171" s="14"/>
      <c r="J171" s="11" t="str">
        <f t="shared" si="54"/>
        <v/>
      </c>
      <c r="K171" s="11" t="str">
        <f t="shared" si="55"/>
        <v/>
      </c>
      <c r="L171" s="11" t="str">
        <f t="shared" si="56"/>
        <v/>
      </c>
      <c r="M171" s="11" t="str">
        <f t="shared" si="58"/>
        <v/>
      </c>
      <c r="N171" s="11" t="str">
        <f>IF(E171&lt;&gt;"",VLOOKUP(E171,依頼一覧!F:H,2,0),"")</f>
        <v/>
      </c>
    </row>
    <row r="172" spans="1:14">
      <c r="A172" s="7">
        <v>171</v>
      </c>
      <c r="B172" s="56" t="str">
        <f t="shared" ca="1" si="57"/>
        <v/>
      </c>
      <c r="C172" s="54" t="str">
        <f t="shared" si="59"/>
        <v/>
      </c>
      <c r="D172" s="54"/>
      <c r="E172" s="10"/>
      <c r="F172" s="45"/>
      <c r="G172" s="58" t="str">
        <f t="shared" si="53"/>
        <v/>
      </c>
      <c r="H172" s="11"/>
      <c r="I172" s="14"/>
      <c r="J172" s="11" t="str">
        <f t="shared" si="54"/>
        <v/>
      </c>
      <c r="K172" s="11" t="str">
        <f t="shared" si="55"/>
        <v/>
      </c>
      <c r="L172" s="11" t="str">
        <f t="shared" si="56"/>
        <v/>
      </c>
      <c r="M172" s="11" t="str">
        <f t="shared" si="58"/>
        <v/>
      </c>
      <c r="N172" s="11" t="str">
        <f>IF(E172&lt;&gt;"",VLOOKUP(E172,依頼一覧!F:H,2,0),"")</f>
        <v/>
      </c>
    </row>
    <row r="173" spans="1:14">
      <c r="A173" s="7">
        <v>172</v>
      </c>
      <c r="B173" s="56" t="str">
        <f t="shared" ca="1" si="57"/>
        <v/>
      </c>
      <c r="C173" s="54" t="str">
        <f t="shared" si="59"/>
        <v/>
      </c>
      <c r="D173" s="54"/>
      <c r="E173" s="10"/>
      <c r="F173" s="45"/>
      <c r="G173" s="58" t="str">
        <f t="shared" si="53"/>
        <v/>
      </c>
      <c r="H173" s="11"/>
      <c r="I173" s="14"/>
      <c r="J173" s="11" t="str">
        <f t="shared" si="54"/>
        <v/>
      </c>
      <c r="K173" s="11" t="str">
        <f t="shared" si="55"/>
        <v/>
      </c>
      <c r="L173" s="11" t="str">
        <f t="shared" si="56"/>
        <v/>
      </c>
      <c r="M173" s="11" t="str">
        <f t="shared" si="58"/>
        <v/>
      </c>
      <c r="N173" s="11" t="str">
        <f>IF(E173&lt;&gt;"",VLOOKUP(E173,依頼一覧!F:H,2,0),"")</f>
        <v/>
      </c>
    </row>
    <row r="174" spans="1:14">
      <c r="A174" s="7">
        <v>173</v>
      </c>
      <c r="B174" s="56" t="str">
        <f t="shared" ca="1" si="57"/>
        <v/>
      </c>
      <c r="C174" s="54" t="str">
        <f t="shared" si="59"/>
        <v/>
      </c>
      <c r="D174" s="54"/>
      <c r="E174" s="10"/>
      <c r="F174" s="45"/>
      <c r="G174" s="58" t="str">
        <f t="shared" si="53"/>
        <v/>
      </c>
      <c r="H174" s="11"/>
      <c r="I174" s="14"/>
      <c r="J174" s="11" t="str">
        <f t="shared" si="54"/>
        <v/>
      </c>
      <c r="K174" s="11" t="str">
        <f t="shared" si="55"/>
        <v/>
      </c>
      <c r="L174" s="11" t="str">
        <f t="shared" si="56"/>
        <v/>
      </c>
      <c r="M174" s="11" t="str">
        <f t="shared" si="58"/>
        <v/>
      </c>
      <c r="N174" s="11" t="str">
        <f>IF(E174&lt;&gt;"",VLOOKUP(E174,依頼一覧!F:H,2,0),"")</f>
        <v/>
      </c>
    </row>
    <row r="175" spans="1:14">
      <c r="A175" s="7">
        <v>174</v>
      </c>
      <c r="B175" s="56" t="str">
        <f t="shared" ca="1" si="57"/>
        <v/>
      </c>
      <c r="C175" s="54" t="str">
        <f t="shared" si="59"/>
        <v/>
      </c>
      <c r="D175" s="54"/>
      <c r="E175" s="10"/>
      <c r="F175" s="45"/>
      <c r="G175" s="58" t="str">
        <f t="shared" si="53"/>
        <v/>
      </c>
      <c r="H175" s="11"/>
      <c r="I175" s="14"/>
      <c r="J175" s="11" t="str">
        <f t="shared" si="54"/>
        <v/>
      </c>
      <c r="K175" s="11" t="str">
        <f t="shared" si="55"/>
        <v/>
      </c>
      <c r="L175" s="11" t="str">
        <f t="shared" si="56"/>
        <v/>
      </c>
      <c r="M175" s="11" t="str">
        <f t="shared" si="58"/>
        <v/>
      </c>
      <c r="N175" s="11" t="str">
        <f>IF(E175&lt;&gt;"",VLOOKUP(E175,依頼一覧!F:H,2,0),"")</f>
        <v/>
      </c>
    </row>
    <row r="176" spans="1:14">
      <c r="A176" s="7">
        <v>175</v>
      </c>
      <c r="B176" s="56" t="str">
        <f t="shared" ca="1" si="57"/>
        <v/>
      </c>
      <c r="C176" s="54" t="str">
        <f t="shared" si="59"/>
        <v/>
      </c>
      <c r="D176" s="54"/>
      <c r="E176" s="10"/>
      <c r="F176" s="45"/>
      <c r="G176" s="58" t="str">
        <f t="shared" si="53"/>
        <v/>
      </c>
      <c r="H176" s="11"/>
      <c r="I176" s="14"/>
      <c r="J176" s="11" t="str">
        <f t="shared" si="54"/>
        <v/>
      </c>
      <c r="K176" s="11" t="str">
        <f t="shared" si="55"/>
        <v/>
      </c>
      <c r="L176" s="11" t="str">
        <f t="shared" si="56"/>
        <v/>
      </c>
      <c r="M176" s="11" t="str">
        <f t="shared" si="58"/>
        <v/>
      </c>
      <c r="N176" s="11" t="str">
        <f>IF(E176&lt;&gt;"",VLOOKUP(E176,依頼一覧!F:H,2,0),"")</f>
        <v/>
      </c>
    </row>
    <row r="177" spans="1:14">
      <c r="A177" s="7">
        <v>176</v>
      </c>
      <c r="B177" s="56" t="str">
        <f t="shared" ca="1" si="57"/>
        <v/>
      </c>
      <c r="C177" s="54" t="str">
        <f t="shared" si="59"/>
        <v/>
      </c>
      <c r="D177" s="54"/>
      <c r="E177" s="10"/>
      <c r="F177" s="45"/>
      <c r="G177" s="58" t="str">
        <f t="shared" si="53"/>
        <v/>
      </c>
      <c r="H177" s="11"/>
      <c r="I177" s="14"/>
      <c r="J177" s="11" t="str">
        <f t="shared" si="54"/>
        <v/>
      </c>
      <c r="K177" s="11" t="str">
        <f t="shared" si="55"/>
        <v/>
      </c>
      <c r="L177" s="11" t="str">
        <f t="shared" si="56"/>
        <v/>
      </c>
      <c r="M177" s="11" t="str">
        <f t="shared" si="58"/>
        <v/>
      </c>
      <c r="N177" s="11" t="str">
        <f>IF(E177&lt;&gt;"",VLOOKUP(E177,依頼一覧!F:H,2,0),"")</f>
        <v/>
      </c>
    </row>
    <row r="178" spans="1:14">
      <c r="A178" s="7">
        <v>177</v>
      </c>
      <c r="B178" s="56" t="str">
        <f t="shared" ca="1" si="57"/>
        <v/>
      </c>
      <c r="C178" s="54" t="str">
        <f t="shared" si="59"/>
        <v/>
      </c>
      <c r="D178" s="54"/>
      <c r="E178" s="10"/>
      <c r="F178" s="45"/>
      <c r="G178" s="58" t="str">
        <f t="shared" si="53"/>
        <v/>
      </c>
      <c r="H178" s="11"/>
      <c r="I178" s="14"/>
      <c r="J178" s="11" t="str">
        <f t="shared" si="54"/>
        <v/>
      </c>
      <c r="K178" s="11" t="str">
        <f t="shared" si="55"/>
        <v/>
      </c>
      <c r="L178" s="11" t="str">
        <f t="shared" si="56"/>
        <v/>
      </c>
      <c r="M178" s="11" t="str">
        <f t="shared" si="58"/>
        <v/>
      </c>
      <c r="N178" s="11" t="str">
        <f>IF(E178&lt;&gt;"",VLOOKUP(E178,依頼一覧!F:H,2,0),"")</f>
        <v/>
      </c>
    </row>
    <row r="179" spans="1:14">
      <c r="A179" s="7">
        <v>178</v>
      </c>
      <c r="B179" s="56" t="str">
        <f t="shared" ca="1" si="57"/>
        <v/>
      </c>
      <c r="C179" s="54" t="str">
        <f t="shared" si="59"/>
        <v/>
      </c>
      <c r="D179" s="54"/>
      <c r="E179" s="10"/>
      <c r="F179" s="45"/>
      <c r="G179" s="58" t="str">
        <f t="shared" si="53"/>
        <v/>
      </c>
      <c r="H179" s="11"/>
      <c r="I179" s="14"/>
      <c r="J179" s="11" t="str">
        <f t="shared" si="54"/>
        <v/>
      </c>
      <c r="K179" s="11" t="str">
        <f t="shared" si="55"/>
        <v/>
      </c>
      <c r="L179" s="11" t="str">
        <f t="shared" si="56"/>
        <v/>
      </c>
      <c r="M179" s="11" t="str">
        <f t="shared" si="58"/>
        <v/>
      </c>
      <c r="N179" s="11" t="str">
        <f>IF(E179&lt;&gt;"",VLOOKUP(E179,依頼一覧!F:H,2,0),"")</f>
        <v/>
      </c>
    </row>
    <row r="180" spans="1:14">
      <c r="A180" s="7">
        <v>179</v>
      </c>
      <c r="B180" s="56" t="str">
        <f t="shared" ca="1" si="57"/>
        <v/>
      </c>
      <c r="C180" s="54" t="str">
        <f t="shared" si="59"/>
        <v/>
      </c>
      <c r="D180" s="54"/>
      <c r="E180" s="10"/>
      <c r="F180" s="45"/>
      <c r="G180" s="58" t="str">
        <f t="shared" si="53"/>
        <v/>
      </c>
      <c r="H180" s="11"/>
      <c r="I180" s="14"/>
      <c r="J180" s="11" t="str">
        <f t="shared" si="54"/>
        <v/>
      </c>
      <c r="K180" s="11" t="str">
        <f t="shared" si="55"/>
        <v/>
      </c>
      <c r="L180" s="11" t="str">
        <f t="shared" si="56"/>
        <v/>
      </c>
      <c r="M180" s="11" t="str">
        <f t="shared" si="58"/>
        <v/>
      </c>
      <c r="N180" s="11" t="str">
        <f>IF(E180&lt;&gt;"",VLOOKUP(E180,依頼一覧!F:H,2,0),"")</f>
        <v/>
      </c>
    </row>
    <row r="181" spans="1:14">
      <c r="A181" s="7">
        <v>180</v>
      </c>
      <c r="B181" s="56" t="str">
        <f t="shared" ca="1" si="57"/>
        <v/>
      </c>
      <c r="C181" s="54" t="str">
        <f t="shared" si="59"/>
        <v/>
      </c>
      <c r="D181" s="54"/>
      <c r="E181" s="10"/>
      <c r="F181" s="45"/>
      <c r="G181" s="58" t="str">
        <f t="shared" si="53"/>
        <v/>
      </c>
      <c r="H181" s="11"/>
      <c r="I181" s="14"/>
      <c r="J181" s="11" t="str">
        <f t="shared" si="54"/>
        <v/>
      </c>
      <c r="K181" s="11" t="str">
        <f t="shared" si="55"/>
        <v/>
      </c>
      <c r="L181" s="11" t="str">
        <f t="shared" si="56"/>
        <v/>
      </c>
      <c r="M181" s="11" t="str">
        <f t="shared" si="58"/>
        <v/>
      </c>
      <c r="N181" s="11" t="str">
        <f>IF(E181&lt;&gt;"",VLOOKUP(E181,依頼一覧!F:H,2,0),"")</f>
        <v/>
      </c>
    </row>
    <row r="182" spans="1:14">
      <c r="A182" s="7">
        <v>181</v>
      </c>
      <c r="B182" s="56" t="str">
        <f t="shared" ca="1" si="57"/>
        <v/>
      </c>
      <c r="C182" s="54" t="str">
        <f t="shared" si="59"/>
        <v/>
      </c>
      <c r="D182" s="54"/>
      <c r="E182" s="10"/>
      <c r="F182" s="45"/>
      <c r="G182" s="58" t="str">
        <f t="shared" si="53"/>
        <v/>
      </c>
      <c r="H182" s="11"/>
      <c r="I182" s="14"/>
      <c r="J182" s="11" t="str">
        <f t="shared" si="54"/>
        <v/>
      </c>
      <c r="K182" s="11" t="str">
        <f t="shared" si="55"/>
        <v/>
      </c>
      <c r="L182" s="11" t="str">
        <f t="shared" si="56"/>
        <v/>
      </c>
      <c r="M182" s="11" t="str">
        <f t="shared" si="58"/>
        <v/>
      </c>
      <c r="N182" s="11" t="str">
        <f>IF(E182&lt;&gt;"",VLOOKUP(E182,依頼一覧!F:H,2,0),"")</f>
        <v/>
      </c>
    </row>
    <row r="183" spans="1:14">
      <c r="A183" s="7">
        <v>182</v>
      </c>
      <c r="B183" s="56" t="str">
        <f t="shared" ca="1" si="57"/>
        <v/>
      </c>
      <c r="C183" s="54" t="str">
        <f t="shared" si="59"/>
        <v/>
      </c>
      <c r="D183" s="54"/>
      <c r="E183" s="10"/>
      <c r="F183" s="45"/>
      <c r="G183" s="58" t="str">
        <f t="shared" si="53"/>
        <v/>
      </c>
      <c r="H183" s="11"/>
      <c r="I183" s="14"/>
      <c r="J183" s="11" t="str">
        <f t="shared" si="54"/>
        <v/>
      </c>
      <c r="K183" s="11" t="str">
        <f t="shared" si="55"/>
        <v/>
      </c>
      <c r="L183" s="11" t="str">
        <f t="shared" si="56"/>
        <v/>
      </c>
      <c r="M183" s="11" t="str">
        <f t="shared" si="58"/>
        <v/>
      </c>
      <c r="N183" s="11" t="str">
        <f>IF(E183&lt;&gt;"",VLOOKUP(E183,依頼一覧!F:H,2,0),"")</f>
        <v/>
      </c>
    </row>
    <row r="184" spans="1:14">
      <c r="A184" s="7">
        <v>183</v>
      </c>
      <c r="B184" s="56" t="str">
        <f t="shared" ca="1" si="57"/>
        <v/>
      </c>
      <c r="C184" s="54" t="str">
        <f t="shared" si="59"/>
        <v/>
      </c>
      <c r="D184" s="54"/>
      <c r="E184" s="10"/>
      <c r="F184" s="45"/>
      <c r="G184" s="58" t="str">
        <f t="shared" si="53"/>
        <v/>
      </c>
      <c r="H184" s="11"/>
      <c r="I184" s="14"/>
      <c r="J184" s="11" t="str">
        <f t="shared" si="54"/>
        <v/>
      </c>
      <c r="K184" s="11" t="str">
        <f t="shared" si="55"/>
        <v/>
      </c>
      <c r="L184" s="11" t="str">
        <f t="shared" si="56"/>
        <v/>
      </c>
      <c r="M184" s="11" t="str">
        <f t="shared" si="58"/>
        <v/>
      </c>
      <c r="N184" s="11" t="str">
        <f>IF(E184&lt;&gt;"",VLOOKUP(E184,依頼一覧!F:H,2,0),"")</f>
        <v/>
      </c>
    </row>
    <row r="185" spans="1:14">
      <c r="A185" s="7">
        <v>184</v>
      </c>
      <c r="B185" s="56" t="str">
        <f t="shared" ca="1" si="57"/>
        <v/>
      </c>
      <c r="C185" s="54" t="str">
        <f t="shared" si="59"/>
        <v/>
      </c>
      <c r="D185" s="54"/>
      <c r="E185" s="10"/>
      <c r="F185" s="45"/>
      <c r="G185" s="58" t="str">
        <f t="shared" si="53"/>
        <v/>
      </c>
      <c r="H185" s="11"/>
      <c r="I185" s="14"/>
      <c r="J185" s="11" t="str">
        <f t="shared" si="54"/>
        <v/>
      </c>
      <c r="K185" s="11" t="str">
        <f t="shared" si="55"/>
        <v/>
      </c>
      <c r="L185" s="11" t="str">
        <f t="shared" si="56"/>
        <v/>
      </c>
      <c r="M185" s="11" t="str">
        <f t="shared" si="58"/>
        <v/>
      </c>
      <c r="N185" s="11" t="str">
        <f>IF(E185&lt;&gt;"",VLOOKUP(E185,依頼一覧!F:H,2,0),"")</f>
        <v/>
      </c>
    </row>
    <row r="186" spans="1:14">
      <c r="A186" s="7">
        <v>185</v>
      </c>
      <c r="B186" s="56" t="str">
        <f t="shared" ca="1" si="57"/>
        <v/>
      </c>
      <c r="C186" s="54" t="str">
        <f t="shared" si="59"/>
        <v/>
      </c>
      <c r="D186" s="54"/>
      <c r="E186" s="10"/>
      <c r="F186" s="45"/>
      <c r="G186" s="58" t="str">
        <f t="shared" si="53"/>
        <v/>
      </c>
      <c r="H186" s="11"/>
      <c r="I186" s="14"/>
      <c r="J186" s="11" t="str">
        <f t="shared" si="54"/>
        <v/>
      </c>
      <c r="K186" s="11" t="str">
        <f t="shared" si="55"/>
        <v/>
      </c>
      <c r="L186" s="11" t="str">
        <f t="shared" si="56"/>
        <v/>
      </c>
      <c r="M186" s="11" t="str">
        <f t="shared" si="58"/>
        <v/>
      </c>
      <c r="N186" s="11" t="str">
        <f>IF(E186&lt;&gt;"",VLOOKUP(E186,依頼一覧!F:H,2,0),"")</f>
        <v/>
      </c>
    </row>
    <row r="187" spans="1:14">
      <c r="A187" s="7">
        <v>186</v>
      </c>
      <c r="B187" s="56" t="str">
        <f t="shared" ca="1" si="57"/>
        <v/>
      </c>
      <c r="C187" s="54" t="str">
        <f t="shared" si="59"/>
        <v/>
      </c>
      <c r="D187" s="54"/>
      <c r="E187" s="10"/>
      <c r="F187" s="45"/>
      <c r="G187" s="58" t="str">
        <f t="shared" si="53"/>
        <v/>
      </c>
      <c r="H187" s="11"/>
      <c r="I187" s="14"/>
      <c r="J187" s="11" t="str">
        <f t="shared" si="54"/>
        <v/>
      </c>
      <c r="K187" s="11" t="str">
        <f t="shared" si="55"/>
        <v/>
      </c>
      <c r="L187" s="11" t="str">
        <f t="shared" si="56"/>
        <v/>
      </c>
      <c r="M187" s="11" t="str">
        <f t="shared" si="58"/>
        <v/>
      </c>
      <c r="N187" s="11" t="str">
        <f>IF(E187&lt;&gt;"",VLOOKUP(E187,依頼一覧!F:H,2,0),"")</f>
        <v/>
      </c>
    </row>
    <row r="188" spans="1:14">
      <c r="A188" s="7">
        <v>187</v>
      </c>
      <c r="B188" s="56" t="str">
        <f t="shared" ca="1" si="57"/>
        <v/>
      </c>
      <c r="C188" s="54" t="str">
        <f t="shared" si="59"/>
        <v/>
      </c>
      <c r="D188" s="54"/>
      <c r="E188" s="10"/>
      <c r="F188" s="45"/>
      <c r="G188" s="58" t="str">
        <f t="shared" si="53"/>
        <v/>
      </c>
      <c r="H188" s="11"/>
      <c r="I188" s="14"/>
      <c r="J188" s="11" t="str">
        <f t="shared" si="54"/>
        <v/>
      </c>
      <c r="K188" s="11" t="str">
        <f t="shared" si="55"/>
        <v/>
      </c>
      <c r="L188" s="11" t="str">
        <f t="shared" si="56"/>
        <v/>
      </c>
      <c r="M188" s="11" t="str">
        <f t="shared" si="58"/>
        <v/>
      </c>
      <c r="N188" s="11" t="str">
        <f>IF(E188&lt;&gt;"",VLOOKUP(E188,依頼一覧!F:H,2,0),"")</f>
        <v/>
      </c>
    </row>
    <row r="189" spans="1:14">
      <c r="A189" s="7">
        <v>188</v>
      </c>
      <c r="B189" s="56" t="str">
        <f t="shared" ca="1" si="57"/>
        <v/>
      </c>
      <c r="C189" s="54" t="str">
        <f t="shared" si="59"/>
        <v/>
      </c>
      <c r="D189" s="54"/>
      <c r="E189" s="10"/>
      <c r="F189" s="45"/>
      <c r="G189" s="58" t="str">
        <f t="shared" si="53"/>
        <v/>
      </c>
      <c r="H189" s="11"/>
      <c r="I189" s="14"/>
      <c r="J189" s="11" t="str">
        <f t="shared" si="54"/>
        <v/>
      </c>
      <c r="K189" s="11" t="str">
        <f t="shared" si="55"/>
        <v/>
      </c>
      <c r="L189" s="11" t="str">
        <f t="shared" si="56"/>
        <v/>
      </c>
      <c r="M189" s="11" t="str">
        <f t="shared" si="58"/>
        <v/>
      </c>
      <c r="N189" s="11" t="str">
        <f>IF(E189&lt;&gt;"",VLOOKUP(E189,依頼一覧!F:H,2,0),"")</f>
        <v/>
      </c>
    </row>
    <row r="190" spans="1:14">
      <c r="A190" s="7">
        <v>189</v>
      </c>
      <c r="B190" s="56" t="str">
        <f t="shared" ca="1" si="57"/>
        <v/>
      </c>
      <c r="C190" s="54" t="str">
        <f t="shared" si="59"/>
        <v/>
      </c>
      <c r="D190" s="54"/>
      <c r="E190" s="10"/>
      <c r="F190" s="45"/>
      <c r="G190" s="58" t="str">
        <f t="shared" si="53"/>
        <v/>
      </c>
      <c r="H190" s="11"/>
      <c r="I190" s="14"/>
      <c r="J190" s="11" t="str">
        <f t="shared" si="54"/>
        <v/>
      </c>
      <c r="K190" s="11" t="str">
        <f t="shared" si="55"/>
        <v/>
      </c>
      <c r="L190" s="11" t="str">
        <f t="shared" si="56"/>
        <v/>
      </c>
      <c r="M190" s="11" t="str">
        <f t="shared" si="58"/>
        <v/>
      </c>
      <c r="N190" s="11" t="str">
        <f>IF(E190&lt;&gt;"",VLOOKUP(E190,依頼一覧!F:H,2,0),"")</f>
        <v/>
      </c>
    </row>
    <row r="191" spans="1:14">
      <c r="A191" s="7">
        <v>190</v>
      </c>
      <c r="B191" s="56" t="str">
        <f t="shared" ca="1" si="57"/>
        <v/>
      </c>
      <c r="C191" s="54" t="str">
        <f t="shared" si="59"/>
        <v/>
      </c>
      <c r="D191" s="54"/>
      <c r="E191" s="10"/>
      <c r="F191" s="45"/>
      <c r="G191" s="58" t="str">
        <f t="shared" si="53"/>
        <v/>
      </c>
      <c r="H191" s="11"/>
      <c r="I191" s="14"/>
      <c r="J191" s="11" t="str">
        <f t="shared" si="54"/>
        <v/>
      </c>
      <c r="K191" s="11" t="str">
        <f t="shared" si="55"/>
        <v/>
      </c>
      <c r="L191" s="11" t="str">
        <f t="shared" si="56"/>
        <v/>
      </c>
      <c r="M191" s="11" t="str">
        <f t="shared" si="58"/>
        <v/>
      </c>
      <c r="N191" s="11" t="str">
        <f>IF(E191&lt;&gt;"",VLOOKUP(E191,依頼一覧!F:H,2,0),"")</f>
        <v/>
      </c>
    </row>
    <row r="192" spans="1:14">
      <c r="A192" s="7">
        <v>191</v>
      </c>
      <c r="B192" s="56" t="str">
        <f t="shared" ca="1" si="57"/>
        <v/>
      </c>
      <c r="C192" s="54" t="str">
        <f t="shared" si="59"/>
        <v/>
      </c>
      <c r="D192" s="54"/>
      <c r="E192" s="10"/>
      <c r="F192" s="45"/>
      <c r="G192" s="58" t="str">
        <f t="shared" si="53"/>
        <v/>
      </c>
      <c r="H192" s="11"/>
      <c r="I192" s="14"/>
      <c r="J192" s="11" t="str">
        <f t="shared" si="54"/>
        <v/>
      </c>
      <c r="K192" s="11" t="str">
        <f t="shared" si="55"/>
        <v/>
      </c>
      <c r="L192" s="11" t="str">
        <f t="shared" si="56"/>
        <v/>
      </c>
      <c r="M192" s="11" t="str">
        <f t="shared" si="58"/>
        <v/>
      </c>
      <c r="N192" s="11" t="str">
        <f>IF(E192&lt;&gt;"",VLOOKUP(E192,依頼一覧!F:H,2,0),"")</f>
        <v/>
      </c>
    </row>
    <row r="193" spans="1:14">
      <c r="A193" s="7">
        <v>192</v>
      </c>
      <c r="B193" s="56" t="str">
        <f t="shared" ca="1" si="57"/>
        <v/>
      </c>
      <c r="C193" s="54" t="str">
        <f t="shared" si="59"/>
        <v/>
      </c>
      <c r="D193" s="54"/>
      <c r="E193" s="10"/>
      <c r="F193" s="45"/>
      <c r="G193" s="58" t="str">
        <f t="shared" si="53"/>
        <v/>
      </c>
      <c r="H193" s="11"/>
      <c r="I193" s="14"/>
      <c r="J193" s="11" t="str">
        <f t="shared" si="54"/>
        <v/>
      </c>
      <c r="K193" s="11" t="str">
        <f t="shared" si="55"/>
        <v/>
      </c>
      <c r="L193" s="11" t="str">
        <f t="shared" si="56"/>
        <v/>
      </c>
      <c r="M193" s="11" t="str">
        <f t="shared" si="58"/>
        <v/>
      </c>
      <c r="N193" s="11" t="str">
        <f>IF(E193&lt;&gt;"",VLOOKUP(E193,依頼一覧!F:H,2,0),"")</f>
        <v/>
      </c>
    </row>
    <row r="194" spans="1:14">
      <c r="A194" s="7">
        <v>193</v>
      </c>
      <c r="B194" s="56" t="str">
        <f t="shared" ca="1" si="57"/>
        <v/>
      </c>
      <c r="C194" s="54" t="str">
        <f t="shared" ref="C194:C257" si="60">IF(D194&lt;&gt;"",C193,"")</f>
        <v/>
      </c>
      <c r="D194" s="54"/>
      <c r="E194" s="10"/>
      <c r="F194" s="45"/>
      <c r="G194" s="58" t="str">
        <f t="shared" ref="G194:G257" si="61">LEFT(E194,5)</f>
        <v/>
      </c>
      <c r="H194" s="11"/>
      <c r="I194" s="14"/>
      <c r="J194" s="11" t="str">
        <f t="shared" ref="J194:J257" si="62">IF(E194&lt;&gt;"",
IF(
OR(VALUE(G194)=31091,VALUE(G194)=49561,VALUE(G194)=49790,VALUE(G194)=48161,VALUE(G194)=49661,VALUE(G194)=49861,VALUE(G194)=48561,VALUE(G194)=49679,VALUE(G194)=60522,VALUE(G194)=49261,VALUE(G194)=49681,VALUE(G194)=71151,VALUE(G194)=49361,VALUE(G194)=49743,VALUE(G194)=77334,VALUE(G194)=49461,VALUE(G194)=49761,VALUE(G194)=99661,VALUE(G194)=917,VALUE(G194)=10035,VALUE(G194)=49663,VALUE(G194)=49665,VALUE(G194)=60020,VALUE(G194)=99660,VALUE(G194)=99663,VALUE(G194)=99665,VALUE(G194)=71151,VALUE(G194)=31081),"JCB",
IF(
E194=0,"J-Mups","MUN"
)
),"")</f>
        <v/>
      </c>
      <c r="K194" s="11" t="str">
        <f t="shared" ref="K194:K257" si="63">IF(D194&lt;&gt;"","佐川","")</f>
        <v/>
      </c>
      <c r="L194" s="11" t="str">
        <f t="shared" ref="L194:L257" si="64">IF(D194&lt;&gt;"",IF(H194="*","元払い","着払い"),"")</f>
        <v/>
      </c>
      <c r="M194" s="11" t="str">
        <f t="shared" si="58"/>
        <v/>
      </c>
      <c r="N194" s="11" t="str">
        <f>IF(E194&lt;&gt;"",VLOOKUP(E194,依頼一覧!F:H,2,0),"")</f>
        <v/>
      </c>
    </row>
    <row r="195" spans="1:14">
      <c r="A195" s="7">
        <v>194</v>
      </c>
      <c r="B195" s="56" t="str">
        <f t="shared" ref="B195:B258" ca="1" si="65">IF(D195&lt;&gt;"",TODAY(),"")</f>
        <v/>
      </c>
      <c r="C195" s="54" t="str">
        <f t="shared" si="60"/>
        <v/>
      </c>
      <c r="D195" s="54"/>
      <c r="E195" s="10"/>
      <c r="F195" s="45"/>
      <c r="G195" s="58" t="str">
        <f t="shared" si="61"/>
        <v/>
      </c>
      <c r="H195" s="11"/>
      <c r="I195" s="14"/>
      <c r="J195" s="11" t="str">
        <f t="shared" si="62"/>
        <v/>
      </c>
      <c r="K195" s="11" t="str">
        <f t="shared" si="63"/>
        <v/>
      </c>
      <c r="L195" s="11" t="str">
        <f t="shared" si="64"/>
        <v/>
      </c>
      <c r="M195" s="11" t="str">
        <f t="shared" ref="M195:M258" si="66">IF(E195&lt;&gt;"",IF(OR(VALUE(G195)=31081,VALUE(G195)=49665,VALUE(G195)=917,VALUE(G195)=10035,VALUE(G195)=49663,VALUE(G195)=60020,VALUE(G195)=49679,VALUE(G195)=99663,VALUE(G195)=99665,VALUE(G195)=55084,VALUE(G195)=55087,VALUE(G195)=55088,VALUE(G195)=55089,VALUE(G195)=55090,VALUE(G195)=55091,VALUE(G195)=55092,VALUE(G195)=55093,VALUE(G195)=55094,VALUE(G195)=55095,VALUE(G195)=55096,VALUE(G195)=55097,VALUE(G195)=55099,VALUE(G195)=55100,VALUE(G195)=71151),"調整",
IF(E195&lt;&gt;"",IF(OR(VALUE(G195)=31091,VALUE(G195)=49681,VALUE(G195)=49743,VALUE(G195)=60522),"依頼かも",
IF(J195="J-Mups","保管リスト","依頼")))),"")</f>
        <v/>
      </c>
      <c r="N195" s="11" t="str">
        <f>IF(E195&lt;&gt;"",VLOOKUP(E195,依頼一覧!F:H,2,0),"")</f>
        <v/>
      </c>
    </row>
    <row r="196" spans="1:14">
      <c r="A196" s="7">
        <v>195</v>
      </c>
      <c r="B196" s="56" t="str">
        <f t="shared" ca="1" si="65"/>
        <v/>
      </c>
      <c r="C196" s="54" t="str">
        <f t="shared" si="60"/>
        <v/>
      </c>
      <c r="D196" s="54"/>
      <c r="E196" s="10"/>
      <c r="F196" s="45"/>
      <c r="G196" s="58" t="str">
        <f t="shared" si="61"/>
        <v/>
      </c>
      <c r="H196" s="11"/>
      <c r="I196" s="14"/>
      <c r="J196" s="11" t="str">
        <f t="shared" si="62"/>
        <v/>
      </c>
      <c r="K196" s="11" t="str">
        <f t="shared" si="63"/>
        <v/>
      </c>
      <c r="L196" s="11" t="str">
        <f t="shared" si="64"/>
        <v/>
      </c>
      <c r="M196" s="11" t="str">
        <f t="shared" si="66"/>
        <v/>
      </c>
      <c r="N196" s="11" t="str">
        <f>IF(E196&lt;&gt;"",VLOOKUP(E196,依頼一覧!F:H,2,0),"")</f>
        <v/>
      </c>
    </row>
    <row r="197" spans="1:14">
      <c r="A197" s="7">
        <v>196</v>
      </c>
      <c r="B197" s="56" t="str">
        <f t="shared" ca="1" si="65"/>
        <v/>
      </c>
      <c r="C197" s="54" t="str">
        <f t="shared" si="60"/>
        <v/>
      </c>
      <c r="D197" s="54"/>
      <c r="E197" s="10"/>
      <c r="F197" s="45"/>
      <c r="G197" s="58" t="str">
        <f t="shared" si="61"/>
        <v/>
      </c>
      <c r="H197" s="11"/>
      <c r="I197" s="14"/>
      <c r="J197" s="11" t="str">
        <f t="shared" si="62"/>
        <v/>
      </c>
      <c r="K197" s="11" t="str">
        <f t="shared" si="63"/>
        <v/>
      </c>
      <c r="L197" s="11" t="str">
        <f t="shared" si="64"/>
        <v/>
      </c>
      <c r="M197" s="11" t="str">
        <f t="shared" si="66"/>
        <v/>
      </c>
      <c r="N197" s="11" t="str">
        <f>IF(E197&lt;&gt;"",VLOOKUP(E197,依頼一覧!F:H,2,0),"")</f>
        <v/>
      </c>
    </row>
    <row r="198" spans="1:14">
      <c r="A198" s="7">
        <v>197</v>
      </c>
      <c r="B198" s="56" t="str">
        <f t="shared" ca="1" si="65"/>
        <v/>
      </c>
      <c r="C198" s="54" t="str">
        <f t="shared" si="60"/>
        <v/>
      </c>
      <c r="D198" s="54"/>
      <c r="E198" s="10"/>
      <c r="F198" s="45"/>
      <c r="G198" s="58" t="str">
        <f t="shared" si="61"/>
        <v/>
      </c>
      <c r="H198" s="11"/>
      <c r="I198" s="14"/>
      <c r="J198" s="11" t="str">
        <f t="shared" si="62"/>
        <v/>
      </c>
      <c r="K198" s="11" t="str">
        <f t="shared" si="63"/>
        <v/>
      </c>
      <c r="L198" s="11" t="str">
        <f t="shared" si="64"/>
        <v/>
      </c>
      <c r="M198" s="11" t="str">
        <f t="shared" si="66"/>
        <v/>
      </c>
      <c r="N198" s="11" t="str">
        <f>IF(E198&lt;&gt;"",VLOOKUP(E198,依頼一覧!F:H,2,0),"")</f>
        <v/>
      </c>
    </row>
    <row r="199" spans="1:14">
      <c r="A199" s="7">
        <v>198</v>
      </c>
      <c r="B199" s="56" t="str">
        <f t="shared" ca="1" si="65"/>
        <v/>
      </c>
      <c r="C199" s="54" t="str">
        <f t="shared" si="60"/>
        <v/>
      </c>
      <c r="D199" s="54"/>
      <c r="E199" s="10"/>
      <c r="F199" s="45"/>
      <c r="G199" s="58" t="str">
        <f t="shared" si="61"/>
        <v/>
      </c>
      <c r="H199" s="11"/>
      <c r="I199" s="14"/>
      <c r="J199" s="11" t="str">
        <f t="shared" si="62"/>
        <v/>
      </c>
      <c r="K199" s="11" t="str">
        <f t="shared" si="63"/>
        <v/>
      </c>
      <c r="L199" s="11" t="str">
        <f t="shared" si="64"/>
        <v/>
      </c>
      <c r="M199" s="11" t="str">
        <f t="shared" si="66"/>
        <v/>
      </c>
      <c r="N199" s="11" t="str">
        <f>IF(E199&lt;&gt;"",VLOOKUP(E199,依頼一覧!F:H,2,0),"")</f>
        <v/>
      </c>
    </row>
    <row r="200" spans="1:14">
      <c r="A200" s="7">
        <v>199</v>
      </c>
      <c r="B200" s="56" t="str">
        <f t="shared" ca="1" si="65"/>
        <v/>
      </c>
      <c r="C200" s="54" t="str">
        <f t="shared" si="60"/>
        <v/>
      </c>
      <c r="D200" s="54"/>
      <c r="E200" s="10"/>
      <c r="F200" s="45"/>
      <c r="G200" s="58" t="str">
        <f t="shared" si="61"/>
        <v/>
      </c>
      <c r="H200" s="11"/>
      <c r="I200" s="14"/>
      <c r="J200" s="11" t="str">
        <f t="shared" si="62"/>
        <v/>
      </c>
      <c r="K200" s="11" t="str">
        <f t="shared" si="63"/>
        <v/>
      </c>
      <c r="L200" s="11" t="str">
        <f t="shared" si="64"/>
        <v/>
      </c>
      <c r="M200" s="11" t="str">
        <f t="shared" si="66"/>
        <v/>
      </c>
      <c r="N200" s="11" t="str">
        <f>IF(E200&lt;&gt;"",VLOOKUP(E200,依頼一覧!F:H,2,0),"")</f>
        <v/>
      </c>
    </row>
    <row r="201" spans="1:14">
      <c r="A201" s="7">
        <v>200</v>
      </c>
      <c r="B201" s="56" t="str">
        <f t="shared" ca="1" si="65"/>
        <v/>
      </c>
      <c r="C201" s="54" t="str">
        <f t="shared" si="60"/>
        <v/>
      </c>
      <c r="D201" s="54"/>
      <c r="E201" s="10"/>
      <c r="F201" s="45"/>
      <c r="G201" s="58" t="str">
        <f t="shared" si="61"/>
        <v/>
      </c>
      <c r="H201" s="11"/>
      <c r="I201" s="14"/>
      <c r="J201" s="11" t="str">
        <f t="shared" si="62"/>
        <v/>
      </c>
      <c r="K201" s="11" t="str">
        <f t="shared" si="63"/>
        <v/>
      </c>
      <c r="L201" s="11" t="str">
        <f t="shared" si="64"/>
        <v/>
      </c>
      <c r="M201" s="11" t="str">
        <f t="shared" si="66"/>
        <v/>
      </c>
      <c r="N201" s="11" t="str">
        <f>IF(E201&lt;&gt;"",VLOOKUP(E201,依頼一覧!F:H,2,0),"")</f>
        <v/>
      </c>
    </row>
    <row r="202" spans="1:14">
      <c r="A202" s="7">
        <v>201</v>
      </c>
      <c r="B202" s="56" t="str">
        <f t="shared" ca="1" si="65"/>
        <v/>
      </c>
      <c r="C202" s="54" t="str">
        <f t="shared" si="60"/>
        <v/>
      </c>
      <c r="D202" s="54"/>
      <c r="E202" s="10"/>
      <c r="F202" s="45"/>
      <c r="G202" s="58" t="str">
        <f t="shared" si="61"/>
        <v/>
      </c>
      <c r="H202" s="11"/>
      <c r="I202" s="14"/>
      <c r="J202" s="11" t="str">
        <f t="shared" si="62"/>
        <v/>
      </c>
      <c r="K202" s="11" t="str">
        <f t="shared" si="63"/>
        <v/>
      </c>
      <c r="L202" s="11" t="str">
        <f t="shared" si="64"/>
        <v/>
      </c>
      <c r="M202" s="11" t="str">
        <f t="shared" si="66"/>
        <v/>
      </c>
      <c r="N202" s="11" t="str">
        <f>IF(E202&lt;&gt;"",VLOOKUP(E202,依頼一覧!F:H,2,0),"")</f>
        <v/>
      </c>
    </row>
    <row r="203" spans="1:14">
      <c r="A203" s="7">
        <v>202</v>
      </c>
      <c r="B203" s="56" t="str">
        <f t="shared" ca="1" si="65"/>
        <v/>
      </c>
      <c r="C203" s="54" t="str">
        <f t="shared" si="60"/>
        <v/>
      </c>
      <c r="D203" s="54"/>
      <c r="E203" s="10"/>
      <c r="F203" s="45"/>
      <c r="G203" s="58" t="str">
        <f t="shared" si="61"/>
        <v/>
      </c>
      <c r="H203" s="11"/>
      <c r="I203" s="14"/>
      <c r="J203" s="11" t="str">
        <f t="shared" si="62"/>
        <v/>
      </c>
      <c r="K203" s="11" t="str">
        <f t="shared" si="63"/>
        <v/>
      </c>
      <c r="L203" s="11" t="str">
        <f t="shared" si="64"/>
        <v/>
      </c>
      <c r="M203" s="11" t="str">
        <f t="shared" si="66"/>
        <v/>
      </c>
      <c r="N203" s="11" t="str">
        <f>IF(E203&lt;&gt;"",VLOOKUP(E203,依頼一覧!F:H,2,0),"")</f>
        <v/>
      </c>
    </row>
    <row r="204" spans="1:14">
      <c r="A204" s="7">
        <v>203</v>
      </c>
      <c r="B204" s="56" t="str">
        <f t="shared" ca="1" si="65"/>
        <v/>
      </c>
      <c r="C204" s="54" t="str">
        <f t="shared" si="60"/>
        <v/>
      </c>
      <c r="D204" s="54"/>
      <c r="E204" s="10"/>
      <c r="F204" s="45"/>
      <c r="G204" s="58" t="str">
        <f t="shared" si="61"/>
        <v/>
      </c>
      <c r="H204" s="11"/>
      <c r="I204" s="14"/>
      <c r="J204" s="11" t="str">
        <f t="shared" si="62"/>
        <v/>
      </c>
      <c r="K204" s="11" t="str">
        <f t="shared" si="63"/>
        <v/>
      </c>
      <c r="L204" s="11" t="str">
        <f t="shared" si="64"/>
        <v/>
      </c>
      <c r="M204" s="11" t="str">
        <f t="shared" si="66"/>
        <v/>
      </c>
      <c r="N204" s="11" t="str">
        <f>IF(E204&lt;&gt;"",VLOOKUP(E204,依頼一覧!F:H,2,0),"")</f>
        <v/>
      </c>
    </row>
    <row r="205" spans="1:14">
      <c r="A205" s="7">
        <v>204</v>
      </c>
      <c r="B205" s="56" t="str">
        <f t="shared" ca="1" si="65"/>
        <v/>
      </c>
      <c r="C205" s="54" t="str">
        <f t="shared" si="60"/>
        <v/>
      </c>
      <c r="D205" s="54"/>
      <c r="E205" s="10"/>
      <c r="F205" s="45"/>
      <c r="G205" s="58" t="str">
        <f t="shared" si="61"/>
        <v/>
      </c>
      <c r="H205" s="11"/>
      <c r="I205" s="14"/>
      <c r="J205" s="11" t="str">
        <f t="shared" si="62"/>
        <v/>
      </c>
      <c r="K205" s="11" t="str">
        <f t="shared" si="63"/>
        <v/>
      </c>
      <c r="L205" s="11" t="str">
        <f t="shared" si="64"/>
        <v/>
      </c>
      <c r="M205" s="11" t="str">
        <f t="shared" si="66"/>
        <v/>
      </c>
      <c r="N205" s="11" t="str">
        <f>IF(E205&lt;&gt;"",VLOOKUP(E205,依頼一覧!F:H,2,0),"")</f>
        <v/>
      </c>
    </row>
    <row r="206" spans="1:14">
      <c r="A206" s="7">
        <v>205</v>
      </c>
      <c r="B206" s="56" t="str">
        <f t="shared" ca="1" si="65"/>
        <v/>
      </c>
      <c r="C206" s="54" t="str">
        <f t="shared" si="60"/>
        <v/>
      </c>
      <c r="D206" s="54"/>
      <c r="E206" s="10"/>
      <c r="F206" s="45"/>
      <c r="G206" s="58" t="str">
        <f t="shared" si="61"/>
        <v/>
      </c>
      <c r="H206" s="11"/>
      <c r="I206" s="14"/>
      <c r="J206" s="11" t="str">
        <f t="shared" si="62"/>
        <v/>
      </c>
      <c r="K206" s="11" t="str">
        <f t="shared" si="63"/>
        <v/>
      </c>
      <c r="L206" s="11" t="str">
        <f t="shared" si="64"/>
        <v/>
      </c>
      <c r="M206" s="11" t="str">
        <f t="shared" si="66"/>
        <v/>
      </c>
      <c r="N206" s="11" t="str">
        <f>IF(E206&lt;&gt;"",VLOOKUP(E206,依頼一覧!F:H,2,0),"")</f>
        <v/>
      </c>
    </row>
    <row r="207" spans="1:14">
      <c r="A207" s="7">
        <v>206</v>
      </c>
      <c r="B207" s="56" t="str">
        <f t="shared" ca="1" si="65"/>
        <v/>
      </c>
      <c r="C207" s="54" t="str">
        <f t="shared" si="60"/>
        <v/>
      </c>
      <c r="D207" s="54"/>
      <c r="E207" s="10"/>
      <c r="F207" s="45"/>
      <c r="G207" s="58" t="str">
        <f t="shared" si="61"/>
        <v/>
      </c>
      <c r="H207" s="11"/>
      <c r="I207" s="14"/>
      <c r="J207" s="11" t="str">
        <f t="shared" si="62"/>
        <v/>
      </c>
      <c r="K207" s="11" t="str">
        <f t="shared" si="63"/>
        <v/>
      </c>
      <c r="L207" s="11" t="str">
        <f t="shared" si="64"/>
        <v/>
      </c>
      <c r="M207" s="11" t="str">
        <f t="shared" si="66"/>
        <v/>
      </c>
      <c r="N207" s="11" t="str">
        <f>IF(E207&lt;&gt;"",VLOOKUP(E207,依頼一覧!F:H,2,0),"")</f>
        <v/>
      </c>
    </row>
    <row r="208" spans="1:14">
      <c r="A208" s="7">
        <v>207</v>
      </c>
      <c r="B208" s="56" t="str">
        <f t="shared" ca="1" si="65"/>
        <v/>
      </c>
      <c r="C208" s="54" t="str">
        <f t="shared" si="60"/>
        <v/>
      </c>
      <c r="D208" s="54"/>
      <c r="E208" s="10"/>
      <c r="F208" s="45"/>
      <c r="G208" s="58" t="str">
        <f t="shared" si="61"/>
        <v/>
      </c>
      <c r="H208" s="11"/>
      <c r="I208" s="14"/>
      <c r="J208" s="11" t="str">
        <f t="shared" si="62"/>
        <v/>
      </c>
      <c r="K208" s="11" t="str">
        <f t="shared" si="63"/>
        <v/>
      </c>
      <c r="L208" s="11" t="str">
        <f t="shared" si="64"/>
        <v/>
      </c>
      <c r="M208" s="11" t="str">
        <f t="shared" si="66"/>
        <v/>
      </c>
      <c r="N208" s="11" t="str">
        <f>IF(E208&lt;&gt;"",VLOOKUP(E208,依頼一覧!F:H,2,0),"")</f>
        <v/>
      </c>
    </row>
    <row r="209" spans="1:14">
      <c r="A209" s="7">
        <v>208</v>
      </c>
      <c r="B209" s="56" t="str">
        <f t="shared" ca="1" si="65"/>
        <v/>
      </c>
      <c r="C209" s="54" t="str">
        <f t="shared" si="60"/>
        <v/>
      </c>
      <c r="D209" s="54"/>
      <c r="E209" s="10"/>
      <c r="F209" s="45"/>
      <c r="G209" s="58" t="str">
        <f t="shared" si="61"/>
        <v/>
      </c>
      <c r="H209" s="11"/>
      <c r="I209" s="14"/>
      <c r="J209" s="11" t="str">
        <f t="shared" si="62"/>
        <v/>
      </c>
      <c r="K209" s="11" t="str">
        <f t="shared" si="63"/>
        <v/>
      </c>
      <c r="L209" s="11" t="str">
        <f t="shared" si="64"/>
        <v/>
      </c>
      <c r="M209" s="11" t="str">
        <f t="shared" si="66"/>
        <v/>
      </c>
      <c r="N209" s="11" t="str">
        <f>IF(E209&lt;&gt;"",VLOOKUP(E209,依頼一覧!F:H,2,0),"")</f>
        <v/>
      </c>
    </row>
    <row r="210" spans="1:14">
      <c r="A210" s="7">
        <v>209</v>
      </c>
      <c r="B210" s="56" t="str">
        <f t="shared" ca="1" si="65"/>
        <v/>
      </c>
      <c r="C210" s="54" t="str">
        <f t="shared" si="60"/>
        <v/>
      </c>
      <c r="D210" s="54"/>
      <c r="E210" s="10"/>
      <c r="F210" s="45"/>
      <c r="G210" s="58" t="str">
        <f t="shared" si="61"/>
        <v/>
      </c>
      <c r="H210" s="11"/>
      <c r="I210" s="14"/>
      <c r="J210" s="11" t="str">
        <f t="shared" si="62"/>
        <v/>
      </c>
      <c r="K210" s="11" t="str">
        <f t="shared" si="63"/>
        <v/>
      </c>
      <c r="L210" s="11" t="str">
        <f t="shared" si="64"/>
        <v/>
      </c>
      <c r="M210" s="11" t="str">
        <f t="shared" si="66"/>
        <v/>
      </c>
      <c r="N210" s="11" t="str">
        <f>IF(E210&lt;&gt;"",VLOOKUP(E210,依頼一覧!F:H,2,0),"")</f>
        <v/>
      </c>
    </row>
    <row r="211" spans="1:14">
      <c r="A211" s="7">
        <v>210</v>
      </c>
      <c r="B211" s="56" t="str">
        <f t="shared" ca="1" si="65"/>
        <v/>
      </c>
      <c r="C211" s="54" t="str">
        <f t="shared" si="60"/>
        <v/>
      </c>
      <c r="D211" s="54"/>
      <c r="E211" s="10"/>
      <c r="F211" s="45"/>
      <c r="G211" s="58" t="str">
        <f t="shared" si="61"/>
        <v/>
      </c>
      <c r="H211" s="11"/>
      <c r="I211" s="14"/>
      <c r="J211" s="11" t="str">
        <f t="shared" si="62"/>
        <v/>
      </c>
      <c r="K211" s="11" t="str">
        <f t="shared" si="63"/>
        <v/>
      </c>
      <c r="L211" s="11" t="str">
        <f t="shared" si="64"/>
        <v/>
      </c>
      <c r="M211" s="11" t="str">
        <f t="shared" si="66"/>
        <v/>
      </c>
      <c r="N211" s="11" t="str">
        <f>IF(E211&lt;&gt;"",VLOOKUP(E211,依頼一覧!F:H,2,0),"")</f>
        <v/>
      </c>
    </row>
    <row r="212" spans="1:14">
      <c r="A212" s="7">
        <v>211</v>
      </c>
      <c r="B212" s="56" t="str">
        <f t="shared" ca="1" si="65"/>
        <v/>
      </c>
      <c r="C212" s="54" t="str">
        <f t="shared" si="60"/>
        <v/>
      </c>
      <c r="D212" s="54"/>
      <c r="E212" s="10"/>
      <c r="F212" s="45"/>
      <c r="G212" s="58" t="str">
        <f t="shared" si="61"/>
        <v/>
      </c>
      <c r="H212" s="11"/>
      <c r="I212" s="14"/>
      <c r="J212" s="11" t="str">
        <f t="shared" si="62"/>
        <v/>
      </c>
      <c r="K212" s="11" t="str">
        <f t="shared" si="63"/>
        <v/>
      </c>
      <c r="L212" s="11" t="str">
        <f t="shared" si="64"/>
        <v/>
      </c>
      <c r="M212" s="11" t="str">
        <f t="shared" si="66"/>
        <v/>
      </c>
      <c r="N212" s="11" t="str">
        <f>IF(E212&lt;&gt;"",VLOOKUP(E212,依頼一覧!F:H,2,0),"")</f>
        <v/>
      </c>
    </row>
    <row r="213" spans="1:14">
      <c r="A213" s="7">
        <v>212</v>
      </c>
      <c r="B213" s="56" t="str">
        <f t="shared" ca="1" si="65"/>
        <v/>
      </c>
      <c r="C213" s="54" t="str">
        <f t="shared" si="60"/>
        <v/>
      </c>
      <c r="D213" s="54"/>
      <c r="E213" s="10"/>
      <c r="F213" s="45"/>
      <c r="G213" s="58" t="str">
        <f t="shared" si="61"/>
        <v/>
      </c>
      <c r="H213" s="11"/>
      <c r="I213" s="14"/>
      <c r="J213" s="11" t="str">
        <f t="shared" si="62"/>
        <v/>
      </c>
      <c r="K213" s="11" t="str">
        <f t="shared" si="63"/>
        <v/>
      </c>
      <c r="L213" s="11" t="str">
        <f t="shared" si="64"/>
        <v/>
      </c>
      <c r="M213" s="11" t="str">
        <f t="shared" si="66"/>
        <v/>
      </c>
      <c r="N213" s="11" t="str">
        <f>IF(E213&lt;&gt;"",VLOOKUP(E213,依頼一覧!F:H,2,0),"")</f>
        <v/>
      </c>
    </row>
    <row r="214" spans="1:14">
      <c r="A214" s="7">
        <v>213</v>
      </c>
      <c r="B214" s="56" t="str">
        <f t="shared" ca="1" si="65"/>
        <v/>
      </c>
      <c r="C214" s="54" t="str">
        <f t="shared" si="60"/>
        <v/>
      </c>
      <c r="D214" s="54"/>
      <c r="E214" s="10"/>
      <c r="F214" s="45"/>
      <c r="G214" s="58" t="str">
        <f t="shared" si="61"/>
        <v/>
      </c>
      <c r="H214" s="11"/>
      <c r="I214" s="14"/>
      <c r="J214" s="11" t="str">
        <f t="shared" si="62"/>
        <v/>
      </c>
      <c r="K214" s="11" t="str">
        <f t="shared" si="63"/>
        <v/>
      </c>
      <c r="L214" s="11" t="str">
        <f t="shared" si="64"/>
        <v/>
      </c>
      <c r="M214" s="11" t="str">
        <f t="shared" si="66"/>
        <v/>
      </c>
      <c r="N214" s="11" t="str">
        <f>IF(E214&lt;&gt;"",VLOOKUP(E214,依頼一覧!F:H,2,0),"")</f>
        <v/>
      </c>
    </row>
    <row r="215" spans="1:14">
      <c r="A215" s="7">
        <v>214</v>
      </c>
      <c r="B215" s="56" t="str">
        <f t="shared" ca="1" si="65"/>
        <v/>
      </c>
      <c r="C215" s="54" t="str">
        <f t="shared" si="60"/>
        <v/>
      </c>
      <c r="D215" s="54"/>
      <c r="E215" s="10"/>
      <c r="F215" s="45"/>
      <c r="G215" s="58" t="str">
        <f t="shared" si="61"/>
        <v/>
      </c>
      <c r="H215" s="11"/>
      <c r="I215" s="14"/>
      <c r="J215" s="11" t="str">
        <f t="shared" si="62"/>
        <v/>
      </c>
      <c r="K215" s="11" t="str">
        <f t="shared" si="63"/>
        <v/>
      </c>
      <c r="L215" s="11" t="str">
        <f t="shared" si="64"/>
        <v/>
      </c>
      <c r="M215" s="11" t="str">
        <f t="shared" si="66"/>
        <v/>
      </c>
      <c r="N215" s="11" t="str">
        <f>IF(E215&lt;&gt;"",VLOOKUP(E215,依頼一覧!F:H,2,0),"")</f>
        <v/>
      </c>
    </row>
    <row r="216" spans="1:14">
      <c r="A216" s="7">
        <v>215</v>
      </c>
      <c r="B216" s="56" t="str">
        <f t="shared" ca="1" si="65"/>
        <v/>
      </c>
      <c r="C216" s="54" t="str">
        <f t="shared" si="60"/>
        <v/>
      </c>
      <c r="D216" s="54"/>
      <c r="E216" s="10"/>
      <c r="F216" s="45"/>
      <c r="G216" s="58" t="str">
        <f t="shared" si="61"/>
        <v/>
      </c>
      <c r="H216" s="11"/>
      <c r="I216" s="14"/>
      <c r="J216" s="11" t="str">
        <f t="shared" si="62"/>
        <v/>
      </c>
      <c r="K216" s="11" t="str">
        <f t="shared" si="63"/>
        <v/>
      </c>
      <c r="L216" s="11" t="str">
        <f t="shared" si="64"/>
        <v/>
      </c>
      <c r="M216" s="11" t="str">
        <f t="shared" si="66"/>
        <v/>
      </c>
      <c r="N216" s="11" t="str">
        <f>IF(E216&lt;&gt;"",VLOOKUP(E216,依頼一覧!F:H,2,0),"")</f>
        <v/>
      </c>
    </row>
    <row r="217" spans="1:14">
      <c r="A217" s="7">
        <v>216</v>
      </c>
      <c r="B217" s="56" t="str">
        <f t="shared" ca="1" si="65"/>
        <v/>
      </c>
      <c r="C217" s="54" t="str">
        <f t="shared" si="60"/>
        <v/>
      </c>
      <c r="D217" s="54"/>
      <c r="E217" s="10"/>
      <c r="F217" s="45"/>
      <c r="G217" s="58" t="str">
        <f t="shared" si="61"/>
        <v/>
      </c>
      <c r="H217" s="11"/>
      <c r="I217" s="14"/>
      <c r="J217" s="11" t="str">
        <f t="shared" si="62"/>
        <v/>
      </c>
      <c r="K217" s="11" t="str">
        <f t="shared" si="63"/>
        <v/>
      </c>
      <c r="L217" s="11" t="str">
        <f t="shared" si="64"/>
        <v/>
      </c>
      <c r="M217" s="11" t="str">
        <f t="shared" si="66"/>
        <v/>
      </c>
      <c r="N217" s="11" t="str">
        <f>IF(E217&lt;&gt;"",VLOOKUP(E217,依頼一覧!F:H,2,0),"")</f>
        <v/>
      </c>
    </row>
    <row r="218" spans="1:14">
      <c r="A218" s="7">
        <v>217</v>
      </c>
      <c r="B218" s="56" t="str">
        <f t="shared" ca="1" si="65"/>
        <v/>
      </c>
      <c r="C218" s="54" t="str">
        <f t="shared" si="60"/>
        <v/>
      </c>
      <c r="D218" s="54"/>
      <c r="E218" s="10"/>
      <c r="F218" s="45"/>
      <c r="G218" s="58" t="str">
        <f t="shared" si="61"/>
        <v/>
      </c>
      <c r="H218" s="11"/>
      <c r="I218" s="14"/>
      <c r="J218" s="11" t="str">
        <f t="shared" si="62"/>
        <v/>
      </c>
      <c r="K218" s="11" t="str">
        <f t="shared" si="63"/>
        <v/>
      </c>
      <c r="L218" s="11" t="str">
        <f t="shared" si="64"/>
        <v/>
      </c>
      <c r="M218" s="11" t="str">
        <f t="shared" si="66"/>
        <v/>
      </c>
      <c r="N218" s="11" t="str">
        <f>IF(E218&lt;&gt;"",VLOOKUP(E218,依頼一覧!F:H,2,0),"")</f>
        <v/>
      </c>
    </row>
    <row r="219" spans="1:14">
      <c r="A219" s="7">
        <v>218</v>
      </c>
      <c r="B219" s="56" t="str">
        <f t="shared" ca="1" si="65"/>
        <v/>
      </c>
      <c r="C219" s="54" t="str">
        <f t="shared" si="60"/>
        <v/>
      </c>
      <c r="D219" s="54"/>
      <c r="E219" s="10"/>
      <c r="F219" s="45"/>
      <c r="G219" s="58" t="str">
        <f t="shared" si="61"/>
        <v/>
      </c>
      <c r="H219" s="11"/>
      <c r="I219" s="14"/>
      <c r="J219" s="11" t="str">
        <f t="shared" si="62"/>
        <v/>
      </c>
      <c r="K219" s="11" t="str">
        <f t="shared" si="63"/>
        <v/>
      </c>
      <c r="L219" s="11" t="str">
        <f t="shared" si="64"/>
        <v/>
      </c>
      <c r="M219" s="11" t="str">
        <f t="shared" si="66"/>
        <v/>
      </c>
      <c r="N219" s="11" t="str">
        <f>IF(E219&lt;&gt;"",VLOOKUP(E219,依頼一覧!F:H,2,0),"")</f>
        <v/>
      </c>
    </row>
    <row r="220" spans="1:14">
      <c r="A220" s="7">
        <v>219</v>
      </c>
      <c r="B220" s="56" t="str">
        <f t="shared" ca="1" si="65"/>
        <v/>
      </c>
      <c r="C220" s="54" t="str">
        <f t="shared" si="60"/>
        <v/>
      </c>
      <c r="D220" s="54"/>
      <c r="E220" s="10"/>
      <c r="F220" s="45"/>
      <c r="G220" s="58" t="str">
        <f t="shared" si="61"/>
        <v/>
      </c>
      <c r="H220" s="11"/>
      <c r="I220" s="14"/>
      <c r="J220" s="11" t="str">
        <f t="shared" si="62"/>
        <v/>
      </c>
      <c r="K220" s="11" t="str">
        <f t="shared" si="63"/>
        <v/>
      </c>
      <c r="L220" s="11" t="str">
        <f t="shared" si="64"/>
        <v/>
      </c>
      <c r="M220" s="11" t="str">
        <f t="shared" si="66"/>
        <v/>
      </c>
      <c r="N220" s="11" t="str">
        <f>IF(E220&lt;&gt;"",VLOOKUP(E220,依頼一覧!F:H,2,0),"")</f>
        <v/>
      </c>
    </row>
    <row r="221" spans="1:14">
      <c r="A221" s="7">
        <v>220</v>
      </c>
      <c r="B221" s="56" t="str">
        <f t="shared" ca="1" si="65"/>
        <v/>
      </c>
      <c r="C221" s="54" t="str">
        <f t="shared" si="60"/>
        <v/>
      </c>
      <c r="D221" s="54"/>
      <c r="E221" s="10"/>
      <c r="F221" s="45"/>
      <c r="G221" s="58" t="str">
        <f t="shared" si="61"/>
        <v/>
      </c>
      <c r="H221" s="11"/>
      <c r="I221" s="14"/>
      <c r="J221" s="11" t="str">
        <f t="shared" si="62"/>
        <v/>
      </c>
      <c r="K221" s="11" t="str">
        <f t="shared" si="63"/>
        <v/>
      </c>
      <c r="L221" s="11" t="str">
        <f t="shared" si="64"/>
        <v/>
      </c>
      <c r="M221" s="11" t="str">
        <f t="shared" si="66"/>
        <v/>
      </c>
      <c r="N221" s="11" t="str">
        <f>IF(E221&lt;&gt;"",VLOOKUP(E221,依頼一覧!F:H,2,0),"")</f>
        <v/>
      </c>
    </row>
    <row r="222" spans="1:14">
      <c r="A222" s="7">
        <v>221</v>
      </c>
      <c r="B222" s="56" t="str">
        <f t="shared" ca="1" si="65"/>
        <v/>
      </c>
      <c r="C222" s="54" t="str">
        <f t="shared" si="60"/>
        <v/>
      </c>
      <c r="D222" s="54"/>
      <c r="E222" s="10"/>
      <c r="F222" s="45"/>
      <c r="G222" s="58" t="str">
        <f t="shared" si="61"/>
        <v/>
      </c>
      <c r="H222" s="11"/>
      <c r="I222" s="14"/>
      <c r="J222" s="11" t="str">
        <f t="shared" si="62"/>
        <v/>
      </c>
      <c r="K222" s="11" t="str">
        <f t="shared" si="63"/>
        <v/>
      </c>
      <c r="L222" s="11" t="str">
        <f t="shared" si="64"/>
        <v/>
      </c>
      <c r="M222" s="11" t="str">
        <f t="shared" si="66"/>
        <v/>
      </c>
      <c r="N222" s="11" t="str">
        <f>IF(E222&lt;&gt;"",VLOOKUP(E222,依頼一覧!F:H,2,0),"")</f>
        <v/>
      </c>
    </row>
    <row r="223" spans="1:14">
      <c r="A223" s="7">
        <v>222</v>
      </c>
      <c r="B223" s="56" t="str">
        <f t="shared" ca="1" si="65"/>
        <v/>
      </c>
      <c r="C223" s="54" t="str">
        <f t="shared" si="60"/>
        <v/>
      </c>
      <c r="D223" s="54"/>
      <c r="E223" s="10"/>
      <c r="F223" s="45"/>
      <c r="G223" s="58" t="str">
        <f t="shared" si="61"/>
        <v/>
      </c>
      <c r="H223" s="11"/>
      <c r="I223" s="14"/>
      <c r="J223" s="11" t="str">
        <f t="shared" si="62"/>
        <v/>
      </c>
      <c r="K223" s="11" t="str">
        <f t="shared" si="63"/>
        <v/>
      </c>
      <c r="L223" s="11" t="str">
        <f t="shared" si="64"/>
        <v/>
      </c>
      <c r="M223" s="11" t="str">
        <f t="shared" si="66"/>
        <v/>
      </c>
      <c r="N223" s="11" t="str">
        <f>IF(E223&lt;&gt;"",VLOOKUP(E223,依頼一覧!F:H,2,0),"")</f>
        <v/>
      </c>
    </row>
    <row r="224" spans="1:14">
      <c r="A224" s="7">
        <v>223</v>
      </c>
      <c r="B224" s="56" t="str">
        <f t="shared" ca="1" si="65"/>
        <v/>
      </c>
      <c r="C224" s="54" t="str">
        <f t="shared" si="60"/>
        <v/>
      </c>
      <c r="D224" s="54"/>
      <c r="E224" s="10"/>
      <c r="F224" s="45"/>
      <c r="G224" s="58" t="str">
        <f t="shared" si="61"/>
        <v/>
      </c>
      <c r="H224" s="11"/>
      <c r="I224" s="14"/>
      <c r="J224" s="11" t="str">
        <f t="shared" si="62"/>
        <v/>
      </c>
      <c r="K224" s="11" t="str">
        <f t="shared" si="63"/>
        <v/>
      </c>
      <c r="L224" s="11" t="str">
        <f t="shared" si="64"/>
        <v/>
      </c>
      <c r="M224" s="11" t="str">
        <f t="shared" si="66"/>
        <v/>
      </c>
      <c r="N224" s="11" t="str">
        <f>IF(E224&lt;&gt;"",VLOOKUP(E224,依頼一覧!F:H,2,0),"")</f>
        <v/>
      </c>
    </row>
    <row r="225" spans="1:14">
      <c r="A225" s="7">
        <v>224</v>
      </c>
      <c r="B225" s="56" t="str">
        <f t="shared" ca="1" si="65"/>
        <v/>
      </c>
      <c r="C225" s="54" t="str">
        <f t="shared" si="60"/>
        <v/>
      </c>
      <c r="D225" s="54"/>
      <c r="E225" s="10"/>
      <c r="F225" s="45"/>
      <c r="G225" s="58" t="str">
        <f t="shared" si="61"/>
        <v/>
      </c>
      <c r="H225" s="11"/>
      <c r="I225" s="14"/>
      <c r="J225" s="11" t="str">
        <f t="shared" si="62"/>
        <v/>
      </c>
      <c r="K225" s="11" t="str">
        <f t="shared" si="63"/>
        <v/>
      </c>
      <c r="L225" s="11" t="str">
        <f t="shared" si="64"/>
        <v/>
      </c>
      <c r="M225" s="11" t="str">
        <f t="shared" si="66"/>
        <v/>
      </c>
      <c r="N225" s="11" t="str">
        <f>IF(E225&lt;&gt;"",VLOOKUP(E225,依頼一覧!F:H,2,0),"")</f>
        <v/>
      </c>
    </row>
    <row r="226" spans="1:14">
      <c r="A226" s="7">
        <v>225</v>
      </c>
      <c r="B226" s="56" t="str">
        <f t="shared" ca="1" si="65"/>
        <v/>
      </c>
      <c r="C226" s="54" t="str">
        <f t="shared" si="60"/>
        <v/>
      </c>
      <c r="D226" s="54"/>
      <c r="E226" s="10"/>
      <c r="F226" s="45"/>
      <c r="G226" s="58" t="str">
        <f t="shared" si="61"/>
        <v/>
      </c>
      <c r="H226" s="11"/>
      <c r="I226" s="14"/>
      <c r="J226" s="11" t="str">
        <f t="shared" si="62"/>
        <v/>
      </c>
      <c r="K226" s="11" t="str">
        <f t="shared" si="63"/>
        <v/>
      </c>
      <c r="L226" s="11" t="str">
        <f t="shared" si="64"/>
        <v/>
      </c>
      <c r="M226" s="11" t="str">
        <f t="shared" si="66"/>
        <v/>
      </c>
      <c r="N226" s="11" t="str">
        <f>IF(E226&lt;&gt;"",VLOOKUP(E226,依頼一覧!F:H,2,0),"")</f>
        <v/>
      </c>
    </row>
    <row r="227" spans="1:14">
      <c r="A227" s="7">
        <v>226</v>
      </c>
      <c r="B227" s="56" t="str">
        <f t="shared" ca="1" si="65"/>
        <v/>
      </c>
      <c r="C227" s="54" t="str">
        <f t="shared" si="60"/>
        <v/>
      </c>
      <c r="D227" s="54"/>
      <c r="E227" s="10"/>
      <c r="F227" s="45"/>
      <c r="G227" s="58" t="str">
        <f t="shared" si="61"/>
        <v/>
      </c>
      <c r="H227" s="11"/>
      <c r="I227" s="14"/>
      <c r="J227" s="11" t="str">
        <f t="shared" si="62"/>
        <v/>
      </c>
      <c r="K227" s="11" t="str">
        <f t="shared" si="63"/>
        <v/>
      </c>
      <c r="L227" s="11" t="str">
        <f t="shared" si="64"/>
        <v/>
      </c>
      <c r="M227" s="11" t="str">
        <f t="shared" si="66"/>
        <v/>
      </c>
      <c r="N227" s="11" t="str">
        <f>IF(E227&lt;&gt;"",VLOOKUP(E227,依頼一覧!F:H,2,0),"")</f>
        <v/>
      </c>
    </row>
    <row r="228" spans="1:14">
      <c r="A228" s="7">
        <v>227</v>
      </c>
      <c r="B228" s="56" t="str">
        <f t="shared" ca="1" si="65"/>
        <v/>
      </c>
      <c r="C228" s="54" t="str">
        <f t="shared" si="60"/>
        <v/>
      </c>
      <c r="D228" s="54"/>
      <c r="E228" s="10"/>
      <c r="F228" s="45"/>
      <c r="G228" s="58" t="str">
        <f t="shared" si="61"/>
        <v/>
      </c>
      <c r="H228" s="11"/>
      <c r="I228" s="14"/>
      <c r="J228" s="11" t="str">
        <f t="shared" si="62"/>
        <v/>
      </c>
      <c r="K228" s="11" t="str">
        <f t="shared" si="63"/>
        <v/>
      </c>
      <c r="L228" s="11" t="str">
        <f t="shared" si="64"/>
        <v/>
      </c>
      <c r="M228" s="11" t="str">
        <f t="shared" si="66"/>
        <v/>
      </c>
      <c r="N228" s="11" t="str">
        <f>IF(E228&lt;&gt;"",VLOOKUP(E228,依頼一覧!F:H,2,0),"")</f>
        <v/>
      </c>
    </row>
    <row r="229" spans="1:14">
      <c r="A229" s="7">
        <v>228</v>
      </c>
      <c r="B229" s="56" t="str">
        <f t="shared" ca="1" si="65"/>
        <v/>
      </c>
      <c r="C229" s="54" t="str">
        <f t="shared" si="60"/>
        <v/>
      </c>
      <c r="D229" s="54"/>
      <c r="E229" s="10"/>
      <c r="F229" s="45"/>
      <c r="G229" s="58" t="str">
        <f t="shared" si="61"/>
        <v/>
      </c>
      <c r="H229" s="11"/>
      <c r="I229" s="14"/>
      <c r="J229" s="11" t="str">
        <f t="shared" si="62"/>
        <v/>
      </c>
      <c r="K229" s="11" t="str">
        <f t="shared" si="63"/>
        <v/>
      </c>
      <c r="L229" s="11" t="str">
        <f t="shared" si="64"/>
        <v/>
      </c>
      <c r="M229" s="11" t="str">
        <f t="shared" si="66"/>
        <v/>
      </c>
      <c r="N229" s="11" t="str">
        <f>IF(E229&lt;&gt;"",VLOOKUP(E229,依頼一覧!F:H,2,0),"")</f>
        <v/>
      </c>
    </row>
    <row r="230" spans="1:14">
      <c r="A230" s="7">
        <v>229</v>
      </c>
      <c r="B230" s="56" t="str">
        <f t="shared" ca="1" si="65"/>
        <v/>
      </c>
      <c r="C230" s="54" t="str">
        <f t="shared" si="60"/>
        <v/>
      </c>
      <c r="D230" s="54"/>
      <c r="E230" s="10"/>
      <c r="F230" s="45"/>
      <c r="G230" s="58" t="str">
        <f t="shared" si="61"/>
        <v/>
      </c>
      <c r="H230" s="11"/>
      <c r="I230" s="14"/>
      <c r="J230" s="11" t="str">
        <f t="shared" si="62"/>
        <v/>
      </c>
      <c r="K230" s="11" t="str">
        <f t="shared" si="63"/>
        <v/>
      </c>
      <c r="L230" s="11" t="str">
        <f t="shared" si="64"/>
        <v/>
      </c>
      <c r="M230" s="11" t="str">
        <f t="shared" si="66"/>
        <v/>
      </c>
      <c r="N230" s="11" t="str">
        <f>IF(E230&lt;&gt;"",VLOOKUP(E230,依頼一覧!F:H,2,0),"")</f>
        <v/>
      </c>
    </row>
    <row r="231" spans="1:14">
      <c r="A231" s="7">
        <v>230</v>
      </c>
      <c r="B231" s="56" t="str">
        <f t="shared" ca="1" si="65"/>
        <v/>
      </c>
      <c r="C231" s="54" t="str">
        <f t="shared" si="60"/>
        <v/>
      </c>
      <c r="D231" s="54"/>
      <c r="E231" s="10"/>
      <c r="F231" s="45"/>
      <c r="G231" s="58" t="str">
        <f t="shared" si="61"/>
        <v/>
      </c>
      <c r="H231" s="11"/>
      <c r="I231" s="14"/>
      <c r="J231" s="11" t="str">
        <f t="shared" si="62"/>
        <v/>
      </c>
      <c r="K231" s="11" t="str">
        <f t="shared" si="63"/>
        <v/>
      </c>
      <c r="L231" s="11" t="str">
        <f t="shared" si="64"/>
        <v/>
      </c>
      <c r="M231" s="11" t="str">
        <f t="shared" si="66"/>
        <v/>
      </c>
      <c r="N231" s="11" t="str">
        <f>IF(E231&lt;&gt;"",VLOOKUP(E231,依頼一覧!F:H,2,0),"")</f>
        <v/>
      </c>
    </row>
    <row r="232" spans="1:14">
      <c r="A232" s="7">
        <v>231</v>
      </c>
      <c r="B232" s="56" t="str">
        <f t="shared" ca="1" si="65"/>
        <v/>
      </c>
      <c r="C232" s="54" t="str">
        <f t="shared" si="60"/>
        <v/>
      </c>
      <c r="D232" s="54"/>
      <c r="E232" s="10"/>
      <c r="F232" s="45"/>
      <c r="G232" s="58" t="str">
        <f t="shared" si="61"/>
        <v/>
      </c>
      <c r="H232" s="11"/>
      <c r="I232" s="14"/>
      <c r="J232" s="11" t="str">
        <f t="shared" si="62"/>
        <v/>
      </c>
      <c r="K232" s="11" t="str">
        <f t="shared" si="63"/>
        <v/>
      </c>
      <c r="L232" s="11" t="str">
        <f t="shared" si="64"/>
        <v/>
      </c>
      <c r="M232" s="11" t="str">
        <f t="shared" si="66"/>
        <v/>
      </c>
      <c r="N232" s="11" t="str">
        <f>IF(E232&lt;&gt;"",VLOOKUP(E232,依頼一覧!F:H,2,0),"")</f>
        <v/>
      </c>
    </row>
    <row r="233" spans="1:14">
      <c r="A233" s="7">
        <v>232</v>
      </c>
      <c r="B233" s="56" t="str">
        <f t="shared" ca="1" si="65"/>
        <v/>
      </c>
      <c r="C233" s="54" t="str">
        <f t="shared" si="60"/>
        <v/>
      </c>
      <c r="D233" s="54"/>
      <c r="E233" s="10"/>
      <c r="F233" s="45"/>
      <c r="G233" s="58" t="str">
        <f t="shared" si="61"/>
        <v/>
      </c>
      <c r="H233" s="11"/>
      <c r="I233" s="14"/>
      <c r="J233" s="11" t="str">
        <f t="shared" si="62"/>
        <v/>
      </c>
      <c r="K233" s="11" t="str">
        <f t="shared" si="63"/>
        <v/>
      </c>
      <c r="L233" s="11" t="str">
        <f t="shared" si="64"/>
        <v/>
      </c>
      <c r="M233" s="11" t="str">
        <f t="shared" si="66"/>
        <v/>
      </c>
      <c r="N233" s="11" t="str">
        <f>IF(E233&lt;&gt;"",VLOOKUP(E233,依頼一覧!F:H,2,0),"")</f>
        <v/>
      </c>
    </row>
    <row r="234" spans="1:14">
      <c r="A234" s="7">
        <v>233</v>
      </c>
      <c r="B234" s="56" t="str">
        <f t="shared" ca="1" si="65"/>
        <v/>
      </c>
      <c r="C234" s="54" t="str">
        <f t="shared" si="60"/>
        <v/>
      </c>
      <c r="D234" s="54"/>
      <c r="E234" s="10"/>
      <c r="F234" s="45"/>
      <c r="G234" s="58" t="str">
        <f t="shared" si="61"/>
        <v/>
      </c>
      <c r="H234" s="11"/>
      <c r="I234" s="14"/>
      <c r="J234" s="11" t="str">
        <f t="shared" si="62"/>
        <v/>
      </c>
      <c r="K234" s="11" t="str">
        <f t="shared" si="63"/>
        <v/>
      </c>
      <c r="L234" s="11" t="str">
        <f t="shared" si="64"/>
        <v/>
      </c>
      <c r="M234" s="11" t="str">
        <f t="shared" si="66"/>
        <v/>
      </c>
      <c r="N234" s="11" t="str">
        <f>IF(E234&lt;&gt;"",VLOOKUP(E234,依頼一覧!F:H,2,0),"")</f>
        <v/>
      </c>
    </row>
    <row r="235" spans="1:14">
      <c r="A235" s="7">
        <v>234</v>
      </c>
      <c r="B235" s="56" t="str">
        <f t="shared" ca="1" si="65"/>
        <v/>
      </c>
      <c r="C235" s="54" t="str">
        <f t="shared" si="60"/>
        <v/>
      </c>
      <c r="D235" s="54"/>
      <c r="E235" s="10"/>
      <c r="F235" s="45"/>
      <c r="G235" s="58" t="str">
        <f t="shared" si="61"/>
        <v/>
      </c>
      <c r="H235" s="11"/>
      <c r="I235" s="14"/>
      <c r="J235" s="11" t="str">
        <f t="shared" si="62"/>
        <v/>
      </c>
      <c r="K235" s="11" t="str">
        <f t="shared" si="63"/>
        <v/>
      </c>
      <c r="L235" s="11" t="str">
        <f t="shared" si="64"/>
        <v/>
      </c>
      <c r="M235" s="11" t="str">
        <f t="shared" si="66"/>
        <v/>
      </c>
      <c r="N235" s="11" t="str">
        <f>IF(E235&lt;&gt;"",VLOOKUP(E235,依頼一覧!F:H,2,0),"")</f>
        <v/>
      </c>
    </row>
    <row r="236" spans="1:14">
      <c r="A236" s="7">
        <v>235</v>
      </c>
      <c r="B236" s="56" t="str">
        <f t="shared" ca="1" si="65"/>
        <v/>
      </c>
      <c r="C236" s="54" t="str">
        <f t="shared" si="60"/>
        <v/>
      </c>
      <c r="D236" s="54"/>
      <c r="E236" s="10"/>
      <c r="F236" s="45"/>
      <c r="G236" s="58" t="str">
        <f t="shared" si="61"/>
        <v/>
      </c>
      <c r="H236" s="11"/>
      <c r="I236" s="14"/>
      <c r="J236" s="11" t="str">
        <f t="shared" si="62"/>
        <v/>
      </c>
      <c r="K236" s="11" t="str">
        <f t="shared" si="63"/>
        <v/>
      </c>
      <c r="L236" s="11" t="str">
        <f t="shared" si="64"/>
        <v/>
      </c>
      <c r="M236" s="11" t="str">
        <f t="shared" si="66"/>
        <v/>
      </c>
      <c r="N236" s="11" t="str">
        <f>IF(E236&lt;&gt;"",VLOOKUP(E236,依頼一覧!F:H,2,0),"")</f>
        <v/>
      </c>
    </row>
    <row r="237" spans="1:14">
      <c r="A237" s="7">
        <v>236</v>
      </c>
      <c r="B237" s="56" t="str">
        <f t="shared" ca="1" si="65"/>
        <v/>
      </c>
      <c r="C237" s="54" t="str">
        <f t="shared" si="60"/>
        <v/>
      </c>
      <c r="D237" s="54"/>
      <c r="E237" s="10"/>
      <c r="F237" s="45"/>
      <c r="G237" s="58" t="str">
        <f t="shared" si="61"/>
        <v/>
      </c>
      <c r="H237" s="11"/>
      <c r="I237" s="14"/>
      <c r="J237" s="11" t="str">
        <f t="shared" si="62"/>
        <v/>
      </c>
      <c r="K237" s="11" t="str">
        <f t="shared" si="63"/>
        <v/>
      </c>
      <c r="L237" s="11" t="str">
        <f t="shared" si="64"/>
        <v/>
      </c>
      <c r="M237" s="11" t="str">
        <f t="shared" si="66"/>
        <v/>
      </c>
      <c r="N237" s="11" t="str">
        <f>IF(E237&lt;&gt;"",VLOOKUP(E237,依頼一覧!F:H,2,0),"")</f>
        <v/>
      </c>
    </row>
    <row r="238" spans="1:14">
      <c r="A238" s="7">
        <v>237</v>
      </c>
      <c r="B238" s="56" t="str">
        <f t="shared" ca="1" si="65"/>
        <v/>
      </c>
      <c r="C238" s="54" t="str">
        <f t="shared" si="60"/>
        <v/>
      </c>
      <c r="D238" s="54"/>
      <c r="E238" s="10"/>
      <c r="F238" s="45"/>
      <c r="G238" s="58" t="str">
        <f t="shared" si="61"/>
        <v/>
      </c>
      <c r="H238" s="11"/>
      <c r="I238" s="14"/>
      <c r="J238" s="11" t="str">
        <f t="shared" si="62"/>
        <v/>
      </c>
      <c r="K238" s="11" t="str">
        <f t="shared" si="63"/>
        <v/>
      </c>
      <c r="L238" s="11" t="str">
        <f t="shared" si="64"/>
        <v/>
      </c>
      <c r="M238" s="11" t="str">
        <f t="shared" si="66"/>
        <v/>
      </c>
      <c r="N238" s="11" t="str">
        <f>IF(E238&lt;&gt;"",VLOOKUP(E238,依頼一覧!F:H,2,0),"")</f>
        <v/>
      </c>
    </row>
    <row r="239" spans="1:14">
      <c r="A239" s="7">
        <v>238</v>
      </c>
      <c r="B239" s="56" t="str">
        <f t="shared" ca="1" si="65"/>
        <v/>
      </c>
      <c r="C239" s="54" t="str">
        <f t="shared" si="60"/>
        <v/>
      </c>
      <c r="D239" s="54"/>
      <c r="E239" s="10"/>
      <c r="F239" s="45"/>
      <c r="G239" s="58" t="str">
        <f t="shared" si="61"/>
        <v/>
      </c>
      <c r="H239" s="11"/>
      <c r="I239" s="14"/>
      <c r="J239" s="11" t="str">
        <f t="shared" si="62"/>
        <v/>
      </c>
      <c r="K239" s="11" t="str">
        <f t="shared" si="63"/>
        <v/>
      </c>
      <c r="L239" s="11" t="str">
        <f t="shared" si="64"/>
        <v/>
      </c>
      <c r="M239" s="11" t="str">
        <f t="shared" si="66"/>
        <v/>
      </c>
      <c r="N239" s="11" t="str">
        <f>IF(E239&lt;&gt;"",VLOOKUP(E239,依頼一覧!F:H,2,0),"")</f>
        <v/>
      </c>
    </row>
    <row r="240" spans="1:14">
      <c r="A240" s="7">
        <v>239</v>
      </c>
      <c r="B240" s="56" t="str">
        <f t="shared" ca="1" si="65"/>
        <v/>
      </c>
      <c r="C240" s="54" t="str">
        <f t="shared" si="60"/>
        <v/>
      </c>
      <c r="D240" s="54"/>
      <c r="E240" s="10"/>
      <c r="F240" s="45"/>
      <c r="G240" s="58" t="str">
        <f t="shared" si="61"/>
        <v/>
      </c>
      <c r="H240" s="11"/>
      <c r="I240" s="14"/>
      <c r="J240" s="11" t="str">
        <f t="shared" si="62"/>
        <v/>
      </c>
      <c r="K240" s="11" t="str">
        <f t="shared" si="63"/>
        <v/>
      </c>
      <c r="L240" s="11" t="str">
        <f t="shared" si="64"/>
        <v/>
      </c>
      <c r="M240" s="11" t="str">
        <f t="shared" si="66"/>
        <v/>
      </c>
      <c r="N240" s="11" t="str">
        <f>IF(E240&lt;&gt;"",VLOOKUP(E240,依頼一覧!F:H,2,0),"")</f>
        <v/>
      </c>
    </row>
    <row r="241" spans="1:14">
      <c r="A241" s="7">
        <v>240</v>
      </c>
      <c r="B241" s="56" t="str">
        <f t="shared" ca="1" si="65"/>
        <v/>
      </c>
      <c r="C241" s="54" t="str">
        <f t="shared" si="60"/>
        <v/>
      </c>
      <c r="D241" s="54"/>
      <c r="E241" s="10"/>
      <c r="F241" s="45"/>
      <c r="G241" s="58" t="str">
        <f t="shared" si="61"/>
        <v/>
      </c>
      <c r="H241" s="11"/>
      <c r="I241" s="14"/>
      <c r="J241" s="11" t="str">
        <f t="shared" si="62"/>
        <v/>
      </c>
      <c r="K241" s="11" t="str">
        <f t="shared" si="63"/>
        <v/>
      </c>
      <c r="L241" s="11" t="str">
        <f t="shared" si="64"/>
        <v/>
      </c>
      <c r="M241" s="11" t="str">
        <f t="shared" si="66"/>
        <v/>
      </c>
      <c r="N241" s="11" t="str">
        <f>IF(E241&lt;&gt;"",VLOOKUP(E241,依頼一覧!F:H,2,0),"")</f>
        <v/>
      </c>
    </row>
    <row r="242" spans="1:14">
      <c r="A242" s="7">
        <v>241</v>
      </c>
      <c r="B242" s="56" t="str">
        <f t="shared" ca="1" si="65"/>
        <v/>
      </c>
      <c r="C242" s="54" t="str">
        <f t="shared" si="60"/>
        <v/>
      </c>
      <c r="D242" s="54"/>
      <c r="E242" s="10"/>
      <c r="F242" s="45"/>
      <c r="G242" s="58" t="str">
        <f t="shared" si="61"/>
        <v/>
      </c>
      <c r="H242" s="11"/>
      <c r="I242" s="14"/>
      <c r="J242" s="11" t="str">
        <f t="shared" si="62"/>
        <v/>
      </c>
      <c r="K242" s="11" t="str">
        <f t="shared" si="63"/>
        <v/>
      </c>
      <c r="L242" s="11" t="str">
        <f t="shared" si="64"/>
        <v/>
      </c>
      <c r="M242" s="11" t="str">
        <f t="shared" si="66"/>
        <v/>
      </c>
      <c r="N242" s="11" t="str">
        <f>IF(E242&lt;&gt;"",VLOOKUP(E242,依頼一覧!F:H,2,0),"")</f>
        <v/>
      </c>
    </row>
    <row r="243" spans="1:14">
      <c r="A243" s="7">
        <v>242</v>
      </c>
      <c r="B243" s="56" t="str">
        <f t="shared" ca="1" si="65"/>
        <v/>
      </c>
      <c r="C243" s="54" t="str">
        <f t="shared" si="60"/>
        <v/>
      </c>
      <c r="D243" s="54"/>
      <c r="E243" s="10"/>
      <c r="F243" s="45"/>
      <c r="G243" s="58" t="str">
        <f t="shared" si="61"/>
        <v/>
      </c>
      <c r="H243" s="11"/>
      <c r="I243" s="14"/>
      <c r="J243" s="11" t="str">
        <f t="shared" si="62"/>
        <v/>
      </c>
      <c r="K243" s="11" t="str">
        <f t="shared" si="63"/>
        <v/>
      </c>
      <c r="L243" s="11" t="str">
        <f t="shared" si="64"/>
        <v/>
      </c>
      <c r="M243" s="11" t="str">
        <f t="shared" si="66"/>
        <v/>
      </c>
      <c r="N243" s="11" t="str">
        <f>IF(E243&lt;&gt;"",VLOOKUP(E243,依頼一覧!F:H,2,0),"")</f>
        <v/>
      </c>
    </row>
    <row r="244" spans="1:14">
      <c r="A244" s="7">
        <v>243</v>
      </c>
      <c r="B244" s="56" t="str">
        <f t="shared" ca="1" si="65"/>
        <v/>
      </c>
      <c r="C244" s="54" t="str">
        <f t="shared" si="60"/>
        <v/>
      </c>
      <c r="D244" s="54"/>
      <c r="E244" s="10"/>
      <c r="F244" s="45"/>
      <c r="G244" s="58" t="str">
        <f t="shared" si="61"/>
        <v/>
      </c>
      <c r="H244" s="11"/>
      <c r="I244" s="14"/>
      <c r="J244" s="11" t="str">
        <f t="shared" si="62"/>
        <v/>
      </c>
      <c r="K244" s="11" t="str">
        <f t="shared" si="63"/>
        <v/>
      </c>
      <c r="L244" s="11" t="str">
        <f t="shared" si="64"/>
        <v/>
      </c>
      <c r="M244" s="11" t="str">
        <f t="shared" si="66"/>
        <v/>
      </c>
      <c r="N244" s="11" t="str">
        <f>IF(E244&lt;&gt;"",VLOOKUP(E244,依頼一覧!F:H,2,0),"")</f>
        <v/>
      </c>
    </row>
    <row r="245" spans="1:14">
      <c r="A245" s="7">
        <v>244</v>
      </c>
      <c r="B245" s="56" t="str">
        <f t="shared" ca="1" si="65"/>
        <v/>
      </c>
      <c r="C245" s="54" t="str">
        <f t="shared" si="60"/>
        <v/>
      </c>
      <c r="D245" s="54"/>
      <c r="E245" s="10"/>
      <c r="F245" s="45"/>
      <c r="G245" s="58" t="str">
        <f t="shared" si="61"/>
        <v/>
      </c>
      <c r="H245" s="11"/>
      <c r="I245" s="14"/>
      <c r="J245" s="11" t="str">
        <f t="shared" si="62"/>
        <v/>
      </c>
      <c r="K245" s="11" t="str">
        <f t="shared" si="63"/>
        <v/>
      </c>
      <c r="L245" s="11" t="str">
        <f t="shared" si="64"/>
        <v/>
      </c>
      <c r="M245" s="11" t="str">
        <f t="shared" si="66"/>
        <v/>
      </c>
      <c r="N245" s="11" t="str">
        <f>IF(E245&lt;&gt;"",VLOOKUP(E245,依頼一覧!F:H,2,0),"")</f>
        <v/>
      </c>
    </row>
    <row r="246" spans="1:14">
      <c r="A246" s="7">
        <v>245</v>
      </c>
      <c r="B246" s="56" t="str">
        <f t="shared" ca="1" si="65"/>
        <v/>
      </c>
      <c r="C246" s="54" t="str">
        <f t="shared" si="60"/>
        <v/>
      </c>
      <c r="D246" s="54"/>
      <c r="E246" s="10"/>
      <c r="F246" s="45"/>
      <c r="G246" s="58" t="str">
        <f t="shared" si="61"/>
        <v/>
      </c>
      <c r="H246" s="11"/>
      <c r="I246" s="14"/>
      <c r="J246" s="11" t="str">
        <f t="shared" si="62"/>
        <v/>
      </c>
      <c r="K246" s="11" t="str">
        <f t="shared" si="63"/>
        <v/>
      </c>
      <c r="L246" s="11" t="str">
        <f t="shared" si="64"/>
        <v/>
      </c>
      <c r="M246" s="11" t="str">
        <f t="shared" si="66"/>
        <v/>
      </c>
      <c r="N246" s="11" t="str">
        <f>IF(E246&lt;&gt;"",VLOOKUP(E246,依頼一覧!F:H,2,0),"")</f>
        <v/>
      </c>
    </row>
    <row r="247" spans="1:14">
      <c r="A247" s="7">
        <v>246</v>
      </c>
      <c r="B247" s="56" t="str">
        <f t="shared" ca="1" si="65"/>
        <v/>
      </c>
      <c r="C247" s="54" t="str">
        <f t="shared" si="60"/>
        <v/>
      </c>
      <c r="D247" s="54"/>
      <c r="E247" s="10"/>
      <c r="F247" s="45"/>
      <c r="G247" s="58" t="str">
        <f t="shared" si="61"/>
        <v/>
      </c>
      <c r="H247" s="11"/>
      <c r="I247" s="14"/>
      <c r="J247" s="11" t="str">
        <f t="shared" si="62"/>
        <v/>
      </c>
      <c r="K247" s="11" t="str">
        <f t="shared" si="63"/>
        <v/>
      </c>
      <c r="L247" s="11" t="str">
        <f t="shared" si="64"/>
        <v/>
      </c>
      <c r="M247" s="11" t="str">
        <f t="shared" si="66"/>
        <v/>
      </c>
      <c r="N247" s="11" t="str">
        <f>IF(E247&lt;&gt;"",VLOOKUP(E247,依頼一覧!F:H,2,0),"")</f>
        <v/>
      </c>
    </row>
    <row r="248" spans="1:14">
      <c r="A248" s="7">
        <v>247</v>
      </c>
      <c r="B248" s="56" t="str">
        <f t="shared" ca="1" si="65"/>
        <v/>
      </c>
      <c r="C248" s="54" t="str">
        <f t="shared" si="60"/>
        <v/>
      </c>
      <c r="D248" s="54"/>
      <c r="E248" s="10"/>
      <c r="F248" s="45"/>
      <c r="G248" s="58" t="str">
        <f t="shared" si="61"/>
        <v/>
      </c>
      <c r="H248" s="11"/>
      <c r="I248" s="14"/>
      <c r="J248" s="11" t="str">
        <f t="shared" si="62"/>
        <v/>
      </c>
      <c r="K248" s="11" t="str">
        <f t="shared" si="63"/>
        <v/>
      </c>
      <c r="L248" s="11" t="str">
        <f t="shared" si="64"/>
        <v/>
      </c>
      <c r="M248" s="11" t="str">
        <f t="shared" si="66"/>
        <v/>
      </c>
      <c r="N248" s="11" t="str">
        <f>IF(E248&lt;&gt;"",VLOOKUP(E248,依頼一覧!F:H,2,0),"")</f>
        <v/>
      </c>
    </row>
    <row r="249" spans="1:14">
      <c r="A249" s="7">
        <v>248</v>
      </c>
      <c r="B249" s="56" t="str">
        <f t="shared" ca="1" si="65"/>
        <v/>
      </c>
      <c r="C249" s="54" t="str">
        <f t="shared" si="60"/>
        <v/>
      </c>
      <c r="D249" s="54"/>
      <c r="E249" s="10"/>
      <c r="F249" s="45"/>
      <c r="G249" s="58" t="str">
        <f t="shared" si="61"/>
        <v/>
      </c>
      <c r="H249" s="11"/>
      <c r="I249" s="14"/>
      <c r="J249" s="11" t="str">
        <f t="shared" si="62"/>
        <v/>
      </c>
      <c r="K249" s="11" t="str">
        <f t="shared" si="63"/>
        <v/>
      </c>
      <c r="L249" s="11" t="str">
        <f t="shared" si="64"/>
        <v/>
      </c>
      <c r="M249" s="11" t="str">
        <f t="shared" si="66"/>
        <v/>
      </c>
      <c r="N249" s="11" t="str">
        <f>IF(E249&lt;&gt;"",VLOOKUP(E249,依頼一覧!F:H,2,0),"")</f>
        <v/>
      </c>
    </row>
    <row r="250" spans="1:14">
      <c r="A250" s="7">
        <v>249</v>
      </c>
      <c r="B250" s="56" t="str">
        <f t="shared" ca="1" si="65"/>
        <v/>
      </c>
      <c r="C250" s="54" t="str">
        <f t="shared" si="60"/>
        <v/>
      </c>
      <c r="D250" s="54"/>
      <c r="E250" s="10"/>
      <c r="F250" s="45"/>
      <c r="G250" s="58" t="str">
        <f t="shared" si="61"/>
        <v/>
      </c>
      <c r="H250" s="11"/>
      <c r="I250" s="14"/>
      <c r="J250" s="11" t="str">
        <f t="shared" si="62"/>
        <v/>
      </c>
      <c r="K250" s="11" t="str">
        <f t="shared" si="63"/>
        <v/>
      </c>
      <c r="L250" s="11" t="str">
        <f t="shared" si="64"/>
        <v/>
      </c>
      <c r="M250" s="11" t="str">
        <f t="shared" si="66"/>
        <v/>
      </c>
      <c r="N250" s="11" t="str">
        <f>IF(E250&lt;&gt;"",VLOOKUP(E250,依頼一覧!F:H,2,0),"")</f>
        <v/>
      </c>
    </row>
    <row r="251" spans="1:14">
      <c r="A251" s="7">
        <v>250</v>
      </c>
      <c r="B251" s="56" t="str">
        <f t="shared" ca="1" si="65"/>
        <v/>
      </c>
      <c r="C251" s="54" t="str">
        <f t="shared" si="60"/>
        <v/>
      </c>
      <c r="D251" s="54"/>
      <c r="E251" s="10"/>
      <c r="F251" s="45"/>
      <c r="G251" s="58" t="str">
        <f t="shared" si="61"/>
        <v/>
      </c>
      <c r="H251" s="11"/>
      <c r="I251" s="14"/>
      <c r="J251" s="11" t="str">
        <f t="shared" si="62"/>
        <v/>
      </c>
      <c r="K251" s="11" t="str">
        <f t="shared" si="63"/>
        <v/>
      </c>
      <c r="L251" s="11" t="str">
        <f t="shared" si="64"/>
        <v/>
      </c>
      <c r="M251" s="11" t="str">
        <f t="shared" si="66"/>
        <v/>
      </c>
      <c r="N251" s="11" t="str">
        <f>IF(E251&lt;&gt;"",VLOOKUP(E251,依頼一覧!F:H,2,0),"")</f>
        <v/>
      </c>
    </row>
    <row r="252" spans="1:14">
      <c r="A252" s="7">
        <v>251</v>
      </c>
      <c r="B252" s="56" t="str">
        <f t="shared" ca="1" si="65"/>
        <v/>
      </c>
      <c r="C252" s="54" t="str">
        <f t="shared" si="60"/>
        <v/>
      </c>
      <c r="D252" s="54"/>
      <c r="E252" s="10"/>
      <c r="F252" s="45"/>
      <c r="G252" s="58" t="str">
        <f t="shared" si="61"/>
        <v/>
      </c>
      <c r="H252" s="11"/>
      <c r="I252" s="14"/>
      <c r="J252" s="11" t="str">
        <f t="shared" si="62"/>
        <v/>
      </c>
      <c r="K252" s="11" t="str">
        <f t="shared" si="63"/>
        <v/>
      </c>
      <c r="L252" s="11" t="str">
        <f t="shared" si="64"/>
        <v/>
      </c>
      <c r="M252" s="11" t="str">
        <f t="shared" si="66"/>
        <v/>
      </c>
      <c r="N252" s="11" t="str">
        <f>IF(E252&lt;&gt;"",VLOOKUP(E252,依頼一覧!F:H,2,0),"")</f>
        <v/>
      </c>
    </row>
    <row r="253" spans="1:14">
      <c r="A253" s="7">
        <v>252</v>
      </c>
      <c r="B253" s="56" t="str">
        <f t="shared" ca="1" si="65"/>
        <v/>
      </c>
      <c r="C253" s="54" t="str">
        <f t="shared" si="60"/>
        <v/>
      </c>
      <c r="D253" s="54"/>
      <c r="E253" s="10"/>
      <c r="F253" s="45"/>
      <c r="G253" s="58" t="str">
        <f t="shared" si="61"/>
        <v/>
      </c>
      <c r="H253" s="11"/>
      <c r="I253" s="14"/>
      <c r="J253" s="11" t="str">
        <f t="shared" si="62"/>
        <v/>
      </c>
      <c r="K253" s="11" t="str">
        <f t="shared" si="63"/>
        <v/>
      </c>
      <c r="L253" s="11" t="str">
        <f t="shared" si="64"/>
        <v/>
      </c>
      <c r="M253" s="11" t="str">
        <f t="shared" si="66"/>
        <v/>
      </c>
      <c r="N253" s="11" t="str">
        <f>IF(E253&lt;&gt;"",VLOOKUP(E253,依頼一覧!F:H,2,0),"")</f>
        <v/>
      </c>
    </row>
    <row r="254" spans="1:14">
      <c r="A254" s="7">
        <v>253</v>
      </c>
      <c r="B254" s="56" t="str">
        <f t="shared" ca="1" si="65"/>
        <v/>
      </c>
      <c r="C254" s="54" t="str">
        <f t="shared" si="60"/>
        <v/>
      </c>
      <c r="D254" s="54"/>
      <c r="E254" s="10"/>
      <c r="F254" s="45"/>
      <c r="G254" s="58" t="str">
        <f t="shared" si="61"/>
        <v/>
      </c>
      <c r="H254" s="11"/>
      <c r="I254" s="14"/>
      <c r="J254" s="11" t="str">
        <f t="shared" si="62"/>
        <v/>
      </c>
      <c r="K254" s="11" t="str">
        <f t="shared" si="63"/>
        <v/>
      </c>
      <c r="L254" s="11" t="str">
        <f t="shared" si="64"/>
        <v/>
      </c>
      <c r="M254" s="11" t="str">
        <f t="shared" si="66"/>
        <v/>
      </c>
      <c r="N254" s="11" t="str">
        <f>IF(E254&lt;&gt;"",VLOOKUP(E254,依頼一覧!F:H,2,0),"")</f>
        <v/>
      </c>
    </row>
    <row r="255" spans="1:14">
      <c r="A255" s="7">
        <v>254</v>
      </c>
      <c r="B255" s="56" t="str">
        <f t="shared" ca="1" si="65"/>
        <v/>
      </c>
      <c r="C255" s="54" t="str">
        <f t="shared" si="60"/>
        <v/>
      </c>
      <c r="D255" s="54"/>
      <c r="E255" s="10"/>
      <c r="F255" s="45"/>
      <c r="G255" s="58" t="str">
        <f t="shared" si="61"/>
        <v/>
      </c>
      <c r="H255" s="11"/>
      <c r="I255" s="14"/>
      <c r="J255" s="11" t="str">
        <f t="shared" si="62"/>
        <v/>
      </c>
      <c r="K255" s="11" t="str">
        <f t="shared" si="63"/>
        <v/>
      </c>
      <c r="L255" s="11" t="str">
        <f t="shared" si="64"/>
        <v/>
      </c>
      <c r="M255" s="11" t="str">
        <f t="shared" si="66"/>
        <v/>
      </c>
      <c r="N255" s="11" t="str">
        <f>IF(E255&lt;&gt;"",VLOOKUP(E255,依頼一覧!F:H,2,0),"")</f>
        <v/>
      </c>
    </row>
    <row r="256" spans="1:14">
      <c r="A256" s="7">
        <v>255</v>
      </c>
      <c r="B256" s="56" t="str">
        <f t="shared" ca="1" si="65"/>
        <v/>
      </c>
      <c r="C256" s="54" t="str">
        <f t="shared" si="60"/>
        <v/>
      </c>
      <c r="D256" s="54"/>
      <c r="E256" s="10"/>
      <c r="F256" s="45"/>
      <c r="G256" s="58" t="str">
        <f t="shared" si="61"/>
        <v/>
      </c>
      <c r="H256" s="11"/>
      <c r="I256" s="14"/>
      <c r="J256" s="11" t="str">
        <f t="shared" si="62"/>
        <v/>
      </c>
      <c r="K256" s="11" t="str">
        <f t="shared" si="63"/>
        <v/>
      </c>
      <c r="L256" s="11" t="str">
        <f t="shared" si="64"/>
        <v/>
      </c>
      <c r="M256" s="11" t="str">
        <f t="shared" si="66"/>
        <v/>
      </c>
      <c r="N256" s="11" t="str">
        <f>IF(E256&lt;&gt;"",VLOOKUP(E256,依頼一覧!F:H,2,0),"")</f>
        <v/>
      </c>
    </row>
    <row r="257" spans="1:14">
      <c r="A257" s="7">
        <v>256</v>
      </c>
      <c r="B257" s="56" t="str">
        <f t="shared" ca="1" si="65"/>
        <v/>
      </c>
      <c r="C257" s="54" t="str">
        <f t="shared" si="60"/>
        <v/>
      </c>
      <c r="D257" s="54"/>
      <c r="E257" s="10"/>
      <c r="F257" s="45"/>
      <c r="G257" s="58" t="str">
        <f t="shared" si="61"/>
        <v/>
      </c>
      <c r="H257" s="11"/>
      <c r="I257" s="14"/>
      <c r="J257" s="11" t="str">
        <f t="shared" si="62"/>
        <v/>
      </c>
      <c r="K257" s="11" t="str">
        <f t="shared" si="63"/>
        <v/>
      </c>
      <c r="L257" s="11" t="str">
        <f t="shared" si="64"/>
        <v/>
      </c>
      <c r="M257" s="11" t="str">
        <f t="shared" si="66"/>
        <v/>
      </c>
      <c r="N257" s="11" t="str">
        <f>IF(E257&lt;&gt;"",VLOOKUP(E257,依頼一覧!F:H,2,0),"")</f>
        <v/>
      </c>
    </row>
    <row r="258" spans="1:14">
      <c r="A258" s="7">
        <v>257</v>
      </c>
      <c r="B258" s="56" t="str">
        <f t="shared" ca="1" si="65"/>
        <v/>
      </c>
      <c r="C258" s="54" t="str">
        <f t="shared" ref="C258:C321" si="67">IF(D258&lt;&gt;"",C257,"")</f>
        <v/>
      </c>
      <c r="D258" s="54"/>
      <c r="E258" s="10"/>
      <c r="F258" s="45"/>
      <c r="G258" s="58" t="str">
        <f t="shared" ref="G258:G321" si="68">LEFT(E258,5)</f>
        <v/>
      </c>
      <c r="H258" s="11"/>
      <c r="I258" s="14"/>
      <c r="J258" s="11" t="str">
        <f t="shared" ref="J258:J321" si="69">IF(E258&lt;&gt;"",
IF(
OR(VALUE(G258)=31091,VALUE(G258)=49561,VALUE(G258)=49790,VALUE(G258)=48161,VALUE(G258)=49661,VALUE(G258)=49861,VALUE(G258)=48561,VALUE(G258)=49679,VALUE(G258)=60522,VALUE(G258)=49261,VALUE(G258)=49681,VALUE(G258)=71151,VALUE(G258)=49361,VALUE(G258)=49743,VALUE(G258)=77334,VALUE(G258)=49461,VALUE(G258)=49761,VALUE(G258)=99661,VALUE(G258)=917,VALUE(G258)=10035,VALUE(G258)=49663,VALUE(G258)=49665,VALUE(G258)=60020,VALUE(G258)=99660,VALUE(G258)=99663,VALUE(G258)=99665,VALUE(G258)=71151,VALUE(G258)=31081),"JCB",
IF(
E258=0,"J-Mups","MUN"
)
),"")</f>
        <v/>
      </c>
      <c r="K258" s="11" t="str">
        <f t="shared" ref="K258:K321" si="70">IF(D258&lt;&gt;"","佐川","")</f>
        <v/>
      </c>
      <c r="L258" s="11" t="str">
        <f t="shared" ref="L258:L321" si="71">IF(D258&lt;&gt;"",IF(H258="*","元払い","着払い"),"")</f>
        <v/>
      </c>
      <c r="M258" s="11" t="str">
        <f t="shared" si="66"/>
        <v/>
      </c>
      <c r="N258" s="11" t="str">
        <f>IF(E258&lt;&gt;"",VLOOKUP(E258,依頼一覧!F:H,2,0),"")</f>
        <v/>
      </c>
    </row>
    <row r="259" spans="1:14">
      <c r="A259" s="7">
        <v>258</v>
      </c>
      <c r="B259" s="56" t="str">
        <f t="shared" ref="B259:B322" ca="1" si="72">IF(D259&lt;&gt;"",TODAY(),"")</f>
        <v/>
      </c>
      <c r="C259" s="54" t="str">
        <f t="shared" si="67"/>
        <v/>
      </c>
      <c r="D259" s="54"/>
      <c r="E259" s="10"/>
      <c r="F259" s="45"/>
      <c r="G259" s="58" t="str">
        <f t="shared" si="68"/>
        <v/>
      </c>
      <c r="H259" s="11"/>
      <c r="I259" s="14"/>
      <c r="J259" s="11" t="str">
        <f t="shared" si="69"/>
        <v/>
      </c>
      <c r="K259" s="11" t="str">
        <f t="shared" si="70"/>
        <v/>
      </c>
      <c r="L259" s="11" t="str">
        <f t="shared" si="71"/>
        <v/>
      </c>
      <c r="M259" s="11" t="str">
        <f t="shared" ref="M259:M322" si="73">IF(E259&lt;&gt;"",IF(OR(VALUE(G259)=31081,VALUE(G259)=49665,VALUE(G259)=917,VALUE(G259)=10035,VALUE(G259)=49663,VALUE(G259)=60020,VALUE(G259)=49679,VALUE(G259)=99663,VALUE(G259)=99665,VALUE(G259)=55084,VALUE(G259)=55087,VALUE(G259)=55088,VALUE(G259)=55089,VALUE(G259)=55090,VALUE(G259)=55091,VALUE(G259)=55092,VALUE(G259)=55093,VALUE(G259)=55094,VALUE(G259)=55095,VALUE(G259)=55096,VALUE(G259)=55097,VALUE(G259)=55099,VALUE(G259)=55100,VALUE(G259)=71151),"調整",
IF(E259&lt;&gt;"",IF(OR(VALUE(G259)=31091,VALUE(G259)=49681,VALUE(G259)=49743,VALUE(G259)=60522),"依頼かも",
IF(J259="J-Mups","保管リスト","依頼")))),"")</f>
        <v/>
      </c>
      <c r="N259" s="11" t="str">
        <f>IF(E259&lt;&gt;"",VLOOKUP(E259,依頼一覧!F:H,2,0),"")</f>
        <v/>
      </c>
    </row>
    <row r="260" spans="1:14">
      <c r="A260" s="7">
        <v>259</v>
      </c>
      <c r="B260" s="56" t="str">
        <f t="shared" ca="1" si="72"/>
        <v/>
      </c>
      <c r="C260" s="54" t="str">
        <f t="shared" si="67"/>
        <v/>
      </c>
      <c r="D260" s="54"/>
      <c r="E260" s="10"/>
      <c r="F260" s="45"/>
      <c r="G260" s="58" t="str">
        <f t="shared" si="68"/>
        <v/>
      </c>
      <c r="H260" s="11"/>
      <c r="I260" s="14"/>
      <c r="J260" s="11" t="str">
        <f t="shared" si="69"/>
        <v/>
      </c>
      <c r="K260" s="11" t="str">
        <f t="shared" si="70"/>
        <v/>
      </c>
      <c r="L260" s="11" t="str">
        <f t="shared" si="71"/>
        <v/>
      </c>
      <c r="M260" s="11" t="str">
        <f t="shared" si="73"/>
        <v/>
      </c>
      <c r="N260" s="11" t="str">
        <f>IF(E260&lt;&gt;"",VLOOKUP(E260,依頼一覧!F:H,2,0),"")</f>
        <v/>
      </c>
    </row>
    <row r="261" spans="1:14">
      <c r="A261" s="7">
        <v>260</v>
      </c>
      <c r="B261" s="56" t="str">
        <f t="shared" ca="1" si="72"/>
        <v/>
      </c>
      <c r="C261" s="54" t="str">
        <f t="shared" si="67"/>
        <v/>
      </c>
      <c r="D261" s="54"/>
      <c r="E261" s="10"/>
      <c r="F261" s="45"/>
      <c r="G261" s="58" t="str">
        <f t="shared" si="68"/>
        <v/>
      </c>
      <c r="H261" s="11"/>
      <c r="I261" s="14"/>
      <c r="J261" s="11" t="str">
        <f t="shared" si="69"/>
        <v/>
      </c>
      <c r="K261" s="11" t="str">
        <f t="shared" si="70"/>
        <v/>
      </c>
      <c r="L261" s="11" t="str">
        <f t="shared" si="71"/>
        <v/>
      </c>
      <c r="M261" s="11" t="str">
        <f t="shared" si="73"/>
        <v/>
      </c>
      <c r="N261" s="11" t="str">
        <f>IF(E261&lt;&gt;"",VLOOKUP(E261,依頼一覧!F:H,2,0),"")</f>
        <v/>
      </c>
    </row>
    <row r="262" spans="1:14">
      <c r="A262" s="7">
        <v>261</v>
      </c>
      <c r="B262" s="56" t="str">
        <f t="shared" ca="1" si="72"/>
        <v/>
      </c>
      <c r="C262" s="54" t="str">
        <f t="shared" si="67"/>
        <v/>
      </c>
      <c r="D262" s="54"/>
      <c r="E262" s="10"/>
      <c r="F262" s="45"/>
      <c r="G262" s="58" t="str">
        <f t="shared" si="68"/>
        <v/>
      </c>
      <c r="H262" s="11"/>
      <c r="I262" s="14"/>
      <c r="J262" s="11" t="str">
        <f t="shared" si="69"/>
        <v/>
      </c>
      <c r="K262" s="11" t="str">
        <f t="shared" si="70"/>
        <v/>
      </c>
      <c r="L262" s="11" t="str">
        <f t="shared" si="71"/>
        <v/>
      </c>
      <c r="M262" s="11" t="str">
        <f t="shared" si="73"/>
        <v/>
      </c>
      <c r="N262" s="11" t="str">
        <f>IF(E262&lt;&gt;"",VLOOKUP(E262,依頼一覧!F:H,2,0),"")</f>
        <v/>
      </c>
    </row>
    <row r="263" spans="1:14">
      <c r="A263" s="7">
        <v>262</v>
      </c>
      <c r="B263" s="56" t="str">
        <f t="shared" ca="1" si="72"/>
        <v/>
      </c>
      <c r="C263" s="54" t="str">
        <f t="shared" si="67"/>
        <v/>
      </c>
      <c r="D263" s="54"/>
      <c r="E263" s="10"/>
      <c r="F263" s="45"/>
      <c r="G263" s="58" t="str">
        <f t="shared" si="68"/>
        <v/>
      </c>
      <c r="H263" s="11"/>
      <c r="I263" s="14"/>
      <c r="J263" s="11" t="str">
        <f t="shared" si="69"/>
        <v/>
      </c>
      <c r="K263" s="11" t="str">
        <f t="shared" si="70"/>
        <v/>
      </c>
      <c r="L263" s="11" t="str">
        <f t="shared" si="71"/>
        <v/>
      </c>
      <c r="M263" s="11" t="str">
        <f t="shared" si="73"/>
        <v/>
      </c>
      <c r="N263" s="11" t="str">
        <f>IF(E263&lt;&gt;"",VLOOKUP(E263,依頼一覧!F:H,2,0),"")</f>
        <v/>
      </c>
    </row>
    <row r="264" spans="1:14">
      <c r="A264" s="7">
        <v>263</v>
      </c>
      <c r="B264" s="56" t="str">
        <f t="shared" ca="1" si="72"/>
        <v/>
      </c>
      <c r="C264" s="54" t="str">
        <f t="shared" si="67"/>
        <v/>
      </c>
      <c r="D264" s="54"/>
      <c r="E264" s="10"/>
      <c r="F264" s="45"/>
      <c r="G264" s="58" t="str">
        <f t="shared" si="68"/>
        <v/>
      </c>
      <c r="H264" s="11"/>
      <c r="I264" s="14"/>
      <c r="J264" s="11" t="str">
        <f t="shared" si="69"/>
        <v/>
      </c>
      <c r="K264" s="11" t="str">
        <f t="shared" si="70"/>
        <v/>
      </c>
      <c r="L264" s="11" t="str">
        <f t="shared" si="71"/>
        <v/>
      </c>
      <c r="M264" s="11" t="str">
        <f t="shared" si="73"/>
        <v/>
      </c>
      <c r="N264" s="11" t="str">
        <f>IF(E264&lt;&gt;"",VLOOKUP(E264,依頼一覧!F:H,2,0),"")</f>
        <v/>
      </c>
    </row>
    <row r="265" spans="1:14">
      <c r="A265" s="7">
        <v>264</v>
      </c>
      <c r="B265" s="56" t="str">
        <f t="shared" ca="1" si="72"/>
        <v/>
      </c>
      <c r="C265" s="54" t="str">
        <f t="shared" si="67"/>
        <v/>
      </c>
      <c r="D265" s="54"/>
      <c r="E265" s="10"/>
      <c r="F265" s="45"/>
      <c r="G265" s="58" t="str">
        <f t="shared" si="68"/>
        <v/>
      </c>
      <c r="H265" s="11"/>
      <c r="I265" s="14"/>
      <c r="J265" s="11" t="str">
        <f t="shared" si="69"/>
        <v/>
      </c>
      <c r="K265" s="11" t="str">
        <f t="shared" si="70"/>
        <v/>
      </c>
      <c r="L265" s="11" t="str">
        <f t="shared" si="71"/>
        <v/>
      </c>
      <c r="M265" s="11" t="str">
        <f t="shared" si="73"/>
        <v/>
      </c>
      <c r="N265" s="11" t="str">
        <f>IF(E265&lt;&gt;"",VLOOKUP(E265,依頼一覧!F:H,2,0),"")</f>
        <v/>
      </c>
    </row>
    <row r="266" spans="1:14">
      <c r="A266" s="7">
        <v>265</v>
      </c>
      <c r="B266" s="56" t="str">
        <f t="shared" ca="1" si="72"/>
        <v/>
      </c>
      <c r="C266" s="54" t="str">
        <f t="shared" si="67"/>
        <v/>
      </c>
      <c r="D266" s="54"/>
      <c r="E266" s="10"/>
      <c r="F266" s="45"/>
      <c r="G266" s="58" t="str">
        <f t="shared" si="68"/>
        <v/>
      </c>
      <c r="H266" s="11"/>
      <c r="I266" s="14"/>
      <c r="J266" s="11" t="str">
        <f t="shared" si="69"/>
        <v/>
      </c>
      <c r="K266" s="11" t="str">
        <f t="shared" si="70"/>
        <v/>
      </c>
      <c r="L266" s="11" t="str">
        <f t="shared" si="71"/>
        <v/>
      </c>
      <c r="M266" s="11" t="str">
        <f t="shared" si="73"/>
        <v/>
      </c>
      <c r="N266" s="11" t="str">
        <f>IF(E266&lt;&gt;"",VLOOKUP(E266,依頼一覧!F:H,2,0),"")</f>
        <v/>
      </c>
    </row>
    <row r="267" spans="1:14">
      <c r="A267" s="7">
        <v>266</v>
      </c>
      <c r="B267" s="56" t="str">
        <f t="shared" ca="1" si="72"/>
        <v/>
      </c>
      <c r="C267" s="54" t="str">
        <f t="shared" si="67"/>
        <v/>
      </c>
      <c r="D267" s="54"/>
      <c r="E267" s="10"/>
      <c r="F267" s="45"/>
      <c r="G267" s="58" t="str">
        <f t="shared" si="68"/>
        <v/>
      </c>
      <c r="H267" s="11"/>
      <c r="I267" s="14"/>
      <c r="J267" s="11" t="str">
        <f t="shared" si="69"/>
        <v/>
      </c>
      <c r="K267" s="11" t="str">
        <f t="shared" si="70"/>
        <v/>
      </c>
      <c r="L267" s="11" t="str">
        <f t="shared" si="71"/>
        <v/>
      </c>
      <c r="M267" s="11" t="str">
        <f t="shared" si="73"/>
        <v/>
      </c>
      <c r="N267" s="11" t="str">
        <f>IF(E267&lt;&gt;"",VLOOKUP(E267,依頼一覧!F:H,2,0),"")</f>
        <v/>
      </c>
    </row>
    <row r="268" spans="1:14">
      <c r="A268" s="7">
        <v>267</v>
      </c>
      <c r="B268" s="56" t="str">
        <f t="shared" ca="1" si="72"/>
        <v/>
      </c>
      <c r="C268" s="54" t="str">
        <f t="shared" si="67"/>
        <v/>
      </c>
      <c r="D268" s="54"/>
      <c r="E268" s="10"/>
      <c r="F268" s="45"/>
      <c r="G268" s="58" t="str">
        <f t="shared" si="68"/>
        <v/>
      </c>
      <c r="H268" s="11"/>
      <c r="I268" s="14"/>
      <c r="J268" s="11" t="str">
        <f t="shared" si="69"/>
        <v/>
      </c>
      <c r="K268" s="11" t="str">
        <f t="shared" si="70"/>
        <v/>
      </c>
      <c r="L268" s="11" t="str">
        <f t="shared" si="71"/>
        <v/>
      </c>
      <c r="M268" s="11" t="str">
        <f t="shared" si="73"/>
        <v/>
      </c>
      <c r="N268" s="11" t="str">
        <f>IF(E268&lt;&gt;"",VLOOKUP(E268,依頼一覧!F:H,2,0),"")</f>
        <v/>
      </c>
    </row>
    <row r="269" spans="1:14">
      <c r="A269" s="7">
        <v>268</v>
      </c>
      <c r="B269" s="56" t="str">
        <f t="shared" ca="1" si="72"/>
        <v/>
      </c>
      <c r="C269" s="54" t="str">
        <f t="shared" si="67"/>
        <v/>
      </c>
      <c r="D269" s="54"/>
      <c r="E269" s="10"/>
      <c r="F269" s="45"/>
      <c r="G269" s="58" t="str">
        <f t="shared" si="68"/>
        <v/>
      </c>
      <c r="H269" s="11"/>
      <c r="I269" s="14"/>
      <c r="J269" s="11" t="str">
        <f t="shared" si="69"/>
        <v/>
      </c>
      <c r="K269" s="11" t="str">
        <f t="shared" si="70"/>
        <v/>
      </c>
      <c r="L269" s="11" t="str">
        <f t="shared" si="71"/>
        <v/>
      </c>
      <c r="M269" s="11" t="str">
        <f t="shared" si="73"/>
        <v/>
      </c>
      <c r="N269" s="11" t="str">
        <f>IF(E269&lt;&gt;"",VLOOKUP(E269,依頼一覧!F:H,2,0),"")</f>
        <v/>
      </c>
    </row>
    <row r="270" spans="1:14">
      <c r="A270" s="7">
        <v>269</v>
      </c>
      <c r="B270" s="56" t="str">
        <f t="shared" ca="1" si="72"/>
        <v/>
      </c>
      <c r="C270" s="54" t="str">
        <f t="shared" si="67"/>
        <v/>
      </c>
      <c r="D270" s="54"/>
      <c r="E270" s="10"/>
      <c r="F270" s="45"/>
      <c r="G270" s="58" t="str">
        <f t="shared" si="68"/>
        <v/>
      </c>
      <c r="H270" s="11"/>
      <c r="I270" s="14"/>
      <c r="J270" s="11" t="str">
        <f t="shared" si="69"/>
        <v/>
      </c>
      <c r="K270" s="11" t="str">
        <f t="shared" si="70"/>
        <v/>
      </c>
      <c r="L270" s="11" t="str">
        <f t="shared" si="71"/>
        <v/>
      </c>
      <c r="M270" s="11" t="str">
        <f t="shared" si="73"/>
        <v/>
      </c>
      <c r="N270" s="11" t="str">
        <f>IF(E270&lt;&gt;"",VLOOKUP(E270,依頼一覧!F:H,2,0),"")</f>
        <v/>
      </c>
    </row>
    <row r="271" spans="1:14">
      <c r="A271" s="7">
        <v>270</v>
      </c>
      <c r="B271" s="56" t="str">
        <f t="shared" ca="1" si="72"/>
        <v/>
      </c>
      <c r="C271" s="54" t="str">
        <f t="shared" si="67"/>
        <v/>
      </c>
      <c r="D271" s="54"/>
      <c r="E271" s="10"/>
      <c r="F271" s="45"/>
      <c r="G271" s="58" t="str">
        <f t="shared" si="68"/>
        <v/>
      </c>
      <c r="H271" s="11"/>
      <c r="I271" s="14"/>
      <c r="J271" s="11" t="str">
        <f t="shared" si="69"/>
        <v/>
      </c>
      <c r="K271" s="11" t="str">
        <f t="shared" si="70"/>
        <v/>
      </c>
      <c r="L271" s="11" t="str">
        <f t="shared" si="71"/>
        <v/>
      </c>
      <c r="M271" s="11" t="str">
        <f t="shared" si="73"/>
        <v/>
      </c>
      <c r="N271" s="11" t="str">
        <f>IF(E271&lt;&gt;"",VLOOKUP(E271,依頼一覧!F:H,2,0),"")</f>
        <v/>
      </c>
    </row>
    <row r="272" spans="1:14">
      <c r="A272" s="7">
        <v>271</v>
      </c>
      <c r="B272" s="56" t="str">
        <f t="shared" ca="1" si="72"/>
        <v/>
      </c>
      <c r="C272" s="54" t="str">
        <f t="shared" si="67"/>
        <v/>
      </c>
      <c r="D272" s="54"/>
      <c r="E272" s="10"/>
      <c r="F272" s="45"/>
      <c r="G272" s="58" t="str">
        <f t="shared" si="68"/>
        <v/>
      </c>
      <c r="H272" s="11"/>
      <c r="I272" s="14"/>
      <c r="J272" s="11" t="str">
        <f t="shared" si="69"/>
        <v/>
      </c>
      <c r="K272" s="11" t="str">
        <f t="shared" si="70"/>
        <v/>
      </c>
      <c r="L272" s="11" t="str">
        <f t="shared" si="71"/>
        <v/>
      </c>
      <c r="M272" s="11" t="str">
        <f t="shared" si="73"/>
        <v/>
      </c>
      <c r="N272" s="11" t="str">
        <f>IF(E272&lt;&gt;"",VLOOKUP(E272,依頼一覧!F:H,2,0),"")</f>
        <v/>
      </c>
    </row>
    <row r="273" spans="1:14">
      <c r="A273" s="7">
        <v>272</v>
      </c>
      <c r="B273" s="56" t="str">
        <f t="shared" ca="1" si="72"/>
        <v/>
      </c>
      <c r="C273" s="54" t="str">
        <f t="shared" si="67"/>
        <v/>
      </c>
      <c r="D273" s="54"/>
      <c r="E273" s="10"/>
      <c r="F273" s="45"/>
      <c r="G273" s="58" t="str">
        <f t="shared" si="68"/>
        <v/>
      </c>
      <c r="H273" s="11"/>
      <c r="I273" s="14"/>
      <c r="J273" s="11" t="str">
        <f t="shared" si="69"/>
        <v/>
      </c>
      <c r="K273" s="11" t="str">
        <f t="shared" si="70"/>
        <v/>
      </c>
      <c r="L273" s="11" t="str">
        <f t="shared" si="71"/>
        <v/>
      </c>
      <c r="M273" s="11" t="str">
        <f t="shared" si="73"/>
        <v/>
      </c>
      <c r="N273" s="11" t="str">
        <f>IF(E273&lt;&gt;"",VLOOKUP(E273,依頼一覧!F:H,2,0),"")</f>
        <v/>
      </c>
    </row>
    <row r="274" spans="1:14">
      <c r="A274" s="7">
        <v>273</v>
      </c>
      <c r="B274" s="56" t="str">
        <f t="shared" ca="1" si="72"/>
        <v/>
      </c>
      <c r="C274" s="54" t="str">
        <f t="shared" si="67"/>
        <v/>
      </c>
      <c r="D274" s="54"/>
      <c r="E274" s="10"/>
      <c r="F274" s="45"/>
      <c r="G274" s="58" t="str">
        <f t="shared" si="68"/>
        <v/>
      </c>
      <c r="H274" s="11"/>
      <c r="I274" s="14"/>
      <c r="J274" s="11" t="str">
        <f t="shared" si="69"/>
        <v/>
      </c>
      <c r="K274" s="11" t="str">
        <f t="shared" si="70"/>
        <v/>
      </c>
      <c r="L274" s="11" t="str">
        <f t="shared" si="71"/>
        <v/>
      </c>
      <c r="M274" s="11" t="str">
        <f t="shared" si="73"/>
        <v/>
      </c>
      <c r="N274" s="11" t="str">
        <f>IF(E274&lt;&gt;"",VLOOKUP(E274,依頼一覧!F:H,2,0),"")</f>
        <v/>
      </c>
    </row>
    <row r="275" spans="1:14">
      <c r="A275" s="7">
        <v>274</v>
      </c>
      <c r="B275" s="56" t="str">
        <f t="shared" ca="1" si="72"/>
        <v/>
      </c>
      <c r="C275" s="54" t="str">
        <f t="shared" si="67"/>
        <v/>
      </c>
      <c r="D275" s="54"/>
      <c r="E275" s="10"/>
      <c r="F275" s="45"/>
      <c r="G275" s="58" t="str">
        <f t="shared" si="68"/>
        <v/>
      </c>
      <c r="H275" s="11"/>
      <c r="I275" s="14"/>
      <c r="J275" s="11" t="str">
        <f t="shared" si="69"/>
        <v/>
      </c>
      <c r="K275" s="11" t="str">
        <f t="shared" si="70"/>
        <v/>
      </c>
      <c r="L275" s="11" t="str">
        <f t="shared" si="71"/>
        <v/>
      </c>
      <c r="M275" s="11" t="str">
        <f t="shared" si="73"/>
        <v/>
      </c>
      <c r="N275" s="11" t="str">
        <f>IF(E275&lt;&gt;"",VLOOKUP(E275,依頼一覧!F:H,2,0),"")</f>
        <v/>
      </c>
    </row>
    <row r="276" spans="1:14">
      <c r="A276" s="7">
        <v>275</v>
      </c>
      <c r="B276" s="56" t="str">
        <f t="shared" ca="1" si="72"/>
        <v/>
      </c>
      <c r="C276" s="54" t="str">
        <f t="shared" si="67"/>
        <v/>
      </c>
      <c r="D276" s="54"/>
      <c r="E276" s="10"/>
      <c r="F276" s="45"/>
      <c r="G276" s="58" t="str">
        <f t="shared" si="68"/>
        <v/>
      </c>
      <c r="H276" s="11"/>
      <c r="I276" s="14"/>
      <c r="J276" s="11" t="str">
        <f t="shared" si="69"/>
        <v/>
      </c>
      <c r="K276" s="11" t="str">
        <f t="shared" si="70"/>
        <v/>
      </c>
      <c r="L276" s="11" t="str">
        <f t="shared" si="71"/>
        <v/>
      </c>
      <c r="M276" s="11" t="str">
        <f t="shared" si="73"/>
        <v/>
      </c>
      <c r="N276" s="11" t="str">
        <f>IF(E276&lt;&gt;"",VLOOKUP(E276,依頼一覧!F:H,2,0),"")</f>
        <v/>
      </c>
    </row>
    <row r="277" spans="1:14">
      <c r="A277" s="7">
        <v>276</v>
      </c>
      <c r="B277" s="56" t="str">
        <f t="shared" ca="1" si="72"/>
        <v/>
      </c>
      <c r="C277" s="54" t="str">
        <f t="shared" si="67"/>
        <v/>
      </c>
      <c r="D277" s="54"/>
      <c r="E277" s="10"/>
      <c r="F277" s="45"/>
      <c r="G277" s="58" t="str">
        <f t="shared" si="68"/>
        <v/>
      </c>
      <c r="H277" s="11"/>
      <c r="I277" s="14"/>
      <c r="J277" s="11" t="str">
        <f t="shared" si="69"/>
        <v/>
      </c>
      <c r="K277" s="11" t="str">
        <f t="shared" si="70"/>
        <v/>
      </c>
      <c r="L277" s="11" t="str">
        <f t="shared" si="71"/>
        <v/>
      </c>
      <c r="M277" s="11" t="str">
        <f t="shared" si="73"/>
        <v/>
      </c>
      <c r="N277" s="11" t="str">
        <f>IF(E277&lt;&gt;"",VLOOKUP(E277,依頼一覧!F:H,2,0),"")</f>
        <v/>
      </c>
    </row>
    <row r="278" spans="1:14">
      <c r="A278" s="7">
        <v>277</v>
      </c>
      <c r="B278" s="56" t="str">
        <f t="shared" ca="1" si="72"/>
        <v/>
      </c>
      <c r="C278" s="54" t="str">
        <f t="shared" si="67"/>
        <v/>
      </c>
      <c r="D278" s="54"/>
      <c r="E278" s="10"/>
      <c r="F278" s="45"/>
      <c r="G278" s="58" t="str">
        <f t="shared" si="68"/>
        <v/>
      </c>
      <c r="H278" s="11"/>
      <c r="I278" s="14"/>
      <c r="J278" s="11" t="str">
        <f t="shared" si="69"/>
        <v/>
      </c>
      <c r="K278" s="11" t="str">
        <f t="shared" si="70"/>
        <v/>
      </c>
      <c r="L278" s="11" t="str">
        <f t="shared" si="71"/>
        <v/>
      </c>
      <c r="M278" s="11" t="str">
        <f t="shared" si="73"/>
        <v/>
      </c>
      <c r="N278" s="11" t="str">
        <f>IF(E278&lt;&gt;"",VLOOKUP(E278,依頼一覧!F:H,2,0),"")</f>
        <v/>
      </c>
    </row>
    <row r="279" spans="1:14">
      <c r="A279" s="7">
        <v>278</v>
      </c>
      <c r="B279" s="56" t="str">
        <f t="shared" ca="1" si="72"/>
        <v/>
      </c>
      <c r="C279" s="54" t="str">
        <f t="shared" si="67"/>
        <v/>
      </c>
      <c r="D279" s="54"/>
      <c r="E279" s="10"/>
      <c r="F279" s="45"/>
      <c r="G279" s="58" t="str">
        <f t="shared" si="68"/>
        <v/>
      </c>
      <c r="H279" s="11"/>
      <c r="I279" s="14"/>
      <c r="J279" s="11" t="str">
        <f t="shared" si="69"/>
        <v/>
      </c>
      <c r="K279" s="11" t="str">
        <f t="shared" si="70"/>
        <v/>
      </c>
      <c r="L279" s="11" t="str">
        <f t="shared" si="71"/>
        <v/>
      </c>
      <c r="M279" s="11" t="str">
        <f t="shared" si="73"/>
        <v/>
      </c>
      <c r="N279" s="11" t="str">
        <f>IF(E279&lt;&gt;"",VLOOKUP(E279,依頼一覧!F:H,2,0),"")</f>
        <v/>
      </c>
    </row>
    <row r="280" spans="1:14">
      <c r="A280" s="7">
        <v>279</v>
      </c>
      <c r="B280" s="56" t="str">
        <f t="shared" ca="1" si="72"/>
        <v/>
      </c>
      <c r="C280" s="54" t="str">
        <f t="shared" si="67"/>
        <v/>
      </c>
      <c r="D280" s="54"/>
      <c r="E280" s="10"/>
      <c r="F280" s="45"/>
      <c r="G280" s="58" t="str">
        <f t="shared" si="68"/>
        <v/>
      </c>
      <c r="H280" s="11"/>
      <c r="I280" s="14"/>
      <c r="J280" s="11" t="str">
        <f t="shared" si="69"/>
        <v/>
      </c>
      <c r="K280" s="11" t="str">
        <f t="shared" si="70"/>
        <v/>
      </c>
      <c r="L280" s="11" t="str">
        <f t="shared" si="71"/>
        <v/>
      </c>
      <c r="M280" s="11" t="str">
        <f t="shared" si="73"/>
        <v/>
      </c>
      <c r="N280" s="11" t="str">
        <f>IF(E280&lt;&gt;"",VLOOKUP(E280,依頼一覧!F:H,2,0),"")</f>
        <v/>
      </c>
    </row>
    <row r="281" spans="1:14">
      <c r="A281" s="7">
        <v>280</v>
      </c>
      <c r="B281" s="56" t="str">
        <f t="shared" ca="1" si="72"/>
        <v/>
      </c>
      <c r="C281" s="54" t="str">
        <f t="shared" si="67"/>
        <v/>
      </c>
      <c r="D281" s="54"/>
      <c r="E281" s="10"/>
      <c r="F281" s="45"/>
      <c r="G281" s="58" t="str">
        <f t="shared" si="68"/>
        <v/>
      </c>
      <c r="H281" s="11"/>
      <c r="I281" s="14"/>
      <c r="J281" s="11" t="str">
        <f t="shared" si="69"/>
        <v/>
      </c>
      <c r="K281" s="11" t="str">
        <f t="shared" si="70"/>
        <v/>
      </c>
      <c r="L281" s="11" t="str">
        <f t="shared" si="71"/>
        <v/>
      </c>
      <c r="M281" s="11" t="str">
        <f t="shared" si="73"/>
        <v/>
      </c>
      <c r="N281" s="11" t="str">
        <f>IF(E281&lt;&gt;"",VLOOKUP(E281,依頼一覧!F:H,2,0),"")</f>
        <v/>
      </c>
    </row>
    <row r="282" spans="1:14">
      <c r="A282" s="7">
        <v>281</v>
      </c>
      <c r="B282" s="56" t="str">
        <f t="shared" ca="1" si="72"/>
        <v/>
      </c>
      <c r="C282" s="54" t="str">
        <f t="shared" si="67"/>
        <v/>
      </c>
      <c r="D282" s="54"/>
      <c r="E282" s="10"/>
      <c r="F282" s="45"/>
      <c r="G282" s="58" t="str">
        <f t="shared" si="68"/>
        <v/>
      </c>
      <c r="H282" s="11"/>
      <c r="I282" s="14"/>
      <c r="J282" s="11" t="str">
        <f t="shared" si="69"/>
        <v/>
      </c>
      <c r="K282" s="11" t="str">
        <f t="shared" si="70"/>
        <v/>
      </c>
      <c r="L282" s="11" t="str">
        <f t="shared" si="71"/>
        <v/>
      </c>
      <c r="M282" s="11" t="str">
        <f t="shared" si="73"/>
        <v/>
      </c>
      <c r="N282" s="11" t="str">
        <f>IF(E282&lt;&gt;"",VLOOKUP(E282,依頼一覧!F:H,2,0),"")</f>
        <v/>
      </c>
    </row>
    <row r="283" spans="1:14">
      <c r="A283" s="7">
        <v>282</v>
      </c>
      <c r="B283" s="56" t="str">
        <f t="shared" ca="1" si="72"/>
        <v/>
      </c>
      <c r="C283" s="54" t="str">
        <f t="shared" si="67"/>
        <v/>
      </c>
      <c r="D283" s="54"/>
      <c r="E283" s="10"/>
      <c r="F283" s="45"/>
      <c r="G283" s="58" t="str">
        <f t="shared" si="68"/>
        <v/>
      </c>
      <c r="H283" s="11"/>
      <c r="I283" s="14"/>
      <c r="J283" s="11" t="str">
        <f t="shared" si="69"/>
        <v/>
      </c>
      <c r="K283" s="11" t="str">
        <f t="shared" si="70"/>
        <v/>
      </c>
      <c r="L283" s="11" t="str">
        <f t="shared" si="71"/>
        <v/>
      </c>
      <c r="M283" s="11" t="str">
        <f t="shared" si="73"/>
        <v/>
      </c>
      <c r="N283" s="11" t="str">
        <f>IF(E283&lt;&gt;"",VLOOKUP(E283,依頼一覧!F:H,2,0),"")</f>
        <v/>
      </c>
    </row>
    <row r="284" spans="1:14">
      <c r="A284" s="7">
        <v>283</v>
      </c>
      <c r="B284" s="56" t="str">
        <f t="shared" ca="1" si="72"/>
        <v/>
      </c>
      <c r="C284" s="54" t="str">
        <f t="shared" si="67"/>
        <v/>
      </c>
      <c r="D284" s="54"/>
      <c r="E284" s="10"/>
      <c r="F284" s="45"/>
      <c r="G284" s="58" t="str">
        <f t="shared" si="68"/>
        <v/>
      </c>
      <c r="H284" s="11"/>
      <c r="I284" s="14"/>
      <c r="J284" s="11" t="str">
        <f t="shared" si="69"/>
        <v/>
      </c>
      <c r="K284" s="11" t="str">
        <f t="shared" si="70"/>
        <v/>
      </c>
      <c r="L284" s="11" t="str">
        <f t="shared" si="71"/>
        <v/>
      </c>
      <c r="M284" s="11" t="str">
        <f t="shared" si="73"/>
        <v/>
      </c>
      <c r="N284" s="11" t="str">
        <f>IF(E284&lt;&gt;"",VLOOKUP(E284,依頼一覧!F:H,2,0),"")</f>
        <v/>
      </c>
    </row>
    <row r="285" spans="1:14">
      <c r="A285" s="7">
        <v>284</v>
      </c>
      <c r="B285" s="56" t="str">
        <f t="shared" ca="1" si="72"/>
        <v/>
      </c>
      <c r="C285" s="54" t="str">
        <f t="shared" si="67"/>
        <v/>
      </c>
      <c r="D285" s="54"/>
      <c r="E285" s="10"/>
      <c r="F285" s="45"/>
      <c r="G285" s="58" t="str">
        <f t="shared" si="68"/>
        <v/>
      </c>
      <c r="H285" s="11"/>
      <c r="I285" s="14"/>
      <c r="J285" s="11" t="str">
        <f t="shared" si="69"/>
        <v/>
      </c>
      <c r="K285" s="11" t="str">
        <f t="shared" si="70"/>
        <v/>
      </c>
      <c r="L285" s="11" t="str">
        <f t="shared" si="71"/>
        <v/>
      </c>
      <c r="M285" s="11" t="str">
        <f t="shared" si="73"/>
        <v/>
      </c>
      <c r="N285" s="11" t="str">
        <f>IF(E285&lt;&gt;"",VLOOKUP(E285,依頼一覧!F:H,2,0),"")</f>
        <v/>
      </c>
    </row>
    <row r="286" spans="1:14">
      <c r="A286" s="7">
        <v>285</v>
      </c>
      <c r="B286" s="56" t="str">
        <f t="shared" ca="1" si="72"/>
        <v/>
      </c>
      <c r="C286" s="54" t="str">
        <f t="shared" si="67"/>
        <v/>
      </c>
      <c r="D286" s="54"/>
      <c r="E286" s="10"/>
      <c r="F286" s="45"/>
      <c r="G286" s="58" t="str">
        <f t="shared" si="68"/>
        <v/>
      </c>
      <c r="H286" s="11"/>
      <c r="I286" s="14"/>
      <c r="J286" s="11" t="str">
        <f t="shared" si="69"/>
        <v/>
      </c>
      <c r="K286" s="11" t="str">
        <f t="shared" si="70"/>
        <v/>
      </c>
      <c r="L286" s="11" t="str">
        <f t="shared" si="71"/>
        <v/>
      </c>
      <c r="M286" s="11" t="str">
        <f t="shared" si="73"/>
        <v/>
      </c>
      <c r="N286" s="11" t="str">
        <f>IF(E286&lt;&gt;"",VLOOKUP(E286,依頼一覧!F:H,2,0),"")</f>
        <v/>
      </c>
    </row>
    <row r="287" spans="1:14">
      <c r="A287" s="7">
        <v>286</v>
      </c>
      <c r="B287" s="56" t="str">
        <f t="shared" ca="1" si="72"/>
        <v/>
      </c>
      <c r="C287" s="54" t="str">
        <f t="shared" si="67"/>
        <v/>
      </c>
      <c r="D287" s="54"/>
      <c r="E287" s="10"/>
      <c r="F287" s="45"/>
      <c r="G287" s="58" t="str">
        <f t="shared" si="68"/>
        <v/>
      </c>
      <c r="H287" s="11"/>
      <c r="I287" s="14"/>
      <c r="J287" s="11" t="str">
        <f t="shared" si="69"/>
        <v/>
      </c>
      <c r="K287" s="11" t="str">
        <f t="shared" si="70"/>
        <v/>
      </c>
      <c r="L287" s="11" t="str">
        <f t="shared" si="71"/>
        <v/>
      </c>
      <c r="M287" s="11" t="str">
        <f t="shared" si="73"/>
        <v/>
      </c>
      <c r="N287" s="11" t="str">
        <f>IF(E287&lt;&gt;"",VLOOKUP(E287,依頼一覧!F:H,2,0),"")</f>
        <v/>
      </c>
    </row>
    <row r="288" spans="1:14">
      <c r="A288" s="7">
        <v>287</v>
      </c>
      <c r="B288" s="56" t="str">
        <f t="shared" ca="1" si="72"/>
        <v/>
      </c>
      <c r="C288" s="54" t="str">
        <f t="shared" si="67"/>
        <v/>
      </c>
      <c r="D288" s="54"/>
      <c r="E288" s="10"/>
      <c r="F288" s="45"/>
      <c r="G288" s="58" t="str">
        <f t="shared" si="68"/>
        <v/>
      </c>
      <c r="H288" s="11"/>
      <c r="I288" s="14"/>
      <c r="J288" s="11" t="str">
        <f t="shared" si="69"/>
        <v/>
      </c>
      <c r="K288" s="11" t="str">
        <f t="shared" si="70"/>
        <v/>
      </c>
      <c r="L288" s="11" t="str">
        <f t="shared" si="71"/>
        <v/>
      </c>
      <c r="M288" s="11" t="str">
        <f t="shared" si="73"/>
        <v/>
      </c>
      <c r="N288" s="11" t="str">
        <f>IF(E288&lt;&gt;"",VLOOKUP(E288,依頼一覧!F:H,2,0),"")</f>
        <v/>
      </c>
    </row>
    <row r="289" spans="1:14">
      <c r="A289" s="7">
        <v>288</v>
      </c>
      <c r="B289" s="56" t="str">
        <f t="shared" ca="1" si="72"/>
        <v/>
      </c>
      <c r="C289" s="54" t="str">
        <f t="shared" si="67"/>
        <v/>
      </c>
      <c r="D289" s="54"/>
      <c r="E289" s="10"/>
      <c r="F289" s="45"/>
      <c r="G289" s="58" t="str">
        <f t="shared" si="68"/>
        <v/>
      </c>
      <c r="H289" s="11"/>
      <c r="I289" s="14"/>
      <c r="J289" s="11" t="str">
        <f t="shared" si="69"/>
        <v/>
      </c>
      <c r="K289" s="11" t="str">
        <f t="shared" si="70"/>
        <v/>
      </c>
      <c r="L289" s="11" t="str">
        <f t="shared" si="71"/>
        <v/>
      </c>
      <c r="M289" s="11" t="str">
        <f t="shared" si="73"/>
        <v/>
      </c>
      <c r="N289" s="11" t="str">
        <f>IF(E289&lt;&gt;"",VLOOKUP(E289,依頼一覧!F:H,2,0),"")</f>
        <v/>
      </c>
    </row>
    <row r="290" spans="1:14">
      <c r="A290" s="7">
        <v>289</v>
      </c>
      <c r="B290" s="56" t="str">
        <f t="shared" ca="1" si="72"/>
        <v/>
      </c>
      <c r="C290" s="54" t="str">
        <f t="shared" si="67"/>
        <v/>
      </c>
      <c r="D290" s="54"/>
      <c r="E290" s="10"/>
      <c r="F290" s="45"/>
      <c r="G290" s="58" t="str">
        <f t="shared" si="68"/>
        <v/>
      </c>
      <c r="H290" s="11"/>
      <c r="I290" s="14"/>
      <c r="J290" s="11" t="str">
        <f t="shared" si="69"/>
        <v/>
      </c>
      <c r="K290" s="11" t="str">
        <f t="shared" si="70"/>
        <v/>
      </c>
      <c r="L290" s="11" t="str">
        <f t="shared" si="71"/>
        <v/>
      </c>
      <c r="M290" s="11" t="str">
        <f t="shared" si="73"/>
        <v/>
      </c>
      <c r="N290" s="11" t="str">
        <f>IF(E290&lt;&gt;"",VLOOKUP(E290,依頼一覧!F:H,2,0),"")</f>
        <v/>
      </c>
    </row>
    <row r="291" spans="1:14">
      <c r="A291" s="7">
        <v>290</v>
      </c>
      <c r="B291" s="56" t="str">
        <f t="shared" ca="1" si="72"/>
        <v/>
      </c>
      <c r="C291" s="54" t="str">
        <f t="shared" si="67"/>
        <v/>
      </c>
      <c r="D291" s="54"/>
      <c r="E291" s="10"/>
      <c r="F291" s="45"/>
      <c r="G291" s="58" t="str">
        <f t="shared" si="68"/>
        <v/>
      </c>
      <c r="H291" s="11"/>
      <c r="I291" s="14"/>
      <c r="J291" s="11" t="str">
        <f t="shared" si="69"/>
        <v/>
      </c>
      <c r="K291" s="11" t="str">
        <f t="shared" si="70"/>
        <v/>
      </c>
      <c r="L291" s="11" t="str">
        <f t="shared" si="71"/>
        <v/>
      </c>
      <c r="M291" s="11" t="str">
        <f t="shared" si="73"/>
        <v/>
      </c>
      <c r="N291" s="11" t="str">
        <f>IF(E291&lt;&gt;"",VLOOKUP(E291,依頼一覧!F:H,2,0),"")</f>
        <v/>
      </c>
    </row>
    <row r="292" spans="1:14">
      <c r="A292" s="7">
        <v>291</v>
      </c>
      <c r="B292" s="56" t="str">
        <f t="shared" ca="1" si="72"/>
        <v/>
      </c>
      <c r="C292" s="54" t="str">
        <f t="shared" si="67"/>
        <v/>
      </c>
      <c r="D292" s="54"/>
      <c r="E292" s="10"/>
      <c r="F292" s="45"/>
      <c r="G292" s="58" t="str">
        <f t="shared" si="68"/>
        <v/>
      </c>
      <c r="H292" s="11"/>
      <c r="I292" s="14"/>
      <c r="J292" s="11" t="str">
        <f t="shared" si="69"/>
        <v/>
      </c>
      <c r="K292" s="11" t="str">
        <f t="shared" si="70"/>
        <v/>
      </c>
      <c r="L292" s="11" t="str">
        <f t="shared" si="71"/>
        <v/>
      </c>
      <c r="M292" s="11" t="str">
        <f t="shared" si="73"/>
        <v/>
      </c>
      <c r="N292" s="11" t="str">
        <f>IF(E292&lt;&gt;"",VLOOKUP(E292,依頼一覧!F:H,2,0),"")</f>
        <v/>
      </c>
    </row>
    <row r="293" spans="1:14">
      <c r="A293" s="7">
        <v>292</v>
      </c>
      <c r="B293" s="56" t="str">
        <f t="shared" ca="1" si="72"/>
        <v/>
      </c>
      <c r="C293" s="54" t="str">
        <f t="shared" si="67"/>
        <v/>
      </c>
      <c r="D293" s="54"/>
      <c r="E293" s="10"/>
      <c r="F293" s="45"/>
      <c r="G293" s="58" t="str">
        <f t="shared" si="68"/>
        <v/>
      </c>
      <c r="H293" s="11"/>
      <c r="I293" s="14"/>
      <c r="J293" s="11" t="str">
        <f t="shared" si="69"/>
        <v/>
      </c>
      <c r="K293" s="11" t="str">
        <f t="shared" si="70"/>
        <v/>
      </c>
      <c r="L293" s="11" t="str">
        <f t="shared" si="71"/>
        <v/>
      </c>
      <c r="M293" s="11" t="str">
        <f t="shared" si="73"/>
        <v/>
      </c>
      <c r="N293" s="11" t="str">
        <f>IF(E293&lt;&gt;"",VLOOKUP(E293,依頼一覧!F:H,2,0),"")</f>
        <v/>
      </c>
    </row>
    <row r="294" spans="1:14">
      <c r="A294" s="7">
        <v>293</v>
      </c>
      <c r="B294" s="56" t="str">
        <f t="shared" ca="1" si="72"/>
        <v/>
      </c>
      <c r="C294" s="54" t="str">
        <f t="shared" si="67"/>
        <v/>
      </c>
      <c r="D294" s="54"/>
      <c r="E294" s="10"/>
      <c r="F294" s="45"/>
      <c r="G294" s="58" t="str">
        <f t="shared" si="68"/>
        <v/>
      </c>
      <c r="H294" s="11"/>
      <c r="I294" s="14"/>
      <c r="J294" s="11" t="str">
        <f t="shared" si="69"/>
        <v/>
      </c>
      <c r="K294" s="11" t="str">
        <f t="shared" si="70"/>
        <v/>
      </c>
      <c r="L294" s="11" t="str">
        <f t="shared" si="71"/>
        <v/>
      </c>
      <c r="M294" s="11" t="str">
        <f t="shared" si="73"/>
        <v/>
      </c>
      <c r="N294" s="11" t="str">
        <f>IF(E294&lt;&gt;"",VLOOKUP(E294,依頼一覧!F:H,2,0),"")</f>
        <v/>
      </c>
    </row>
    <row r="295" spans="1:14">
      <c r="A295" s="7">
        <v>294</v>
      </c>
      <c r="B295" s="56" t="str">
        <f t="shared" ca="1" si="72"/>
        <v/>
      </c>
      <c r="C295" s="54" t="str">
        <f t="shared" si="67"/>
        <v/>
      </c>
      <c r="D295" s="54"/>
      <c r="E295" s="10"/>
      <c r="F295" s="45"/>
      <c r="G295" s="58" t="str">
        <f t="shared" si="68"/>
        <v/>
      </c>
      <c r="H295" s="11"/>
      <c r="I295" s="14"/>
      <c r="J295" s="11" t="str">
        <f t="shared" si="69"/>
        <v/>
      </c>
      <c r="K295" s="11" t="str">
        <f t="shared" si="70"/>
        <v/>
      </c>
      <c r="L295" s="11" t="str">
        <f t="shared" si="71"/>
        <v/>
      </c>
      <c r="M295" s="11" t="str">
        <f t="shared" si="73"/>
        <v/>
      </c>
      <c r="N295" s="11" t="str">
        <f>IF(E295&lt;&gt;"",VLOOKUP(E295,依頼一覧!F:H,2,0),"")</f>
        <v/>
      </c>
    </row>
    <row r="296" spans="1:14">
      <c r="A296" s="7">
        <v>295</v>
      </c>
      <c r="B296" s="56" t="str">
        <f t="shared" ca="1" si="72"/>
        <v/>
      </c>
      <c r="C296" s="54" t="str">
        <f t="shared" si="67"/>
        <v/>
      </c>
      <c r="D296" s="54"/>
      <c r="E296" s="10"/>
      <c r="F296" s="45"/>
      <c r="G296" s="58" t="str">
        <f t="shared" si="68"/>
        <v/>
      </c>
      <c r="H296" s="11"/>
      <c r="I296" s="14"/>
      <c r="J296" s="11" t="str">
        <f t="shared" si="69"/>
        <v/>
      </c>
      <c r="K296" s="11" t="str">
        <f t="shared" si="70"/>
        <v/>
      </c>
      <c r="L296" s="11" t="str">
        <f t="shared" si="71"/>
        <v/>
      </c>
      <c r="M296" s="11" t="str">
        <f t="shared" si="73"/>
        <v/>
      </c>
      <c r="N296" s="11" t="str">
        <f>IF(E296&lt;&gt;"",VLOOKUP(E296,依頼一覧!F:H,2,0),"")</f>
        <v/>
      </c>
    </row>
    <row r="297" spans="1:14">
      <c r="A297" s="7">
        <v>296</v>
      </c>
      <c r="B297" s="56" t="str">
        <f t="shared" ca="1" si="72"/>
        <v/>
      </c>
      <c r="C297" s="54" t="str">
        <f t="shared" si="67"/>
        <v/>
      </c>
      <c r="D297" s="54"/>
      <c r="E297" s="10"/>
      <c r="F297" s="45"/>
      <c r="G297" s="58" t="str">
        <f t="shared" si="68"/>
        <v/>
      </c>
      <c r="H297" s="11"/>
      <c r="I297" s="14"/>
      <c r="J297" s="11" t="str">
        <f t="shared" si="69"/>
        <v/>
      </c>
      <c r="K297" s="11" t="str">
        <f t="shared" si="70"/>
        <v/>
      </c>
      <c r="L297" s="11" t="str">
        <f t="shared" si="71"/>
        <v/>
      </c>
      <c r="M297" s="11" t="str">
        <f t="shared" si="73"/>
        <v/>
      </c>
      <c r="N297" s="11" t="str">
        <f>IF(E297&lt;&gt;"",VLOOKUP(E297,依頼一覧!F:H,2,0),"")</f>
        <v/>
      </c>
    </row>
    <row r="298" spans="1:14">
      <c r="A298" s="7">
        <v>297</v>
      </c>
      <c r="B298" s="56" t="str">
        <f t="shared" ca="1" si="72"/>
        <v/>
      </c>
      <c r="C298" s="54" t="str">
        <f t="shared" si="67"/>
        <v/>
      </c>
      <c r="D298" s="54"/>
      <c r="E298" s="10"/>
      <c r="F298" s="45"/>
      <c r="G298" s="58" t="str">
        <f t="shared" si="68"/>
        <v/>
      </c>
      <c r="H298" s="11"/>
      <c r="I298" s="14"/>
      <c r="J298" s="11" t="str">
        <f t="shared" si="69"/>
        <v/>
      </c>
      <c r="K298" s="11" t="str">
        <f t="shared" si="70"/>
        <v/>
      </c>
      <c r="L298" s="11" t="str">
        <f t="shared" si="71"/>
        <v/>
      </c>
      <c r="M298" s="11" t="str">
        <f t="shared" si="73"/>
        <v/>
      </c>
      <c r="N298" s="11" t="str">
        <f>IF(E298&lt;&gt;"",VLOOKUP(E298,依頼一覧!F:H,2,0),"")</f>
        <v/>
      </c>
    </row>
    <row r="299" spans="1:14">
      <c r="A299" s="7">
        <v>298</v>
      </c>
      <c r="B299" s="56" t="str">
        <f t="shared" ca="1" si="72"/>
        <v/>
      </c>
      <c r="C299" s="54" t="str">
        <f t="shared" si="67"/>
        <v/>
      </c>
      <c r="D299" s="54"/>
      <c r="E299" s="10"/>
      <c r="F299" s="45"/>
      <c r="G299" s="58" t="str">
        <f t="shared" si="68"/>
        <v/>
      </c>
      <c r="H299" s="11"/>
      <c r="I299" s="14"/>
      <c r="J299" s="11" t="str">
        <f t="shared" si="69"/>
        <v/>
      </c>
      <c r="K299" s="11" t="str">
        <f t="shared" si="70"/>
        <v/>
      </c>
      <c r="L299" s="11" t="str">
        <f t="shared" si="71"/>
        <v/>
      </c>
      <c r="M299" s="11" t="str">
        <f t="shared" si="73"/>
        <v/>
      </c>
      <c r="N299" s="11" t="str">
        <f>IF(E299&lt;&gt;"",VLOOKUP(E299,依頼一覧!F:H,2,0),"")</f>
        <v/>
      </c>
    </row>
    <row r="300" spans="1:14">
      <c r="A300" s="7">
        <v>299</v>
      </c>
      <c r="B300" s="56" t="str">
        <f t="shared" ca="1" si="72"/>
        <v/>
      </c>
      <c r="C300" s="54" t="str">
        <f t="shared" si="67"/>
        <v/>
      </c>
      <c r="D300" s="54"/>
      <c r="E300" s="10"/>
      <c r="F300" s="45"/>
      <c r="G300" s="58" t="str">
        <f t="shared" si="68"/>
        <v/>
      </c>
      <c r="H300" s="11"/>
      <c r="I300" s="14"/>
      <c r="J300" s="11" t="str">
        <f t="shared" si="69"/>
        <v/>
      </c>
      <c r="K300" s="11" t="str">
        <f t="shared" si="70"/>
        <v/>
      </c>
      <c r="L300" s="11" t="str">
        <f t="shared" si="71"/>
        <v/>
      </c>
      <c r="M300" s="11" t="str">
        <f t="shared" si="73"/>
        <v/>
      </c>
      <c r="N300" s="11" t="str">
        <f>IF(E300&lt;&gt;"",VLOOKUP(E300,依頼一覧!F:H,2,0),"")</f>
        <v/>
      </c>
    </row>
    <row r="301" spans="1:14">
      <c r="A301" s="7">
        <v>300</v>
      </c>
      <c r="B301" s="56" t="str">
        <f t="shared" ca="1" si="72"/>
        <v/>
      </c>
      <c r="C301" s="54" t="str">
        <f t="shared" si="67"/>
        <v/>
      </c>
      <c r="D301" s="54"/>
      <c r="E301" s="10"/>
      <c r="F301" s="45"/>
      <c r="G301" s="58" t="str">
        <f t="shared" si="68"/>
        <v/>
      </c>
      <c r="H301" s="11"/>
      <c r="I301" s="14"/>
      <c r="J301" s="11" t="str">
        <f t="shared" si="69"/>
        <v/>
      </c>
      <c r="K301" s="11" t="str">
        <f t="shared" si="70"/>
        <v/>
      </c>
      <c r="L301" s="11" t="str">
        <f t="shared" si="71"/>
        <v/>
      </c>
      <c r="M301" s="11" t="str">
        <f t="shared" si="73"/>
        <v/>
      </c>
      <c r="N301" s="11" t="str">
        <f>IF(E301&lt;&gt;"",VLOOKUP(E301,依頼一覧!F:H,2,0),"")</f>
        <v/>
      </c>
    </row>
    <row r="302" spans="1:14">
      <c r="A302" s="7">
        <v>301</v>
      </c>
      <c r="B302" s="56" t="str">
        <f t="shared" ca="1" si="72"/>
        <v/>
      </c>
      <c r="C302" s="54" t="str">
        <f t="shared" si="67"/>
        <v/>
      </c>
      <c r="D302" s="54"/>
      <c r="E302" s="10"/>
      <c r="F302" s="45"/>
      <c r="G302" s="58" t="str">
        <f t="shared" si="68"/>
        <v/>
      </c>
      <c r="H302" s="11"/>
      <c r="I302" s="14"/>
      <c r="J302" s="11" t="str">
        <f t="shared" si="69"/>
        <v/>
      </c>
      <c r="K302" s="11" t="str">
        <f t="shared" si="70"/>
        <v/>
      </c>
      <c r="L302" s="11" t="str">
        <f t="shared" si="71"/>
        <v/>
      </c>
      <c r="M302" s="11" t="str">
        <f t="shared" si="73"/>
        <v/>
      </c>
      <c r="N302" s="11" t="str">
        <f>IF(E302&lt;&gt;"",VLOOKUP(E302,依頼一覧!F:H,2,0),"")</f>
        <v/>
      </c>
    </row>
    <row r="303" spans="1:14">
      <c r="A303" s="7">
        <v>302</v>
      </c>
      <c r="B303" s="56" t="str">
        <f t="shared" ca="1" si="72"/>
        <v/>
      </c>
      <c r="C303" s="54" t="str">
        <f t="shared" si="67"/>
        <v/>
      </c>
      <c r="D303" s="54"/>
      <c r="E303" s="10"/>
      <c r="F303" s="45"/>
      <c r="G303" s="58" t="str">
        <f t="shared" si="68"/>
        <v/>
      </c>
      <c r="H303" s="11"/>
      <c r="I303" s="14"/>
      <c r="J303" s="11" t="str">
        <f t="shared" si="69"/>
        <v/>
      </c>
      <c r="K303" s="11" t="str">
        <f t="shared" si="70"/>
        <v/>
      </c>
      <c r="L303" s="11" t="str">
        <f t="shared" si="71"/>
        <v/>
      </c>
      <c r="M303" s="11" t="str">
        <f t="shared" si="73"/>
        <v/>
      </c>
      <c r="N303" s="11" t="str">
        <f>IF(E303&lt;&gt;"",VLOOKUP(E303,依頼一覧!F:H,2,0),"")</f>
        <v/>
      </c>
    </row>
    <row r="304" spans="1:14">
      <c r="A304" s="7">
        <v>303</v>
      </c>
      <c r="B304" s="56" t="str">
        <f t="shared" ca="1" si="72"/>
        <v/>
      </c>
      <c r="C304" s="54" t="str">
        <f t="shared" si="67"/>
        <v/>
      </c>
      <c r="D304" s="54"/>
      <c r="E304" s="10"/>
      <c r="F304" s="45"/>
      <c r="G304" s="58" t="str">
        <f t="shared" si="68"/>
        <v/>
      </c>
      <c r="H304" s="11"/>
      <c r="I304" s="14"/>
      <c r="J304" s="11" t="str">
        <f t="shared" si="69"/>
        <v/>
      </c>
      <c r="K304" s="11" t="str">
        <f t="shared" si="70"/>
        <v/>
      </c>
      <c r="L304" s="11" t="str">
        <f t="shared" si="71"/>
        <v/>
      </c>
      <c r="M304" s="11" t="str">
        <f t="shared" si="73"/>
        <v/>
      </c>
      <c r="N304" s="11" t="str">
        <f>IF(E304&lt;&gt;"",VLOOKUP(E304,依頼一覧!F:H,2,0),"")</f>
        <v/>
      </c>
    </row>
    <row r="305" spans="1:14">
      <c r="A305" s="7">
        <v>304</v>
      </c>
      <c r="B305" s="56" t="str">
        <f t="shared" ca="1" si="72"/>
        <v/>
      </c>
      <c r="C305" s="54" t="str">
        <f t="shared" si="67"/>
        <v/>
      </c>
      <c r="D305" s="54"/>
      <c r="E305" s="10"/>
      <c r="F305" s="45"/>
      <c r="G305" s="58" t="str">
        <f t="shared" si="68"/>
        <v/>
      </c>
      <c r="H305" s="11"/>
      <c r="I305" s="14"/>
      <c r="J305" s="11" t="str">
        <f t="shared" si="69"/>
        <v/>
      </c>
      <c r="K305" s="11" t="str">
        <f t="shared" si="70"/>
        <v/>
      </c>
      <c r="L305" s="11" t="str">
        <f t="shared" si="71"/>
        <v/>
      </c>
      <c r="M305" s="11" t="str">
        <f t="shared" si="73"/>
        <v/>
      </c>
      <c r="N305" s="11" t="str">
        <f>IF(E305&lt;&gt;"",VLOOKUP(E305,依頼一覧!F:H,2,0),"")</f>
        <v/>
      </c>
    </row>
    <row r="306" spans="1:14">
      <c r="A306" s="7">
        <v>305</v>
      </c>
      <c r="B306" s="56" t="str">
        <f t="shared" ca="1" si="72"/>
        <v/>
      </c>
      <c r="C306" s="54" t="str">
        <f t="shared" si="67"/>
        <v/>
      </c>
      <c r="D306" s="54"/>
      <c r="E306" s="10"/>
      <c r="F306" s="45"/>
      <c r="G306" s="58" t="str">
        <f t="shared" si="68"/>
        <v/>
      </c>
      <c r="H306" s="11"/>
      <c r="I306" s="14"/>
      <c r="J306" s="11" t="str">
        <f t="shared" si="69"/>
        <v/>
      </c>
      <c r="K306" s="11" t="str">
        <f t="shared" si="70"/>
        <v/>
      </c>
      <c r="L306" s="11" t="str">
        <f t="shared" si="71"/>
        <v/>
      </c>
      <c r="M306" s="11" t="str">
        <f t="shared" si="73"/>
        <v/>
      </c>
      <c r="N306" s="11" t="str">
        <f>IF(E306&lt;&gt;"",VLOOKUP(E306,依頼一覧!F:H,2,0),"")</f>
        <v/>
      </c>
    </row>
    <row r="307" spans="1:14">
      <c r="A307" s="7">
        <v>306</v>
      </c>
      <c r="B307" s="56" t="str">
        <f t="shared" ca="1" si="72"/>
        <v/>
      </c>
      <c r="C307" s="54" t="str">
        <f t="shared" si="67"/>
        <v/>
      </c>
      <c r="D307" s="54"/>
      <c r="E307" s="10"/>
      <c r="F307" s="45"/>
      <c r="G307" s="58" t="str">
        <f t="shared" si="68"/>
        <v/>
      </c>
      <c r="H307" s="11"/>
      <c r="I307" s="14"/>
      <c r="J307" s="11" t="str">
        <f t="shared" si="69"/>
        <v/>
      </c>
      <c r="K307" s="11" t="str">
        <f t="shared" si="70"/>
        <v/>
      </c>
      <c r="L307" s="11" t="str">
        <f t="shared" si="71"/>
        <v/>
      </c>
      <c r="M307" s="11" t="str">
        <f t="shared" si="73"/>
        <v/>
      </c>
      <c r="N307" s="11" t="str">
        <f>IF(E307&lt;&gt;"",VLOOKUP(E307,依頼一覧!F:H,2,0),"")</f>
        <v/>
      </c>
    </row>
    <row r="308" spans="1:14">
      <c r="A308" s="7">
        <v>307</v>
      </c>
      <c r="B308" s="56" t="str">
        <f t="shared" ca="1" si="72"/>
        <v/>
      </c>
      <c r="C308" s="54" t="str">
        <f t="shared" si="67"/>
        <v/>
      </c>
      <c r="D308" s="54"/>
      <c r="E308" s="10"/>
      <c r="F308" s="45"/>
      <c r="G308" s="58" t="str">
        <f t="shared" si="68"/>
        <v/>
      </c>
      <c r="H308" s="11"/>
      <c r="I308" s="14"/>
      <c r="J308" s="11" t="str">
        <f t="shared" si="69"/>
        <v/>
      </c>
      <c r="K308" s="11" t="str">
        <f t="shared" si="70"/>
        <v/>
      </c>
      <c r="L308" s="11" t="str">
        <f t="shared" si="71"/>
        <v/>
      </c>
      <c r="M308" s="11" t="str">
        <f t="shared" si="73"/>
        <v/>
      </c>
      <c r="N308" s="11" t="str">
        <f>IF(E308&lt;&gt;"",VLOOKUP(E308,依頼一覧!F:H,2,0),"")</f>
        <v/>
      </c>
    </row>
    <row r="309" spans="1:14">
      <c r="A309" s="7">
        <v>308</v>
      </c>
      <c r="B309" s="56" t="str">
        <f t="shared" ca="1" si="72"/>
        <v/>
      </c>
      <c r="C309" s="54" t="str">
        <f t="shared" si="67"/>
        <v/>
      </c>
      <c r="D309" s="54"/>
      <c r="E309" s="10"/>
      <c r="F309" s="45"/>
      <c r="G309" s="58" t="str">
        <f t="shared" si="68"/>
        <v/>
      </c>
      <c r="H309" s="11"/>
      <c r="I309" s="14"/>
      <c r="J309" s="11" t="str">
        <f t="shared" si="69"/>
        <v/>
      </c>
      <c r="K309" s="11" t="str">
        <f t="shared" si="70"/>
        <v/>
      </c>
      <c r="L309" s="11" t="str">
        <f t="shared" si="71"/>
        <v/>
      </c>
      <c r="M309" s="11" t="str">
        <f t="shared" si="73"/>
        <v/>
      </c>
      <c r="N309" s="11" t="str">
        <f>IF(E309&lt;&gt;"",VLOOKUP(E309,依頼一覧!F:H,2,0),"")</f>
        <v/>
      </c>
    </row>
    <row r="310" spans="1:14">
      <c r="A310" s="7">
        <v>309</v>
      </c>
      <c r="B310" s="56" t="str">
        <f t="shared" ca="1" si="72"/>
        <v/>
      </c>
      <c r="C310" s="54" t="str">
        <f t="shared" si="67"/>
        <v/>
      </c>
      <c r="D310" s="54"/>
      <c r="E310" s="10"/>
      <c r="F310" s="45"/>
      <c r="G310" s="58" t="str">
        <f t="shared" si="68"/>
        <v/>
      </c>
      <c r="H310" s="11"/>
      <c r="I310" s="14"/>
      <c r="J310" s="11" t="str">
        <f t="shared" si="69"/>
        <v/>
      </c>
      <c r="K310" s="11" t="str">
        <f t="shared" si="70"/>
        <v/>
      </c>
      <c r="L310" s="11" t="str">
        <f t="shared" si="71"/>
        <v/>
      </c>
      <c r="M310" s="11" t="str">
        <f t="shared" si="73"/>
        <v/>
      </c>
      <c r="N310" s="11" t="str">
        <f>IF(E310&lt;&gt;"",VLOOKUP(E310,依頼一覧!F:H,2,0),"")</f>
        <v/>
      </c>
    </row>
    <row r="311" spans="1:14">
      <c r="A311" s="7">
        <v>310</v>
      </c>
      <c r="B311" s="56" t="str">
        <f t="shared" ca="1" si="72"/>
        <v/>
      </c>
      <c r="C311" s="54" t="str">
        <f t="shared" si="67"/>
        <v/>
      </c>
      <c r="D311" s="54"/>
      <c r="E311" s="10"/>
      <c r="F311" s="45"/>
      <c r="G311" s="58" t="str">
        <f t="shared" si="68"/>
        <v/>
      </c>
      <c r="H311" s="11"/>
      <c r="I311" s="14"/>
      <c r="J311" s="11" t="str">
        <f t="shared" si="69"/>
        <v/>
      </c>
      <c r="K311" s="11" t="str">
        <f t="shared" si="70"/>
        <v/>
      </c>
      <c r="L311" s="11" t="str">
        <f t="shared" si="71"/>
        <v/>
      </c>
      <c r="M311" s="11" t="str">
        <f t="shared" si="73"/>
        <v/>
      </c>
      <c r="N311" s="11" t="str">
        <f>IF(E311&lt;&gt;"",VLOOKUP(E311,依頼一覧!F:H,2,0),"")</f>
        <v/>
      </c>
    </row>
    <row r="312" spans="1:14">
      <c r="A312" s="7">
        <v>311</v>
      </c>
      <c r="B312" s="56" t="str">
        <f t="shared" ca="1" si="72"/>
        <v/>
      </c>
      <c r="C312" s="54" t="str">
        <f t="shared" si="67"/>
        <v/>
      </c>
      <c r="D312" s="54"/>
      <c r="E312" s="10"/>
      <c r="F312" s="45"/>
      <c r="G312" s="58" t="str">
        <f t="shared" si="68"/>
        <v/>
      </c>
      <c r="H312" s="11"/>
      <c r="I312" s="14"/>
      <c r="J312" s="11" t="str">
        <f t="shared" si="69"/>
        <v/>
      </c>
      <c r="K312" s="11" t="str">
        <f t="shared" si="70"/>
        <v/>
      </c>
      <c r="L312" s="11" t="str">
        <f t="shared" si="71"/>
        <v/>
      </c>
      <c r="M312" s="11" t="str">
        <f t="shared" si="73"/>
        <v/>
      </c>
      <c r="N312" s="11" t="str">
        <f>IF(E312&lt;&gt;"",VLOOKUP(E312,依頼一覧!F:H,2,0),"")</f>
        <v/>
      </c>
    </row>
    <row r="313" spans="1:14">
      <c r="A313" s="7">
        <v>312</v>
      </c>
      <c r="B313" s="56" t="str">
        <f t="shared" ca="1" si="72"/>
        <v/>
      </c>
      <c r="C313" s="54" t="str">
        <f t="shared" si="67"/>
        <v/>
      </c>
      <c r="D313" s="54"/>
      <c r="E313" s="10"/>
      <c r="F313" s="45"/>
      <c r="G313" s="58" t="str">
        <f t="shared" si="68"/>
        <v/>
      </c>
      <c r="H313" s="11"/>
      <c r="I313" s="14"/>
      <c r="J313" s="11" t="str">
        <f t="shared" si="69"/>
        <v/>
      </c>
      <c r="K313" s="11" t="str">
        <f t="shared" si="70"/>
        <v/>
      </c>
      <c r="L313" s="11" t="str">
        <f t="shared" si="71"/>
        <v/>
      </c>
      <c r="M313" s="11" t="str">
        <f t="shared" si="73"/>
        <v/>
      </c>
      <c r="N313" s="11" t="str">
        <f>IF(E313&lt;&gt;"",VLOOKUP(E313,依頼一覧!F:H,2,0),"")</f>
        <v/>
      </c>
    </row>
    <row r="314" spans="1:14">
      <c r="A314" s="7">
        <v>313</v>
      </c>
      <c r="B314" s="56" t="str">
        <f t="shared" ca="1" si="72"/>
        <v/>
      </c>
      <c r="C314" s="54" t="str">
        <f t="shared" si="67"/>
        <v/>
      </c>
      <c r="D314" s="54"/>
      <c r="E314" s="10"/>
      <c r="F314" s="45"/>
      <c r="G314" s="58" t="str">
        <f t="shared" si="68"/>
        <v/>
      </c>
      <c r="H314" s="11"/>
      <c r="I314" s="14"/>
      <c r="J314" s="11" t="str">
        <f t="shared" si="69"/>
        <v/>
      </c>
      <c r="K314" s="11" t="str">
        <f t="shared" si="70"/>
        <v/>
      </c>
      <c r="L314" s="11" t="str">
        <f t="shared" si="71"/>
        <v/>
      </c>
      <c r="M314" s="11" t="str">
        <f t="shared" si="73"/>
        <v/>
      </c>
      <c r="N314" s="11" t="str">
        <f>IF(E314&lt;&gt;"",VLOOKUP(E314,依頼一覧!F:H,2,0),"")</f>
        <v/>
      </c>
    </row>
    <row r="315" spans="1:14">
      <c r="A315" s="7">
        <v>314</v>
      </c>
      <c r="B315" s="56" t="str">
        <f t="shared" ca="1" si="72"/>
        <v/>
      </c>
      <c r="C315" s="54" t="str">
        <f t="shared" si="67"/>
        <v/>
      </c>
      <c r="D315" s="54"/>
      <c r="E315" s="10"/>
      <c r="F315" s="45"/>
      <c r="G315" s="58" t="str">
        <f t="shared" si="68"/>
        <v/>
      </c>
      <c r="H315" s="11"/>
      <c r="I315" s="14"/>
      <c r="J315" s="11" t="str">
        <f t="shared" si="69"/>
        <v/>
      </c>
      <c r="K315" s="11" t="str">
        <f t="shared" si="70"/>
        <v/>
      </c>
      <c r="L315" s="11" t="str">
        <f t="shared" si="71"/>
        <v/>
      </c>
      <c r="M315" s="11" t="str">
        <f t="shared" si="73"/>
        <v/>
      </c>
      <c r="N315" s="11" t="str">
        <f>IF(E315&lt;&gt;"",VLOOKUP(E315,依頼一覧!F:H,2,0),"")</f>
        <v/>
      </c>
    </row>
    <row r="316" spans="1:14">
      <c r="A316" s="7">
        <v>315</v>
      </c>
      <c r="B316" s="56" t="str">
        <f t="shared" ca="1" si="72"/>
        <v/>
      </c>
      <c r="C316" s="54" t="str">
        <f t="shared" si="67"/>
        <v/>
      </c>
      <c r="D316" s="54"/>
      <c r="E316" s="10"/>
      <c r="F316" s="45"/>
      <c r="G316" s="58" t="str">
        <f t="shared" si="68"/>
        <v/>
      </c>
      <c r="H316" s="11"/>
      <c r="I316" s="14"/>
      <c r="J316" s="11" t="str">
        <f t="shared" si="69"/>
        <v/>
      </c>
      <c r="K316" s="11" t="str">
        <f t="shared" si="70"/>
        <v/>
      </c>
      <c r="L316" s="11" t="str">
        <f t="shared" si="71"/>
        <v/>
      </c>
      <c r="M316" s="11" t="str">
        <f t="shared" si="73"/>
        <v/>
      </c>
      <c r="N316" s="11" t="str">
        <f>IF(E316&lt;&gt;"",VLOOKUP(E316,依頼一覧!F:H,2,0),"")</f>
        <v/>
      </c>
    </row>
    <row r="317" spans="1:14">
      <c r="A317" s="7">
        <v>316</v>
      </c>
      <c r="B317" s="56" t="str">
        <f t="shared" ca="1" si="72"/>
        <v/>
      </c>
      <c r="C317" s="54" t="str">
        <f t="shared" si="67"/>
        <v/>
      </c>
      <c r="D317" s="54"/>
      <c r="E317" s="10"/>
      <c r="F317" s="45"/>
      <c r="G317" s="58" t="str">
        <f t="shared" si="68"/>
        <v/>
      </c>
      <c r="H317" s="11"/>
      <c r="I317" s="14"/>
      <c r="J317" s="11" t="str">
        <f t="shared" si="69"/>
        <v/>
      </c>
      <c r="K317" s="11" t="str">
        <f t="shared" si="70"/>
        <v/>
      </c>
      <c r="L317" s="11" t="str">
        <f t="shared" si="71"/>
        <v/>
      </c>
      <c r="M317" s="11" t="str">
        <f t="shared" si="73"/>
        <v/>
      </c>
      <c r="N317" s="11" t="str">
        <f>IF(E317&lt;&gt;"",VLOOKUP(E317,依頼一覧!F:H,2,0),"")</f>
        <v/>
      </c>
    </row>
    <row r="318" spans="1:14">
      <c r="A318" s="7">
        <v>317</v>
      </c>
      <c r="B318" s="56" t="str">
        <f t="shared" ca="1" si="72"/>
        <v/>
      </c>
      <c r="C318" s="54" t="str">
        <f t="shared" si="67"/>
        <v/>
      </c>
      <c r="D318" s="54"/>
      <c r="E318" s="10"/>
      <c r="F318" s="45"/>
      <c r="G318" s="58" t="str">
        <f t="shared" si="68"/>
        <v/>
      </c>
      <c r="H318" s="11"/>
      <c r="I318" s="14"/>
      <c r="J318" s="11" t="str">
        <f t="shared" si="69"/>
        <v/>
      </c>
      <c r="K318" s="11" t="str">
        <f t="shared" si="70"/>
        <v/>
      </c>
      <c r="L318" s="11" t="str">
        <f t="shared" si="71"/>
        <v/>
      </c>
      <c r="M318" s="11" t="str">
        <f t="shared" si="73"/>
        <v/>
      </c>
      <c r="N318" s="11" t="str">
        <f>IF(E318&lt;&gt;"",VLOOKUP(E318,依頼一覧!F:H,2,0),"")</f>
        <v/>
      </c>
    </row>
    <row r="319" spans="1:14">
      <c r="A319" s="7">
        <v>318</v>
      </c>
      <c r="B319" s="56" t="str">
        <f t="shared" ca="1" si="72"/>
        <v/>
      </c>
      <c r="C319" s="54" t="str">
        <f t="shared" si="67"/>
        <v/>
      </c>
      <c r="D319" s="54"/>
      <c r="E319" s="10"/>
      <c r="F319" s="45"/>
      <c r="G319" s="58" t="str">
        <f t="shared" si="68"/>
        <v/>
      </c>
      <c r="H319" s="11"/>
      <c r="I319" s="14"/>
      <c r="J319" s="11" t="str">
        <f t="shared" si="69"/>
        <v/>
      </c>
      <c r="K319" s="11" t="str">
        <f t="shared" si="70"/>
        <v/>
      </c>
      <c r="L319" s="11" t="str">
        <f t="shared" si="71"/>
        <v/>
      </c>
      <c r="M319" s="11" t="str">
        <f t="shared" si="73"/>
        <v/>
      </c>
      <c r="N319" s="11" t="str">
        <f>IF(E319&lt;&gt;"",VLOOKUP(E319,依頼一覧!F:H,2,0),"")</f>
        <v/>
      </c>
    </row>
    <row r="320" spans="1:14">
      <c r="A320" s="7">
        <v>319</v>
      </c>
      <c r="B320" s="56" t="str">
        <f t="shared" ca="1" si="72"/>
        <v/>
      </c>
      <c r="C320" s="54" t="str">
        <f t="shared" si="67"/>
        <v/>
      </c>
      <c r="D320" s="54"/>
      <c r="E320" s="10"/>
      <c r="F320" s="45"/>
      <c r="G320" s="58" t="str">
        <f t="shared" si="68"/>
        <v/>
      </c>
      <c r="H320" s="11"/>
      <c r="I320" s="14"/>
      <c r="J320" s="11" t="str">
        <f t="shared" si="69"/>
        <v/>
      </c>
      <c r="K320" s="11" t="str">
        <f t="shared" si="70"/>
        <v/>
      </c>
      <c r="L320" s="11" t="str">
        <f t="shared" si="71"/>
        <v/>
      </c>
      <c r="M320" s="11" t="str">
        <f t="shared" si="73"/>
        <v/>
      </c>
      <c r="N320" s="11" t="str">
        <f>IF(E320&lt;&gt;"",VLOOKUP(E320,依頼一覧!F:H,2,0),"")</f>
        <v/>
      </c>
    </row>
    <row r="321" spans="1:14">
      <c r="A321" s="7">
        <v>320</v>
      </c>
      <c r="B321" s="56" t="str">
        <f t="shared" ca="1" si="72"/>
        <v/>
      </c>
      <c r="C321" s="54" t="str">
        <f t="shared" si="67"/>
        <v/>
      </c>
      <c r="D321" s="54"/>
      <c r="E321" s="10"/>
      <c r="F321" s="45"/>
      <c r="G321" s="58" t="str">
        <f t="shared" si="68"/>
        <v/>
      </c>
      <c r="H321" s="11"/>
      <c r="I321" s="14"/>
      <c r="J321" s="11" t="str">
        <f t="shared" si="69"/>
        <v/>
      </c>
      <c r="K321" s="11" t="str">
        <f t="shared" si="70"/>
        <v/>
      </c>
      <c r="L321" s="11" t="str">
        <f t="shared" si="71"/>
        <v/>
      </c>
      <c r="M321" s="11" t="str">
        <f t="shared" si="73"/>
        <v/>
      </c>
      <c r="N321" s="11" t="str">
        <f>IF(E321&lt;&gt;"",VLOOKUP(E321,依頼一覧!F:H,2,0),"")</f>
        <v/>
      </c>
    </row>
    <row r="322" spans="1:14">
      <c r="A322" s="7">
        <v>321</v>
      </c>
      <c r="B322" s="56" t="str">
        <f t="shared" ca="1" si="72"/>
        <v/>
      </c>
      <c r="C322" s="54" t="str">
        <f t="shared" ref="C322:C363" si="74">IF(D322&lt;&gt;"",C321,"")</f>
        <v/>
      </c>
      <c r="D322" s="54"/>
      <c r="E322" s="10"/>
      <c r="F322" s="45"/>
      <c r="G322" s="58" t="str">
        <f t="shared" ref="G322:G364" si="75">LEFT(E322,5)</f>
        <v/>
      </c>
      <c r="H322" s="11"/>
      <c r="I322" s="14"/>
      <c r="J322" s="11" t="str">
        <f t="shared" ref="J322:J385" si="76">IF(E322&lt;&gt;"",
IF(
OR(VALUE(G322)=31091,VALUE(G322)=49561,VALUE(G322)=49790,VALUE(G322)=48161,VALUE(G322)=49661,VALUE(G322)=49861,VALUE(G322)=48561,VALUE(G322)=49679,VALUE(G322)=60522,VALUE(G322)=49261,VALUE(G322)=49681,VALUE(G322)=71151,VALUE(G322)=49361,VALUE(G322)=49743,VALUE(G322)=77334,VALUE(G322)=49461,VALUE(G322)=49761,VALUE(G322)=99661,VALUE(G322)=917,VALUE(G322)=10035,VALUE(G322)=49663,VALUE(G322)=49665,VALUE(G322)=60020,VALUE(G322)=99660,VALUE(G322)=99663,VALUE(G322)=99665,VALUE(G322)=71151,VALUE(G322)=31081),"JCB",
IF(
E322=0,"J-Mups","MUN"
)
),"")</f>
        <v/>
      </c>
      <c r="K322" s="11" t="str">
        <f t="shared" ref="K322:K365" si="77">IF(D322&lt;&gt;"","佐川","")</f>
        <v/>
      </c>
      <c r="L322" s="11" t="str">
        <f t="shared" ref="L322:L365" si="78">IF(D322&lt;&gt;"",IF(H322="*","元払い","着払い"),"")</f>
        <v/>
      </c>
      <c r="M322" s="11" t="str">
        <f t="shared" si="73"/>
        <v/>
      </c>
      <c r="N322" s="11" t="str">
        <f>IF(E322&lt;&gt;"",VLOOKUP(E322,依頼一覧!F:H,2,0),"")</f>
        <v/>
      </c>
    </row>
    <row r="323" spans="1:14">
      <c r="A323" s="7">
        <v>322</v>
      </c>
      <c r="B323" s="56" t="str">
        <f t="shared" ref="B323:B364" ca="1" si="79">IF(D323&lt;&gt;"",TODAY(),"")</f>
        <v/>
      </c>
      <c r="C323" s="54" t="str">
        <f t="shared" si="74"/>
        <v/>
      </c>
      <c r="D323" s="54"/>
      <c r="E323" s="10"/>
      <c r="F323" s="45"/>
      <c r="G323" s="58" t="str">
        <f t="shared" si="75"/>
        <v/>
      </c>
      <c r="H323" s="11"/>
      <c r="I323" s="14"/>
      <c r="J323" s="11" t="str">
        <f t="shared" si="76"/>
        <v/>
      </c>
      <c r="K323" s="11" t="str">
        <f t="shared" si="77"/>
        <v/>
      </c>
      <c r="L323" s="11" t="str">
        <f t="shared" si="78"/>
        <v/>
      </c>
      <c r="M323" s="11" t="str">
        <f t="shared" ref="M323:M365" si="80">IF(E323&lt;&gt;"",IF(OR(VALUE(G323)=31081,VALUE(G323)=49665,VALUE(G323)=917,VALUE(G323)=10035,VALUE(G323)=49663,VALUE(G323)=60020,VALUE(G323)=49679,VALUE(G323)=99663,VALUE(G323)=99665,VALUE(G323)=55084,VALUE(G323)=55087,VALUE(G323)=55088,VALUE(G323)=55089,VALUE(G323)=55090,VALUE(G323)=55091,VALUE(G323)=55092,VALUE(G323)=55093,VALUE(G323)=55094,VALUE(G323)=55095,VALUE(G323)=55096,VALUE(G323)=55097,VALUE(G323)=55099,VALUE(G323)=55100,VALUE(G323)=71151),"調整",
IF(E323&lt;&gt;"",IF(OR(VALUE(G323)=31091,VALUE(G323)=49681,VALUE(G323)=49743,VALUE(G323)=60522),"依頼かも",
IF(J323="J-Mups","保管リスト","依頼")))),"")</f>
        <v/>
      </c>
      <c r="N323" s="11" t="str">
        <f>IF(E323&lt;&gt;"",VLOOKUP(E323,依頼一覧!F:H,2,0),"")</f>
        <v/>
      </c>
    </row>
    <row r="324" spans="1:14">
      <c r="A324" s="7">
        <v>323</v>
      </c>
      <c r="B324" s="56" t="str">
        <f t="shared" ca="1" si="79"/>
        <v/>
      </c>
      <c r="C324" s="54" t="str">
        <f t="shared" si="74"/>
        <v/>
      </c>
      <c r="D324" s="54"/>
      <c r="E324" s="10"/>
      <c r="F324" s="45"/>
      <c r="G324" s="58" t="str">
        <f t="shared" si="75"/>
        <v/>
      </c>
      <c r="H324" s="11"/>
      <c r="I324" s="14"/>
      <c r="J324" s="11" t="str">
        <f t="shared" si="76"/>
        <v/>
      </c>
      <c r="K324" s="11" t="str">
        <f t="shared" si="77"/>
        <v/>
      </c>
      <c r="L324" s="11" t="str">
        <f t="shared" si="78"/>
        <v/>
      </c>
      <c r="M324" s="11" t="str">
        <f t="shared" si="80"/>
        <v/>
      </c>
      <c r="N324" s="11" t="str">
        <f>IF(E324&lt;&gt;"",VLOOKUP(E324,依頼一覧!F:H,2,0),"")</f>
        <v/>
      </c>
    </row>
    <row r="325" spans="1:14">
      <c r="A325" s="7">
        <v>324</v>
      </c>
      <c r="B325" s="56" t="str">
        <f t="shared" ca="1" si="79"/>
        <v/>
      </c>
      <c r="C325" s="54" t="str">
        <f t="shared" si="74"/>
        <v/>
      </c>
      <c r="D325" s="54"/>
      <c r="E325" s="10"/>
      <c r="F325" s="45"/>
      <c r="G325" s="58" t="str">
        <f t="shared" si="75"/>
        <v/>
      </c>
      <c r="H325" s="11"/>
      <c r="I325" s="14"/>
      <c r="J325" s="11" t="str">
        <f t="shared" si="76"/>
        <v/>
      </c>
      <c r="K325" s="11" t="str">
        <f t="shared" si="77"/>
        <v/>
      </c>
      <c r="L325" s="11" t="str">
        <f t="shared" si="78"/>
        <v/>
      </c>
      <c r="M325" s="11" t="str">
        <f t="shared" si="80"/>
        <v/>
      </c>
      <c r="N325" s="11" t="str">
        <f>IF(E325&lt;&gt;"",VLOOKUP(E325,依頼一覧!F:H,2,0),"")</f>
        <v/>
      </c>
    </row>
    <row r="326" spans="1:14">
      <c r="A326" s="7">
        <v>325</v>
      </c>
      <c r="B326" s="56" t="str">
        <f t="shared" ca="1" si="79"/>
        <v/>
      </c>
      <c r="C326" s="54" t="str">
        <f t="shared" si="74"/>
        <v/>
      </c>
      <c r="D326" s="54"/>
      <c r="E326" s="10"/>
      <c r="F326" s="45"/>
      <c r="G326" s="58" t="str">
        <f t="shared" si="75"/>
        <v/>
      </c>
      <c r="H326" s="11"/>
      <c r="I326" s="14"/>
      <c r="J326" s="11" t="str">
        <f t="shared" si="76"/>
        <v/>
      </c>
      <c r="K326" s="11" t="str">
        <f t="shared" si="77"/>
        <v/>
      </c>
      <c r="L326" s="11" t="str">
        <f t="shared" si="78"/>
        <v/>
      </c>
      <c r="M326" s="11" t="str">
        <f t="shared" si="80"/>
        <v/>
      </c>
      <c r="N326" s="11" t="str">
        <f>IF(E326&lt;&gt;"",VLOOKUP(E326,依頼一覧!F:H,2,0),"")</f>
        <v/>
      </c>
    </row>
    <row r="327" spans="1:14">
      <c r="A327" s="7">
        <v>326</v>
      </c>
      <c r="B327" s="56" t="str">
        <f t="shared" ca="1" si="79"/>
        <v/>
      </c>
      <c r="C327" s="54" t="str">
        <f t="shared" si="74"/>
        <v/>
      </c>
      <c r="D327" s="54"/>
      <c r="E327" s="10"/>
      <c r="F327" s="45"/>
      <c r="G327" s="58" t="str">
        <f t="shared" si="75"/>
        <v/>
      </c>
      <c r="H327" s="11"/>
      <c r="I327" s="14"/>
      <c r="J327" s="11" t="str">
        <f t="shared" si="76"/>
        <v/>
      </c>
      <c r="K327" s="11" t="str">
        <f t="shared" si="77"/>
        <v/>
      </c>
      <c r="L327" s="11" t="str">
        <f t="shared" si="78"/>
        <v/>
      </c>
      <c r="M327" s="11" t="str">
        <f t="shared" si="80"/>
        <v/>
      </c>
      <c r="N327" s="11" t="str">
        <f>IF(E327&lt;&gt;"",VLOOKUP(E327,依頼一覧!F:H,2,0),"")</f>
        <v/>
      </c>
    </row>
    <row r="328" spans="1:14">
      <c r="A328" s="7">
        <v>327</v>
      </c>
      <c r="B328" s="56" t="str">
        <f t="shared" ca="1" si="79"/>
        <v/>
      </c>
      <c r="C328" s="54" t="str">
        <f t="shared" si="74"/>
        <v/>
      </c>
      <c r="D328" s="54"/>
      <c r="E328" s="10"/>
      <c r="F328" s="45"/>
      <c r="G328" s="58" t="str">
        <f t="shared" si="75"/>
        <v/>
      </c>
      <c r="H328" s="11"/>
      <c r="I328" s="14"/>
      <c r="J328" s="11" t="str">
        <f t="shared" si="76"/>
        <v/>
      </c>
      <c r="K328" s="11" t="str">
        <f t="shared" si="77"/>
        <v/>
      </c>
      <c r="L328" s="11" t="str">
        <f t="shared" si="78"/>
        <v/>
      </c>
      <c r="M328" s="11" t="str">
        <f t="shared" si="80"/>
        <v/>
      </c>
      <c r="N328" s="11" t="str">
        <f>IF(E328&lt;&gt;"",VLOOKUP(E328,依頼一覧!F:H,2,0),"")</f>
        <v/>
      </c>
    </row>
    <row r="329" spans="1:14">
      <c r="A329" s="7">
        <v>328</v>
      </c>
      <c r="B329" s="56" t="str">
        <f t="shared" ca="1" si="79"/>
        <v/>
      </c>
      <c r="C329" s="54" t="str">
        <f t="shared" si="74"/>
        <v/>
      </c>
      <c r="D329" s="54"/>
      <c r="E329" s="10"/>
      <c r="F329" s="45"/>
      <c r="G329" s="58" t="str">
        <f t="shared" si="75"/>
        <v/>
      </c>
      <c r="H329" s="11"/>
      <c r="I329" s="14"/>
      <c r="J329" s="11" t="str">
        <f t="shared" si="76"/>
        <v/>
      </c>
      <c r="K329" s="11" t="str">
        <f t="shared" si="77"/>
        <v/>
      </c>
      <c r="L329" s="11" t="str">
        <f t="shared" si="78"/>
        <v/>
      </c>
      <c r="M329" s="11" t="str">
        <f t="shared" si="80"/>
        <v/>
      </c>
      <c r="N329" s="11" t="str">
        <f>IF(E329&lt;&gt;"",VLOOKUP(E329,依頼一覧!F:H,2,0),"")</f>
        <v/>
      </c>
    </row>
    <row r="330" spans="1:14">
      <c r="A330" s="7">
        <v>329</v>
      </c>
      <c r="B330" s="56" t="str">
        <f t="shared" ca="1" si="79"/>
        <v/>
      </c>
      <c r="C330" s="54" t="str">
        <f t="shared" si="74"/>
        <v/>
      </c>
      <c r="D330" s="54"/>
      <c r="E330" s="10"/>
      <c r="F330" s="45"/>
      <c r="G330" s="58" t="str">
        <f t="shared" si="75"/>
        <v/>
      </c>
      <c r="H330" s="11"/>
      <c r="I330" s="14"/>
      <c r="J330" s="11" t="str">
        <f t="shared" si="76"/>
        <v/>
      </c>
      <c r="K330" s="11" t="str">
        <f t="shared" si="77"/>
        <v/>
      </c>
      <c r="L330" s="11" t="str">
        <f t="shared" si="78"/>
        <v/>
      </c>
      <c r="M330" s="11" t="str">
        <f t="shared" si="80"/>
        <v/>
      </c>
      <c r="N330" s="11" t="str">
        <f>IF(E330&lt;&gt;"",VLOOKUP(E330,依頼一覧!F:H,2,0),"")</f>
        <v/>
      </c>
    </row>
    <row r="331" spans="1:14">
      <c r="A331" s="7">
        <v>330</v>
      </c>
      <c r="B331" s="56" t="str">
        <f t="shared" ca="1" si="79"/>
        <v/>
      </c>
      <c r="C331" s="54" t="str">
        <f t="shared" si="74"/>
        <v/>
      </c>
      <c r="D331" s="54"/>
      <c r="E331" s="10"/>
      <c r="F331" s="45"/>
      <c r="G331" s="58" t="str">
        <f t="shared" si="75"/>
        <v/>
      </c>
      <c r="H331" s="11"/>
      <c r="I331" s="14"/>
      <c r="J331" s="11" t="str">
        <f t="shared" si="76"/>
        <v/>
      </c>
      <c r="K331" s="11" t="str">
        <f t="shared" si="77"/>
        <v/>
      </c>
      <c r="L331" s="11" t="str">
        <f t="shared" si="78"/>
        <v/>
      </c>
      <c r="M331" s="11" t="str">
        <f t="shared" si="80"/>
        <v/>
      </c>
      <c r="N331" s="11" t="str">
        <f>IF(E331&lt;&gt;"",VLOOKUP(E331,依頼一覧!F:H,2,0),"")</f>
        <v/>
      </c>
    </row>
    <row r="332" spans="1:14">
      <c r="A332" s="7">
        <v>331</v>
      </c>
      <c r="B332" s="56" t="str">
        <f t="shared" ca="1" si="79"/>
        <v/>
      </c>
      <c r="C332" s="54" t="str">
        <f t="shared" si="74"/>
        <v/>
      </c>
      <c r="D332" s="54"/>
      <c r="E332" s="10"/>
      <c r="F332" s="45"/>
      <c r="G332" s="58" t="str">
        <f t="shared" si="75"/>
        <v/>
      </c>
      <c r="H332" s="11"/>
      <c r="I332" s="14"/>
      <c r="J332" s="11" t="str">
        <f t="shared" si="76"/>
        <v/>
      </c>
      <c r="K332" s="11" t="str">
        <f t="shared" si="77"/>
        <v/>
      </c>
      <c r="L332" s="11" t="str">
        <f t="shared" si="78"/>
        <v/>
      </c>
      <c r="M332" s="11" t="str">
        <f t="shared" si="80"/>
        <v/>
      </c>
      <c r="N332" s="11" t="str">
        <f>IF(E332&lt;&gt;"",VLOOKUP(E332,依頼一覧!F:H,2,0),"")</f>
        <v/>
      </c>
    </row>
    <row r="333" spans="1:14">
      <c r="A333" s="7">
        <v>332</v>
      </c>
      <c r="B333" s="56" t="str">
        <f t="shared" ca="1" si="79"/>
        <v/>
      </c>
      <c r="C333" s="54" t="str">
        <f t="shared" si="74"/>
        <v/>
      </c>
      <c r="D333" s="54"/>
      <c r="E333" s="10"/>
      <c r="F333" s="45"/>
      <c r="G333" s="58" t="str">
        <f t="shared" si="75"/>
        <v/>
      </c>
      <c r="H333" s="11"/>
      <c r="I333" s="14"/>
      <c r="J333" s="11" t="str">
        <f t="shared" si="76"/>
        <v/>
      </c>
      <c r="K333" s="11" t="str">
        <f t="shared" si="77"/>
        <v/>
      </c>
      <c r="L333" s="11" t="str">
        <f t="shared" si="78"/>
        <v/>
      </c>
      <c r="M333" s="11" t="str">
        <f t="shared" si="80"/>
        <v/>
      </c>
      <c r="N333" s="11" t="str">
        <f>IF(E333&lt;&gt;"",VLOOKUP(E333,依頼一覧!F:H,2,0),"")</f>
        <v/>
      </c>
    </row>
    <row r="334" spans="1:14">
      <c r="A334" s="7">
        <v>333</v>
      </c>
      <c r="B334" s="56" t="str">
        <f t="shared" ca="1" si="79"/>
        <v/>
      </c>
      <c r="C334" s="54" t="str">
        <f t="shared" si="74"/>
        <v/>
      </c>
      <c r="D334" s="54"/>
      <c r="E334" s="10"/>
      <c r="F334" s="45"/>
      <c r="G334" s="58" t="str">
        <f t="shared" si="75"/>
        <v/>
      </c>
      <c r="H334" s="11"/>
      <c r="I334" s="14"/>
      <c r="J334" s="11" t="str">
        <f t="shared" si="76"/>
        <v/>
      </c>
      <c r="K334" s="11" t="str">
        <f t="shared" si="77"/>
        <v/>
      </c>
      <c r="L334" s="11" t="str">
        <f t="shared" si="78"/>
        <v/>
      </c>
      <c r="M334" s="11" t="str">
        <f t="shared" si="80"/>
        <v/>
      </c>
      <c r="N334" s="11" t="str">
        <f>IF(E334&lt;&gt;"",VLOOKUP(E334,依頼一覧!F:H,2,0),"")</f>
        <v/>
      </c>
    </row>
    <row r="335" spans="1:14">
      <c r="A335" s="7">
        <v>334</v>
      </c>
      <c r="B335" s="56" t="str">
        <f t="shared" ca="1" si="79"/>
        <v/>
      </c>
      <c r="C335" s="54" t="str">
        <f t="shared" si="74"/>
        <v/>
      </c>
      <c r="D335" s="54"/>
      <c r="E335" s="10"/>
      <c r="F335" s="45"/>
      <c r="G335" s="58" t="str">
        <f t="shared" si="75"/>
        <v/>
      </c>
      <c r="H335" s="11"/>
      <c r="I335" s="14"/>
      <c r="J335" s="11" t="str">
        <f t="shared" si="76"/>
        <v/>
      </c>
      <c r="K335" s="11" t="str">
        <f t="shared" si="77"/>
        <v/>
      </c>
      <c r="L335" s="11" t="str">
        <f t="shared" si="78"/>
        <v/>
      </c>
      <c r="M335" s="11" t="str">
        <f t="shared" si="80"/>
        <v/>
      </c>
      <c r="N335" s="11" t="str">
        <f>IF(E335&lt;&gt;"",VLOOKUP(E335,依頼一覧!F:H,2,0),"")</f>
        <v/>
      </c>
    </row>
    <row r="336" spans="1:14">
      <c r="A336" s="7">
        <v>335</v>
      </c>
      <c r="B336" s="56" t="str">
        <f t="shared" ca="1" si="79"/>
        <v/>
      </c>
      <c r="C336" s="54" t="str">
        <f t="shared" si="74"/>
        <v/>
      </c>
      <c r="D336" s="54"/>
      <c r="E336" s="10"/>
      <c r="F336" s="45"/>
      <c r="G336" s="58" t="str">
        <f t="shared" si="75"/>
        <v/>
      </c>
      <c r="H336" s="11"/>
      <c r="I336" s="14"/>
      <c r="J336" s="11" t="str">
        <f t="shared" si="76"/>
        <v/>
      </c>
      <c r="K336" s="11" t="str">
        <f t="shared" si="77"/>
        <v/>
      </c>
      <c r="L336" s="11" t="str">
        <f t="shared" si="78"/>
        <v/>
      </c>
      <c r="M336" s="11" t="str">
        <f t="shared" si="80"/>
        <v/>
      </c>
      <c r="N336" s="11" t="str">
        <f>IF(E336&lt;&gt;"",VLOOKUP(E336,依頼一覧!F:H,2,0),"")</f>
        <v/>
      </c>
    </row>
    <row r="337" spans="1:14">
      <c r="A337" s="7">
        <v>336</v>
      </c>
      <c r="B337" s="56" t="str">
        <f t="shared" ca="1" si="79"/>
        <v/>
      </c>
      <c r="C337" s="54" t="str">
        <f t="shared" si="74"/>
        <v/>
      </c>
      <c r="D337" s="54"/>
      <c r="E337" s="10"/>
      <c r="F337" s="45"/>
      <c r="G337" s="58" t="str">
        <f t="shared" si="75"/>
        <v/>
      </c>
      <c r="H337" s="11"/>
      <c r="I337" s="14"/>
      <c r="J337" s="11" t="str">
        <f t="shared" si="76"/>
        <v/>
      </c>
      <c r="K337" s="11" t="str">
        <f t="shared" si="77"/>
        <v/>
      </c>
      <c r="L337" s="11" t="str">
        <f t="shared" si="78"/>
        <v/>
      </c>
      <c r="M337" s="11" t="str">
        <f t="shared" si="80"/>
        <v/>
      </c>
      <c r="N337" s="11" t="str">
        <f>IF(E337&lt;&gt;"",VLOOKUP(E337,依頼一覧!F:H,2,0),"")</f>
        <v/>
      </c>
    </row>
    <row r="338" spans="1:14">
      <c r="A338" s="7">
        <v>337</v>
      </c>
      <c r="B338" s="56" t="str">
        <f t="shared" ca="1" si="79"/>
        <v/>
      </c>
      <c r="C338" s="54" t="str">
        <f t="shared" si="74"/>
        <v/>
      </c>
      <c r="D338" s="54"/>
      <c r="E338" s="10"/>
      <c r="F338" s="45"/>
      <c r="G338" s="58" t="str">
        <f t="shared" si="75"/>
        <v/>
      </c>
      <c r="H338" s="11"/>
      <c r="I338" s="14"/>
      <c r="J338" s="11" t="str">
        <f t="shared" si="76"/>
        <v/>
      </c>
      <c r="K338" s="11" t="str">
        <f t="shared" si="77"/>
        <v/>
      </c>
      <c r="L338" s="11" t="str">
        <f t="shared" si="78"/>
        <v/>
      </c>
      <c r="M338" s="11" t="str">
        <f t="shared" si="80"/>
        <v/>
      </c>
      <c r="N338" s="11" t="str">
        <f>IF(E338&lt;&gt;"",VLOOKUP(E338,依頼一覧!F:H,2,0),"")</f>
        <v/>
      </c>
    </row>
    <row r="339" spans="1:14">
      <c r="A339" s="7">
        <v>338</v>
      </c>
      <c r="B339" s="56" t="str">
        <f t="shared" ca="1" si="79"/>
        <v/>
      </c>
      <c r="C339" s="54" t="str">
        <f t="shared" si="74"/>
        <v/>
      </c>
      <c r="D339" s="54"/>
      <c r="E339" s="10"/>
      <c r="F339" s="45"/>
      <c r="G339" s="58" t="str">
        <f t="shared" si="75"/>
        <v/>
      </c>
      <c r="H339" s="11"/>
      <c r="I339" s="14"/>
      <c r="J339" s="11" t="str">
        <f t="shared" si="76"/>
        <v/>
      </c>
      <c r="K339" s="11" t="str">
        <f t="shared" si="77"/>
        <v/>
      </c>
      <c r="L339" s="11" t="str">
        <f t="shared" si="78"/>
        <v/>
      </c>
      <c r="M339" s="11" t="str">
        <f t="shared" si="80"/>
        <v/>
      </c>
      <c r="N339" s="11" t="str">
        <f>IF(E339&lt;&gt;"",VLOOKUP(E339,依頼一覧!F:H,2,0),"")</f>
        <v/>
      </c>
    </row>
    <row r="340" spans="1:14">
      <c r="A340" s="7">
        <v>339</v>
      </c>
      <c r="B340" s="56" t="str">
        <f t="shared" ca="1" si="79"/>
        <v/>
      </c>
      <c r="C340" s="54" t="str">
        <f t="shared" si="74"/>
        <v/>
      </c>
      <c r="D340" s="54"/>
      <c r="E340" s="10"/>
      <c r="F340" s="45"/>
      <c r="G340" s="58" t="str">
        <f t="shared" si="75"/>
        <v/>
      </c>
      <c r="H340" s="11"/>
      <c r="I340" s="14"/>
      <c r="J340" s="11" t="str">
        <f t="shared" si="76"/>
        <v/>
      </c>
      <c r="K340" s="11" t="str">
        <f t="shared" si="77"/>
        <v/>
      </c>
      <c r="L340" s="11" t="str">
        <f t="shared" si="78"/>
        <v/>
      </c>
      <c r="M340" s="11" t="str">
        <f t="shared" si="80"/>
        <v/>
      </c>
      <c r="N340" s="11" t="str">
        <f>IF(E340&lt;&gt;"",VLOOKUP(E340,依頼一覧!F:H,2,0),"")</f>
        <v/>
      </c>
    </row>
    <row r="341" spans="1:14">
      <c r="A341" s="7">
        <v>340</v>
      </c>
      <c r="B341" s="56" t="str">
        <f t="shared" ca="1" si="79"/>
        <v/>
      </c>
      <c r="C341" s="54" t="str">
        <f t="shared" si="74"/>
        <v/>
      </c>
      <c r="D341" s="54"/>
      <c r="E341" s="10"/>
      <c r="F341" s="45"/>
      <c r="G341" s="58" t="str">
        <f t="shared" si="75"/>
        <v/>
      </c>
      <c r="H341" s="11"/>
      <c r="I341" s="14"/>
      <c r="J341" s="11" t="str">
        <f t="shared" si="76"/>
        <v/>
      </c>
      <c r="K341" s="11" t="str">
        <f t="shared" si="77"/>
        <v/>
      </c>
      <c r="L341" s="11" t="str">
        <f t="shared" si="78"/>
        <v/>
      </c>
      <c r="M341" s="11" t="str">
        <f t="shared" si="80"/>
        <v/>
      </c>
      <c r="N341" s="11" t="str">
        <f>IF(E341&lt;&gt;"",VLOOKUP(E341,依頼一覧!F:H,2,0),"")</f>
        <v/>
      </c>
    </row>
    <row r="342" spans="1:14">
      <c r="A342" s="7">
        <v>341</v>
      </c>
      <c r="B342" s="56" t="str">
        <f t="shared" ca="1" si="79"/>
        <v/>
      </c>
      <c r="C342" s="54" t="str">
        <f t="shared" si="74"/>
        <v/>
      </c>
      <c r="D342" s="54"/>
      <c r="E342" s="10"/>
      <c r="F342" s="45"/>
      <c r="G342" s="58" t="str">
        <f t="shared" si="75"/>
        <v/>
      </c>
      <c r="H342" s="11"/>
      <c r="I342" s="14"/>
      <c r="J342" s="11" t="str">
        <f t="shared" si="76"/>
        <v/>
      </c>
      <c r="K342" s="11" t="str">
        <f t="shared" si="77"/>
        <v/>
      </c>
      <c r="L342" s="11" t="str">
        <f t="shared" si="78"/>
        <v/>
      </c>
      <c r="M342" s="11" t="str">
        <f t="shared" si="80"/>
        <v/>
      </c>
      <c r="N342" s="11" t="str">
        <f>IF(E342&lt;&gt;"",VLOOKUP(E342,依頼一覧!F:H,2,0),"")</f>
        <v/>
      </c>
    </row>
    <row r="343" spans="1:14">
      <c r="A343" s="7">
        <v>342</v>
      </c>
      <c r="B343" s="56" t="str">
        <f t="shared" ca="1" si="79"/>
        <v/>
      </c>
      <c r="C343" s="54" t="str">
        <f t="shared" si="74"/>
        <v/>
      </c>
      <c r="D343" s="54"/>
      <c r="E343" s="10"/>
      <c r="F343" s="45"/>
      <c r="G343" s="58" t="str">
        <f t="shared" si="75"/>
        <v/>
      </c>
      <c r="H343" s="11"/>
      <c r="I343" s="14"/>
      <c r="J343" s="11" t="str">
        <f t="shared" si="76"/>
        <v/>
      </c>
      <c r="K343" s="11" t="str">
        <f t="shared" si="77"/>
        <v/>
      </c>
      <c r="L343" s="11" t="str">
        <f t="shared" si="78"/>
        <v/>
      </c>
      <c r="M343" s="11" t="str">
        <f t="shared" si="80"/>
        <v/>
      </c>
      <c r="N343" s="11" t="str">
        <f>IF(E343&lt;&gt;"",VLOOKUP(E343,依頼一覧!F:H,2,0),"")</f>
        <v/>
      </c>
    </row>
    <row r="344" spans="1:14">
      <c r="A344" s="7">
        <v>343</v>
      </c>
      <c r="B344" s="56" t="str">
        <f t="shared" ca="1" si="79"/>
        <v/>
      </c>
      <c r="C344" s="54" t="str">
        <f t="shared" si="74"/>
        <v/>
      </c>
      <c r="D344" s="54"/>
      <c r="E344" s="10"/>
      <c r="F344" s="45"/>
      <c r="G344" s="58" t="str">
        <f t="shared" si="75"/>
        <v/>
      </c>
      <c r="H344" s="11"/>
      <c r="I344" s="14"/>
      <c r="J344" s="11" t="str">
        <f t="shared" si="76"/>
        <v/>
      </c>
      <c r="K344" s="11" t="str">
        <f t="shared" si="77"/>
        <v/>
      </c>
      <c r="L344" s="11" t="str">
        <f t="shared" si="78"/>
        <v/>
      </c>
      <c r="M344" s="11" t="str">
        <f t="shared" si="80"/>
        <v/>
      </c>
      <c r="N344" s="11" t="str">
        <f>IF(E344&lt;&gt;"",VLOOKUP(E344,依頼一覧!F:H,2,0),"")</f>
        <v/>
      </c>
    </row>
    <row r="345" spans="1:14">
      <c r="A345" s="7">
        <v>344</v>
      </c>
      <c r="B345" s="56" t="str">
        <f t="shared" ca="1" si="79"/>
        <v/>
      </c>
      <c r="C345" s="54" t="str">
        <f t="shared" si="74"/>
        <v/>
      </c>
      <c r="D345" s="54"/>
      <c r="E345" s="10"/>
      <c r="F345" s="45"/>
      <c r="G345" s="58" t="str">
        <f t="shared" si="75"/>
        <v/>
      </c>
      <c r="H345" s="11"/>
      <c r="I345" s="14"/>
      <c r="J345" s="11" t="str">
        <f t="shared" si="76"/>
        <v/>
      </c>
      <c r="K345" s="11" t="str">
        <f t="shared" si="77"/>
        <v/>
      </c>
      <c r="L345" s="11" t="str">
        <f t="shared" si="78"/>
        <v/>
      </c>
      <c r="M345" s="11" t="str">
        <f t="shared" si="80"/>
        <v/>
      </c>
      <c r="N345" s="11" t="str">
        <f>IF(E345&lt;&gt;"",VLOOKUP(E345,依頼一覧!F:H,2,0),"")</f>
        <v/>
      </c>
    </row>
    <row r="346" spans="1:14">
      <c r="A346" s="7">
        <v>345</v>
      </c>
      <c r="B346" s="56" t="str">
        <f t="shared" ca="1" si="79"/>
        <v/>
      </c>
      <c r="C346" s="54" t="str">
        <f t="shared" si="74"/>
        <v/>
      </c>
      <c r="D346" s="54"/>
      <c r="E346" s="10"/>
      <c r="F346" s="45"/>
      <c r="G346" s="58" t="str">
        <f t="shared" si="75"/>
        <v/>
      </c>
      <c r="H346" s="11"/>
      <c r="I346" s="14"/>
      <c r="J346" s="11" t="str">
        <f t="shared" si="76"/>
        <v/>
      </c>
      <c r="K346" s="11" t="str">
        <f t="shared" si="77"/>
        <v/>
      </c>
      <c r="L346" s="11" t="str">
        <f t="shared" si="78"/>
        <v/>
      </c>
      <c r="M346" s="11" t="str">
        <f t="shared" si="80"/>
        <v/>
      </c>
      <c r="N346" s="11" t="str">
        <f>IF(E346&lt;&gt;"",VLOOKUP(E346,依頼一覧!F:H,2,0),"")</f>
        <v/>
      </c>
    </row>
    <row r="347" spans="1:14">
      <c r="A347" s="7">
        <v>346</v>
      </c>
      <c r="B347" s="56" t="str">
        <f t="shared" ca="1" si="79"/>
        <v/>
      </c>
      <c r="C347" s="54" t="str">
        <f t="shared" si="74"/>
        <v/>
      </c>
      <c r="D347" s="54"/>
      <c r="E347" s="10"/>
      <c r="F347" s="45"/>
      <c r="G347" s="58" t="str">
        <f t="shared" si="75"/>
        <v/>
      </c>
      <c r="H347" s="11"/>
      <c r="I347" s="14"/>
      <c r="J347" s="11" t="str">
        <f t="shared" si="76"/>
        <v/>
      </c>
      <c r="K347" s="11" t="str">
        <f t="shared" si="77"/>
        <v/>
      </c>
      <c r="L347" s="11" t="str">
        <f t="shared" si="78"/>
        <v/>
      </c>
      <c r="M347" s="11" t="str">
        <f t="shared" si="80"/>
        <v/>
      </c>
      <c r="N347" s="11" t="str">
        <f>IF(E347&lt;&gt;"",VLOOKUP(E347,依頼一覧!F:H,2,0),"")</f>
        <v/>
      </c>
    </row>
    <row r="348" spans="1:14">
      <c r="A348" s="7">
        <v>347</v>
      </c>
      <c r="B348" s="56" t="str">
        <f t="shared" ca="1" si="79"/>
        <v/>
      </c>
      <c r="C348" s="54" t="str">
        <f t="shared" si="74"/>
        <v/>
      </c>
      <c r="D348" s="54"/>
      <c r="E348" s="10"/>
      <c r="F348" s="45"/>
      <c r="G348" s="58" t="str">
        <f t="shared" si="75"/>
        <v/>
      </c>
      <c r="H348" s="11"/>
      <c r="I348" s="14"/>
      <c r="J348" s="11" t="str">
        <f t="shared" si="76"/>
        <v/>
      </c>
      <c r="K348" s="11" t="str">
        <f t="shared" si="77"/>
        <v/>
      </c>
      <c r="L348" s="11" t="str">
        <f t="shared" si="78"/>
        <v/>
      </c>
      <c r="M348" s="11" t="str">
        <f t="shared" si="80"/>
        <v/>
      </c>
      <c r="N348" s="11" t="str">
        <f>IF(E348&lt;&gt;"",VLOOKUP(E348,依頼一覧!F:H,2,0),"")</f>
        <v/>
      </c>
    </row>
    <row r="349" spans="1:14">
      <c r="A349" s="7">
        <v>348</v>
      </c>
      <c r="B349" s="56" t="str">
        <f t="shared" ca="1" si="79"/>
        <v/>
      </c>
      <c r="C349" s="54" t="str">
        <f t="shared" si="74"/>
        <v/>
      </c>
      <c r="D349" s="54"/>
      <c r="E349" s="10"/>
      <c r="F349" s="45"/>
      <c r="G349" s="58" t="str">
        <f t="shared" si="75"/>
        <v/>
      </c>
      <c r="H349" s="11"/>
      <c r="I349" s="14"/>
      <c r="J349" s="11" t="str">
        <f t="shared" si="76"/>
        <v/>
      </c>
      <c r="K349" s="11" t="str">
        <f t="shared" si="77"/>
        <v/>
      </c>
      <c r="L349" s="11" t="str">
        <f t="shared" si="78"/>
        <v/>
      </c>
      <c r="M349" s="11" t="str">
        <f t="shared" si="80"/>
        <v/>
      </c>
      <c r="N349" s="11" t="str">
        <f>IF(E349&lt;&gt;"",VLOOKUP(E349,依頼一覧!F:H,2,0),"")</f>
        <v/>
      </c>
    </row>
    <row r="350" spans="1:14">
      <c r="A350" s="7">
        <v>349</v>
      </c>
      <c r="B350" s="56" t="str">
        <f t="shared" ca="1" si="79"/>
        <v/>
      </c>
      <c r="C350" s="54" t="str">
        <f t="shared" si="74"/>
        <v/>
      </c>
      <c r="D350" s="54"/>
      <c r="E350" s="10"/>
      <c r="F350" s="45"/>
      <c r="G350" s="58" t="str">
        <f t="shared" si="75"/>
        <v/>
      </c>
      <c r="H350" s="11"/>
      <c r="I350" s="14"/>
      <c r="J350" s="11" t="str">
        <f t="shared" si="76"/>
        <v/>
      </c>
      <c r="K350" s="11" t="str">
        <f t="shared" si="77"/>
        <v/>
      </c>
      <c r="L350" s="11" t="str">
        <f t="shared" si="78"/>
        <v/>
      </c>
      <c r="M350" s="11" t="str">
        <f t="shared" si="80"/>
        <v/>
      </c>
      <c r="N350" s="11" t="str">
        <f>IF(E350&lt;&gt;"",VLOOKUP(E350,依頼一覧!F:H,2,0),"")</f>
        <v/>
      </c>
    </row>
    <row r="351" spans="1:14">
      <c r="A351" s="7">
        <v>350</v>
      </c>
      <c r="B351" s="56" t="str">
        <f t="shared" ca="1" si="79"/>
        <v/>
      </c>
      <c r="C351" s="54" t="str">
        <f t="shared" si="74"/>
        <v/>
      </c>
      <c r="D351" s="54"/>
      <c r="E351" s="10"/>
      <c r="F351" s="45"/>
      <c r="G351" s="58" t="str">
        <f t="shared" si="75"/>
        <v/>
      </c>
      <c r="H351" s="11"/>
      <c r="I351" s="14"/>
      <c r="J351" s="11" t="str">
        <f t="shared" si="76"/>
        <v/>
      </c>
      <c r="K351" s="11" t="str">
        <f t="shared" si="77"/>
        <v/>
      </c>
      <c r="L351" s="11" t="str">
        <f t="shared" si="78"/>
        <v/>
      </c>
      <c r="M351" s="11" t="str">
        <f t="shared" si="80"/>
        <v/>
      </c>
      <c r="N351" s="11" t="str">
        <f>IF(E351&lt;&gt;"",VLOOKUP(E351,依頼一覧!F:H,2,0),"")</f>
        <v/>
      </c>
    </row>
    <row r="352" spans="1:14">
      <c r="A352" s="7">
        <v>351</v>
      </c>
      <c r="B352" s="56" t="str">
        <f t="shared" ca="1" si="79"/>
        <v/>
      </c>
      <c r="C352" s="54" t="str">
        <f t="shared" si="74"/>
        <v/>
      </c>
      <c r="D352" s="54"/>
      <c r="E352" s="10"/>
      <c r="F352" s="45"/>
      <c r="G352" s="58" t="str">
        <f t="shared" si="75"/>
        <v/>
      </c>
      <c r="H352" s="11"/>
      <c r="I352" s="14"/>
      <c r="J352" s="11" t="str">
        <f t="shared" si="76"/>
        <v/>
      </c>
      <c r="K352" s="11" t="str">
        <f t="shared" si="77"/>
        <v/>
      </c>
      <c r="L352" s="11" t="str">
        <f t="shared" si="78"/>
        <v/>
      </c>
      <c r="M352" s="11" t="str">
        <f t="shared" si="80"/>
        <v/>
      </c>
      <c r="N352" s="11" t="str">
        <f>IF(E352&lt;&gt;"",VLOOKUP(E352,依頼一覧!F:H,2,0),"")</f>
        <v/>
      </c>
    </row>
    <row r="353" spans="1:14">
      <c r="A353" s="7">
        <v>352</v>
      </c>
      <c r="B353" s="56" t="str">
        <f t="shared" ca="1" si="79"/>
        <v/>
      </c>
      <c r="C353" s="54" t="str">
        <f t="shared" si="74"/>
        <v/>
      </c>
      <c r="D353" s="54"/>
      <c r="E353" s="10"/>
      <c r="F353" s="45"/>
      <c r="G353" s="58" t="str">
        <f t="shared" si="75"/>
        <v/>
      </c>
      <c r="H353" s="11"/>
      <c r="I353" s="14"/>
      <c r="J353" s="11" t="str">
        <f t="shared" si="76"/>
        <v/>
      </c>
      <c r="K353" s="11" t="str">
        <f t="shared" si="77"/>
        <v/>
      </c>
      <c r="L353" s="11" t="str">
        <f t="shared" si="78"/>
        <v/>
      </c>
      <c r="M353" s="11" t="str">
        <f t="shared" si="80"/>
        <v/>
      </c>
      <c r="N353" s="11" t="str">
        <f>IF(E353&lt;&gt;"",VLOOKUP(E353,依頼一覧!F:H,2,0),"")</f>
        <v/>
      </c>
    </row>
    <row r="354" spans="1:14">
      <c r="A354" s="7">
        <v>353</v>
      </c>
      <c r="B354" s="56" t="str">
        <f t="shared" ca="1" si="79"/>
        <v/>
      </c>
      <c r="C354" s="54" t="str">
        <f t="shared" si="74"/>
        <v/>
      </c>
      <c r="D354" s="54"/>
      <c r="E354" s="10"/>
      <c r="F354" s="45"/>
      <c r="G354" s="58" t="str">
        <f t="shared" si="75"/>
        <v/>
      </c>
      <c r="H354" s="11"/>
      <c r="I354" s="14"/>
      <c r="J354" s="11" t="str">
        <f t="shared" si="76"/>
        <v/>
      </c>
      <c r="K354" s="11" t="str">
        <f t="shared" si="77"/>
        <v/>
      </c>
      <c r="L354" s="11" t="str">
        <f t="shared" si="78"/>
        <v/>
      </c>
      <c r="M354" s="11" t="str">
        <f t="shared" si="80"/>
        <v/>
      </c>
      <c r="N354" s="11" t="str">
        <f>IF(E354&lt;&gt;"",VLOOKUP(E354,依頼一覧!F:H,2,0),"")</f>
        <v/>
      </c>
    </row>
    <row r="355" spans="1:14">
      <c r="A355" s="7">
        <v>354</v>
      </c>
      <c r="B355" s="56" t="str">
        <f t="shared" ca="1" si="79"/>
        <v/>
      </c>
      <c r="C355" s="54" t="str">
        <f t="shared" si="74"/>
        <v/>
      </c>
      <c r="D355" s="54"/>
      <c r="E355" s="10"/>
      <c r="F355" s="45"/>
      <c r="G355" s="58" t="str">
        <f t="shared" si="75"/>
        <v/>
      </c>
      <c r="H355" s="11"/>
      <c r="I355" s="14"/>
      <c r="J355" s="11" t="str">
        <f t="shared" si="76"/>
        <v/>
      </c>
      <c r="K355" s="11" t="str">
        <f t="shared" si="77"/>
        <v/>
      </c>
      <c r="L355" s="11" t="str">
        <f t="shared" si="78"/>
        <v/>
      </c>
      <c r="M355" s="11" t="str">
        <f t="shared" si="80"/>
        <v/>
      </c>
      <c r="N355" s="11" t="str">
        <f>IF(E355&lt;&gt;"",VLOOKUP(E355,依頼一覧!F:H,2,0),"")</f>
        <v/>
      </c>
    </row>
    <row r="356" spans="1:14">
      <c r="A356" s="7">
        <v>355</v>
      </c>
      <c r="B356" s="56" t="str">
        <f t="shared" ca="1" si="79"/>
        <v/>
      </c>
      <c r="C356" s="54" t="str">
        <f t="shared" si="74"/>
        <v/>
      </c>
      <c r="D356" s="54"/>
      <c r="E356" s="10"/>
      <c r="F356" s="45"/>
      <c r="G356" s="58" t="str">
        <f t="shared" si="75"/>
        <v/>
      </c>
      <c r="H356" s="11"/>
      <c r="I356" s="14"/>
      <c r="J356" s="11" t="str">
        <f t="shared" si="76"/>
        <v/>
      </c>
      <c r="K356" s="11" t="str">
        <f t="shared" si="77"/>
        <v/>
      </c>
      <c r="L356" s="11" t="str">
        <f t="shared" si="78"/>
        <v/>
      </c>
      <c r="M356" s="11" t="str">
        <f t="shared" si="80"/>
        <v/>
      </c>
      <c r="N356" s="11" t="str">
        <f>IF(E356&lt;&gt;"",VLOOKUP(E356,依頼一覧!F:H,2,0),"")</f>
        <v/>
      </c>
    </row>
    <row r="357" spans="1:14">
      <c r="A357" s="7">
        <v>356</v>
      </c>
      <c r="B357" s="56" t="str">
        <f t="shared" ca="1" si="79"/>
        <v/>
      </c>
      <c r="C357" s="54" t="str">
        <f t="shared" si="74"/>
        <v/>
      </c>
      <c r="D357" s="54"/>
      <c r="E357" s="10"/>
      <c r="F357" s="45"/>
      <c r="G357" s="58" t="str">
        <f t="shared" si="75"/>
        <v/>
      </c>
      <c r="H357" s="11"/>
      <c r="I357" s="14"/>
      <c r="J357" s="11" t="str">
        <f t="shared" si="76"/>
        <v/>
      </c>
      <c r="K357" s="11" t="str">
        <f t="shared" si="77"/>
        <v/>
      </c>
      <c r="L357" s="11" t="str">
        <f t="shared" si="78"/>
        <v/>
      </c>
      <c r="M357" s="11" t="str">
        <f t="shared" si="80"/>
        <v/>
      </c>
      <c r="N357" s="11" t="str">
        <f>IF(E357&lt;&gt;"",VLOOKUP(E357,依頼一覧!F:H,2,0),"")</f>
        <v/>
      </c>
    </row>
    <row r="358" spans="1:14">
      <c r="A358" s="7">
        <v>357</v>
      </c>
      <c r="B358" s="56" t="str">
        <f t="shared" ca="1" si="79"/>
        <v/>
      </c>
      <c r="C358" s="54" t="str">
        <f t="shared" si="74"/>
        <v/>
      </c>
      <c r="D358" s="54"/>
      <c r="E358" s="10"/>
      <c r="F358" s="45"/>
      <c r="G358" s="58" t="str">
        <f t="shared" si="75"/>
        <v/>
      </c>
      <c r="H358" s="11"/>
      <c r="I358" s="14"/>
      <c r="J358" s="11" t="str">
        <f t="shared" si="76"/>
        <v/>
      </c>
      <c r="K358" s="11" t="str">
        <f t="shared" si="77"/>
        <v/>
      </c>
      <c r="L358" s="11" t="str">
        <f t="shared" si="78"/>
        <v/>
      </c>
      <c r="M358" s="11" t="str">
        <f t="shared" si="80"/>
        <v/>
      </c>
      <c r="N358" s="11" t="str">
        <f>IF(E358&lt;&gt;"",VLOOKUP(E358,依頼一覧!F:H,2,0),"")</f>
        <v/>
      </c>
    </row>
    <row r="359" spans="1:14">
      <c r="A359" s="7">
        <v>358</v>
      </c>
      <c r="B359" s="56" t="str">
        <f t="shared" ca="1" si="79"/>
        <v/>
      </c>
      <c r="C359" s="54" t="str">
        <f t="shared" si="74"/>
        <v/>
      </c>
      <c r="D359" s="54"/>
      <c r="E359" s="10"/>
      <c r="F359" s="45"/>
      <c r="G359" s="58" t="str">
        <f t="shared" si="75"/>
        <v/>
      </c>
      <c r="H359" s="11"/>
      <c r="I359" s="14"/>
      <c r="J359" s="11" t="str">
        <f t="shared" si="76"/>
        <v/>
      </c>
      <c r="K359" s="11" t="str">
        <f t="shared" si="77"/>
        <v/>
      </c>
      <c r="L359" s="11" t="str">
        <f t="shared" si="78"/>
        <v/>
      </c>
      <c r="M359" s="11" t="str">
        <f t="shared" si="80"/>
        <v/>
      </c>
      <c r="N359" s="11" t="str">
        <f>IF(E359&lt;&gt;"",VLOOKUP(E359,依頼一覧!F:H,2,0),"")</f>
        <v/>
      </c>
    </row>
    <row r="360" spans="1:14">
      <c r="A360" s="7">
        <v>359</v>
      </c>
      <c r="B360" s="56" t="str">
        <f t="shared" ca="1" si="79"/>
        <v/>
      </c>
      <c r="C360" s="54" t="str">
        <f t="shared" si="74"/>
        <v/>
      </c>
      <c r="D360" s="54"/>
      <c r="E360" s="10"/>
      <c r="F360" s="45"/>
      <c r="G360" s="58" t="str">
        <f t="shared" si="75"/>
        <v/>
      </c>
      <c r="H360" s="11"/>
      <c r="I360" s="14"/>
      <c r="J360" s="11" t="str">
        <f t="shared" si="76"/>
        <v/>
      </c>
      <c r="K360" s="11" t="str">
        <f t="shared" si="77"/>
        <v/>
      </c>
      <c r="L360" s="11" t="str">
        <f t="shared" si="78"/>
        <v/>
      </c>
      <c r="M360" s="11" t="str">
        <f t="shared" si="80"/>
        <v/>
      </c>
      <c r="N360" s="11" t="str">
        <f>IF(E360&lt;&gt;"",VLOOKUP(E360,依頼一覧!F:H,2,0),"")</f>
        <v/>
      </c>
    </row>
    <row r="361" spans="1:14">
      <c r="A361" s="7">
        <v>360</v>
      </c>
      <c r="B361" s="56" t="str">
        <f t="shared" ca="1" si="79"/>
        <v/>
      </c>
      <c r="C361" s="54" t="str">
        <f t="shared" si="74"/>
        <v/>
      </c>
      <c r="D361" s="54"/>
      <c r="E361" s="10"/>
      <c r="F361" s="45"/>
      <c r="G361" s="58" t="str">
        <f t="shared" si="75"/>
        <v/>
      </c>
      <c r="H361" s="11"/>
      <c r="I361" s="14"/>
      <c r="J361" s="11" t="str">
        <f t="shared" si="76"/>
        <v/>
      </c>
      <c r="K361" s="11" t="str">
        <f t="shared" si="77"/>
        <v/>
      </c>
      <c r="L361" s="11" t="str">
        <f t="shared" si="78"/>
        <v/>
      </c>
      <c r="M361" s="11" t="str">
        <f t="shared" si="80"/>
        <v/>
      </c>
      <c r="N361" s="11" t="str">
        <f>IF(E361&lt;&gt;"",VLOOKUP(E361,依頼一覧!F:H,2,0),"")</f>
        <v/>
      </c>
    </row>
    <row r="362" spans="1:14">
      <c r="A362" s="7">
        <v>361</v>
      </c>
      <c r="B362" s="56" t="str">
        <f t="shared" ca="1" si="79"/>
        <v/>
      </c>
      <c r="C362" s="54" t="str">
        <f t="shared" si="74"/>
        <v/>
      </c>
      <c r="D362" s="54"/>
      <c r="E362" s="10"/>
      <c r="F362" s="45"/>
      <c r="G362" s="58" t="str">
        <f t="shared" si="75"/>
        <v/>
      </c>
      <c r="H362" s="11"/>
      <c r="I362" s="14"/>
      <c r="J362" s="11" t="str">
        <f t="shared" si="76"/>
        <v/>
      </c>
      <c r="K362" s="11" t="str">
        <f t="shared" si="77"/>
        <v/>
      </c>
      <c r="L362" s="11" t="str">
        <f t="shared" si="78"/>
        <v/>
      </c>
      <c r="M362" s="11" t="str">
        <f t="shared" si="80"/>
        <v/>
      </c>
      <c r="N362" s="11" t="str">
        <f>IF(E362&lt;&gt;"",VLOOKUP(E362,依頼一覧!F:H,2,0),"")</f>
        <v/>
      </c>
    </row>
    <row r="363" spans="1:14">
      <c r="A363" s="7">
        <v>362</v>
      </c>
      <c r="B363" s="56" t="str">
        <f t="shared" ca="1" si="79"/>
        <v/>
      </c>
      <c r="C363" s="54" t="str">
        <f t="shared" si="74"/>
        <v/>
      </c>
      <c r="D363" s="54"/>
      <c r="E363" s="10"/>
      <c r="F363" s="45"/>
      <c r="G363" s="58" t="str">
        <f t="shared" si="75"/>
        <v/>
      </c>
      <c r="H363" s="11"/>
      <c r="I363" s="14"/>
      <c r="J363" s="11" t="str">
        <f t="shared" si="76"/>
        <v/>
      </c>
      <c r="K363" s="11" t="str">
        <f t="shared" si="77"/>
        <v/>
      </c>
      <c r="L363" s="11" t="str">
        <f t="shared" si="78"/>
        <v/>
      </c>
      <c r="M363" s="11" t="str">
        <f t="shared" si="80"/>
        <v/>
      </c>
      <c r="N363" s="11" t="str">
        <f>IF(E363&lt;&gt;"",VLOOKUP(E363,依頼一覧!F:H,2,0),"")</f>
        <v/>
      </c>
    </row>
    <row r="364" spans="1:14">
      <c r="A364" s="7">
        <v>363</v>
      </c>
      <c r="B364" s="56" t="str">
        <f t="shared" ca="1" si="79"/>
        <v/>
      </c>
      <c r="C364" s="54" t="str">
        <f>IF(D364&lt;&gt;"",C363,"")</f>
        <v/>
      </c>
      <c r="D364" s="54"/>
      <c r="E364" s="10"/>
      <c r="F364" s="45"/>
      <c r="G364" s="58" t="str">
        <f t="shared" si="75"/>
        <v/>
      </c>
      <c r="H364" s="11"/>
      <c r="I364" s="14"/>
      <c r="J364" s="11" t="str">
        <f t="shared" si="76"/>
        <v/>
      </c>
      <c r="K364" s="11" t="str">
        <f t="shared" si="77"/>
        <v/>
      </c>
      <c r="L364" s="11" t="str">
        <f t="shared" si="78"/>
        <v/>
      </c>
      <c r="M364" s="11" t="str">
        <f t="shared" si="80"/>
        <v/>
      </c>
      <c r="N364" s="11" t="str">
        <f>IF(E364&lt;&gt;"",VLOOKUP(E364,依頼一覧!F:H,2,0),"")</f>
        <v/>
      </c>
    </row>
    <row r="365" spans="1:14">
      <c r="A365" s="37">
        <v>364</v>
      </c>
      <c r="B365" s="57"/>
      <c r="C365" s="54" t="str">
        <f>IF(D365&lt;&gt;"",C364,"")</f>
        <v/>
      </c>
      <c r="D365" s="60"/>
      <c r="E365" s="39"/>
      <c r="F365" s="46"/>
      <c r="G365" s="59"/>
      <c r="H365" s="40"/>
      <c r="I365" s="41"/>
      <c r="J365" s="11" t="str">
        <f t="shared" si="76"/>
        <v/>
      </c>
      <c r="K365" s="40" t="str">
        <f t="shared" si="77"/>
        <v/>
      </c>
      <c r="L365" s="40" t="str">
        <f t="shared" si="78"/>
        <v/>
      </c>
      <c r="M365" s="11" t="str">
        <f t="shared" si="80"/>
        <v/>
      </c>
      <c r="N365" s="11" t="str">
        <f>IF(E365&lt;&gt;"",VLOOKUP(E365,依頼一覧!F:H,2,0),"")</f>
        <v/>
      </c>
    </row>
    <row r="366" spans="1:14">
      <c r="C366" s="55"/>
      <c r="J366" s="11" t="str">
        <f t="shared" si="76"/>
        <v/>
      </c>
      <c r="M366" s="36"/>
      <c r="N366" s="11" t="str">
        <f>IF(E366&lt;&gt;"",VLOOKUP(E366,依頼一覧!F:H,2,0),"")</f>
        <v/>
      </c>
    </row>
    <row r="367" spans="1:14">
      <c r="C367" s="55"/>
      <c r="J367" s="11" t="str">
        <f t="shared" si="76"/>
        <v/>
      </c>
      <c r="M367" s="36"/>
      <c r="N367" s="11" t="str">
        <f>IF(E367&lt;&gt;"",VLOOKUP(E367,依頼一覧!F:H,2,0),"")</f>
        <v/>
      </c>
    </row>
    <row r="368" spans="1:14">
      <c r="C368" s="55"/>
      <c r="J368" s="11" t="str">
        <f t="shared" si="76"/>
        <v/>
      </c>
      <c r="M368" s="36"/>
      <c r="N368" s="11" t="str">
        <f>IF(E368&lt;&gt;"",VLOOKUP(E368,依頼一覧!F:H,2,0),"")</f>
        <v/>
      </c>
    </row>
    <row r="369" spans="3:14">
      <c r="C369" s="55"/>
      <c r="J369" s="11" t="str">
        <f t="shared" si="76"/>
        <v/>
      </c>
      <c r="M369" s="36"/>
      <c r="N369" s="11" t="str">
        <f>IF(E369&lt;&gt;"",VLOOKUP(E369,依頼一覧!F:H,2,0),"")</f>
        <v/>
      </c>
    </row>
    <row r="370" spans="3:14">
      <c r="C370" s="55"/>
      <c r="J370" s="11" t="str">
        <f t="shared" si="76"/>
        <v/>
      </c>
      <c r="M370" s="36"/>
      <c r="N370" s="11" t="str">
        <f>IF(E370&lt;&gt;"",VLOOKUP(E370,依頼一覧!F:H,2,0),"")</f>
        <v/>
      </c>
    </row>
    <row r="371" spans="3:14">
      <c r="C371" s="55"/>
      <c r="J371" s="11" t="str">
        <f t="shared" si="76"/>
        <v/>
      </c>
      <c r="M371" s="36"/>
      <c r="N371" s="11" t="str">
        <f>IF(E371&lt;&gt;"",VLOOKUP(E371,依頼一覧!F:H,2,0),"")</f>
        <v/>
      </c>
    </row>
    <row r="372" spans="3:14">
      <c r="C372" s="55"/>
      <c r="J372" s="11" t="str">
        <f t="shared" si="76"/>
        <v/>
      </c>
      <c r="M372" s="36"/>
      <c r="N372" s="11" t="str">
        <f>IF(E372&lt;&gt;"",VLOOKUP(E372,依頼一覧!F:H,2,0),"")</f>
        <v/>
      </c>
    </row>
    <row r="373" spans="3:14">
      <c r="C373" s="55"/>
      <c r="J373" s="11" t="str">
        <f t="shared" si="76"/>
        <v/>
      </c>
      <c r="M373" s="36"/>
      <c r="N373" s="11" t="str">
        <f>IF(E373&lt;&gt;"",VLOOKUP(E373,依頼一覧!F:H,2,0),"")</f>
        <v/>
      </c>
    </row>
    <row r="374" spans="3:14">
      <c r="C374" s="55"/>
      <c r="J374" s="11" t="str">
        <f t="shared" si="76"/>
        <v/>
      </c>
      <c r="M374" s="36"/>
      <c r="N374" s="11" t="str">
        <f>IF(E374&lt;&gt;"",VLOOKUP(E374,依頼一覧!F:H,2,0),"")</f>
        <v/>
      </c>
    </row>
    <row r="375" spans="3:14">
      <c r="C375" s="55"/>
      <c r="J375" s="11" t="str">
        <f t="shared" si="76"/>
        <v/>
      </c>
      <c r="M375" s="36"/>
      <c r="N375" s="11" t="str">
        <f>IF(E375&lt;&gt;"",VLOOKUP(E375,依頼一覧!F:H,2,0),"")</f>
        <v/>
      </c>
    </row>
    <row r="376" spans="3:14">
      <c r="C376" s="55"/>
      <c r="J376" s="11" t="str">
        <f t="shared" si="76"/>
        <v/>
      </c>
      <c r="M376" s="36"/>
      <c r="N376" s="11" t="str">
        <f>IF(E376&lt;&gt;"",VLOOKUP(E376,依頼一覧!F:H,2,0),"")</f>
        <v/>
      </c>
    </row>
    <row r="377" spans="3:14">
      <c r="C377" s="55"/>
      <c r="J377" s="11" t="str">
        <f t="shared" si="76"/>
        <v/>
      </c>
      <c r="M377" s="36"/>
      <c r="N377" s="11" t="str">
        <f>IF(E377&lt;&gt;"",VLOOKUP(E377,依頼一覧!F:H,2,0),"")</f>
        <v/>
      </c>
    </row>
    <row r="378" spans="3:14">
      <c r="C378" s="55"/>
      <c r="J378" s="11" t="str">
        <f t="shared" si="76"/>
        <v/>
      </c>
      <c r="M378" s="36"/>
      <c r="N378" s="11" t="str">
        <f>IF(E378&lt;&gt;"",VLOOKUP(E378,依頼一覧!F:H,2,0),"")</f>
        <v/>
      </c>
    </row>
    <row r="379" spans="3:14">
      <c r="C379" s="55"/>
      <c r="J379" s="11" t="str">
        <f t="shared" si="76"/>
        <v/>
      </c>
      <c r="M379" s="36"/>
      <c r="N379" s="11" t="str">
        <f>IF(E379&lt;&gt;"",VLOOKUP(E379,依頼一覧!F:H,2,0),"")</f>
        <v/>
      </c>
    </row>
    <row r="380" spans="3:14">
      <c r="C380" s="55"/>
      <c r="J380" s="11" t="str">
        <f t="shared" si="76"/>
        <v/>
      </c>
      <c r="M380" s="36"/>
      <c r="N380" s="11" t="str">
        <f>IF(E380&lt;&gt;"",VLOOKUP(E380,依頼一覧!F:H,2,0),"")</f>
        <v/>
      </c>
    </row>
    <row r="381" spans="3:14">
      <c r="C381" s="55"/>
      <c r="J381" s="11" t="str">
        <f t="shared" si="76"/>
        <v/>
      </c>
      <c r="M381" s="36"/>
      <c r="N381" s="11" t="str">
        <f>IF(E381&lt;&gt;"",VLOOKUP(E381,依頼一覧!F:H,2,0),"")</f>
        <v/>
      </c>
    </row>
    <row r="382" spans="3:14">
      <c r="C382" s="55"/>
      <c r="J382" s="11" t="str">
        <f t="shared" si="76"/>
        <v/>
      </c>
      <c r="M382" s="36"/>
      <c r="N382" s="11" t="str">
        <f>IF(E382&lt;&gt;"",VLOOKUP(E382,依頼一覧!F:H,2,0),"")</f>
        <v/>
      </c>
    </row>
    <row r="383" spans="3:14">
      <c r="C383" s="55"/>
      <c r="J383" s="11" t="str">
        <f t="shared" si="76"/>
        <v/>
      </c>
      <c r="M383" s="36"/>
      <c r="N383" s="11" t="str">
        <f>IF(E383&lt;&gt;"",VLOOKUP(E383,依頼一覧!F:H,2,0),"")</f>
        <v/>
      </c>
    </row>
    <row r="384" spans="3:14">
      <c r="C384" s="55"/>
      <c r="J384" s="11" t="str">
        <f t="shared" si="76"/>
        <v/>
      </c>
      <c r="M384" s="36"/>
      <c r="N384" s="11" t="str">
        <f>IF(E384&lt;&gt;"",VLOOKUP(E384,依頼一覧!F:H,2,0),"")</f>
        <v/>
      </c>
    </row>
    <row r="385" spans="3:14">
      <c r="C385" s="55"/>
      <c r="J385" s="11" t="str">
        <f t="shared" si="76"/>
        <v/>
      </c>
      <c r="M385" s="36"/>
      <c r="N385" s="11" t="str">
        <f>IF(E385&lt;&gt;"",VLOOKUP(E385,依頼一覧!F:H,2,0),"")</f>
        <v/>
      </c>
    </row>
    <row r="386" spans="3:14">
      <c r="C386" s="55"/>
      <c r="J386" s="11" t="str">
        <f t="shared" ref="J386:J449" si="81">IF(E386&lt;&gt;"",
IF(
OR(VALUE(G386)=31091,VALUE(G386)=49561,VALUE(G386)=49790,VALUE(G386)=48161,VALUE(G386)=49661,VALUE(G386)=49861,VALUE(G386)=48561,VALUE(G386)=49679,VALUE(G386)=60522,VALUE(G386)=49261,VALUE(G386)=49681,VALUE(G386)=71151,VALUE(G386)=49361,VALUE(G386)=49743,VALUE(G386)=77334,VALUE(G386)=49461,VALUE(G386)=49761,VALUE(G386)=99661,VALUE(G386)=917,VALUE(G386)=10035,VALUE(G386)=49663,VALUE(G386)=49665,VALUE(G386)=60020,VALUE(G386)=99660,VALUE(G386)=99663,VALUE(G386)=99665,VALUE(G386)=71151,VALUE(G386)=31081),"JCB",
IF(
E386=0,"J-Mups","MUN"
)
),"")</f>
        <v/>
      </c>
      <c r="M386" s="36"/>
      <c r="N386" s="11" t="str">
        <f>IF(E386&lt;&gt;"",VLOOKUP(E386,依頼一覧!F:H,2,0),"")</f>
        <v/>
      </c>
    </row>
    <row r="387" spans="3:14">
      <c r="C387" s="55"/>
      <c r="J387" s="11" t="str">
        <f t="shared" si="81"/>
        <v/>
      </c>
      <c r="M387" s="36"/>
      <c r="N387" s="11" t="str">
        <f>IF(E387&lt;&gt;"",VLOOKUP(E387,依頼一覧!F:H,2,0),"")</f>
        <v/>
      </c>
    </row>
    <row r="388" spans="3:14">
      <c r="C388" s="55"/>
      <c r="J388" s="11" t="str">
        <f t="shared" si="81"/>
        <v/>
      </c>
      <c r="M388" s="36"/>
      <c r="N388" s="11" t="str">
        <f>IF(E388&lt;&gt;"",VLOOKUP(E388,依頼一覧!F:H,2,0),"")</f>
        <v/>
      </c>
    </row>
    <row r="389" spans="3:14">
      <c r="C389" s="55"/>
      <c r="J389" s="11" t="str">
        <f t="shared" si="81"/>
        <v/>
      </c>
      <c r="M389" s="36"/>
      <c r="N389" s="11" t="str">
        <f>IF(E389&lt;&gt;"",VLOOKUP(E389,依頼一覧!F:H,2,0),"")</f>
        <v/>
      </c>
    </row>
    <row r="390" spans="3:14">
      <c r="C390" s="55"/>
      <c r="J390" s="11" t="str">
        <f t="shared" si="81"/>
        <v/>
      </c>
      <c r="M390" s="36"/>
      <c r="N390" s="11" t="str">
        <f>IF(E390&lt;&gt;"",VLOOKUP(E390,依頼一覧!F:H,2,0),"")</f>
        <v/>
      </c>
    </row>
    <row r="391" spans="3:14">
      <c r="C391" s="55"/>
      <c r="J391" s="11" t="str">
        <f t="shared" si="81"/>
        <v/>
      </c>
      <c r="M391" s="36"/>
      <c r="N391" s="11" t="str">
        <f>IF(E391&lt;&gt;"",VLOOKUP(E391,依頼一覧!F:H,2,0),"")</f>
        <v/>
      </c>
    </row>
    <row r="392" spans="3:14">
      <c r="C392" s="55"/>
      <c r="J392" s="11" t="str">
        <f t="shared" si="81"/>
        <v/>
      </c>
      <c r="M392" s="36"/>
      <c r="N392" s="11" t="str">
        <f>IF(E392&lt;&gt;"",VLOOKUP(E392,依頼一覧!F:H,2,0),"")</f>
        <v/>
      </c>
    </row>
    <row r="393" spans="3:14">
      <c r="C393" s="55"/>
      <c r="J393" s="11" t="str">
        <f t="shared" si="81"/>
        <v/>
      </c>
      <c r="M393" s="36"/>
      <c r="N393" s="11" t="str">
        <f>IF(E393&lt;&gt;"",VLOOKUP(E393,依頼一覧!F:H,2,0),"")</f>
        <v/>
      </c>
    </row>
    <row r="394" spans="3:14">
      <c r="C394" s="55"/>
      <c r="J394" s="11" t="str">
        <f t="shared" si="81"/>
        <v/>
      </c>
      <c r="M394" s="36"/>
      <c r="N394" s="11" t="str">
        <f>IF(E394&lt;&gt;"",VLOOKUP(E394,依頼一覧!F:H,2,0),"")</f>
        <v/>
      </c>
    </row>
    <row r="395" spans="3:14">
      <c r="C395" s="55"/>
      <c r="J395" s="11" t="str">
        <f t="shared" si="81"/>
        <v/>
      </c>
      <c r="M395" s="36"/>
      <c r="N395" s="11" t="str">
        <f>IF(E395&lt;&gt;"",VLOOKUP(E395,依頼一覧!F:H,2,0),"")</f>
        <v/>
      </c>
    </row>
    <row r="396" spans="3:14">
      <c r="C396" s="55"/>
      <c r="J396" s="11" t="str">
        <f t="shared" si="81"/>
        <v/>
      </c>
      <c r="M396" s="36"/>
      <c r="N396" s="11" t="str">
        <f>IF(E396&lt;&gt;"",VLOOKUP(E396,依頼一覧!F:H,2,0),"")</f>
        <v/>
      </c>
    </row>
    <row r="397" spans="3:14">
      <c r="C397" s="55"/>
      <c r="J397" s="11" t="str">
        <f t="shared" si="81"/>
        <v/>
      </c>
      <c r="M397" s="36"/>
      <c r="N397" s="11" t="str">
        <f>IF(E397&lt;&gt;"",VLOOKUP(E397,依頼一覧!F:H,2,0),"")</f>
        <v/>
      </c>
    </row>
    <row r="398" spans="3:14">
      <c r="C398" s="55"/>
      <c r="J398" s="11" t="str">
        <f t="shared" si="81"/>
        <v/>
      </c>
      <c r="M398" s="36"/>
      <c r="N398" s="11" t="str">
        <f>IF(E398&lt;&gt;"",VLOOKUP(E398,依頼一覧!F:H,2,0),"")</f>
        <v/>
      </c>
    </row>
    <row r="399" spans="3:14">
      <c r="C399" s="55"/>
      <c r="J399" s="11" t="str">
        <f t="shared" si="81"/>
        <v/>
      </c>
      <c r="M399" s="36"/>
      <c r="N399" s="11" t="str">
        <f>IF(E399&lt;&gt;"",VLOOKUP(E399,依頼一覧!F:H,2,0),"")</f>
        <v/>
      </c>
    </row>
    <row r="400" spans="3:14">
      <c r="C400" s="55"/>
      <c r="J400" s="11" t="str">
        <f t="shared" si="81"/>
        <v/>
      </c>
      <c r="M400" s="36"/>
      <c r="N400" s="11" t="str">
        <f>IF(E400&lt;&gt;"",VLOOKUP(E400,依頼一覧!F:H,2,0),"")</f>
        <v/>
      </c>
    </row>
    <row r="401" spans="3:14">
      <c r="C401" s="55"/>
      <c r="J401" s="11" t="str">
        <f t="shared" si="81"/>
        <v/>
      </c>
      <c r="M401" s="36"/>
      <c r="N401" s="11" t="str">
        <f>IF(E401&lt;&gt;"",VLOOKUP(E401,依頼一覧!F:H,2,0),"")</f>
        <v/>
      </c>
    </row>
    <row r="402" spans="3:14">
      <c r="C402" s="55"/>
      <c r="J402" s="11" t="str">
        <f t="shared" si="81"/>
        <v/>
      </c>
      <c r="M402" s="36"/>
      <c r="N402" s="11" t="str">
        <f>IF(E402&lt;&gt;"",VLOOKUP(E402,依頼一覧!F:H,2,0),"")</f>
        <v/>
      </c>
    </row>
    <row r="403" spans="3:14">
      <c r="C403" s="55"/>
      <c r="J403" s="11" t="str">
        <f t="shared" si="81"/>
        <v/>
      </c>
      <c r="M403" s="36"/>
      <c r="N403" s="11" t="str">
        <f>IF(E403&lt;&gt;"",VLOOKUP(E403,依頼一覧!F:H,2,0),"")</f>
        <v/>
      </c>
    </row>
    <row r="404" spans="3:14">
      <c r="C404" s="55"/>
      <c r="J404" s="11" t="str">
        <f t="shared" si="81"/>
        <v/>
      </c>
      <c r="M404" s="36"/>
      <c r="N404" s="11" t="str">
        <f>IF(E404&lt;&gt;"",VLOOKUP(E404,依頼一覧!F:H,2,0),"")</f>
        <v/>
      </c>
    </row>
    <row r="405" spans="3:14">
      <c r="C405" s="55"/>
      <c r="J405" s="11" t="str">
        <f t="shared" si="81"/>
        <v/>
      </c>
      <c r="M405" s="36"/>
      <c r="N405" s="11" t="str">
        <f>IF(E405&lt;&gt;"",VLOOKUP(E405,依頼一覧!F:H,2,0),"")</f>
        <v/>
      </c>
    </row>
    <row r="406" spans="3:14">
      <c r="C406" s="55"/>
      <c r="J406" s="11" t="str">
        <f t="shared" si="81"/>
        <v/>
      </c>
      <c r="M406" s="36"/>
      <c r="N406" s="11" t="str">
        <f>IF(E406&lt;&gt;"",VLOOKUP(E406,依頼一覧!F:H,2,0),"")</f>
        <v/>
      </c>
    </row>
    <row r="407" spans="3:14">
      <c r="C407" s="55"/>
      <c r="J407" s="11" t="str">
        <f t="shared" si="81"/>
        <v/>
      </c>
      <c r="M407" s="36"/>
      <c r="N407" s="11" t="str">
        <f>IF(E407&lt;&gt;"",VLOOKUP(E407,依頼一覧!F:H,2,0),"")</f>
        <v/>
      </c>
    </row>
    <row r="408" spans="3:14">
      <c r="C408" s="55"/>
      <c r="J408" s="11" t="str">
        <f t="shared" si="81"/>
        <v/>
      </c>
      <c r="M408" s="36"/>
      <c r="N408" s="11" t="str">
        <f>IF(E408&lt;&gt;"",VLOOKUP(E408,依頼一覧!F:H,2,0),"")</f>
        <v/>
      </c>
    </row>
    <row r="409" spans="3:14">
      <c r="C409" s="55"/>
      <c r="J409" s="11" t="str">
        <f t="shared" si="81"/>
        <v/>
      </c>
      <c r="M409" s="36"/>
      <c r="N409" s="11" t="str">
        <f>IF(E409&lt;&gt;"",VLOOKUP(E409,依頼一覧!F:H,2,0),"")</f>
        <v/>
      </c>
    </row>
    <row r="410" spans="3:14">
      <c r="C410" s="55"/>
      <c r="J410" s="11" t="str">
        <f t="shared" si="81"/>
        <v/>
      </c>
      <c r="M410" s="36"/>
      <c r="N410" s="11" t="str">
        <f>IF(E410&lt;&gt;"",VLOOKUP(E410,依頼一覧!F:H,2,0),"")</f>
        <v/>
      </c>
    </row>
    <row r="411" spans="3:14">
      <c r="C411" s="55"/>
      <c r="J411" s="11" t="str">
        <f t="shared" si="81"/>
        <v/>
      </c>
      <c r="M411" s="36"/>
      <c r="N411" s="11" t="str">
        <f>IF(E411&lt;&gt;"",VLOOKUP(E411,依頼一覧!F:H,2,0),"")</f>
        <v/>
      </c>
    </row>
    <row r="412" spans="3:14">
      <c r="C412" s="55"/>
      <c r="J412" s="11" t="str">
        <f t="shared" si="81"/>
        <v/>
      </c>
      <c r="M412" s="36"/>
      <c r="N412" s="11" t="str">
        <f>IF(E412&lt;&gt;"",VLOOKUP(E412,依頼一覧!F:H,2,0),"")</f>
        <v/>
      </c>
    </row>
    <row r="413" spans="3:14">
      <c r="C413" s="55"/>
      <c r="J413" s="11" t="str">
        <f t="shared" si="81"/>
        <v/>
      </c>
      <c r="M413" s="36"/>
      <c r="N413" s="11" t="str">
        <f>IF(E413&lt;&gt;"",VLOOKUP(E413,依頼一覧!F:H,2,0),"")</f>
        <v/>
      </c>
    </row>
    <row r="414" spans="3:14">
      <c r="C414" s="55"/>
      <c r="J414" s="11" t="str">
        <f t="shared" si="81"/>
        <v/>
      </c>
      <c r="M414" s="36"/>
      <c r="N414" s="11" t="str">
        <f>IF(E414&lt;&gt;"",VLOOKUP(E414,依頼一覧!F:H,2,0),"")</f>
        <v/>
      </c>
    </row>
    <row r="415" spans="3:14">
      <c r="C415" s="55"/>
      <c r="J415" s="11" t="str">
        <f t="shared" si="81"/>
        <v/>
      </c>
      <c r="M415" s="36"/>
      <c r="N415" s="11" t="str">
        <f>IF(E415&lt;&gt;"",VLOOKUP(E415,依頼一覧!F:H,2,0),"")</f>
        <v/>
      </c>
    </row>
    <row r="416" spans="3:14">
      <c r="C416" s="55"/>
      <c r="J416" s="11" t="str">
        <f t="shared" si="81"/>
        <v/>
      </c>
      <c r="M416" s="36"/>
      <c r="N416" s="11" t="str">
        <f>IF(E416&lt;&gt;"",VLOOKUP(E416,依頼一覧!F:H,2,0),"")</f>
        <v/>
      </c>
    </row>
    <row r="417" spans="3:14">
      <c r="C417" s="55"/>
      <c r="J417" s="11" t="str">
        <f t="shared" si="81"/>
        <v/>
      </c>
      <c r="M417" s="36"/>
      <c r="N417" s="11" t="str">
        <f>IF(E417&lt;&gt;"",VLOOKUP(E417,依頼一覧!F:H,2,0),"")</f>
        <v/>
      </c>
    </row>
    <row r="418" spans="3:14">
      <c r="C418" s="55"/>
      <c r="J418" s="11" t="str">
        <f t="shared" si="81"/>
        <v/>
      </c>
      <c r="M418" s="36"/>
      <c r="N418" s="11" t="str">
        <f>IF(E418&lt;&gt;"",VLOOKUP(E418,依頼一覧!F:H,2,0),"")</f>
        <v/>
      </c>
    </row>
    <row r="419" spans="3:14">
      <c r="C419" s="55"/>
      <c r="J419" s="11" t="str">
        <f t="shared" si="81"/>
        <v/>
      </c>
      <c r="M419" s="36"/>
      <c r="N419" s="11" t="str">
        <f>IF(E419&lt;&gt;"",VLOOKUP(E419,依頼一覧!F:H,2,0),"")</f>
        <v/>
      </c>
    </row>
    <row r="420" spans="3:14">
      <c r="C420" s="55"/>
      <c r="J420" s="11" t="str">
        <f t="shared" si="81"/>
        <v/>
      </c>
      <c r="M420" s="36"/>
      <c r="N420" s="11" t="str">
        <f>IF(E420&lt;&gt;"",VLOOKUP(E420,依頼一覧!F:H,2,0),"")</f>
        <v/>
      </c>
    </row>
    <row r="421" spans="3:14">
      <c r="C421" s="55"/>
      <c r="J421" s="11" t="str">
        <f t="shared" si="81"/>
        <v/>
      </c>
      <c r="M421" s="36"/>
      <c r="N421" s="11" t="str">
        <f>IF(E421&lt;&gt;"",VLOOKUP(E421,依頼一覧!F:H,2,0),"")</f>
        <v/>
      </c>
    </row>
    <row r="422" spans="3:14">
      <c r="C422" s="55"/>
      <c r="J422" s="11" t="str">
        <f t="shared" si="81"/>
        <v/>
      </c>
      <c r="M422" s="36"/>
      <c r="N422" s="11" t="str">
        <f>IF(E422&lt;&gt;"",VLOOKUP(E422,依頼一覧!F:H,2,0),"")</f>
        <v/>
      </c>
    </row>
    <row r="423" spans="3:14">
      <c r="C423" s="55"/>
      <c r="J423" s="11" t="str">
        <f t="shared" si="81"/>
        <v/>
      </c>
      <c r="M423" s="36"/>
      <c r="N423" s="11" t="str">
        <f>IF(E423&lt;&gt;"",VLOOKUP(E423,依頼一覧!F:H,2,0),"")</f>
        <v/>
      </c>
    </row>
    <row r="424" spans="3:14">
      <c r="C424" s="55"/>
      <c r="J424" s="11" t="str">
        <f t="shared" si="81"/>
        <v/>
      </c>
      <c r="M424" s="36"/>
      <c r="N424" s="11" t="str">
        <f>IF(E424&lt;&gt;"",VLOOKUP(E424,依頼一覧!F:H,2,0),"")</f>
        <v/>
      </c>
    </row>
    <row r="425" spans="3:14">
      <c r="C425" s="55"/>
      <c r="J425" s="11" t="str">
        <f t="shared" si="81"/>
        <v/>
      </c>
      <c r="M425" s="36"/>
      <c r="N425" s="11" t="str">
        <f>IF(E425&lt;&gt;"",VLOOKUP(E425,依頼一覧!F:H,2,0),"")</f>
        <v/>
      </c>
    </row>
    <row r="426" spans="3:14">
      <c r="C426" s="55"/>
      <c r="J426" s="11" t="str">
        <f t="shared" si="81"/>
        <v/>
      </c>
      <c r="M426" s="36"/>
      <c r="N426" s="11" t="str">
        <f>IF(E426&lt;&gt;"",VLOOKUP(E426,依頼一覧!F:H,2,0),"")</f>
        <v/>
      </c>
    </row>
    <row r="427" spans="3:14">
      <c r="C427" s="55"/>
      <c r="J427" s="11" t="str">
        <f t="shared" si="81"/>
        <v/>
      </c>
      <c r="M427" s="36"/>
      <c r="N427" s="11" t="str">
        <f>IF(E427&lt;&gt;"",VLOOKUP(E427,依頼一覧!F:H,2,0),"")</f>
        <v/>
      </c>
    </row>
    <row r="428" spans="3:14">
      <c r="C428" s="55"/>
      <c r="J428" s="11" t="str">
        <f t="shared" si="81"/>
        <v/>
      </c>
      <c r="M428" s="36"/>
      <c r="N428" s="11" t="str">
        <f>IF(E428&lt;&gt;"",VLOOKUP(E428,依頼一覧!F:H,2,0),"")</f>
        <v/>
      </c>
    </row>
    <row r="429" spans="3:14">
      <c r="C429" s="55"/>
      <c r="J429" s="11" t="str">
        <f t="shared" si="81"/>
        <v/>
      </c>
      <c r="M429" s="36"/>
      <c r="N429" s="11" t="str">
        <f>IF(E429&lt;&gt;"",VLOOKUP(E429,依頼一覧!F:H,2,0),"")</f>
        <v/>
      </c>
    </row>
    <row r="430" spans="3:14">
      <c r="C430" s="55"/>
      <c r="J430" s="11" t="str">
        <f t="shared" si="81"/>
        <v/>
      </c>
      <c r="M430" s="36"/>
      <c r="N430" s="11" t="str">
        <f>IF(E430&lt;&gt;"",VLOOKUP(E430,依頼一覧!F:H,2,0),"")</f>
        <v/>
      </c>
    </row>
    <row r="431" spans="3:14">
      <c r="C431" s="55"/>
      <c r="J431" s="11" t="str">
        <f t="shared" si="81"/>
        <v/>
      </c>
      <c r="M431" s="36"/>
      <c r="N431" s="11" t="str">
        <f>IF(E431&lt;&gt;"",VLOOKUP(E431,依頼一覧!F:H,2,0),"")</f>
        <v/>
      </c>
    </row>
    <row r="432" spans="3:14">
      <c r="C432" s="55"/>
      <c r="J432" s="11" t="str">
        <f t="shared" si="81"/>
        <v/>
      </c>
      <c r="M432" s="36"/>
      <c r="N432" s="11" t="str">
        <f>IF(E432&lt;&gt;"",VLOOKUP(E432,依頼一覧!F:H,2,0),"")</f>
        <v/>
      </c>
    </row>
    <row r="433" spans="3:14">
      <c r="C433" s="55"/>
      <c r="J433" s="11" t="str">
        <f t="shared" si="81"/>
        <v/>
      </c>
      <c r="M433" s="36"/>
      <c r="N433" s="11" t="str">
        <f>IF(E433&lt;&gt;"",VLOOKUP(E433,依頼一覧!F:H,2,0),"")</f>
        <v/>
      </c>
    </row>
    <row r="434" spans="3:14">
      <c r="C434" s="55"/>
      <c r="J434" s="11" t="str">
        <f t="shared" si="81"/>
        <v/>
      </c>
      <c r="M434" s="36"/>
      <c r="N434" s="11" t="str">
        <f>IF(E434&lt;&gt;"",VLOOKUP(E434,依頼一覧!F:H,2,0),"")</f>
        <v/>
      </c>
    </row>
    <row r="435" spans="3:14">
      <c r="C435" s="55"/>
      <c r="J435" s="11" t="str">
        <f t="shared" si="81"/>
        <v/>
      </c>
      <c r="M435" s="36"/>
      <c r="N435" s="11" t="str">
        <f>IF(E435&lt;&gt;"",VLOOKUP(E435,依頼一覧!F:H,2,0),"")</f>
        <v/>
      </c>
    </row>
    <row r="436" spans="3:14">
      <c r="C436" s="55"/>
      <c r="J436" s="11" t="str">
        <f t="shared" si="81"/>
        <v/>
      </c>
      <c r="M436" s="36"/>
      <c r="N436" s="11" t="str">
        <f>IF(E436&lt;&gt;"",VLOOKUP(E436,依頼一覧!F:H,2,0),"")</f>
        <v/>
      </c>
    </row>
    <row r="437" spans="3:14">
      <c r="C437" s="55"/>
      <c r="J437" s="11" t="str">
        <f t="shared" si="81"/>
        <v/>
      </c>
      <c r="M437" s="36"/>
      <c r="N437" s="11" t="str">
        <f>IF(E437&lt;&gt;"",VLOOKUP(E437,依頼一覧!F:H,2,0),"")</f>
        <v/>
      </c>
    </row>
    <row r="438" spans="3:14">
      <c r="C438" s="55"/>
      <c r="J438" s="11" t="str">
        <f t="shared" si="81"/>
        <v/>
      </c>
      <c r="M438" s="36"/>
      <c r="N438" s="11" t="str">
        <f>IF(E438&lt;&gt;"",VLOOKUP(E438,依頼一覧!F:H,2,0),"")</f>
        <v/>
      </c>
    </row>
    <row r="439" spans="3:14">
      <c r="C439" s="55"/>
      <c r="J439" s="11" t="str">
        <f t="shared" si="81"/>
        <v/>
      </c>
      <c r="M439" s="36"/>
      <c r="N439" s="11" t="str">
        <f>IF(E439&lt;&gt;"",VLOOKUP(E439,依頼一覧!F:H,2,0),"")</f>
        <v/>
      </c>
    </row>
    <row r="440" spans="3:14">
      <c r="C440" s="55"/>
      <c r="J440" s="11" t="str">
        <f t="shared" si="81"/>
        <v/>
      </c>
      <c r="M440" s="36"/>
      <c r="N440" s="11" t="str">
        <f>IF(E440&lt;&gt;"",VLOOKUP(E440,依頼一覧!F:H,2,0),"")</f>
        <v/>
      </c>
    </row>
    <row r="441" spans="3:14">
      <c r="C441" s="55"/>
      <c r="J441" s="11" t="str">
        <f t="shared" si="81"/>
        <v/>
      </c>
      <c r="M441" s="36"/>
      <c r="N441" s="11" t="str">
        <f>IF(E441&lt;&gt;"",VLOOKUP(E441,依頼一覧!F:H,2,0),"")</f>
        <v/>
      </c>
    </row>
    <row r="442" spans="3:14">
      <c r="C442" s="55"/>
      <c r="J442" s="11" t="str">
        <f t="shared" si="81"/>
        <v/>
      </c>
      <c r="M442" s="36"/>
      <c r="N442" s="11" t="str">
        <f>IF(E442&lt;&gt;"",VLOOKUP(E442,依頼一覧!F:H,2,0),"")</f>
        <v/>
      </c>
    </row>
    <row r="443" spans="3:14">
      <c r="C443" s="55"/>
      <c r="J443" s="11" t="str">
        <f t="shared" si="81"/>
        <v/>
      </c>
      <c r="M443" s="36"/>
      <c r="N443" s="11" t="str">
        <f>IF(E443&lt;&gt;"",VLOOKUP(E443,依頼一覧!F:H,2,0),"")</f>
        <v/>
      </c>
    </row>
    <row r="444" spans="3:14">
      <c r="C444" s="55"/>
      <c r="J444" s="11" t="str">
        <f t="shared" si="81"/>
        <v/>
      </c>
      <c r="M444" s="36"/>
      <c r="N444" s="11" t="str">
        <f>IF(E444&lt;&gt;"",VLOOKUP(E444,依頼一覧!F:H,2,0),"")</f>
        <v/>
      </c>
    </row>
    <row r="445" spans="3:14">
      <c r="C445" s="55"/>
      <c r="J445" s="11" t="str">
        <f t="shared" si="81"/>
        <v/>
      </c>
      <c r="M445" s="36"/>
      <c r="N445" s="11" t="str">
        <f>IF(E445&lt;&gt;"",VLOOKUP(E445,依頼一覧!F:H,2,0),"")</f>
        <v/>
      </c>
    </row>
    <row r="446" spans="3:14">
      <c r="C446" s="55"/>
      <c r="J446" s="11" t="str">
        <f t="shared" si="81"/>
        <v/>
      </c>
      <c r="M446" s="36"/>
      <c r="N446" s="11" t="str">
        <f>IF(E446&lt;&gt;"",VLOOKUP(E446,依頼一覧!F:H,2,0),"")</f>
        <v/>
      </c>
    </row>
    <row r="447" spans="3:14">
      <c r="C447" s="55"/>
      <c r="J447" s="11" t="str">
        <f t="shared" si="81"/>
        <v/>
      </c>
      <c r="M447" s="36"/>
      <c r="N447" s="11" t="str">
        <f>IF(E447&lt;&gt;"",VLOOKUP(E447,依頼一覧!F:H,2,0),"")</f>
        <v/>
      </c>
    </row>
    <row r="448" spans="3:14">
      <c r="C448" s="55"/>
      <c r="J448" s="11" t="str">
        <f t="shared" si="81"/>
        <v/>
      </c>
      <c r="M448" s="36"/>
      <c r="N448" s="11" t="str">
        <f>IF(E448&lt;&gt;"",VLOOKUP(E448,依頼一覧!F:H,2,0),"")</f>
        <v/>
      </c>
    </row>
    <row r="449" spans="3:14">
      <c r="C449" s="55"/>
      <c r="J449" s="11" t="str">
        <f t="shared" si="81"/>
        <v/>
      </c>
      <c r="M449" s="36"/>
      <c r="N449" s="11" t="str">
        <f>IF(E449&lt;&gt;"",VLOOKUP(E449,依頼一覧!F:H,2,0),"")</f>
        <v/>
      </c>
    </row>
    <row r="450" spans="3:14">
      <c r="C450" s="55"/>
      <c r="J450" s="11" t="str">
        <f t="shared" ref="J450:J513" si="82">IF(E450&lt;&gt;"",
IF(
OR(VALUE(G450)=31091,VALUE(G450)=49561,VALUE(G450)=49790,VALUE(G450)=48161,VALUE(G450)=49661,VALUE(G450)=49861,VALUE(G450)=48561,VALUE(G450)=49679,VALUE(G450)=60522,VALUE(G450)=49261,VALUE(G450)=49681,VALUE(G450)=71151,VALUE(G450)=49361,VALUE(G450)=49743,VALUE(G450)=77334,VALUE(G450)=49461,VALUE(G450)=49761,VALUE(G450)=99661,VALUE(G450)=917,VALUE(G450)=10035,VALUE(G450)=49663,VALUE(G450)=49665,VALUE(G450)=60020,VALUE(G450)=99660,VALUE(G450)=99663,VALUE(G450)=99665,VALUE(G450)=71151,VALUE(G450)=31081),"JCB",
IF(
E450=0,"J-Mups","MUN"
)
),"")</f>
        <v/>
      </c>
      <c r="M450" s="36"/>
      <c r="N450" s="11" t="str">
        <f>IF(E450&lt;&gt;"",VLOOKUP(E450,依頼一覧!F:H,2,0),"")</f>
        <v/>
      </c>
    </row>
    <row r="451" spans="3:14">
      <c r="C451" s="55"/>
      <c r="J451" s="11" t="str">
        <f t="shared" si="82"/>
        <v/>
      </c>
      <c r="M451" s="36"/>
      <c r="N451" s="11" t="str">
        <f>IF(E451&lt;&gt;"",VLOOKUP(E451,依頼一覧!F:H,2,0),"")</f>
        <v/>
      </c>
    </row>
    <row r="452" spans="3:14">
      <c r="C452" s="55"/>
      <c r="J452" s="11" t="str">
        <f t="shared" si="82"/>
        <v/>
      </c>
      <c r="M452" s="36"/>
      <c r="N452" s="11" t="str">
        <f>IF(E452&lt;&gt;"",VLOOKUP(E452,依頼一覧!F:H,2,0),"")</f>
        <v/>
      </c>
    </row>
    <row r="453" spans="3:14">
      <c r="C453" s="55"/>
      <c r="J453" s="11" t="str">
        <f t="shared" si="82"/>
        <v/>
      </c>
      <c r="M453" s="36"/>
      <c r="N453" s="11" t="str">
        <f>IF(E453&lt;&gt;"",VLOOKUP(E453,依頼一覧!F:H,2,0),"")</f>
        <v/>
      </c>
    </row>
    <row r="454" spans="3:14">
      <c r="C454" s="55"/>
      <c r="J454" s="11" t="str">
        <f t="shared" si="82"/>
        <v/>
      </c>
      <c r="M454" s="36"/>
      <c r="N454" s="11" t="str">
        <f>IF(E454&lt;&gt;"",VLOOKUP(E454,依頼一覧!F:H,2,0),"")</f>
        <v/>
      </c>
    </row>
    <row r="455" spans="3:14">
      <c r="C455" s="55"/>
      <c r="J455" s="11" t="str">
        <f t="shared" si="82"/>
        <v/>
      </c>
      <c r="M455" s="36"/>
      <c r="N455" s="11" t="str">
        <f>IF(E455&lt;&gt;"",VLOOKUP(E455,依頼一覧!F:H,2,0),"")</f>
        <v/>
      </c>
    </row>
    <row r="456" spans="3:14">
      <c r="C456" s="55"/>
      <c r="J456" s="11" t="str">
        <f t="shared" si="82"/>
        <v/>
      </c>
      <c r="M456" s="36"/>
      <c r="N456" s="11" t="str">
        <f>IF(E456&lt;&gt;"",VLOOKUP(E456,依頼一覧!F:H,2,0),"")</f>
        <v/>
      </c>
    </row>
    <row r="457" spans="3:14">
      <c r="C457" s="55"/>
      <c r="J457" s="11" t="str">
        <f t="shared" si="82"/>
        <v/>
      </c>
      <c r="M457" s="36"/>
      <c r="N457" s="11" t="str">
        <f>IF(E457&lt;&gt;"",VLOOKUP(E457,依頼一覧!F:H,2,0),"")</f>
        <v/>
      </c>
    </row>
    <row r="458" spans="3:14">
      <c r="C458" s="55"/>
      <c r="J458" s="11" t="str">
        <f t="shared" si="82"/>
        <v/>
      </c>
      <c r="M458" s="36"/>
      <c r="N458" s="11" t="str">
        <f>IF(E458&lt;&gt;"",VLOOKUP(E458,依頼一覧!F:H,2,0),"")</f>
        <v/>
      </c>
    </row>
    <row r="459" spans="3:14">
      <c r="C459" s="55"/>
      <c r="J459" s="11" t="str">
        <f t="shared" si="82"/>
        <v/>
      </c>
      <c r="M459" s="36"/>
      <c r="N459" s="11" t="str">
        <f>IF(E459&lt;&gt;"",VLOOKUP(E459,依頼一覧!F:H,2,0),"")</f>
        <v/>
      </c>
    </row>
    <row r="460" spans="3:14">
      <c r="C460" s="55"/>
      <c r="J460" s="11" t="str">
        <f t="shared" si="82"/>
        <v/>
      </c>
      <c r="M460" s="36"/>
      <c r="N460" s="11" t="str">
        <f>IF(E460&lt;&gt;"",VLOOKUP(E460,依頼一覧!F:H,2,0),"")</f>
        <v/>
      </c>
    </row>
    <row r="461" spans="3:14">
      <c r="C461" s="55"/>
      <c r="J461" s="11" t="str">
        <f t="shared" si="82"/>
        <v/>
      </c>
      <c r="M461" s="36"/>
      <c r="N461" s="11" t="str">
        <f>IF(E461&lt;&gt;"",VLOOKUP(E461,依頼一覧!F:H,2,0),"")</f>
        <v/>
      </c>
    </row>
    <row r="462" spans="3:14">
      <c r="C462" s="55"/>
      <c r="J462" s="11" t="str">
        <f t="shared" si="82"/>
        <v/>
      </c>
      <c r="M462" s="36"/>
      <c r="N462" s="11" t="str">
        <f>IF(E462&lt;&gt;"",VLOOKUP(E462,依頼一覧!F:H,2,0),"")</f>
        <v/>
      </c>
    </row>
    <row r="463" spans="3:14">
      <c r="C463" s="55"/>
      <c r="J463" s="11" t="str">
        <f t="shared" si="82"/>
        <v/>
      </c>
      <c r="M463" s="36"/>
      <c r="N463" s="11" t="str">
        <f>IF(E463&lt;&gt;"",VLOOKUP(E463,依頼一覧!F:H,2,0),"")</f>
        <v/>
      </c>
    </row>
    <row r="464" spans="3:14">
      <c r="C464" s="55"/>
      <c r="J464" s="11" t="str">
        <f t="shared" si="82"/>
        <v/>
      </c>
      <c r="M464" s="36"/>
      <c r="N464" s="11" t="str">
        <f>IF(E464&lt;&gt;"",VLOOKUP(E464,依頼一覧!F:H,2,0),"")</f>
        <v/>
      </c>
    </row>
    <row r="465" spans="3:14">
      <c r="C465" s="55"/>
      <c r="J465" s="11" t="str">
        <f t="shared" si="82"/>
        <v/>
      </c>
      <c r="M465" s="36"/>
      <c r="N465" s="11" t="str">
        <f>IF(E465&lt;&gt;"",VLOOKUP(E465,依頼一覧!F:H,2,0),"")</f>
        <v/>
      </c>
    </row>
    <row r="466" spans="3:14">
      <c r="C466" s="55"/>
      <c r="J466" s="11" t="str">
        <f t="shared" si="82"/>
        <v/>
      </c>
      <c r="M466" s="36"/>
      <c r="N466" s="11" t="str">
        <f>IF(E466&lt;&gt;"",VLOOKUP(E466,依頼一覧!F:H,2,0),"")</f>
        <v/>
      </c>
    </row>
    <row r="467" spans="3:14">
      <c r="C467" s="55"/>
      <c r="J467" s="11" t="str">
        <f t="shared" si="82"/>
        <v/>
      </c>
      <c r="M467" s="36"/>
      <c r="N467" s="11" t="str">
        <f>IF(E467&lt;&gt;"",VLOOKUP(E467,依頼一覧!F:H,2,0),"")</f>
        <v/>
      </c>
    </row>
    <row r="468" spans="3:14">
      <c r="C468" s="55"/>
      <c r="J468" s="11" t="str">
        <f t="shared" si="82"/>
        <v/>
      </c>
      <c r="M468" s="36"/>
      <c r="N468" s="11" t="str">
        <f>IF(E468&lt;&gt;"",VLOOKUP(E468,依頼一覧!F:H,2,0),"")</f>
        <v/>
      </c>
    </row>
    <row r="469" spans="3:14">
      <c r="C469" s="55"/>
      <c r="J469" s="11" t="str">
        <f t="shared" si="82"/>
        <v/>
      </c>
      <c r="M469" s="36"/>
      <c r="N469" s="11" t="str">
        <f>IF(E469&lt;&gt;"",VLOOKUP(E469,依頼一覧!F:H,2,0),"")</f>
        <v/>
      </c>
    </row>
    <row r="470" spans="3:14">
      <c r="C470" s="55"/>
      <c r="J470" s="11" t="str">
        <f t="shared" si="82"/>
        <v/>
      </c>
      <c r="M470" s="36"/>
      <c r="N470" s="11" t="str">
        <f>IF(E470&lt;&gt;"",VLOOKUP(E470,依頼一覧!F:H,2,0),"")</f>
        <v/>
      </c>
    </row>
    <row r="471" spans="3:14">
      <c r="C471" s="55"/>
      <c r="J471" s="11" t="str">
        <f t="shared" si="82"/>
        <v/>
      </c>
      <c r="M471" s="36"/>
      <c r="N471" s="11" t="str">
        <f>IF(E471&lt;&gt;"",VLOOKUP(E471,依頼一覧!F:H,2,0),"")</f>
        <v/>
      </c>
    </row>
    <row r="472" spans="3:14">
      <c r="C472" s="55"/>
      <c r="J472" s="11" t="str">
        <f t="shared" si="82"/>
        <v/>
      </c>
      <c r="M472" s="36"/>
      <c r="N472" s="11" t="str">
        <f>IF(E472&lt;&gt;"",VLOOKUP(E472,依頼一覧!F:H,2,0),"")</f>
        <v/>
      </c>
    </row>
    <row r="473" spans="3:14">
      <c r="C473" s="55"/>
      <c r="J473" s="11" t="str">
        <f t="shared" si="82"/>
        <v/>
      </c>
      <c r="M473" s="36"/>
      <c r="N473" s="11" t="str">
        <f>IF(E473&lt;&gt;"",VLOOKUP(E473,依頼一覧!F:H,2,0),"")</f>
        <v/>
      </c>
    </row>
    <row r="474" spans="3:14">
      <c r="C474" s="55"/>
      <c r="J474" s="11" t="str">
        <f t="shared" si="82"/>
        <v/>
      </c>
      <c r="M474" s="36"/>
      <c r="N474" s="11" t="str">
        <f>IF(E474&lt;&gt;"",VLOOKUP(E474,依頼一覧!F:H,2,0),"")</f>
        <v/>
      </c>
    </row>
    <row r="475" spans="3:14">
      <c r="C475" s="55"/>
      <c r="J475" s="11" t="str">
        <f t="shared" si="82"/>
        <v/>
      </c>
      <c r="M475" s="36"/>
      <c r="N475" s="11" t="str">
        <f>IF(E475&lt;&gt;"",VLOOKUP(E475,依頼一覧!F:H,2,0),"")</f>
        <v/>
      </c>
    </row>
    <row r="476" spans="3:14">
      <c r="C476" s="55"/>
      <c r="J476" s="11" t="str">
        <f t="shared" si="82"/>
        <v/>
      </c>
      <c r="M476" s="36"/>
      <c r="N476" s="11" t="str">
        <f>IF(E476&lt;&gt;"",VLOOKUP(E476,依頼一覧!F:H,2,0),"")</f>
        <v/>
      </c>
    </row>
    <row r="477" spans="3:14">
      <c r="C477" s="55"/>
      <c r="J477" s="11" t="str">
        <f t="shared" si="82"/>
        <v/>
      </c>
      <c r="M477" s="36"/>
      <c r="N477" s="11" t="str">
        <f>IF(E477&lt;&gt;"",VLOOKUP(E477,依頼一覧!F:H,2,0),"")</f>
        <v/>
      </c>
    </row>
    <row r="478" spans="3:14">
      <c r="C478" s="55"/>
      <c r="J478" s="11" t="str">
        <f t="shared" si="82"/>
        <v/>
      </c>
      <c r="M478" s="36"/>
      <c r="N478" s="11" t="str">
        <f>IF(E478&lt;&gt;"",VLOOKUP(E478,依頼一覧!F:H,2,0),"")</f>
        <v/>
      </c>
    </row>
    <row r="479" spans="3:14">
      <c r="C479" s="55"/>
      <c r="J479" s="11" t="str">
        <f t="shared" si="82"/>
        <v/>
      </c>
      <c r="M479" s="36"/>
      <c r="N479" s="11" t="str">
        <f>IF(E479&lt;&gt;"",VLOOKUP(E479,依頼一覧!F:H,2,0),"")</f>
        <v/>
      </c>
    </row>
    <row r="480" spans="3:14">
      <c r="C480" s="55"/>
      <c r="J480" s="11" t="str">
        <f t="shared" si="82"/>
        <v/>
      </c>
      <c r="M480" s="36"/>
      <c r="N480" s="11" t="str">
        <f>IF(E480&lt;&gt;"",VLOOKUP(E480,依頼一覧!F:H,2,0),"")</f>
        <v/>
      </c>
    </row>
    <row r="481" spans="3:14">
      <c r="C481" s="55"/>
      <c r="J481" s="11" t="str">
        <f t="shared" si="82"/>
        <v/>
      </c>
      <c r="M481" s="36"/>
      <c r="N481" s="11" t="str">
        <f>IF(E481&lt;&gt;"",VLOOKUP(E481,依頼一覧!F:H,2,0),"")</f>
        <v/>
      </c>
    </row>
    <row r="482" spans="3:14">
      <c r="C482" s="55"/>
      <c r="J482" s="11" t="str">
        <f t="shared" si="82"/>
        <v/>
      </c>
      <c r="M482" s="36"/>
      <c r="N482" s="11" t="str">
        <f>IF(E482&lt;&gt;"",VLOOKUP(E482,依頼一覧!F:H,2,0),"")</f>
        <v/>
      </c>
    </row>
    <row r="483" spans="3:14">
      <c r="C483" s="55"/>
      <c r="J483" s="11" t="str">
        <f t="shared" si="82"/>
        <v/>
      </c>
      <c r="M483" s="36"/>
      <c r="N483" s="11" t="str">
        <f>IF(E483&lt;&gt;"",VLOOKUP(E483,依頼一覧!F:H,2,0),"")</f>
        <v/>
      </c>
    </row>
    <row r="484" spans="3:14">
      <c r="C484" s="55"/>
      <c r="J484" s="11" t="str">
        <f t="shared" si="82"/>
        <v/>
      </c>
      <c r="M484" s="36"/>
      <c r="N484" s="11" t="str">
        <f>IF(E484&lt;&gt;"",VLOOKUP(E484,依頼一覧!F:H,2,0),"")</f>
        <v/>
      </c>
    </row>
    <row r="485" spans="3:14">
      <c r="C485" s="55"/>
      <c r="J485" s="11" t="str">
        <f t="shared" si="82"/>
        <v/>
      </c>
      <c r="M485" s="36"/>
      <c r="N485" s="11" t="str">
        <f>IF(E485&lt;&gt;"",VLOOKUP(E485,依頼一覧!F:H,2,0),"")</f>
        <v/>
      </c>
    </row>
    <row r="486" spans="3:14">
      <c r="C486" s="55"/>
      <c r="J486" s="11" t="str">
        <f t="shared" si="82"/>
        <v/>
      </c>
      <c r="M486" s="36"/>
      <c r="N486" s="11" t="str">
        <f>IF(E486&lt;&gt;"",VLOOKUP(E486,依頼一覧!F:H,2,0),"")</f>
        <v/>
      </c>
    </row>
    <row r="487" spans="3:14">
      <c r="C487" s="55"/>
      <c r="J487" s="11" t="str">
        <f t="shared" si="82"/>
        <v/>
      </c>
      <c r="M487" s="36"/>
      <c r="N487" s="11" t="str">
        <f>IF(E487&lt;&gt;"",VLOOKUP(E487,依頼一覧!F:H,2,0),"")</f>
        <v/>
      </c>
    </row>
    <row r="488" spans="3:14">
      <c r="C488" s="55"/>
      <c r="J488" s="11" t="str">
        <f t="shared" si="82"/>
        <v/>
      </c>
      <c r="M488" s="36"/>
      <c r="N488" s="11" t="str">
        <f>IF(E488&lt;&gt;"",VLOOKUP(E488,依頼一覧!F:H,2,0),"")</f>
        <v/>
      </c>
    </row>
    <row r="489" spans="3:14">
      <c r="C489" s="55"/>
      <c r="J489" s="11" t="str">
        <f t="shared" si="82"/>
        <v/>
      </c>
      <c r="M489" s="36"/>
      <c r="N489" s="11" t="str">
        <f>IF(E489&lt;&gt;"",VLOOKUP(E489,依頼一覧!F:H,2,0),"")</f>
        <v/>
      </c>
    </row>
    <row r="490" spans="3:14">
      <c r="C490" s="55"/>
      <c r="J490" s="11" t="str">
        <f t="shared" si="82"/>
        <v/>
      </c>
      <c r="M490" s="36"/>
      <c r="N490" s="11" t="str">
        <f>IF(E490&lt;&gt;"",VLOOKUP(E490,依頼一覧!F:H,2,0),"")</f>
        <v/>
      </c>
    </row>
    <row r="491" spans="3:14">
      <c r="C491" s="55"/>
      <c r="J491" s="11" t="str">
        <f t="shared" si="82"/>
        <v/>
      </c>
      <c r="M491" s="36"/>
      <c r="N491" s="11" t="str">
        <f>IF(E491&lt;&gt;"",VLOOKUP(E491,依頼一覧!F:H,2,0),"")</f>
        <v/>
      </c>
    </row>
    <row r="492" spans="3:14">
      <c r="C492" s="55"/>
      <c r="J492" s="11" t="str">
        <f t="shared" si="82"/>
        <v/>
      </c>
      <c r="M492" s="36"/>
      <c r="N492" s="11" t="str">
        <f>IF(E492&lt;&gt;"",VLOOKUP(E492,依頼一覧!F:H,2,0),"")</f>
        <v/>
      </c>
    </row>
    <row r="493" spans="3:14">
      <c r="C493" s="55"/>
      <c r="J493" s="11" t="str">
        <f t="shared" si="82"/>
        <v/>
      </c>
      <c r="M493" s="36"/>
      <c r="N493" s="11" t="str">
        <f>IF(E493&lt;&gt;"",VLOOKUP(E493,依頼一覧!F:H,2,0),"")</f>
        <v/>
      </c>
    </row>
    <row r="494" spans="3:14">
      <c r="C494" s="55"/>
      <c r="J494" s="11" t="str">
        <f t="shared" si="82"/>
        <v/>
      </c>
      <c r="M494" s="36"/>
      <c r="N494" s="11" t="str">
        <f>IF(E494&lt;&gt;"",VLOOKUP(E494,依頼一覧!F:H,2,0),"")</f>
        <v/>
      </c>
    </row>
    <row r="495" spans="3:14">
      <c r="C495" s="55"/>
      <c r="J495" s="11" t="str">
        <f t="shared" si="82"/>
        <v/>
      </c>
      <c r="M495" s="36"/>
      <c r="N495" s="11" t="str">
        <f>IF(E495&lt;&gt;"",VLOOKUP(E495,依頼一覧!F:H,2,0),"")</f>
        <v/>
      </c>
    </row>
    <row r="496" spans="3:14">
      <c r="C496" s="55"/>
      <c r="J496" s="11" t="str">
        <f t="shared" si="82"/>
        <v/>
      </c>
      <c r="M496" s="36"/>
      <c r="N496" s="11" t="str">
        <f>IF(E496&lt;&gt;"",VLOOKUP(E496,依頼一覧!F:H,2,0),"")</f>
        <v/>
      </c>
    </row>
    <row r="497" spans="3:14">
      <c r="C497" s="55"/>
      <c r="J497" s="11" t="str">
        <f t="shared" si="82"/>
        <v/>
      </c>
      <c r="M497" s="36"/>
      <c r="N497" s="11" t="str">
        <f>IF(E497&lt;&gt;"",VLOOKUP(E497,依頼一覧!F:H,2,0),"")</f>
        <v/>
      </c>
    </row>
    <row r="498" spans="3:14">
      <c r="C498" s="55"/>
      <c r="J498" s="11" t="str">
        <f t="shared" si="82"/>
        <v/>
      </c>
      <c r="M498" s="36"/>
      <c r="N498" s="11" t="str">
        <f>IF(E498&lt;&gt;"",VLOOKUP(E498,依頼一覧!F:H,2,0),"")</f>
        <v/>
      </c>
    </row>
    <row r="499" spans="3:14">
      <c r="C499" s="55"/>
      <c r="J499" s="11" t="str">
        <f t="shared" si="82"/>
        <v/>
      </c>
      <c r="M499" s="36"/>
      <c r="N499" s="11" t="str">
        <f>IF(E499&lt;&gt;"",VLOOKUP(E499,依頼一覧!F:H,2,0),"")</f>
        <v/>
      </c>
    </row>
    <row r="500" spans="3:14">
      <c r="C500" s="55"/>
      <c r="J500" s="11" t="str">
        <f t="shared" si="82"/>
        <v/>
      </c>
      <c r="M500" s="36"/>
      <c r="N500" s="11" t="str">
        <f>IF(E500&lt;&gt;"",VLOOKUP(E500,依頼一覧!F:H,2,0),"")</f>
        <v/>
      </c>
    </row>
    <row r="501" spans="3:14">
      <c r="C501" s="55"/>
      <c r="J501" s="11" t="str">
        <f t="shared" si="82"/>
        <v/>
      </c>
      <c r="M501" s="36"/>
      <c r="N501" s="11" t="str">
        <f>IF(E501&lt;&gt;"",VLOOKUP(E501,依頼一覧!F:H,2,0),"")</f>
        <v/>
      </c>
    </row>
    <row r="502" spans="3:14">
      <c r="C502" s="55"/>
      <c r="J502" s="11" t="str">
        <f t="shared" si="82"/>
        <v/>
      </c>
      <c r="M502" s="36"/>
      <c r="N502" s="11" t="str">
        <f>IF(E502&lt;&gt;"",VLOOKUP(E502,依頼一覧!F:H,2,0),"")</f>
        <v/>
      </c>
    </row>
    <row r="503" spans="3:14">
      <c r="C503" s="55"/>
      <c r="J503" s="11" t="str">
        <f t="shared" si="82"/>
        <v/>
      </c>
      <c r="M503" s="36"/>
      <c r="N503" s="11" t="str">
        <f>IF(E503&lt;&gt;"",VLOOKUP(E503,依頼一覧!F:H,2,0),"")</f>
        <v/>
      </c>
    </row>
    <row r="504" spans="3:14">
      <c r="C504" s="55"/>
      <c r="J504" s="11" t="str">
        <f t="shared" si="82"/>
        <v/>
      </c>
      <c r="M504" s="36"/>
      <c r="N504" s="11" t="str">
        <f>IF(E504&lt;&gt;"",VLOOKUP(E504,依頼一覧!F:H,2,0),"")</f>
        <v/>
      </c>
    </row>
    <row r="505" spans="3:14">
      <c r="C505" s="55"/>
      <c r="J505" s="11" t="str">
        <f t="shared" si="82"/>
        <v/>
      </c>
      <c r="M505" s="36"/>
      <c r="N505" s="11" t="str">
        <f>IF(E505&lt;&gt;"",VLOOKUP(E505,依頼一覧!F:H,2,0),"")</f>
        <v/>
      </c>
    </row>
    <row r="506" spans="3:14">
      <c r="C506" s="55"/>
      <c r="J506" s="11" t="str">
        <f t="shared" si="82"/>
        <v/>
      </c>
      <c r="M506" s="36"/>
      <c r="N506" s="11" t="str">
        <f>IF(E506&lt;&gt;"",VLOOKUP(E506,依頼一覧!F:H,2,0),"")</f>
        <v/>
      </c>
    </row>
    <row r="507" spans="3:14">
      <c r="C507" s="55"/>
      <c r="J507" s="11" t="str">
        <f t="shared" si="82"/>
        <v/>
      </c>
      <c r="M507" s="36"/>
      <c r="N507" s="11" t="str">
        <f>IF(E507&lt;&gt;"",VLOOKUP(E507,依頼一覧!F:H,2,0),"")</f>
        <v/>
      </c>
    </row>
    <row r="508" spans="3:14">
      <c r="C508" s="55"/>
      <c r="J508" s="11" t="str">
        <f t="shared" si="82"/>
        <v/>
      </c>
      <c r="M508" s="36"/>
      <c r="N508" s="11" t="str">
        <f>IF(E508&lt;&gt;"",VLOOKUP(E508,依頼一覧!F:H,2,0),"")</f>
        <v/>
      </c>
    </row>
    <row r="509" spans="3:14">
      <c r="C509" s="55"/>
      <c r="J509" s="11" t="str">
        <f t="shared" si="82"/>
        <v/>
      </c>
      <c r="M509" s="36"/>
      <c r="N509" s="11" t="str">
        <f>IF(E509&lt;&gt;"",VLOOKUP(E509,依頼一覧!F:H,2,0),"")</f>
        <v/>
      </c>
    </row>
    <row r="510" spans="3:14">
      <c r="C510" s="55"/>
      <c r="J510" s="11" t="str">
        <f t="shared" si="82"/>
        <v/>
      </c>
      <c r="M510" s="36"/>
      <c r="N510" s="11" t="str">
        <f>IF(E510&lt;&gt;"",VLOOKUP(E510,依頼一覧!F:H,2,0),"")</f>
        <v/>
      </c>
    </row>
    <row r="511" spans="3:14">
      <c r="C511" s="55"/>
      <c r="J511" s="11" t="str">
        <f t="shared" si="82"/>
        <v/>
      </c>
      <c r="M511" s="36"/>
      <c r="N511" s="11" t="str">
        <f>IF(E511&lt;&gt;"",VLOOKUP(E511,依頼一覧!F:H,2,0),"")</f>
        <v/>
      </c>
    </row>
    <row r="512" spans="3:14">
      <c r="C512" s="55"/>
      <c r="J512" s="11" t="str">
        <f t="shared" si="82"/>
        <v/>
      </c>
      <c r="M512" s="36"/>
      <c r="N512" s="11" t="str">
        <f>IF(E512&lt;&gt;"",VLOOKUP(E512,依頼一覧!F:H,2,0),"")</f>
        <v/>
      </c>
    </row>
    <row r="513" spans="3:14">
      <c r="C513" s="55"/>
      <c r="J513" s="11" t="str">
        <f t="shared" si="82"/>
        <v/>
      </c>
      <c r="M513" s="36"/>
      <c r="N513" s="11" t="str">
        <f>IF(E513&lt;&gt;"",VLOOKUP(E513,依頼一覧!F:H,2,0),"")</f>
        <v/>
      </c>
    </row>
    <row r="514" spans="3:14">
      <c r="C514" s="55"/>
      <c r="J514" s="11" t="str">
        <f t="shared" ref="J514:J577" si="83">IF(E514&lt;&gt;"",
IF(
OR(VALUE(G514)=31091,VALUE(G514)=49561,VALUE(G514)=49790,VALUE(G514)=48161,VALUE(G514)=49661,VALUE(G514)=49861,VALUE(G514)=48561,VALUE(G514)=49679,VALUE(G514)=60522,VALUE(G514)=49261,VALUE(G514)=49681,VALUE(G514)=71151,VALUE(G514)=49361,VALUE(G514)=49743,VALUE(G514)=77334,VALUE(G514)=49461,VALUE(G514)=49761,VALUE(G514)=99661,VALUE(G514)=917,VALUE(G514)=10035,VALUE(G514)=49663,VALUE(G514)=49665,VALUE(G514)=60020,VALUE(G514)=99660,VALUE(G514)=99663,VALUE(G514)=99665,VALUE(G514)=71151,VALUE(G514)=31081),"JCB",
IF(
E514=0,"J-Mups","MUN"
)
),"")</f>
        <v/>
      </c>
      <c r="M514" s="36"/>
      <c r="N514" s="11" t="str">
        <f>IF(E514&lt;&gt;"",VLOOKUP(E514,依頼一覧!F:H,2,0),"")</f>
        <v/>
      </c>
    </row>
    <row r="515" spans="3:14">
      <c r="C515" s="55"/>
      <c r="J515" s="11" t="str">
        <f t="shared" si="83"/>
        <v/>
      </c>
      <c r="M515" s="36"/>
      <c r="N515" s="11" t="str">
        <f>IF(E515&lt;&gt;"",VLOOKUP(E515,依頼一覧!F:H,2,0),"")</f>
        <v/>
      </c>
    </row>
    <row r="516" spans="3:14">
      <c r="C516" s="55"/>
      <c r="J516" s="11" t="str">
        <f t="shared" si="83"/>
        <v/>
      </c>
      <c r="M516" s="36"/>
      <c r="N516" s="11" t="str">
        <f>IF(E516&lt;&gt;"",VLOOKUP(E516,依頼一覧!F:H,2,0),"")</f>
        <v/>
      </c>
    </row>
    <row r="517" spans="3:14">
      <c r="C517" s="55"/>
      <c r="J517" s="11" t="str">
        <f t="shared" si="83"/>
        <v/>
      </c>
      <c r="M517" s="36"/>
      <c r="N517" s="11" t="str">
        <f>IF(E517&lt;&gt;"",VLOOKUP(E517,依頼一覧!F:H,2,0),"")</f>
        <v/>
      </c>
    </row>
    <row r="518" spans="3:14">
      <c r="C518" s="55"/>
      <c r="J518" s="11" t="str">
        <f t="shared" si="83"/>
        <v/>
      </c>
      <c r="M518" s="36"/>
      <c r="N518" s="11" t="str">
        <f>IF(E518&lt;&gt;"",VLOOKUP(E518,依頼一覧!F:H,2,0),"")</f>
        <v/>
      </c>
    </row>
    <row r="519" spans="3:14">
      <c r="C519" s="55"/>
      <c r="J519" s="11" t="str">
        <f t="shared" si="83"/>
        <v/>
      </c>
      <c r="M519" s="36"/>
      <c r="N519" s="11" t="str">
        <f>IF(E519&lt;&gt;"",VLOOKUP(E519,依頼一覧!F:H,2,0),"")</f>
        <v/>
      </c>
    </row>
    <row r="520" spans="3:14">
      <c r="C520" s="55"/>
      <c r="J520" s="11" t="str">
        <f t="shared" si="83"/>
        <v/>
      </c>
      <c r="M520" s="36"/>
      <c r="N520" s="11" t="str">
        <f>IF(E520&lt;&gt;"",VLOOKUP(E520,依頼一覧!F:H,2,0),"")</f>
        <v/>
      </c>
    </row>
    <row r="521" spans="3:14">
      <c r="C521" s="55"/>
      <c r="J521" s="11" t="str">
        <f t="shared" si="83"/>
        <v/>
      </c>
      <c r="M521" s="36"/>
      <c r="N521" s="11" t="str">
        <f>IF(E521&lt;&gt;"",VLOOKUP(E521,依頼一覧!F:H,2,0),"")</f>
        <v/>
      </c>
    </row>
    <row r="522" spans="3:14">
      <c r="C522" s="55"/>
      <c r="J522" s="11" t="str">
        <f t="shared" si="83"/>
        <v/>
      </c>
      <c r="M522" s="36"/>
      <c r="N522" s="11" t="str">
        <f>IF(E522&lt;&gt;"",VLOOKUP(E522,依頼一覧!F:H,2,0),"")</f>
        <v/>
      </c>
    </row>
    <row r="523" spans="3:14">
      <c r="C523" s="55"/>
      <c r="J523" s="11" t="str">
        <f t="shared" si="83"/>
        <v/>
      </c>
      <c r="M523" s="36"/>
      <c r="N523" s="11" t="str">
        <f>IF(E523&lt;&gt;"",VLOOKUP(E523,依頼一覧!F:H,2,0),"")</f>
        <v/>
      </c>
    </row>
    <row r="524" spans="3:14">
      <c r="C524" s="55"/>
      <c r="J524" s="11" t="str">
        <f t="shared" si="83"/>
        <v/>
      </c>
      <c r="M524" s="36"/>
      <c r="N524" s="11" t="str">
        <f>IF(E524&lt;&gt;"",VLOOKUP(E524,依頼一覧!F:H,2,0),"")</f>
        <v/>
      </c>
    </row>
    <row r="525" spans="3:14">
      <c r="C525" s="55"/>
      <c r="J525" s="11" t="str">
        <f t="shared" si="83"/>
        <v/>
      </c>
      <c r="M525" s="36"/>
      <c r="N525" s="11" t="str">
        <f>IF(E525&lt;&gt;"",VLOOKUP(E525,依頼一覧!F:H,2,0),"")</f>
        <v/>
      </c>
    </row>
    <row r="526" spans="3:14">
      <c r="C526" s="55"/>
      <c r="J526" s="11" t="str">
        <f t="shared" si="83"/>
        <v/>
      </c>
      <c r="M526" s="36"/>
      <c r="N526" s="11" t="str">
        <f>IF(E526&lt;&gt;"",VLOOKUP(E526,依頼一覧!F:H,2,0),"")</f>
        <v/>
      </c>
    </row>
    <row r="527" spans="3:14">
      <c r="C527" s="55"/>
      <c r="J527" s="11" t="str">
        <f t="shared" si="83"/>
        <v/>
      </c>
      <c r="M527" s="36"/>
      <c r="N527" s="11" t="str">
        <f>IF(E527&lt;&gt;"",VLOOKUP(E527,依頼一覧!F:H,2,0),"")</f>
        <v/>
      </c>
    </row>
    <row r="528" spans="3:14">
      <c r="C528" s="55"/>
      <c r="J528" s="11" t="str">
        <f t="shared" si="83"/>
        <v/>
      </c>
      <c r="M528" s="36"/>
      <c r="N528" s="11" t="str">
        <f>IF(E528&lt;&gt;"",VLOOKUP(E528,依頼一覧!F:H,2,0),"")</f>
        <v/>
      </c>
    </row>
    <row r="529" spans="3:14">
      <c r="C529" s="55"/>
      <c r="J529" s="11" t="str">
        <f t="shared" si="83"/>
        <v/>
      </c>
      <c r="M529" s="36"/>
      <c r="N529" s="11" t="str">
        <f>IF(E529&lt;&gt;"",VLOOKUP(E529,依頼一覧!F:H,2,0),"")</f>
        <v/>
      </c>
    </row>
    <row r="530" spans="3:14">
      <c r="C530" s="55"/>
      <c r="J530" s="11" t="str">
        <f t="shared" si="83"/>
        <v/>
      </c>
      <c r="M530" s="36"/>
      <c r="N530" s="11" t="str">
        <f>IF(E530&lt;&gt;"",VLOOKUP(E530,依頼一覧!F:H,2,0),"")</f>
        <v/>
      </c>
    </row>
    <row r="531" spans="3:14">
      <c r="C531" s="55"/>
      <c r="J531" s="11" t="str">
        <f t="shared" si="83"/>
        <v/>
      </c>
      <c r="M531" s="36"/>
      <c r="N531" s="11" t="str">
        <f>IF(E531&lt;&gt;"",VLOOKUP(E531,依頼一覧!F:H,2,0),"")</f>
        <v/>
      </c>
    </row>
    <row r="532" spans="3:14">
      <c r="C532" s="55"/>
      <c r="J532" s="11" t="str">
        <f t="shared" si="83"/>
        <v/>
      </c>
      <c r="M532" s="36"/>
      <c r="N532" s="11" t="str">
        <f>IF(E532&lt;&gt;"",VLOOKUP(E532,依頼一覧!F:H,2,0),"")</f>
        <v/>
      </c>
    </row>
    <row r="533" spans="3:14">
      <c r="C533" s="55"/>
      <c r="J533" s="11" t="str">
        <f t="shared" si="83"/>
        <v/>
      </c>
      <c r="M533" s="36"/>
      <c r="N533" s="11" t="str">
        <f>IF(E533&lt;&gt;"",VLOOKUP(E533,依頼一覧!F:H,2,0),"")</f>
        <v/>
      </c>
    </row>
    <row r="534" spans="3:14">
      <c r="C534" s="55"/>
      <c r="J534" s="11" t="str">
        <f t="shared" si="83"/>
        <v/>
      </c>
      <c r="M534" s="36"/>
      <c r="N534" s="11" t="str">
        <f>IF(E534&lt;&gt;"",VLOOKUP(E534,依頼一覧!F:H,2,0),"")</f>
        <v/>
      </c>
    </row>
    <row r="535" spans="3:14">
      <c r="C535" s="55"/>
      <c r="J535" s="11" t="str">
        <f t="shared" si="83"/>
        <v/>
      </c>
      <c r="M535" s="36"/>
      <c r="N535" s="11" t="str">
        <f>IF(E535&lt;&gt;"",VLOOKUP(E535,依頼一覧!F:H,2,0),"")</f>
        <v/>
      </c>
    </row>
    <row r="536" spans="3:14">
      <c r="C536" s="55"/>
      <c r="J536" s="11" t="str">
        <f t="shared" si="83"/>
        <v/>
      </c>
      <c r="M536" s="36"/>
      <c r="N536" s="11" t="str">
        <f>IF(E536&lt;&gt;"",VLOOKUP(E536,依頼一覧!F:H,2,0),"")</f>
        <v/>
      </c>
    </row>
    <row r="537" spans="3:14">
      <c r="C537" s="55"/>
      <c r="J537" s="11" t="str">
        <f t="shared" si="83"/>
        <v/>
      </c>
      <c r="M537" s="36"/>
      <c r="N537" s="11" t="str">
        <f>IF(E537&lt;&gt;"",VLOOKUP(E537,依頼一覧!F:H,2,0),"")</f>
        <v/>
      </c>
    </row>
    <row r="538" spans="3:14">
      <c r="C538" s="55"/>
      <c r="J538" s="11" t="str">
        <f t="shared" si="83"/>
        <v/>
      </c>
      <c r="M538" s="36"/>
      <c r="N538" s="11" t="str">
        <f>IF(E538&lt;&gt;"",VLOOKUP(E538,依頼一覧!F:H,2,0),"")</f>
        <v/>
      </c>
    </row>
    <row r="539" spans="3:14">
      <c r="C539" s="55"/>
      <c r="J539" s="11" t="str">
        <f t="shared" si="83"/>
        <v/>
      </c>
      <c r="M539" s="36"/>
      <c r="N539" s="11" t="str">
        <f>IF(E539&lt;&gt;"",VLOOKUP(E539,依頼一覧!F:H,2,0),"")</f>
        <v/>
      </c>
    </row>
    <row r="540" spans="3:14">
      <c r="C540" s="55"/>
      <c r="J540" s="11" t="str">
        <f t="shared" si="83"/>
        <v/>
      </c>
      <c r="M540" s="36"/>
      <c r="N540" s="11" t="str">
        <f>IF(E540&lt;&gt;"",VLOOKUP(E540,依頼一覧!F:H,2,0),"")</f>
        <v/>
      </c>
    </row>
    <row r="541" spans="3:14">
      <c r="C541" s="55"/>
      <c r="J541" s="11" t="str">
        <f t="shared" si="83"/>
        <v/>
      </c>
      <c r="M541" s="36"/>
      <c r="N541" s="11" t="str">
        <f>IF(E541&lt;&gt;"",VLOOKUP(E541,依頼一覧!F:H,2,0),"")</f>
        <v/>
      </c>
    </row>
    <row r="542" spans="3:14">
      <c r="C542" s="55"/>
      <c r="J542" s="11" t="str">
        <f t="shared" si="83"/>
        <v/>
      </c>
      <c r="M542" s="36"/>
      <c r="N542" s="11" t="str">
        <f>IF(E542&lt;&gt;"",VLOOKUP(E542,依頼一覧!F:H,2,0),"")</f>
        <v/>
      </c>
    </row>
    <row r="543" spans="3:14">
      <c r="C543" s="55"/>
      <c r="J543" s="11" t="str">
        <f t="shared" si="83"/>
        <v/>
      </c>
      <c r="M543" s="36"/>
      <c r="N543" s="11" t="str">
        <f>IF(E543&lt;&gt;"",VLOOKUP(E543,依頼一覧!F:H,2,0),"")</f>
        <v/>
      </c>
    </row>
    <row r="544" spans="3:14">
      <c r="C544" s="55"/>
      <c r="J544" s="11" t="str">
        <f t="shared" si="83"/>
        <v/>
      </c>
      <c r="M544" s="36"/>
      <c r="N544" s="11" t="str">
        <f>IF(E544&lt;&gt;"",VLOOKUP(E544,依頼一覧!F:H,2,0),"")</f>
        <v/>
      </c>
    </row>
    <row r="545" spans="3:14">
      <c r="C545" s="55"/>
      <c r="J545" s="11" t="str">
        <f t="shared" si="83"/>
        <v/>
      </c>
      <c r="M545" s="36"/>
      <c r="N545" s="11" t="str">
        <f>IF(E545&lt;&gt;"",VLOOKUP(E545,依頼一覧!F:H,2,0),"")</f>
        <v/>
      </c>
    </row>
    <row r="546" spans="3:14">
      <c r="C546" s="55"/>
      <c r="J546" s="11" t="str">
        <f t="shared" si="83"/>
        <v/>
      </c>
      <c r="M546" s="36"/>
      <c r="N546" s="11" t="str">
        <f>IF(E546&lt;&gt;"",VLOOKUP(E546,依頼一覧!F:H,2,0),"")</f>
        <v/>
      </c>
    </row>
    <row r="547" spans="3:14">
      <c r="C547" s="55"/>
      <c r="J547" s="11" t="str">
        <f t="shared" si="83"/>
        <v/>
      </c>
      <c r="M547" s="36"/>
      <c r="N547" s="11" t="str">
        <f>IF(E547&lt;&gt;"",VLOOKUP(E547,依頼一覧!F:H,2,0),"")</f>
        <v/>
      </c>
    </row>
    <row r="548" spans="3:14">
      <c r="C548" s="55"/>
      <c r="J548" s="11" t="str">
        <f t="shared" si="83"/>
        <v/>
      </c>
      <c r="M548" s="36"/>
      <c r="N548" s="11" t="str">
        <f>IF(E548&lt;&gt;"",VLOOKUP(E548,依頼一覧!F:H,2,0),"")</f>
        <v/>
      </c>
    </row>
    <row r="549" spans="3:14">
      <c r="C549" s="55"/>
      <c r="J549" s="11" t="str">
        <f t="shared" si="83"/>
        <v/>
      </c>
      <c r="M549" s="36"/>
      <c r="N549" s="11" t="str">
        <f>IF(E549&lt;&gt;"",VLOOKUP(E549,依頼一覧!F:H,2,0),"")</f>
        <v/>
      </c>
    </row>
    <row r="550" spans="3:14">
      <c r="C550" s="55"/>
      <c r="J550" s="11" t="str">
        <f t="shared" si="83"/>
        <v/>
      </c>
      <c r="M550" s="36"/>
      <c r="N550" s="11" t="str">
        <f>IF(E550&lt;&gt;"",VLOOKUP(E550,依頼一覧!F:H,2,0),"")</f>
        <v/>
      </c>
    </row>
    <row r="551" spans="3:14">
      <c r="C551" s="55"/>
      <c r="J551" s="11" t="str">
        <f t="shared" si="83"/>
        <v/>
      </c>
      <c r="M551" s="36"/>
      <c r="N551" s="11" t="str">
        <f>IF(E551&lt;&gt;"",VLOOKUP(E551,依頼一覧!F:H,2,0),"")</f>
        <v/>
      </c>
    </row>
    <row r="552" spans="3:14">
      <c r="C552" s="55"/>
      <c r="J552" s="11" t="str">
        <f t="shared" si="83"/>
        <v/>
      </c>
      <c r="M552" s="36"/>
      <c r="N552" s="11" t="str">
        <f>IF(E552&lt;&gt;"",VLOOKUP(E552,依頼一覧!F:H,2,0),"")</f>
        <v/>
      </c>
    </row>
    <row r="553" spans="3:14">
      <c r="C553" s="55"/>
      <c r="J553" s="11" t="str">
        <f t="shared" si="83"/>
        <v/>
      </c>
      <c r="M553" s="36"/>
      <c r="N553" s="11" t="str">
        <f>IF(E553&lt;&gt;"",VLOOKUP(E553,依頼一覧!F:H,2,0),"")</f>
        <v/>
      </c>
    </row>
    <row r="554" spans="3:14">
      <c r="C554" s="55"/>
      <c r="J554" s="11" t="str">
        <f t="shared" si="83"/>
        <v/>
      </c>
      <c r="M554" s="36"/>
      <c r="N554" s="11" t="str">
        <f>IF(E554&lt;&gt;"",VLOOKUP(E554,依頼一覧!F:H,2,0),"")</f>
        <v/>
      </c>
    </row>
    <row r="555" spans="3:14">
      <c r="C555" s="55"/>
      <c r="J555" s="11" t="str">
        <f t="shared" si="83"/>
        <v/>
      </c>
      <c r="M555" s="36"/>
      <c r="N555" s="11" t="str">
        <f>IF(E555&lt;&gt;"",VLOOKUP(E555,依頼一覧!F:H,2,0),"")</f>
        <v/>
      </c>
    </row>
    <row r="556" spans="3:14">
      <c r="C556" s="55"/>
      <c r="J556" s="11" t="str">
        <f t="shared" si="83"/>
        <v/>
      </c>
      <c r="M556" s="36"/>
      <c r="N556" s="11" t="str">
        <f>IF(E556&lt;&gt;"",VLOOKUP(E556,依頼一覧!F:H,2,0),"")</f>
        <v/>
      </c>
    </row>
    <row r="557" spans="3:14">
      <c r="C557" s="55"/>
      <c r="J557" s="11" t="str">
        <f t="shared" si="83"/>
        <v/>
      </c>
      <c r="M557" s="36"/>
      <c r="N557" s="11" t="str">
        <f>IF(E557&lt;&gt;"",VLOOKUP(E557,依頼一覧!F:H,2,0),"")</f>
        <v/>
      </c>
    </row>
    <row r="558" spans="3:14">
      <c r="C558" s="55"/>
      <c r="J558" s="11" t="str">
        <f t="shared" si="83"/>
        <v/>
      </c>
      <c r="M558" s="36"/>
      <c r="N558" s="11" t="str">
        <f>IF(E558&lt;&gt;"",VLOOKUP(E558,依頼一覧!F:H,2,0),"")</f>
        <v/>
      </c>
    </row>
    <row r="559" spans="3:14">
      <c r="C559" s="55"/>
      <c r="J559" s="11" t="str">
        <f t="shared" si="83"/>
        <v/>
      </c>
      <c r="M559" s="36"/>
      <c r="N559" s="11" t="str">
        <f>IF(E559&lt;&gt;"",VLOOKUP(E559,依頼一覧!F:H,2,0),"")</f>
        <v/>
      </c>
    </row>
    <row r="560" spans="3:14">
      <c r="C560" s="55"/>
      <c r="J560" s="11" t="str">
        <f t="shared" si="83"/>
        <v/>
      </c>
      <c r="M560" s="36"/>
      <c r="N560" s="11" t="str">
        <f>IF(E560&lt;&gt;"",VLOOKUP(E560,依頼一覧!F:H,2,0),"")</f>
        <v/>
      </c>
    </row>
    <row r="561" spans="3:14">
      <c r="C561" s="55"/>
      <c r="J561" s="11" t="str">
        <f t="shared" si="83"/>
        <v/>
      </c>
      <c r="M561" s="36"/>
      <c r="N561" s="11" t="str">
        <f>IF(E561&lt;&gt;"",VLOOKUP(E561,依頼一覧!F:H,2,0),"")</f>
        <v/>
      </c>
    </row>
    <row r="562" spans="3:14">
      <c r="C562" s="55"/>
      <c r="J562" s="11" t="str">
        <f t="shared" si="83"/>
        <v/>
      </c>
      <c r="M562" s="36"/>
      <c r="N562" s="11" t="str">
        <f>IF(E562&lt;&gt;"",VLOOKUP(E562,依頼一覧!F:H,2,0),"")</f>
        <v/>
      </c>
    </row>
    <row r="563" spans="3:14">
      <c r="C563" s="55"/>
      <c r="J563" s="11" t="str">
        <f t="shared" si="83"/>
        <v/>
      </c>
      <c r="M563" s="36"/>
      <c r="N563" s="11" t="str">
        <f>IF(E563&lt;&gt;"",VLOOKUP(E563,依頼一覧!F:H,2,0),"")</f>
        <v/>
      </c>
    </row>
    <row r="564" spans="3:14">
      <c r="C564" s="55"/>
      <c r="J564" s="11" t="str">
        <f t="shared" si="83"/>
        <v/>
      </c>
      <c r="M564" s="36"/>
      <c r="N564" s="11" t="str">
        <f>IF(E564&lt;&gt;"",VLOOKUP(E564,依頼一覧!F:H,2,0),"")</f>
        <v/>
      </c>
    </row>
    <row r="565" spans="3:14">
      <c r="C565" s="55"/>
      <c r="J565" s="11" t="str">
        <f t="shared" si="83"/>
        <v/>
      </c>
      <c r="M565" s="36"/>
      <c r="N565" s="11" t="str">
        <f>IF(E565&lt;&gt;"",VLOOKUP(E565,依頼一覧!F:H,2,0),"")</f>
        <v/>
      </c>
    </row>
    <row r="566" spans="3:14">
      <c r="C566" s="55"/>
      <c r="J566" s="11" t="str">
        <f t="shared" si="83"/>
        <v/>
      </c>
      <c r="M566" s="36"/>
      <c r="N566" s="11" t="str">
        <f>IF(E566&lt;&gt;"",VLOOKUP(E566,依頼一覧!F:H,2,0),"")</f>
        <v/>
      </c>
    </row>
    <row r="567" spans="3:14">
      <c r="C567" s="55"/>
      <c r="J567" s="11" t="str">
        <f t="shared" si="83"/>
        <v/>
      </c>
      <c r="M567" s="36"/>
      <c r="N567" s="11" t="str">
        <f>IF(E567&lt;&gt;"",VLOOKUP(E567,依頼一覧!F:H,2,0),"")</f>
        <v/>
      </c>
    </row>
    <row r="568" spans="3:14">
      <c r="C568" s="55"/>
      <c r="J568" s="11" t="str">
        <f t="shared" si="83"/>
        <v/>
      </c>
      <c r="M568" s="36"/>
      <c r="N568" s="11" t="str">
        <f>IF(E568&lt;&gt;"",VLOOKUP(E568,依頼一覧!F:H,2,0),"")</f>
        <v/>
      </c>
    </row>
    <row r="569" spans="3:14">
      <c r="C569" s="55"/>
      <c r="J569" s="11" t="str">
        <f t="shared" si="83"/>
        <v/>
      </c>
      <c r="M569" s="36"/>
      <c r="N569" s="11" t="str">
        <f>IF(E569&lt;&gt;"",VLOOKUP(E569,依頼一覧!F:H,2,0),"")</f>
        <v/>
      </c>
    </row>
    <row r="570" spans="3:14">
      <c r="C570" s="55"/>
      <c r="J570" s="11" t="str">
        <f t="shared" si="83"/>
        <v/>
      </c>
      <c r="M570" s="36"/>
      <c r="N570" s="11" t="str">
        <f>IF(E570&lt;&gt;"",VLOOKUP(E570,依頼一覧!F:H,2,0),"")</f>
        <v/>
      </c>
    </row>
    <row r="571" spans="3:14">
      <c r="C571" s="55"/>
      <c r="J571" s="11" t="str">
        <f t="shared" si="83"/>
        <v/>
      </c>
      <c r="M571" s="36"/>
      <c r="N571" s="11" t="str">
        <f>IF(E571&lt;&gt;"",VLOOKUP(E571,依頼一覧!F:H,2,0),"")</f>
        <v/>
      </c>
    </row>
    <row r="572" spans="3:14">
      <c r="C572" s="55"/>
      <c r="J572" s="11" t="str">
        <f t="shared" si="83"/>
        <v/>
      </c>
      <c r="M572" s="36"/>
      <c r="N572" s="11" t="str">
        <f>IF(E572&lt;&gt;"",VLOOKUP(E572,依頼一覧!F:H,2,0),"")</f>
        <v/>
      </c>
    </row>
    <row r="573" spans="3:14">
      <c r="C573" s="55"/>
      <c r="J573" s="11" t="str">
        <f t="shared" si="83"/>
        <v/>
      </c>
      <c r="M573" s="36"/>
      <c r="N573" s="11" t="str">
        <f>IF(E573&lt;&gt;"",VLOOKUP(E573,依頼一覧!F:H,2,0),"")</f>
        <v/>
      </c>
    </row>
    <row r="574" spans="3:14">
      <c r="C574" s="55"/>
      <c r="J574" s="11" t="str">
        <f t="shared" si="83"/>
        <v/>
      </c>
      <c r="M574" s="36"/>
      <c r="N574" s="11" t="str">
        <f>IF(E574&lt;&gt;"",VLOOKUP(E574,依頼一覧!F:H,2,0),"")</f>
        <v/>
      </c>
    </row>
    <row r="575" spans="3:14">
      <c r="C575" s="55"/>
      <c r="J575" s="11" t="str">
        <f t="shared" si="83"/>
        <v/>
      </c>
      <c r="M575" s="36"/>
      <c r="N575" s="11" t="str">
        <f>IF(E575&lt;&gt;"",VLOOKUP(E575,依頼一覧!F:H,2,0),"")</f>
        <v/>
      </c>
    </row>
    <row r="576" spans="3:14">
      <c r="C576" s="55"/>
      <c r="J576" s="11" t="str">
        <f t="shared" si="83"/>
        <v/>
      </c>
      <c r="M576" s="36"/>
      <c r="N576" s="11" t="str">
        <f>IF(E576&lt;&gt;"",VLOOKUP(E576,依頼一覧!F:H,2,0),"")</f>
        <v/>
      </c>
    </row>
    <row r="577" spans="3:14">
      <c r="C577" s="55"/>
      <c r="J577" s="11" t="str">
        <f t="shared" si="83"/>
        <v/>
      </c>
      <c r="M577" s="36"/>
      <c r="N577" s="11" t="str">
        <f>IF(E577&lt;&gt;"",VLOOKUP(E577,依頼一覧!F:H,2,0),"")</f>
        <v/>
      </c>
    </row>
    <row r="578" spans="3:14">
      <c r="C578" s="55"/>
      <c r="J578" s="11" t="str">
        <f t="shared" ref="J578:J641" si="84">IF(E578&lt;&gt;"",
IF(
OR(VALUE(G578)=31091,VALUE(G578)=49561,VALUE(G578)=49790,VALUE(G578)=48161,VALUE(G578)=49661,VALUE(G578)=49861,VALUE(G578)=48561,VALUE(G578)=49679,VALUE(G578)=60522,VALUE(G578)=49261,VALUE(G578)=49681,VALUE(G578)=71151,VALUE(G578)=49361,VALUE(G578)=49743,VALUE(G578)=77334,VALUE(G578)=49461,VALUE(G578)=49761,VALUE(G578)=99661,VALUE(G578)=917,VALUE(G578)=10035,VALUE(G578)=49663,VALUE(G578)=49665,VALUE(G578)=60020,VALUE(G578)=99660,VALUE(G578)=99663,VALUE(G578)=99665,VALUE(G578)=71151,VALUE(G578)=31081),"JCB",
IF(
E578=0,"J-Mups","MUN"
)
),"")</f>
        <v/>
      </c>
      <c r="M578" s="36"/>
      <c r="N578" s="11" t="str">
        <f>IF(E578&lt;&gt;"",VLOOKUP(E578,依頼一覧!F:H,2,0),"")</f>
        <v/>
      </c>
    </row>
    <row r="579" spans="3:14">
      <c r="C579" s="55"/>
      <c r="J579" s="11" t="str">
        <f t="shared" si="84"/>
        <v/>
      </c>
      <c r="M579" s="36"/>
      <c r="N579" s="11" t="str">
        <f>IF(E579&lt;&gt;"",VLOOKUP(E579,依頼一覧!F:H,2,0),"")</f>
        <v/>
      </c>
    </row>
    <row r="580" spans="3:14">
      <c r="C580" s="55"/>
      <c r="J580" s="11" t="str">
        <f t="shared" si="84"/>
        <v/>
      </c>
      <c r="M580" s="36"/>
      <c r="N580" s="11" t="str">
        <f>IF(E580&lt;&gt;"",VLOOKUP(E580,依頼一覧!F:H,2,0),"")</f>
        <v/>
      </c>
    </row>
    <row r="581" spans="3:14">
      <c r="C581" s="55"/>
      <c r="J581" s="11" t="str">
        <f t="shared" si="84"/>
        <v/>
      </c>
      <c r="M581" s="36"/>
      <c r="N581" s="11" t="str">
        <f>IF(E581&lt;&gt;"",VLOOKUP(E581,依頼一覧!F:H,2,0),"")</f>
        <v/>
      </c>
    </row>
    <row r="582" spans="3:14">
      <c r="C582" s="55"/>
      <c r="J582" s="11" t="str">
        <f t="shared" si="84"/>
        <v/>
      </c>
      <c r="M582" s="36"/>
      <c r="N582" s="11" t="str">
        <f>IF(E582&lt;&gt;"",VLOOKUP(E582,依頼一覧!F:H,2,0),"")</f>
        <v/>
      </c>
    </row>
    <row r="583" spans="3:14">
      <c r="C583" s="55"/>
      <c r="J583" s="11" t="str">
        <f t="shared" si="84"/>
        <v/>
      </c>
      <c r="M583" s="36"/>
      <c r="N583" s="11" t="str">
        <f>IF(E583&lt;&gt;"",VLOOKUP(E583,依頼一覧!F:H,2,0),"")</f>
        <v/>
      </c>
    </row>
    <row r="584" spans="3:14">
      <c r="C584" s="55"/>
      <c r="J584" s="11" t="str">
        <f t="shared" si="84"/>
        <v/>
      </c>
      <c r="M584" s="36"/>
      <c r="N584" s="11" t="str">
        <f>IF(E584&lt;&gt;"",VLOOKUP(E584,依頼一覧!F:H,2,0),"")</f>
        <v/>
      </c>
    </row>
    <row r="585" spans="3:14">
      <c r="C585" s="55"/>
      <c r="J585" s="11" t="str">
        <f t="shared" si="84"/>
        <v/>
      </c>
      <c r="M585" s="36"/>
      <c r="N585" s="11" t="str">
        <f>IF(E585&lt;&gt;"",VLOOKUP(E585,依頼一覧!F:H,2,0),"")</f>
        <v/>
      </c>
    </row>
    <row r="586" spans="3:14">
      <c r="C586" s="55"/>
      <c r="J586" s="11" t="str">
        <f t="shared" si="84"/>
        <v/>
      </c>
      <c r="M586" s="36"/>
      <c r="N586" s="11" t="str">
        <f>IF(E586&lt;&gt;"",VLOOKUP(E586,依頼一覧!F:H,2,0),"")</f>
        <v/>
      </c>
    </row>
    <row r="587" spans="3:14">
      <c r="C587" s="55"/>
      <c r="J587" s="11" t="str">
        <f t="shared" si="84"/>
        <v/>
      </c>
      <c r="M587" s="36"/>
      <c r="N587" s="11" t="str">
        <f>IF(E587&lt;&gt;"",VLOOKUP(E587,依頼一覧!F:H,2,0),"")</f>
        <v/>
      </c>
    </row>
    <row r="588" spans="3:14">
      <c r="C588" s="55"/>
      <c r="J588" s="11" t="str">
        <f t="shared" si="84"/>
        <v/>
      </c>
      <c r="M588" s="36"/>
      <c r="N588" s="11" t="str">
        <f>IF(E588&lt;&gt;"",VLOOKUP(E588,依頼一覧!F:H,2,0),"")</f>
        <v/>
      </c>
    </row>
    <row r="589" spans="3:14">
      <c r="C589" s="55"/>
      <c r="J589" s="11" t="str">
        <f t="shared" si="84"/>
        <v/>
      </c>
      <c r="M589" s="36"/>
      <c r="N589" s="11" t="str">
        <f>IF(E589&lt;&gt;"",VLOOKUP(E589,依頼一覧!F:H,2,0),"")</f>
        <v/>
      </c>
    </row>
    <row r="590" spans="3:14">
      <c r="C590" s="55"/>
      <c r="J590" s="11" t="str">
        <f t="shared" si="84"/>
        <v/>
      </c>
      <c r="M590" s="36"/>
      <c r="N590" s="11" t="str">
        <f>IF(E590&lt;&gt;"",VLOOKUP(E590,依頼一覧!F:H,2,0),"")</f>
        <v/>
      </c>
    </row>
    <row r="591" spans="3:14">
      <c r="C591" s="55"/>
      <c r="J591" s="11" t="str">
        <f t="shared" si="84"/>
        <v/>
      </c>
      <c r="M591" s="36"/>
      <c r="N591" s="11" t="str">
        <f>IF(E591&lt;&gt;"",VLOOKUP(E591,依頼一覧!F:H,2,0),"")</f>
        <v/>
      </c>
    </row>
    <row r="592" spans="3:14">
      <c r="C592" s="55"/>
      <c r="J592" s="11" t="str">
        <f t="shared" si="84"/>
        <v/>
      </c>
      <c r="M592" s="36"/>
      <c r="N592" s="11" t="str">
        <f>IF(E592&lt;&gt;"",VLOOKUP(E592,依頼一覧!F:H,2,0),"")</f>
        <v/>
      </c>
    </row>
    <row r="593" spans="3:14">
      <c r="C593" s="55"/>
      <c r="J593" s="11" t="str">
        <f t="shared" si="84"/>
        <v/>
      </c>
      <c r="M593" s="36"/>
      <c r="N593" s="11" t="str">
        <f>IF(E593&lt;&gt;"",VLOOKUP(E593,依頼一覧!F:H,2,0),"")</f>
        <v/>
      </c>
    </row>
    <row r="594" spans="3:14">
      <c r="C594" s="55"/>
      <c r="J594" s="11" t="str">
        <f t="shared" si="84"/>
        <v/>
      </c>
      <c r="M594" s="36"/>
      <c r="N594" s="11" t="str">
        <f>IF(E594&lt;&gt;"",VLOOKUP(E594,依頼一覧!F:H,2,0),"")</f>
        <v/>
      </c>
    </row>
    <row r="595" spans="3:14">
      <c r="C595" s="55"/>
      <c r="J595" s="11" t="str">
        <f t="shared" si="84"/>
        <v/>
      </c>
      <c r="M595" s="36"/>
      <c r="N595" s="11" t="str">
        <f>IF(E595&lt;&gt;"",VLOOKUP(E595,依頼一覧!F:H,2,0),"")</f>
        <v/>
      </c>
    </row>
    <row r="596" spans="3:14">
      <c r="C596" s="55"/>
      <c r="J596" s="11" t="str">
        <f t="shared" si="84"/>
        <v/>
      </c>
      <c r="M596" s="36"/>
      <c r="N596" s="11" t="str">
        <f>IF(E596&lt;&gt;"",VLOOKUP(E596,依頼一覧!F:H,2,0),"")</f>
        <v/>
      </c>
    </row>
    <row r="597" spans="3:14">
      <c r="C597" s="55"/>
      <c r="J597" s="11" t="str">
        <f t="shared" si="84"/>
        <v/>
      </c>
      <c r="M597" s="36"/>
      <c r="N597" s="11" t="str">
        <f>IF(E597&lt;&gt;"",VLOOKUP(E597,依頼一覧!F:H,2,0),"")</f>
        <v/>
      </c>
    </row>
    <row r="598" spans="3:14">
      <c r="C598" s="55"/>
      <c r="J598" s="11" t="str">
        <f t="shared" si="84"/>
        <v/>
      </c>
      <c r="M598" s="36"/>
      <c r="N598" s="11" t="str">
        <f>IF(E598&lt;&gt;"",VLOOKUP(E598,依頼一覧!F:H,2,0),"")</f>
        <v/>
      </c>
    </row>
    <row r="599" spans="3:14">
      <c r="C599" s="55"/>
      <c r="J599" s="11" t="str">
        <f t="shared" si="84"/>
        <v/>
      </c>
      <c r="M599" s="36"/>
      <c r="N599" s="11" t="str">
        <f>IF(E599&lt;&gt;"",VLOOKUP(E599,依頼一覧!F:H,2,0),"")</f>
        <v/>
      </c>
    </row>
    <row r="600" spans="3:14">
      <c r="C600" s="55"/>
      <c r="J600" s="11" t="str">
        <f t="shared" si="84"/>
        <v/>
      </c>
      <c r="M600" s="36"/>
      <c r="N600" s="11" t="str">
        <f>IF(E600&lt;&gt;"",VLOOKUP(E600,依頼一覧!F:H,2,0),"")</f>
        <v/>
      </c>
    </row>
    <row r="601" spans="3:14">
      <c r="C601" s="55"/>
      <c r="J601" s="11" t="str">
        <f t="shared" si="84"/>
        <v/>
      </c>
      <c r="M601" s="36"/>
      <c r="N601" s="11" t="str">
        <f>IF(E601&lt;&gt;"",VLOOKUP(E601,依頼一覧!F:H,2,0),"")</f>
        <v/>
      </c>
    </row>
    <row r="602" spans="3:14">
      <c r="C602" s="55"/>
      <c r="J602" s="11" t="str">
        <f t="shared" si="84"/>
        <v/>
      </c>
      <c r="M602" s="36"/>
      <c r="N602" s="11" t="str">
        <f>IF(E602&lt;&gt;"",VLOOKUP(E602,依頼一覧!F:H,2,0),"")</f>
        <v/>
      </c>
    </row>
    <row r="603" spans="3:14">
      <c r="C603" s="55"/>
      <c r="J603" s="11" t="str">
        <f t="shared" si="84"/>
        <v/>
      </c>
      <c r="M603" s="36"/>
      <c r="N603" s="11" t="str">
        <f>IF(E603&lt;&gt;"",VLOOKUP(E603,依頼一覧!F:H,2,0),"")</f>
        <v/>
      </c>
    </row>
    <row r="604" spans="3:14">
      <c r="C604" s="55"/>
      <c r="J604" s="11" t="str">
        <f t="shared" si="84"/>
        <v/>
      </c>
      <c r="M604" s="36"/>
      <c r="N604" s="11" t="str">
        <f>IF(E604&lt;&gt;"",VLOOKUP(E604,依頼一覧!F:H,2,0),"")</f>
        <v/>
      </c>
    </row>
    <row r="605" spans="3:14">
      <c r="C605" s="55"/>
      <c r="J605" s="11" t="str">
        <f t="shared" si="84"/>
        <v/>
      </c>
      <c r="M605" s="36"/>
      <c r="N605" s="11" t="str">
        <f>IF(E605&lt;&gt;"",VLOOKUP(E605,依頼一覧!F:H,2,0),"")</f>
        <v/>
      </c>
    </row>
    <row r="606" spans="3:14">
      <c r="C606" s="55"/>
      <c r="J606" s="11" t="str">
        <f t="shared" si="84"/>
        <v/>
      </c>
      <c r="M606" s="36"/>
      <c r="N606" s="11" t="str">
        <f>IF(E606&lt;&gt;"",VLOOKUP(E606,依頼一覧!F:H,2,0),"")</f>
        <v/>
      </c>
    </row>
    <row r="607" spans="3:14">
      <c r="C607" s="55"/>
      <c r="J607" s="11" t="str">
        <f t="shared" si="84"/>
        <v/>
      </c>
      <c r="M607" s="36"/>
      <c r="N607" s="11" t="str">
        <f>IF(E607&lt;&gt;"",VLOOKUP(E607,依頼一覧!F:H,2,0),"")</f>
        <v/>
      </c>
    </row>
    <row r="608" spans="3:14">
      <c r="C608" s="55"/>
      <c r="J608" s="11" t="str">
        <f t="shared" si="84"/>
        <v/>
      </c>
      <c r="M608" s="36"/>
      <c r="N608" s="11" t="str">
        <f>IF(E608&lt;&gt;"",VLOOKUP(E608,依頼一覧!F:H,2,0),"")</f>
        <v/>
      </c>
    </row>
    <row r="609" spans="3:14">
      <c r="C609" s="55"/>
      <c r="J609" s="11" t="str">
        <f t="shared" si="84"/>
        <v/>
      </c>
      <c r="M609" s="36"/>
      <c r="N609" s="11" t="str">
        <f>IF(E609&lt;&gt;"",VLOOKUP(E609,依頼一覧!F:H,2,0),"")</f>
        <v/>
      </c>
    </row>
    <row r="610" spans="3:14">
      <c r="C610" s="55"/>
      <c r="J610" s="11" t="str">
        <f t="shared" si="84"/>
        <v/>
      </c>
      <c r="M610" s="36"/>
      <c r="N610" s="11" t="str">
        <f>IF(E610&lt;&gt;"",VLOOKUP(E610,依頼一覧!F:H,2,0),"")</f>
        <v/>
      </c>
    </row>
    <row r="611" spans="3:14">
      <c r="C611" s="55"/>
      <c r="J611" s="11" t="str">
        <f t="shared" si="84"/>
        <v/>
      </c>
      <c r="M611" s="36"/>
      <c r="N611" s="11" t="str">
        <f>IF(E611&lt;&gt;"",VLOOKUP(E611,依頼一覧!F:H,2,0),"")</f>
        <v/>
      </c>
    </row>
    <row r="612" spans="3:14">
      <c r="C612" s="55"/>
      <c r="J612" s="11" t="str">
        <f t="shared" si="84"/>
        <v/>
      </c>
      <c r="M612" s="36"/>
      <c r="N612" s="11" t="str">
        <f>IF(E612&lt;&gt;"",VLOOKUP(E612,依頼一覧!F:H,2,0),"")</f>
        <v/>
      </c>
    </row>
    <row r="613" spans="3:14">
      <c r="C613" s="55"/>
      <c r="J613" s="11" t="str">
        <f t="shared" si="84"/>
        <v/>
      </c>
      <c r="M613" s="36"/>
      <c r="N613" s="11" t="str">
        <f>IF(E613&lt;&gt;"",VLOOKUP(E613,依頼一覧!F:H,2,0),"")</f>
        <v/>
      </c>
    </row>
    <row r="614" spans="3:14">
      <c r="C614" s="55"/>
      <c r="J614" s="11" t="str">
        <f t="shared" si="84"/>
        <v/>
      </c>
      <c r="M614" s="36"/>
      <c r="N614" s="11" t="str">
        <f>IF(E614&lt;&gt;"",VLOOKUP(E614,依頼一覧!F:H,2,0),"")</f>
        <v/>
      </c>
    </row>
    <row r="615" spans="3:14">
      <c r="C615" s="55"/>
      <c r="J615" s="11" t="str">
        <f t="shared" si="84"/>
        <v/>
      </c>
      <c r="M615" s="36"/>
      <c r="N615" s="11" t="str">
        <f>IF(E615&lt;&gt;"",VLOOKUP(E615,依頼一覧!F:H,2,0),"")</f>
        <v/>
      </c>
    </row>
    <row r="616" spans="3:14">
      <c r="C616" s="55"/>
      <c r="J616" s="11" t="str">
        <f t="shared" si="84"/>
        <v/>
      </c>
      <c r="M616" s="36"/>
      <c r="N616" s="11" t="str">
        <f>IF(E616&lt;&gt;"",VLOOKUP(E616,依頼一覧!F:H,2,0),"")</f>
        <v/>
      </c>
    </row>
    <row r="617" spans="3:14">
      <c r="C617" s="55"/>
      <c r="J617" s="11" t="str">
        <f t="shared" si="84"/>
        <v/>
      </c>
      <c r="M617" s="36"/>
      <c r="N617" s="11" t="str">
        <f>IF(E617&lt;&gt;"",VLOOKUP(E617,依頼一覧!F:H,2,0),"")</f>
        <v/>
      </c>
    </row>
    <row r="618" spans="3:14">
      <c r="C618" s="55"/>
      <c r="J618" s="11" t="str">
        <f t="shared" si="84"/>
        <v/>
      </c>
      <c r="M618" s="36"/>
      <c r="N618" s="11" t="str">
        <f>IF(E618&lt;&gt;"",VLOOKUP(E618,依頼一覧!F:H,2,0),"")</f>
        <v/>
      </c>
    </row>
    <row r="619" spans="3:14">
      <c r="C619" s="55"/>
      <c r="J619" s="11" t="str">
        <f t="shared" si="84"/>
        <v/>
      </c>
      <c r="M619" s="36"/>
      <c r="N619" s="11" t="str">
        <f>IF(E619&lt;&gt;"",VLOOKUP(E619,依頼一覧!F:H,2,0),"")</f>
        <v/>
      </c>
    </row>
    <row r="620" spans="3:14">
      <c r="C620" s="55"/>
      <c r="J620" s="11" t="str">
        <f t="shared" si="84"/>
        <v/>
      </c>
      <c r="M620" s="36"/>
      <c r="N620" s="11" t="str">
        <f>IF(E620&lt;&gt;"",VLOOKUP(E620,依頼一覧!F:H,2,0),"")</f>
        <v/>
      </c>
    </row>
    <row r="621" spans="3:14">
      <c r="C621" s="55"/>
      <c r="J621" s="11" t="str">
        <f t="shared" si="84"/>
        <v/>
      </c>
      <c r="M621" s="36"/>
      <c r="N621" s="11" t="str">
        <f>IF(E621&lt;&gt;"",VLOOKUP(E621,依頼一覧!F:H,2,0),"")</f>
        <v/>
      </c>
    </row>
    <row r="622" spans="3:14">
      <c r="C622" s="55"/>
      <c r="J622" s="11" t="str">
        <f t="shared" si="84"/>
        <v/>
      </c>
      <c r="M622" s="36"/>
      <c r="N622" s="11" t="str">
        <f>IF(E622&lt;&gt;"",VLOOKUP(E622,依頼一覧!F:H,2,0),"")</f>
        <v/>
      </c>
    </row>
    <row r="623" spans="3:14">
      <c r="C623" s="55"/>
      <c r="J623" s="11" t="str">
        <f t="shared" si="84"/>
        <v/>
      </c>
      <c r="M623" s="36"/>
      <c r="N623" s="11" t="str">
        <f>IF(E623&lt;&gt;"",VLOOKUP(E623,依頼一覧!F:H,2,0),"")</f>
        <v/>
      </c>
    </row>
    <row r="624" spans="3:14">
      <c r="C624" s="55"/>
      <c r="J624" s="11" t="str">
        <f t="shared" si="84"/>
        <v/>
      </c>
      <c r="M624" s="36"/>
      <c r="N624" s="11" t="str">
        <f>IF(E624&lt;&gt;"",VLOOKUP(E624,依頼一覧!F:H,2,0),"")</f>
        <v/>
      </c>
    </row>
    <row r="625" spans="3:14">
      <c r="C625" s="55"/>
      <c r="J625" s="11" t="str">
        <f t="shared" si="84"/>
        <v/>
      </c>
      <c r="M625" s="36"/>
      <c r="N625" s="11" t="str">
        <f>IF(E625&lt;&gt;"",VLOOKUP(E625,依頼一覧!F:H,2,0),"")</f>
        <v/>
      </c>
    </row>
    <row r="626" spans="3:14">
      <c r="C626" s="55"/>
      <c r="J626" s="11" t="str">
        <f t="shared" si="84"/>
        <v/>
      </c>
      <c r="M626" s="36"/>
      <c r="N626" s="11" t="str">
        <f>IF(E626&lt;&gt;"",VLOOKUP(E626,依頼一覧!F:H,2,0),"")</f>
        <v/>
      </c>
    </row>
    <row r="627" spans="3:14">
      <c r="C627" s="55"/>
      <c r="J627" s="11" t="str">
        <f t="shared" si="84"/>
        <v/>
      </c>
      <c r="M627" s="36"/>
      <c r="N627" s="11" t="str">
        <f>IF(E627&lt;&gt;"",VLOOKUP(E627,依頼一覧!F:H,2,0),"")</f>
        <v/>
      </c>
    </row>
    <row r="628" spans="3:14">
      <c r="C628" s="55"/>
      <c r="J628" s="11" t="str">
        <f t="shared" si="84"/>
        <v/>
      </c>
      <c r="M628" s="36"/>
      <c r="N628" s="11" t="str">
        <f>IF(E628&lt;&gt;"",VLOOKUP(E628,依頼一覧!F:H,2,0),"")</f>
        <v/>
      </c>
    </row>
    <row r="629" spans="3:14">
      <c r="C629" s="55"/>
      <c r="J629" s="11" t="str">
        <f t="shared" si="84"/>
        <v/>
      </c>
      <c r="M629" s="36"/>
      <c r="N629" s="11" t="str">
        <f>IF(E629&lt;&gt;"",VLOOKUP(E629,依頼一覧!F:H,2,0),"")</f>
        <v/>
      </c>
    </row>
    <row r="630" spans="3:14">
      <c r="C630" s="55"/>
      <c r="J630" s="11" t="str">
        <f t="shared" si="84"/>
        <v/>
      </c>
      <c r="M630" s="36"/>
      <c r="N630" s="11" t="str">
        <f>IF(E630&lt;&gt;"",VLOOKUP(E630,依頼一覧!F:H,2,0),"")</f>
        <v/>
      </c>
    </row>
    <row r="631" spans="3:14">
      <c r="C631" s="55"/>
      <c r="J631" s="11" t="str">
        <f t="shared" si="84"/>
        <v/>
      </c>
      <c r="M631" s="36"/>
      <c r="N631" s="11" t="str">
        <f>IF(E631&lt;&gt;"",VLOOKUP(E631,依頼一覧!F:H,2,0),"")</f>
        <v/>
      </c>
    </row>
    <row r="632" spans="3:14">
      <c r="C632" s="55"/>
      <c r="J632" s="11" t="str">
        <f t="shared" si="84"/>
        <v/>
      </c>
      <c r="M632" s="36"/>
      <c r="N632" s="11" t="str">
        <f>IF(E632&lt;&gt;"",VLOOKUP(E632,依頼一覧!F:H,2,0),"")</f>
        <v/>
      </c>
    </row>
    <row r="633" spans="3:14">
      <c r="C633" s="55"/>
      <c r="J633" s="11" t="str">
        <f t="shared" si="84"/>
        <v/>
      </c>
      <c r="M633" s="36"/>
      <c r="N633" s="11" t="str">
        <f>IF(E633&lt;&gt;"",VLOOKUP(E633,依頼一覧!F:H,2,0),"")</f>
        <v/>
      </c>
    </row>
    <row r="634" spans="3:14">
      <c r="C634" s="55"/>
      <c r="J634" s="11" t="str">
        <f t="shared" si="84"/>
        <v/>
      </c>
      <c r="M634" s="36"/>
      <c r="N634" s="11" t="str">
        <f>IF(E634&lt;&gt;"",VLOOKUP(E634,依頼一覧!F:H,2,0),"")</f>
        <v/>
      </c>
    </row>
    <row r="635" spans="3:14">
      <c r="C635" s="55"/>
      <c r="J635" s="11" t="str">
        <f t="shared" si="84"/>
        <v/>
      </c>
      <c r="M635" s="36"/>
      <c r="N635" s="11" t="str">
        <f>IF(E635&lt;&gt;"",VLOOKUP(E635,依頼一覧!F:H,2,0),"")</f>
        <v/>
      </c>
    </row>
    <row r="636" spans="3:14">
      <c r="C636" s="55"/>
      <c r="J636" s="11" t="str">
        <f t="shared" si="84"/>
        <v/>
      </c>
      <c r="M636" s="36"/>
      <c r="N636" s="11" t="str">
        <f>IF(E636&lt;&gt;"",VLOOKUP(E636,依頼一覧!F:H,2,0),"")</f>
        <v/>
      </c>
    </row>
    <row r="637" spans="3:14">
      <c r="C637" s="55"/>
      <c r="J637" s="11" t="str">
        <f t="shared" si="84"/>
        <v/>
      </c>
      <c r="M637" s="36"/>
      <c r="N637" s="11" t="str">
        <f>IF(E637&lt;&gt;"",VLOOKUP(E637,依頼一覧!F:H,2,0),"")</f>
        <v/>
      </c>
    </row>
    <row r="638" spans="3:14">
      <c r="C638" s="55"/>
      <c r="J638" s="11" t="str">
        <f t="shared" si="84"/>
        <v/>
      </c>
      <c r="M638" s="36"/>
      <c r="N638" s="11" t="str">
        <f>IF(E638&lt;&gt;"",VLOOKUP(E638,依頼一覧!F:H,2,0),"")</f>
        <v/>
      </c>
    </row>
    <row r="639" spans="3:14">
      <c r="C639" s="55"/>
      <c r="J639" s="11" t="str">
        <f t="shared" si="84"/>
        <v/>
      </c>
      <c r="M639" s="36"/>
      <c r="N639" s="11" t="str">
        <f>IF(E639&lt;&gt;"",VLOOKUP(E639,依頼一覧!F:H,2,0),"")</f>
        <v/>
      </c>
    </row>
    <row r="640" spans="3:14">
      <c r="C640" s="55"/>
      <c r="J640" s="11" t="str">
        <f t="shared" si="84"/>
        <v/>
      </c>
      <c r="M640" s="36"/>
      <c r="N640" s="11" t="str">
        <f>IF(E640&lt;&gt;"",VLOOKUP(E640,依頼一覧!F:H,2,0),"")</f>
        <v/>
      </c>
    </row>
    <row r="641" spans="3:14">
      <c r="C641" s="55"/>
      <c r="J641" s="11" t="str">
        <f t="shared" si="84"/>
        <v/>
      </c>
      <c r="M641" s="36"/>
      <c r="N641" s="11" t="str">
        <f>IF(E641&lt;&gt;"",VLOOKUP(E641,依頼一覧!F:H,2,0),"")</f>
        <v/>
      </c>
    </row>
    <row r="642" spans="3:14">
      <c r="C642" s="55"/>
      <c r="J642" s="11" t="str">
        <f t="shared" ref="J642:J705" si="85">IF(E642&lt;&gt;"",
IF(
OR(VALUE(G642)=31091,VALUE(G642)=49561,VALUE(G642)=49790,VALUE(G642)=48161,VALUE(G642)=49661,VALUE(G642)=49861,VALUE(G642)=48561,VALUE(G642)=49679,VALUE(G642)=60522,VALUE(G642)=49261,VALUE(G642)=49681,VALUE(G642)=71151,VALUE(G642)=49361,VALUE(G642)=49743,VALUE(G642)=77334,VALUE(G642)=49461,VALUE(G642)=49761,VALUE(G642)=99661,VALUE(G642)=917,VALUE(G642)=10035,VALUE(G642)=49663,VALUE(G642)=49665,VALUE(G642)=60020,VALUE(G642)=99660,VALUE(G642)=99663,VALUE(G642)=99665,VALUE(G642)=71151,VALUE(G642)=31081),"JCB",
IF(
E642=0,"J-Mups","MUN"
)
),"")</f>
        <v/>
      </c>
      <c r="M642" s="36"/>
      <c r="N642" s="11" t="str">
        <f>IF(E642&lt;&gt;"",VLOOKUP(E642,依頼一覧!F:H,2,0),"")</f>
        <v/>
      </c>
    </row>
    <row r="643" spans="3:14">
      <c r="C643" s="55"/>
      <c r="J643" s="11" t="str">
        <f t="shared" si="85"/>
        <v/>
      </c>
      <c r="M643" s="36"/>
      <c r="N643" s="11" t="str">
        <f>IF(E643&lt;&gt;"",VLOOKUP(E643,依頼一覧!F:H,2,0),"")</f>
        <v/>
      </c>
    </row>
    <row r="644" spans="3:14">
      <c r="C644" s="55"/>
      <c r="J644" s="11" t="str">
        <f t="shared" si="85"/>
        <v/>
      </c>
      <c r="M644" s="36"/>
      <c r="N644" s="11" t="str">
        <f>IF(E644&lt;&gt;"",VLOOKUP(E644,依頼一覧!F:H,2,0),"")</f>
        <v/>
      </c>
    </row>
    <row r="645" spans="3:14">
      <c r="C645" s="55"/>
      <c r="J645" s="11" t="str">
        <f t="shared" si="85"/>
        <v/>
      </c>
      <c r="M645" s="36"/>
      <c r="N645" s="11" t="str">
        <f>IF(E645&lt;&gt;"",VLOOKUP(E645,依頼一覧!F:H,2,0),"")</f>
        <v/>
      </c>
    </row>
    <row r="646" spans="3:14">
      <c r="C646" s="55"/>
      <c r="J646" s="11" t="str">
        <f t="shared" si="85"/>
        <v/>
      </c>
      <c r="M646" s="36"/>
      <c r="N646" s="11" t="str">
        <f>IF(E646&lt;&gt;"",VLOOKUP(E646,依頼一覧!F:H,2,0),"")</f>
        <v/>
      </c>
    </row>
    <row r="647" spans="3:14">
      <c r="C647" s="55"/>
      <c r="J647" s="11" t="str">
        <f t="shared" si="85"/>
        <v/>
      </c>
      <c r="M647" s="36"/>
      <c r="N647" s="11" t="str">
        <f>IF(E647&lt;&gt;"",VLOOKUP(E647,依頼一覧!F:H,2,0),"")</f>
        <v/>
      </c>
    </row>
    <row r="648" spans="3:14">
      <c r="C648" s="55"/>
      <c r="J648" s="11" t="str">
        <f t="shared" si="85"/>
        <v/>
      </c>
      <c r="M648" s="36"/>
      <c r="N648" s="11" t="str">
        <f>IF(E648&lt;&gt;"",VLOOKUP(E648,依頼一覧!F:H,2,0),"")</f>
        <v/>
      </c>
    </row>
    <row r="649" spans="3:14">
      <c r="C649" s="55"/>
      <c r="J649" s="11" t="str">
        <f t="shared" si="85"/>
        <v/>
      </c>
      <c r="M649" s="36"/>
      <c r="N649" s="11" t="str">
        <f>IF(E649&lt;&gt;"",VLOOKUP(E649,依頼一覧!F:H,2,0),"")</f>
        <v/>
      </c>
    </row>
    <row r="650" spans="3:14">
      <c r="C650" s="55"/>
      <c r="J650" s="11" t="str">
        <f t="shared" si="85"/>
        <v/>
      </c>
      <c r="M650" s="36"/>
      <c r="N650" s="11" t="str">
        <f>IF(E650&lt;&gt;"",VLOOKUP(E650,依頼一覧!F:H,2,0),"")</f>
        <v/>
      </c>
    </row>
    <row r="651" spans="3:14">
      <c r="C651" s="55"/>
      <c r="J651" s="11" t="str">
        <f t="shared" si="85"/>
        <v/>
      </c>
      <c r="M651" s="36"/>
      <c r="N651" s="11" t="str">
        <f>IF(E651&lt;&gt;"",VLOOKUP(E651,依頼一覧!F:H,2,0),"")</f>
        <v/>
      </c>
    </row>
    <row r="652" spans="3:14">
      <c r="C652" s="55"/>
      <c r="J652" s="11" t="str">
        <f t="shared" si="85"/>
        <v/>
      </c>
      <c r="M652" s="36"/>
      <c r="N652" s="11" t="str">
        <f>IF(E652&lt;&gt;"",VLOOKUP(E652,依頼一覧!F:H,2,0),"")</f>
        <v/>
      </c>
    </row>
    <row r="653" spans="3:14">
      <c r="C653" s="55"/>
      <c r="J653" s="11" t="str">
        <f t="shared" si="85"/>
        <v/>
      </c>
      <c r="M653" s="36"/>
      <c r="N653" s="11" t="str">
        <f>IF(E653&lt;&gt;"",VLOOKUP(E653,依頼一覧!F:H,2,0),"")</f>
        <v/>
      </c>
    </row>
    <row r="654" spans="3:14">
      <c r="C654" s="55"/>
      <c r="J654" s="11" t="str">
        <f t="shared" si="85"/>
        <v/>
      </c>
      <c r="M654" s="36"/>
      <c r="N654" s="11" t="str">
        <f>IF(E654&lt;&gt;"",VLOOKUP(E654,依頼一覧!F:H,2,0),"")</f>
        <v/>
      </c>
    </row>
    <row r="655" spans="3:14">
      <c r="C655" s="55"/>
      <c r="J655" s="11" t="str">
        <f t="shared" si="85"/>
        <v/>
      </c>
      <c r="M655" s="36"/>
      <c r="N655" s="11" t="str">
        <f>IF(E655&lt;&gt;"",VLOOKUP(E655,依頼一覧!F:H,2,0),"")</f>
        <v/>
      </c>
    </row>
    <row r="656" spans="3:14">
      <c r="C656" s="55"/>
      <c r="J656" s="11" t="str">
        <f t="shared" si="85"/>
        <v/>
      </c>
      <c r="M656" s="36"/>
      <c r="N656" s="11" t="str">
        <f>IF(E656&lt;&gt;"",VLOOKUP(E656,依頼一覧!F:H,2,0),"")</f>
        <v/>
      </c>
    </row>
    <row r="657" spans="3:14">
      <c r="C657" s="55"/>
      <c r="J657" s="11" t="str">
        <f t="shared" si="85"/>
        <v/>
      </c>
      <c r="M657" s="36"/>
      <c r="N657" s="11" t="str">
        <f>IF(E657&lt;&gt;"",VLOOKUP(E657,依頼一覧!F:H,2,0),"")</f>
        <v/>
      </c>
    </row>
    <row r="658" spans="3:14">
      <c r="C658" s="55"/>
      <c r="J658" s="11" t="str">
        <f t="shared" si="85"/>
        <v/>
      </c>
      <c r="M658" s="36"/>
      <c r="N658" s="11" t="str">
        <f>IF(E658&lt;&gt;"",VLOOKUP(E658,依頼一覧!F:H,2,0),"")</f>
        <v/>
      </c>
    </row>
    <row r="659" spans="3:14">
      <c r="C659" s="55"/>
      <c r="J659" s="11" t="str">
        <f t="shared" si="85"/>
        <v/>
      </c>
      <c r="M659" s="36"/>
      <c r="N659" s="11" t="str">
        <f>IF(E659&lt;&gt;"",VLOOKUP(E659,依頼一覧!F:H,2,0),"")</f>
        <v/>
      </c>
    </row>
    <row r="660" spans="3:14">
      <c r="C660" s="55"/>
      <c r="J660" s="11" t="str">
        <f t="shared" si="85"/>
        <v/>
      </c>
      <c r="M660" s="36"/>
      <c r="N660" s="11" t="str">
        <f>IF(E660&lt;&gt;"",VLOOKUP(E660,依頼一覧!F:H,2,0),"")</f>
        <v/>
      </c>
    </row>
    <row r="661" spans="3:14">
      <c r="C661" s="55"/>
      <c r="J661" s="11" t="str">
        <f t="shared" si="85"/>
        <v/>
      </c>
      <c r="M661" s="36"/>
      <c r="N661" s="11" t="str">
        <f>IF(E661&lt;&gt;"",VLOOKUP(E661,依頼一覧!F:H,2,0),"")</f>
        <v/>
      </c>
    </row>
    <row r="662" spans="3:14">
      <c r="C662" s="55"/>
      <c r="J662" s="11" t="str">
        <f t="shared" si="85"/>
        <v/>
      </c>
      <c r="M662" s="36"/>
      <c r="N662" s="11" t="str">
        <f>IF(E662&lt;&gt;"",VLOOKUP(E662,依頼一覧!F:H,2,0),"")</f>
        <v/>
      </c>
    </row>
    <row r="663" spans="3:14">
      <c r="C663" s="55"/>
      <c r="J663" s="11" t="str">
        <f t="shared" si="85"/>
        <v/>
      </c>
      <c r="M663" s="36"/>
      <c r="N663" s="11" t="str">
        <f>IF(E663&lt;&gt;"",VLOOKUP(E663,依頼一覧!F:H,2,0),"")</f>
        <v/>
      </c>
    </row>
    <row r="664" spans="3:14">
      <c r="C664" s="55"/>
      <c r="J664" s="11" t="str">
        <f t="shared" si="85"/>
        <v/>
      </c>
      <c r="M664" s="36"/>
      <c r="N664" s="11" t="str">
        <f>IF(E664&lt;&gt;"",VLOOKUP(E664,依頼一覧!F:H,2,0),"")</f>
        <v/>
      </c>
    </row>
    <row r="665" spans="3:14">
      <c r="C665" s="55"/>
      <c r="J665" s="11" t="str">
        <f t="shared" si="85"/>
        <v/>
      </c>
      <c r="M665" s="36"/>
      <c r="N665" s="11" t="str">
        <f>IF(E665&lt;&gt;"",VLOOKUP(E665,依頼一覧!F:H,2,0),"")</f>
        <v/>
      </c>
    </row>
    <row r="666" spans="3:14">
      <c r="C666" s="55"/>
      <c r="J666" s="11" t="str">
        <f t="shared" si="85"/>
        <v/>
      </c>
      <c r="M666" s="36"/>
      <c r="N666" s="11" t="str">
        <f>IF(E666&lt;&gt;"",VLOOKUP(E666,依頼一覧!F:H,2,0),"")</f>
        <v/>
      </c>
    </row>
    <row r="667" spans="3:14">
      <c r="C667" s="55"/>
      <c r="J667" s="11" t="str">
        <f t="shared" si="85"/>
        <v/>
      </c>
      <c r="M667" s="36"/>
      <c r="N667" s="11" t="str">
        <f>IF(E667&lt;&gt;"",VLOOKUP(E667,依頼一覧!F:H,2,0),"")</f>
        <v/>
      </c>
    </row>
    <row r="668" spans="3:14">
      <c r="C668" s="55"/>
      <c r="J668" s="11" t="str">
        <f t="shared" si="85"/>
        <v/>
      </c>
      <c r="M668" s="36"/>
      <c r="N668" s="11" t="str">
        <f>IF(E668&lt;&gt;"",VLOOKUP(E668,依頼一覧!F:H,2,0),"")</f>
        <v/>
      </c>
    </row>
    <row r="669" spans="3:14">
      <c r="C669" s="55"/>
      <c r="J669" s="11" t="str">
        <f t="shared" si="85"/>
        <v/>
      </c>
      <c r="M669" s="36"/>
      <c r="N669" s="11" t="str">
        <f>IF(E669&lt;&gt;"",VLOOKUP(E669,依頼一覧!F:H,2,0),"")</f>
        <v/>
      </c>
    </row>
    <row r="670" spans="3:14">
      <c r="C670" s="55"/>
      <c r="J670" s="11" t="str">
        <f t="shared" si="85"/>
        <v/>
      </c>
      <c r="M670" s="36"/>
      <c r="N670" s="11" t="str">
        <f>IF(E670&lt;&gt;"",VLOOKUP(E670,依頼一覧!F:H,2,0),"")</f>
        <v/>
      </c>
    </row>
    <row r="671" spans="3:14">
      <c r="C671" s="55"/>
      <c r="J671" s="11" t="str">
        <f t="shared" si="85"/>
        <v/>
      </c>
      <c r="M671" s="36"/>
      <c r="N671" s="11" t="str">
        <f>IF(E671&lt;&gt;"",VLOOKUP(E671,依頼一覧!F:H,2,0),"")</f>
        <v/>
      </c>
    </row>
    <row r="672" spans="3:14">
      <c r="C672" s="55"/>
      <c r="J672" s="11" t="str">
        <f t="shared" si="85"/>
        <v/>
      </c>
      <c r="M672" s="36"/>
      <c r="N672" s="11" t="str">
        <f>IF(E672&lt;&gt;"",VLOOKUP(E672,依頼一覧!F:H,2,0),"")</f>
        <v/>
      </c>
    </row>
    <row r="673" spans="3:14">
      <c r="C673" s="55"/>
      <c r="J673" s="11" t="str">
        <f t="shared" si="85"/>
        <v/>
      </c>
      <c r="M673" s="36"/>
      <c r="N673" s="11" t="str">
        <f>IF(E673&lt;&gt;"",VLOOKUP(E673,依頼一覧!F:H,2,0),"")</f>
        <v/>
      </c>
    </row>
    <row r="674" spans="3:14">
      <c r="C674" s="55"/>
      <c r="J674" s="11" t="str">
        <f t="shared" si="85"/>
        <v/>
      </c>
      <c r="M674" s="36"/>
      <c r="N674" s="11" t="str">
        <f>IF(E674&lt;&gt;"",VLOOKUP(E674,依頼一覧!F:H,2,0),"")</f>
        <v/>
      </c>
    </row>
    <row r="675" spans="3:14">
      <c r="C675" s="55"/>
      <c r="J675" s="11" t="str">
        <f t="shared" si="85"/>
        <v/>
      </c>
      <c r="M675" s="36"/>
      <c r="N675" s="11" t="str">
        <f>IF(E675&lt;&gt;"",VLOOKUP(E675,依頼一覧!F:H,2,0),"")</f>
        <v/>
      </c>
    </row>
    <row r="676" spans="3:14">
      <c r="C676" s="55"/>
      <c r="J676" s="11" t="str">
        <f t="shared" si="85"/>
        <v/>
      </c>
      <c r="M676" s="36"/>
      <c r="N676" s="11" t="str">
        <f>IF(E676&lt;&gt;"",VLOOKUP(E676,依頼一覧!F:H,2,0),"")</f>
        <v/>
      </c>
    </row>
    <row r="677" spans="3:14">
      <c r="C677" s="55"/>
      <c r="J677" s="11" t="str">
        <f t="shared" si="85"/>
        <v/>
      </c>
      <c r="M677" s="36"/>
      <c r="N677" s="11" t="str">
        <f>IF(E677&lt;&gt;"",VLOOKUP(E677,依頼一覧!F:H,2,0),"")</f>
        <v/>
      </c>
    </row>
    <row r="678" spans="3:14">
      <c r="C678" s="55"/>
      <c r="J678" s="11" t="str">
        <f t="shared" si="85"/>
        <v/>
      </c>
      <c r="M678" s="36"/>
      <c r="N678" s="11" t="str">
        <f>IF(E678&lt;&gt;"",VLOOKUP(E678,依頼一覧!F:H,2,0),"")</f>
        <v/>
      </c>
    </row>
    <row r="679" spans="3:14">
      <c r="C679" s="55"/>
      <c r="J679" s="11" t="str">
        <f t="shared" si="85"/>
        <v/>
      </c>
      <c r="M679" s="36"/>
      <c r="N679" s="11" t="str">
        <f>IF(E679&lt;&gt;"",VLOOKUP(E679,依頼一覧!F:H,2,0),"")</f>
        <v/>
      </c>
    </row>
    <row r="680" spans="3:14">
      <c r="C680" s="55"/>
      <c r="J680" s="11" t="str">
        <f t="shared" si="85"/>
        <v/>
      </c>
      <c r="M680" s="36"/>
      <c r="N680" s="11" t="str">
        <f>IF(E680&lt;&gt;"",VLOOKUP(E680,依頼一覧!F:H,2,0),"")</f>
        <v/>
      </c>
    </row>
    <row r="681" spans="3:14">
      <c r="C681" s="55"/>
      <c r="J681" s="11" t="str">
        <f t="shared" si="85"/>
        <v/>
      </c>
      <c r="M681" s="36"/>
      <c r="N681" s="11" t="str">
        <f>IF(E681&lt;&gt;"",VLOOKUP(E681,依頼一覧!F:H,2,0),"")</f>
        <v/>
      </c>
    </row>
    <row r="682" spans="3:14">
      <c r="C682" s="55"/>
      <c r="J682" s="11" t="str">
        <f t="shared" si="85"/>
        <v/>
      </c>
      <c r="M682" s="36"/>
      <c r="N682" s="11" t="str">
        <f>IF(E682&lt;&gt;"",VLOOKUP(E682,依頼一覧!F:H,2,0),"")</f>
        <v/>
      </c>
    </row>
    <row r="683" spans="3:14">
      <c r="C683" s="55"/>
      <c r="J683" s="11" t="str">
        <f t="shared" si="85"/>
        <v/>
      </c>
      <c r="M683" s="36"/>
      <c r="N683" s="11" t="str">
        <f>IF(E683&lt;&gt;"",VLOOKUP(E683,依頼一覧!F:H,2,0),"")</f>
        <v/>
      </c>
    </row>
    <row r="684" spans="3:14">
      <c r="C684" s="55"/>
      <c r="J684" s="11" t="str">
        <f t="shared" si="85"/>
        <v/>
      </c>
      <c r="M684" s="36"/>
      <c r="N684" s="11" t="str">
        <f>IF(E684&lt;&gt;"",VLOOKUP(E684,依頼一覧!F:H,2,0),"")</f>
        <v/>
      </c>
    </row>
    <row r="685" spans="3:14">
      <c r="C685" s="55"/>
      <c r="J685" s="11" t="str">
        <f t="shared" si="85"/>
        <v/>
      </c>
      <c r="M685" s="36"/>
      <c r="N685" s="11" t="str">
        <f>IF(E685&lt;&gt;"",VLOOKUP(E685,依頼一覧!F:H,2,0),"")</f>
        <v/>
      </c>
    </row>
    <row r="686" spans="3:14">
      <c r="C686" s="55"/>
      <c r="J686" s="11" t="str">
        <f t="shared" si="85"/>
        <v/>
      </c>
      <c r="M686" s="36"/>
      <c r="N686" s="11" t="str">
        <f>IF(E686&lt;&gt;"",VLOOKUP(E686,依頼一覧!F:H,2,0),"")</f>
        <v/>
      </c>
    </row>
    <row r="687" spans="3:14">
      <c r="C687" s="55"/>
      <c r="J687" s="11" t="str">
        <f t="shared" si="85"/>
        <v/>
      </c>
      <c r="M687" s="36"/>
      <c r="N687" s="11" t="str">
        <f>IF(E687&lt;&gt;"",VLOOKUP(E687,依頼一覧!F:H,2,0),"")</f>
        <v/>
      </c>
    </row>
    <row r="688" spans="3:14">
      <c r="C688" s="55"/>
      <c r="J688" s="11" t="str">
        <f t="shared" si="85"/>
        <v/>
      </c>
      <c r="M688" s="36"/>
      <c r="N688" s="11" t="str">
        <f>IF(E688&lt;&gt;"",VLOOKUP(E688,依頼一覧!F:H,2,0),"")</f>
        <v/>
      </c>
    </row>
    <row r="689" spans="3:14">
      <c r="C689" s="55"/>
      <c r="J689" s="11" t="str">
        <f t="shared" si="85"/>
        <v/>
      </c>
      <c r="M689" s="36"/>
      <c r="N689" s="11" t="str">
        <f>IF(E689&lt;&gt;"",VLOOKUP(E689,依頼一覧!F:H,2,0),"")</f>
        <v/>
      </c>
    </row>
    <row r="690" spans="3:14">
      <c r="C690" s="55"/>
      <c r="J690" s="11" t="str">
        <f t="shared" si="85"/>
        <v/>
      </c>
      <c r="M690" s="36"/>
      <c r="N690" s="11" t="str">
        <f>IF(E690&lt;&gt;"",VLOOKUP(E690,依頼一覧!F:H,2,0),"")</f>
        <v/>
      </c>
    </row>
    <row r="691" spans="3:14">
      <c r="C691" s="55"/>
      <c r="J691" s="11" t="str">
        <f t="shared" si="85"/>
        <v/>
      </c>
      <c r="M691" s="36"/>
      <c r="N691" s="11" t="str">
        <f>IF(E691&lt;&gt;"",VLOOKUP(E691,依頼一覧!F:H,2,0),"")</f>
        <v/>
      </c>
    </row>
    <row r="692" spans="3:14">
      <c r="C692" s="55"/>
      <c r="J692" s="11" t="str">
        <f t="shared" si="85"/>
        <v/>
      </c>
      <c r="M692" s="36"/>
      <c r="N692" s="11" t="str">
        <f>IF(E692&lt;&gt;"",VLOOKUP(E692,依頼一覧!F:H,2,0),"")</f>
        <v/>
      </c>
    </row>
    <row r="693" spans="3:14">
      <c r="C693" s="55"/>
      <c r="J693" s="11" t="str">
        <f t="shared" si="85"/>
        <v/>
      </c>
      <c r="M693" s="36"/>
      <c r="N693" s="11" t="str">
        <f>IF(E693&lt;&gt;"",VLOOKUP(E693,依頼一覧!F:H,2,0),"")</f>
        <v/>
      </c>
    </row>
    <row r="694" spans="3:14">
      <c r="C694" s="55"/>
      <c r="J694" s="11" t="str">
        <f t="shared" si="85"/>
        <v/>
      </c>
      <c r="M694" s="36"/>
      <c r="N694" s="11" t="str">
        <f>IF(E694&lt;&gt;"",VLOOKUP(E694,依頼一覧!F:H,2,0),"")</f>
        <v/>
      </c>
    </row>
    <row r="695" spans="3:14">
      <c r="C695" s="55"/>
      <c r="J695" s="11" t="str">
        <f t="shared" si="85"/>
        <v/>
      </c>
      <c r="M695" s="36"/>
      <c r="N695" s="11" t="str">
        <f>IF(E695&lt;&gt;"",VLOOKUP(E695,依頼一覧!F:H,2,0),"")</f>
        <v/>
      </c>
    </row>
    <row r="696" spans="3:14">
      <c r="C696" s="55"/>
      <c r="J696" s="11" t="str">
        <f t="shared" si="85"/>
        <v/>
      </c>
      <c r="M696" s="36"/>
      <c r="N696" s="11" t="str">
        <f>IF(E696&lt;&gt;"",VLOOKUP(E696,依頼一覧!F:H,2,0),"")</f>
        <v/>
      </c>
    </row>
    <row r="697" spans="3:14">
      <c r="C697" s="55"/>
      <c r="J697" s="11" t="str">
        <f t="shared" si="85"/>
        <v/>
      </c>
      <c r="M697" s="36"/>
      <c r="N697" s="11" t="str">
        <f>IF(E697&lt;&gt;"",VLOOKUP(E697,依頼一覧!F:H,2,0),"")</f>
        <v/>
      </c>
    </row>
    <row r="698" spans="3:14">
      <c r="C698" s="55"/>
      <c r="J698" s="11" t="str">
        <f t="shared" si="85"/>
        <v/>
      </c>
      <c r="M698" s="36"/>
      <c r="N698" s="11" t="str">
        <f>IF(E698&lt;&gt;"",VLOOKUP(E698,依頼一覧!F:H,2,0),"")</f>
        <v/>
      </c>
    </row>
    <row r="699" spans="3:14">
      <c r="C699" s="55"/>
      <c r="J699" s="11" t="str">
        <f t="shared" si="85"/>
        <v/>
      </c>
      <c r="M699" s="36"/>
      <c r="N699" s="11" t="str">
        <f>IF(E699&lt;&gt;"",VLOOKUP(E699,依頼一覧!F:H,2,0),"")</f>
        <v/>
      </c>
    </row>
    <row r="700" spans="3:14">
      <c r="C700" s="55"/>
      <c r="J700" s="11" t="str">
        <f t="shared" si="85"/>
        <v/>
      </c>
      <c r="M700" s="36"/>
      <c r="N700" s="11" t="str">
        <f>IF(E700&lt;&gt;"",VLOOKUP(E700,依頼一覧!F:H,2,0),"")</f>
        <v/>
      </c>
    </row>
    <row r="701" spans="3:14">
      <c r="C701" s="55"/>
      <c r="J701" s="11" t="str">
        <f t="shared" si="85"/>
        <v/>
      </c>
      <c r="M701" s="36"/>
      <c r="N701" s="11" t="str">
        <f>IF(E701&lt;&gt;"",VLOOKUP(E701,依頼一覧!F:H,2,0),"")</f>
        <v/>
      </c>
    </row>
    <row r="702" spans="3:14">
      <c r="C702" s="55"/>
      <c r="J702" s="11" t="str">
        <f t="shared" si="85"/>
        <v/>
      </c>
      <c r="M702" s="36"/>
      <c r="N702" s="11" t="str">
        <f>IF(E702&lt;&gt;"",VLOOKUP(E702,依頼一覧!F:H,2,0),"")</f>
        <v/>
      </c>
    </row>
    <row r="703" spans="3:14">
      <c r="C703" s="55"/>
      <c r="J703" s="11" t="str">
        <f t="shared" si="85"/>
        <v/>
      </c>
      <c r="M703" s="36"/>
      <c r="N703" s="11" t="str">
        <f>IF(E703&lt;&gt;"",VLOOKUP(E703,依頼一覧!F:H,2,0),"")</f>
        <v/>
      </c>
    </row>
    <row r="704" spans="3:14">
      <c r="C704" s="55"/>
      <c r="J704" s="11" t="str">
        <f t="shared" si="85"/>
        <v/>
      </c>
      <c r="M704" s="36"/>
      <c r="N704" s="11" t="str">
        <f>IF(E704&lt;&gt;"",VLOOKUP(E704,依頼一覧!F:H,2,0),"")</f>
        <v/>
      </c>
    </row>
    <row r="705" spans="3:14">
      <c r="C705" s="55"/>
      <c r="J705" s="11" t="str">
        <f t="shared" si="85"/>
        <v/>
      </c>
      <c r="M705" s="36"/>
      <c r="N705" s="11" t="str">
        <f>IF(E705&lt;&gt;"",VLOOKUP(E705,依頼一覧!F:H,2,0),"")</f>
        <v/>
      </c>
    </row>
    <row r="706" spans="3:14">
      <c r="C706" s="55"/>
      <c r="J706" s="11" t="str">
        <f t="shared" ref="J706:J769" si="86">IF(E706&lt;&gt;"",
IF(
OR(VALUE(G706)=31091,VALUE(G706)=49561,VALUE(G706)=49790,VALUE(G706)=48161,VALUE(G706)=49661,VALUE(G706)=49861,VALUE(G706)=48561,VALUE(G706)=49679,VALUE(G706)=60522,VALUE(G706)=49261,VALUE(G706)=49681,VALUE(G706)=71151,VALUE(G706)=49361,VALUE(G706)=49743,VALUE(G706)=77334,VALUE(G706)=49461,VALUE(G706)=49761,VALUE(G706)=99661,VALUE(G706)=917,VALUE(G706)=10035,VALUE(G706)=49663,VALUE(G706)=49665,VALUE(G706)=60020,VALUE(G706)=99660,VALUE(G706)=99663,VALUE(G706)=99665,VALUE(G706)=71151,VALUE(G706)=31081),"JCB",
IF(
E706=0,"J-Mups","MUN"
)
),"")</f>
        <v/>
      </c>
      <c r="M706" s="36"/>
      <c r="N706" s="11" t="str">
        <f>IF(E706&lt;&gt;"",VLOOKUP(E706,依頼一覧!F:H,2,0),"")</f>
        <v/>
      </c>
    </row>
    <row r="707" spans="3:14">
      <c r="C707" s="55"/>
      <c r="J707" s="11" t="str">
        <f t="shared" si="86"/>
        <v/>
      </c>
      <c r="M707" s="36"/>
      <c r="N707" s="11" t="str">
        <f>IF(E707&lt;&gt;"",VLOOKUP(E707,依頼一覧!F:H,2,0),"")</f>
        <v/>
      </c>
    </row>
    <row r="708" spans="3:14">
      <c r="C708" s="55"/>
      <c r="J708" s="11" t="str">
        <f t="shared" si="86"/>
        <v/>
      </c>
      <c r="M708" s="36"/>
      <c r="N708" s="11" t="str">
        <f>IF(E708&lt;&gt;"",VLOOKUP(E708,依頼一覧!F:H,2,0),"")</f>
        <v/>
      </c>
    </row>
    <row r="709" spans="3:14">
      <c r="C709" s="55"/>
      <c r="J709" s="11" t="str">
        <f t="shared" si="86"/>
        <v/>
      </c>
      <c r="M709" s="36"/>
      <c r="N709" s="11" t="str">
        <f>IF(E709&lt;&gt;"",VLOOKUP(E709,依頼一覧!F:H,2,0),"")</f>
        <v/>
      </c>
    </row>
    <row r="710" spans="3:14">
      <c r="C710" s="55"/>
      <c r="J710" s="11" t="str">
        <f t="shared" si="86"/>
        <v/>
      </c>
      <c r="M710" s="36"/>
      <c r="N710" s="11" t="str">
        <f>IF(E710&lt;&gt;"",VLOOKUP(E710,依頼一覧!F:H,2,0),"")</f>
        <v/>
      </c>
    </row>
    <row r="711" spans="3:14">
      <c r="C711" s="55"/>
      <c r="J711" s="11" t="str">
        <f t="shared" si="86"/>
        <v/>
      </c>
      <c r="M711" s="36"/>
      <c r="N711" s="11" t="str">
        <f>IF(E711&lt;&gt;"",VLOOKUP(E711,依頼一覧!F:H,2,0),"")</f>
        <v/>
      </c>
    </row>
    <row r="712" spans="3:14">
      <c r="C712" s="55"/>
      <c r="J712" s="11" t="str">
        <f t="shared" si="86"/>
        <v/>
      </c>
      <c r="M712" s="36"/>
      <c r="N712" s="11" t="str">
        <f>IF(E712&lt;&gt;"",VLOOKUP(E712,依頼一覧!F:H,2,0),"")</f>
        <v/>
      </c>
    </row>
    <row r="713" spans="3:14">
      <c r="C713" s="55"/>
      <c r="J713" s="11" t="str">
        <f t="shared" si="86"/>
        <v/>
      </c>
      <c r="M713" s="36"/>
      <c r="N713" s="11" t="str">
        <f>IF(E713&lt;&gt;"",VLOOKUP(E713,依頼一覧!F:H,2,0),"")</f>
        <v/>
      </c>
    </row>
    <row r="714" spans="3:14">
      <c r="C714" s="55"/>
      <c r="J714" s="11" t="str">
        <f t="shared" si="86"/>
        <v/>
      </c>
      <c r="M714" s="36"/>
      <c r="N714" s="11" t="str">
        <f>IF(E714&lt;&gt;"",VLOOKUP(E714,依頼一覧!F:H,2,0),"")</f>
        <v/>
      </c>
    </row>
    <row r="715" spans="3:14">
      <c r="C715" s="55"/>
      <c r="J715" s="11" t="str">
        <f t="shared" si="86"/>
        <v/>
      </c>
      <c r="M715" s="36"/>
      <c r="N715" s="11" t="str">
        <f>IF(E715&lt;&gt;"",VLOOKUP(E715,依頼一覧!F:H,2,0),"")</f>
        <v/>
      </c>
    </row>
    <row r="716" spans="3:14">
      <c r="C716" s="55"/>
      <c r="J716" s="11" t="str">
        <f t="shared" si="86"/>
        <v/>
      </c>
      <c r="M716" s="36"/>
      <c r="N716" s="11" t="str">
        <f>IF(E716&lt;&gt;"",VLOOKUP(E716,依頼一覧!F:H,2,0),"")</f>
        <v/>
      </c>
    </row>
    <row r="717" spans="3:14">
      <c r="C717" s="55"/>
      <c r="J717" s="11" t="str">
        <f t="shared" si="86"/>
        <v/>
      </c>
      <c r="M717" s="36"/>
      <c r="N717" s="11" t="str">
        <f>IF(E717&lt;&gt;"",VLOOKUP(E717,依頼一覧!F:H,2,0),"")</f>
        <v/>
      </c>
    </row>
    <row r="718" spans="3:14">
      <c r="C718" s="55"/>
      <c r="J718" s="11" t="str">
        <f t="shared" si="86"/>
        <v/>
      </c>
      <c r="M718" s="36"/>
      <c r="N718" s="11" t="str">
        <f>IF(E718&lt;&gt;"",VLOOKUP(E718,依頼一覧!F:H,2,0),"")</f>
        <v/>
      </c>
    </row>
    <row r="719" spans="3:14">
      <c r="C719" s="55"/>
      <c r="J719" s="11" t="str">
        <f t="shared" si="86"/>
        <v/>
      </c>
      <c r="M719" s="36"/>
      <c r="N719" s="11" t="str">
        <f>IF(E719&lt;&gt;"",VLOOKUP(E719,依頼一覧!F:H,2,0),"")</f>
        <v/>
      </c>
    </row>
    <row r="720" spans="3:14">
      <c r="C720" s="55"/>
      <c r="J720" s="11" t="str">
        <f t="shared" si="86"/>
        <v/>
      </c>
      <c r="M720" s="36"/>
      <c r="N720" s="11" t="str">
        <f>IF(E720&lt;&gt;"",VLOOKUP(E720,依頼一覧!F:H,2,0),"")</f>
        <v/>
      </c>
    </row>
    <row r="721" spans="3:14">
      <c r="C721" s="55"/>
      <c r="J721" s="11" t="str">
        <f t="shared" si="86"/>
        <v/>
      </c>
      <c r="M721" s="36"/>
      <c r="N721" s="11" t="str">
        <f>IF(E721&lt;&gt;"",VLOOKUP(E721,依頼一覧!F:H,2,0),"")</f>
        <v/>
      </c>
    </row>
    <row r="722" spans="3:14">
      <c r="C722" s="55"/>
      <c r="J722" s="11" t="str">
        <f t="shared" si="86"/>
        <v/>
      </c>
      <c r="M722" s="36"/>
      <c r="N722" s="11" t="str">
        <f>IF(E722&lt;&gt;"",VLOOKUP(E722,依頼一覧!F:H,2,0),"")</f>
        <v/>
      </c>
    </row>
    <row r="723" spans="3:14">
      <c r="C723" s="55"/>
      <c r="J723" s="11" t="str">
        <f t="shared" si="86"/>
        <v/>
      </c>
      <c r="M723" s="36"/>
      <c r="N723" s="11" t="str">
        <f>IF(E723&lt;&gt;"",VLOOKUP(E723,依頼一覧!F:H,2,0),"")</f>
        <v/>
      </c>
    </row>
    <row r="724" spans="3:14">
      <c r="C724" s="55"/>
      <c r="J724" s="11" t="str">
        <f t="shared" si="86"/>
        <v/>
      </c>
      <c r="M724" s="36"/>
      <c r="N724" s="11" t="str">
        <f>IF(E724&lt;&gt;"",VLOOKUP(E724,依頼一覧!F:H,2,0),"")</f>
        <v/>
      </c>
    </row>
    <row r="725" spans="3:14">
      <c r="C725" s="55"/>
      <c r="J725" s="11" t="str">
        <f t="shared" si="86"/>
        <v/>
      </c>
      <c r="M725" s="36"/>
      <c r="N725" s="11" t="str">
        <f>IF(E725&lt;&gt;"",VLOOKUP(E725,依頼一覧!F:H,2,0),"")</f>
        <v/>
      </c>
    </row>
    <row r="726" spans="3:14">
      <c r="C726" s="55"/>
      <c r="J726" s="11" t="str">
        <f t="shared" si="86"/>
        <v/>
      </c>
      <c r="M726" s="36"/>
      <c r="N726" s="11" t="str">
        <f>IF(E726&lt;&gt;"",VLOOKUP(E726,依頼一覧!F:H,2,0),"")</f>
        <v/>
      </c>
    </row>
    <row r="727" spans="3:14">
      <c r="C727" s="55"/>
      <c r="J727" s="11" t="str">
        <f t="shared" si="86"/>
        <v/>
      </c>
      <c r="M727" s="36"/>
      <c r="N727" s="11" t="str">
        <f>IF(E727&lt;&gt;"",VLOOKUP(E727,依頼一覧!F:H,2,0),"")</f>
        <v/>
      </c>
    </row>
    <row r="728" spans="3:14">
      <c r="C728" s="55"/>
      <c r="J728" s="11" t="str">
        <f t="shared" si="86"/>
        <v/>
      </c>
      <c r="M728" s="36"/>
      <c r="N728" s="11" t="str">
        <f>IF(E728&lt;&gt;"",VLOOKUP(E728,依頼一覧!F:H,2,0),"")</f>
        <v/>
      </c>
    </row>
    <row r="729" spans="3:14">
      <c r="C729" s="55"/>
      <c r="J729" s="11" t="str">
        <f t="shared" si="86"/>
        <v/>
      </c>
      <c r="M729" s="36"/>
      <c r="N729" s="11" t="str">
        <f>IF(E729&lt;&gt;"",VLOOKUP(E729,依頼一覧!F:H,2,0),"")</f>
        <v/>
      </c>
    </row>
    <row r="730" spans="3:14">
      <c r="C730" s="55"/>
      <c r="J730" s="11" t="str">
        <f t="shared" si="86"/>
        <v/>
      </c>
      <c r="M730" s="36"/>
      <c r="N730" s="11" t="str">
        <f>IF(E730&lt;&gt;"",VLOOKUP(E730,依頼一覧!F:H,2,0),"")</f>
        <v/>
      </c>
    </row>
    <row r="731" spans="3:14">
      <c r="C731" s="55"/>
      <c r="J731" s="11" t="str">
        <f t="shared" si="86"/>
        <v/>
      </c>
      <c r="M731" s="36"/>
      <c r="N731" s="11" t="str">
        <f>IF(E731&lt;&gt;"",VLOOKUP(E731,依頼一覧!F:H,2,0),"")</f>
        <v/>
      </c>
    </row>
    <row r="732" spans="3:14">
      <c r="C732" s="55"/>
      <c r="J732" s="11" t="str">
        <f t="shared" si="86"/>
        <v/>
      </c>
      <c r="M732" s="36"/>
      <c r="N732" s="11" t="str">
        <f>IF(E732&lt;&gt;"",VLOOKUP(E732,依頼一覧!F:H,2,0),"")</f>
        <v/>
      </c>
    </row>
    <row r="733" spans="3:14">
      <c r="C733" s="55"/>
      <c r="J733" s="11" t="str">
        <f t="shared" si="86"/>
        <v/>
      </c>
      <c r="M733" s="36"/>
      <c r="N733" s="11" t="str">
        <f>IF(E733&lt;&gt;"",VLOOKUP(E733,依頼一覧!F:H,2,0),"")</f>
        <v/>
      </c>
    </row>
    <row r="734" spans="3:14">
      <c r="C734" s="55"/>
      <c r="J734" s="11" t="str">
        <f t="shared" si="86"/>
        <v/>
      </c>
      <c r="M734" s="36"/>
      <c r="N734" s="11" t="str">
        <f>IF(E734&lt;&gt;"",VLOOKUP(E734,依頼一覧!F:H,2,0),"")</f>
        <v/>
      </c>
    </row>
    <row r="735" spans="3:14">
      <c r="C735" s="55"/>
      <c r="J735" s="11" t="str">
        <f t="shared" si="86"/>
        <v/>
      </c>
      <c r="M735" s="36"/>
      <c r="N735" s="11" t="str">
        <f>IF(E735&lt;&gt;"",VLOOKUP(E735,依頼一覧!F:H,2,0),"")</f>
        <v/>
      </c>
    </row>
    <row r="736" spans="3:14">
      <c r="C736" s="55"/>
      <c r="J736" s="11" t="str">
        <f t="shared" si="86"/>
        <v/>
      </c>
      <c r="M736" s="36"/>
      <c r="N736" s="11" t="str">
        <f>IF(E736&lt;&gt;"",VLOOKUP(E736,依頼一覧!F:H,2,0),"")</f>
        <v/>
      </c>
    </row>
    <row r="737" spans="3:14">
      <c r="C737" s="55"/>
      <c r="J737" s="11" t="str">
        <f t="shared" si="86"/>
        <v/>
      </c>
      <c r="M737" s="36"/>
      <c r="N737" s="11" t="str">
        <f>IF(E737&lt;&gt;"",VLOOKUP(E737,依頼一覧!F:H,2,0),"")</f>
        <v/>
      </c>
    </row>
    <row r="738" spans="3:14">
      <c r="C738" s="55"/>
      <c r="J738" s="11" t="str">
        <f t="shared" si="86"/>
        <v/>
      </c>
      <c r="M738" s="36"/>
      <c r="N738" s="11" t="str">
        <f>IF(E738&lt;&gt;"",VLOOKUP(E738,依頼一覧!F:H,2,0),"")</f>
        <v/>
      </c>
    </row>
    <row r="739" spans="3:14">
      <c r="C739" s="55"/>
      <c r="J739" s="11" t="str">
        <f t="shared" si="86"/>
        <v/>
      </c>
      <c r="M739" s="36"/>
      <c r="N739" s="11" t="str">
        <f>IF(E739&lt;&gt;"",VLOOKUP(E739,依頼一覧!F:H,2,0),"")</f>
        <v/>
      </c>
    </row>
    <row r="740" spans="3:14">
      <c r="C740" s="55"/>
      <c r="J740" s="11" t="str">
        <f t="shared" si="86"/>
        <v/>
      </c>
      <c r="M740" s="36"/>
      <c r="N740" s="11" t="str">
        <f>IF(E740&lt;&gt;"",VLOOKUP(E740,依頼一覧!F:H,2,0),"")</f>
        <v/>
      </c>
    </row>
    <row r="741" spans="3:14">
      <c r="C741" s="55"/>
      <c r="J741" s="11" t="str">
        <f t="shared" si="86"/>
        <v/>
      </c>
      <c r="M741" s="36"/>
      <c r="N741" s="11" t="str">
        <f>IF(E741&lt;&gt;"",VLOOKUP(E741,依頼一覧!F:H,2,0),"")</f>
        <v/>
      </c>
    </row>
    <row r="742" spans="3:14">
      <c r="C742" s="55"/>
      <c r="J742" s="11" t="str">
        <f t="shared" si="86"/>
        <v/>
      </c>
      <c r="M742" s="36"/>
      <c r="N742" s="11" t="str">
        <f>IF(E742&lt;&gt;"",VLOOKUP(E742,依頼一覧!F:H,2,0),"")</f>
        <v/>
      </c>
    </row>
    <row r="743" spans="3:14">
      <c r="C743" s="55"/>
      <c r="J743" s="11" t="str">
        <f t="shared" si="86"/>
        <v/>
      </c>
      <c r="M743" s="36"/>
      <c r="N743" s="11" t="str">
        <f>IF(E743&lt;&gt;"",VLOOKUP(E743,依頼一覧!F:H,2,0),"")</f>
        <v/>
      </c>
    </row>
    <row r="744" spans="3:14">
      <c r="C744" s="55"/>
      <c r="J744" s="11" t="str">
        <f t="shared" si="86"/>
        <v/>
      </c>
      <c r="M744" s="36"/>
      <c r="N744" s="11" t="str">
        <f>IF(E744&lt;&gt;"",VLOOKUP(E744,依頼一覧!F:H,2,0),"")</f>
        <v/>
      </c>
    </row>
    <row r="745" spans="3:14">
      <c r="C745" s="55"/>
      <c r="J745" s="11" t="str">
        <f t="shared" si="86"/>
        <v/>
      </c>
      <c r="M745" s="36"/>
      <c r="N745" s="11" t="str">
        <f>IF(E745&lt;&gt;"",VLOOKUP(E745,依頼一覧!F:H,2,0),"")</f>
        <v/>
      </c>
    </row>
    <row r="746" spans="3:14">
      <c r="C746" s="55"/>
      <c r="J746" s="11" t="str">
        <f t="shared" si="86"/>
        <v/>
      </c>
      <c r="M746" s="36"/>
      <c r="N746" s="11" t="str">
        <f>IF(E746&lt;&gt;"",VLOOKUP(E746,依頼一覧!F:H,2,0),"")</f>
        <v/>
      </c>
    </row>
    <row r="747" spans="3:14">
      <c r="C747" s="55"/>
      <c r="J747" s="11" t="str">
        <f t="shared" si="86"/>
        <v/>
      </c>
      <c r="M747" s="36"/>
      <c r="N747" s="11" t="str">
        <f>IF(E747&lt;&gt;"",VLOOKUP(E747,依頼一覧!F:H,2,0),"")</f>
        <v/>
      </c>
    </row>
    <row r="748" spans="3:14">
      <c r="C748" s="55"/>
      <c r="J748" s="11" t="str">
        <f t="shared" si="86"/>
        <v/>
      </c>
      <c r="M748" s="36"/>
      <c r="N748" s="11" t="str">
        <f>IF(E748&lt;&gt;"",VLOOKUP(E748,依頼一覧!F:H,2,0),"")</f>
        <v/>
      </c>
    </row>
    <row r="749" spans="3:14">
      <c r="C749" s="55"/>
      <c r="J749" s="11" t="str">
        <f t="shared" si="86"/>
        <v/>
      </c>
      <c r="M749" s="36"/>
      <c r="N749" s="11" t="str">
        <f>IF(E749&lt;&gt;"",VLOOKUP(E749,依頼一覧!F:H,2,0),"")</f>
        <v/>
      </c>
    </row>
    <row r="750" spans="3:14">
      <c r="C750" s="55"/>
      <c r="J750" s="11" t="str">
        <f t="shared" si="86"/>
        <v/>
      </c>
      <c r="M750" s="36"/>
      <c r="N750" s="11" t="str">
        <f>IF(E750&lt;&gt;"",VLOOKUP(E750,依頼一覧!F:H,2,0),"")</f>
        <v/>
      </c>
    </row>
    <row r="751" spans="3:14">
      <c r="C751" s="55"/>
      <c r="J751" s="11" t="str">
        <f t="shared" si="86"/>
        <v/>
      </c>
      <c r="M751" s="36"/>
      <c r="N751" s="11" t="str">
        <f>IF(E751&lt;&gt;"",VLOOKUP(E751,依頼一覧!F:H,2,0),"")</f>
        <v/>
      </c>
    </row>
    <row r="752" spans="3:14">
      <c r="C752" s="55"/>
      <c r="J752" s="11" t="str">
        <f t="shared" si="86"/>
        <v/>
      </c>
      <c r="M752" s="36"/>
      <c r="N752" s="11" t="str">
        <f>IF(E752&lt;&gt;"",VLOOKUP(E752,依頼一覧!F:H,2,0),"")</f>
        <v/>
      </c>
    </row>
    <row r="753" spans="3:14">
      <c r="C753" s="55"/>
      <c r="J753" s="11" t="str">
        <f t="shared" si="86"/>
        <v/>
      </c>
      <c r="M753" s="36"/>
      <c r="N753" s="11" t="str">
        <f>IF(E753&lt;&gt;"",VLOOKUP(E753,依頼一覧!F:H,2,0),"")</f>
        <v/>
      </c>
    </row>
    <row r="754" spans="3:14">
      <c r="C754" s="55"/>
      <c r="J754" s="11" t="str">
        <f t="shared" si="86"/>
        <v/>
      </c>
      <c r="M754" s="36"/>
      <c r="N754" s="11" t="str">
        <f>IF(E754&lt;&gt;"",VLOOKUP(E754,依頼一覧!F:H,2,0),"")</f>
        <v/>
      </c>
    </row>
    <row r="755" spans="3:14">
      <c r="C755" s="55"/>
      <c r="J755" s="11" t="str">
        <f t="shared" si="86"/>
        <v/>
      </c>
      <c r="M755" s="36"/>
      <c r="N755" s="11" t="str">
        <f>IF(E755&lt;&gt;"",VLOOKUP(E755,依頼一覧!F:H,2,0),"")</f>
        <v/>
      </c>
    </row>
    <row r="756" spans="3:14">
      <c r="C756" s="55"/>
      <c r="J756" s="11" t="str">
        <f t="shared" si="86"/>
        <v/>
      </c>
      <c r="M756" s="36"/>
      <c r="N756" s="11" t="str">
        <f>IF(E756&lt;&gt;"",VLOOKUP(E756,依頼一覧!F:H,2,0),"")</f>
        <v/>
      </c>
    </row>
    <row r="757" spans="3:14">
      <c r="C757" s="55"/>
      <c r="J757" s="11" t="str">
        <f t="shared" si="86"/>
        <v/>
      </c>
      <c r="M757" s="36"/>
      <c r="N757" s="11" t="str">
        <f>IF(E757&lt;&gt;"",VLOOKUP(E757,依頼一覧!F:H,2,0),"")</f>
        <v/>
      </c>
    </row>
    <row r="758" spans="3:14">
      <c r="C758" s="55"/>
      <c r="J758" s="11" t="str">
        <f t="shared" si="86"/>
        <v/>
      </c>
      <c r="M758" s="36"/>
      <c r="N758" s="11" t="str">
        <f>IF(E758&lt;&gt;"",VLOOKUP(E758,依頼一覧!F:H,2,0),"")</f>
        <v/>
      </c>
    </row>
    <row r="759" spans="3:14">
      <c r="C759" s="55"/>
      <c r="J759" s="11" t="str">
        <f t="shared" si="86"/>
        <v/>
      </c>
      <c r="M759" s="36"/>
      <c r="N759" s="11" t="str">
        <f>IF(E759&lt;&gt;"",VLOOKUP(E759,依頼一覧!F:H,2,0),"")</f>
        <v/>
      </c>
    </row>
    <row r="760" spans="3:14">
      <c r="C760" s="55"/>
      <c r="J760" s="11" t="str">
        <f t="shared" si="86"/>
        <v/>
      </c>
      <c r="M760" s="36"/>
      <c r="N760" s="11" t="str">
        <f>IF(E760&lt;&gt;"",VLOOKUP(E760,依頼一覧!F:H,2,0),"")</f>
        <v/>
      </c>
    </row>
    <row r="761" spans="3:14">
      <c r="C761" s="55"/>
      <c r="J761" s="11" t="str">
        <f t="shared" si="86"/>
        <v/>
      </c>
      <c r="M761" s="36"/>
      <c r="N761" s="11" t="str">
        <f>IF(E761&lt;&gt;"",VLOOKUP(E761,依頼一覧!F:H,2,0),"")</f>
        <v/>
      </c>
    </row>
    <row r="762" spans="3:14">
      <c r="C762" s="55"/>
      <c r="J762" s="11" t="str">
        <f t="shared" si="86"/>
        <v/>
      </c>
      <c r="M762" s="36"/>
      <c r="N762" s="11" t="str">
        <f>IF(E762&lt;&gt;"",VLOOKUP(E762,依頼一覧!F:H,2,0),"")</f>
        <v/>
      </c>
    </row>
    <row r="763" spans="3:14">
      <c r="C763" s="55"/>
      <c r="J763" s="11" t="str">
        <f t="shared" si="86"/>
        <v/>
      </c>
      <c r="M763" s="36"/>
      <c r="N763" s="11" t="str">
        <f>IF(E763&lt;&gt;"",VLOOKUP(E763,依頼一覧!F:H,2,0),"")</f>
        <v/>
      </c>
    </row>
    <row r="764" spans="3:14">
      <c r="C764" s="55"/>
      <c r="J764" s="11" t="str">
        <f t="shared" si="86"/>
        <v/>
      </c>
      <c r="M764" s="36"/>
      <c r="N764" s="11" t="str">
        <f>IF(E764&lt;&gt;"",VLOOKUP(E764,依頼一覧!F:H,2,0),"")</f>
        <v/>
      </c>
    </row>
    <row r="765" spans="3:14">
      <c r="C765" s="55"/>
      <c r="J765" s="11" t="str">
        <f t="shared" si="86"/>
        <v/>
      </c>
      <c r="M765" s="36"/>
      <c r="N765" s="11" t="str">
        <f>IF(E765&lt;&gt;"",VLOOKUP(E765,依頼一覧!F:H,2,0),"")</f>
        <v/>
      </c>
    </row>
    <row r="766" spans="3:14">
      <c r="C766" s="55"/>
      <c r="J766" s="11" t="str">
        <f t="shared" si="86"/>
        <v/>
      </c>
      <c r="M766" s="36"/>
      <c r="N766" s="11" t="str">
        <f>IF(E766&lt;&gt;"",VLOOKUP(E766,依頼一覧!F:H,2,0),"")</f>
        <v/>
      </c>
    </row>
    <row r="767" spans="3:14">
      <c r="C767" s="55"/>
      <c r="J767" s="11" t="str">
        <f t="shared" si="86"/>
        <v/>
      </c>
      <c r="M767" s="36"/>
      <c r="N767" s="11" t="str">
        <f>IF(E767&lt;&gt;"",VLOOKUP(E767,依頼一覧!F:H,2,0),"")</f>
        <v/>
      </c>
    </row>
    <row r="768" spans="3:14">
      <c r="C768" s="55"/>
      <c r="J768" s="11" t="str">
        <f t="shared" si="86"/>
        <v/>
      </c>
      <c r="M768" s="36"/>
      <c r="N768" s="11" t="str">
        <f>IF(E768&lt;&gt;"",VLOOKUP(E768,依頼一覧!F:H,2,0),"")</f>
        <v/>
      </c>
    </row>
    <row r="769" spans="3:14">
      <c r="C769" s="55"/>
      <c r="J769" s="11" t="str">
        <f t="shared" si="86"/>
        <v/>
      </c>
      <c r="M769" s="36"/>
      <c r="N769" s="11" t="str">
        <f>IF(E769&lt;&gt;"",VLOOKUP(E769,依頼一覧!F:H,2,0),"")</f>
        <v/>
      </c>
    </row>
    <row r="770" spans="3:14">
      <c r="C770" s="55"/>
      <c r="J770" s="11" t="str">
        <f t="shared" ref="J770:J812" si="87">IF(E770&lt;&gt;"",
IF(
OR(VALUE(G770)=31091,VALUE(G770)=49561,VALUE(G770)=49790,VALUE(G770)=48161,VALUE(G770)=49661,VALUE(G770)=49861,VALUE(G770)=48561,VALUE(G770)=49679,VALUE(G770)=60522,VALUE(G770)=49261,VALUE(G770)=49681,VALUE(G770)=71151,VALUE(G770)=49361,VALUE(G770)=49743,VALUE(G770)=77334,VALUE(G770)=49461,VALUE(G770)=49761,VALUE(G770)=99661,VALUE(G770)=917,VALUE(G770)=10035,VALUE(G770)=49663,VALUE(G770)=49665,VALUE(G770)=60020,VALUE(G770)=99660,VALUE(G770)=99663,VALUE(G770)=99665,VALUE(G770)=71151,VALUE(G770)=31081),"JCB",
IF(
E770=0,"J-Mups","MUN"
)
),"")</f>
        <v/>
      </c>
      <c r="M770" s="36"/>
      <c r="N770" s="11" t="str">
        <f>IF(E770&lt;&gt;"",VLOOKUP(E770,依頼一覧!F:H,2,0),"")</f>
        <v/>
      </c>
    </row>
    <row r="771" spans="3:14">
      <c r="C771" s="55"/>
      <c r="J771" s="11" t="str">
        <f t="shared" si="87"/>
        <v/>
      </c>
      <c r="M771" s="36"/>
      <c r="N771" s="11" t="str">
        <f>IF(E771&lt;&gt;"",VLOOKUP(E771,依頼一覧!F:H,2,0),"")</f>
        <v/>
      </c>
    </row>
    <row r="772" spans="3:14">
      <c r="C772" s="55"/>
      <c r="J772" s="11" t="str">
        <f t="shared" si="87"/>
        <v/>
      </c>
      <c r="M772" s="36"/>
      <c r="N772" s="11" t="str">
        <f>IF(E772&lt;&gt;"",VLOOKUP(E772,依頼一覧!F:H,2,0),"")</f>
        <v/>
      </c>
    </row>
    <row r="773" spans="3:14">
      <c r="C773" s="55"/>
      <c r="J773" s="11" t="str">
        <f t="shared" si="87"/>
        <v/>
      </c>
      <c r="M773" s="36"/>
      <c r="N773" s="11" t="str">
        <f>IF(E773&lt;&gt;"",VLOOKUP(E773,依頼一覧!F:H,2,0),"")</f>
        <v/>
      </c>
    </row>
    <row r="774" spans="3:14">
      <c r="C774" s="55"/>
      <c r="J774" s="11" t="str">
        <f t="shared" si="87"/>
        <v/>
      </c>
      <c r="M774" s="36"/>
      <c r="N774" s="11" t="str">
        <f>IF(E774&lt;&gt;"",VLOOKUP(E774,依頼一覧!F:H,2,0),"")</f>
        <v/>
      </c>
    </row>
    <row r="775" spans="3:14">
      <c r="C775" s="55"/>
      <c r="J775" s="11" t="str">
        <f t="shared" si="87"/>
        <v/>
      </c>
      <c r="M775" s="36"/>
      <c r="N775" s="11" t="str">
        <f>IF(E775&lt;&gt;"",VLOOKUP(E775,依頼一覧!F:H,2,0),"")</f>
        <v/>
      </c>
    </row>
    <row r="776" spans="3:14">
      <c r="C776" s="55"/>
      <c r="J776" s="11" t="str">
        <f t="shared" si="87"/>
        <v/>
      </c>
      <c r="M776" s="36"/>
      <c r="N776" s="11" t="str">
        <f>IF(E776&lt;&gt;"",VLOOKUP(E776,依頼一覧!F:H,2,0),"")</f>
        <v/>
      </c>
    </row>
    <row r="777" spans="3:14">
      <c r="C777" s="55"/>
      <c r="J777" s="11" t="str">
        <f t="shared" si="87"/>
        <v/>
      </c>
      <c r="M777" s="36"/>
      <c r="N777" s="11" t="str">
        <f>IF(E777&lt;&gt;"",VLOOKUP(E777,依頼一覧!F:H,2,0),"")</f>
        <v/>
      </c>
    </row>
    <row r="778" spans="3:14">
      <c r="C778" s="55"/>
      <c r="J778" s="11" t="str">
        <f t="shared" si="87"/>
        <v/>
      </c>
      <c r="M778" s="36"/>
      <c r="N778" s="11" t="str">
        <f>IF(E778&lt;&gt;"",VLOOKUP(E778,依頼一覧!F:H,2,0),"")</f>
        <v/>
      </c>
    </row>
    <row r="779" spans="3:14">
      <c r="C779" s="55"/>
      <c r="J779" s="11" t="str">
        <f t="shared" si="87"/>
        <v/>
      </c>
      <c r="M779" s="36"/>
      <c r="N779" s="11" t="str">
        <f>IF(E779&lt;&gt;"",VLOOKUP(E779,依頼一覧!F:H,2,0),"")</f>
        <v/>
      </c>
    </row>
    <row r="780" spans="3:14">
      <c r="C780" s="55"/>
      <c r="J780" s="11" t="str">
        <f t="shared" si="87"/>
        <v/>
      </c>
      <c r="M780" s="36"/>
      <c r="N780" s="11" t="str">
        <f>IF(E780&lt;&gt;"",VLOOKUP(E780,依頼一覧!F:H,2,0),"")</f>
        <v/>
      </c>
    </row>
    <row r="781" spans="3:14">
      <c r="C781" s="55"/>
      <c r="J781" s="11" t="str">
        <f t="shared" si="87"/>
        <v/>
      </c>
      <c r="M781" s="36"/>
      <c r="N781" s="11" t="str">
        <f>IF(E781&lt;&gt;"",VLOOKUP(E781,依頼一覧!F:H,2,0),"")</f>
        <v/>
      </c>
    </row>
    <row r="782" spans="3:14">
      <c r="C782" s="55"/>
      <c r="J782" s="11" t="str">
        <f t="shared" si="87"/>
        <v/>
      </c>
      <c r="M782" s="36"/>
      <c r="N782" s="11" t="str">
        <f>IF(E782&lt;&gt;"",VLOOKUP(E782,依頼一覧!F:H,2,0),"")</f>
        <v/>
      </c>
    </row>
    <row r="783" spans="3:14">
      <c r="C783" s="55"/>
      <c r="J783" s="11" t="str">
        <f t="shared" si="87"/>
        <v/>
      </c>
      <c r="M783" s="36"/>
      <c r="N783" s="11" t="str">
        <f>IF(E783&lt;&gt;"",VLOOKUP(E783,依頼一覧!F:H,2,0),"")</f>
        <v/>
      </c>
    </row>
    <row r="784" spans="3:14">
      <c r="C784" s="55"/>
      <c r="J784" s="11" t="str">
        <f t="shared" si="87"/>
        <v/>
      </c>
      <c r="M784" s="36"/>
      <c r="N784" s="11" t="str">
        <f>IF(E784&lt;&gt;"",VLOOKUP(E784,依頼一覧!F:H,2,0),"")</f>
        <v/>
      </c>
    </row>
    <row r="785" spans="3:14">
      <c r="C785" s="55"/>
      <c r="J785" s="11" t="str">
        <f t="shared" si="87"/>
        <v/>
      </c>
      <c r="M785" s="36"/>
      <c r="N785" s="11" t="str">
        <f>IF(E785&lt;&gt;"",VLOOKUP(E785,依頼一覧!F:H,2,0),"")</f>
        <v/>
      </c>
    </row>
    <row r="786" spans="3:14">
      <c r="C786" s="55"/>
      <c r="J786" s="11" t="str">
        <f t="shared" si="87"/>
        <v/>
      </c>
      <c r="M786" s="36"/>
      <c r="N786" s="11" t="str">
        <f>IF(E786&lt;&gt;"",VLOOKUP(E786,依頼一覧!F:H,2,0),"")</f>
        <v/>
      </c>
    </row>
    <row r="787" spans="3:14">
      <c r="C787" s="55"/>
      <c r="J787" s="11" t="str">
        <f t="shared" si="87"/>
        <v/>
      </c>
      <c r="M787" s="36"/>
      <c r="N787" s="11" t="str">
        <f>IF(E787&lt;&gt;"",VLOOKUP(E787,依頼一覧!F:H,2,0),"")</f>
        <v/>
      </c>
    </row>
    <row r="788" spans="3:14">
      <c r="C788" s="55"/>
      <c r="J788" s="11" t="str">
        <f t="shared" si="87"/>
        <v/>
      </c>
      <c r="M788" s="36"/>
      <c r="N788" s="11" t="str">
        <f>IF(E788&lt;&gt;"",VLOOKUP(E788,依頼一覧!F:H,2,0),"")</f>
        <v/>
      </c>
    </row>
    <row r="789" spans="3:14">
      <c r="C789" s="55"/>
      <c r="J789" s="11" t="str">
        <f t="shared" si="87"/>
        <v/>
      </c>
      <c r="M789" s="36"/>
      <c r="N789" s="11" t="str">
        <f>IF(E789&lt;&gt;"",VLOOKUP(E789,依頼一覧!F:H,2,0),"")</f>
        <v/>
      </c>
    </row>
    <row r="790" spans="3:14">
      <c r="C790" s="55"/>
      <c r="J790" s="11" t="str">
        <f t="shared" si="87"/>
        <v/>
      </c>
      <c r="M790" s="36"/>
      <c r="N790" s="11" t="str">
        <f>IF(E790&lt;&gt;"",VLOOKUP(E790,依頼一覧!F:H,2,0),"")</f>
        <v/>
      </c>
    </row>
    <row r="791" spans="3:14">
      <c r="C791" s="55"/>
      <c r="J791" s="11" t="str">
        <f t="shared" si="87"/>
        <v/>
      </c>
      <c r="M791" s="36"/>
      <c r="N791" s="11" t="str">
        <f>IF(E791&lt;&gt;"",VLOOKUP(E791,依頼一覧!F:H,2,0),"")</f>
        <v/>
      </c>
    </row>
    <row r="792" spans="3:14">
      <c r="C792" s="55"/>
      <c r="J792" s="11" t="str">
        <f t="shared" si="87"/>
        <v/>
      </c>
      <c r="M792" s="36"/>
      <c r="N792" s="11" t="str">
        <f>IF(E792&lt;&gt;"",VLOOKUP(E792,依頼一覧!F:H,2,0),"")</f>
        <v/>
      </c>
    </row>
    <row r="793" spans="3:14">
      <c r="C793" s="55"/>
      <c r="J793" s="11" t="str">
        <f t="shared" si="87"/>
        <v/>
      </c>
      <c r="M793" s="36"/>
      <c r="N793" s="11" t="str">
        <f>IF(E793&lt;&gt;"",VLOOKUP(E793,依頼一覧!F:H,2,0),"")</f>
        <v/>
      </c>
    </row>
    <row r="794" spans="3:14">
      <c r="C794" s="55"/>
      <c r="J794" s="11" t="str">
        <f t="shared" si="87"/>
        <v/>
      </c>
      <c r="M794" s="36"/>
      <c r="N794" s="11" t="str">
        <f>IF(E794&lt;&gt;"",VLOOKUP(E794,依頼一覧!F:H,2,0),"")</f>
        <v/>
      </c>
    </row>
    <row r="795" spans="3:14">
      <c r="C795" s="55"/>
      <c r="J795" s="11" t="str">
        <f t="shared" si="87"/>
        <v/>
      </c>
      <c r="M795" s="36"/>
      <c r="N795" s="11" t="str">
        <f>IF(E795&lt;&gt;"",VLOOKUP(E795,依頼一覧!F:H,2,0),"")</f>
        <v/>
      </c>
    </row>
    <row r="796" spans="3:14">
      <c r="C796" s="55"/>
      <c r="J796" s="11" t="str">
        <f t="shared" si="87"/>
        <v/>
      </c>
      <c r="M796" s="36"/>
      <c r="N796" s="11" t="str">
        <f>IF(E796&lt;&gt;"",VLOOKUP(E796,依頼一覧!F:H,2,0),"")</f>
        <v/>
      </c>
    </row>
    <row r="797" spans="3:14">
      <c r="C797" s="55"/>
      <c r="J797" s="11" t="str">
        <f t="shared" si="87"/>
        <v/>
      </c>
      <c r="M797" s="36"/>
      <c r="N797" s="11" t="str">
        <f>IF(E797&lt;&gt;"",VLOOKUP(E797,依頼一覧!F:H,2,0),"")</f>
        <v/>
      </c>
    </row>
    <row r="798" spans="3:14">
      <c r="C798" s="55"/>
      <c r="J798" s="11" t="str">
        <f t="shared" si="87"/>
        <v/>
      </c>
      <c r="M798" s="36"/>
      <c r="N798" s="11" t="str">
        <f>IF(E798&lt;&gt;"",VLOOKUP(E798,依頼一覧!F:H,2,0),"")</f>
        <v/>
      </c>
    </row>
    <row r="799" spans="3:14">
      <c r="C799" s="55"/>
      <c r="J799" s="11" t="str">
        <f t="shared" si="87"/>
        <v/>
      </c>
      <c r="M799" s="36"/>
      <c r="N799" s="11" t="str">
        <f>IF(E799&lt;&gt;"",VLOOKUP(E799,依頼一覧!F:H,2,0),"")</f>
        <v/>
      </c>
    </row>
    <row r="800" spans="3:14">
      <c r="C800" s="55"/>
      <c r="J800" s="11" t="str">
        <f t="shared" si="87"/>
        <v/>
      </c>
      <c r="M800" s="36"/>
      <c r="N800" s="11" t="str">
        <f>IF(E800&lt;&gt;"",VLOOKUP(E800,依頼一覧!F:H,2,0),"")</f>
        <v/>
      </c>
    </row>
    <row r="801" spans="3:14">
      <c r="C801" s="55"/>
      <c r="J801" s="11" t="str">
        <f t="shared" si="87"/>
        <v/>
      </c>
      <c r="M801" s="36"/>
      <c r="N801" s="11" t="str">
        <f>IF(E801&lt;&gt;"",VLOOKUP(E801,依頼一覧!F:H,2,0),"")</f>
        <v/>
      </c>
    </row>
    <row r="802" spans="3:14">
      <c r="C802" s="55"/>
      <c r="J802" s="11" t="str">
        <f t="shared" si="87"/>
        <v/>
      </c>
      <c r="M802" s="36"/>
      <c r="N802" s="11" t="str">
        <f>IF(E802&lt;&gt;"",VLOOKUP(E802,依頼一覧!F:H,2,0),"")</f>
        <v/>
      </c>
    </row>
    <row r="803" spans="3:14">
      <c r="C803" s="55"/>
      <c r="J803" s="11" t="str">
        <f t="shared" si="87"/>
        <v/>
      </c>
      <c r="M803" s="36"/>
      <c r="N803" s="11" t="str">
        <f>IF(E803&lt;&gt;"",VLOOKUP(E803,依頼一覧!F:H,2,0),"")</f>
        <v/>
      </c>
    </row>
    <row r="804" spans="3:14">
      <c r="C804" s="55"/>
      <c r="J804" s="11" t="str">
        <f t="shared" si="87"/>
        <v/>
      </c>
      <c r="M804" s="36"/>
      <c r="N804" s="11" t="str">
        <f>IF(E804&lt;&gt;"",VLOOKUP(E804,依頼一覧!F:H,2,0),"")</f>
        <v/>
      </c>
    </row>
    <row r="805" spans="3:14">
      <c r="C805" s="55"/>
      <c r="J805" s="11" t="str">
        <f t="shared" si="87"/>
        <v/>
      </c>
      <c r="M805" s="36"/>
      <c r="N805" s="11" t="str">
        <f>IF(E805&lt;&gt;"",VLOOKUP(E805,依頼一覧!F:H,2,0),"")</f>
        <v/>
      </c>
    </row>
    <row r="806" spans="3:14">
      <c r="C806" s="55"/>
      <c r="J806" s="11" t="str">
        <f t="shared" si="87"/>
        <v/>
      </c>
      <c r="M806" s="36"/>
      <c r="N806" s="11" t="str">
        <f>IF(E806&lt;&gt;"",VLOOKUP(E806,依頼一覧!F:H,2,0),"")</f>
        <v/>
      </c>
    </row>
    <row r="807" spans="3:14">
      <c r="C807" s="55"/>
      <c r="J807" s="11" t="str">
        <f t="shared" si="87"/>
        <v/>
      </c>
      <c r="M807" s="36"/>
      <c r="N807" s="11" t="str">
        <f>IF(E807&lt;&gt;"",VLOOKUP(E807,依頼一覧!F:H,2,0),"")</f>
        <v/>
      </c>
    </row>
    <row r="808" spans="3:14">
      <c r="C808" s="55"/>
      <c r="J808" s="11" t="str">
        <f t="shared" si="87"/>
        <v/>
      </c>
      <c r="M808" s="36"/>
      <c r="N808" s="11" t="str">
        <f>IF(E808&lt;&gt;"",VLOOKUP(E808,依頼一覧!F:H,2,0),"")</f>
        <v/>
      </c>
    </row>
    <row r="809" spans="3:14">
      <c r="C809" s="55"/>
      <c r="J809" s="11" t="str">
        <f t="shared" si="87"/>
        <v/>
      </c>
      <c r="M809" s="36"/>
      <c r="N809" s="11" t="str">
        <f>IF(E809&lt;&gt;"",VLOOKUP(E809,依頼一覧!F:H,2,0),"")</f>
        <v/>
      </c>
    </row>
    <row r="810" spans="3:14">
      <c r="C810" s="55"/>
      <c r="J810" s="11" t="str">
        <f t="shared" si="87"/>
        <v/>
      </c>
      <c r="M810" s="36"/>
      <c r="N810" s="11" t="str">
        <f>IF(E810&lt;&gt;"",VLOOKUP(E810,依頼一覧!F:H,2,0),"")</f>
        <v/>
      </c>
    </row>
    <row r="811" spans="3:14">
      <c r="C811" s="55"/>
      <c r="J811" s="11" t="str">
        <f t="shared" si="87"/>
        <v/>
      </c>
      <c r="M811" s="36"/>
      <c r="N811" s="11" t="str">
        <f>IF(E811&lt;&gt;"",VLOOKUP(E811,依頼一覧!F:H,2,0),"")</f>
        <v/>
      </c>
    </row>
    <row r="812" spans="3:14">
      <c r="C812" s="55"/>
      <c r="J812" s="11" t="str">
        <f t="shared" si="87"/>
        <v/>
      </c>
      <c r="M812" s="36"/>
      <c r="N812" s="11" t="str">
        <f>IF(E812&lt;&gt;"",VLOOKUP(E812,依頼一覧!F:H,2,0),"")</f>
        <v/>
      </c>
    </row>
  </sheetData>
  <phoneticPr fontId="4"/>
  <conditionalFormatting sqref="D2:D365">
    <cfRule type="duplicateValues" dxfId="5" priority="1"/>
  </conditionalFormatting>
  <conditionalFormatting sqref="L2:L365">
    <cfRule type="containsText" dxfId="4" priority="2" operator="containsText" text="着払い">
      <formula>NOT(ISERROR(SEARCH("着払い",L2)))</formula>
    </cfRule>
  </conditionalFormatting>
  <dataValidations count="1">
    <dataValidation imeMode="disabled" allowBlank="1" showInputMessage="1" showErrorMessage="1" sqref="G365:G1048576 D363:D365 H365 G363:H364 F363:F365 C363:C812 E1:E1048576 C2:D362 F2:H362" xr:uid="{00000000-0002-0000-0700-000000000000}"/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N812"/>
  <sheetViews>
    <sheetView zoomScale="115" zoomScaleNormal="115" workbookViewId="0">
      <pane ySplit="1" topLeftCell="A2" activePane="bottomLeft" state="frozen"/>
      <selection activeCell="A21" sqref="A21:A22"/>
      <selection pane="bottomLeft" activeCell="F5" sqref="F5"/>
    </sheetView>
  </sheetViews>
  <sheetFormatPr defaultColWidth="8.875" defaultRowHeight="18.75"/>
  <cols>
    <col min="1" max="1" width="7" style="1" bestFit="1" customWidth="1"/>
    <col min="2" max="3" width="6.125" style="47" customWidth="1"/>
    <col min="4" max="4" width="18.875" style="12" customWidth="1"/>
    <col min="5" max="5" width="18.875" style="48" customWidth="1"/>
    <col min="6" max="6" width="10.125" style="47" customWidth="1"/>
    <col min="7" max="7" width="6.125" style="1" bestFit="1" customWidth="1"/>
    <col min="8" max="8" width="5.5" style="1" customWidth="1"/>
    <col min="9" max="9" width="19.375" style="15" customWidth="1"/>
    <col min="10" max="10" width="10.625" style="1" bestFit="1" customWidth="1"/>
    <col min="11" max="12" width="7.375" style="1" customWidth="1"/>
    <col min="13" max="13" width="10.625" style="1" bestFit="1" customWidth="1"/>
    <col min="14" max="14" width="11.375" style="1" bestFit="1" customWidth="1"/>
    <col min="15" max="16384" width="8.875" style="1"/>
  </cols>
  <sheetData>
    <row r="1" spans="1:14">
      <c r="A1" s="36" t="s">
        <v>0</v>
      </c>
      <c r="B1" s="53" t="s">
        <v>1</v>
      </c>
      <c r="C1" s="53" t="s">
        <v>14</v>
      </c>
      <c r="D1" s="3" t="s">
        <v>2</v>
      </c>
      <c r="E1" s="4" t="s">
        <v>3</v>
      </c>
      <c r="F1" s="13" t="s">
        <v>4</v>
      </c>
      <c r="G1" s="13" t="s">
        <v>10</v>
      </c>
      <c r="H1" s="5" t="s">
        <v>11</v>
      </c>
      <c r="I1" s="13" t="s">
        <v>5</v>
      </c>
      <c r="J1" s="5" t="s">
        <v>6</v>
      </c>
      <c r="K1" s="6" t="s">
        <v>7</v>
      </c>
      <c r="L1" s="6" t="s">
        <v>8</v>
      </c>
      <c r="M1" s="6" t="s">
        <v>9</v>
      </c>
      <c r="N1" s="6" t="s">
        <v>878</v>
      </c>
    </row>
    <row r="2" spans="1:14">
      <c r="A2" s="7">
        <v>1</v>
      </c>
      <c r="B2" s="56">
        <f t="shared" ref="B2:B10" ca="1" si="0">IF(D2&lt;&gt;"",TODAY(),"")</f>
        <v>45694</v>
      </c>
      <c r="C2" s="54">
        <v>2</v>
      </c>
      <c r="D2" s="9" t="s">
        <v>1283</v>
      </c>
      <c r="E2" s="10">
        <v>4974351073472</v>
      </c>
      <c r="F2" s="45" t="s">
        <v>1284</v>
      </c>
      <c r="G2" s="10" t="str">
        <f t="shared" ref="G2:G10" si="1">LEFT(E2,5)</f>
        <v>49743</v>
      </c>
      <c r="H2" s="11"/>
      <c r="I2" s="14"/>
      <c r="J2" s="11" t="str">
        <f t="shared" ref="J2:J10" si="2">IF(E2&lt;&gt;"",
IF(
OR(VALUE(G2)=31091,VALUE(G2)=49561,VALUE(G2)=49790,VALUE(G2)=48161,VALUE(G2)=49661,VALUE(G2)=49861,VALUE(G2)=48561,VALUE(G2)=49679,VALUE(G2)=60522,VALUE(G2)=49261,VALUE(G2)=49681,VALUE(G2)=71151,VALUE(G2)=49361,VALUE(G2)=49743,VALUE(G2)=77334,VALUE(G2)=49461,VALUE(G2)=49761,VALUE(G2)=99661,VALUE(G2)=917,VALUE(G2)=10035,VALUE(G2)=49663,VALUE(G2)=49665,VALUE(G2)=60020,VALUE(G2)=99660,VALUE(G2)=99663,VALUE(G2)=99665,VALUE(G2)=71151,VALUE(G2)=31081),"JCB",
IF(
E2=0,"J-Mups","MUN"
)
),"")</f>
        <v>JCB</v>
      </c>
      <c r="K2" s="11" t="str">
        <f t="shared" ref="K2:K10" si="3">IF(D2&lt;&gt;"","西濃","")</f>
        <v>西濃</v>
      </c>
      <c r="L2" s="11" t="str">
        <f t="shared" ref="L2:L10" si="4">IF(D2&lt;&gt;"",IF(H2="*","元払い","着払い"),"")</f>
        <v>着払い</v>
      </c>
      <c r="M2" s="11" t="str">
        <f t="shared" ref="M2:M10" si="5">IF(E2&lt;&gt;"",IF(OR(VALUE(G2)=31081,VALUE(G2)=49665,VALUE(G2)=917,VALUE(G2)=10035,VALUE(G2)=49663,VALUE(G2)=60020,VALUE(G2)=49679,VALUE(G2)=99663,VALUE(G2)=99665,VALUE(G2)=55084,VALUE(G2)=55087,VALUE(G2)=55088,VALUE(G2)=55089,VALUE(G2)=55090,VALUE(G2)=55091,VALUE(G2)=55092,VALUE(G2)=55093,VALUE(G2)=55094,VALUE(G2)=55095,VALUE(G2)=55096,VALUE(G2)=55097,VALUE(G2)=55099,VALUE(G2)=55100,VALUE(G2)=71151),"調整",
IF(E2&lt;&gt;"",IF(OR(VALUE(G2)=31091,VALUE(G2)=49681,VALUE(G2)=49743,VALUE(G2)=60522),"依頼かも",
IF(J2="J-Mups","保管リスト","依頼")))),"")</f>
        <v>依頼かも</v>
      </c>
      <c r="N2" s="11" t="e">
        <f>IF(E2&lt;&gt;"",VLOOKUP(E2,依頼一覧!F:H,2,0),"")</f>
        <v>#N/A</v>
      </c>
    </row>
    <row r="3" spans="1:14">
      <c r="A3" s="7">
        <v>2</v>
      </c>
      <c r="B3" s="56">
        <f t="shared" ca="1" si="0"/>
        <v>45694</v>
      </c>
      <c r="C3" s="54">
        <f t="shared" ref="C3:C10" si="6">IF(D3&lt;&gt;"",C2,"")</f>
        <v>2</v>
      </c>
      <c r="D3" s="9" t="s">
        <v>1306</v>
      </c>
      <c r="E3" s="10">
        <v>4966551062805</v>
      </c>
      <c r="F3" s="45" t="s">
        <v>1307</v>
      </c>
      <c r="G3" s="10" t="str">
        <f t="shared" si="1"/>
        <v>49665</v>
      </c>
      <c r="H3" s="11" t="s">
        <v>1249</v>
      </c>
      <c r="I3" s="14"/>
      <c r="J3" s="11" t="str">
        <f t="shared" si="2"/>
        <v>JCB</v>
      </c>
      <c r="K3" s="11" t="str">
        <f t="shared" si="3"/>
        <v>西濃</v>
      </c>
      <c r="L3" s="11" t="str">
        <f t="shared" si="4"/>
        <v>元払い</v>
      </c>
      <c r="M3" s="11" t="str">
        <f t="shared" si="5"/>
        <v>調整</v>
      </c>
      <c r="N3" s="11" t="e">
        <f>IF(E3&lt;&gt;"",VLOOKUP(E3,依頼一覧!F:H,2,0),"")</f>
        <v>#N/A</v>
      </c>
    </row>
    <row r="4" spans="1:14">
      <c r="A4" s="7">
        <v>3</v>
      </c>
      <c r="B4" s="56">
        <f t="shared" ca="1" si="0"/>
        <v>45694</v>
      </c>
      <c r="C4" s="54">
        <f t="shared" si="6"/>
        <v>2</v>
      </c>
      <c r="D4" s="9" t="s">
        <v>1308</v>
      </c>
      <c r="E4" s="10">
        <v>4974351073440</v>
      </c>
      <c r="F4" s="45" t="s">
        <v>1284</v>
      </c>
      <c r="G4" s="10" t="str">
        <f t="shared" si="1"/>
        <v>49743</v>
      </c>
      <c r="H4" s="11"/>
      <c r="I4" s="14"/>
      <c r="J4" s="11" t="str">
        <f t="shared" si="2"/>
        <v>JCB</v>
      </c>
      <c r="K4" s="11" t="str">
        <f t="shared" si="3"/>
        <v>西濃</v>
      </c>
      <c r="L4" s="11" t="str">
        <f t="shared" si="4"/>
        <v>着払い</v>
      </c>
      <c r="M4" s="11" t="str">
        <f t="shared" si="5"/>
        <v>依頼かも</v>
      </c>
      <c r="N4" s="11" t="e">
        <f>IF(E4&lt;&gt;"",VLOOKUP(E4,依頼一覧!F:H,2,0),"")</f>
        <v>#N/A</v>
      </c>
    </row>
    <row r="5" spans="1:14">
      <c r="A5" s="7">
        <v>4</v>
      </c>
      <c r="B5" s="56" t="str">
        <f t="shared" ca="1" si="0"/>
        <v/>
      </c>
      <c r="C5" s="54" t="str">
        <f t="shared" si="6"/>
        <v/>
      </c>
      <c r="D5" s="9"/>
      <c r="E5" s="10"/>
      <c r="F5" s="45"/>
      <c r="G5" s="10" t="str">
        <f t="shared" si="1"/>
        <v/>
      </c>
      <c r="H5" s="11"/>
      <c r="I5" s="14"/>
      <c r="J5" s="11" t="str">
        <f t="shared" si="2"/>
        <v/>
      </c>
      <c r="K5" s="11" t="str">
        <f t="shared" si="3"/>
        <v/>
      </c>
      <c r="L5" s="11" t="str">
        <f t="shared" si="4"/>
        <v/>
      </c>
      <c r="M5" s="11" t="str">
        <f t="shared" si="5"/>
        <v/>
      </c>
      <c r="N5" s="11" t="str">
        <f>IF(E5&lt;&gt;"",VLOOKUP(E5,依頼一覧!F:H,2,0),"")</f>
        <v/>
      </c>
    </row>
    <row r="6" spans="1:14">
      <c r="A6" s="7">
        <v>5</v>
      </c>
      <c r="B6" s="56" t="str">
        <f t="shared" ca="1" si="0"/>
        <v/>
      </c>
      <c r="C6" s="54" t="str">
        <f t="shared" si="6"/>
        <v/>
      </c>
      <c r="D6" s="9"/>
      <c r="E6" s="10"/>
      <c r="F6" s="45"/>
      <c r="G6" s="10" t="str">
        <f t="shared" si="1"/>
        <v/>
      </c>
      <c r="H6" s="11"/>
      <c r="I6" s="14"/>
      <c r="J6" s="11" t="str">
        <f t="shared" si="2"/>
        <v/>
      </c>
      <c r="K6" s="11" t="str">
        <f t="shared" si="3"/>
        <v/>
      </c>
      <c r="L6" s="11" t="str">
        <f t="shared" si="4"/>
        <v/>
      </c>
      <c r="M6" s="11" t="str">
        <f t="shared" si="5"/>
        <v/>
      </c>
      <c r="N6" s="11" t="str">
        <f>IF(E6&lt;&gt;"",VLOOKUP(E6,依頼一覧!F:H,2,0),"")</f>
        <v/>
      </c>
    </row>
    <row r="7" spans="1:14">
      <c r="A7" s="7">
        <v>6</v>
      </c>
      <c r="B7" s="56" t="str">
        <f t="shared" ca="1" si="0"/>
        <v/>
      </c>
      <c r="C7" s="54" t="str">
        <f t="shared" si="6"/>
        <v/>
      </c>
      <c r="D7" s="9"/>
      <c r="E7" s="10"/>
      <c r="F7" s="45"/>
      <c r="G7" s="10" t="str">
        <f t="shared" si="1"/>
        <v/>
      </c>
      <c r="H7" s="11"/>
      <c r="I7" s="14"/>
      <c r="J7" s="11" t="str">
        <f t="shared" si="2"/>
        <v/>
      </c>
      <c r="K7" s="11" t="str">
        <f t="shared" si="3"/>
        <v/>
      </c>
      <c r="L7" s="11" t="str">
        <f t="shared" si="4"/>
        <v/>
      </c>
      <c r="M7" s="11" t="str">
        <f t="shared" si="5"/>
        <v/>
      </c>
      <c r="N7" s="11" t="str">
        <f>IF(E7&lt;&gt;"",VLOOKUP(E7,依頼一覧!F:H,2,0),"")</f>
        <v/>
      </c>
    </row>
    <row r="8" spans="1:14">
      <c r="A8" s="7">
        <v>7</v>
      </c>
      <c r="B8" s="56" t="str">
        <f t="shared" ca="1" si="0"/>
        <v/>
      </c>
      <c r="C8" s="54" t="str">
        <f t="shared" si="6"/>
        <v/>
      </c>
      <c r="D8" s="9"/>
      <c r="E8" s="10"/>
      <c r="F8" s="45"/>
      <c r="G8" s="10" t="str">
        <f t="shared" si="1"/>
        <v/>
      </c>
      <c r="H8" s="11"/>
      <c r="I8" s="14"/>
      <c r="J8" s="11" t="str">
        <f t="shared" si="2"/>
        <v/>
      </c>
      <c r="K8" s="11" t="str">
        <f t="shared" si="3"/>
        <v/>
      </c>
      <c r="L8" s="11" t="str">
        <f t="shared" si="4"/>
        <v/>
      </c>
      <c r="M8" s="11" t="str">
        <f t="shared" si="5"/>
        <v/>
      </c>
      <c r="N8" s="11" t="str">
        <f>IF(E8&lt;&gt;"",VLOOKUP(E8,依頼一覧!F:H,2,0),"")</f>
        <v/>
      </c>
    </row>
    <row r="9" spans="1:14">
      <c r="A9" s="7">
        <v>8</v>
      </c>
      <c r="B9" s="56" t="str">
        <f t="shared" ca="1" si="0"/>
        <v/>
      </c>
      <c r="C9" s="54" t="str">
        <f t="shared" si="6"/>
        <v/>
      </c>
      <c r="D9" s="9"/>
      <c r="E9" s="10"/>
      <c r="F9" s="45"/>
      <c r="G9" s="10" t="str">
        <f t="shared" si="1"/>
        <v/>
      </c>
      <c r="H9" s="11"/>
      <c r="I9" s="14"/>
      <c r="J9" s="11" t="str">
        <f t="shared" si="2"/>
        <v/>
      </c>
      <c r="K9" s="11" t="str">
        <f t="shared" si="3"/>
        <v/>
      </c>
      <c r="L9" s="11" t="str">
        <f t="shared" si="4"/>
        <v/>
      </c>
      <c r="M9" s="11" t="str">
        <f t="shared" si="5"/>
        <v/>
      </c>
      <c r="N9" s="11" t="str">
        <f>IF(E9&lt;&gt;"",VLOOKUP(E9,依頼一覧!F:H,2,0),"")</f>
        <v/>
      </c>
    </row>
    <row r="10" spans="1:14">
      <c r="A10" s="7">
        <v>9</v>
      </c>
      <c r="B10" s="56" t="str">
        <f t="shared" ca="1" si="0"/>
        <v/>
      </c>
      <c r="C10" s="54" t="str">
        <f t="shared" si="6"/>
        <v/>
      </c>
      <c r="D10" s="9"/>
      <c r="E10" s="10"/>
      <c r="F10" s="45"/>
      <c r="G10" s="10" t="str">
        <f t="shared" si="1"/>
        <v/>
      </c>
      <c r="H10" s="11"/>
      <c r="I10" s="14"/>
      <c r="J10" s="11" t="str">
        <f t="shared" si="2"/>
        <v/>
      </c>
      <c r="K10" s="11" t="str">
        <f t="shared" si="3"/>
        <v/>
      </c>
      <c r="L10" s="11" t="str">
        <f t="shared" si="4"/>
        <v/>
      </c>
      <c r="M10" s="11" t="str">
        <f t="shared" si="5"/>
        <v/>
      </c>
      <c r="N10" s="11" t="str">
        <f>IF(E10&lt;&gt;"",VLOOKUP(E10,依頼一覧!F:H,2,0),"")</f>
        <v/>
      </c>
    </row>
    <row r="11" spans="1:14">
      <c r="A11" s="7">
        <v>10</v>
      </c>
      <c r="B11" s="56" t="str">
        <f t="shared" ref="B11:B66" ca="1" si="7">IF(D11&lt;&gt;"",TODAY(),"")</f>
        <v/>
      </c>
      <c r="C11" s="54" t="str">
        <f t="shared" ref="C11:C15" si="8">IF(D11&lt;&gt;"",C10,"")</f>
        <v/>
      </c>
      <c r="D11" s="9"/>
      <c r="E11" s="10"/>
      <c r="F11" s="45"/>
      <c r="G11" s="10" t="str">
        <f t="shared" ref="G11:G15" si="9">LEFT(E11,5)</f>
        <v/>
      </c>
      <c r="H11" s="11"/>
      <c r="I11" s="14"/>
      <c r="J11" s="11" t="str">
        <f t="shared" ref="J11:J15" si="10">IF(E11&lt;&gt;"",
IF(
OR(VALUE(G11)=31091,VALUE(G11)=49561,VALUE(G11)=49790,VALUE(G11)=48161,VALUE(G11)=49661,VALUE(G11)=49861,VALUE(G11)=48561,VALUE(G11)=49679,VALUE(G11)=60522,VALUE(G11)=49261,VALUE(G11)=49681,VALUE(G11)=71151,VALUE(G11)=49361,VALUE(G11)=49743,VALUE(G11)=77334,VALUE(G11)=49461,VALUE(G11)=49761,VALUE(G11)=99661,VALUE(G11)=917,VALUE(G11)=10035,VALUE(G11)=49663,VALUE(G11)=49665,VALUE(G11)=60020,VALUE(G11)=99660,VALUE(G11)=99663,VALUE(G11)=99665,VALUE(G11)=71151,VALUE(G11)=31081),"JCB",
IF(
E11=0,"J-Mups","MUN"
)
),"")</f>
        <v/>
      </c>
      <c r="K11" s="11" t="str">
        <f t="shared" ref="K11:K15" si="11">IF(D11&lt;&gt;"","西濃","")</f>
        <v/>
      </c>
      <c r="L11" s="11" t="str">
        <f t="shared" ref="L11:L15" si="12">IF(D11&lt;&gt;"",IF(H11="*","元払い","着払い"),"")</f>
        <v/>
      </c>
      <c r="M11" s="11" t="str">
        <f t="shared" ref="M11:M66" si="13">IF(E11&lt;&gt;"",IF(OR(VALUE(G11)=31081,VALUE(G11)=49665,VALUE(G11)=917,VALUE(G11)=10035,VALUE(G11)=49663,VALUE(G11)=60020,VALUE(G11)=49679,VALUE(G11)=99663,VALUE(G11)=99665,VALUE(G11)=55084,VALUE(G11)=55087,VALUE(G11)=55088,VALUE(G11)=55089,VALUE(G11)=55090,VALUE(G11)=55091,VALUE(G11)=55092,VALUE(G11)=55093,VALUE(G11)=55094,VALUE(G11)=55095,VALUE(G11)=55096,VALUE(G11)=55097,VALUE(G11)=55099,VALUE(G11)=55100,VALUE(G11)=71151),"調整",
IF(E11&lt;&gt;"",IF(OR(VALUE(G11)=31091,VALUE(G11)=49681,VALUE(G11)=49743,VALUE(G11)=60522),"依頼かも",
IF(J11="J-Mups","保管リスト","依頼")))),"")</f>
        <v/>
      </c>
      <c r="N11" s="11" t="str">
        <f>IF(E11&lt;&gt;"",VLOOKUP(E11,依頼一覧!F:H,2,0),"")</f>
        <v/>
      </c>
    </row>
    <row r="12" spans="1:14">
      <c r="A12" s="7">
        <v>11</v>
      </c>
      <c r="B12" s="56" t="str">
        <f t="shared" ca="1" si="7"/>
        <v/>
      </c>
      <c r="C12" s="54" t="str">
        <f t="shared" si="8"/>
        <v/>
      </c>
      <c r="D12" s="9"/>
      <c r="E12" s="10"/>
      <c r="F12" s="45"/>
      <c r="G12" s="10" t="str">
        <f t="shared" si="9"/>
        <v/>
      </c>
      <c r="H12" s="11"/>
      <c r="I12" s="14"/>
      <c r="J12" s="11" t="str">
        <f t="shared" si="10"/>
        <v/>
      </c>
      <c r="K12" s="11" t="str">
        <f t="shared" si="11"/>
        <v/>
      </c>
      <c r="L12" s="11" t="str">
        <f t="shared" si="12"/>
        <v/>
      </c>
      <c r="M12" s="11" t="str">
        <f t="shared" si="13"/>
        <v/>
      </c>
      <c r="N12" s="11" t="str">
        <f>IF(E12&lt;&gt;"",VLOOKUP(E12,依頼一覧!F:H,2,0),"")</f>
        <v/>
      </c>
    </row>
    <row r="13" spans="1:14">
      <c r="A13" s="7">
        <v>12</v>
      </c>
      <c r="B13" s="56" t="str">
        <f t="shared" ca="1" si="7"/>
        <v/>
      </c>
      <c r="C13" s="54" t="str">
        <f t="shared" si="8"/>
        <v/>
      </c>
      <c r="D13" s="9"/>
      <c r="E13" s="10"/>
      <c r="F13" s="45"/>
      <c r="G13" s="10" t="str">
        <f t="shared" si="9"/>
        <v/>
      </c>
      <c r="H13" s="11"/>
      <c r="I13" s="14"/>
      <c r="J13" s="11" t="str">
        <f t="shared" si="10"/>
        <v/>
      </c>
      <c r="K13" s="11" t="str">
        <f t="shared" si="11"/>
        <v/>
      </c>
      <c r="L13" s="11" t="str">
        <f t="shared" si="12"/>
        <v/>
      </c>
      <c r="M13" s="11" t="str">
        <f t="shared" si="13"/>
        <v/>
      </c>
      <c r="N13" s="11" t="str">
        <f>IF(E13&lt;&gt;"",VLOOKUP(E13,依頼一覧!F:H,2,0),"")</f>
        <v/>
      </c>
    </row>
    <row r="14" spans="1:14">
      <c r="A14" s="7">
        <v>13</v>
      </c>
      <c r="B14" s="56" t="str">
        <f t="shared" ca="1" si="7"/>
        <v/>
      </c>
      <c r="C14" s="54" t="str">
        <f t="shared" si="8"/>
        <v/>
      </c>
      <c r="D14" s="9"/>
      <c r="E14" s="10"/>
      <c r="F14" s="45"/>
      <c r="G14" s="10" t="str">
        <f t="shared" si="9"/>
        <v/>
      </c>
      <c r="H14" s="11"/>
      <c r="I14" s="14"/>
      <c r="J14" s="11" t="str">
        <f t="shared" si="10"/>
        <v/>
      </c>
      <c r="K14" s="11" t="str">
        <f t="shared" si="11"/>
        <v/>
      </c>
      <c r="L14" s="11" t="str">
        <f t="shared" si="12"/>
        <v/>
      </c>
      <c r="M14" s="11" t="str">
        <f t="shared" si="13"/>
        <v/>
      </c>
      <c r="N14" s="11" t="str">
        <f>IF(E14&lt;&gt;"",VLOOKUP(E14,依頼一覧!F:H,2,0),"")</f>
        <v/>
      </c>
    </row>
    <row r="15" spans="1:14">
      <c r="A15" s="7">
        <v>14</v>
      </c>
      <c r="B15" s="56" t="str">
        <f t="shared" ca="1" si="7"/>
        <v/>
      </c>
      <c r="C15" s="54" t="str">
        <f t="shared" si="8"/>
        <v/>
      </c>
      <c r="D15" s="9"/>
      <c r="E15" s="10"/>
      <c r="F15" s="45"/>
      <c r="G15" s="10" t="str">
        <f t="shared" si="9"/>
        <v/>
      </c>
      <c r="H15" s="11"/>
      <c r="I15" s="14"/>
      <c r="J15" s="11" t="str">
        <f t="shared" si="10"/>
        <v/>
      </c>
      <c r="K15" s="11" t="str">
        <f t="shared" si="11"/>
        <v/>
      </c>
      <c r="L15" s="11" t="str">
        <f t="shared" si="12"/>
        <v/>
      </c>
      <c r="M15" s="11" t="str">
        <f t="shared" si="13"/>
        <v/>
      </c>
      <c r="N15" s="11" t="str">
        <f>IF(E15&lt;&gt;"",VLOOKUP(E15,依頼一覧!F:H,2,0),"")</f>
        <v/>
      </c>
    </row>
    <row r="16" spans="1:14">
      <c r="A16" s="7">
        <v>15</v>
      </c>
      <c r="B16" s="56" t="str">
        <f t="shared" ca="1" si="7"/>
        <v/>
      </c>
      <c r="C16" s="54" t="str">
        <f t="shared" ref="C16:C20" si="14">IF(D16&lt;&gt;"",C15,"")</f>
        <v/>
      </c>
      <c r="D16" s="9"/>
      <c r="E16" s="10"/>
      <c r="F16" s="45"/>
      <c r="G16" s="10" t="str">
        <f t="shared" ref="G16:G20" si="15">LEFT(E16,5)</f>
        <v/>
      </c>
      <c r="H16" s="11"/>
      <c r="I16" s="14"/>
      <c r="J16" s="11" t="str">
        <f t="shared" ref="J16:J20" si="16">IF(E16&lt;&gt;"",
IF(
OR(VALUE(G16)=31091,VALUE(G16)=49561,VALUE(G16)=49790,VALUE(G16)=48161,VALUE(G16)=49661,VALUE(G16)=49861,VALUE(G16)=48561,VALUE(G16)=49679,VALUE(G16)=60522,VALUE(G16)=49261,VALUE(G16)=49681,VALUE(G16)=71151,VALUE(G16)=49361,VALUE(G16)=49743,VALUE(G16)=77334,VALUE(G16)=49461,VALUE(G16)=49761,VALUE(G16)=99661,VALUE(G16)=917,VALUE(G16)=10035,VALUE(G16)=49663,VALUE(G16)=49665,VALUE(G16)=60020,VALUE(G16)=99660,VALUE(G16)=99663,VALUE(G16)=99665,VALUE(G16)=71151,VALUE(G16)=31081),"JCB",
IF(
E16=0,"J-Mups","MUN"
)
),"")</f>
        <v/>
      </c>
      <c r="K16" s="11" t="str">
        <f t="shared" ref="K16:K20" si="17">IF(D16&lt;&gt;"","西濃","")</f>
        <v/>
      </c>
      <c r="L16" s="11" t="str">
        <f t="shared" ref="L16:L20" si="18">IF(D16&lt;&gt;"",IF(H16="*","元払い","着払い"),"")</f>
        <v/>
      </c>
      <c r="M16" s="11" t="str">
        <f t="shared" si="13"/>
        <v/>
      </c>
      <c r="N16" s="11" t="str">
        <f>IF(E16&lt;&gt;"",VLOOKUP(E16,依頼一覧!F:H,2,0),"")</f>
        <v/>
      </c>
    </row>
    <row r="17" spans="1:14">
      <c r="A17" s="7">
        <v>16</v>
      </c>
      <c r="B17" s="56" t="str">
        <f t="shared" ca="1" si="7"/>
        <v/>
      </c>
      <c r="C17" s="54" t="str">
        <f t="shared" si="14"/>
        <v/>
      </c>
      <c r="D17" s="9"/>
      <c r="E17" s="10"/>
      <c r="F17" s="45"/>
      <c r="G17" s="10" t="str">
        <f t="shared" si="15"/>
        <v/>
      </c>
      <c r="H17" s="11"/>
      <c r="I17" s="14"/>
      <c r="J17" s="11" t="str">
        <f t="shared" si="16"/>
        <v/>
      </c>
      <c r="K17" s="11" t="str">
        <f t="shared" si="17"/>
        <v/>
      </c>
      <c r="L17" s="11" t="str">
        <f t="shared" si="18"/>
        <v/>
      </c>
      <c r="M17" s="11" t="str">
        <f t="shared" si="13"/>
        <v/>
      </c>
      <c r="N17" s="11" t="str">
        <f>IF(E17&lt;&gt;"",VLOOKUP(E17,依頼一覧!F:H,2,0),"")</f>
        <v/>
      </c>
    </row>
    <row r="18" spans="1:14">
      <c r="A18" s="7">
        <v>17</v>
      </c>
      <c r="B18" s="56" t="str">
        <f t="shared" ca="1" si="7"/>
        <v/>
      </c>
      <c r="C18" s="54" t="str">
        <f t="shared" si="14"/>
        <v/>
      </c>
      <c r="D18" s="9"/>
      <c r="E18" s="10"/>
      <c r="F18" s="45"/>
      <c r="G18" s="10" t="str">
        <f t="shared" si="15"/>
        <v/>
      </c>
      <c r="H18" s="11"/>
      <c r="I18" s="14"/>
      <c r="J18" s="11" t="str">
        <f t="shared" si="16"/>
        <v/>
      </c>
      <c r="K18" s="11" t="str">
        <f t="shared" si="17"/>
        <v/>
      </c>
      <c r="L18" s="11" t="str">
        <f t="shared" si="18"/>
        <v/>
      </c>
      <c r="M18" s="11" t="str">
        <f t="shared" si="13"/>
        <v/>
      </c>
      <c r="N18" s="11" t="str">
        <f>IF(E18&lt;&gt;"",VLOOKUP(E18,依頼一覧!F:H,2,0),"")</f>
        <v/>
      </c>
    </row>
    <row r="19" spans="1:14">
      <c r="A19" s="7">
        <v>18</v>
      </c>
      <c r="B19" s="56" t="str">
        <f t="shared" ca="1" si="7"/>
        <v/>
      </c>
      <c r="C19" s="54" t="str">
        <f t="shared" si="14"/>
        <v/>
      </c>
      <c r="D19" s="9"/>
      <c r="E19" s="10"/>
      <c r="F19" s="45"/>
      <c r="G19" s="10" t="str">
        <f t="shared" si="15"/>
        <v/>
      </c>
      <c r="H19" s="11"/>
      <c r="I19" s="14"/>
      <c r="J19" s="11" t="str">
        <f t="shared" si="16"/>
        <v/>
      </c>
      <c r="K19" s="11" t="str">
        <f t="shared" si="17"/>
        <v/>
      </c>
      <c r="L19" s="11" t="str">
        <f t="shared" si="18"/>
        <v/>
      </c>
      <c r="M19" s="11" t="str">
        <f t="shared" si="13"/>
        <v/>
      </c>
      <c r="N19" s="11" t="str">
        <f>IF(E19&lt;&gt;"",VLOOKUP(E19,依頼一覧!F:H,2,0),"")</f>
        <v/>
      </c>
    </row>
    <row r="20" spans="1:14">
      <c r="A20" s="7">
        <v>19</v>
      </c>
      <c r="B20" s="56" t="str">
        <f t="shared" ca="1" si="7"/>
        <v/>
      </c>
      <c r="C20" s="54" t="str">
        <f t="shared" si="14"/>
        <v/>
      </c>
      <c r="D20" s="9"/>
      <c r="E20" s="10"/>
      <c r="F20" s="45"/>
      <c r="G20" s="10" t="str">
        <f t="shared" si="15"/>
        <v/>
      </c>
      <c r="H20" s="11"/>
      <c r="I20" s="14"/>
      <c r="J20" s="11" t="str">
        <f t="shared" si="16"/>
        <v/>
      </c>
      <c r="K20" s="11" t="str">
        <f t="shared" si="17"/>
        <v/>
      </c>
      <c r="L20" s="11" t="str">
        <f t="shared" si="18"/>
        <v/>
      </c>
      <c r="M20" s="11" t="str">
        <f t="shared" si="13"/>
        <v/>
      </c>
      <c r="N20" s="11" t="str">
        <f>IF(E20&lt;&gt;"",VLOOKUP(E20,依頼一覧!F:H,2,0),"")</f>
        <v/>
      </c>
    </row>
    <row r="21" spans="1:14">
      <c r="A21" s="7">
        <v>20</v>
      </c>
      <c r="B21" s="56" t="str">
        <f t="shared" ca="1" si="7"/>
        <v/>
      </c>
      <c r="C21" s="54" t="str">
        <f t="shared" ref="C21:C30" si="19">IF(D21&lt;&gt;"",C20,"")</f>
        <v/>
      </c>
      <c r="D21" s="9"/>
      <c r="E21" s="10"/>
      <c r="F21" s="45"/>
      <c r="G21" s="10" t="str">
        <f t="shared" ref="G21:G30" si="20">LEFT(E21,5)</f>
        <v/>
      </c>
      <c r="H21" s="11"/>
      <c r="I21" s="14"/>
      <c r="J21" s="11" t="str">
        <f t="shared" ref="J21:J30" si="21">IF(E21&lt;&gt;"",
IF(
OR(VALUE(G21)=31091,VALUE(G21)=49561,VALUE(G21)=49790,VALUE(G21)=48161,VALUE(G21)=49661,VALUE(G21)=49861,VALUE(G21)=48561,VALUE(G21)=49679,VALUE(G21)=60522,VALUE(G21)=49261,VALUE(G21)=49681,VALUE(G21)=71151,VALUE(G21)=49361,VALUE(G21)=49743,VALUE(G21)=77334,VALUE(G21)=49461,VALUE(G21)=49761,VALUE(G21)=99661,VALUE(G21)=917,VALUE(G21)=10035,VALUE(G21)=49663,VALUE(G21)=49665,VALUE(G21)=60020,VALUE(G21)=99660,VALUE(G21)=99663,VALUE(G21)=99665,VALUE(G21)=71151,VALUE(G21)=31081),"JCB",
IF(
E21=0,"J-Mups","MUN"
)
),"")</f>
        <v/>
      </c>
      <c r="K21" s="11" t="str">
        <f t="shared" ref="K21:K30" si="22">IF(D21&lt;&gt;"","西濃","")</f>
        <v/>
      </c>
      <c r="L21" s="11" t="str">
        <f t="shared" ref="L21:L30" si="23">IF(D21&lt;&gt;"",IF(H21="*","元払い","着払い"),"")</f>
        <v/>
      </c>
      <c r="M21" s="11" t="str">
        <f t="shared" si="13"/>
        <v/>
      </c>
      <c r="N21" s="11" t="str">
        <f>IF(E21&lt;&gt;"",VLOOKUP(E21,依頼一覧!F:H,2,0),"")</f>
        <v/>
      </c>
    </row>
    <row r="22" spans="1:14">
      <c r="A22" s="7">
        <v>21</v>
      </c>
      <c r="B22" s="56" t="str">
        <f t="shared" ca="1" si="7"/>
        <v/>
      </c>
      <c r="C22" s="54" t="str">
        <f t="shared" si="19"/>
        <v/>
      </c>
      <c r="D22" s="9"/>
      <c r="E22" s="10"/>
      <c r="F22" s="45"/>
      <c r="G22" s="10" t="str">
        <f t="shared" si="20"/>
        <v/>
      </c>
      <c r="H22" s="11"/>
      <c r="I22" s="14"/>
      <c r="J22" s="11" t="str">
        <f t="shared" si="21"/>
        <v/>
      </c>
      <c r="K22" s="11" t="str">
        <f t="shared" si="22"/>
        <v/>
      </c>
      <c r="L22" s="11" t="str">
        <f t="shared" si="23"/>
        <v/>
      </c>
      <c r="M22" s="11" t="str">
        <f t="shared" si="13"/>
        <v/>
      </c>
      <c r="N22" s="11" t="str">
        <f>IF(E22&lt;&gt;"",VLOOKUP(E22,依頼一覧!F:H,2,0),"")</f>
        <v/>
      </c>
    </row>
    <row r="23" spans="1:14">
      <c r="A23" s="7">
        <v>22</v>
      </c>
      <c r="B23" s="56" t="str">
        <f t="shared" ca="1" si="7"/>
        <v/>
      </c>
      <c r="C23" s="54" t="str">
        <f t="shared" si="19"/>
        <v/>
      </c>
      <c r="D23" s="9"/>
      <c r="E23" s="10"/>
      <c r="F23" s="45"/>
      <c r="G23" s="10" t="str">
        <f t="shared" si="20"/>
        <v/>
      </c>
      <c r="H23" s="11"/>
      <c r="I23" s="14"/>
      <c r="J23" s="11" t="str">
        <f t="shared" si="21"/>
        <v/>
      </c>
      <c r="K23" s="11" t="str">
        <f t="shared" si="22"/>
        <v/>
      </c>
      <c r="L23" s="11" t="str">
        <f t="shared" si="23"/>
        <v/>
      </c>
      <c r="M23" s="11" t="str">
        <f t="shared" si="13"/>
        <v/>
      </c>
      <c r="N23" s="11" t="str">
        <f>IF(E23&lt;&gt;"",VLOOKUP(E23,依頼一覧!F:H,2,0),"")</f>
        <v/>
      </c>
    </row>
    <row r="24" spans="1:14">
      <c r="A24" s="7">
        <v>23</v>
      </c>
      <c r="B24" s="56" t="str">
        <f t="shared" ca="1" si="7"/>
        <v/>
      </c>
      <c r="C24" s="54" t="str">
        <f t="shared" si="19"/>
        <v/>
      </c>
      <c r="D24" s="9"/>
      <c r="E24" s="10"/>
      <c r="F24" s="45"/>
      <c r="G24" s="10" t="str">
        <f t="shared" si="20"/>
        <v/>
      </c>
      <c r="H24" s="11"/>
      <c r="I24" s="14"/>
      <c r="J24" s="11" t="str">
        <f t="shared" si="21"/>
        <v/>
      </c>
      <c r="K24" s="11" t="str">
        <f t="shared" si="22"/>
        <v/>
      </c>
      <c r="L24" s="11" t="str">
        <f t="shared" si="23"/>
        <v/>
      </c>
      <c r="M24" s="11" t="str">
        <f t="shared" si="13"/>
        <v/>
      </c>
      <c r="N24" s="11" t="str">
        <f>IF(E24&lt;&gt;"",VLOOKUP(E24,依頼一覧!F:H,2,0),"")</f>
        <v/>
      </c>
    </row>
    <row r="25" spans="1:14">
      <c r="A25" s="7">
        <v>24</v>
      </c>
      <c r="B25" s="56" t="str">
        <f t="shared" ca="1" si="7"/>
        <v/>
      </c>
      <c r="C25" s="54" t="str">
        <f t="shared" si="19"/>
        <v/>
      </c>
      <c r="D25" s="9"/>
      <c r="E25" s="10"/>
      <c r="F25" s="45"/>
      <c r="G25" s="10" t="str">
        <f t="shared" si="20"/>
        <v/>
      </c>
      <c r="H25" s="11"/>
      <c r="I25" s="14"/>
      <c r="J25" s="11" t="str">
        <f t="shared" si="21"/>
        <v/>
      </c>
      <c r="K25" s="11" t="str">
        <f t="shared" si="22"/>
        <v/>
      </c>
      <c r="L25" s="11" t="str">
        <f t="shared" si="23"/>
        <v/>
      </c>
      <c r="M25" s="11" t="str">
        <f t="shared" si="13"/>
        <v/>
      </c>
      <c r="N25" s="11" t="str">
        <f>IF(E25&lt;&gt;"",VLOOKUP(E25,依頼一覧!F:H,2,0),"")</f>
        <v/>
      </c>
    </row>
    <row r="26" spans="1:14">
      <c r="A26" s="7">
        <v>25</v>
      </c>
      <c r="B26" s="56" t="str">
        <f t="shared" ca="1" si="7"/>
        <v/>
      </c>
      <c r="C26" s="54" t="str">
        <f t="shared" si="19"/>
        <v/>
      </c>
      <c r="D26" s="9"/>
      <c r="E26" s="10"/>
      <c r="F26" s="45"/>
      <c r="G26" s="10" t="str">
        <f t="shared" si="20"/>
        <v/>
      </c>
      <c r="H26" s="11"/>
      <c r="I26" s="14"/>
      <c r="J26" s="11" t="str">
        <f t="shared" si="21"/>
        <v/>
      </c>
      <c r="K26" s="11" t="str">
        <f t="shared" si="22"/>
        <v/>
      </c>
      <c r="L26" s="11" t="str">
        <f t="shared" si="23"/>
        <v/>
      </c>
      <c r="M26" s="11" t="str">
        <f t="shared" si="13"/>
        <v/>
      </c>
      <c r="N26" s="11" t="str">
        <f>IF(E26&lt;&gt;"",VLOOKUP(E26,依頼一覧!F:H,2,0),"")</f>
        <v/>
      </c>
    </row>
    <row r="27" spans="1:14">
      <c r="A27" s="7">
        <v>26</v>
      </c>
      <c r="B27" s="56" t="str">
        <f t="shared" ca="1" si="7"/>
        <v/>
      </c>
      <c r="C27" s="54" t="str">
        <f t="shared" si="19"/>
        <v/>
      </c>
      <c r="D27" s="9"/>
      <c r="E27" s="10"/>
      <c r="F27" s="45"/>
      <c r="G27" s="10" t="str">
        <f t="shared" si="20"/>
        <v/>
      </c>
      <c r="H27" s="11"/>
      <c r="I27" s="14"/>
      <c r="J27" s="11" t="str">
        <f t="shared" si="21"/>
        <v/>
      </c>
      <c r="K27" s="11" t="str">
        <f t="shared" si="22"/>
        <v/>
      </c>
      <c r="L27" s="11" t="str">
        <f t="shared" si="23"/>
        <v/>
      </c>
      <c r="M27" s="11" t="str">
        <f t="shared" si="13"/>
        <v/>
      </c>
      <c r="N27" s="11" t="str">
        <f>IF(E27&lt;&gt;"",VLOOKUP(E27,依頼一覧!F:H,2,0),"")</f>
        <v/>
      </c>
    </row>
    <row r="28" spans="1:14">
      <c r="A28" s="7">
        <v>27</v>
      </c>
      <c r="B28" s="56" t="str">
        <f t="shared" ca="1" si="7"/>
        <v/>
      </c>
      <c r="C28" s="54" t="str">
        <f t="shared" si="19"/>
        <v/>
      </c>
      <c r="D28" s="9"/>
      <c r="E28" s="10"/>
      <c r="F28" s="45"/>
      <c r="G28" s="10" t="str">
        <f t="shared" si="20"/>
        <v/>
      </c>
      <c r="H28" s="11"/>
      <c r="I28" s="14"/>
      <c r="J28" s="11" t="str">
        <f t="shared" si="21"/>
        <v/>
      </c>
      <c r="K28" s="11" t="str">
        <f t="shared" si="22"/>
        <v/>
      </c>
      <c r="L28" s="11" t="str">
        <f t="shared" si="23"/>
        <v/>
      </c>
      <c r="M28" s="11" t="str">
        <f t="shared" si="13"/>
        <v/>
      </c>
      <c r="N28" s="11" t="str">
        <f>IF(E28&lt;&gt;"",VLOOKUP(E28,依頼一覧!F:H,2,0),"")</f>
        <v/>
      </c>
    </row>
    <row r="29" spans="1:14">
      <c r="A29" s="7">
        <v>28</v>
      </c>
      <c r="B29" s="56" t="str">
        <f t="shared" ca="1" si="7"/>
        <v/>
      </c>
      <c r="C29" s="54" t="str">
        <f t="shared" si="19"/>
        <v/>
      </c>
      <c r="D29" s="9"/>
      <c r="E29" s="10"/>
      <c r="F29" s="45"/>
      <c r="G29" s="10" t="str">
        <f t="shared" si="20"/>
        <v/>
      </c>
      <c r="H29" s="11"/>
      <c r="I29" s="14"/>
      <c r="J29" s="11" t="str">
        <f t="shared" si="21"/>
        <v/>
      </c>
      <c r="K29" s="11" t="str">
        <f t="shared" si="22"/>
        <v/>
      </c>
      <c r="L29" s="11" t="str">
        <f t="shared" si="23"/>
        <v/>
      </c>
      <c r="M29" s="11" t="str">
        <f t="shared" si="13"/>
        <v/>
      </c>
      <c r="N29" s="11" t="str">
        <f>IF(E29&lt;&gt;"",VLOOKUP(E29,依頼一覧!F:H,2,0),"")</f>
        <v/>
      </c>
    </row>
    <row r="30" spans="1:14">
      <c r="A30" s="7">
        <v>29</v>
      </c>
      <c r="B30" s="56" t="str">
        <f t="shared" ca="1" si="7"/>
        <v/>
      </c>
      <c r="C30" s="54" t="str">
        <f t="shared" si="19"/>
        <v/>
      </c>
      <c r="D30" s="9"/>
      <c r="E30" s="10"/>
      <c r="F30" s="45"/>
      <c r="G30" s="10" t="str">
        <f t="shared" si="20"/>
        <v/>
      </c>
      <c r="H30" s="11"/>
      <c r="I30" s="14"/>
      <c r="J30" s="11" t="str">
        <f t="shared" si="21"/>
        <v/>
      </c>
      <c r="K30" s="11" t="str">
        <f t="shared" si="22"/>
        <v/>
      </c>
      <c r="L30" s="11" t="str">
        <f t="shared" si="23"/>
        <v/>
      </c>
      <c r="M30" s="11" t="str">
        <f t="shared" si="13"/>
        <v/>
      </c>
      <c r="N30" s="11" t="str">
        <f>IF(E30&lt;&gt;"",VLOOKUP(E30,依頼一覧!F:H,2,0),"")</f>
        <v/>
      </c>
    </row>
    <row r="31" spans="1:14">
      <c r="A31" s="7">
        <v>30</v>
      </c>
      <c r="B31" s="56" t="str">
        <f t="shared" ca="1" si="7"/>
        <v/>
      </c>
      <c r="C31" s="54" t="str">
        <f>IF(D31&lt;&gt;"",C30,"")</f>
        <v/>
      </c>
      <c r="D31" s="9"/>
      <c r="E31" s="10"/>
      <c r="F31" s="45"/>
      <c r="G31" s="10" t="str">
        <f>LEFT(E31,5)</f>
        <v/>
      </c>
      <c r="H31" s="11"/>
      <c r="I31" s="14"/>
      <c r="J31" s="11" t="str">
        <f>IF(E31&lt;&gt;"",
IF(
OR(VALUE(G31)=31091,VALUE(G31)=49561,VALUE(G31)=49790,VALUE(G31)=48161,VALUE(G31)=49661,VALUE(G31)=49861,VALUE(G31)=48561,VALUE(G31)=49679,VALUE(G31)=60522,VALUE(G31)=49261,VALUE(G31)=49681,VALUE(G31)=71151,VALUE(G31)=49361,VALUE(G31)=49743,VALUE(G31)=77334,VALUE(G31)=49461,VALUE(G31)=49761,VALUE(G31)=99661,VALUE(G31)=917,VALUE(G31)=10035,VALUE(G31)=49663,VALUE(G31)=49665,VALUE(G31)=60020,VALUE(G31)=99660,VALUE(G31)=99663,VALUE(G31)=99665,VALUE(G31)=71151,VALUE(G31)=31081),"JCB",
IF(
E31=0,"J-Mups","MUN"
)
),"")</f>
        <v/>
      </c>
      <c r="K31" s="11" t="str">
        <f>IF(D31&lt;&gt;"","西濃","")</f>
        <v/>
      </c>
      <c r="L31" s="11" t="str">
        <f>IF(D31&lt;&gt;"",IF(H31="*","元払い","着払い"),"")</f>
        <v/>
      </c>
      <c r="M31" s="11" t="str">
        <f t="shared" si="13"/>
        <v/>
      </c>
      <c r="N31" s="11" t="str">
        <f>IF(E31&lt;&gt;"",VLOOKUP(E31,依頼一覧!F:H,2,0),"")</f>
        <v/>
      </c>
    </row>
    <row r="32" spans="1:14">
      <c r="A32" s="7">
        <v>31</v>
      </c>
      <c r="B32" s="56" t="str">
        <f t="shared" ca="1" si="7"/>
        <v/>
      </c>
      <c r="C32" s="54" t="str">
        <f>IF(D32&lt;&gt;"",C31,"")</f>
        <v/>
      </c>
      <c r="D32" s="9"/>
      <c r="E32" s="10"/>
      <c r="F32" s="45"/>
      <c r="G32" s="10" t="str">
        <f>LEFT(E32,5)</f>
        <v/>
      </c>
      <c r="H32" s="11"/>
      <c r="I32" s="14"/>
      <c r="J32" s="11" t="str">
        <f>IF(E32&lt;&gt;"",
IF(
OR(VALUE(G32)=31091,VALUE(G32)=49561,VALUE(G32)=49790,VALUE(G32)=48161,VALUE(G32)=49661,VALUE(G32)=49861,VALUE(G32)=48561,VALUE(G32)=49679,VALUE(G32)=60522,VALUE(G32)=49261,VALUE(G32)=49681,VALUE(G32)=71151,VALUE(G32)=49361,VALUE(G32)=49743,VALUE(G32)=77334,VALUE(G32)=49461,VALUE(G32)=49761,VALUE(G32)=99661,VALUE(G32)=917,VALUE(G32)=10035,VALUE(G32)=49663,VALUE(G32)=49665,VALUE(G32)=60020,VALUE(G32)=99660,VALUE(G32)=99663,VALUE(G32)=99665,VALUE(G32)=71151,VALUE(G32)=31081),"JCB",
IF(
E32=0,"J-Mups","MUN"
)
),"")</f>
        <v/>
      </c>
      <c r="K32" s="11" t="str">
        <f>IF(D32&lt;&gt;"","西濃","")</f>
        <v/>
      </c>
      <c r="L32" s="11" t="str">
        <f>IF(D32&lt;&gt;"",IF(H32="*","元払い","着払い"),"")</f>
        <v/>
      </c>
      <c r="M32" s="11" t="str">
        <f t="shared" si="13"/>
        <v/>
      </c>
      <c r="N32" s="11" t="str">
        <f>IF(E32&lt;&gt;"",VLOOKUP(E32,依頼一覧!F:H,2,0),"")</f>
        <v/>
      </c>
    </row>
    <row r="33" spans="1:14">
      <c r="A33" s="7">
        <v>32</v>
      </c>
      <c r="B33" s="56" t="str">
        <f t="shared" ca="1" si="7"/>
        <v/>
      </c>
      <c r="C33" s="54" t="str">
        <f>IF(D33&lt;&gt;"",C32,"")</f>
        <v/>
      </c>
      <c r="D33" s="9"/>
      <c r="E33" s="10"/>
      <c r="F33" s="45"/>
      <c r="G33" s="10" t="str">
        <f>LEFT(E33,5)</f>
        <v/>
      </c>
      <c r="H33" s="11"/>
      <c r="I33" s="14"/>
      <c r="J33" s="11" t="str">
        <f>IF(E33&lt;&gt;"",
IF(
OR(VALUE(G33)=31091,VALUE(G33)=49561,VALUE(G33)=49790,VALUE(G33)=48161,VALUE(G33)=49661,VALUE(G33)=49861,VALUE(G33)=48561,VALUE(G33)=49679,VALUE(G33)=60522,VALUE(G33)=49261,VALUE(G33)=49681,VALUE(G33)=71151,VALUE(G33)=49361,VALUE(G33)=49743,VALUE(G33)=77334,VALUE(G33)=49461,VALUE(G33)=49761,VALUE(G33)=99661,VALUE(G33)=917,VALUE(G33)=10035,VALUE(G33)=49663,VALUE(G33)=49665,VALUE(G33)=60020,VALUE(G33)=99660,VALUE(G33)=99663,VALUE(G33)=99665,VALUE(G33)=71151,VALUE(G33)=31081),"JCB",
IF(
E33=0,"J-Mups","MUN"
)
),"")</f>
        <v/>
      </c>
      <c r="K33" s="11" t="str">
        <f>IF(D33&lt;&gt;"","西濃","")</f>
        <v/>
      </c>
      <c r="L33" s="11" t="str">
        <f>IF(D33&lt;&gt;"",IF(H33="*","元払い","着払い"),"")</f>
        <v/>
      </c>
      <c r="M33" s="11" t="str">
        <f t="shared" si="13"/>
        <v/>
      </c>
      <c r="N33" s="11" t="str">
        <f>IF(E33&lt;&gt;"",VLOOKUP(E33,依頼一覧!F:H,2,0),"")</f>
        <v/>
      </c>
    </row>
    <row r="34" spans="1:14">
      <c r="A34" s="7">
        <v>33</v>
      </c>
      <c r="B34" s="56" t="str">
        <f t="shared" ca="1" si="7"/>
        <v/>
      </c>
      <c r="C34" s="54" t="str">
        <f t="shared" ref="C34:C65" si="24">IF(D34&lt;&gt;"",C33,"")</f>
        <v/>
      </c>
      <c r="D34" s="9"/>
      <c r="E34" s="10"/>
      <c r="F34" s="45"/>
      <c r="G34" s="10" t="str">
        <f t="shared" ref="G34:G70" si="25">LEFT(E34,5)</f>
        <v/>
      </c>
      <c r="H34" s="11"/>
      <c r="I34" s="14"/>
      <c r="J34" s="11" t="str">
        <f t="shared" ref="J34:J66" si="26">IF(E34&lt;&gt;"",
IF(
OR(VALUE(G34)=31091,VALUE(G34)=49561,VALUE(G34)=49790,VALUE(G34)=48161,VALUE(G34)=49661,VALUE(G34)=49861,VALUE(G34)=48561,VALUE(G34)=49679,VALUE(G34)=60522,VALUE(G34)=49261,VALUE(G34)=49681,VALUE(G34)=71151,VALUE(G34)=49361,VALUE(G34)=49743,VALUE(G34)=77334,VALUE(G34)=49461,VALUE(G34)=49761,VALUE(G34)=99661,VALUE(G34)=917,VALUE(G34)=10035,VALUE(G34)=49663,VALUE(G34)=49665,VALUE(G34)=60020,VALUE(G34)=99660,VALUE(G34)=99663,VALUE(G34)=99665,VALUE(G34)=71151,VALUE(G34)=31081),"JCB",
IF(
E34=0,"J-Mups","MUN"
)
),"")</f>
        <v/>
      </c>
      <c r="K34" s="11" t="str">
        <f t="shared" ref="K34:K70" si="27">IF(D34&lt;&gt;"","西濃","")</f>
        <v/>
      </c>
      <c r="L34" s="11" t="str">
        <f t="shared" ref="L34:L70" si="28">IF(D34&lt;&gt;"",IF(H34="*","元払い","着払い"),"")</f>
        <v/>
      </c>
      <c r="M34" s="11" t="str">
        <f t="shared" si="13"/>
        <v/>
      </c>
      <c r="N34" s="11" t="str">
        <f>IF(E34&lt;&gt;"",VLOOKUP(E34,依頼一覧!F:H,2,0),"")</f>
        <v/>
      </c>
    </row>
    <row r="35" spans="1:14">
      <c r="A35" s="7">
        <v>34</v>
      </c>
      <c r="B35" s="56" t="str">
        <f t="shared" ca="1" si="7"/>
        <v/>
      </c>
      <c r="C35" s="54" t="str">
        <f t="shared" si="24"/>
        <v/>
      </c>
      <c r="D35" s="9"/>
      <c r="E35" s="10"/>
      <c r="F35" s="45"/>
      <c r="G35" s="10" t="str">
        <f t="shared" si="25"/>
        <v/>
      </c>
      <c r="H35" s="11"/>
      <c r="I35" s="14"/>
      <c r="J35" s="11" t="str">
        <f t="shared" si="26"/>
        <v/>
      </c>
      <c r="K35" s="11" t="str">
        <f t="shared" si="27"/>
        <v/>
      </c>
      <c r="L35" s="11" t="str">
        <f t="shared" si="28"/>
        <v/>
      </c>
      <c r="M35" s="11" t="str">
        <f t="shared" si="13"/>
        <v/>
      </c>
      <c r="N35" s="11" t="str">
        <f>IF(E35&lt;&gt;"",VLOOKUP(E35,依頼一覧!F:H,2,0),"")</f>
        <v/>
      </c>
    </row>
    <row r="36" spans="1:14">
      <c r="A36" s="7">
        <v>35</v>
      </c>
      <c r="B36" s="56" t="str">
        <f t="shared" ca="1" si="7"/>
        <v/>
      </c>
      <c r="C36" s="54" t="str">
        <f t="shared" si="24"/>
        <v/>
      </c>
      <c r="D36" s="9"/>
      <c r="E36" s="10"/>
      <c r="F36" s="45"/>
      <c r="G36" s="10" t="str">
        <f t="shared" si="25"/>
        <v/>
      </c>
      <c r="H36" s="11"/>
      <c r="I36" s="14"/>
      <c r="J36" s="11" t="str">
        <f t="shared" si="26"/>
        <v/>
      </c>
      <c r="K36" s="11" t="str">
        <f t="shared" si="27"/>
        <v/>
      </c>
      <c r="L36" s="11" t="str">
        <f t="shared" si="28"/>
        <v/>
      </c>
      <c r="M36" s="11" t="str">
        <f t="shared" si="13"/>
        <v/>
      </c>
      <c r="N36" s="11" t="str">
        <f>IF(E36&lt;&gt;"",VLOOKUP(E36,依頼一覧!F:H,2,0),"")</f>
        <v/>
      </c>
    </row>
    <row r="37" spans="1:14">
      <c r="A37" s="7">
        <v>36</v>
      </c>
      <c r="B37" s="56" t="str">
        <f t="shared" ca="1" si="7"/>
        <v/>
      </c>
      <c r="C37" s="54" t="str">
        <f t="shared" si="24"/>
        <v/>
      </c>
      <c r="D37" s="9"/>
      <c r="E37" s="10"/>
      <c r="F37" s="45"/>
      <c r="G37" s="10" t="str">
        <f t="shared" si="25"/>
        <v/>
      </c>
      <c r="H37" s="11"/>
      <c r="I37" s="14"/>
      <c r="J37" s="11" t="str">
        <f t="shared" si="26"/>
        <v/>
      </c>
      <c r="K37" s="11" t="str">
        <f t="shared" si="27"/>
        <v/>
      </c>
      <c r="L37" s="11" t="str">
        <f t="shared" si="28"/>
        <v/>
      </c>
      <c r="M37" s="11" t="str">
        <f t="shared" si="13"/>
        <v/>
      </c>
      <c r="N37" s="11" t="str">
        <f>IF(E37&lt;&gt;"",VLOOKUP(E37,依頼一覧!F:H,2,0),"")</f>
        <v/>
      </c>
    </row>
    <row r="38" spans="1:14">
      <c r="A38" s="7">
        <v>37</v>
      </c>
      <c r="B38" s="56" t="str">
        <f t="shared" ca="1" si="7"/>
        <v/>
      </c>
      <c r="C38" s="54" t="str">
        <f t="shared" si="24"/>
        <v/>
      </c>
      <c r="D38" s="9"/>
      <c r="E38" s="10"/>
      <c r="F38" s="45"/>
      <c r="G38" s="10" t="str">
        <f t="shared" si="25"/>
        <v/>
      </c>
      <c r="H38" s="11"/>
      <c r="I38" s="14"/>
      <c r="J38" s="11" t="str">
        <f t="shared" si="26"/>
        <v/>
      </c>
      <c r="K38" s="11" t="str">
        <f t="shared" si="27"/>
        <v/>
      </c>
      <c r="L38" s="11" t="str">
        <f t="shared" si="28"/>
        <v/>
      </c>
      <c r="M38" s="11" t="str">
        <f t="shared" si="13"/>
        <v/>
      </c>
      <c r="N38" s="11" t="str">
        <f>IF(E38&lt;&gt;"",VLOOKUP(E38,依頼一覧!F:H,2,0),"")</f>
        <v/>
      </c>
    </row>
    <row r="39" spans="1:14">
      <c r="A39" s="7">
        <v>38</v>
      </c>
      <c r="B39" s="56" t="str">
        <f t="shared" ca="1" si="7"/>
        <v/>
      </c>
      <c r="C39" s="54" t="str">
        <f t="shared" si="24"/>
        <v/>
      </c>
      <c r="D39" s="9"/>
      <c r="E39" s="10"/>
      <c r="F39" s="45"/>
      <c r="G39" s="10" t="str">
        <f t="shared" si="25"/>
        <v/>
      </c>
      <c r="H39" s="11"/>
      <c r="I39" s="14"/>
      <c r="J39" s="11" t="str">
        <f t="shared" si="26"/>
        <v/>
      </c>
      <c r="K39" s="11" t="str">
        <f t="shared" si="27"/>
        <v/>
      </c>
      <c r="L39" s="11" t="str">
        <f t="shared" si="28"/>
        <v/>
      </c>
      <c r="M39" s="11" t="str">
        <f t="shared" si="13"/>
        <v/>
      </c>
      <c r="N39" s="11" t="str">
        <f>IF(E39&lt;&gt;"",VLOOKUP(E39,依頼一覧!F:H,2,0),"")</f>
        <v/>
      </c>
    </row>
    <row r="40" spans="1:14">
      <c r="A40" s="7">
        <v>39</v>
      </c>
      <c r="B40" s="56" t="str">
        <f t="shared" ca="1" si="7"/>
        <v/>
      </c>
      <c r="C40" s="54" t="str">
        <f t="shared" si="24"/>
        <v/>
      </c>
      <c r="D40" s="9"/>
      <c r="E40" s="10"/>
      <c r="F40" s="45"/>
      <c r="G40" s="10" t="str">
        <f t="shared" si="25"/>
        <v/>
      </c>
      <c r="H40" s="11"/>
      <c r="I40" s="14"/>
      <c r="J40" s="11" t="str">
        <f t="shared" si="26"/>
        <v/>
      </c>
      <c r="K40" s="11" t="str">
        <f t="shared" si="27"/>
        <v/>
      </c>
      <c r="L40" s="11" t="str">
        <f t="shared" si="28"/>
        <v/>
      </c>
      <c r="M40" s="11" t="str">
        <f t="shared" si="13"/>
        <v/>
      </c>
      <c r="N40" s="11" t="str">
        <f>IF(E40&lt;&gt;"",VLOOKUP(E40,依頼一覧!F:H,2,0),"")</f>
        <v/>
      </c>
    </row>
    <row r="41" spans="1:14">
      <c r="A41" s="7">
        <v>40</v>
      </c>
      <c r="B41" s="56" t="str">
        <f t="shared" ca="1" si="7"/>
        <v/>
      </c>
      <c r="C41" s="54" t="str">
        <f t="shared" si="24"/>
        <v/>
      </c>
      <c r="D41" s="9"/>
      <c r="E41" s="10"/>
      <c r="F41" s="45"/>
      <c r="G41" s="10" t="str">
        <f t="shared" si="25"/>
        <v/>
      </c>
      <c r="H41" s="11"/>
      <c r="I41" s="14"/>
      <c r="J41" s="11" t="str">
        <f t="shared" si="26"/>
        <v/>
      </c>
      <c r="K41" s="11" t="str">
        <f t="shared" si="27"/>
        <v/>
      </c>
      <c r="L41" s="11" t="str">
        <f t="shared" si="28"/>
        <v/>
      </c>
      <c r="M41" s="11" t="str">
        <f t="shared" si="13"/>
        <v/>
      </c>
      <c r="N41" s="11" t="str">
        <f>IF(E41&lt;&gt;"",VLOOKUP(E41,依頼一覧!F:H,2,0),"")</f>
        <v/>
      </c>
    </row>
    <row r="42" spans="1:14">
      <c r="A42" s="7">
        <v>41</v>
      </c>
      <c r="B42" s="56" t="str">
        <f t="shared" ca="1" si="7"/>
        <v/>
      </c>
      <c r="C42" s="54" t="str">
        <f t="shared" si="24"/>
        <v/>
      </c>
      <c r="D42" s="9"/>
      <c r="E42" s="10"/>
      <c r="F42" s="45"/>
      <c r="G42" s="10" t="str">
        <f t="shared" si="25"/>
        <v/>
      </c>
      <c r="H42" s="11"/>
      <c r="I42" s="14"/>
      <c r="J42" s="11" t="str">
        <f t="shared" si="26"/>
        <v/>
      </c>
      <c r="K42" s="11" t="str">
        <f t="shared" si="27"/>
        <v/>
      </c>
      <c r="L42" s="11" t="str">
        <f t="shared" si="28"/>
        <v/>
      </c>
      <c r="M42" s="11" t="str">
        <f t="shared" si="13"/>
        <v/>
      </c>
      <c r="N42" s="11" t="str">
        <f>IF(E42&lt;&gt;"",VLOOKUP(E42,依頼一覧!F:H,2,0),"")</f>
        <v/>
      </c>
    </row>
    <row r="43" spans="1:14">
      <c r="A43" s="7">
        <v>42</v>
      </c>
      <c r="B43" s="56" t="str">
        <f t="shared" ca="1" si="7"/>
        <v/>
      </c>
      <c r="C43" s="54" t="str">
        <f t="shared" si="24"/>
        <v/>
      </c>
      <c r="D43" s="9"/>
      <c r="E43" s="10"/>
      <c r="F43" s="45"/>
      <c r="G43" s="10" t="str">
        <f t="shared" si="25"/>
        <v/>
      </c>
      <c r="H43" s="11"/>
      <c r="I43" s="14"/>
      <c r="J43" s="11" t="str">
        <f t="shared" si="26"/>
        <v/>
      </c>
      <c r="K43" s="11" t="str">
        <f t="shared" si="27"/>
        <v/>
      </c>
      <c r="L43" s="11" t="str">
        <f t="shared" si="28"/>
        <v/>
      </c>
      <c r="M43" s="11" t="str">
        <f t="shared" si="13"/>
        <v/>
      </c>
      <c r="N43" s="11" t="str">
        <f>IF(E43&lt;&gt;"",VLOOKUP(E43,依頼一覧!F:H,2,0),"")</f>
        <v/>
      </c>
    </row>
    <row r="44" spans="1:14">
      <c r="A44" s="7">
        <v>43</v>
      </c>
      <c r="B44" s="56" t="str">
        <f t="shared" ca="1" si="7"/>
        <v/>
      </c>
      <c r="C44" s="54" t="str">
        <f t="shared" si="24"/>
        <v/>
      </c>
      <c r="D44" s="9"/>
      <c r="E44" s="10"/>
      <c r="F44" s="45"/>
      <c r="G44" s="10" t="str">
        <f t="shared" si="25"/>
        <v/>
      </c>
      <c r="H44" s="11"/>
      <c r="I44" s="14"/>
      <c r="J44" s="11" t="str">
        <f t="shared" si="26"/>
        <v/>
      </c>
      <c r="K44" s="11" t="str">
        <f t="shared" si="27"/>
        <v/>
      </c>
      <c r="L44" s="11" t="str">
        <f t="shared" si="28"/>
        <v/>
      </c>
      <c r="M44" s="11" t="str">
        <f t="shared" si="13"/>
        <v/>
      </c>
      <c r="N44" s="11" t="str">
        <f>IF(E44&lt;&gt;"",VLOOKUP(E44,依頼一覧!F:H,2,0),"")</f>
        <v/>
      </c>
    </row>
    <row r="45" spans="1:14">
      <c r="A45" s="7">
        <v>44</v>
      </c>
      <c r="B45" s="56" t="str">
        <f t="shared" ca="1" si="7"/>
        <v/>
      </c>
      <c r="C45" s="54" t="str">
        <f t="shared" si="24"/>
        <v/>
      </c>
      <c r="D45" s="9"/>
      <c r="E45" s="10"/>
      <c r="F45" s="45"/>
      <c r="G45" s="10" t="str">
        <f t="shared" si="25"/>
        <v/>
      </c>
      <c r="H45" s="11"/>
      <c r="I45" s="14"/>
      <c r="J45" s="11" t="str">
        <f t="shared" si="26"/>
        <v/>
      </c>
      <c r="K45" s="11" t="str">
        <f t="shared" si="27"/>
        <v/>
      </c>
      <c r="L45" s="11" t="str">
        <f t="shared" si="28"/>
        <v/>
      </c>
      <c r="M45" s="11" t="str">
        <f t="shared" si="13"/>
        <v/>
      </c>
      <c r="N45" s="11" t="str">
        <f>IF(E45&lt;&gt;"",VLOOKUP(E45,依頼一覧!F:H,2,0),"")</f>
        <v/>
      </c>
    </row>
    <row r="46" spans="1:14">
      <c r="A46" s="7">
        <v>45</v>
      </c>
      <c r="B46" s="56" t="str">
        <f t="shared" ca="1" si="7"/>
        <v/>
      </c>
      <c r="C46" s="54" t="str">
        <f t="shared" si="24"/>
        <v/>
      </c>
      <c r="D46" s="9"/>
      <c r="E46" s="10"/>
      <c r="F46" s="45"/>
      <c r="G46" s="10" t="str">
        <f t="shared" si="25"/>
        <v/>
      </c>
      <c r="H46" s="11"/>
      <c r="I46" s="14"/>
      <c r="J46" s="11" t="str">
        <f t="shared" si="26"/>
        <v/>
      </c>
      <c r="K46" s="11" t="str">
        <f t="shared" si="27"/>
        <v/>
      </c>
      <c r="L46" s="11" t="str">
        <f t="shared" si="28"/>
        <v/>
      </c>
      <c r="M46" s="11" t="str">
        <f t="shared" si="13"/>
        <v/>
      </c>
      <c r="N46" s="11" t="str">
        <f>IF(E46&lt;&gt;"",VLOOKUP(E46,依頼一覧!F:H,2,0),"")</f>
        <v/>
      </c>
    </row>
    <row r="47" spans="1:14">
      <c r="A47" s="7">
        <v>46</v>
      </c>
      <c r="B47" s="56" t="str">
        <f t="shared" ca="1" si="7"/>
        <v/>
      </c>
      <c r="C47" s="54" t="str">
        <f t="shared" si="24"/>
        <v/>
      </c>
      <c r="D47" s="9"/>
      <c r="E47" s="10"/>
      <c r="F47" s="45"/>
      <c r="G47" s="10" t="str">
        <f t="shared" si="25"/>
        <v/>
      </c>
      <c r="H47" s="11"/>
      <c r="I47" s="14"/>
      <c r="J47" s="11" t="str">
        <f t="shared" si="26"/>
        <v/>
      </c>
      <c r="K47" s="11" t="str">
        <f t="shared" si="27"/>
        <v/>
      </c>
      <c r="L47" s="11" t="str">
        <f t="shared" si="28"/>
        <v/>
      </c>
      <c r="M47" s="11" t="str">
        <f t="shared" si="13"/>
        <v/>
      </c>
      <c r="N47" s="11" t="str">
        <f>IF(E47&lt;&gt;"",VLOOKUP(E47,依頼一覧!F:H,2,0),"")</f>
        <v/>
      </c>
    </row>
    <row r="48" spans="1:14">
      <c r="A48" s="7">
        <v>47</v>
      </c>
      <c r="B48" s="56" t="str">
        <f t="shared" ca="1" si="7"/>
        <v/>
      </c>
      <c r="C48" s="54" t="str">
        <f t="shared" si="24"/>
        <v/>
      </c>
      <c r="D48" s="9"/>
      <c r="E48" s="10"/>
      <c r="F48" s="45"/>
      <c r="G48" s="10" t="str">
        <f t="shared" si="25"/>
        <v/>
      </c>
      <c r="H48" s="11"/>
      <c r="I48" s="14"/>
      <c r="J48" s="11" t="str">
        <f t="shared" si="26"/>
        <v/>
      </c>
      <c r="K48" s="11" t="str">
        <f t="shared" si="27"/>
        <v/>
      </c>
      <c r="L48" s="11" t="str">
        <f t="shared" si="28"/>
        <v/>
      </c>
      <c r="M48" s="11" t="str">
        <f t="shared" si="13"/>
        <v/>
      </c>
      <c r="N48" s="11" t="str">
        <f>IF(E48&lt;&gt;"",VLOOKUP(E48,依頼一覧!F:H,2,0),"")</f>
        <v/>
      </c>
    </row>
    <row r="49" spans="1:14">
      <c r="A49" s="7">
        <v>48</v>
      </c>
      <c r="B49" s="56" t="str">
        <f t="shared" ca="1" si="7"/>
        <v/>
      </c>
      <c r="C49" s="54" t="str">
        <f t="shared" si="24"/>
        <v/>
      </c>
      <c r="D49" s="9"/>
      <c r="E49" s="10"/>
      <c r="F49" s="45"/>
      <c r="G49" s="10" t="str">
        <f t="shared" si="25"/>
        <v/>
      </c>
      <c r="H49" s="11"/>
      <c r="I49" s="14"/>
      <c r="J49" s="11" t="str">
        <f t="shared" si="26"/>
        <v/>
      </c>
      <c r="K49" s="11" t="str">
        <f t="shared" si="27"/>
        <v/>
      </c>
      <c r="L49" s="11" t="str">
        <f t="shared" si="28"/>
        <v/>
      </c>
      <c r="M49" s="11" t="str">
        <f t="shared" si="13"/>
        <v/>
      </c>
      <c r="N49" s="11" t="str">
        <f>IF(E49&lt;&gt;"",VLOOKUP(E49,依頼一覧!F:H,2,0),"")</f>
        <v/>
      </c>
    </row>
    <row r="50" spans="1:14">
      <c r="A50" s="7">
        <v>49</v>
      </c>
      <c r="B50" s="56" t="str">
        <f t="shared" ca="1" si="7"/>
        <v/>
      </c>
      <c r="C50" s="54" t="str">
        <f t="shared" si="24"/>
        <v/>
      </c>
      <c r="D50" s="9"/>
      <c r="E50" s="10"/>
      <c r="F50" s="45"/>
      <c r="G50" s="10" t="str">
        <f t="shared" si="25"/>
        <v/>
      </c>
      <c r="H50" s="11"/>
      <c r="I50" s="14"/>
      <c r="J50" s="11" t="str">
        <f t="shared" si="26"/>
        <v/>
      </c>
      <c r="K50" s="11" t="str">
        <f t="shared" si="27"/>
        <v/>
      </c>
      <c r="L50" s="11" t="str">
        <f t="shared" si="28"/>
        <v/>
      </c>
      <c r="M50" s="11" t="str">
        <f t="shared" si="13"/>
        <v/>
      </c>
      <c r="N50" s="11" t="str">
        <f>IF(E50&lt;&gt;"",VLOOKUP(E50,依頼一覧!F:H,2,0),"")</f>
        <v/>
      </c>
    </row>
    <row r="51" spans="1:14">
      <c r="A51" s="7">
        <v>50</v>
      </c>
      <c r="B51" s="56" t="str">
        <f t="shared" ca="1" si="7"/>
        <v/>
      </c>
      <c r="C51" s="54" t="str">
        <f t="shared" si="24"/>
        <v/>
      </c>
      <c r="D51" s="9"/>
      <c r="E51" s="10"/>
      <c r="F51" s="45"/>
      <c r="G51" s="10" t="str">
        <f t="shared" si="25"/>
        <v/>
      </c>
      <c r="H51" s="11"/>
      <c r="I51" s="14"/>
      <c r="J51" s="11" t="str">
        <f t="shared" si="26"/>
        <v/>
      </c>
      <c r="K51" s="11" t="str">
        <f t="shared" si="27"/>
        <v/>
      </c>
      <c r="L51" s="11" t="str">
        <f t="shared" si="28"/>
        <v/>
      </c>
      <c r="M51" s="11" t="str">
        <f t="shared" si="13"/>
        <v/>
      </c>
      <c r="N51" s="11" t="str">
        <f>IF(E51&lt;&gt;"",VLOOKUP(E51,依頼一覧!F:H,2,0),"")</f>
        <v/>
      </c>
    </row>
    <row r="52" spans="1:14">
      <c r="A52" s="7">
        <v>51</v>
      </c>
      <c r="B52" s="56" t="str">
        <f t="shared" ca="1" si="7"/>
        <v/>
      </c>
      <c r="C52" s="54" t="str">
        <f t="shared" si="24"/>
        <v/>
      </c>
      <c r="D52" s="9"/>
      <c r="E52" s="10"/>
      <c r="F52" s="45"/>
      <c r="G52" s="10" t="str">
        <f t="shared" si="25"/>
        <v/>
      </c>
      <c r="H52" s="11"/>
      <c r="I52" s="14"/>
      <c r="J52" s="11" t="str">
        <f t="shared" si="26"/>
        <v/>
      </c>
      <c r="K52" s="11" t="str">
        <f t="shared" si="27"/>
        <v/>
      </c>
      <c r="L52" s="11" t="str">
        <f t="shared" si="28"/>
        <v/>
      </c>
      <c r="M52" s="11" t="str">
        <f t="shared" si="13"/>
        <v/>
      </c>
      <c r="N52" s="11" t="str">
        <f>IF(E52&lt;&gt;"",VLOOKUP(E52,依頼一覧!F:H,2,0),"")</f>
        <v/>
      </c>
    </row>
    <row r="53" spans="1:14">
      <c r="A53" s="7">
        <v>52</v>
      </c>
      <c r="B53" s="56" t="str">
        <f t="shared" ca="1" si="7"/>
        <v/>
      </c>
      <c r="C53" s="54" t="str">
        <f t="shared" si="24"/>
        <v/>
      </c>
      <c r="D53" s="9"/>
      <c r="E53" s="10"/>
      <c r="F53" s="45"/>
      <c r="G53" s="10" t="str">
        <f t="shared" si="25"/>
        <v/>
      </c>
      <c r="H53" s="11"/>
      <c r="I53" s="14"/>
      <c r="J53" s="11" t="str">
        <f t="shared" si="26"/>
        <v/>
      </c>
      <c r="K53" s="11" t="str">
        <f t="shared" si="27"/>
        <v/>
      </c>
      <c r="L53" s="11" t="str">
        <f t="shared" si="28"/>
        <v/>
      </c>
      <c r="M53" s="11" t="str">
        <f t="shared" si="13"/>
        <v/>
      </c>
      <c r="N53" s="11" t="str">
        <f>IF(E53&lt;&gt;"",VLOOKUP(E53,依頼一覧!F:H,2,0),"")</f>
        <v/>
      </c>
    </row>
    <row r="54" spans="1:14">
      <c r="A54" s="7">
        <v>53</v>
      </c>
      <c r="B54" s="56" t="str">
        <f t="shared" ca="1" si="7"/>
        <v/>
      </c>
      <c r="C54" s="54" t="str">
        <f t="shared" si="24"/>
        <v/>
      </c>
      <c r="D54" s="9"/>
      <c r="E54" s="10"/>
      <c r="F54" s="45"/>
      <c r="G54" s="10" t="str">
        <f t="shared" si="25"/>
        <v/>
      </c>
      <c r="H54" s="11"/>
      <c r="I54" s="14"/>
      <c r="J54" s="11" t="str">
        <f t="shared" si="26"/>
        <v/>
      </c>
      <c r="K54" s="11" t="str">
        <f t="shared" si="27"/>
        <v/>
      </c>
      <c r="L54" s="11" t="str">
        <f t="shared" si="28"/>
        <v/>
      </c>
      <c r="M54" s="11" t="str">
        <f t="shared" si="13"/>
        <v/>
      </c>
      <c r="N54" s="11" t="str">
        <f>IF(E54&lt;&gt;"",VLOOKUP(E54,依頼一覧!F:H,2,0),"")</f>
        <v/>
      </c>
    </row>
    <row r="55" spans="1:14">
      <c r="A55" s="7">
        <v>54</v>
      </c>
      <c r="B55" s="56" t="str">
        <f t="shared" ca="1" si="7"/>
        <v/>
      </c>
      <c r="C55" s="54" t="str">
        <f t="shared" si="24"/>
        <v/>
      </c>
      <c r="D55" s="9"/>
      <c r="E55" s="10"/>
      <c r="F55" s="45"/>
      <c r="G55" s="10" t="str">
        <f t="shared" si="25"/>
        <v/>
      </c>
      <c r="H55" s="11"/>
      <c r="I55" s="14"/>
      <c r="J55" s="11" t="str">
        <f t="shared" si="26"/>
        <v/>
      </c>
      <c r="K55" s="11" t="str">
        <f t="shared" si="27"/>
        <v/>
      </c>
      <c r="L55" s="11" t="str">
        <f t="shared" si="28"/>
        <v/>
      </c>
      <c r="M55" s="11" t="str">
        <f t="shared" si="13"/>
        <v/>
      </c>
      <c r="N55" s="11" t="str">
        <f>IF(E55&lt;&gt;"",VLOOKUP(E55,依頼一覧!F:H,2,0),"")</f>
        <v/>
      </c>
    </row>
    <row r="56" spans="1:14">
      <c r="A56" s="7">
        <v>55</v>
      </c>
      <c r="B56" s="56" t="str">
        <f t="shared" ca="1" si="7"/>
        <v/>
      </c>
      <c r="C56" s="54" t="str">
        <f t="shared" si="24"/>
        <v/>
      </c>
      <c r="D56" s="9"/>
      <c r="E56" s="10"/>
      <c r="F56" s="45"/>
      <c r="G56" s="10" t="str">
        <f t="shared" si="25"/>
        <v/>
      </c>
      <c r="H56" s="11"/>
      <c r="I56" s="14"/>
      <c r="J56" s="11" t="str">
        <f t="shared" si="26"/>
        <v/>
      </c>
      <c r="K56" s="11" t="str">
        <f t="shared" si="27"/>
        <v/>
      </c>
      <c r="L56" s="11" t="str">
        <f t="shared" si="28"/>
        <v/>
      </c>
      <c r="M56" s="11" t="str">
        <f t="shared" si="13"/>
        <v/>
      </c>
      <c r="N56" s="11" t="str">
        <f>IF(E56&lt;&gt;"",VLOOKUP(E56,依頼一覧!F:H,2,0),"")</f>
        <v/>
      </c>
    </row>
    <row r="57" spans="1:14">
      <c r="A57" s="7">
        <v>56</v>
      </c>
      <c r="B57" s="56" t="str">
        <f t="shared" ca="1" si="7"/>
        <v/>
      </c>
      <c r="C57" s="54" t="str">
        <f t="shared" si="24"/>
        <v/>
      </c>
      <c r="D57" s="9"/>
      <c r="E57" s="10"/>
      <c r="F57" s="45"/>
      <c r="G57" s="10" t="str">
        <f t="shared" si="25"/>
        <v/>
      </c>
      <c r="H57" s="11"/>
      <c r="I57" s="14"/>
      <c r="J57" s="11" t="str">
        <f t="shared" si="26"/>
        <v/>
      </c>
      <c r="K57" s="11" t="str">
        <f t="shared" si="27"/>
        <v/>
      </c>
      <c r="L57" s="11" t="str">
        <f t="shared" si="28"/>
        <v/>
      </c>
      <c r="M57" s="11" t="str">
        <f t="shared" si="13"/>
        <v/>
      </c>
      <c r="N57" s="11" t="str">
        <f>IF(E57&lt;&gt;"",VLOOKUP(E57,依頼一覧!F:H,2,0),"")</f>
        <v/>
      </c>
    </row>
    <row r="58" spans="1:14">
      <c r="A58" s="7">
        <v>57</v>
      </c>
      <c r="B58" s="56" t="str">
        <f t="shared" ca="1" si="7"/>
        <v/>
      </c>
      <c r="C58" s="54" t="str">
        <f t="shared" si="24"/>
        <v/>
      </c>
      <c r="D58" s="9"/>
      <c r="E58" s="10"/>
      <c r="F58" s="45"/>
      <c r="G58" s="10" t="str">
        <f t="shared" si="25"/>
        <v/>
      </c>
      <c r="H58" s="11"/>
      <c r="I58" s="14"/>
      <c r="J58" s="11" t="str">
        <f t="shared" si="26"/>
        <v/>
      </c>
      <c r="K58" s="11" t="str">
        <f t="shared" si="27"/>
        <v/>
      </c>
      <c r="L58" s="11" t="str">
        <f t="shared" si="28"/>
        <v/>
      </c>
      <c r="M58" s="11" t="str">
        <f t="shared" si="13"/>
        <v/>
      </c>
      <c r="N58" s="11" t="str">
        <f>IF(E58&lt;&gt;"",VLOOKUP(E58,依頼一覧!F:H,2,0),"")</f>
        <v/>
      </c>
    </row>
    <row r="59" spans="1:14">
      <c r="A59" s="7">
        <v>58</v>
      </c>
      <c r="B59" s="56" t="str">
        <f t="shared" ca="1" si="7"/>
        <v/>
      </c>
      <c r="C59" s="54" t="str">
        <f t="shared" si="24"/>
        <v/>
      </c>
      <c r="D59" s="9"/>
      <c r="E59" s="10"/>
      <c r="F59" s="45"/>
      <c r="G59" s="10" t="str">
        <f t="shared" si="25"/>
        <v/>
      </c>
      <c r="H59" s="11"/>
      <c r="I59" s="14"/>
      <c r="J59" s="11" t="str">
        <f t="shared" si="26"/>
        <v/>
      </c>
      <c r="K59" s="11" t="str">
        <f t="shared" si="27"/>
        <v/>
      </c>
      <c r="L59" s="11" t="str">
        <f t="shared" si="28"/>
        <v/>
      </c>
      <c r="M59" s="11" t="str">
        <f t="shared" si="13"/>
        <v/>
      </c>
      <c r="N59" s="11" t="str">
        <f>IF(E59&lt;&gt;"",VLOOKUP(E59,依頼一覧!F:H,2,0),"")</f>
        <v/>
      </c>
    </row>
    <row r="60" spans="1:14">
      <c r="A60" s="7">
        <v>59</v>
      </c>
      <c r="B60" s="56" t="str">
        <f t="shared" ca="1" si="7"/>
        <v/>
      </c>
      <c r="C60" s="54" t="str">
        <f t="shared" si="24"/>
        <v/>
      </c>
      <c r="D60" s="9"/>
      <c r="E60" s="10"/>
      <c r="F60" s="45"/>
      <c r="G60" s="10" t="str">
        <f t="shared" si="25"/>
        <v/>
      </c>
      <c r="H60" s="11"/>
      <c r="I60" s="14"/>
      <c r="J60" s="11" t="str">
        <f t="shared" si="26"/>
        <v/>
      </c>
      <c r="K60" s="11" t="str">
        <f t="shared" si="27"/>
        <v/>
      </c>
      <c r="L60" s="11" t="str">
        <f t="shared" si="28"/>
        <v/>
      </c>
      <c r="M60" s="11" t="str">
        <f t="shared" si="13"/>
        <v/>
      </c>
      <c r="N60" s="11" t="str">
        <f>IF(E60&lt;&gt;"",VLOOKUP(E60,依頼一覧!F:H,2,0),"")</f>
        <v/>
      </c>
    </row>
    <row r="61" spans="1:14">
      <c r="A61" s="7">
        <v>60</v>
      </c>
      <c r="B61" s="56" t="str">
        <f t="shared" ca="1" si="7"/>
        <v/>
      </c>
      <c r="C61" s="54" t="str">
        <f t="shared" si="24"/>
        <v/>
      </c>
      <c r="D61" s="9"/>
      <c r="E61" s="10"/>
      <c r="F61" s="45"/>
      <c r="G61" s="10" t="str">
        <f t="shared" si="25"/>
        <v/>
      </c>
      <c r="H61" s="11"/>
      <c r="I61" s="14"/>
      <c r="J61" s="11" t="str">
        <f t="shared" si="26"/>
        <v/>
      </c>
      <c r="K61" s="11" t="str">
        <f t="shared" si="27"/>
        <v/>
      </c>
      <c r="L61" s="11" t="str">
        <f t="shared" si="28"/>
        <v/>
      </c>
      <c r="M61" s="11" t="str">
        <f t="shared" si="13"/>
        <v/>
      </c>
      <c r="N61" s="11" t="str">
        <f>IF(E61&lt;&gt;"",VLOOKUP(E61,依頼一覧!F:H,2,0),"")</f>
        <v/>
      </c>
    </row>
    <row r="62" spans="1:14">
      <c r="A62" s="7">
        <v>61</v>
      </c>
      <c r="B62" s="56" t="str">
        <f t="shared" ca="1" si="7"/>
        <v/>
      </c>
      <c r="C62" s="54" t="str">
        <f t="shared" si="24"/>
        <v/>
      </c>
      <c r="D62" s="9"/>
      <c r="E62" s="10"/>
      <c r="F62" s="45"/>
      <c r="G62" s="10" t="str">
        <f t="shared" si="25"/>
        <v/>
      </c>
      <c r="H62" s="11"/>
      <c r="I62" s="14"/>
      <c r="J62" s="11" t="str">
        <f t="shared" si="26"/>
        <v/>
      </c>
      <c r="K62" s="11" t="str">
        <f t="shared" si="27"/>
        <v/>
      </c>
      <c r="L62" s="11" t="str">
        <f t="shared" si="28"/>
        <v/>
      </c>
      <c r="M62" s="11" t="str">
        <f t="shared" si="13"/>
        <v/>
      </c>
      <c r="N62" s="11" t="str">
        <f>IF(E62&lt;&gt;"",VLOOKUP(E62,依頼一覧!F:H,2,0),"")</f>
        <v/>
      </c>
    </row>
    <row r="63" spans="1:14">
      <c r="A63" s="7">
        <v>62</v>
      </c>
      <c r="B63" s="56" t="str">
        <f t="shared" ca="1" si="7"/>
        <v/>
      </c>
      <c r="C63" s="54" t="str">
        <f t="shared" si="24"/>
        <v/>
      </c>
      <c r="D63" s="9"/>
      <c r="E63" s="10"/>
      <c r="F63" s="45"/>
      <c r="G63" s="10" t="str">
        <f t="shared" si="25"/>
        <v/>
      </c>
      <c r="H63" s="11"/>
      <c r="I63" s="14"/>
      <c r="J63" s="11" t="str">
        <f t="shared" si="26"/>
        <v/>
      </c>
      <c r="K63" s="11" t="str">
        <f t="shared" si="27"/>
        <v/>
      </c>
      <c r="L63" s="11" t="str">
        <f t="shared" si="28"/>
        <v/>
      </c>
      <c r="M63" s="11" t="str">
        <f t="shared" si="13"/>
        <v/>
      </c>
      <c r="N63" s="11" t="str">
        <f>IF(E63&lt;&gt;"",VLOOKUP(E63,依頼一覧!F:H,2,0),"")</f>
        <v/>
      </c>
    </row>
    <row r="64" spans="1:14">
      <c r="A64" s="7">
        <v>63</v>
      </c>
      <c r="B64" s="56" t="str">
        <f t="shared" ca="1" si="7"/>
        <v/>
      </c>
      <c r="C64" s="54" t="str">
        <f t="shared" si="24"/>
        <v/>
      </c>
      <c r="D64" s="9"/>
      <c r="E64" s="10"/>
      <c r="F64" s="45"/>
      <c r="G64" s="10" t="str">
        <f t="shared" si="25"/>
        <v/>
      </c>
      <c r="H64" s="11"/>
      <c r="I64" s="14"/>
      <c r="J64" s="11" t="str">
        <f t="shared" si="26"/>
        <v/>
      </c>
      <c r="K64" s="11" t="str">
        <f t="shared" si="27"/>
        <v/>
      </c>
      <c r="L64" s="11" t="str">
        <f t="shared" si="28"/>
        <v/>
      </c>
      <c r="M64" s="11" t="str">
        <f t="shared" si="13"/>
        <v/>
      </c>
      <c r="N64" s="11" t="str">
        <f>IF(E64&lt;&gt;"",VLOOKUP(E64,依頼一覧!F:H,2,0),"")</f>
        <v/>
      </c>
    </row>
    <row r="65" spans="1:14">
      <c r="A65" s="7">
        <v>64</v>
      </c>
      <c r="B65" s="56" t="str">
        <f t="shared" ca="1" si="7"/>
        <v/>
      </c>
      <c r="C65" s="54" t="str">
        <f t="shared" si="24"/>
        <v/>
      </c>
      <c r="D65" s="9"/>
      <c r="E65" s="10"/>
      <c r="F65" s="45"/>
      <c r="G65" s="10" t="str">
        <f t="shared" si="25"/>
        <v/>
      </c>
      <c r="H65" s="11"/>
      <c r="I65" s="14"/>
      <c r="J65" s="11" t="str">
        <f t="shared" si="26"/>
        <v/>
      </c>
      <c r="K65" s="11" t="str">
        <f t="shared" si="27"/>
        <v/>
      </c>
      <c r="L65" s="11" t="str">
        <f t="shared" si="28"/>
        <v/>
      </c>
      <c r="M65" s="11" t="str">
        <f t="shared" si="13"/>
        <v/>
      </c>
      <c r="N65" s="11" t="str">
        <f>IF(E65&lt;&gt;"",VLOOKUP(E65,依頼一覧!F:H,2,0),"")</f>
        <v/>
      </c>
    </row>
    <row r="66" spans="1:14">
      <c r="A66" s="7">
        <v>65</v>
      </c>
      <c r="B66" s="56" t="str">
        <f t="shared" ca="1" si="7"/>
        <v/>
      </c>
      <c r="C66" s="54" t="str">
        <f t="shared" ref="C66:C129" si="29">IF(D66&lt;&gt;"",C65,"")</f>
        <v/>
      </c>
      <c r="D66" s="9"/>
      <c r="E66" s="10"/>
      <c r="F66" s="45"/>
      <c r="G66" s="10" t="str">
        <f t="shared" si="25"/>
        <v/>
      </c>
      <c r="H66" s="11"/>
      <c r="I66" s="14"/>
      <c r="J66" s="11" t="str">
        <f t="shared" si="26"/>
        <v/>
      </c>
      <c r="K66" s="11" t="str">
        <f t="shared" si="27"/>
        <v/>
      </c>
      <c r="L66" s="11" t="str">
        <f t="shared" si="28"/>
        <v/>
      </c>
      <c r="M66" s="11" t="str">
        <f t="shared" si="13"/>
        <v/>
      </c>
      <c r="N66" s="11" t="str">
        <f>IF(E66&lt;&gt;"",VLOOKUP(E66,依頼一覧!F:H,2,0),"")</f>
        <v/>
      </c>
    </row>
    <row r="67" spans="1:14">
      <c r="A67" s="7">
        <v>66</v>
      </c>
      <c r="B67" s="56" t="str">
        <f t="shared" ref="B67:B130" ca="1" si="30">IF(D67&lt;&gt;"",TODAY(),"")</f>
        <v/>
      </c>
      <c r="C67" s="54" t="str">
        <f t="shared" si="29"/>
        <v/>
      </c>
      <c r="D67" s="9"/>
      <c r="E67" s="10"/>
      <c r="F67" s="45"/>
      <c r="G67" s="10" t="str">
        <f t="shared" si="25"/>
        <v/>
      </c>
      <c r="H67" s="11"/>
      <c r="I67" s="14"/>
      <c r="J67" s="11" t="str">
        <f t="shared" ref="J67:J130" si="31">IF(E67&lt;&gt;"",
IF(
OR(VALUE(G67)=31091,VALUE(G67)=49561,VALUE(G67)=49790,VALUE(G67)=48161,VALUE(G67)=49661,VALUE(G67)=49861,VALUE(G67)=48561,VALUE(G67)=49679,VALUE(G67)=60522,VALUE(G67)=49261,VALUE(G67)=49681,VALUE(G67)=71151,VALUE(G67)=49361,VALUE(G67)=49743,VALUE(G67)=77334,VALUE(G67)=49461,VALUE(G67)=49761,VALUE(G67)=99661,VALUE(G67)=917,VALUE(G67)=10035,VALUE(G67)=49663,VALUE(G67)=49665,VALUE(G67)=60020,VALUE(G67)=99660,VALUE(G67)=99663,VALUE(G67)=99665,VALUE(G67)=71151,VALUE(G67)=31081),"JCB",
IF(
E67=0,"J-Mups","MUN"
)
),"")</f>
        <v/>
      </c>
      <c r="K67" s="11" t="str">
        <f t="shared" si="27"/>
        <v/>
      </c>
      <c r="L67" s="11" t="str">
        <f t="shared" si="28"/>
        <v/>
      </c>
      <c r="M67" s="11" t="str">
        <f t="shared" ref="M67:M130" si="32">IF(E67&lt;&gt;"",IF(OR(VALUE(G67)=31081,VALUE(G67)=49665,VALUE(G67)=917,VALUE(G67)=10035,VALUE(G67)=49663,VALUE(G67)=60020,VALUE(G67)=49679,VALUE(G67)=99663,VALUE(G67)=99665,VALUE(G67)=55084,VALUE(G67)=55087,VALUE(G67)=55088,VALUE(G67)=55089,VALUE(G67)=55090,VALUE(G67)=55091,VALUE(G67)=55092,VALUE(G67)=55093,VALUE(G67)=55094,VALUE(G67)=55095,VALUE(G67)=55096,VALUE(G67)=55097,VALUE(G67)=55099,VALUE(G67)=55100,VALUE(G67)=71151),"調整",
IF(E67&lt;&gt;"",IF(OR(VALUE(G67)=31091,VALUE(G67)=49681,VALUE(G67)=49743,VALUE(G67)=60522),"依頼かも",
IF(J67="J-Mups","保管リスト","依頼")))),"")</f>
        <v/>
      </c>
      <c r="N67" s="11" t="str">
        <f>IF(E67&lt;&gt;"",VLOOKUP(E67,依頼一覧!F:H,2,0),"")</f>
        <v/>
      </c>
    </row>
    <row r="68" spans="1:14">
      <c r="A68" s="7">
        <v>67</v>
      </c>
      <c r="B68" s="56" t="str">
        <f t="shared" ca="1" si="30"/>
        <v/>
      </c>
      <c r="C68" s="54" t="str">
        <f t="shared" si="29"/>
        <v/>
      </c>
      <c r="D68" s="9"/>
      <c r="E68" s="10"/>
      <c r="F68" s="45"/>
      <c r="G68" s="10" t="str">
        <f t="shared" si="25"/>
        <v/>
      </c>
      <c r="H68" s="11"/>
      <c r="I68" s="14"/>
      <c r="J68" s="11" t="str">
        <f t="shared" si="31"/>
        <v/>
      </c>
      <c r="K68" s="11" t="str">
        <f t="shared" si="27"/>
        <v/>
      </c>
      <c r="L68" s="11" t="str">
        <f t="shared" si="28"/>
        <v/>
      </c>
      <c r="M68" s="11" t="str">
        <f t="shared" si="32"/>
        <v/>
      </c>
      <c r="N68" s="11" t="str">
        <f>IF(E68&lt;&gt;"",VLOOKUP(E68,依頼一覧!F:H,2,0),"")</f>
        <v/>
      </c>
    </row>
    <row r="69" spans="1:14">
      <c r="A69" s="7">
        <v>68</v>
      </c>
      <c r="B69" s="56" t="str">
        <f t="shared" ca="1" si="30"/>
        <v/>
      </c>
      <c r="C69" s="54" t="str">
        <f t="shared" si="29"/>
        <v/>
      </c>
      <c r="D69" s="9"/>
      <c r="E69" s="10"/>
      <c r="F69" s="45"/>
      <c r="G69" s="10" t="str">
        <f t="shared" si="25"/>
        <v/>
      </c>
      <c r="H69" s="11"/>
      <c r="I69" s="14"/>
      <c r="J69" s="11" t="str">
        <f t="shared" si="31"/>
        <v/>
      </c>
      <c r="K69" s="11" t="str">
        <f t="shared" si="27"/>
        <v/>
      </c>
      <c r="L69" s="11" t="str">
        <f t="shared" si="28"/>
        <v/>
      </c>
      <c r="M69" s="11" t="str">
        <f t="shared" si="32"/>
        <v/>
      </c>
      <c r="N69" s="11" t="str">
        <f>IF(E69&lt;&gt;"",VLOOKUP(E69,依頼一覧!F:H,2,0),"")</f>
        <v/>
      </c>
    </row>
    <row r="70" spans="1:14">
      <c r="A70" s="7">
        <v>69</v>
      </c>
      <c r="B70" s="56" t="str">
        <f t="shared" ca="1" si="30"/>
        <v/>
      </c>
      <c r="C70" s="54" t="str">
        <f t="shared" si="29"/>
        <v/>
      </c>
      <c r="D70" s="9"/>
      <c r="E70" s="10"/>
      <c r="F70" s="45"/>
      <c r="G70" s="10" t="str">
        <f t="shared" si="25"/>
        <v/>
      </c>
      <c r="H70" s="11"/>
      <c r="I70" s="14"/>
      <c r="J70" s="11" t="str">
        <f t="shared" si="31"/>
        <v/>
      </c>
      <c r="K70" s="11" t="str">
        <f t="shared" si="27"/>
        <v/>
      </c>
      <c r="L70" s="11" t="str">
        <f t="shared" si="28"/>
        <v/>
      </c>
      <c r="M70" s="11" t="str">
        <f t="shared" si="32"/>
        <v/>
      </c>
      <c r="N70" s="11" t="str">
        <f>IF(E70&lt;&gt;"",VLOOKUP(E70,依頼一覧!F:H,2,0),"")</f>
        <v/>
      </c>
    </row>
    <row r="71" spans="1:14">
      <c r="A71" s="7">
        <v>70</v>
      </c>
      <c r="B71" s="56" t="str">
        <f t="shared" ca="1" si="30"/>
        <v/>
      </c>
      <c r="C71" s="54" t="str">
        <f t="shared" si="29"/>
        <v/>
      </c>
      <c r="D71" s="9"/>
      <c r="E71" s="10"/>
      <c r="F71" s="45"/>
      <c r="G71" s="10" t="str">
        <f t="shared" ref="G71:G134" si="33">LEFT(E71,5)</f>
        <v/>
      </c>
      <c r="H71" s="11"/>
      <c r="I71" s="14"/>
      <c r="J71" s="11" t="str">
        <f t="shared" si="31"/>
        <v/>
      </c>
      <c r="K71" s="11" t="str">
        <f t="shared" ref="K71:K134" si="34">IF(D71&lt;&gt;"","西濃","")</f>
        <v/>
      </c>
      <c r="L71" s="11" t="str">
        <f t="shared" ref="L71:L134" si="35">IF(D71&lt;&gt;"",IF(H71="*","元払い","着払い"),"")</f>
        <v/>
      </c>
      <c r="M71" s="11" t="str">
        <f t="shared" si="32"/>
        <v/>
      </c>
      <c r="N71" s="11" t="str">
        <f>IF(E71&lt;&gt;"",VLOOKUP(E71,依頼一覧!F:H,2,0),"")</f>
        <v/>
      </c>
    </row>
    <row r="72" spans="1:14">
      <c r="A72" s="7">
        <v>71</v>
      </c>
      <c r="B72" s="56" t="str">
        <f t="shared" ca="1" si="30"/>
        <v/>
      </c>
      <c r="C72" s="54" t="str">
        <f t="shared" si="29"/>
        <v/>
      </c>
      <c r="D72" s="9"/>
      <c r="E72" s="10"/>
      <c r="F72" s="45"/>
      <c r="G72" s="10" t="str">
        <f t="shared" si="33"/>
        <v/>
      </c>
      <c r="H72" s="11"/>
      <c r="I72" s="14"/>
      <c r="J72" s="11" t="str">
        <f t="shared" si="31"/>
        <v/>
      </c>
      <c r="K72" s="11" t="str">
        <f t="shared" si="34"/>
        <v/>
      </c>
      <c r="L72" s="11" t="str">
        <f t="shared" si="35"/>
        <v/>
      </c>
      <c r="M72" s="11" t="str">
        <f t="shared" si="32"/>
        <v/>
      </c>
      <c r="N72" s="11" t="str">
        <f>IF(E72&lt;&gt;"",VLOOKUP(E72,依頼一覧!F:H,2,0),"")</f>
        <v/>
      </c>
    </row>
    <row r="73" spans="1:14">
      <c r="A73" s="7">
        <v>72</v>
      </c>
      <c r="B73" s="56" t="str">
        <f t="shared" ca="1" si="30"/>
        <v/>
      </c>
      <c r="C73" s="54" t="str">
        <f t="shared" si="29"/>
        <v/>
      </c>
      <c r="D73" s="9"/>
      <c r="E73" s="10"/>
      <c r="F73" s="45"/>
      <c r="G73" s="10" t="str">
        <f t="shared" si="33"/>
        <v/>
      </c>
      <c r="H73" s="11"/>
      <c r="I73" s="14"/>
      <c r="J73" s="11" t="str">
        <f t="shared" si="31"/>
        <v/>
      </c>
      <c r="K73" s="11" t="str">
        <f t="shared" si="34"/>
        <v/>
      </c>
      <c r="L73" s="11" t="str">
        <f t="shared" si="35"/>
        <v/>
      </c>
      <c r="M73" s="11" t="str">
        <f t="shared" si="32"/>
        <v/>
      </c>
      <c r="N73" s="11" t="str">
        <f>IF(E73&lt;&gt;"",VLOOKUP(E73,依頼一覧!F:H,2,0),"")</f>
        <v/>
      </c>
    </row>
    <row r="74" spans="1:14">
      <c r="A74" s="7">
        <v>73</v>
      </c>
      <c r="B74" s="56" t="str">
        <f t="shared" ca="1" si="30"/>
        <v/>
      </c>
      <c r="C74" s="54" t="str">
        <f t="shared" si="29"/>
        <v/>
      </c>
      <c r="D74" s="9"/>
      <c r="E74" s="10"/>
      <c r="F74" s="45"/>
      <c r="G74" s="10" t="str">
        <f t="shared" si="33"/>
        <v/>
      </c>
      <c r="H74" s="11"/>
      <c r="I74" s="14"/>
      <c r="J74" s="11" t="str">
        <f t="shared" si="31"/>
        <v/>
      </c>
      <c r="K74" s="11" t="str">
        <f t="shared" si="34"/>
        <v/>
      </c>
      <c r="L74" s="11" t="str">
        <f t="shared" si="35"/>
        <v/>
      </c>
      <c r="M74" s="11" t="str">
        <f t="shared" si="32"/>
        <v/>
      </c>
      <c r="N74" s="11" t="str">
        <f>IF(E74&lt;&gt;"",VLOOKUP(E74,依頼一覧!F:H,2,0),"")</f>
        <v/>
      </c>
    </row>
    <row r="75" spans="1:14">
      <c r="A75" s="7">
        <v>74</v>
      </c>
      <c r="B75" s="56" t="str">
        <f t="shared" ca="1" si="30"/>
        <v/>
      </c>
      <c r="C75" s="54" t="str">
        <f t="shared" si="29"/>
        <v/>
      </c>
      <c r="D75" s="9"/>
      <c r="E75" s="10"/>
      <c r="F75" s="45"/>
      <c r="G75" s="10" t="str">
        <f t="shared" si="33"/>
        <v/>
      </c>
      <c r="H75" s="11"/>
      <c r="I75" s="14"/>
      <c r="J75" s="11" t="str">
        <f t="shared" si="31"/>
        <v/>
      </c>
      <c r="K75" s="11" t="str">
        <f t="shared" si="34"/>
        <v/>
      </c>
      <c r="L75" s="11" t="str">
        <f t="shared" si="35"/>
        <v/>
      </c>
      <c r="M75" s="11" t="str">
        <f t="shared" si="32"/>
        <v/>
      </c>
      <c r="N75" s="11" t="str">
        <f>IF(E75&lt;&gt;"",VLOOKUP(E75,依頼一覧!F:H,2,0),"")</f>
        <v/>
      </c>
    </row>
    <row r="76" spans="1:14">
      <c r="A76" s="7">
        <v>75</v>
      </c>
      <c r="B76" s="56" t="str">
        <f t="shared" ca="1" si="30"/>
        <v/>
      </c>
      <c r="C76" s="54" t="str">
        <f t="shared" si="29"/>
        <v/>
      </c>
      <c r="D76" s="9"/>
      <c r="E76" s="10"/>
      <c r="F76" s="45"/>
      <c r="G76" s="10" t="str">
        <f t="shared" si="33"/>
        <v/>
      </c>
      <c r="H76" s="11"/>
      <c r="I76" s="14"/>
      <c r="J76" s="11" t="str">
        <f t="shared" si="31"/>
        <v/>
      </c>
      <c r="K76" s="11" t="str">
        <f t="shared" si="34"/>
        <v/>
      </c>
      <c r="L76" s="11" t="str">
        <f t="shared" si="35"/>
        <v/>
      </c>
      <c r="M76" s="11" t="str">
        <f t="shared" si="32"/>
        <v/>
      </c>
      <c r="N76" s="11" t="str">
        <f>IF(E76&lt;&gt;"",VLOOKUP(E76,依頼一覧!F:H,2,0),"")</f>
        <v/>
      </c>
    </row>
    <row r="77" spans="1:14">
      <c r="A77" s="7">
        <v>76</v>
      </c>
      <c r="B77" s="56" t="str">
        <f t="shared" ca="1" si="30"/>
        <v/>
      </c>
      <c r="C77" s="54" t="str">
        <f t="shared" si="29"/>
        <v/>
      </c>
      <c r="D77" s="9"/>
      <c r="E77" s="10"/>
      <c r="F77" s="45"/>
      <c r="G77" s="10" t="str">
        <f t="shared" si="33"/>
        <v/>
      </c>
      <c r="H77" s="11"/>
      <c r="I77" s="14"/>
      <c r="J77" s="11" t="str">
        <f t="shared" si="31"/>
        <v/>
      </c>
      <c r="K77" s="11" t="str">
        <f t="shared" si="34"/>
        <v/>
      </c>
      <c r="L77" s="11" t="str">
        <f t="shared" si="35"/>
        <v/>
      </c>
      <c r="M77" s="11" t="str">
        <f t="shared" si="32"/>
        <v/>
      </c>
      <c r="N77" s="11" t="str">
        <f>IF(E77&lt;&gt;"",VLOOKUP(E77,依頼一覧!F:H,2,0),"")</f>
        <v/>
      </c>
    </row>
    <row r="78" spans="1:14">
      <c r="A78" s="7">
        <v>77</v>
      </c>
      <c r="B78" s="56" t="str">
        <f t="shared" ca="1" si="30"/>
        <v/>
      </c>
      <c r="C78" s="54" t="str">
        <f t="shared" si="29"/>
        <v/>
      </c>
      <c r="D78" s="9"/>
      <c r="E78" s="10"/>
      <c r="F78" s="45"/>
      <c r="G78" s="10" t="str">
        <f t="shared" si="33"/>
        <v/>
      </c>
      <c r="H78" s="11"/>
      <c r="I78" s="14"/>
      <c r="J78" s="11" t="str">
        <f t="shared" si="31"/>
        <v/>
      </c>
      <c r="K78" s="11" t="str">
        <f t="shared" si="34"/>
        <v/>
      </c>
      <c r="L78" s="11" t="str">
        <f t="shared" si="35"/>
        <v/>
      </c>
      <c r="M78" s="11" t="str">
        <f t="shared" si="32"/>
        <v/>
      </c>
      <c r="N78" s="11" t="str">
        <f>IF(E78&lt;&gt;"",VLOOKUP(E78,依頼一覧!F:H,2,0),"")</f>
        <v/>
      </c>
    </row>
    <row r="79" spans="1:14">
      <c r="A79" s="7">
        <v>78</v>
      </c>
      <c r="B79" s="56" t="str">
        <f t="shared" ca="1" si="30"/>
        <v/>
      </c>
      <c r="C79" s="54" t="str">
        <f t="shared" si="29"/>
        <v/>
      </c>
      <c r="D79" s="9"/>
      <c r="E79" s="10"/>
      <c r="F79" s="45"/>
      <c r="G79" s="10" t="str">
        <f t="shared" si="33"/>
        <v/>
      </c>
      <c r="H79" s="11"/>
      <c r="I79" s="14"/>
      <c r="J79" s="11" t="str">
        <f t="shared" si="31"/>
        <v/>
      </c>
      <c r="K79" s="11" t="str">
        <f t="shared" si="34"/>
        <v/>
      </c>
      <c r="L79" s="11" t="str">
        <f t="shared" si="35"/>
        <v/>
      </c>
      <c r="M79" s="11" t="str">
        <f t="shared" si="32"/>
        <v/>
      </c>
      <c r="N79" s="11" t="str">
        <f>IF(E79&lt;&gt;"",VLOOKUP(E79,依頼一覧!F:H,2,0),"")</f>
        <v/>
      </c>
    </row>
    <row r="80" spans="1:14">
      <c r="A80" s="7">
        <v>79</v>
      </c>
      <c r="B80" s="56" t="str">
        <f t="shared" ca="1" si="30"/>
        <v/>
      </c>
      <c r="C80" s="54" t="str">
        <f t="shared" si="29"/>
        <v/>
      </c>
      <c r="D80" s="9"/>
      <c r="E80" s="10"/>
      <c r="F80" s="45"/>
      <c r="G80" s="10" t="str">
        <f t="shared" si="33"/>
        <v/>
      </c>
      <c r="H80" s="11"/>
      <c r="I80" s="14"/>
      <c r="J80" s="11" t="str">
        <f t="shared" si="31"/>
        <v/>
      </c>
      <c r="K80" s="11" t="str">
        <f t="shared" si="34"/>
        <v/>
      </c>
      <c r="L80" s="11" t="str">
        <f t="shared" si="35"/>
        <v/>
      </c>
      <c r="M80" s="11" t="str">
        <f t="shared" si="32"/>
        <v/>
      </c>
      <c r="N80" s="11" t="str">
        <f>IF(E80&lt;&gt;"",VLOOKUP(E80,依頼一覧!F:H,2,0),"")</f>
        <v/>
      </c>
    </row>
    <row r="81" spans="1:14">
      <c r="A81" s="7">
        <v>80</v>
      </c>
      <c r="B81" s="56" t="str">
        <f t="shared" ca="1" si="30"/>
        <v/>
      </c>
      <c r="C81" s="54" t="str">
        <f t="shared" si="29"/>
        <v/>
      </c>
      <c r="D81" s="9"/>
      <c r="E81" s="10"/>
      <c r="F81" s="45"/>
      <c r="G81" s="10" t="str">
        <f t="shared" si="33"/>
        <v/>
      </c>
      <c r="H81" s="11"/>
      <c r="I81" s="14"/>
      <c r="J81" s="11" t="str">
        <f t="shared" si="31"/>
        <v/>
      </c>
      <c r="K81" s="11" t="str">
        <f t="shared" si="34"/>
        <v/>
      </c>
      <c r="L81" s="11" t="str">
        <f t="shared" si="35"/>
        <v/>
      </c>
      <c r="M81" s="11" t="str">
        <f t="shared" si="32"/>
        <v/>
      </c>
      <c r="N81" s="11" t="str">
        <f>IF(E81&lt;&gt;"",VLOOKUP(E81,依頼一覧!F:H,2,0),"")</f>
        <v/>
      </c>
    </row>
    <row r="82" spans="1:14">
      <c r="A82" s="7">
        <v>81</v>
      </c>
      <c r="B82" s="56" t="str">
        <f t="shared" ca="1" si="30"/>
        <v/>
      </c>
      <c r="C82" s="54" t="str">
        <f t="shared" si="29"/>
        <v/>
      </c>
      <c r="D82" s="9"/>
      <c r="E82" s="10"/>
      <c r="F82" s="45"/>
      <c r="G82" s="10" t="str">
        <f t="shared" si="33"/>
        <v/>
      </c>
      <c r="H82" s="11"/>
      <c r="I82" s="14"/>
      <c r="J82" s="11" t="str">
        <f t="shared" si="31"/>
        <v/>
      </c>
      <c r="K82" s="11" t="str">
        <f t="shared" si="34"/>
        <v/>
      </c>
      <c r="L82" s="11" t="str">
        <f t="shared" si="35"/>
        <v/>
      </c>
      <c r="M82" s="11" t="str">
        <f t="shared" si="32"/>
        <v/>
      </c>
      <c r="N82" s="11" t="str">
        <f>IF(E82&lt;&gt;"",VLOOKUP(E82,依頼一覧!F:H,2,0),"")</f>
        <v/>
      </c>
    </row>
    <row r="83" spans="1:14">
      <c r="A83" s="7">
        <v>82</v>
      </c>
      <c r="B83" s="56" t="str">
        <f t="shared" ca="1" si="30"/>
        <v/>
      </c>
      <c r="C83" s="54" t="str">
        <f t="shared" si="29"/>
        <v/>
      </c>
      <c r="D83" s="9"/>
      <c r="E83" s="10"/>
      <c r="F83" s="45"/>
      <c r="G83" s="10" t="str">
        <f t="shared" si="33"/>
        <v/>
      </c>
      <c r="H83" s="11"/>
      <c r="I83" s="14"/>
      <c r="J83" s="11" t="str">
        <f t="shared" si="31"/>
        <v/>
      </c>
      <c r="K83" s="11" t="str">
        <f t="shared" si="34"/>
        <v/>
      </c>
      <c r="L83" s="11" t="str">
        <f t="shared" si="35"/>
        <v/>
      </c>
      <c r="M83" s="11" t="str">
        <f t="shared" si="32"/>
        <v/>
      </c>
      <c r="N83" s="11" t="str">
        <f>IF(E83&lt;&gt;"",VLOOKUP(E83,依頼一覧!F:H,2,0),"")</f>
        <v/>
      </c>
    </row>
    <row r="84" spans="1:14">
      <c r="A84" s="7">
        <v>83</v>
      </c>
      <c r="B84" s="56" t="str">
        <f t="shared" ca="1" si="30"/>
        <v/>
      </c>
      <c r="C84" s="54" t="str">
        <f t="shared" si="29"/>
        <v/>
      </c>
      <c r="D84" s="9"/>
      <c r="E84" s="10"/>
      <c r="F84" s="45"/>
      <c r="G84" s="10" t="str">
        <f t="shared" si="33"/>
        <v/>
      </c>
      <c r="H84" s="11"/>
      <c r="I84" s="14"/>
      <c r="J84" s="11" t="str">
        <f t="shared" si="31"/>
        <v/>
      </c>
      <c r="K84" s="11" t="str">
        <f t="shared" si="34"/>
        <v/>
      </c>
      <c r="L84" s="11" t="str">
        <f t="shared" si="35"/>
        <v/>
      </c>
      <c r="M84" s="11" t="str">
        <f t="shared" si="32"/>
        <v/>
      </c>
      <c r="N84" s="11" t="str">
        <f>IF(E84&lt;&gt;"",VLOOKUP(E84,依頼一覧!F:H,2,0),"")</f>
        <v/>
      </c>
    </row>
    <row r="85" spans="1:14">
      <c r="A85" s="7">
        <v>84</v>
      </c>
      <c r="B85" s="56" t="str">
        <f t="shared" ca="1" si="30"/>
        <v/>
      </c>
      <c r="C85" s="54" t="str">
        <f t="shared" si="29"/>
        <v/>
      </c>
      <c r="D85" s="9"/>
      <c r="E85" s="10"/>
      <c r="F85" s="45"/>
      <c r="G85" s="10" t="str">
        <f t="shared" si="33"/>
        <v/>
      </c>
      <c r="H85" s="11"/>
      <c r="I85" s="14"/>
      <c r="J85" s="11" t="str">
        <f t="shared" si="31"/>
        <v/>
      </c>
      <c r="K85" s="11" t="str">
        <f t="shared" si="34"/>
        <v/>
      </c>
      <c r="L85" s="11" t="str">
        <f t="shared" si="35"/>
        <v/>
      </c>
      <c r="M85" s="11" t="str">
        <f t="shared" si="32"/>
        <v/>
      </c>
      <c r="N85" s="11" t="str">
        <f>IF(E85&lt;&gt;"",VLOOKUP(E85,依頼一覧!F:H,2,0),"")</f>
        <v/>
      </c>
    </row>
    <row r="86" spans="1:14">
      <c r="A86" s="7">
        <v>85</v>
      </c>
      <c r="B86" s="56" t="str">
        <f t="shared" ca="1" si="30"/>
        <v/>
      </c>
      <c r="C86" s="54" t="str">
        <f t="shared" si="29"/>
        <v/>
      </c>
      <c r="D86" s="9"/>
      <c r="E86" s="10"/>
      <c r="F86" s="45"/>
      <c r="G86" s="10" t="str">
        <f t="shared" si="33"/>
        <v/>
      </c>
      <c r="H86" s="11"/>
      <c r="I86" s="14"/>
      <c r="J86" s="11" t="str">
        <f t="shared" si="31"/>
        <v/>
      </c>
      <c r="K86" s="11" t="str">
        <f t="shared" si="34"/>
        <v/>
      </c>
      <c r="L86" s="11" t="str">
        <f t="shared" si="35"/>
        <v/>
      </c>
      <c r="M86" s="11" t="str">
        <f t="shared" si="32"/>
        <v/>
      </c>
      <c r="N86" s="11" t="str">
        <f>IF(E86&lt;&gt;"",VLOOKUP(E86,依頼一覧!F:H,2,0),"")</f>
        <v/>
      </c>
    </row>
    <row r="87" spans="1:14">
      <c r="A87" s="7">
        <v>86</v>
      </c>
      <c r="B87" s="56" t="str">
        <f t="shared" ca="1" si="30"/>
        <v/>
      </c>
      <c r="C87" s="54" t="str">
        <f t="shared" si="29"/>
        <v/>
      </c>
      <c r="D87" s="9"/>
      <c r="E87" s="10"/>
      <c r="F87" s="45"/>
      <c r="G87" s="10" t="str">
        <f t="shared" si="33"/>
        <v/>
      </c>
      <c r="H87" s="11"/>
      <c r="I87" s="14"/>
      <c r="J87" s="11" t="str">
        <f t="shared" si="31"/>
        <v/>
      </c>
      <c r="K87" s="11" t="str">
        <f t="shared" si="34"/>
        <v/>
      </c>
      <c r="L87" s="11" t="str">
        <f t="shared" si="35"/>
        <v/>
      </c>
      <c r="M87" s="11" t="str">
        <f t="shared" si="32"/>
        <v/>
      </c>
      <c r="N87" s="11" t="str">
        <f>IF(E87&lt;&gt;"",VLOOKUP(E87,依頼一覧!F:H,2,0),"")</f>
        <v/>
      </c>
    </row>
    <row r="88" spans="1:14">
      <c r="A88" s="7">
        <v>87</v>
      </c>
      <c r="B88" s="56" t="str">
        <f t="shared" ca="1" si="30"/>
        <v/>
      </c>
      <c r="C88" s="54" t="str">
        <f t="shared" si="29"/>
        <v/>
      </c>
      <c r="D88" s="9"/>
      <c r="E88" s="10"/>
      <c r="F88" s="45"/>
      <c r="G88" s="10" t="str">
        <f t="shared" si="33"/>
        <v/>
      </c>
      <c r="H88" s="11"/>
      <c r="I88" s="14"/>
      <c r="J88" s="11" t="str">
        <f t="shared" si="31"/>
        <v/>
      </c>
      <c r="K88" s="11" t="str">
        <f t="shared" si="34"/>
        <v/>
      </c>
      <c r="L88" s="11" t="str">
        <f t="shared" si="35"/>
        <v/>
      </c>
      <c r="M88" s="11" t="str">
        <f t="shared" si="32"/>
        <v/>
      </c>
      <c r="N88" s="11" t="str">
        <f>IF(E88&lt;&gt;"",VLOOKUP(E88,依頼一覧!F:H,2,0),"")</f>
        <v/>
      </c>
    </row>
    <row r="89" spans="1:14">
      <c r="A89" s="7">
        <v>88</v>
      </c>
      <c r="B89" s="56" t="str">
        <f t="shared" ca="1" si="30"/>
        <v/>
      </c>
      <c r="C89" s="54" t="str">
        <f t="shared" si="29"/>
        <v/>
      </c>
      <c r="D89" s="9"/>
      <c r="E89" s="10"/>
      <c r="F89" s="45"/>
      <c r="G89" s="10" t="str">
        <f t="shared" si="33"/>
        <v/>
      </c>
      <c r="H89" s="11"/>
      <c r="I89" s="14"/>
      <c r="J89" s="11" t="str">
        <f t="shared" si="31"/>
        <v/>
      </c>
      <c r="K89" s="11" t="str">
        <f t="shared" si="34"/>
        <v/>
      </c>
      <c r="L89" s="11" t="str">
        <f t="shared" si="35"/>
        <v/>
      </c>
      <c r="M89" s="11" t="str">
        <f t="shared" si="32"/>
        <v/>
      </c>
      <c r="N89" s="11" t="str">
        <f>IF(E89&lt;&gt;"",VLOOKUP(E89,依頼一覧!F:H,2,0),"")</f>
        <v/>
      </c>
    </row>
    <row r="90" spans="1:14">
      <c r="A90" s="7">
        <v>89</v>
      </c>
      <c r="B90" s="56" t="str">
        <f t="shared" ca="1" si="30"/>
        <v/>
      </c>
      <c r="C90" s="54" t="str">
        <f t="shared" si="29"/>
        <v/>
      </c>
      <c r="D90" s="9"/>
      <c r="E90" s="10"/>
      <c r="F90" s="45"/>
      <c r="G90" s="10" t="str">
        <f t="shared" si="33"/>
        <v/>
      </c>
      <c r="H90" s="11"/>
      <c r="I90" s="14"/>
      <c r="J90" s="11" t="str">
        <f t="shared" si="31"/>
        <v/>
      </c>
      <c r="K90" s="11" t="str">
        <f t="shared" si="34"/>
        <v/>
      </c>
      <c r="L90" s="11" t="str">
        <f t="shared" si="35"/>
        <v/>
      </c>
      <c r="M90" s="11" t="str">
        <f t="shared" si="32"/>
        <v/>
      </c>
      <c r="N90" s="11" t="str">
        <f>IF(E90&lt;&gt;"",VLOOKUP(E90,依頼一覧!F:H,2,0),"")</f>
        <v/>
      </c>
    </row>
    <row r="91" spans="1:14">
      <c r="A91" s="7">
        <v>90</v>
      </c>
      <c r="B91" s="56" t="str">
        <f t="shared" ca="1" si="30"/>
        <v/>
      </c>
      <c r="C91" s="54" t="str">
        <f t="shared" si="29"/>
        <v/>
      </c>
      <c r="D91" s="9"/>
      <c r="E91" s="10"/>
      <c r="F91" s="45"/>
      <c r="G91" s="10" t="str">
        <f t="shared" si="33"/>
        <v/>
      </c>
      <c r="H91" s="11"/>
      <c r="I91" s="14"/>
      <c r="J91" s="11" t="str">
        <f t="shared" si="31"/>
        <v/>
      </c>
      <c r="K91" s="11" t="str">
        <f t="shared" si="34"/>
        <v/>
      </c>
      <c r="L91" s="11" t="str">
        <f t="shared" si="35"/>
        <v/>
      </c>
      <c r="M91" s="11" t="str">
        <f t="shared" si="32"/>
        <v/>
      </c>
      <c r="N91" s="11" t="str">
        <f>IF(E91&lt;&gt;"",VLOOKUP(E91,依頼一覧!F:H,2,0),"")</f>
        <v/>
      </c>
    </row>
    <row r="92" spans="1:14">
      <c r="A92" s="7">
        <v>91</v>
      </c>
      <c r="B92" s="56" t="str">
        <f t="shared" ca="1" si="30"/>
        <v/>
      </c>
      <c r="C92" s="54" t="str">
        <f t="shared" si="29"/>
        <v/>
      </c>
      <c r="D92" s="9"/>
      <c r="E92" s="10"/>
      <c r="F92" s="45"/>
      <c r="G92" s="10" t="str">
        <f t="shared" si="33"/>
        <v/>
      </c>
      <c r="H92" s="11"/>
      <c r="I92" s="14"/>
      <c r="J92" s="11" t="str">
        <f t="shared" si="31"/>
        <v/>
      </c>
      <c r="K92" s="11" t="str">
        <f t="shared" si="34"/>
        <v/>
      </c>
      <c r="L92" s="11" t="str">
        <f t="shared" si="35"/>
        <v/>
      </c>
      <c r="M92" s="11" t="str">
        <f t="shared" si="32"/>
        <v/>
      </c>
      <c r="N92" s="11" t="str">
        <f>IF(E92&lt;&gt;"",VLOOKUP(E92,依頼一覧!F:H,2,0),"")</f>
        <v/>
      </c>
    </row>
    <row r="93" spans="1:14">
      <c r="A93" s="7">
        <v>92</v>
      </c>
      <c r="B93" s="56" t="str">
        <f t="shared" ca="1" si="30"/>
        <v/>
      </c>
      <c r="C93" s="54" t="str">
        <f t="shared" si="29"/>
        <v/>
      </c>
      <c r="D93" s="9"/>
      <c r="E93" s="10"/>
      <c r="F93" s="45"/>
      <c r="G93" s="10" t="str">
        <f t="shared" si="33"/>
        <v/>
      </c>
      <c r="H93" s="11"/>
      <c r="I93" s="14"/>
      <c r="J93" s="11" t="str">
        <f t="shared" si="31"/>
        <v/>
      </c>
      <c r="K93" s="11" t="str">
        <f t="shared" si="34"/>
        <v/>
      </c>
      <c r="L93" s="11" t="str">
        <f t="shared" si="35"/>
        <v/>
      </c>
      <c r="M93" s="11" t="str">
        <f t="shared" si="32"/>
        <v/>
      </c>
      <c r="N93" s="11" t="str">
        <f>IF(E93&lt;&gt;"",VLOOKUP(E93,依頼一覧!F:H,2,0),"")</f>
        <v/>
      </c>
    </row>
    <row r="94" spans="1:14">
      <c r="A94" s="7">
        <v>93</v>
      </c>
      <c r="B94" s="56" t="str">
        <f t="shared" ca="1" si="30"/>
        <v/>
      </c>
      <c r="C94" s="54" t="str">
        <f t="shared" si="29"/>
        <v/>
      </c>
      <c r="D94" s="9"/>
      <c r="E94" s="10"/>
      <c r="F94" s="45"/>
      <c r="G94" s="10" t="str">
        <f t="shared" si="33"/>
        <v/>
      </c>
      <c r="H94" s="11"/>
      <c r="I94" s="14"/>
      <c r="J94" s="11" t="str">
        <f t="shared" si="31"/>
        <v/>
      </c>
      <c r="K94" s="11" t="str">
        <f t="shared" si="34"/>
        <v/>
      </c>
      <c r="L94" s="11" t="str">
        <f t="shared" si="35"/>
        <v/>
      </c>
      <c r="M94" s="11" t="str">
        <f t="shared" si="32"/>
        <v/>
      </c>
      <c r="N94" s="11" t="str">
        <f>IF(E94&lt;&gt;"",VLOOKUP(E94,依頼一覧!F:H,2,0),"")</f>
        <v/>
      </c>
    </row>
    <row r="95" spans="1:14">
      <c r="A95" s="7">
        <v>94</v>
      </c>
      <c r="B95" s="56" t="str">
        <f t="shared" ca="1" si="30"/>
        <v/>
      </c>
      <c r="C95" s="54" t="str">
        <f t="shared" si="29"/>
        <v/>
      </c>
      <c r="D95" s="9"/>
      <c r="E95" s="10"/>
      <c r="F95" s="45"/>
      <c r="G95" s="10" t="str">
        <f t="shared" si="33"/>
        <v/>
      </c>
      <c r="H95" s="11"/>
      <c r="I95" s="14"/>
      <c r="J95" s="11" t="str">
        <f t="shared" si="31"/>
        <v/>
      </c>
      <c r="K95" s="11" t="str">
        <f t="shared" si="34"/>
        <v/>
      </c>
      <c r="L95" s="11" t="str">
        <f t="shared" si="35"/>
        <v/>
      </c>
      <c r="M95" s="11" t="str">
        <f t="shared" si="32"/>
        <v/>
      </c>
      <c r="N95" s="11" t="str">
        <f>IF(E95&lt;&gt;"",VLOOKUP(E95,依頼一覧!F:H,2,0),"")</f>
        <v/>
      </c>
    </row>
    <row r="96" spans="1:14">
      <c r="A96" s="7">
        <v>95</v>
      </c>
      <c r="B96" s="56" t="str">
        <f t="shared" ca="1" si="30"/>
        <v/>
      </c>
      <c r="C96" s="54" t="str">
        <f t="shared" si="29"/>
        <v/>
      </c>
      <c r="D96" s="9"/>
      <c r="E96" s="10"/>
      <c r="F96" s="45"/>
      <c r="G96" s="10" t="str">
        <f t="shared" si="33"/>
        <v/>
      </c>
      <c r="H96" s="11"/>
      <c r="I96" s="14"/>
      <c r="J96" s="11" t="str">
        <f t="shared" si="31"/>
        <v/>
      </c>
      <c r="K96" s="11" t="str">
        <f t="shared" si="34"/>
        <v/>
      </c>
      <c r="L96" s="11" t="str">
        <f t="shared" si="35"/>
        <v/>
      </c>
      <c r="M96" s="11" t="str">
        <f t="shared" si="32"/>
        <v/>
      </c>
      <c r="N96" s="11" t="str">
        <f>IF(E96&lt;&gt;"",VLOOKUP(E96,依頼一覧!F:H,2,0),"")</f>
        <v/>
      </c>
    </row>
    <row r="97" spans="1:14">
      <c r="A97" s="7">
        <v>96</v>
      </c>
      <c r="B97" s="56" t="str">
        <f t="shared" ca="1" si="30"/>
        <v/>
      </c>
      <c r="C97" s="54" t="str">
        <f t="shared" si="29"/>
        <v/>
      </c>
      <c r="D97" s="9"/>
      <c r="E97" s="10"/>
      <c r="F97" s="45"/>
      <c r="G97" s="10" t="str">
        <f t="shared" si="33"/>
        <v/>
      </c>
      <c r="H97" s="11"/>
      <c r="I97" s="14"/>
      <c r="J97" s="11" t="str">
        <f t="shared" si="31"/>
        <v/>
      </c>
      <c r="K97" s="11" t="str">
        <f t="shared" si="34"/>
        <v/>
      </c>
      <c r="L97" s="11" t="str">
        <f t="shared" si="35"/>
        <v/>
      </c>
      <c r="M97" s="11" t="str">
        <f t="shared" si="32"/>
        <v/>
      </c>
      <c r="N97" s="11" t="str">
        <f>IF(E97&lt;&gt;"",VLOOKUP(E97,依頼一覧!F:H,2,0),"")</f>
        <v/>
      </c>
    </row>
    <row r="98" spans="1:14">
      <c r="A98" s="7">
        <v>97</v>
      </c>
      <c r="B98" s="56" t="str">
        <f t="shared" ca="1" si="30"/>
        <v/>
      </c>
      <c r="C98" s="54" t="str">
        <f t="shared" si="29"/>
        <v/>
      </c>
      <c r="D98" s="9"/>
      <c r="E98" s="10"/>
      <c r="F98" s="45"/>
      <c r="G98" s="10" t="str">
        <f t="shared" si="33"/>
        <v/>
      </c>
      <c r="H98" s="11"/>
      <c r="I98" s="14"/>
      <c r="J98" s="11" t="str">
        <f t="shared" si="31"/>
        <v/>
      </c>
      <c r="K98" s="11" t="str">
        <f t="shared" si="34"/>
        <v/>
      </c>
      <c r="L98" s="11" t="str">
        <f t="shared" si="35"/>
        <v/>
      </c>
      <c r="M98" s="11" t="str">
        <f t="shared" si="32"/>
        <v/>
      </c>
      <c r="N98" s="11" t="str">
        <f>IF(E98&lt;&gt;"",VLOOKUP(E98,依頼一覧!F:H,2,0),"")</f>
        <v/>
      </c>
    </row>
    <row r="99" spans="1:14">
      <c r="A99" s="7">
        <v>98</v>
      </c>
      <c r="B99" s="56" t="str">
        <f t="shared" ca="1" si="30"/>
        <v/>
      </c>
      <c r="C99" s="54" t="str">
        <f t="shared" si="29"/>
        <v/>
      </c>
      <c r="D99" s="9"/>
      <c r="E99" s="10"/>
      <c r="F99" s="45"/>
      <c r="G99" s="10" t="str">
        <f t="shared" si="33"/>
        <v/>
      </c>
      <c r="H99" s="11"/>
      <c r="I99" s="14"/>
      <c r="J99" s="11" t="str">
        <f t="shared" si="31"/>
        <v/>
      </c>
      <c r="K99" s="11" t="str">
        <f t="shared" si="34"/>
        <v/>
      </c>
      <c r="L99" s="11" t="str">
        <f t="shared" si="35"/>
        <v/>
      </c>
      <c r="M99" s="11" t="str">
        <f t="shared" si="32"/>
        <v/>
      </c>
      <c r="N99" s="11" t="str">
        <f>IF(E99&lt;&gt;"",VLOOKUP(E99,依頼一覧!F:H,2,0),"")</f>
        <v/>
      </c>
    </row>
    <row r="100" spans="1:14">
      <c r="A100" s="7">
        <v>99</v>
      </c>
      <c r="B100" s="56" t="str">
        <f t="shared" ca="1" si="30"/>
        <v/>
      </c>
      <c r="C100" s="54" t="str">
        <f t="shared" si="29"/>
        <v/>
      </c>
      <c r="D100" s="9"/>
      <c r="E100" s="10"/>
      <c r="F100" s="45"/>
      <c r="G100" s="10" t="str">
        <f t="shared" si="33"/>
        <v/>
      </c>
      <c r="H100" s="11"/>
      <c r="I100" s="14"/>
      <c r="J100" s="11" t="str">
        <f t="shared" si="31"/>
        <v/>
      </c>
      <c r="K100" s="11" t="str">
        <f t="shared" si="34"/>
        <v/>
      </c>
      <c r="L100" s="11" t="str">
        <f t="shared" si="35"/>
        <v/>
      </c>
      <c r="M100" s="11" t="str">
        <f t="shared" si="32"/>
        <v/>
      </c>
      <c r="N100" s="11" t="str">
        <f>IF(E100&lt;&gt;"",VLOOKUP(E100,依頼一覧!F:H,2,0),"")</f>
        <v/>
      </c>
    </row>
    <row r="101" spans="1:14">
      <c r="A101" s="7">
        <v>100</v>
      </c>
      <c r="B101" s="56" t="str">
        <f t="shared" ca="1" si="30"/>
        <v/>
      </c>
      <c r="C101" s="54" t="str">
        <f t="shared" si="29"/>
        <v/>
      </c>
      <c r="D101" s="9"/>
      <c r="E101" s="10"/>
      <c r="F101" s="45"/>
      <c r="G101" s="10" t="str">
        <f t="shared" si="33"/>
        <v/>
      </c>
      <c r="H101" s="11"/>
      <c r="I101" s="14"/>
      <c r="J101" s="11" t="str">
        <f t="shared" si="31"/>
        <v/>
      </c>
      <c r="K101" s="11" t="str">
        <f t="shared" si="34"/>
        <v/>
      </c>
      <c r="L101" s="11" t="str">
        <f t="shared" si="35"/>
        <v/>
      </c>
      <c r="M101" s="11" t="str">
        <f t="shared" si="32"/>
        <v/>
      </c>
      <c r="N101" s="11" t="str">
        <f>IF(E101&lt;&gt;"",VLOOKUP(E101,依頼一覧!F:H,2,0),"")</f>
        <v/>
      </c>
    </row>
    <row r="102" spans="1:14">
      <c r="A102" s="7">
        <v>101</v>
      </c>
      <c r="B102" s="56" t="str">
        <f t="shared" ca="1" si="30"/>
        <v/>
      </c>
      <c r="C102" s="54" t="str">
        <f t="shared" si="29"/>
        <v/>
      </c>
      <c r="D102" s="9"/>
      <c r="E102" s="10"/>
      <c r="F102" s="45"/>
      <c r="G102" s="10" t="str">
        <f t="shared" si="33"/>
        <v/>
      </c>
      <c r="H102" s="11"/>
      <c r="I102" s="14"/>
      <c r="J102" s="11" t="str">
        <f t="shared" si="31"/>
        <v/>
      </c>
      <c r="K102" s="11" t="str">
        <f t="shared" si="34"/>
        <v/>
      </c>
      <c r="L102" s="11" t="str">
        <f t="shared" si="35"/>
        <v/>
      </c>
      <c r="M102" s="11" t="str">
        <f t="shared" si="32"/>
        <v/>
      </c>
      <c r="N102" s="11" t="str">
        <f>IF(E102&lt;&gt;"",VLOOKUP(E102,依頼一覧!F:H,2,0),"")</f>
        <v/>
      </c>
    </row>
    <row r="103" spans="1:14">
      <c r="A103" s="7">
        <v>102</v>
      </c>
      <c r="B103" s="56" t="str">
        <f t="shared" ca="1" si="30"/>
        <v/>
      </c>
      <c r="C103" s="54" t="str">
        <f t="shared" si="29"/>
        <v/>
      </c>
      <c r="D103" s="9"/>
      <c r="E103" s="10"/>
      <c r="F103" s="45"/>
      <c r="G103" s="10" t="str">
        <f t="shared" si="33"/>
        <v/>
      </c>
      <c r="H103" s="11"/>
      <c r="I103" s="14"/>
      <c r="J103" s="11" t="str">
        <f t="shared" si="31"/>
        <v/>
      </c>
      <c r="K103" s="11" t="str">
        <f t="shared" si="34"/>
        <v/>
      </c>
      <c r="L103" s="11" t="str">
        <f t="shared" si="35"/>
        <v/>
      </c>
      <c r="M103" s="11" t="str">
        <f t="shared" si="32"/>
        <v/>
      </c>
      <c r="N103" s="11" t="str">
        <f>IF(E103&lt;&gt;"",VLOOKUP(E103,依頼一覧!F:H,2,0),"")</f>
        <v/>
      </c>
    </row>
    <row r="104" spans="1:14">
      <c r="A104" s="7">
        <v>103</v>
      </c>
      <c r="B104" s="56" t="str">
        <f t="shared" ca="1" si="30"/>
        <v/>
      </c>
      <c r="C104" s="54" t="str">
        <f t="shared" si="29"/>
        <v/>
      </c>
      <c r="D104" s="9"/>
      <c r="E104" s="10"/>
      <c r="F104" s="45"/>
      <c r="G104" s="10" t="str">
        <f t="shared" si="33"/>
        <v/>
      </c>
      <c r="H104" s="11"/>
      <c r="I104" s="14"/>
      <c r="J104" s="11" t="str">
        <f t="shared" si="31"/>
        <v/>
      </c>
      <c r="K104" s="11" t="str">
        <f t="shared" si="34"/>
        <v/>
      </c>
      <c r="L104" s="11" t="str">
        <f t="shared" si="35"/>
        <v/>
      </c>
      <c r="M104" s="11" t="str">
        <f t="shared" si="32"/>
        <v/>
      </c>
      <c r="N104" s="11" t="str">
        <f>IF(E104&lt;&gt;"",VLOOKUP(E104,依頼一覧!F:H,2,0),"")</f>
        <v/>
      </c>
    </row>
    <row r="105" spans="1:14">
      <c r="A105" s="7">
        <v>104</v>
      </c>
      <c r="B105" s="56" t="str">
        <f t="shared" ca="1" si="30"/>
        <v/>
      </c>
      <c r="C105" s="54" t="str">
        <f t="shared" si="29"/>
        <v/>
      </c>
      <c r="D105" s="9"/>
      <c r="E105" s="10"/>
      <c r="F105" s="45"/>
      <c r="G105" s="10" t="str">
        <f t="shared" si="33"/>
        <v/>
      </c>
      <c r="H105" s="11"/>
      <c r="I105" s="14"/>
      <c r="J105" s="11" t="str">
        <f t="shared" si="31"/>
        <v/>
      </c>
      <c r="K105" s="11" t="str">
        <f t="shared" si="34"/>
        <v/>
      </c>
      <c r="L105" s="11" t="str">
        <f t="shared" si="35"/>
        <v/>
      </c>
      <c r="M105" s="11" t="str">
        <f t="shared" si="32"/>
        <v/>
      </c>
      <c r="N105" s="11" t="str">
        <f>IF(E105&lt;&gt;"",VLOOKUP(E105,依頼一覧!F:H,2,0),"")</f>
        <v/>
      </c>
    </row>
    <row r="106" spans="1:14">
      <c r="A106" s="7">
        <v>105</v>
      </c>
      <c r="B106" s="56" t="str">
        <f t="shared" ca="1" si="30"/>
        <v/>
      </c>
      <c r="C106" s="54" t="str">
        <f t="shared" si="29"/>
        <v/>
      </c>
      <c r="D106" s="9"/>
      <c r="E106" s="10"/>
      <c r="F106" s="45"/>
      <c r="G106" s="10" t="str">
        <f t="shared" si="33"/>
        <v/>
      </c>
      <c r="H106" s="11"/>
      <c r="I106" s="14"/>
      <c r="J106" s="11" t="str">
        <f t="shared" si="31"/>
        <v/>
      </c>
      <c r="K106" s="11" t="str">
        <f t="shared" si="34"/>
        <v/>
      </c>
      <c r="L106" s="11" t="str">
        <f t="shared" si="35"/>
        <v/>
      </c>
      <c r="M106" s="11" t="str">
        <f t="shared" si="32"/>
        <v/>
      </c>
      <c r="N106" s="11" t="str">
        <f>IF(E106&lt;&gt;"",VLOOKUP(E106,依頼一覧!F:H,2,0),"")</f>
        <v/>
      </c>
    </row>
    <row r="107" spans="1:14">
      <c r="A107" s="7">
        <v>106</v>
      </c>
      <c r="B107" s="56" t="str">
        <f t="shared" ca="1" si="30"/>
        <v/>
      </c>
      <c r="C107" s="54" t="str">
        <f t="shared" si="29"/>
        <v/>
      </c>
      <c r="D107" s="9"/>
      <c r="E107" s="10"/>
      <c r="F107" s="45"/>
      <c r="G107" s="10" t="str">
        <f t="shared" si="33"/>
        <v/>
      </c>
      <c r="H107" s="11"/>
      <c r="I107" s="14"/>
      <c r="J107" s="11" t="str">
        <f t="shared" si="31"/>
        <v/>
      </c>
      <c r="K107" s="11" t="str">
        <f t="shared" si="34"/>
        <v/>
      </c>
      <c r="L107" s="11" t="str">
        <f t="shared" si="35"/>
        <v/>
      </c>
      <c r="M107" s="11" t="str">
        <f t="shared" si="32"/>
        <v/>
      </c>
      <c r="N107" s="11" t="str">
        <f>IF(E107&lt;&gt;"",VLOOKUP(E107,依頼一覧!F:H,2,0),"")</f>
        <v/>
      </c>
    </row>
    <row r="108" spans="1:14">
      <c r="A108" s="7">
        <v>107</v>
      </c>
      <c r="B108" s="56" t="str">
        <f t="shared" ca="1" si="30"/>
        <v/>
      </c>
      <c r="C108" s="54" t="str">
        <f t="shared" si="29"/>
        <v/>
      </c>
      <c r="D108" s="9"/>
      <c r="E108" s="10"/>
      <c r="F108" s="45"/>
      <c r="G108" s="10" t="str">
        <f t="shared" si="33"/>
        <v/>
      </c>
      <c r="H108" s="11"/>
      <c r="I108" s="14"/>
      <c r="J108" s="11" t="str">
        <f t="shared" si="31"/>
        <v/>
      </c>
      <c r="K108" s="11" t="str">
        <f t="shared" si="34"/>
        <v/>
      </c>
      <c r="L108" s="11" t="str">
        <f t="shared" si="35"/>
        <v/>
      </c>
      <c r="M108" s="11" t="str">
        <f t="shared" si="32"/>
        <v/>
      </c>
      <c r="N108" s="11" t="str">
        <f>IF(E108&lt;&gt;"",VLOOKUP(E108,依頼一覧!F:H,2,0),"")</f>
        <v/>
      </c>
    </row>
    <row r="109" spans="1:14">
      <c r="A109" s="7">
        <v>108</v>
      </c>
      <c r="B109" s="56" t="str">
        <f t="shared" ca="1" si="30"/>
        <v/>
      </c>
      <c r="C109" s="54" t="str">
        <f t="shared" si="29"/>
        <v/>
      </c>
      <c r="D109" s="9"/>
      <c r="E109" s="10"/>
      <c r="F109" s="45"/>
      <c r="G109" s="10" t="str">
        <f t="shared" si="33"/>
        <v/>
      </c>
      <c r="H109" s="11"/>
      <c r="I109" s="14"/>
      <c r="J109" s="11" t="str">
        <f t="shared" si="31"/>
        <v/>
      </c>
      <c r="K109" s="11" t="str">
        <f t="shared" si="34"/>
        <v/>
      </c>
      <c r="L109" s="11" t="str">
        <f t="shared" si="35"/>
        <v/>
      </c>
      <c r="M109" s="11" t="str">
        <f t="shared" si="32"/>
        <v/>
      </c>
      <c r="N109" s="11" t="str">
        <f>IF(E109&lt;&gt;"",VLOOKUP(E109,依頼一覧!F:H,2,0),"")</f>
        <v/>
      </c>
    </row>
    <row r="110" spans="1:14">
      <c r="A110" s="7">
        <v>109</v>
      </c>
      <c r="B110" s="56" t="str">
        <f t="shared" ca="1" si="30"/>
        <v/>
      </c>
      <c r="C110" s="54" t="str">
        <f t="shared" si="29"/>
        <v/>
      </c>
      <c r="D110" s="9"/>
      <c r="E110" s="10"/>
      <c r="F110" s="45"/>
      <c r="G110" s="10" t="str">
        <f t="shared" si="33"/>
        <v/>
      </c>
      <c r="H110" s="11"/>
      <c r="I110" s="14"/>
      <c r="J110" s="11" t="str">
        <f t="shared" si="31"/>
        <v/>
      </c>
      <c r="K110" s="11" t="str">
        <f t="shared" si="34"/>
        <v/>
      </c>
      <c r="L110" s="11" t="str">
        <f t="shared" si="35"/>
        <v/>
      </c>
      <c r="M110" s="11" t="str">
        <f t="shared" si="32"/>
        <v/>
      </c>
      <c r="N110" s="11" t="str">
        <f>IF(E110&lt;&gt;"",VLOOKUP(E110,依頼一覧!F:H,2,0),"")</f>
        <v/>
      </c>
    </row>
    <row r="111" spans="1:14">
      <c r="A111" s="7">
        <v>110</v>
      </c>
      <c r="B111" s="56" t="str">
        <f t="shared" ca="1" si="30"/>
        <v/>
      </c>
      <c r="C111" s="54" t="str">
        <f t="shared" si="29"/>
        <v/>
      </c>
      <c r="D111" s="9"/>
      <c r="E111" s="10"/>
      <c r="F111" s="45"/>
      <c r="G111" s="10" t="str">
        <f t="shared" si="33"/>
        <v/>
      </c>
      <c r="H111" s="11"/>
      <c r="I111" s="14"/>
      <c r="J111" s="11" t="str">
        <f t="shared" si="31"/>
        <v/>
      </c>
      <c r="K111" s="11" t="str">
        <f t="shared" si="34"/>
        <v/>
      </c>
      <c r="L111" s="11" t="str">
        <f t="shared" si="35"/>
        <v/>
      </c>
      <c r="M111" s="11" t="str">
        <f t="shared" si="32"/>
        <v/>
      </c>
      <c r="N111" s="11" t="str">
        <f>IF(E111&lt;&gt;"",VLOOKUP(E111,依頼一覧!F:H,2,0),"")</f>
        <v/>
      </c>
    </row>
    <row r="112" spans="1:14">
      <c r="A112" s="7">
        <v>111</v>
      </c>
      <c r="B112" s="56" t="str">
        <f t="shared" ca="1" si="30"/>
        <v/>
      </c>
      <c r="C112" s="54" t="str">
        <f t="shared" si="29"/>
        <v/>
      </c>
      <c r="D112" s="9"/>
      <c r="E112" s="10"/>
      <c r="F112" s="45"/>
      <c r="G112" s="10" t="str">
        <f t="shared" si="33"/>
        <v/>
      </c>
      <c r="H112" s="11"/>
      <c r="I112" s="14"/>
      <c r="J112" s="11" t="str">
        <f t="shared" si="31"/>
        <v/>
      </c>
      <c r="K112" s="11" t="str">
        <f t="shared" si="34"/>
        <v/>
      </c>
      <c r="L112" s="11" t="str">
        <f t="shared" si="35"/>
        <v/>
      </c>
      <c r="M112" s="11" t="str">
        <f t="shared" si="32"/>
        <v/>
      </c>
      <c r="N112" s="11" t="str">
        <f>IF(E112&lt;&gt;"",VLOOKUP(E112,依頼一覧!F:H,2,0),"")</f>
        <v/>
      </c>
    </row>
    <row r="113" spans="1:14">
      <c r="A113" s="7">
        <v>112</v>
      </c>
      <c r="B113" s="56" t="str">
        <f t="shared" ca="1" si="30"/>
        <v/>
      </c>
      <c r="C113" s="54" t="str">
        <f t="shared" si="29"/>
        <v/>
      </c>
      <c r="D113" s="9"/>
      <c r="E113" s="10"/>
      <c r="F113" s="45"/>
      <c r="G113" s="10" t="str">
        <f t="shared" si="33"/>
        <v/>
      </c>
      <c r="H113" s="11"/>
      <c r="I113" s="14"/>
      <c r="J113" s="11" t="str">
        <f t="shared" si="31"/>
        <v/>
      </c>
      <c r="K113" s="11" t="str">
        <f t="shared" si="34"/>
        <v/>
      </c>
      <c r="L113" s="11" t="str">
        <f t="shared" si="35"/>
        <v/>
      </c>
      <c r="M113" s="11" t="str">
        <f t="shared" si="32"/>
        <v/>
      </c>
      <c r="N113" s="11" t="str">
        <f>IF(E113&lt;&gt;"",VLOOKUP(E113,依頼一覧!F:H,2,0),"")</f>
        <v/>
      </c>
    </row>
    <row r="114" spans="1:14">
      <c r="A114" s="7">
        <v>113</v>
      </c>
      <c r="B114" s="56" t="str">
        <f t="shared" ca="1" si="30"/>
        <v/>
      </c>
      <c r="C114" s="54" t="str">
        <f t="shared" si="29"/>
        <v/>
      </c>
      <c r="D114" s="9"/>
      <c r="E114" s="10"/>
      <c r="F114" s="45"/>
      <c r="G114" s="10" t="str">
        <f t="shared" si="33"/>
        <v/>
      </c>
      <c r="H114" s="11"/>
      <c r="I114" s="14"/>
      <c r="J114" s="11" t="str">
        <f t="shared" si="31"/>
        <v/>
      </c>
      <c r="K114" s="11" t="str">
        <f t="shared" si="34"/>
        <v/>
      </c>
      <c r="L114" s="11" t="str">
        <f t="shared" si="35"/>
        <v/>
      </c>
      <c r="M114" s="11" t="str">
        <f t="shared" si="32"/>
        <v/>
      </c>
      <c r="N114" s="11" t="str">
        <f>IF(E114&lt;&gt;"",VLOOKUP(E114,依頼一覧!F:H,2,0),"")</f>
        <v/>
      </c>
    </row>
    <row r="115" spans="1:14">
      <c r="A115" s="7">
        <v>114</v>
      </c>
      <c r="B115" s="56" t="str">
        <f t="shared" ca="1" si="30"/>
        <v/>
      </c>
      <c r="C115" s="54" t="str">
        <f t="shared" si="29"/>
        <v/>
      </c>
      <c r="D115" s="9"/>
      <c r="E115" s="10"/>
      <c r="F115" s="45"/>
      <c r="G115" s="10" t="str">
        <f t="shared" si="33"/>
        <v/>
      </c>
      <c r="H115" s="11"/>
      <c r="I115" s="14"/>
      <c r="J115" s="11" t="str">
        <f t="shared" si="31"/>
        <v/>
      </c>
      <c r="K115" s="11" t="str">
        <f t="shared" si="34"/>
        <v/>
      </c>
      <c r="L115" s="11" t="str">
        <f t="shared" si="35"/>
        <v/>
      </c>
      <c r="M115" s="11" t="str">
        <f t="shared" si="32"/>
        <v/>
      </c>
      <c r="N115" s="11" t="str">
        <f>IF(E115&lt;&gt;"",VLOOKUP(E115,依頼一覧!F:H,2,0),"")</f>
        <v/>
      </c>
    </row>
    <row r="116" spans="1:14">
      <c r="A116" s="7">
        <v>115</v>
      </c>
      <c r="B116" s="56" t="str">
        <f t="shared" ca="1" si="30"/>
        <v/>
      </c>
      <c r="C116" s="54" t="str">
        <f t="shared" si="29"/>
        <v/>
      </c>
      <c r="D116" s="9"/>
      <c r="E116" s="10"/>
      <c r="F116" s="45"/>
      <c r="G116" s="10" t="str">
        <f t="shared" si="33"/>
        <v/>
      </c>
      <c r="H116" s="11"/>
      <c r="I116" s="14"/>
      <c r="J116" s="11" t="str">
        <f t="shared" si="31"/>
        <v/>
      </c>
      <c r="K116" s="11" t="str">
        <f t="shared" si="34"/>
        <v/>
      </c>
      <c r="L116" s="11" t="str">
        <f t="shared" si="35"/>
        <v/>
      </c>
      <c r="M116" s="11" t="str">
        <f t="shared" si="32"/>
        <v/>
      </c>
      <c r="N116" s="11" t="str">
        <f>IF(E116&lt;&gt;"",VLOOKUP(E116,依頼一覧!F:H,2,0),"")</f>
        <v/>
      </c>
    </row>
    <row r="117" spans="1:14">
      <c r="A117" s="7">
        <v>116</v>
      </c>
      <c r="B117" s="56" t="str">
        <f t="shared" ca="1" si="30"/>
        <v/>
      </c>
      <c r="C117" s="54" t="str">
        <f t="shared" si="29"/>
        <v/>
      </c>
      <c r="D117" s="9"/>
      <c r="E117" s="10"/>
      <c r="F117" s="45"/>
      <c r="G117" s="10" t="str">
        <f t="shared" si="33"/>
        <v/>
      </c>
      <c r="H117" s="11"/>
      <c r="I117" s="14"/>
      <c r="J117" s="11" t="str">
        <f t="shared" si="31"/>
        <v/>
      </c>
      <c r="K117" s="11" t="str">
        <f t="shared" si="34"/>
        <v/>
      </c>
      <c r="L117" s="11" t="str">
        <f t="shared" si="35"/>
        <v/>
      </c>
      <c r="M117" s="11" t="str">
        <f t="shared" si="32"/>
        <v/>
      </c>
      <c r="N117" s="11" t="str">
        <f>IF(E117&lt;&gt;"",VLOOKUP(E117,依頼一覧!F:H,2,0),"")</f>
        <v/>
      </c>
    </row>
    <row r="118" spans="1:14">
      <c r="A118" s="7">
        <v>117</v>
      </c>
      <c r="B118" s="56" t="str">
        <f t="shared" ca="1" si="30"/>
        <v/>
      </c>
      <c r="C118" s="54" t="str">
        <f t="shared" si="29"/>
        <v/>
      </c>
      <c r="D118" s="9"/>
      <c r="E118" s="10"/>
      <c r="F118" s="45"/>
      <c r="G118" s="10" t="str">
        <f t="shared" si="33"/>
        <v/>
      </c>
      <c r="H118" s="11"/>
      <c r="I118" s="14"/>
      <c r="J118" s="11" t="str">
        <f t="shared" si="31"/>
        <v/>
      </c>
      <c r="K118" s="11" t="str">
        <f t="shared" si="34"/>
        <v/>
      </c>
      <c r="L118" s="11" t="str">
        <f t="shared" si="35"/>
        <v/>
      </c>
      <c r="M118" s="11" t="str">
        <f t="shared" si="32"/>
        <v/>
      </c>
      <c r="N118" s="11" t="str">
        <f>IF(E118&lt;&gt;"",VLOOKUP(E118,依頼一覧!F:H,2,0),"")</f>
        <v/>
      </c>
    </row>
    <row r="119" spans="1:14">
      <c r="A119" s="7">
        <v>118</v>
      </c>
      <c r="B119" s="56" t="str">
        <f t="shared" ca="1" si="30"/>
        <v/>
      </c>
      <c r="C119" s="54" t="str">
        <f t="shared" si="29"/>
        <v/>
      </c>
      <c r="D119" s="9"/>
      <c r="E119" s="10"/>
      <c r="F119" s="45"/>
      <c r="G119" s="10" t="str">
        <f t="shared" si="33"/>
        <v/>
      </c>
      <c r="H119" s="11"/>
      <c r="I119" s="14"/>
      <c r="J119" s="11" t="str">
        <f t="shared" si="31"/>
        <v/>
      </c>
      <c r="K119" s="11" t="str">
        <f t="shared" si="34"/>
        <v/>
      </c>
      <c r="L119" s="11" t="str">
        <f t="shared" si="35"/>
        <v/>
      </c>
      <c r="M119" s="11" t="str">
        <f t="shared" si="32"/>
        <v/>
      </c>
      <c r="N119" s="11" t="str">
        <f>IF(E119&lt;&gt;"",VLOOKUP(E119,依頼一覧!F:H,2,0),"")</f>
        <v/>
      </c>
    </row>
    <row r="120" spans="1:14">
      <c r="A120" s="7">
        <v>119</v>
      </c>
      <c r="B120" s="56" t="str">
        <f t="shared" ca="1" si="30"/>
        <v/>
      </c>
      <c r="C120" s="54" t="str">
        <f t="shared" si="29"/>
        <v/>
      </c>
      <c r="D120" s="9"/>
      <c r="E120" s="10"/>
      <c r="F120" s="45"/>
      <c r="G120" s="10" t="str">
        <f t="shared" si="33"/>
        <v/>
      </c>
      <c r="H120" s="11"/>
      <c r="I120" s="14"/>
      <c r="J120" s="11" t="str">
        <f t="shared" si="31"/>
        <v/>
      </c>
      <c r="K120" s="11" t="str">
        <f t="shared" si="34"/>
        <v/>
      </c>
      <c r="L120" s="11" t="str">
        <f t="shared" si="35"/>
        <v/>
      </c>
      <c r="M120" s="11" t="str">
        <f t="shared" si="32"/>
        <v/>
      </c>
      <c r="N120" s="11" t="str">
        <f>IF(E120&lt;&gt;"",VLOOKUP(E120,依頼一覧!F:H,2,0),"")</f>
        <v/>
      </c>
    </row>
    <row r="121" spans="1:14">
      <c r="A121" s="7">
        <v>120</v>
      </c>
      <c r="B121" s="56" t="str">
        <f t="shared" ca="1" si="30"/>
        <v/>
      </c>
      <c r="C121" s="54" t="str">
        <f t="shared" si="29"/>
        <v/>
      </c>
      <c r="D121" s="9"/>
      <c r="E121" s="10"/>
      <c r="F121" s="45"/>
      <c r="G121" s="10" t="str">
        <f t="shared" si="33"/>
        <v/>
      </c>
      <c r="H121" s="11"/>
      <c r="I121" s="14"/>
      <c r="J121" s="11" t="str">
        <f t="shared" si="31"/>
        <v/>
      </c>
      <c r="K121" s="11" t="str">
        <f t="shared" si="34"/>
        <v/>
      </c>
      <c r="L121" s="11" t="str">
        <f t="shared" si="35"/>
        <v/>
      </c>
      <c r="M121" s="11" t="str">
        <f t="shared" si="32"/>
        <v/>
      </c>
      <c r="N121" s="11" t="str">
        <f>IF(E121&lt;&gt;"",VLOOKUP(E121,依頼一覧!F:H,2,0),"")</f>
        <v/>
      </c>
    </row>
    <row r="122" spans="1:14">
      <c r="A122" s="7">
        <v>121</v>
      </c>
      <c r="B122" s="56" t="str">
        <f t="shared" ca="1" si="30"/>
        <v/>
      </c>
      <c r="C122" s="54" t="str">
        <f t="shared" si="29"/>
        <v/>
      </c>
      <c r="D122" s="9"/>
      <c r="E122" s="10"/>
      <c r="F122" s="45"/>
      <c r="G122" s="10" t="str">
        <f t="shared" si="33"/>
        <v/>
      </c>
      <c r="H122" s="11"/>
      <c r="I122" s="14"/>
      <c r="J122" s="11" t="str">
        <f t="shared" si="31"/>
        <v/>
      </c>
      <c r="K122" s="11" t="str">
        <f t="shared" si="34"/>
        <v/>
      </c>
      <c r="L122" s="11" t="str">
        <f t="shared" si="35"/>
        <v/>
      </c>
      <c r="M122" s="11" t="str">
        <f t="shared" si="32"/>
        <v/>
      </c>
      <c r="N122" s="11" t="str">
        <f>IF(E122&lt;&gt;"",VLOOKUP(E122,依頼一覧!F:H,2,0),"")</f>
        <v/>
      </c>
    </row>
    <row r="123" spans="1:14">
      <c r="A123" s="7">
        <v>122</v>
      </c>
      <c r="B123" s="56" t="str">
        <f t="shared" ca="1" si="30"/>
        <v/>
      </c>
      <c r="C123" s="54" t="str">
        <f t="shared" si="29"/>
        <v/>
      </c>
      <c r="D123" s="9"/>
      <c r="E123" s="10"/>
      <c r="F123" s="45"/>
      <c r="G123" s="10" t="str">
        <f t="shared" si="33"/>
        <v/>
      </c>
      <c r="H123" s="11"/>
      <c r="I123" s="14"/>
      <c r="J123" s="11" t="str">
        <f t="shared" si="31"/>
        <v/>
      </c>
      <c r="K123" s="11" t="str">
        <f t="shared" si="34"/>
        <v/>
      </c>
      <c r="L123" s="11" t="str">
        <f t="shared" si="35"/>
        <v/>
      </c>
      <c r="M123" s="11" t="str">
        <f t="shared" si="32"/>
        <v/>
      </c>
      <c r="N123" s="11" t="str">
        <f>IF(E123&lt;&gt;"",VLOOKUP(E123,依頼一覧!F:H,2,0),"")</f>
        <v/>
      </c>
    </row>
    <row r="124" spans="1:14">
      <c r="A124" s="7">
        <v>123</v>
      </c>
      <c r="B124" s="56" t="str">
        <f t="shared" ca="1" si="30"/>
        <v/>
      </c>
      <c r="C124" s="54" t="str">
        <f t="shared" si="29"/>
        <v/>
      </c>
      <c r="D124" s="9"/>
      <c r="E124" s="10"/>
      <c r="F124" s="45"/>
      <c r="G124" s="10" t="str">
        <f t="shared" si="33"/>
        <v/>
      </c>
      <c r="H124" s="11"/>
      <c r="I124" s="14"/>
      <c r="J124" s="11" t="str">
        <f t="shared" si="31"/>
        <v/>
      </c>
      <c r="K124" s="11" t="str">
        <f t="shared" si="34"/>
        <v/>
      </c>
      <c r="L124" s="11" t="str">
        <f t="shared" si="35"/>
        <v/>
      </c>
      <c r="M124" s="11" t="str">
        <f t="shared" si="32"/>
        <v/>
      </c>
      <c r="N124" s="11" t="str">
        <f>IF(E124&lt;&gt;"",VLOOKUP(E124,依頼一覧!F:H,2,0),"")</f>
        <v/>
      </c>
    </row>
    <row r="125" spans="1:14">
      <c r="A125" s="7">
        <v>124</v>
      </c>
      <c r="B125" s="56" t="str">
        <f t="shared" ca="1" si="30"/>
        <v/>
      </c>
      <c r="C125" s="54" t="str">
        <f t="shared" si="29"/>
        <v/>
      </c>
      <c r="D125" s="9"/>
      <c r="E125" s="10"/>
      <c r="F125" s="45"/>
      <c r="G125" s="10" t="str">
        <f t="shared" si="33"/>
        <v/>
      </c>
      <c r="H125" s="11"/>
      <c r="I125" s="14"/>
      <c r="J125" s="11" t="str">
        <f t="shared" si="31"/>
        <v/>
      </c>
      <c r="K125" s="11" t="str">
        <f t="shared" si="34"/>
        <v/>
      </c>
      <c r="L125" s="11" t="str">
        <f t="shared" si="35"/>
        <v/>
      </c>
      <c r="M125" s="11" t="str">
        <f t="shared" si="32"/>
        <v/>
      </c>
      <c r="N125" s="11" t="str">
        <f>IF(E125&lt;&gt;"",VLOOKUP(E125,依頼一覧!F:H,2,0),"")</f>
        <v/>
      </c>
    </row>
    <row r="126" spans="1:14">
      <c r="A126" s="7">
        <v>125</v>
      </c>
      <c r="B126" s="56" t="str">
        <f t="shared" ca="1" si="30"/>
        <v/>
      </c>
      <c r="C126" s="54" t="str">
        <f t="shared" si="29"/>
        <v/>
      </c>
      <c r="D126" s="9"/>
      <c r="E126" s="10"/>
      <c r="F126" s="45"/>
      <c r="G126" s="10" t="str">
        <f t="shared" si="33"/>
        <v/>
      </c>
      <c r="H126" s="11"/>
      <c r="I126" s="14"/>
      <c r="J126" s="11" t="str">
        <f t="shared" si="31"/>
        <v/>
      </c>
      <c r="K126" s="11" t="str">
        <f t="shared" si="34"/>
        <v/>
      </c>
      <c r="L126" s="11" t="str">
        <f t="shared" si="35"/>
        <v/>
      </c>
      <c r="M126" s="11" t="str">
        <f t="shared" si="32"/>
        <v/>
      </c>
      <c r="N126" s="11" t="str">
        <f>IF(E126&lt;&gt;"",VLOOKUP(E126,依頼一覧!F:H,2,0),"")</f>
        <v/>
      </c>
    </row>
    <row r="127" spans="1:14">
      <c r="A127" s="7">
        <v>126</v>
      </c>
      <c r="B127" s="56" t="str">
        <f t="shared" ca="1" si="30"/>
        <v/>
      </c>
      <c r="C127" s="54" t="str">
        <f t="shared" si="29"/>
        <v/>
      </c>
      <c r="D127" s="9"/>
      <c r="E127" s="10"/>
      <c r="F127" s="45"/>
      <c r="G127" s="10" t="str">
        <f t="shared" si="33"/>
        <v/>
      </c>
      <c r="H127" s="11"/>
      <c r="I127" s="14"/>
      <c r="J127" s="11" t="str">
        <f t="shared" si="31"/>
        <v/>
      </c>
      <c r="K127" s="11" t="str">
        <f t="shared" si="34"/>
        <v/>
      </c>
      <c r="L127" s="11" t="str">
        <f t="shared" si="35"/>
        <v/>
      </c>
      <c r="M127" s="11" t="str">
        <f t="shared" si="32"/>
        <v/>
      </c>
      <c r="N127" s="11" t="str">
        <f>IF(E127&lt;&gt;"",VLOOKUP(E127,依頼一覧!F:H,2,0),"")</f>
        <v/>
      </c>
    </row>
    <row r="128" spans="1:14">
      <c r="A128" s="7">
        <v>127</v>
      </c>
      <c r="B128" s="56" t="str">
        <f t="shared" ca="1" si="30"/>
        <v/>
      </c>
      <c r="C128" s="54" t="str">
        <f t="shared" si="29"/>
        <v/>
      </c>
      <c r="D128" s="9"/>
      <c r="E128" s="10"/>
      <c r="F128" s="45"/>
      <c r="G128" s="10" t="str">
        <f t="shared" si="33"/>
        <v/>
      </c>
      <c r="H128" s="11"/>
      <c r="I128" s="14"/>
      <c r="J128" s="11" t="str">
        <f t="shared" si="31"/>
        <v/>
      </c>
      <c r="K128" s="11" t="str">
        <f t="shared" si="34"/>
        <v/>
      </c>
      <c r="L128" s="11" t="str">
        <f t="shared" si="35"/>
        <v/>
      </c>
      <c r="M128" s="11" t="str">
        <f t="shared" si="32"/>
        <v/>
      </c>
      <c r="N128" s="11" t="str">
        <f>IF(E128&lt;&gt;"",VLOOKUP(E128,依頼一覧!F:H,2,0),"")</f>
        <v/>
      </c>
    </row>
    <row r="129" spans="1:14">
      <c r="A129" s="7">
        <v>128</v>
      </c>
      <c r="B129" s="56" t="str">
        <f t="shared" ca="1" si="30"/>
        <v/>
      </c>
      <c r="C129" s="54" t="str">
        <f t="shared" si="29"/>
        <v/>
      </c>
      <c r="D129" s="9"/>
      <c r="E129" s="10"/>
      <c r="F129" s="45"/>
      <c r="G129" s="10" t="str">
        <f t="shared" si="33"/>
        <v/>
      </c>
      <c r="H129" s="11"/>
      <c r="I129" s="14"/>
      <c r="J129" s="11" t="str">
        <f t="shared" si="31"/>
        <v/>
      </c>
      <c r="K129" s="11" t="str">
        <f t="shared" si="34"/>
        <v/>
      </c>
      <c r="L129" s="11" t="str">
        <f t="shared" si="35"/>
        <v/>
      </c>
      <c r="M129" s="11" t="str">
        <f t="shared" si="32"/>
        <v/>
      </c>
      <c r="N129" s="11" t="str">
        <f>IF(E129&lt;&gt;"",VLOOKUP(E129,依頼一覧!F:H,2,0),"")</f>
        <v/>
      </c>
    </row>
    <row r="130" spans="1:14">
      <c r="A130" s="7">
        <v>129</v>
      </c>
      <c r="B130" s="56" t="str">
        <f t="shared" ca="1" si="30"/>
        <v/>
      </c>
      <c r="C130" s="54" t="str">
        <f t="shared" ref="C130:C193" si="36">IF(D130&lt;&gt;"",C129,"")</f>
        <v/>
      </c>
      <c r="D130" s="9"/>
      <c r="E130" s="10"/>
      <c r="F130" s="45"/>
      <c r="G130" s="10" t="str">
        <f t="shared" si="33"/>
        <v/>
      </c>
      <c r="H130" s="11"/>
      <c r="I130" s="14"/>
      <c r="J130" s="11" t="str">
        <f t="shared" si="31"/>
        <v/>
      </c>
      <c r="K130" s="11" t="str">
        <f t="shared" si="34"/>
        <v/>
      </c>
      <c r="L130" s="11" t="str">
        <f t="shared" si="35"/>
        <v/>
      </c>
      <c r="M130" s="11" t="str">
        <f t="shared" si="32"/>
        <v/>
      </c>
      <c r="N130" s="11" t="str">
        <f>IF(E130&lt;&gt;"",VLOOKUP(E130,依頼一覧!F:H,2,0),"")</f>
        <v/>
      </c>
    </row>
    <row r="131" spans="1:14">
      <c r="A131" s="7">
        <v>130</v>
      </c>
      <c r="B131" s="56" t="str">
        <f t="shared" ref="B131:B194" ca="1" si="37">IF(D131&lt;&gt;"",TODAY(),"")</f>
        <v/>
      </c>
      <c r="C131" s="54" t="str">
        <f t="shared" si="36"/>
        <v/>
      </c>
      <c r="D131" s="9"/>
      <c r="E131" s="10"/>
      <c r="F131" s="45"/>
      <c r="G131" s="10" t="str">
        <f t="shared" si="33"/>
        <v/>
      </c>
      <c r="H131" s="11"/>
      <c r="I131" s="14"/>
      <c r="J131" s="11" t="str">
        <f t="shared" ref="J131:J194" si="38">IF(E131&lt;&gt;"",
IF(
OR(VALUE(G131)=31091,VALUE(G131)=49561,VALUE(G131)=49790,VALUE(G131)=48161,VALUE(G131)=49661,VALUE(G131)=49861,VALUE(G131)=48561,VALUE(G131)=49679,VALUE(G131)=60522,VALUE(G131)=49261,VALUE(G131)=49681,VALUE(G131)=71151,VALUE(G131)=49361,VALUE(G131)=49743,VALUE(G131)=77334,VALUE(G131)=49461,VALUE(G131)=49761,VALUE(G131)=99661,VALUE(G131)=917,VALUE(G131)=10035,VALUE(G131)=49663,VALUE(G131)=49665,VALUE(G131)=60020,VALUE(G131)=99660,VALUE(G131)=99663,VALUE(G131)=99665,VALUE(G131)=71151,VALUE(G131)=31081),"JCB",
IF(
E131=0,"J-Mups","MUN"
)
),"")</f>
        <v/>
      </c>
      <c r="K131" s="11" t="str">
        <f t="shared" si="34"/>
        <v/>
      </c>
      <c r="L131" s="11" t="str">
        <f t="shared" si="35"/>
        <v/>
      </c>
      <c r="M131" s="11" t="str">
        <f t="shared" ref="M131:M194" si="39">IF(E131&lt;&gt;"",IF(OR(VALUE(G131)=31081,VALUE(G131)=49665,VALUE(G131)=917,VALUE(G131)=10035,VALUE(G131)=49663,VALUE(G131)=60020,VALUE(G131)=49679,VALUE(G131)=99663,VALUE(G131)=99665,VALUE(G131)=55084,VALUE(G131)=55087,VALUE(G131)=55088,VALUE(G131)=55089,VALUE(G131)=55090,VALUE(G131)=55091,VALUE(G131)=55092,VALUE(G131)=55093,VALUE(G131)=55094,VALUE(G131)=55095,VALUE(G131)=55096,VALUE(G131)=55097,VALUE(G131)=55099,VALUE(G131)=55100,VALUE(G131)=71151),"調整",
IF(E131&lt;&gt;"",IF(OR(VALUE(G131)=31091,VALUE(G131)=49681,VALUE(G131)=49743,VALUE(G131)=60522),"依頼かも",
IF(J131="J-Mups","保管リスト","依頼")))),"")</f>
        <v/>
      </c>
      <c r="N131" s="11" t="str">
        <f>IF(E131&lt;&gt;"",VLOOKUP(E131,依頼一覧!F:H,2,0),"")</f>
        <v/>
      </c>
    </row>
    <row r="132" spans="1:14">
      <c r="A132" s="7">
        <v>131</v>
      </c>
      <c r="B132" s="56" t="str">
        <f t="shared" ca="1" si="37"/>
        <v/>
      </c>
      <c r="C132" s="54" t="str">
        <f t="shared" si="36"/>
        <v/>
      </c>
      <c r="D132" s="9"/>
      <c r="E132" s="10"/>
      <c r="F132" s="45"/>
      <c r="G132" s="10" t="str">
        <f t="shared" si="33"/>
        <v/>
      </c>
      <c r="H132" s="11"/>
      <c r="I132" s="14"/>
      <c r="J132" s="11" t="str">
        <f t="shared" si="38"/>
        <v/>
      </c>
      <c r="K132" s="11" t="str">
        <f t="shared" si="34"/>
        <v/>
      </c>
      <c r="L132" s="11" t="str">
        <f t="shared" si="35"/>
        <v/>
      </c>
      <c r="M132" s="11" t="str">
        <f t="shared" si="39"/>
        <v/>
      </c>
      <c r="N132" s="11" t="str">
        <f>IF(E132&lt;&gt;"",VLOOKUP(E132,依頼一覧!F:H,2,0),"")</f>
        <v/>
      </c>
    </row>
    <row r="133" spans="1:14">
      <c r="A133" s="7">
        <v>132</v>
      </c>
      <c r="B133" s="56" t="str">
        <f t="shared" ca="1" si="37"/>
        <v/>
      </c>
      <c r="C133" s="54" t="str">
        <f t="shared" si="36"/>
        <v/>
      </c>
      <c r="D133" s="9"/>
      <c r="E133" s="10"/>
      <c r="F133" s="45"/>
      <c r="G133" s="10" t="str">
        <f t="shared" si="33"/>
        <v/>
      </c>
      <c r="H133" s="11"/>
      <c r="I133" s="14"/>
      <c r="J133" s="11" t="str">
        <f t="shared" si="38"/>
        <v/>
      </c>
      <c r="K133" s="11" t="str">
        <f t="shared" si="34"/>
        <v/>
      </c>
      <c r="L133" s="11" t="str">
        <f t="shared" si="35"/>
        <v/>
      </c>
      <c r="M133" s="11" t="str">
        <f t="shared" si="39"/>
        <v/>
      </c>
      <c r="N133" s="11" t="str">
        <f>IF(E133&lt;&gt;"",VLOOKUP(E133,依頼一覧!F:H,2,0),"")</f>
        <v/>
      </c>
    </row>
    <row r="134" spans="1:14">
      <c r="A134" s="7">
        <v>133</v>
      </c>
      <c r="B134" s="56" t="str">
        <f t="shared" ca="1" si="37"/>
        <v/>
      </c>
      <c r="C134" s="54" t="str">
        <f t="shared" si="36"/>
        <v/>
      </c>
      <c r="D134" s="9"/>
      <c r="E134" s="10"/>
      <c r="F134" s="45"/>
      <c r="G134" s="10" t="str">
        <f t="shared" si="33"/>
        <v/>
      </c>
      <c r="H134" s="11"/>
      <c r="I134" s="14"/>
      <c r="J134" s="11" t="str">
        <f t="shared" si="38"/>
        <v/>
      </c>
      <c r="K134" s="11" t="str">
        <f t="shared" si="34"/>
        <v/>
      </c>
      <c r="L134" s="11" t="str">
        <f t="shared" si="35"/>
        <v/>
      </c>
      <c r="M134" s="11" t="str">
        <f t="shared" si="39"/>
        <v/>
      </c>
      <c r="N134" s="11" t="str">
        <f>IF(E134&lt;&gt;"",VLOOKUP(E134,依頼一覧!F:H,2,0),"")</f>
        <v/>
      </c>
    </row>
    <row r="135" spans="1:14">
      <c r="A135" s="7">
        <v>134</v>
      </c>
      <c r="B135" s="56" t="str">
        <f t="shared" ca="1" si="37"/>
        <v/>
      </c>
      <c r="C135" s="54" t="str">
        <f t="shared" si="36"/>
        <v/>
      </c>
      <c r="D135" s="9"/>
      <c r="E135" s="10"/>
      <c r="F135" s="45"/>
      <c r="G135" s="10" t="str">
        <f t="shared" ref="G135:G198" si="40">LEFT(E135,5)</f>
        <v/>
      </c>
      <c r="H135" s="11"/>
      <c r="I135" s="14"/>
      <c r="J135" s="11" t="str">
        <f t="shared" si="38"/>
        <v/>
      </c>
      <c r="K135" s="11" t="str">
        <f t="shared" ref="K135:K198" si="41">IF(D135&lt;&gt;"","西濃","")</f>
        <v/>
      </c>
      <c r="L135" s="11" t="str">
        <f t="shared" ref="L135:L198" si="42">IF(D135&lt;&gt;"",IF(H135="*","元払い","着払い"),"")</f>
        <v/>
      </c>
      <c r="M135" s="11" t="str">
        <f t="shared" si="39"/>
        <v/>
      </c>
      <c r="N135" s="11" t="str">
        <f>IF(E135&lt;&gt;"",VLOOKUP(E135,依頼一覧!F:H,2,0),"")</f>
        <v/>
      </c>
    </row>
    <row r="136" spans="1:14">
      <c r="A136" s="7">
        <v>135</v>
      </c>
      <c r="B136" s="56" t="str">
        <f t="shared" ca="1" si="37"/>
        <v/>
      </c>
      <c r="C136" s="54" t="str">
        <f t="shared" si="36"/>
        <v/>
      </c>
      <c r="D136" s="9"/>
      <c r="E136" s="10"/>
      <c r="F136" s="45"/>
      <c r="G136" s="10" t="str">
        <f t="shared" si="40"/>
        <v/>
      </c>
      <c r="H136" s="11"/>
      <c r="I136" s="14"/>
      <c r="J136" s="11" t="str">
        <f t="shared" si="38"/>
        <v/>
      </c>
      <c r="K136" s="11" t="str">
        <f t="shared" si="41"/>
        <v/>
      </c>
      <c r="L136" s="11" t="str">
        <f t="shared" si="42"/>
        <v/>
      </c>
      <c r="M136" s="11" t="str">
        <f t="shared" si="39"/>
        <v/>
      </c>
      <c r="N136" s="11" t="str">
        <f>IF(E136&lt;&gt;"",VLOOKUP(E136,依頼一覧!F:H,2,0),"")</f>
        <v/>
      </c>
    </row>
    <row r="137" spans="1:14">
      <c r="A137" s="7">
        <v>136</v>
      </c>
      <c r="B137" s="56" t="str">
        <f t="shared" ca="1" si="37"/>
        <v/>
      </c>
      <c r="C137" s="54" t="str">
        <f t="shared" si="36"/>
        <v/>
      </c>
      <c r="D137" s="9"/>
      <c r="E137" s="10"/>
      <c r="F137" s="45"/>
      <c r="G137" s="10" t="str">
        <f t="shared" si="40"/>
        <v/>
      </c>
      <c r="H137" s="11"/>
      <c r="I137" s="14"/>
      <c r="J137" s="11" t="str">
        <f t="shared" si="38"/>
        <v/>
      </c>
      <c r="K137" s="11" t="str">
        <f t="shared" si="41"/>
        <v/>
      </c>
      <c r="L137" s="11" t="str">
        <f t="shared" si="42"/>
        <v/>
      </c>
      <c r="M137" s="11" t="str">
        <f t="shared" si="39"/>
        <v/>
      </c>
      <c r="N137" s="11" t="str">
        <f>IF(E137&lt;&gt;"",VLOOKUP(E137,依頼一覧!F:H,2,0),"")</f>
        <v/>
      </c>
    </row>
    <row r="138" spans="1:14">
      <c r="A138" s="7">
        <v>137</v>
      </c>
      <c r="B138" s="56" t="str">
        <f t="shared" ca="1" si="37"/>
        <v/>
      </c>
      <c r="C138" s="54" t="str">
        <f t="shared" si="36"/>
        <v/>
      </c>
      <c r="D138" s="9"/>
      <c r="E138" s="10"/>
      <c r="F138" s="45"/>
      <c r="G138" s="10" t="str">
        <f t="shared" si="40"/>
        <v/>
      </c>
      <c r="H138" s="11"/>
      <c r="I138" s="14"/>
      <c r="J138" s="11" t="str">
        <f t="shared" si="38"/>
        <v/>
      </c>
      <c r="K138" s="11" t="str">
        <f t="shared" si="41"/>
        <v/>
      </c>
      <c r="L138" s="11" t="str">
        <f t="shared" si="42"/>
        <v/>
      </c>
      <c r="M138" s="11" t="str">
        <f t="shared" si="39"/>
        <v/>
      </c>
      <c r="N138" s="11" t="str">
        <f>IF(E138&lt;&gt;"",VLOOKUP(E138,依頼一覧!F:H,2,0),"")</f>
        <v/>
      </c>
    </row>
    <row r="139" spans="1:14">
      <c r="A139" s="7">
        <v>138</v>
      </c>
      <c r="B139" s="56" t="str">
        <f t="shared" ca="1" si="37"/>
        <v/>
      </c>
      <c r="C139" s="54" t="str">
        <f t="shared" si="36"/>
        <v/>
      </c>
      <c r="D139" s="9"/>
      <c r="E139" s="10"/>
      <c r="F139" s="45"/>
      <c r="G139" s="10" t="str">
        <f t="shared" si="40"/>
        <v/>
      </c>
      <c r="H139" s="11"/>
      <c r="I139" s="14"/>
      <c r="J139" s="11" t="str">
        <f t="shared" si="38"/>
        <v/>
      </c>
      <c r="K139" s="11" t="str">
        <f t="shared" si="41"/>
        <v/>
      </c>
      <c r="L139" s="11" t="str">
        <f t="shared" si="42"/>
        <v/>
      </c>
      <c r="M139" s="11" t="str">
        <f t="shared" si="39"/>
        <v/>
      </c>
      <c r="N139" s="11" t="str">
        <f>IF(E139&lt;&gt;"",VLOOKUP(E139,依頼一覧!F:H,2,0),"")</f>
        <v/>
      </c>
    </row>
    <row r="140" spans="1:14">
      <c r="A140" s="7">
        <v>139</v>
      </c>
      <c r="B140" s="56" t="str">
        <f t="shared" ca="1" si="37"/>
        <v/>
      </c>
      <c r="C140" s="54" t="str">
        <f t="shared" si="36"/>
        <v/>
      </c>
      <c r="D140" s="9"/>
      <c r="E140" s="10"/>
      <c r="F140" s="45"/>
      <c r="G140" s="10" t="str">
        <f t="shared" si="40"/>
        <v/>
      </c>
      <c r="H140" s="11"/>
      <c r="I140" s="14"/>
      <c r="J140" s="11" t="str">
        <f t="shared" si="38"/>
        <v/>
      </c>
      <c r="K140" s="11" t="str">
        <f t="shared" si="41"/>
        <v/>
      </c>
      <c r="L140" s="11" t="str">
        <f t="shared" si="42"/>
        <v/>
      </c>
      <c r="M140" s="11" t="str">
        <f t="shared" si="39"/>
        <v/>
      </c>
      <c r="N140" s="11" t="str">
        <f>IF(E140&lt;&gt;"",VLOOKUP(E140,依頼一覧!F:H,2,0),"")</f>
        <v/>
      </c>
    </row>
    <row r="141" spans="1:14">
      <c r="A141" s="7">
        <v>140</v>
      </c>
      <c r="B141" s="56" t="str">
        <f t="shared" ca="1" si="37"/>
        <v/>
      </c>
      <c r="C141" s="54" t="str">
        <f t="shared" si="36"/>
        <v/>
      </c>
      <c r="D141" s="9"/>
      <c r="E141" s="10"/>
      <c r="F141" s="45"/>
      <c r="G141" s="10" t="str">
        <f t="shared" si="40"/>
        <v/>
      </c>
      <c r="H141" s="11"/>
      <c r="I141" s="14"/>
      <c r="J141" s="11" t="str">
        <f t="shared" si="38"/>
        <v/>
      </c>
      <c r="K141" s="11" t="str">
        <f t="shared" si="41"/>
        <v/>
      </c>
      <c r="L141" s="11" t="str">
        <f t="shared" si="42"/>
        <v/>
      </c>
      <c r="M141" s="11" t="str">
        <f t="shared" si="39"/>
        <v/>
      </c>
      <c r="N141" s="11" t="str">
        <f>IF(E141&lt;&gt;"",VLOOKUP(E141,依頼一覧!F:H,2,0),"")</f>
        <v/>
      </c>
    </row>
    <row r="142" spans="1:14">
      <c r="A142" s="7">
        <v>141</v>
      </c>
      <c r="B142" s="56" t="str">
        <f t="shared" ca="1" si="37"/>
        <v/>
      </c>
      <c r="C142" s="54" t="str">
        <f t="shared" si="36"/>
        <v/>
      </c>
      <c r="D142" s="9"/>
      <c r="E142" s="10"/>
      <c r="F142" s="45"/>
      <c r="G142" s="10" t="str">
        <f t="shared" si="40"/>
        <v/>
      </c>
      <c r="H142" s="11"/>
      <c r="I142" s="14"/>
      <c r="J142" s="11" t="str">
        <f t="shared" si="38"/>
        <v/>
      </c>
      <c r="K142" s="11" t="str">
        <f t="shared" si="41"/>
        <v/>
      </c>
      <c r="L142" s="11" t="str">
        <f t="shared" si="42"/>
        <v/>
      </c>
      <c r="M142" s="11" t="str">
        <f t="shared" si="39"/>
        <v/>
      </c>
      <c r="N142" s="11" t="str">
        <f>IF(E142&lt;&gt;"",VLOOKUP(E142,依頼一覧!F:H,2,0),"")</f>
        <v/>
      </c>
    </row>
    <row r="143" spans="1:14">
      <c r="A143" s="7">
        <v>142</v>
      </c>
      <c r="B143" s="56" t="str">
        <f t="shared" ca="1" si="37"/>
        <v/>
      </c>
      <c r="C143" s="54" t="str">
        <f t="shared" si="36"/>
        <v/>
      </c>
      <c r="D143" s="9"/>
      <c r="E143" s="10"/>
      <c r="F143" s="45"/>
      <c r="G143" s="10" t="str">
        <f t="shared" si="40"/>
        <v/>
      </c>
      <c r="H143" s="11"/>
      <c r="I143" s="14"/>
      <c r="J143" s="11" t="str">
        <f t="shared" si="38"/>
        <v/>
      </c>
      <c r="K143" s="11" t="str">
        <f t="shared" si="41"/>
        <v/>
      </c>
      <c r="L143" s="11" t="str">
        <f t="shared" si="42"/>
        <v/>
      </c>
      <c r="M143" s="11" t="str">
        <f t="shared" si="39"/>
        <v/>
      </c>
      <c r="N143" s="11" t="str">
        <f>IF(E143&lt;&gt;"",VLOOKUP(E143,依頼一覧!F:H,2,0),"")</f>
        <v/>
      </c>
    </row>
    <row r="144" spans="1:14">
      <c r="A144" s="7">
        <v>143</v>
      </c>
      <c r="B144" s="56" t="str">
        <f t="shared" ca="1" si="37"/>
        <v/>
      </c>
      <c r="C144" s="54" t="str">
        <f t="shared" si="36"/>
        <v/>
      </c>
      <c r="D144" s="9"/>
      <c r="E144" s="10"/>
      <c r="F144" s="45"/>
      <c r="G144" s="10" t="str">
        <f t="shared" si="40"/>
        <v/>
      </c>
      <c r="H144" s="11"/>
      <c r="I144" s="14"/>
      <c r="J144" s="11" t="str">
        <f t="shared" si="38"/>
        <v/>
      </c>
      <c r="K144" s="11" t="str">
        <f t="shared" si="41"/>
        <v/>
      </c>
      <c r="L144" s="11" t="str">
        <f t="shared" si="42"/>
        <v/>
      </c>
      <c r="M144" s="11" t="str">
        <f t="shared" si="39"/>
        <v/>
      </c>
      <c r="N144" s="11" t="str">
        <f>IF(E144&lt;&gt;"",VLOOKUP(E144,依頼一覧!F:H,2,0),"")</f>
        <v/>
      </c>
    </row>
    <row r="145" spans="1:14">
      <c r="A145" s="7">
        <v>144</v>
      </c>
      <c r="B145" s="56" t="str">
        <f t="shared" ca="1" si="37"/>
        <v/>
      </c>
      <c r="C145" s="54" t="str">
        <f t="shared" si="36"/>
        <v/>
      </c>
      <c r="D145" s="9"/>
      <c r="E145" s="10"/>
      <c r="F145" s="45"/>
      <c r="G145" s="10" t="str">
        <f t="shared" si="40"/>
        <v/>
      </c>
      <c r="H145" s="11"/>
      <c r="I145" s="14"/>
      <c r="J145" s="11" t="str">
        <f t="shared" si="38"/>
        <v/>
      </c>
      <c r="K145" s="11" t="str">
        <f t="shared" si="41"/>
        <v/>
      </c>
      <c r="L145" s="11" t="str">
        <f t="shared" si="42"/>
        <v/>
      </c>
      <c r="M145" s="11" t="str">
        <f t="shared" si="39"/>
        <v/>
      </c>
      <c r="N145" s="11" t="str">
        <f>IF(E145&lt;&gt;"",VLOOKUP(E145,依頼一覧!F:H,2,0),"")</f>
        <v/>
      </c>
    </row>
    <row r="146" spans="1:14">
      <c r="A146" s="7">
        <v>145</v>
      </c>
      <c r="B146" s="56" t="str">
        <f t="shared" ca="1" si="37"/>
        <v/>
      </c>
      <c r="C146" s="54" t="str">
        <f t="shared" si="36"/>
        <v/>
      </c>
      <c r="D146" s="9"/>
      <c r="E146" s="10"/>
      <c r="F146" s="45"/>
      <c r="G146" s="10" t="str">
        <f t="shared" si="40"/>
        <v/>
      </c>
      <c r="H146" s="11"/>
      <c r="I146" s="14"/>
      <c r="J146" s="11" t="str">
        <f t="shared" si="38"/>
        <v/>
      </c>
      <c r="K146" s="11" t="str">
        <f t="shared" si="41"/>
        <v/>
      </c>
      <c r="L146" s="11" t="str">
        <f t="shared" si="42"/>
        <v/>
      </c>
      <c r="M146" s="11" t="str">
        <f t="shared" si="39"/>
        <v/>
      </c>
      <c r="N146" s="11" t="str">
        <f>IF(E146&lt;&gt;"",VLOOKUP(E146,依頼一覧!F:H,2,0),"")</f>
        <v/>
      </c>
    </row>
    <row r="147" spans="1:14">
      <c r="A147" s="7">
        <v>146</v>
      </c>
      <c r="B147" s="56" t="str">
        <f t="shared" ca="1" si="37"/>
        <v/>
      </c>
      <c r="C147" s="54" t="str">
        <f t="shared" si="36"/>
        <v/>
      </c>
      <c r="D147" s="9"/>
      <c r="E147" s="10"/>
      <c r="F147" s="45"/>
      <c r="G147" s="10" t="str">
        <f t="shared" si="40"/>
        <v/>
      </c>
      <c r="H147" s="11"/>
      <c r="I147" s="14"/>
      <c r="J147" s="11" t="str">
        <f t="shared" si="38"/>
        <v/>
      </c>
      <c r="K147" s="11" t="str">
        <f t="shared" si="41"/>
        <v/>
      </c>
      <c r="L147" s="11" t="str">
        <f t="shared" si="42"/>
        <v/>
      </c>
      <c r="M147" s="11" t="str">
        <f t="shared" si="39"/>
        <v/>
      </c>
      <c r="N147" s="11" t="str">
        <f>IF(E147&lt;&gt;"",VLOOKUP(E147,依頼一覧!F:H,2,0),"")</f>
        <v/>
      </c>
    </row>
    <row r="148" spans="1:14">
      <c r="A148" s="7">
        <v>147</v>
      </c>
      <c r="B148" s="56" t="str">
        <f t="shared" ca="1" si="37"/>
        <v/>
      </c>
      <c r="C148" s="54" t="str">
        <f t="shared" si="36"/>
        <v/>
      </c>
      <c r="D148" s="9"/>
      <c r="E148" s="10"/>
      <c r="F148" s="45"/>
      <c r="G148" s="10" t="str">
        <f t="shared" si="40"/>
        <v/>
      </c>
      <c r="H148" s="11"/>
      <c r="I148" s="14"/>
      <c r="J148" s="11" t="str">
        <f t="shared" si="38"/>
        <v/>
      </c>
      <c r="K148" s="11" t="str">
        <f t="shared" si="41"/>
        <v/>
      </c>
      <c r="L148" s="11" t="str">
        <f t="shared" si="42"/>
        <v/>
      </c>
      <c r="M148" s="11" t="str">
        <f t="shared" si="39"/>
        <v/>
      </c>
      <c r="N148" s="11" t="str">
        <f>IF(E148&lt;&gt;"",VLOOKUP(E148,依頼一覧!F:H,2,0),"")</f>
        <v/>
      </c>
    </row>
    <row r="149" spans="1:14">
      <c r="A149" s="7">
        <v>148</v>
      </c>
      <c r="B149" s="56" t="str">
        <f t="shared" ca="1" si="37"/>
        <v/>
      </c>
      <c r="C149" s="54" t="str">
        <f t="shared" si="36"/>
        <v/>
      </c>
      <c r="D149" s="9"/>
      <c r="E149" s="10"/>
      <c r="F149" s="45"/>
      <c r="G149" s="10" t="str">
        <f t="shared" si="40"/>
        <v/>
      </c>
      <c r="H149" s="11"/>
      <c r="I149" s="14"/>
      <c r="J149" s="11" t="str">
        <f t="shared" si="38"/>
        <v/>
      </c>
      <c r="K149" s="11" t="str">
        <f t="shared" si="41"/>
        <v/>
      </c>
      <c r="L149" s="11" t="str">
        <f t="shared" si="42"/>
        <v/>
      </c>
      <c r="M149" s="11" t="str">
        <f t="shared" si="39"/>
        <v/>
      </c>
      <c r="N149" s="11" t="str">
        <f>IF(E149&lt;&gt;"",VLOOKUP(E149,依頼一覧!F:H,2,0),"")</f>
        <v/>
      </c>
    </row>
    <row r="150" spans="1:14">
      <c r="A150" s="7">
        <v>149</v>
      </c>
      <c r="B150" s="56" t="str">
        <f t="shared" ca="1" si="37"/>
        <v/>
      </c>
      <c r="C150" s="54" t="str">
        <f t="shared" si="36"/>
        <v/>
      </c>
      <c r="D150" s="9"/>
      <c r="E150" s="10"/>
      <c r="F150" s="45"/>
      <c r="G150" s="10" t="str">
        <f t="shared" si="40"/>
        <v/>
      </c>
      <c r="H150" s="11"/>
      <c r="I150" s="14"/>
      <c r="J150" s="11" t="str">
        <f t="shared" si="38"/>
        <v/>
      </c>
      <c r="K150" s="11" t="str">
        <f t="shared" si="41"/>
        <v/>
      </c>
      <c r="L150" s="11" t="str">
        <f t="shared" si="42"/>
        <v/>
      </c>
      <c r="M150" s="11" t="str">
        <f t="shared" si="39"/>
        <v/>
      </c>
      <c r="N150" s="11" t="str">
        <f>IF(E150&lt;&gt;"",VLOOKUP(E150,依頼一覧!F:H,2,0),"")</f>
        <v/>
      </c>
    </row>
    <row r="151" spans="1:14">
      <c r="A151" s="7">
        <v>150</v>
      </c>
      <c r="B151" s="56" t="str">
        <f t="shared" ca="1" si="37"/>
        <v/>
      </c>
      <c r="C151" s="54" t="str">
        <f t="shared" si="36"/>
        <v/>
      </c>
      <c r="D151" s="9"/>
      <c r="E151" s="10"/>
      <c r="F151" s="45"/>
      <c r="G151" s="10" t="str">
        <f t="shared" si="40"/>
        <v/>
      </c>
      <c r="H151" s="11"/>
      <c r="I151" s="14"/>
      <c r="J151" s="11" t="str">
        <f t="shared" si="38"/>
        <v/>
      </c>
      <c r="K151" s="11" t="str">
        <f t="shared" si="41"/>
        <v/>
      </c>
      <c r="L151" s="11" t="str">
        <f t="shared" si="42"/>
        <v/>
      </c>
      <c r="M151" s="11" t="str">
        <f t="shared" si="39"/>
        <v/>
      </c>
      <c r="N151" s="11" t="str">
        <f>IF(E151&lt;&gt;"",VLOOKUP(E151,依頼一覧!F:H,2,0),"")</f>
        <v/>
      </c>
    </row>
    <row r="152" spans="1:14">
      <c r="A152" s="7">
        <v>151</v>
      </c>
      <c r="B152" s="56" t="str">
        <f t="shared" ca="1" si="37"/>
        <v/>
      </c>
      <c r="C152" s="54" t="str">
        <f t="shared" si="36"/>
        <v/>
      </c>
      <c r="D152" s="9"/>
      <c r="E152" s="10"/>
      <c r="F152" s="45"/>
      <c r="G152" s="10" t="str">
        <f t="shared" si="40"/>
        <v/>
      </c>
      <c r="H152" s="11"/>
      <c r="I152" s="14"/>
      <c r="J152" s="11" t="str">
        <f t="shared" si="38"/>
        <v/>
      </c>
      <c r="K152" s="11" t="str">
        <f t="shared" si="41"/>
        <v/>
      </c>
      <c r="L152" s="11" t="str">
        <f t="shared" si="42"/>
        <v/>
      </c>
      <c r="M152" s="11" t="str">
        <f t="shared" si="39"/>
        <v/>
      </c>
      <c r="N152" s="11" t="str">
        <f>IF(E152&lt;&gt;"",VLOOKUP(E152,依頼一覧!F:H,2,0),"")</f>
        <v/>
      </c>
    </row>
    <row r="153" spans="1:14">
      <c r="A153" s="7">
        <v>152</v>
      </c>
      <c r="B153" s="56" t="str">
        <f t="shared" ca="1" si="37"/>
        <v/>
      </c>
      <c r="C153" s="54" t="str">
        <f t="shared" si="36"/>
        <v/>
      </c>
      <c r="D153" s="9"/>
      <c r="E153" s="10"/>
      <c r="F153" s="45"/>
      <c r="G153" s="10" t="str">
        <f t="shared" si="40"/>
        <v/>
      </c>
      <c r="H153" s="11"/>
      <c r="I153" s="14"/>
      <c r="J153" s="11" t="str">
        <f t="shared" si="38"/>
        <v/>
      </c>
      <c r="K153" s="11" t="str">
        <f t="shared" si="41"/>
        <v/>
      </c>
      <c r="L153" s="11" t="str">
        <f t="shared" si="42"/>
        <v/>
      </c>
      <c r="M153" s="11" t="str">
        <f t="shared" si="39"/>
        <v/>
      </c>
      <c r="N153" s="11" t="str">
        <f>IF(E153&lt;&gt;"",VLOOKUP(E153,依頼一覧!F:H,2,0),"")</f>
        <v/>
      </c>
    </row>
    <row r="154" spans="1:14">
      <c r="A154" s="7">
        <v>153</v>
      </c>
      <c r="B154" s="56" t="str">
        <f t="shared" ca="1" si="37"/>
        <v/>
      </c>
      <c r="C154" s="54" t="str">
        <f t="shared" si="36"/>
        <v/>
      </c>
      <c r="D154" s="9"/>
      <c r="E154" s="10"/>
      <c r="F154" s="45"/>
      <c r="G154" s="10" t="str">
        <f t="shared" si="40"/>
        <v/>
      </c>
      <c r="H154" s="11"/>
      <c r="I154" s="14"/>
      <c r="J154" s="11" t="str">
        <f t="shared" si="38"/>
        <v/>
      </c>
      <c r="K154" s="11" t="str">
        <f t="shared" si="41"/>
        <v/>
      </c>
      <c r="L154" s="11" t="str">
        <f t="shared" si="42"/>
        <v/>
      </c>
      <c r="M154" s="11" t="str">
        <f t="shared" si="39"/>
        <v/>
      </c>
      <c r="N154" s="11" t="str">
        <f>IF(E154&lt;&gt;"",VLOOKUP(E154,依頼一覧!F:H,2,0),"")</f>
        <v/>
      </c>
    </row>
    <row r="155" spans="1:14">
      <c r="A155" s="7">
        <v>154</v>
      </c>
      <c r="B155" s="56" t="str">
        <f t="shared" ca="1" si="37"/>
        <v/>
      </c>
      <c r="C155" s="54" t="str">
        <f t="shared" si="36"/>
        <v/>
      </c>
      <c r="D155" s="9"/>
      <c r="E155" s="10"/>
      <c r="F155" s="45"/>
      <c r="G155" s="10" t="str">
        <f t="shared" si="40"/>
        <v/>
      </c>
      <c r="H155" s="11"/>
      <c r="I155" s="14"/>
      <c r="J155" s="11" t="str">
        <f t="shared" si="38"/>
        <v/>
      </c>
      <c r="K155" s="11" t="str">
        <f t="shared" si="41"/>
        <v/>
      </c>
      <c r="L155" s="11" t="str">
        <f t="shared" si="42"/>
        <v/>
      </c>
      <c r="M155" s="11" t="str">
        <f t="shared" si="39"/>
        <v/>
      </c>
      <c r="N155" s="11" t="str">
        <f>IF(E155&lt;&gt;"",VLOOKUP(E155,依頼一覧!F:H,2,0),"")</f>
        <v/>
      </c>
    </row>
    <row r="156" spans="1:14">
      <c r="A156" s="7">
        <v>155</v>
      </c>
      <c r="B156" s="56" t="str">
        <f t="shared" ca="1" si="37"/>
        <v/>
      </c>
      <c r="C156" s="54" t="str">
        <f t="shared" si="36"/>
        <v/>
      </c>
      <c r="D156" s="9"/>
      <c r="E156" s="10"/>
      <c r="F156" s="45"/>
      <c r="G156" s="10" t="str">
        <f t="shared" si="40"/>
        <v/>
      </c>
      <c r="H156" s="11"/>
      <c r="I156" s="14"/>
      <c r="J156" s="11" t="str">
        <f t="shared" si="38"/>
        <v/>
      </c>
      <c r="K156" s="11" t="str">
        <f t="shared" si="41"/>
        <v/>
      </c>
      <c r="L156" s="11" t="str">
        <f t="shared" si="42"/>
        <v/>
      </c>
      <c r="M156" s="11" t="str">
        <f t="shared" si="39"/>
        <v/>
      </c>
      <c r="N156" s="11" t="str">
        <f>IF(E156&lt;&gt;"",VLOOKUP(E156,依頼一覧!F:H,2,0),"")</f>
        <v/>
      </c>
    </row>
    <row r="157" spans="1:14">
      <c r="A157" s="7">
        <v>156</v>
      </c>
      <c r="B157" s="56" t="str">
        <f t="shared" ca="1" si="37"/>
        <v/>
      </c>
      <c r="C157" s="54" t="str">
        <f t="shared" si="36"/>
        <v/>
      </c>
      <c r="D157" s="9"/>
      <c r="E157" s="10"/>
      <c r="F157" s="45"/>
      <c r="G157" s="10" t="str">
        <f t="shared" si="40"/>
        <v/>
      </c>
      <c r="H157" s="11"/>
      <c r="I157" s="14"/>
      <c r="J157" s="11" t="str">
        <f t="shared" si="38"/>
        <v/>
      </c>
      <c r="K157" s="11" t="str">
        <f t="shared" si="41"/>
        <v/>
      </c>
      <c r="L157" s="11" t="str">
        <f t="shared" si="42"/>
        <v/>
      </c>
      <c r="M157" s="11" t="str">
        <f t="shared" si="39"/>
        <v/>
      </c>
      <c r="N157" s="11" t="str">
        <f>IF(E157&lt;&gt;"",VLOOKUP(E157,依頼一覧!F:H,2,0),"")</f>
        <v/>
      </c>
    </row>
    <row r="158" spans="1:14">
      <c r="A158" s="7">
        <v>157</v>
      </c>
      <c r="B158" s="56" t="str">
        <f t="shared" ca="1" si="37"/>
        <v/>
      </c>
      <c r="C158" s="54" t="str">
        <f t="shared" si="36"/>
        <v/>
      </c>
      <c r="D158" s="9"/>
      <c r="E158" s="10"/>
      <c r="F158" s="45"/>
      <c r="G158" s="10" t="str">
        <f t="shared" si="40"/>
        <v/>
      </c>
      <c r="H158" s="11"/>
      <c r="I158" s="14"/>
      <c r="J158" s="11" t="str">
        <f t="shared" si="38"/>
        <v/>
      </c>
      <c r="K158" s="11" t="str">
        <f t="shared" si="41"/>
        <v/>
      </c>
      <c r="L158" s="11" t="str">
        <f t="shared" si="42"/>
        <v/>
      </c>
      <c r="M158" s="11" t="str">
        <f t="shared" si="39"/>
        <v/>
      </c>
      <c r="N158" s="11" t="str">
        <f>IF(E158&lt;&gt;"",VLOOKUP(E158,依頼一覧!F:H,2,0),"")</f>
        <v/>
      </c>
    </row>
    <row r="159" spans="1:14">
      <c r="A159" s="7">
        <v>158</v>
      </c>
      <c r="B159" s="56" t="str">
        <f t="shared" ca="1" si="37"/>
        <v/>
      </c>
      <c r="C159" s="54" t="str">
        <f t="shared" si="36"/>
        <v/>
      </c>
      <c r="D159" s="9"/>
      <c r="E159" s="10"/>
      <c r="F159" s="45"/>
      <c r="G159" s="10" t="str">
        <f t="shared" si="40"/>
        <v/>
      </c>
      <c r="H159" s="11"/>
      <c r="I159" s="14"/>
      <c r="J159" s="11" t="str">
        <f t="shared" si="38"/>
        <v/>
      </c>
      <c r="K159" s="11" t="str">
        <f t="shared" si="41"/>
        <v/>
      </c>
      <c r="L159" s="11" t="str">
        <f t="shared" si="42"/>
        <v/>
      </c>
      <c r="M159" s="11" t="str">
        <f t="shared" si="39"/>
        <v/>
      </c>
      <c r="N159" s="11" t="str">
        <f>IF(E159&lt;&gt;"",VLOOKUP(E159,依頼一覧!F:H,2,0),"")</f>
        <v/>
      </c>
    </row>
    <row r="160" spans="1:14">
      <c r="A160" s="7">
        <v>159</v>
      </c>
      <c r="B160" s="56" t="str">
        <f t="shared" ca="1" si="37"/>
        <v/>
      </c>
      <c r="C160" s="54" t="str">
        <f t="shared" si="36"/>
        <v/>
      </c>
      <c r="D160" s="9"/>
      <c r="E160" s="10"/>
      <c r="F160" s="45"/>
      <c r="G160" s="10" t="str">
        <f t="shared" si="40"/>
        <v/>
      </c>
      <c r="H160" s="11"/>
      <c r="I160" s="14"/>
      <c r="J160" s="11" t="str">
        <f t="shared" si="38"/>
        <v/>
      </c>
      <c r="K160" s="11" t="str">
        <f t="shared" si="41"/>
        <v/>
      </c>
      <c r="L160" s="11" t="str">
        <f t="shared" si="42"/>
        <v/>
      </c>
      <c r="M160" s="11" t="str">
        <f t="shared" si="39"/>
        <v/>
      </c>
      <c r="N160" s="11" t="str">
        <f>IF(E160&lt;&gt;"",VLOOKUP(E160,依頼一覧!F:H,2,0),"")</f>
        <v/>
      </c>
    </row>
    <row r="161" spans="1:14">
      <c r="A161" s="7">
        <v>160</v>
      </c>
      <c r="B161" s="56" t="str">
        <f t="shared" ca="1" si="37"/>
        <v/>
      </c>
      <c r="C161" s="54" t="str">
        <f t="shared" si="36"/>
        <v/>
      </c>
      <c r="D161" s="9"/>
      <c r="E161" s="10"/>
      <c r="F161" s="45"/>
      <c r="G161" s="10" t="str">
        <f t="shared" si="40"/>
        <v/>
      </c>
      <c r="H161" s="11"/>
      <c r="I161" s="14"/>
      <c r="J161" s="11" t="str">
        <f t="shared" si="38"/>
        <v/>
      </c>
      <c r="K161" s="11" t="str">
        <f t="shared" si="41"/>
        <v/>
      </c>
      <c r="L161" s="11" t="str">
        <f t="shared" si="42"/>
        <v/>
      </c>
      <c r="M161" s="11" t="str">
        <f t="shared" si="39"/>
        <v/>
      </c>
      <c r="N161" s="11" t="str">
        <f>IF(E161&lt;&gt;"",VLOOKUP(E161,依頼一覧!F:H,2,0),"")</f>
        <v/>
      </c>
    </row>
    <row r="162" spans="1:14">
      <c r="A162" s="7">
        <v>161</v>
      </c>
      <c r="B162" s="56" t="str">
        <f t="shared" ca="1" si="37"/>
        <v/>
      </c>
      <c r="C162" s="54" t="str">
        <f t="shared" si="36"/>
        <v/>
      </c>
      <c r="D162" s="9"/>
      <c r="E162" s="10"/>
      <c r="F162" s="45"/>
      <c r="G162" s="10" t="str">
        <f t="shared" si="40"/>
        <v/>
      </c>
      <c r="H162" s="11"/>
      <c r="I162" s="14"/>
      <c r="J162" s="11" t="str">
        <f t="shared" si="38"/>
        <v/>
      </c>
      <c r="K162" s="11" t="str">
        <f t="shared" si="41"/>
        <v/>
      </c>
      <c r="L162" s="11" t="str">
        <f t="shared" si="42"/>
        <v/>
      </c>
      <c r="M162" s="11" t="str">
        <f t="shared" si="39"/>
        <v/>
      </c>
      <c r="N162" s="11" t="str">
        <f>IF(E162&lt;&gt;"",VLOOKUP(E162,依頼一覧!F:H,2,0),"")</f>
        <v/>
      </c>
    </row>
    <row r="163" spans="1:14">
      <c r="A163" s="7">
        <v>162</v>
      </c>
      <c r="B163" s="56" t="str">
        <f t="shared" ca="1" si="37"/>
        <v/>
      </c>
      <c r="C163" s="54" t="str">
        <f t="shared" si="36"/>
        <v/>
      </c>
      <c r="D163" s="9"/>
      <c r="E163" s="10"/>
      <c r="F163" s="45"/>
      <c r="G163" s="10" t="str">
        <f t="shared" si="40"/>
        <v/>
      </c>
      <c r="H163" s="11"/>
      <c r="I163" s="14"/>
      <c r="J163" s="11" t="str">
        <f t="shared" si="38"/>
        <v/>
      </c>
      <c r="K163" s="11" t="str">
        <f t="shared" si="41"/>
        <v/>
      </c>
      <c r="L163" s="11" t="str">
        <f t="shared" si="42"/>
        <v/>
      </c>
      <c r="M163" s="11" t="str">
        <f t="shared" si="39"/>
        <v/>
      </c>
      <c r="N163" s="11" t="str">
        <f>IF(E163&lt;&gt;"",VLOOKUP(E163,依頼一覧!F:H,2,0),"")</f>
        <v/>
      </c>
    </row>
    <row r="164" spans="1:14">
      <c r="A164" s="7">
        <v>163</v>
      </c>
      <c r="B164" s="56" t="str">
        <f t="shared" ca="1" si="37"/>
        <v/>
      </c>
      <c r="C164" s="54" t="str">
        <f t="shared" si="36"/>
        <v/>
      </c>
      <c r="D164" s="9"/>
      <c r="E164" s="10"/>
      <c r="F164" s="45"/>
      <c r="G164" s="10" t="str">
        <f t="shared" si="40"/>
        <v/>
      </c>
      <c r="H164" s="11"/>
      <c r="I164" s="14"/>
      <c r="J164" s="11" t="str">
        <f t="shared" si="38"/>
        <v/>
      </c>
      <c r="K164" s="11" t="str">
        <f t="shared" si="41"/>
        <v/>
      </c>
      <c r="L164" s="11" t="str">
        <f t="shared" si="42"/>
        <v/>
      </c>
      <c r="M164" s="11" t="str">
        <f t="shared" si="39"/>
        <v/>
      </c>
      <c r="N164" s="11" t="str">
        <f>IF(E164&lt;&gt;"",VLOOKUP(E164,依頼一覧!F:H,2,0),"")</f>
        <v/>
      </c>
    </row>
    <row r="165" spans="1:14">
      <c r="A165" s="7">
        <v>164</v>
      </c>
      <c r="B165" s="56" t="str">
        <f t="shared" ca="1" si="37"/>
        <v/>
      </c>
      <c r="C165" s="54" t="str">
        <f t="shared" si="36"/>
        <v/>
      </c>
      <c r="D165" s="9"/>
      <c r="E165" s="10"/>
      <c r="F165" s="45"/>
      <c r="G165" s="10" t="str">
        <f t="shared" si="40"/>
        <v/>
      </c>
      <c r="H165" s="11"/>
      <c r="I165" s="14"/>
      <c r="J165" s="11" t="str">
        <f t="shared" si="38"/>
        <v/>
      </c>
      <c r="K165" s="11" t="str">
        <f t="shared" si="41"/>
        <v/>
      </c>
      <c r="L165" s="11" t="str">
        <f t="shared" si="42"/>
        <v/>
      </c>
      <c r="M165" s="11" t="str">
        <f t="shared" si="39"/>
        <v/>
      </c>
      <c r="N165" s="11" t="str">
        <f>IF(E165&lt;&gt;"",VLOOKUP(E165,依頼一覧!F:H,2,0),"")</f>
        <v/>
      </c>
    </row>
    <row r="166" spans="1:14">
      <c r="A166" s="7">
        <v>165</v>
      </c>
      <c r="B166" s="56" t="str">
        <f t="shared" ca="1" si="37"/>
        <v/>
      </c>
      <c r="C166" s="54" t="str">
        <f t="shared" si="36"/>
        <v/>
      </c>
      <c r="D166" s="9"/>
      <c r="E166" s="10"/>
      <c r="F166" s="45"/>
      <c r="G166" s="10" t="str">
        <f t="shared" si="40"/>
        <v/>
      </c>
      <c r="H166" s="11"/>
      <c r="I166" s="14"/>
      <c r="J166" s="11" t="str">
        <f t="shared" si="38"/>
        <v/>
      </c>
      <c r="K166" s="11" t="str">
        <f t="shared" si="41"/>
        <v/>
      </c>
      <c r="L166" s="11" t="str">
        <f t="shared" si="42"/>
        <v/>
      </c>
      <c r="M166" s="11" t="str">
        <f t="shared" si="39"/>
        <v/>
      </c>
      <c r="N166" s="11" t="str">
        <f>IF(E166&lt;&gt;"",VLOOKUP(E166,依頼一覧!F:H,2,0),"")</f>
        <v/>
      </c>
    </row>
    <row r="167" spans="1:14">
      <c r="A167" s="7">
        <v>166</v>
      </c>
      <c r="B167" s="56" t="str">
        <f t="shared" ca="1" si="37"/>
        <v/>
      </c>
      <c r="C167" s="54" t="str">
        <f t="shared" si="36"/>
        <v/>
      </c>
      <c r="D167" s="9"/>
      <c r="E167" s="10"/>
      <c r="F167" s="45"/>
      <c r="G167" s="10" t="str">
        <f t="shared" si="40"/>
        <v/>
      </c>
      <c r="H167" s="11"/>
      <c r="I167" s="14"/>
      <c r="J167" s="11" t="str">
        <f t="shared" si="38"/>
        <v/>
      </c>
      <c r="K167" s="11" t="str">
        <f t="shared" si="41"/>
        <v/>
      </c>
      <c r="L167" s="11" t="str">
        <f t="shared" si="42"/>
        <v/>
      </c>
      <c r="M167" s="11" t="str">
        <f t="shared" si="39"/>
        <v/>
      </c>
      <c r="N167" s="11" t="str">
        <f>IF(E167&lt;&gt;"",VLOOKUP(E167,依頼一覧!F:H,2,0),"")</f>
        <v/>
      </c>
    </row>
    <row r="168" spans="1:14">
      <c r="A168" s="7">
        <v>167</v>
      </c>
      <c r="B168" s="56" t="str">
        <f t="shared" ca="1" si="37"/>
        <v/>
      </c>
      <c r="C168" s="54" t="str">
        <f t="shared" si="36"/>
        <v/>
      </c>
      <c r="D168" s="9"/>
      <c r="E168" s="10"/>
      <c r="F168" s="45"/>
      <c r="G168" s="10" t="str">
        <f t="shared" si="40"/>
        <v/>
      </c>
      <c r="H168" s="11"/>
      <c r="I168" s="14"/>
      <c r="J168" s="11" t="str">
        <f t="shared" si="38"/>
        <v/>
      </c>
      <c r="K168" s="11" t="str">
        <f t="shared" si="41"/>
        <v/>
      </c>
      <c r="L168" s="11" t="str">
        <f t="shared" si="42"/>
        <v/>
      </c>
      <c r="M168" s="11" t="str">
        <f t="shared" si="39"/>
        <v/>
      </c>
      <c r="N168" s="11" t="str">
        <f>IF(E168&lt;&gt;"",VLOOKUP(E168,依頼一覧!F:H,2,0),"")</f>
        <v/>
      </c>
    </row>
    <row r="169" spans="1:14">
      <c r="A169" s="7">
        <v>168</v>
      </c>
      <c r="B169" s="56" t="str">
        <f t="shared" ca="1" si="37"/>
        <v/>
      </c>
      <c r="C169" s="54" t="str">
        <f t="shared" si="36"/>
        <v/>
      </c>
      <c r="D169" s="9"/>
      <c r="E169" s="10"/>
      <c r="F169" s="45"/>
      <c r="G169" s="10" t="str">
        <f t="shared" si="40"/>
        <v/>
      </c>
      <c r="H169" s="11"/>
      <c r="I169" s="14"/>
      <c r="J169" s="11" t="str">
        <f t="shared" si="38"/>
        <v/>
      </c>
      <c r="K169" s="11" t="str">
        <f t="shared" si="41"/>
        <v/>
      </c>
      <c r="L169" s="11" t="str">
        <f t="shared" si="42"/>
        <v/>
      </c>
      <c r="M169" s="11" t="str">
        <f t="shared" si="39"/>
        <v/>
      </c>
      <c r="N169" s="11" t="str">
        <f>IF(E169&lt;&gt;"",VLOOKUP(E169,依頼一覧!F:H,2,0),"")</f>
        <v/>
      </c>
    </row>
    <row r="170" spans="1:14">
      <c r="A170" s="7">
        <v>169</v>
      </c>
      <c r="B170" s="56" t="str">
        <f t="shared" ca="1" si="37"/>
        <v/>
      </c>
      <c r="C170" s="54" t="str">
        <f t="shared" si="36"/>
        <v/>
      </c>
      <c r="D170" s="9"/>
      <c r="E170" s="10"/>
      <c r="F170" s="45"/>
      <c r="G170" s="10" t="str">
        <f t="shared" si="40"/>
        <v/>
      </c>
      <c r="H170" s="11"/>
      <c r="I170" s="14"/>
      <c r="J170" s="11" t="str">
        <f t="shared" si="38"/>
        <v/>
      </c>
      <c r="K170" s="11" t="str">
        <f t="shared" si="41"/>
        <v/>
      </c>
      <c r="L170" s="11" t="str">
        <f t="shared" si="42"/>
        <v/>
      </c>
      <c r="M170" s="11" t="str">
        <f t="shared" si="39"/>
        <v/>
      </c>
      <c r="N170" s="11" t="str">
        <f>IF(E170&lt;&gt;"",VLOOKUP(E170,依頼一覧!F:H,2,0),"")</f>
        <v/>
      </c>
    </row>
    <row r="171" spans="1:14">
      <c r="A171" s="7">
        <v>170</v>
      </c>
      <c r="B171" s="56" t="str">
        <f t="shared" ca="1" si="37"/>
        <v/>
      </c>
      <c r="C171" s="54" t="str">
        <f t="shared" si="36"/>
        <v/>
      </c>
      <c r="D171" s="9"/>
      <c r="E171" s="10"/>
      <c r="F171" s="45"/>
      <c r="G171" s="10" t="str">
        <f t="shared" si="40"/>
        <v/>
      </c>
      <c r="H171" s="11"/>
      <c r="I171" s="14"/>
      <c r="J171" s="11" t="str">
        <f t="shared" si="38"/>
        <v/>
      </c>
      <c r="K171" s="11" t="str">
        <f t="shared" si="41"/>
        <v/>
      </c>
      <c r="L171" s="11" t="str">
        <f t="shared" si="42"/>
        <v/>
      </c>
      <c r="M171" s="11" t="str">
        <f t="shared" si="39"/>
        <v/>
      </c>
      <c r="N171" s="11" t="str">
        <f>IF(E171&lt;&gt;"",VLOOKUP(E171,依頼一覧!F:H,2,0),"")</f>
        <v/>
      </c>
    </row>
    <row r="172" spans="1:14">
      <c r="A172" s="7">
        <v>171</v>
      </c>
      <c r="B172" s="56" t="str">
        <f t="shared" ca="1" si="37"/>
        <v/>
      </c>
      <c r="C172" s="54" t="str">
        <f t="shared" si="36"/>
        <v/>
      </c>
      <c r="D172" s="9"/>
      <c r="E172" s="10"/>
      <c r="F172" s="45"/>
      <c r="G172" s="10" t="str">
        <f t="shared" si="40"/>
        <v/>
      </c>
      <c r="H172" s="11"/>
      <c r="I172" s="14"/>
      <c r="J172" s="11" t="str">
        <f t="shared" si="38"/>
        <v/>
      </c>
      <c r="K172" s="11" t="str">
        <f t="shared" si="41"/>
        <v/>
      </c>
      <c r="L172" s="11" t="str">
        <f t="shared" si="42"/>
        <v/>
      </c>
      <c r="M172" s="11" t="str">
        <f t="shared" si="39"/>
        <v/>
      </c>
      <c r="N172" s="11" t="str">
        <f>IF(E172&lt;&gt;"",VLOOKUP(E172,依頼一覧!F:H,2,0),"")</f>
        <v/>
      </c>
    </row>
    <row r="173" spans="1:14">
      <c r="A173" s="7">
        <v>172</v>
      </c>
      <c r="B173" s="56" t="str">
        <f t="shared" ca="1" si="37"/>
        <v/>
      </c>
      <c r="C173" s="54" t="str">
        <f t="shared" si="36"/>
        <v/>
      </c>
      <c r="D173" s="9"/>
      <c r="E173" s="10"/>
      <c r="F173" s="45"/>
      <c r="G173" s="10" t="str">
        <f t="shared" si="40"/>
        <v/>
      </c>
      <c r="H173" s="11"/>
      <c r="I173" s="14"/>
      <c r="J173" s="11" t="str">
        <f t="shared" si="38"/>
        <v/>
      </c>
      <c r="K173" s="11" t="str">
        <f t="shared" si="41"/>
        <v/>
      </c>
      <c r="L173" s="11" t="str">
        <f t="shared" si="42"/>
        <v/>
      </c>
      <c r="M173" s="11" t="str">
        <f t="shared" si="39"/>
        <v/>
      </c>
      <c r="N173" s="11" t="str">
        <f>IF(E173&lt;&gt;"",VLOOKUP(E173,依頼一覧!F:H,2,0),"")</f>
        <v/>
      </c>
    </row>
    <row r="174" spans="1:14">
      <c r="A174" s="7">
        <v>173</v>
      </c>
      <c r="B174" s="56" t="str">
        <f t="shared" ca="1" si="37"/>
        <v/>
      </c>
      <c r="C174" s="54" t="str">
        <f t="shared" si="36"/>
        <v/>
      </c>
      <c r="D174" s="9"/>
      <c r="E174" s="10"/>
      <c r="F174" s="45"/>
      <c r="G174" s="10" t="str">
        <f t="shared" si="40"/>
        <v/>
      </c>
      <c r="H174" s="11"/>
      <c r="I174" s="14"/>
      <c r="J174" s="11" t="str">
        <f t="shared" si="38"/>
        <v/>
      </c>
      <c r="K174" s="11" t="str">
        <f t="shared" si="41"/>
        <v/>
      </c>
      <c r="L174" s="11" t="str">
        <f t="shared" si="42"/>
        <v/>
      </c>
      <c r="M174" s="11" t="str">
        <f t="shared" si="39"/>
        <v/>
      </c>
      <c r="N174" s="11" t="str">
        <f>IF(E174&lt;&gt;"",VLOOKUP(E174,依頼一覧!F:H,2,0),"")</f>
        <v/>
      </c>
    </row>
    <row r="175" spans="1:14">
      <c r="A175" s="7">
        <v>174</v>
      </c>
      <c r="B175" s="56" t="str">
        <f t="shared" ca="1" si="37"/>
        <v/>
      </c>
      <c r="C175" s="54" t="str">
        <f t="shared" si="36"/>
        <v/>
      </c>
      <c r="D175" s="9"/>
      <c r="E175" s="10"/>
      <c r="F175" s="45"/>
      <c r="G175" s="10" t="str">
        <f t="shared" si="40"/>
        <v/>
      </c>
      <c r="H175" s="11"/>
      <c r="I175" s="14"/>
      <c r="J175" s="11" t="str">
        <f t="shared" si="38"/>
        <v/>
      </c>
      <c r="K175" s="11" t="str">
        <f t="shared" si="41"/>
        <v/>
      </c>
      <c r="L175" s="11" t="str">
        <f t="shared" si="42"/>
        <v/>
      </c>
      <c r="M175" s="11" t="str">
        <f t="shared" si="39"/>
        <v/>
      </c>
      <c r="N175" s="11" t="str">
        <f>IF(E175&lt;&gt;"",VLOOKUP(E175,依頼一覧!F:H,2,0),"")</f>
        <v/>
      </c>
    </row>
    <row r="176" spans="1:14">
      <c r="A176" s="7">
        <v>175</v>
      </c>
      <c r="B176" s="56" t="str">
        <f t="shared" ca="1" si="37"/>
        <v/>
      </c>
      <c r="C176" s="54" t="str">
        <f t="shared" si="36"/>
        <v/>
      </c>
      <c r="D176" s="9"/>
      <c r="E176" s="10"/>
      <c r="F176" s="45"/>
      <c r="G176" s="10" t="str">
        <f t="shared" si="40"/>
        <v/>
      </c>
      <c r="H176" s="11"/>
      <c r="I176" s="14"/>
      <c r="J176" s="11" t="str">
        <f t="shared" si="38"/>
        <v/>
      </c>
      <c r="K176" s="11" t="str">
        <f t="shared" si="41"/>
        <v/>
      </c>
      <c r="L176" s="11" t="str">
        <f t="shared" si="42"/>
        <v/>
      </c>
      <c r="M176" s="11" t="str">
        <f t="shared" si="39"/>
        <v/>
      </c>
      <c r="N176" s="11" t="str">
        <f>IF(E176&lt;&gt;"",VLOOKUP(E176,依頼一覧!F:H,2,0),"")</f>
        <v/>
      </c>
    </row>
    <row r="177" spans="1:14">
      <c r="A177" s="7">
        <v>176</v>
      </c>
      <c r="B177" s="56" t="str">
        <f t="shared" ca="1" si="37"/>
        <v/>
      </c>
      <c r="C177" s="54" t="str">
        <f t="shared" si="36"/>
        <v/>
      </c>
      <c r="D177" s="9"/>
      <c r="E177" s="10"/>
      <c r="F177" s="45"/>
      <c r="G177" s="10" t="str">
        <f t="shared" si="40"/>
        <v/>
      </c>
      <c r="H177" s="11"/>
      <c r="I177" s="14"/>
      <c r="J177" s="11" t="str">
        <f t="shared" si="38"/>
        <v/>
      </c>
      <c r="K177" s="11" t="str">
        <f t="shared" si="41"/>
        <v/>
      </c>
      <c r="L177" s="11" t="str">
        <f t="shared" si="42"/>
        <v/>
      </c>
      <c r="M177" s="11" t="str">
        <f t="shared" si="39"/>
        <v/>
      </c>
      <c r="N177" s="11" t="str">
        <f>IF(E177&lt;&gt;"",VLOOKUP(E177,依頼一覧!F:H,2,0),"")</f>
        <v/>
      </c>
    </row>
    <row r="178" spans="1:14">
      <c r="A178" s="7">
        <v>177</v>
      </c>
      <c r="B178" s="56" t="str">
        <f t="shared" ca="1" si="37"/>
        <v/>
      </c>
      <c r="C178" s="54" t="str">
        <f t="shared" si="36"/>
        <v/>
      </c>
      <c r="D178" s="9"/>
      <c r="E178" s="10"/>
      <c r="F178" s="45"/>
      <c r="G178" s="10" t="str">
        <f t="shared" si="40"/>
        <v/>
      </c>
      <c r="H178" s="11"/>
      <c r="I178" s="14"/>
      <c r="J178" s="11" t="str">
        <f t="shared" si="38"/>
        <v/>
      </c>
      <c r="K178" s="11" t="str">
        <f t="shared" si="41"/>
        <v/>
      </c>
      <c r="L178" s="11" t="str">
        <f t="shared" si="42"/>
        <v/>
      </c>
      <c r="M178" s="11" t="str">
        <f t="shared" si="39"/>
        <v/>
      </c>
      <c r="N178" s="11" t="str">
        <f>IF(E178&lt;&gt;"",VLOOKUP(E178,依頼一覧!F:H,2,0),"")</f>
        <v/>
      </c>
    </row>
    <row r="179" spans="1:14">
      <c r="A179" s="7">
        <v>178</v>
      </c>
      <c r="B179" s="56" t="str">
        <f t="shared" ca="1" si="37"/>
        <v/>
      </c>
      <c r="C179" s="54" t="str">
        <f t="shared" si="36"/>
        <v/>
      </c>
      <c r="D179" s="9"/>
      <c r="E179" s="10"/>
      <c r="F179" s="45"/>
      <c r="G179" s="10" t="str">
        <f t="shared" si="40"/>
        <v/>
      </c>
      <c r="H179" s="11"/>
      <c r="I179" s="14"/>
      <c r="J179" s="11" t="str">
        <f t="shared" si="38"/>
        <v/>
      </c>
      <c r="K179" s="11" t="str">
        <f t="shared" si="41"/>
        <v/>
      </c>
      <c r="L179" s="11" t="str">
        <f t="shared" si="42"/>
        <v/>
      </c>
      <c r="M179" s="11" t="str">
        <f t="shared" si="39"/>
        <v/>
      </c>
      <c r="N179" s="11" t="str">
        <f>IF(E179&lt;&gt;"",VLOOKUP(E179,依頼一覧!F:H,2,0),"")</f>
        <v/>
      </c>
    </row>
    <row r="180" spans="1:14">
      <c r="A180" s="7">
        <v>179</v>
      </c>
      <c r="B180" s="56" t="str">
        <f t="shared" ca="1" si="37"/>
        <v/>
      </c>
      <c r="C180" s="54" t="str">
        <f t="shared" si="36"/>
        <v/>
      </c>
      <c r="D180" s="9"/>
      <c r="E180" s="10"/>
      <c r="F180" s="45"/>
      <c r="G180" s="10" t="str">
        <f t="shared" si="40"/>
        <v/>
      </c>
      <c r="H180" s="11"/>
      <c r="I180" s="14"/>
      <c r="J180" s="11" t="str">
        <f t="shared" si="38"/>
        <v/>
      </c>
      <c r="K180" s="11" t="str">
        <f t="shared" si="41"/>
        <v/>
      </c>
      <c r="L180" s="11" t="str">
        <f t="shared" si="42"/>
        <v/>
      </c>
      <c r="M180" s="11" t="str">
        <f t="shared" si="39"/>
        <v/>
      </c>
      <c r="N180" s="11" t="str">
        <f>IF(E180&lt;&gt;"",VLOOKUP(E180,依頼一覧!F:H,2,0),"")</f>
        <v/>
      </c>
    </row>
    <row r="181" spans="1:14">
      <c r="A181" s="7">
        <v>180</v>
      </c>
      <c r="B181" s="56" t="str">
        <f t="shared" ca="1" si="37"/>
        <v/>
      </c>
      <c r="C181" s="54" t="str">
        <f t="shared" si="36"/>
        <v/>
      </c>
      <c r="D181" s="9"/>
      <c r="E181" s="10"/>
      <c r="F181" s="45"/>
      <c r="G181" s="10" t="str">
        <f t="shared" si="40"/>
        <v/>
      </c>
      <c r="H181" s="11"/>
      <c r="I181" s="14"/>
      <c r="J181" s="11" t="str">
        <f t="shared" si="38"/>
        <v/>
      </c>
      <c r="K181" s="11" t="str">
        <f t="shared" si="41"/>
        <v/>
      </c>
      <c r="L181" s="11" t="str">
        <f t="shared" si="42"/>
        <v/>
      </c>
      <c r="M181" s="11" t="str">
        <f t="shared" si="39"/>
        <v/>
      </c>
      <c r="N181" s="11" t="str">
        <f>IF(E181&lt;&gt;"",VLOOKUP(E181,依頼一覧!F:H,2,0),"")</f>
        <v/>
      </c>
    </row>
    <row r="182" spans="1:14">
      <c r="A182" s="7">
        <v>181</v>
      </c>
      <c r="B182" s="56" t="str">
        <f t="shared" ca="1" si="37"/>
        <v/>
      </c>
      <c r="C182" s="54" t="str">
        <f t="shared" si="36"/>
        <v/>
      </c>
      <c r="D182" s="9"/>
      <c r="E182" s="10"/>
      <c r="F182" s="45"/>
      <c r="G182" s="10" t="str">
        <f t="shared" si="40"/>
        <v/>
      </c>
      <c r="H182" s="11"/>
      <c r="I182" s="14"/>
      <c r="J182" s="11" t="str">
        <f t="shared" si="38"/>
        <v/>
      </c>
      <c r="K182" s="11" t="str">
        <f t="shared" si="41"/>
        <v/>
      </c>
      <c r="L182" s="11" t="str">
        <f t="shared" si="42"/>
        <v/>
      </c>
      <c r="M182" s="11" t="str">
        <f t="shared" si="39"/>
        <v/>
      </c>
      <c r="N182" s="11" t="str">
        <f>IF(E182&lt;&gt;"",VLOOKUP(E182,依頼一覧!F:H,2,0),"")</f>
        <v/>
      </c>
    </row>
    <row r="183" spans="1:14">
      <c r="A183" s="7">
        <v>182</v>
      </c>
      <c r="B183" s="56" t="str">
        <f t="shared" ca="1" si="37"/>
        <v/>
      </c>
      <c r="C183" s="54" t="str">
        <f t="shared" si="36"/>
        <v/>
      </c>
      <c r="D183" s="9"/>
      <c r="E183" s="10"/>
      <c r="F183" s="45"/>
      <c r="G183" s="10" t="str">
        <f t="shared" si="40"/>
        <v/>
      </c>
      <c r="H183" s="11"/>
      <c r="I183" s="14"/>
      <c r="J183" s="11" t="str">
        <f t="shared" si="38"/>
        <v/>
      </c>
      <c r="K183" s="11" t="str">
        <f t="shared" si="41"/>
        <v/>
      </c>
      <c r="L183" s="11" t="str">
        <f t="shared" si="42"/>
        <v/>
      </c>
      <c r="M183" s="11" t="str">
        <f t="shared" si="39"/>
        <v/>
      </c>
      <c r="N183" s="11" t="str">
        <f>IF(E183&lt;&gt;"",VLOOKUP(E183,依頼一覧!F:H,2,0),"")</f>
        <v/>
      </c>
    </row>
    <row r="184" spans="1:14">
      <c r="A184" s="7">
        <v>183</v>
      </c>
      <c r="B184" s="56" t="str">
        <f t="shared" ca="1" si="37"/>
        <v/>
      </c>
      <c r="C184" s="54" t="str">
        <f t="shared" si="36"/>
        <v/>
      </c>
      <c r="D184" s="9"/>
      <c r="E184" s="10"/>
      <c r="F184" s="45"/>
      <c r="G184" s="10" t="str">
        <f t="shared" si="40"/>
        <v/>
      </c>
      <c r="H184" s="11"/>
      <c r="I184" s="14"/>
      <c r="J184" s="11" t="str">
        <f t="shared" si="38"/>
        <v/>
      </c>
      <c r="K184" s="11" t="str">
        <f t="shared" si="41"/>
        <v/>
      </c>
      <c r="L184" s="11" t="str">
        <f t="shared" si="42"/>
        <v/>
      </c>
      <c r="M184" s="11" t="str">
        <f t="shared" si="39"/>
        <v/>
      </c>
      <c r="N184" s="11" t="str">
        <f>IF(E184&lt;&gt;"",VLOOKUP(E184,依頼一覧!F:H,2,0),"")</f>
        <v/>
      </c>
    </row>
    <row r="185" spans="1:14">
      <c r="A185" s="7">
        <v>184</v>
      </c>
      <c r="B185" s="56" t="str">
        <f t="shared" ca="1" si="37"/>
        <v/>
      </c>
      <c r="C185" s="54" t="str">
        <f t="shared" si="36"/>
        <v/>
      </c>
      <c r="D185" s="9"/>
      <c r="E185" s="10"/>
      <c r="F185" s="45"/>
      <c r="G185" s="10" t="str">
        <f t="shared" si="40"/>
        <v/>
      </c>
      <c r="H185" s="11"/>
      <c r="I185" s="14"/>
      <c r="J185" s="11" t="str">
        <f t="shared" si="38"/>
        <v/>
      </c>
      <c r="K185" s="11" t="str">
        <f t="shared" si="41"/>
        <v/>
      </c>
      <c r="L185" s="11" t="str">
        <f t="shared" si="42"/>
        <v/>
      </c>
      <c r="M185" s="11" t="str">
        <f t="shared" si="39"/>
        <v/>
      </c>
      <c r="N185" s="11" t="str">
        <f>IF(E185&lt;&gt;"",VLOOKUP(E185,依頼一覧!F:H,2,0),"")</f>
        <v/>
      </c>
    </row>
    <row r="186" spans="1:14">
      <c r="A186" s="7">
        <v>185</v>
      </c>
      <c r="B186" s="56" t="str">
        <f t="shared" ca="1" si="37"/>
        <v/>
      </c>
      <c r="C186" s="54" t="str">
        <f t="shared" si="36"/>
        <v/>
      </c>
      <c r="D186" s="9"/>
      <c r="E186" s="10"/>
      <c r="F186" s="45"/>
      <c r="G186" s="10" t="str">
        <f t="shared" si="40"/>
        <v/>
      </c>
      <c r="H186" s="11"/>
      <c r="I186" s="14"/>
      <c r="J186" s="11" t="str">
        <f t="shared" si="38"/>
        <v/>
      </c>
      <c r="K186" s="11" t="str">
        <f t="shared" si="41"/>
        <v/>
      </c>
      <c r="L186" s="11" t="str">
        <f t="shared" si="42"/>
        <v/>
      </c>
      <c r="M186" s="11" t="str">
        <f t="shared" si="39"/>
        <v/>
      </c>
      <c r="N186" s="11" t="str">
        <f>IF(E186&lt;&gt;"",VLOOKUP(E186,依頼一覧!F:H,2,0),"")</f>
        <v/>
      </c>
    </row>
    <row r="187" spans="1:14">
      <c r="A187" s="7">
        <v>186</v>
      </c>
      <c r="B187" s="56" t="str">
        <f t="shared" ca="1" si="37"/>
        <v/>
      </c>
      <c r="C187" s="54" t="str">
        <f t="shared" si="36"/>
        <v/>
      </c>
      <c r="D187" s="9"/>
      <c r="E187" s="10"/>
      <c r="F187" s="45"/>
      <c r="G187" s="10" t="str">
        <f t="shared" si="40"/>
        <v/>
      </c>
      <c r="H187" s="11"/>
      <c r="I187" s="14"/>
      <c r="J187" s="11" t="str">
        <f t="shared" si="38"/>
        <v/>
      </c>
      <c r="K187" s="11" t="str">
        <f t="shared" si="41"/>
        <v/>
      </c>
      <c r="L187" s="11" t="str">
        <f t="shared" si="42"/>
        <v/>
      </c>
      <c r="M187" s="11" t="str">
        <f t="shared" si="39"/>
        <v/>
      </c>
      <c r="N187" s="11" t="str">
        <f>IF(E187&lt;&gt;"",VLOOKUP(E187,依頼一覧!F:H,2,0),"")</f>
        <v/>
      </c>
    </row>
    <row r="188" spans="1:14">
      <c r="A188" s="7">
        <v>187</v>
      </c>
      <c r="B188" s="56" t="str">
        <f t="shared" ca="1" si="37"/>
        <v/>
      </c>
      <c r="C188" s="54" t="str">
        <f t="shared" si="36"/>
        <v/>
      </c>
      <c r="D188" s="9"/>
      <c r="E188" s="10"/>
      <c r="F188" s="45"/>
      <c r="G188" s="10" t="str">
        <f t="shared" si="40"/>
        <v/>
      </c>
      <c r="H188" s="11"/>
      <c r="I188" s="14"/>
      <c r="J188" s="11" t="str">
        <f t="shared" si="38"/>
        <v/>
      </c>
      <c r="K188" s="11" t="str">
        <f t="shared" si="41"/>
        <v/>
      </c>
      <c r="L188" s="11" t="str">
        <f t="shared" si="42"/>
        <v/>
      </c>
      <c r="M188" s="11" t="str">
        <f t="shared" si="39"/>
        <v/>
      </c>
      <c r="N188" s="11" t="str">
        <f>IF(E188&lt;&gt;"",VLOOKUP(E188,依頼一覧!F:H,2,0),"")</f>
        <v/>
      </c>
    </row>
    <row r="189" spans="1:14">
      <c r="A189" s="7">
        <v>188</v>
      </c>
      <c r="B189" s="56" t="str">
        <f t="shared" ca="1" si="37"/>
        <v/>
      </c>
      <c r="C189" s="54" t="str">
        <f t="shared" si="36"/>
        <v/>
      </c>
      <c r="D189" s="9"/>
      <c r="E189" s="10"/>
      <c r="F189" s="45"/>
      <c r="G189" s="10" t="str">
        <f t="shared" si="40"/>
        <v/>
      </c>
      <c r="H189" s="11"/>
      <c r="I189" s="14"/>
      <c r="J189" s="11" t="str">
        <f t="shared" si="38"/>
        <v/>
      </c>
      <c r="K189" s="11" t="str">
        <f t="shared" si="41"/>
        <v/>
      </c>
      <c r="L189" s="11" t="str">
        <f t="shared" si="42"/>
        <v/>
      </c>
      <c r="M189" s="11" t="str">
        <f t="shared" si="39"/>
        <v/>
      </c>
      <c r="N189" s="11" t="str">
        <f>IF(E189&lt;&gt;"",VLOOKUP(E189,依頼一覧!F:H,2,0),"")</f>
        <v/>
      </c>
    </row>
    <row r="190" spans="1:14">
      <c r="A190" s="7">
        <v>189</v>
      </c>
      <c r="B190" s="56" t="str">
        <f t="shared" ca="1" si="37"/>
        <v/>
      </c>
      <c r="C190" s="54" t="str">
        <f t="shared" si="36"/>
        <v/>
      </c>
      <c r="D190" s="9"/>
      <c r="E190" s="10"/>
      <c r="F190" s="45"/>
      <c r="G190" s="10" t="str">
        <f t="shared" si="40"/>
        <v/>
      </c>
      <c r="H190" s="11"/>
      <c r="I190" s="14"/>
      <c r="J190" s="11" t="str">
        <f t="shared" si="38"/>
        <v/>
      </c>
      <c r="K190" s="11" t="str">
        <f t="shared" si="41"/>
        <v/>
      </c>
      <c r="L190" s="11" t="str">
        <f t="shared" si="42"/>
        <v/>
      </c>
      <c r="M190" s="11" t="str">
        <f t="shared" si="39"/>
        <v/>
      </c>
      <c r="N190" s="11" t="str">
        <f>IF(E190&lt;&gt;"",VLOOKUP(E190,依頼一覧!F:H,2,0),"")</f>
        <v/>
      </c>
    </row>
    <row r="191" spans="1:14">
      <c r="A191" s="7">
        <v>190</v>
      </c>
      <c r="B191" s="56" t="str">
        <f t="shared" ca="1" si="37"/>
        <v/>
      </c>
      <c r="C191" s="54" t="str">
        <f t="shared" si="36"/>
        <v/>
      </c>
      <c r="D191" s="9"/>
      <c r="E191" s="10"/>
      <c r="F191" s="45"/>
      <c r="G191" s="10" t="str">
        <f t="shared" si="40"/>
        <v/>
      </c>
      <c r="H191" s="11"/>
      <c r="I191" s="14"/>
      <c r="J191" s="11" t="str">
        <f t="shared" si="38"/>
        <v/>
      </c>
      <c r="K191" s="11" t="str">
        <f t="shared" si="41"/>
        <v/>
      </c>
      <c r="L191" s="11" t="str">
        <f t="shared" si="42"/>
        <v/>
      </c>
      <c r="M191" s="11" t="str">
        <f t="shared" si="39"/>
        <v/>
      </c>
      <c r="N191" s="11" t="str">
        <f>IF(E191&lt;&gt;"",VLOOKUP(E191,依頼一覧!F:H,2,0),"")</f>
        <v/>
      </c>
    </row>
    <row r="192" spans="1:14">
      <c r="A192" s="7">
        <v>191</v>
      </c>
      <c r="B192" s="56" t="str">
        <f t="shared" ca="1" si="37"/>
        <v/>
      </c>
      <c r="C192" s="54" t="str">
        <f t="shared" si="36"/>
        <v/>
      </c>
      <c r="D192" s="9"/>
      <c r="E192" s="10"/>
      <c r="F192" s="45"/>
      <c r="G192" s="10" t="str">
        <f t="shared" si="40"/>
        <v/>
      </c>
      <c r="H192" s="11"/>
      <c r="I192" s="14"/>
      <c r="J192" s="11" t="str">
        <f t="shared" si="38"/>
        <v/>
      </c>
      <c r="K192" s="11" t="str">
        <f t="shared" si="41"/>
        <v/>
      </c>
      <c r="L192" s="11" t="str">
        <f t="shared" si="42"/>
        <v/>
      </c>
      <c r="M192" s="11" t="str">
        <f t="shared" si="39"/>
        <v/>
      </c>
      <c r="N192" s="11" t="str">
        <f>IF(E192&lt;&gt;"",VLOOKUP(E192,依頼一覧!F:H,2,0),"")</f>
        <v/>
      </c>
    </row>
    <row r="193" spans="1:14">
      <c r="A193" s="7">
        <v>192</v>
      </c>
      <c r="B193" s="56" t="str">
        <f t="shared" ca="1" si="37"/>
        <v/>
      </c>
      <c r="C193" s="54" t="str">
        <f t="shared" si="36"/>
        <v/>
      </c>
      <c r="D193" s="9"/>
      <c r="E193" s="10"/>
      <c r="F193" s="45"/>
      <c r="G193" s="10" t="str">
        <f t="shared" si="40"/>
        <v/>
      </c>
      <c r="H193" s="11"/>
      <c r="I193" s="14"/>
      <c r="J193" s="11" t="str">
        <f t="shared" si="38"/>
        <v/>
      </c>
      <c r="K193" s="11" t="str">
        <f t="shared" si="41"/>
        <v/>
      </c>
      <c r="L193" s="11" t="str">
        <f t="shared" si="42"/>
        <v/>
      </c>
      <c r="M193" s="11" t="str">
        <f t="shared" si="39"/>
        <v/>
      </c>
      <c r="N193" s="11" t="str">
        <f>IF(E193&lt;&gt;"",VLOOKUP(E193,依頼一覧!F:H,2,0),"")</f>
        <v/>
      </c>
    </row>
    <row r="194" spans="1:14">
      <c r="A194" s="7">
        <v>193</v>
      </c>
      <c r="B194" s="56" t="str">
        <f t="shared" ca="1" si="37"/>
        <v/>
      </c>
      <c r="C194" s="54" t="str">
        <f t="shared" ref="C194:C257" si="43">IF(D194&lt;&gt;"",C193,"")</f>
        <v/>
      </c>
      <c r="D194" s="9"/>
      <c r="E194" s="10"/>
      <c r="F194" s="45"/>
      <c r="G194" s="10" t="str">
        <f t="shared" si="40"/>
        <v/>
      </c>
      <c r="H194" s="11"/>
      <c r="I194" s="14"/>
      <c r="J194" s="11" t="str">
        <f t="shared" si="38"/>
        <v/>
      </c>
      <c r="K194" s="11" t="str">
        <f t="shared" si="41"/>
        <v/>
      </c>
      <c r="L194" s="11" t="str">
        <f t="shared" si="42"/>
        <v/>
      </c>
      <c r="M194" s="11" t="str">
        <f t="shared" si="39"/>
        <v/>
      </c>
      <c r="N194" s="11" t="str">
        <f>IF(E194&lt;&gt;"",VLOOKUP(E194,依頼一覧!F:H,2,0),"")</f>
        <v/>
      </c>
    </row>
    <row r="195" spans="1:14">
      <c r="A195" s="7">
        <v>194</v>
      </c>
      <c r="B195" s="56" t="str">
        <f t="shared" ref="B195:B258" ca="1" si="44">IF(D195&lt;&gt;"",TODAY(),"")</f>
        <v/>
      </c>
      <c r="C195" s="54" t="str">
        <f t="shared" si="43"/>
        <v/>
      </c>
      <c r="D195" s="9"/>
      <c r="E195" s="10"/>
      <c r="F195" s="45"/>
      <c r="G195" s="10" t="str">
        <f t="shared" si="40"/>
        <v/>
      </c>
      <c r="H195" s="11"/>
      <c r="I195" s="14"/>
      <c r="J195" s="11" t="str">
        <f t="shared" ref="J195:J258" si="45">IF(E195&lt;&gt;"",
IF(
OR(VALUE(G195)=31091,VALUE(G195)=49561,VALUE(G195)=49790,VALUE(G195)=48161,VALUE(G195)=49661,VALUE(G195)=49861,VALUE(G195)=48561,VALUE(G195)=49679,VALUE(G195)=60522,VALUE(G195)=49261,VALUE(G195)=49681,VALUE(G195)=71151,VALUE(G195)=49361,VALUE(G195)=49743,VALUE(G195)=77334,VALUE(G195)=49461,VALUE(G195)=49761,VALUE(G195)=99661,VALUE(G195)=917,VALUE(G195)=10035,VALUE(G195)=49663,VALUE(G195)=49665,VALUE(G195)=60020,VALUE(G195)=99660,VALUE(G195)=99663,VALUE(G195)=99665,VALUE(G195)=71151,VALUE(G195)=31081),"JCB",
IF(
E195=0,"J-Mups","MUN"
)
),"")</f>
        <v/>
      </c>
      <c r="K195" s="11" t="str">
        <f t="shared" si="41"/>
        <v/>
      </c>
      <c r="L195" s="11" t="str">
        <f t="shared" si="42"/>
        <v/>
      </c>
      <c r="M195" s="11" t="str">
        <f t="shared" ref="M195:M258" si="46">IF(E195&lt;&gt;"",IF(OR(VALUE(G195)=31081,VALUE(G195)=49665,VALUE(G195)=917,VALUE(G195)=10035,VALUE(G195)=49663,VALUE(G195)=60020,VALUE(G195)=49679,VALUE(G195)=99663,VALUE(G195)=99665,VALUE(G195)=55084,VALUE(G195)=55087,VALUE(G195)=55088,VALUE(G195)=55089,VALUE(G195)=55090,VALUE(G195)=55091,VALUE(G195)=55092,VALUE(G195)=55093,VALUE(G195)=55094,VALUE(G195)=55095,VALUE(G195)=55096,VALUE(G195)=55097,VALUE(G195)=55099,VALUE(G195)=55100,VALUE(G195)=71151),"調整",
IF(E195&lt;&gt;"",IF(OR(VALUE(G195)=31091,VALUE(G195)=49681,VALUE(G195)=49743,VALUE(G195)=60522),"依頼かも",
IF(J195="J-Mups","保管リスト","依頼")))),"")</f>
        <v/>
      </c>
      <c r="N195" s="11" t="str">
        <f>IF(E195&lt;&gt;"",VLOOKUP(E195,依頼一覧!F:H,2,0),"")</f>
        <v/>
      </c>
    </row>
    <row r="196" spans="1:14">
      <c r="A196" s="7">
        <v>195</v>
      </c>
      <c r="B196" s="56" t="str">
        <f t="shared" ca="1" si="44"/>
        <v/>
      </c>
      <c r="C196" s="54" t="str">
        <f t="shared" si="43"/>
        <v/>
      </c>
      <c r="D196" s="9"/>
      <c r="E196" s="10"/>
      <c r="F196" s="45"/>
      <c r="G196" s="10" t="str">
        <f t="shared" si="40"/>
        <v/>
      </c>
      <c r="H196" s="11"/>
      <c r="I196" s="14"/>
      <c r="J196" s="11" t="str">
        <f t="shared" si="45"/>
        <v/>
      </c>
      <c r="K196" s="11" t="str">
        <f t="shared" si="41"/>
        <v/>
      </c>
      <c r="L196" s="11" t="str">
        <f t="shared" si="42"/>
        <v/>
      </c>
      <c r="M196" s="11" t="str">
        <f t="shared" si="46"/>
        <v/>
      </c>
      <c r="N196" s="11" t="str">
        <f>IF(E196&lt;&gt;"",VLOOKUP(E196,依頼一覧!F:H,2,0),"")</f>
        <v/>
      </c>
    </row>
    <row r="197" spans="1:14">
      <c r="A197" s="7">
        <v>196</v>
      </c>
      <c r="B197" s="56" t="str">
        <f t="shared" ca="1" si="44"/>
        <v/>
      </c>
      <c r="C197" s="54" t="str">
        <f t="shared" si="43"/>
        <v/>
      </c>
      <c r="D197" s="9"/>
      <c r="E197" s="10"/>
      <c r="F197" s="45"/>
      <c r="G197" s="10" t="str">
        <f t="shared" si="40"/>
        <v/>
      </c>
      <c r="H197" s="11"/>
      <c r="I197" s="14"/>
      <c r="J197" s="11" t="str">
        <f t="shared" si="45"/>
        <v/>
      </c>
      <c r="K197" s="11" t="str">
        <f t="shared" si="41"/>
        <v/>
      </c>
      <c r="L197" s="11" t="str">
        <f t="shared" si="42"/>
        <v/>
      </c>
      <c r="M197" s="11" t="str">
        <f t="shared" si="46"/>
        <v/>
      </c>
      <c r="N197" s="11" t="str">
        <f>IF(E197&lt;&gt;"",VLOOKUP(E197,依頼一覧!F:H,2,0),"")</f>
        <v/>
      </c>
    </row>
    <row r="198" spans="1:14">
      <c r="A198" s="7">
        <v>197</v>
      </c>
      <c r="B198" s="56" t="str">
        <f t="shared" ca="1" si="44"/>
        <v/>
      </c>
      <c r="C198" s="54" t="str">
        <f t="shared" si="43"/>
        <v/>
      </c>
      <c r="D198" s="9"/>
      <c r="E198" s="10"/>
      <c r="F198" s="45"/>
      <c r="G198" s="10" t="str">
        <f t="shared" si="40"/>
        <v/>
      </c>
      <c r="H198" s="11"/>
      <c r="I198" s="14"/>
      <c r="J198" s="11" t="str">
        <f t="shared" si="45"/>
        <v/>
      </c>
      <c r="K198" s="11" t="str">
        <f t="shared" si="41"/>
        <v/>
      </c>
      <c r="L198" s="11" t="str">
        <f t="shared" si="42"/>
        <v/>
      </c>
      <c r="M198" s="11" t="str">
        <f t="shared" si="46"/>
        <v/>
      </c>
      <c r="N198" s="11" t="str">
        <f>IF(E198&lt;&gt;"",VLOOKUP(E198,依頼一覧!F:H,2,0),"")</f>
        <v/>
      </c>
    </row>
    <row r="199" spans="1:14">
      <c r="A199" s="7">
        <v>198</v>
      </c>
      <c r="B199" s="56" t="str">
        <f t="shared" ca="1" si="44"/>
        <v/>
      </c>
      <c r="C199" s="54" t="str">
        <f t="shared" si="43"/>
        <v/>
      </c>
      <c r="D199" s="9"/>
      <c r="E199" s="10"/>
      <c r="F199" s="45"/>
      <c r="G199" s="10" t="str">
        <f t="shared" ref="G199:G262" si="47">LEFT(E199,5)</f>
        <v/>
      </c>
      <c r="H199" s="11"/>
      <c r="I199" s="14"/>
      <c r="J199" s="11" t="str">
        <f t="shared" si="45"/>
        <v/>
      </c>
      <c r="K199" s="11" t="str">
        <f t="shared" ref="K199:K262" si="48">IF(D199&lt;&gt;"","西濃","")</f>
        <v/>
      </c>
      <c r="L199" s="11" t="str">
        <f t="shared" ref="L199:L262" si="49">IF(D199&lt;&gt;"",IF(H199="*","元払い","着払い"),"")</f>
        <v/>
      </c>
      <c r="M199" s="11" t="str">
        <f t="shared" si="46"/>
        <v/>
      </c>
      <c r="N199" s="11" t="str">
        <f>IF(E199&lt;&gt;"",VLOOKUP(E199,依頼一覧!F:H,2,0),"")</f>
        <v/>
      </c>
    </row>
    <row r="200" spans="1:14">
      <c r="A200" s="7">
        <v>199</v>
      </c>
      <c r="B200" s="56" t="str">
        <f t="shared" ca="1" si="44"/>
        <v/>
      </c>
      <c r="C200" s="54" t="str">
        <f t="shared" si="43"/>
        <v/>
      </c>
      <c r="D200" s="9"/>
      <c r="E200" s="10"/>
      <c r="F200" s="45"/>
      <c r="G200" s="10" t="str">
        <f t="shared" si="47"/>
        <v/>
      </c>
      <c r="H200" s="11"/>
      <c r="I200" s="14"/>
      <c r="J200" s="11" t="str">
        <f t="shared" si="45"/>
        <v/>
      </c>
      <c r="K200" s="11" t="str">
        <f t="shared" si="48"/>
        <v/>
      </c>
      <c r="L200" s="11" t="str">
        <f t="shared" si="49"/>
        <v/>
      </c>
      <c r="M200" s="11" t="str">
        <f t="shared" si="46"/>
        <v/>
      </c>
      <c r="N200" s="11" t="str">
        <f>IF(E200&lt;&gt;"",VLOOKUP(E200,依頼一覧!F:H,2,0),"")</f>
        <v/>
      </c>
    </row>
    <row r="201" spans="1:14">
      <c r="A201" s="7">
        <v>200</v>
      </c>
      <c r="B201" s="56" t="str">
        <f t="shared" ca="1" si="44"/>
        <v/>
      </c>
      <c r="C201" s="54" t="str">
        <f t="shared" si="43"/>
        <v/>
      </c>
      <c r="D201" s="9"/>
      <c r="E201" s="10"/>
      <c r="F201" s="45"/>
      <c r="G201" s="10" t="str">
        <f t="shared" si="47"/>
        <v/>
      </c>
      <c r="H201" s="11"/>
      <c r="I201" s="14"/>
      <c r="J201" s="11" t="str">
        <f t="shared" si="45"/>
        <v/>
      </c>
      <c r="K201" s="11" t="str">
        <f t="shared" si="48"/>
        <v/>
      </c>
      <c r="L201" s="11" t="str">
        <f t="shared" si="49"/>
        <v/>
      </c>
      <c r="M201" s="11" t="str">
        <f t="shared" si="46"/>
        <v/>
      </c>
      <c r="N201" s="11" t="str">
        <f>IF(E201&lt;&gt;"",VLOOKUP(E201,依頼一覧!F:H,2,0),"")</f>
        <v/>
      </c>
    </row>
    <row r="202" spans="1:14">
      <c r="A202" s="7">
        <v>201</v>
      </c>
      <c r="B202" s="56" t="str">
        <f t="shared" ca="1" si="44"/>
        <v/>
      </c>
      <c r="C202" s="54" t="str">
        <f t="shared" si="43"/>
        <v/>
      </c>
      <c r="D202" s="9"/>
      <c r="E202" s="10"/>
      <c r="F202" s="45"/>
      <c r="G202" s="10" t="str">
        <f t="shared" si="47"/>
        <v/>
      </c>
      <c r="H202" s="11"/>
      <c r="I202" s="14"/>
      <c r="J202" s="11" t="str">
        <f t="shared" si="45"/>
        <v/>
      </c>
      <c r="K202" s="11" t="str">
        <f t="shared" si="48"/>
        <v/>
      </c>
      <c r="L202" s="11" t="str">
        <f t="shared" si="49"/>
        <v/>
      </c>
      <c r="M202" s="11" t="str">
        <f t="shared" si="46"/>
        <v/>
      </c>
      <c r="N202" s="11" t="str">
        <f>IF(E202&lt;&gt;"",VLOOKUP(E202,依頼一覧!F:H,2,0),"")</f>
        <v/>
      </c>
    </row>
    <row r="203" spans="1:14">
      <c r="A203" s="7">
        <v>202</v>
      </c>
      <c r="B203" s="56" t="str">
        <f t="shared" ca="1" si="44"/>
        <v/>
      </c>
      <c r="C203" s="54" t="str">
        <f t="shared" si="43"/>
        <v/>
      </c>
      <c r="D203" s="9"/>
      <c r="E203" s="10"/>
      <c r="F203" s="45"/>
      <c r="G203" s="10" t="str">
        <f t="shared" si="47"/>
        <v/>
      </c>
      <c r="H203" s="11"/>
      <c r="I203" s="14"/>
      <c r="J203" s="11" t="str">
        <f t="shared" si="45"/>
        <v/>
      </c>
      <c r="K203" s="11" t="str">
        <f t="shared" si="48"/>
        <v/>
      </c>
      <c r="L203" s="11" t="str">
        <f t="shared" si="49"/>
        <v/>
      </c>
      <c r="M203" s="11" t="str">
        <f t="shared" si="46"/>
        <v/>
      </c>
      <c r="N203" s="11" t="str">
        <f>IF(E203&lt;&gt;"",VLOOKUP(E203,依頼一覧!F:H,2,0),"")</f>
        <v/>
      </c>
    </row>
    <row r="204" spans="1:14">
      <c r="A204" s="7">
        <v>203</v>
      </c>
      <c r="B204" s="56" t="str">
        <f t="shared" ca="1" si="44"/>
        <v/>
      </c>
      <c r="C204" s="54" t="str">
        <f t="shared" si="43"/>
        <v/>
      </c>
      <c r="D204" s="9"/>
      <c r="E204" s="10"/>
      <c r="F204" s="45"/>
      <c r="G204" s="10" t="str">
        <f t="shared" si="47"/>
        <v/>
      </c>
      <c r="H204" s="11"/>
      <c r="I204" s="14"/>
      <c r="J204" s="11" t="str">
        <f t="shared" si="45"/>
        <v/>
      </c>
      <c r="K204" s="11" t="str">
        <f t="shared" si="48"/>
        <v/>
      </c>
      <c r="L204" s="11" t="str">
        <f t="shared" si="49"/>
        <v/>
      </c>
      <c r="M204" s="11" t="str">
        <f t="shared" si="46"/>
        <v/>
      </c>
      <c r="N204" s="11" t="str">
        <f>IF(E204&lt;&gt;"",VLOOKUP(E204,依頼一覧!F:H,2,0),"")</f>
        <v/>
      </c>
    </row>
    <row r="205" spans="1:14">
      <c r="A205" s="7">
        <v>204</v>
      </c>
      <c r="B205" s="56" t="str">
        <f t="shared" ca="1" si="44"/>
        <v/>
      </c>
      <c r="C205" s="54" t="str">
        <f t="shared" si="43"/>
        <v/>
      </c>
      <c r="D205" s="9"/>
      <c r="E205" s="10"/>
      <c r="F205" s="45"/>
      <c r="G205" s="10" t="str">
        <f t="shared" si="47"/>
        <v/>
      </c>
      <c r="H205" s="11"/>
      <c r="I205" s="14"/>
      <c r="J205" s="11" t="str">
        <f t="shared" si="45"/>
        <v/>
      </c>
      <c r="K205" s="11" t="str">
        <f t="shared" si="48"/>
        <v/>
      </c>
      <c r="L205" s="11" t="str">
        <f t="shared" si="49"/>
        <v/>
      </c>
      <c r="M205" s="11" t="str">
        <f t="shared" si="46"/>
        <v/>
      </c>
      <c r="N205" s="11" t="str">
        <f>IF(E205&lt;&gt;"",VLOOKUP(E205,依頼一覧!F:H,2,0),"")</f>
        <v/>
      </c>
    </row>
    <row r="206" spans="1:14">
      <c r="A206" s="7">
        <v>205</v>
      </c>
      <c r="B206" s="56" t="str">
        <f t="shared" ca="1" si="44"/>
        <v/>
      </c>
      <c r="C206" s="54" t="str">
        <f t="shared" si="43"/>
        <v/>
      </c>
      <c r="D206" s="9"/>
      <c r="E206" s="10"/>
      <c r="F206" s="45"/>
      <c r="G206" s="10" t="str">
        <f t="shared" si="47"/>
        <v/>
      </c>
      <c r="H206" s="11"/>
      <c r="I206" s="14"/>
      <c r="J206" s="11" t="str">
        <f t="shared" si="45"/>
        <v/>
      </c>
      <c r="K206" s="11" t="str">
        <f t="shared" si="48"/>
        <v/>
      </c>
      <c r="L206" s="11" t="str">
        <f t="shared" si="49"/>
        <v/>
      </c>
      <c r="M206" s="11" t="str">
        <f t="shared" si="46"/>
        <v/>
      </c>
      <c r="N206" s="11" t="str">
        <f>IF(E206&lt;&gt;"",VLOOKUP(E206,依頼一覧!F:H,2,0),"")</f>
        <v/>
      </c>
    </row>
    <row r="207" spans="1:14">
      <c r="A207" s="7">
        <v>206</v>
      </c>
      <c r="B207" s="56" t="str">
        <f t="shared" ca="1" si="44"/>
        <v/>
      </c>
      <c r="C207" s="54" t="str">
        <f t="shared" si="43"/>
        <v/>
      </c>
      <c r="D207" s="9"/>
      <c r="E207" s="10"/>
      <c r="F207" s="45"/>
      <c r="G207" s="10" t="str">
        <f t="shared" si="47"/>
        <v/>
      </c>
      <c r="H207" s="11"/>
      <c r="I207" s="14"/>
      <c r="J207" s="11" t="str">
        <f t="shared" si="45"/>
        <v/>
      </c>
      <c r="K207" s="11" t="str">
        <f t="shared" si="48"/>
        <v/>
      </c>
      <c r="L207" s="11" t="str">
        <f t="shared" si="49"/>
        <v/>
      </c>
      <c r="M207" s="11" t="str">
        <f t="shared" si="46"/>
        <v/>
      </c>
      <c r="N207" s="11" t="str">
        <f>IF(E207&lt;&gt;"",VLOOKUP(E207,依頼一覧!F:H,2,0),"")</f>
        <v/>
      </c>
    </row>
    <row r="208" spans="1:14">
      <c r="A208" s="7">
        <v>207</v>
      </c>
      <c r="B208" s="56" t="str">
        <f t="shared" ca="1" si="44"/>
        <v/>
      </c>
      <c r="C208" s="54" t="str">
        <f t="shared" si="43"/>
        <v/>
      </c>
      <c r="D208" s="9"/>
      <c r="E208" s="10"/>
      <c r="F208" s="45"/>
      <c r="G208" s="10" t="str">
        <f t="shared" si="47"/>
        <v/>
      </c>
      <c r="H208" s="11"/>
      <c r="I208" s="14"/>
      <c r="J208" s="11" t="str">
        <f t="shared" si="45"/>
        <v/>
      </c>
      <c r="K208" s="11" t="str">
        <f t="shared" si="48"/>
        <v/>
      </c>
      <c r="L208" s="11" t="str">
        <f t="shared" si="49"/>
        <v/>
      </c>
      <c r="M208" s="11" t="str">
        <f t="shared" si="46"/>
        <v/>
      </c>
      <c r="N208" s="11" t="str">
        <f>IF(E208&lt;&gt;"",VLOOKUP(E208,依頼一覧!F:H,2,0),"")</f>
        <v/>
      </c>
    </row>
    <row r="209" spans="1:14">
      <c r="A209" s="7">
        <v>208</v>
      </c>
      <c r="B209" s="56" t="str">
        <f t="shared" ca="1" si="44"/>
        <v/>
      </c>
      <c r="C209" s="54" t="str">
        <f t="shared" si="43"/>
        <v/>
      </c>
      <c r="D209" s="9"/>
      <c r="E209" s="10"/>
      <c r="F209" s="45"/>
      <c r="G209" s="10" t="str">
        <f t="shared" si="47"/>
        <v/>
      </c>
      <c r="H209" s="11"/>
      <c r="I209" s="14"/>
      <c r="J209" s="11" t="str">
        <f t="shared" si="45"/>
        <v/>
      </c>
      <c r="K209" s="11" t="str">
        <f t="shared" si="48"/>
        <v/>
      </c>
      <c r="L209" s="11" t="str">
        <f t="shared" si="49"/>
        <v/>
      </c>
      <c r="M209" s="11" t="str">
        <f t="shared" si="46"/>
        <v/>
      </c>
      <c r="N209" s="11" t="str">
        <f>IF(E209&lt;&gt;"",VLOOKUP(E209,依頼一覧!F:H,2,0),"")</f>
        <v/>
      </c>
    </row>
    <row r="210" spans="1:14">
      <c r="A210" s="7">
        <v>209</v>
      </c>
      <c r="B210" s="56" t="str">
        <f t="shared" ca="1" si="44"/>
        <v/>
      </c>
      <c r="C210" s="54" t="str">
        <f t="shared" si="43"/>
        <v/>
      </c>
      <c r="D210" s="9"/>
      <c r="E210" s="10"/>
      <c r="F210" s="45"/>
      <c r="G210" s="10" t="str">
        <f t="shared" si="47"/>
        <v/>
      </c>
      <c r="H210" s="11"/>
      <c r="I210" s="14"/>
      <c r="J210" s="11" t="str">
        <f t="shared" si="45"/>
        <v/>
      </c>
      <c r="K210" s="11" t="str">
        <f t="shared" si="48"/>
        <v/>
      </c>
      <c r="L210" s="11" t="str">
        <f t="shared" si="49"/>
        <v/>
      </c>
      <c r="M210" s="11" t="str">
        <f t="shared" si="46"/>
        <v/>
      </c>
      <c r="N210" s="11" t="str">
        <f>IF(E210&lt;&gt;"",VLOOKUP(E210,依頼一覧!F:H,2,0),"")</f>
        <v/>
      </c>
    </row>
    <row r="211" spans="1:14">
      <c r="A211" s="7">
        <v>210</v>
      </c>
      <c r="B211" s="56" t="str">
        <f t="shared" ca="1" si="44"/>
        <v/>
      </c>
      <c r="C211" s="54" t="str">
        <f t="shared" si="43"/>
        <v/>
      </c>
      <c r="D211" s="9"/>
      <c r="E211" s="10"/>
      <c r="F211" s="45"/>
      <c r="G211" s="10" t="str">
        <f t="shared" si="47"/>
        <v/>
      </c>
      <c r="H211" s="11"/>
      <c r="I211" s="14"/>
      <c r="J211" s="11" t="str">
        <f t="shared" si="45"/>
        <v/>
      </c>
      <c r="K211" s="11" t="str">
        <f t="shared" si="48"/>
        <v/>
      </c>
      <c r="L211" s="11" t="str">
        <f t="shared" si="49"/>
        <v/>
      </c>
      <c r="M211" s="11" t="str">
        <f t="shared" si="46"/>
        <v/>
      </c>
      <c r="N211" s="11" t="str">
        <f>IF(E211&lt;&gt;"",VLOOKUP(E211,依頼一覧!F:H,2,0),"")</f>
        <v/>
      </c>
    </row>
    <row r="212" spans="1:14">
      <c r="A212" s="7">
        <v>211</v>
      </c>
      <c r="B212" s="56" t="str">
        <f t="shared" ca="1" si="44"/>
        <v/>
      </c>
      <c r="C212" s="54" t="str">
        <f t="shared" si="43"/>
        <v/>
      </c>
      <c r="D212" s="9"/>
      <c r="E212" s="10"/>
      <c r="F212" s="45"/>
      <c r="G212" s="10" t="str">
        <f t="shared" si="47"/>
        <v/>
      </c>
      <c r="H212" s="11"/>
      <c r="I212" s="14"/>
      <c r="J212" s="11" t="str">
        <f t="shared" si="45"/>
        <v/>
      </c>
      <c r="K212" s="11" t="str">
        <f t="shared" si="48"/>
        <v/>
      </c>
      <c r="L212" s="11" t="str">
        <f t="shared" si="49"/>
        <v/>
      </c>
      <c r="M212" s="11" t="str">
        <f t="shared" si="46"/>
        <v/>
      </c>
      <c r="N212" s="11" t="str">
        <f>IF(E212&lt;&gt;"",VLOOKUP(E212,依頼一覧!F:H,2,0),"")</f>
        <v/>
      </c>
    </row>
    <row r="213" spans="1:14">
      <c r="A213" s="7">
        <v>212</v>
      </c>
      <c r="B213" s="56" t="str">
        <f t="shared" ca="1" si="44"/>
        <v/>
      </c>
      <c r="C213" s="54" t="str">
        <f t="shared" si="43"/>
        <v/>
      </c>
      <c r="D213" s="9"/>
      <c r="E213" s="10"/>
      <c r="F213" s="45"/>
      <c r="G213" s="10" t="str">
        <f t="shared" si="47"/>
        <v/>
      </c>
      <c r="H213" s="11"/>
      <c r="I213" s="14"/>
      <c r="J213" s="11" t="str">
        <f t="shared" si="45"/>
        <v/>
      </c>
      <c r="K213" s="11" t="str">
        <f t="shared" si="48"/>
        <v/>
      </c>
      <c r="L213" s="11" t="str">
        <f t="shared" si="49"/>
        <v/>
      </c>
      <c r="M213" s="11" t="str">
        <f t="shared" si="46"/>
        <v/>
      </c>
      <c r="N213" s="11" t="str">
        <f>IF(E213&lt;&gt;"",VLOOKUP(E213,依頼一覧!F:H,2,0),"")</f>
        <v/>
      </c>
    </row>
    <row r="214" spans="1:14">
      <c r="A214" s="7">
        <v>213</v>
      </c>
      <c r="B214" s="56" t="str">
        <f t="shared" ca="1" si="44"/>
        <v/>
      </c>
      <c r="C214" s="54" t="str">
        <f t="shared" si="43"/>
        <v/>
      </c>
      <c r="D214" s="9"/>
      <c r="E214" s="10"/>
      <c r="F214" s="45"/>
      <c r="G214" s="10" t="str">
        <f t="shared" si="47"/>
        <v/>
      </c>
      <c r="H214" s="11"/>
      <c r="I214" s="14"/>
      <c r="J214" s="11" t="str">
        <f t="shared" si="45"/>
        <v/>
      </c>
      <c r="K214" s="11" t="str">
        <f t="shared" si="48"/>
        <v/>
      </c>
      <c r="L214" s="11" t="str">
        <f t="shared" si="49"/>
        <v/>
      </c>
      <c r="M214" s="11" t="str">
        <f t="shared" si="46"/>
        <v/>
      </c>
      <c r="N214" s="11" t="str">
        <f>IF(E214&lt;&gt;"",VLOOKUP(E214,依頼一覧!F:H,2,0),"")</f>
        <v/>
      </c>
    </row>
    <row r="215" spans="1:14">
      <c r="A215" s="7">
        <v>214</v>
      </c>
      <c r="B215" s="56" t="str">
        <f t="shared" ca="1" si="44"/>
        <v/>
      </c>
      <c r="C215" s="54" t="str">
        <f t="shared" si="43"/>
        <v/>
      </c>
      <c r="D215" s="9"/>
      <c r="E215" s="10"/>
      <c r="F215" s="45"/>
      <c r="G215" s="10" t="str">
        <f t="shared" si="47"/>
        <v/>
      </c>
      <c r="H215" s="11"/>
      <c r="I215" s="14"/>
      <c r="J215" s="11" t="str">
        <f t="shared" si="45"/>
        <v/>
      </c>
      <c r="K215" s="11" t="str">
        <f t="shared" si="48"/>
        <v/>
      </c>
      <c r="L215" s="11" t="str">
        <f t="shared" si="49"/>
        <v/>
      </c>
      <c r="M215" s="11" t="str">
        <f t="shared" si="46"/>
        <v/>
      </c>
      <c r="N215" s="11" t="str">
        <f>IF(E215&lt;&gt;"",VLOOKUP(E215,依頼一覧!F:H,2,0),"")</f>
        <v/>
      </c>
    </row>
    <row r="216" spans="1:14">
      <c r="A216" s="7">
        <v>215</v>
      </c>
      <c r="B216" s="56" t="str">
        <f t="shared" ca="1" si="44"/>
        <v/>
      </c>
      <c r="C216" s="54" t="str">
        <f t="shared" si="43"/>
        <v/>
      </c>
      <c r="D216" s="9"/>
      <c r="E216" s="10"/>
      <c r="F216" s="45"/>
      <c r="G216" s="10" t="str">
        <f t="shared" si="47"/>
        <v/>
      </c>
      <c r="H216" s="11"/>
      <c r="I216" s="14"/>
      <c r="J216" s="11" t="str">
        <f t="shared" si="45"/>
        <v/>
      </c>
      <c r="K216" s="11" t="str">
        <f t="shared" si="48"/>
        <v/>
      </c>
      <c r="L216" s="11" t="str">
        <f t="shared" si="49"/>
        <v/>
      </c>
      <c r="M216" s="11" t="str">
        <f t="shared" si="46"/>
        <v/>
      </c>
      <c r="N216" s="11" t="str">
        <f>IF(E216&lt;&gt;"",VLOOKUP(E216,依頼一覧!F:H,2,0),"")</f>
        <v/>
      </c>
    </row>
    <row r="217" spans="1:14">
      <c r="A217" s="7">
        <v>216</v>
      </c>
      <c r="B217" s="56" t="str">
        <f t="shared" ca="1" si="44"/>
        <v/>
      </c>
      <c r="C217" s="54" t="str">
        <f t="shared" si="43"/>
        <v/>
      </c>
      <c r="D217" s="9"/>
      <c r="E217" s="10"/>
      <c r="F217" s="45"/>
      <c r="G217" s="10" t="str">
        <f t="shared" si="47"/>
        <v/>
      </c>
      <c r="H217" s="11"/>
      <c r="I217" s="14"/>
      <c r="J217" s="11" t="str">
        <f t="shared" si="45"/>
        <v/>
      </c>
      <c r="K217" s="11" t="str">
        <f t="shared" si="48"/>
        <v/>
      </c>
      <c r="L217" s="11" t="str">
        <f t="shared" si="49"/>
        <v/>
      </c>
      <c r="M217" s="11" t="str">
        <f t="shared" si="46"/>
        <v/>
      </c>
      <c r="N217" s="11" t="str">
        <f>IF(E217&lt;&gt;"",VLOOKUP(E217,依頼一覧!F:H,2,0),"")</f>
        <v/>
      </c>
    </row>
    <row r="218" spans="1:14">
      <c r="A218" s="7">
        <v>217</v>
      </c>
      <c r="B218" s="56" t="str">
        <f t="shared" ca="1" si="44"/>
        <v/>
      </c>
      <c r="C218" s="54" t="str">
        <f t="shared" si="43"/>
        <v/>
      </c>
      <c r="D218" s="9"/>
      <c r="E218" s="10"/>
      <c r="F218" s="45"/>
      <c r="G218" s="10" t="str">
        <f t="shared" si="47"/>
        <v/>
      </c>
      <c r="H218" s="11"/>
      <c r="I218" s="14"/>
      <c r="J218" s="11" t="str">
        <f t="shared" si="45"/>
        <v/>
      </c>
      <c r="K218" s="11" t="str">
        <f t="shared" si="48"/>
        <v/>
      </c>
      <c r="L218" s="11" t="str">
        <f t="shared" si="49"/>
        <v/>
      </c>
      <c r="M218" s="11" t="str">
        <f t="shared" si="46"/>
        <v/>
      </c>
      <c r="N218" s="11" t="str">
        <f>IF(E218&lt;&gt;"",VLOOKUP(E218,依頼一覧!F:H,2,0),"")</f>
        <v/>
      </c>
    </row>
    <row r="219" spans="1:14">
      <c r="A219" s="7">
        <v>218</v>
      </c>
      <c r="B219" s="56" t="str">
        <f t="shared" ca="1" si="44"/>
        <v/>
      </c>
      <c r="C219" s="54" t="str">
        <f t="shared" si="43"/>
        <v/>
      </c>
      <c r="D219" s="9"/>
      <c r="E219" s="10"/>
      <c r="F219" s="45"/>
      <c r="G219" s="10" t="str">
        <f t="shared" si="47"/>
        <v/>
      </c>
      <c r="H219" s="11"/>
      <c r="I219" s="14"/>
      <c r="J219" s="11" t="str">
        <f t="shared" si="45"/>
        <v/>
      </c>
      <c r="K219" s="11" t="str">
        <f t="shared" si="48"/>
        <v/>
      </c>
      <c r="L219" s="11" t="str">
        <f t="shared" si="49"/>
        <v/>
      </c>
      <c r="M219" s="11" t="str">
        <f t="shared" si="46"/>
        <v/>
      </c>
      <c r="N219" s="11" t="str">
        <f>IF(E219&lt;&gt;"",VLOOKUP(E219,依頼一覧!F:H,2,0),"")</f>
        <v/>
      </c>
    </row>
    <row r="220" spans="1:14">
      <c r="A220" s="7">
        <v>219</v>
      </c>
      <c r="B220" s="56" t="str">
        <f t="shared" ca="1" si="44"/>
        <v/>
      </c>
      <c r="C220" s="54" t="str">
        <f t="shared" si="43"/>
        <v/>
      </c>
      <c r="D220" s="9"/>
      <c r="E220" s="10"/>
      <c r="F220" s="45"/>
      <c r="G220" s="10" t="str">
        <f t="shared" si="47"/>
        <v/>
      </c>
      <c r="H220" s="11"/>
      <c r="I220" s="14"/>
      <c r="J220" s="11" t="str">
        <f t="shared" si="45"/>
        <v/>
      </c>
      <c r="K220" s="11" t="str">
        <f t="shared" si="48"/>
        <v/>
      </c>
      <c r="L220" s="11" t="str">
        <f t="shared" si="49"/>
        <v/>
      </c>
      <c r="M220" s="11" t="str">
        <f t="shared" si="46"/>
        <v/>
      </c>
      <c r="N220" s="11" t="str">
        <f>IF(E220&lt;&gt;"",VLOOKUP(E220,依頼一覧!F:H,2,0),"")</f>
        <v/>
      </c>
    </row>
    <row r="221" spans="1:14">
      <c r="A221" s="7">
        <v>220</v>
      </c>
      <c r="B221" s="56" t="str">
        <f t="shared" ca="1" si="44"/>
        <v/>
      </c>
      <c r="C221" s="54" t="str">
        <f t="shared" si="43"/>
        <v/>
      </c>
      <c r="D221" s="9"/>
      <c r="E221" s="10"/>
      <c r="F221" s="45"/>
      <c r="G221" s="10" t="str">
        <f t="shared" si="47"/>
        <v/>
      </c>
      <c r="H221" s="11"/>
      <c r="I221" s="14"/>
      <c r="J221" s="11" t="str">
        <f t="shared" si="45"/>
        <v/>
      </c>
      <c r="K221" s="11" t="str">
        <f t="shared" si="48"/>
        <v/>
      </c>
      <c r="L221" s="11" t="str">
        <f t="shared" si="49"/>
        <v/>
      </c>
      <c r="M221" s="11" t="str">
        <f t="shared" si="46"/>
        <v/>
      </c>
      <c r="N221" s="11" t="str">
        <f>IF(E221&lt;&gt;"",VLOOKUP(E221,依頼一覧!F:H,2,0),"")</f>
        <v/>
      </c>
    </row>
    <row r="222" spans="1:14">
      <c r="A222" s="7">
        <v>221</v>
      </c>
      <c r="B222" s="56" t="str">
        <f t="shared" ca="1" si="44"/>
        <v/>
      </c>
      <c r="C222" s="54" t="str">
        <f t="shared" si="43"/>
        <v/>
      </c>
      <c r="D222" s="9"/>
      <c r="E222" s="10"/>
      <c r="F222" s="45"/>
      <c r="G222" s="10" t="str">
        <f t="shared" si="47"/>
        <v/>
      </c>
      <c r="H222" s="11"/>
      <c r="I222" s="14"/>
      <c r="J222" s="11" t="str">
        <f t="shared" si="45"/>
        <v/>
      </c>
      <c r="K222" s="11" t="str">
        <f t="shared" si="48"/>
        <v/>
      </c>
      <c r="L222" s="11" t="str">
        <f t="shared" si="49"/>
        <v/>
      </c>
      <c r="M222" s="11" t="str">
        <f t="shared" si="46"/>
        <v/>
      </c>
      <c r="N222" s="11" t="str">
        <f>IF(E222&lt;&gt;"",VLOOKUP(E222,依頼一覧!F:H,2,0),"")</f>
        <v/>
      </c>
    </row>
    <row r="223" spans="1:14">
      <c r="A223" s="7">
        <v>222</v>
      </c>
      <c r="B223" s="56" t="str">
        <f t="shared" ca="1" si="44"/>
        <v/>
      </c>
      <c r="C223" s="54" t="str">
        <f t="shared" si="43"/>
        <v/>
      </c>
      <c r="D223" s="9"/>
      <c r="E223" s="10"/>
      <c r="F223" s="45"/>
      <c r="G223" s="10" t="str">
        <f t="shared" si="47"/>
        <v/>
      </c>
      <c r="H223" s="11"/>
      <c r="I223" s="14"/>
      <c r="J223" s="11" t="str">
        <f t="shared" si="45"/>
        <v/>
      </c>
      <c r="K223" s="11" t="str">
        <f t="shared" si="48"/>
        <v/>
      </c>
      <c r="L223" s="11" t="str">
        <f t="shared" si="49"/>
        <v/>
      </c>
      <c r="M223" s="11" t="str">
        <f t="shared" si="46"/>
        <v/>
      </c>
      <c r="N223" s="11" t="str">
        <f>IF(E223&lt;&gt;"",VLOOKUP(E223,依頼一覧!F:H,2,0),"")</f>
        <v/>
      </c>
    </row>
    <row r="224" spans="1:14">
      <c r="A224" s="7">
        <v>223</v>
      </c>
      <c r="B224" s="56" t="str">
        <f t="shared" ca="1" si="44"/>
        <v/>
      </c>
      <c r="C224" s="54" t="str">
        <f t="shared" si="43"/>
        <v/>
      </c>
      <c r="D224" s="9"/>
      <c r="E224" s="10"/>
      <c r="F224" s="45"/>
      <c r="G224" s="10" t="str">
        <f t="shared" si="47"/>
        <v/>
      </c>
      <c r="H224" s="11"/>
      <c r="I224" s="14"/>
      <c r="J224" s="11" t="str">
        <f t="shared" si="45"/>
        <v/>
      </c>
      <c r="K224" s="11" t="str">
        <f t="shared" si="48"/>
        <v/>
      </c>
      <c r="L224" s="11" t="str">
        <f t="shared" si="49"/>
        <v/>
      </c>
      <c r="M224" s="11" t="str">
        <f t="shared" si="46"/>
        <v/>
      </c>
      <c r="N224" s="11" t="str">
        <f>IF(E224&lt;&gt;"",VLOOKUP(E224,依頼一覧!F:H,2,0),"")</f>
        <v/>
      </c>
    </row>
    <row r="225" spans="1:14">
      <c r="A225" s="7">
        <v>224</v>
      </c>
      <c r="B225" s="56" t="str">
        <f t="shared" ca="1" si="44"/>
        <v/>
      </c>
      <c r="C225" s="54" t="str">
        <f t="shared" si="43"/>
        <v/>
      </c>
      <c r="D225" s="9"/>
      <c r="E225" s="10"/>
      <c r="F225" s="45"/>
      <c r="G225" s="10" t="str">
        <f t="shared" si="47"/>
        <v/>
      </c>
      <c r="H225" s="11"/>
      <c r="I225" s="14"/>
      <c r="J225" s="11" t="str">
        <f t="shared" si="45"/>
        <v/>
      </c>
      <c r="K225" s="11" t="str">
        <f t="shared" si="48"/>
        <v/>
      </c>
      <c r="L225" s="11" t="str">
        <f t="shared" si="49"/>
        <v/>
      </c>
      <c r="M225" s="11" t="str">
        <f t="shared" si="46"/>
        <v/>
      </c>
      <c r="N225" s="11" t="str">
        <f>IF(E225&lt;&gt;"",VLOOKUP(E225,依頼一覧!F:H,2,0),"")</f>
        <v/>
      </c>
    </row>
    <row r="226" spans="1:14">
      <c r="A226" s="7">
        <v>225</v>
      </c>
      <c r="B226" s="56" t="str">
        <f t="shared" ca="1" si="44"/>
        <v/>
      </c>
      <c r="C226" s="54" t="str">
        <f t="shared" si="43"/>
        <v/>
      </c>
      <c r="D226" s="9"/>
      <c r="E226" s="10"/>
      <c r="F226" s="45"/>
      <c r="G226" s="10" t="str">
        <f t="shared" si="47"/>
        <v/>
      </c>
      <c r="H226" s="11"/>
      <c r="I226" s="14"/>
      <c r="J226" s="11" t="str">
        <f t="shared" si="45"/>
        <v/>
      </c>
      <c r="K226" s="11" t="str">
        <f t="shared" si="48"/>
        <v/>
      </c>
      <c r="L226" s="11" t="str">
        <f t="shared" si="49"/>
        <v/>
      </c>
      <c r="M226" s="11" t="str">
        <f t="shared" si="46"/>
        <v/>
      </c>
      <c r="N226" s="11" t="str">
        <f>IF(E226&lt;&gt;"",VLOOKUP(E226,依頼一覧!F:H,2,0),"")</f>
        <v/>
      </c>
    </row>
    <row r="227" spans="1:14">
      <c r="A227" s="7">
        <v>226</v>
      </c>
      <c r="B227" s="56" t="str">
        <f t="shared" ca="1" si="44"/>
        <v/>
      </c>
      <c r="C227" s="54" t="str">
        <f t="shared" si="43"/>
        <v/>
      </c>
      <c r="D227" s="9"/>
      <c r="E227" s="10"/>
      <c r="F227" s="45"/>
      <c r="G227" s="10" t="str">
        <f t="shared" si="47"/>
        <v/>
      </c>
      <c r="H227" s="11"/>
      <c r="I227" s="14"/>
      <c r="J227" s="11" t="str">
        <f t="shared" si="45"/>
        <v/>
      </c>
      <c r="K227" s="11" t="str">
        <f t="shared" si="48"/>
        <v/>
      </c>
      <c r="L227" s="11" t="str">
        <f t="shared" si="49"/>
        <v/>
      </c>
      <c r="M227" s="11" t="str">
        <f t="shared" si="46"/>
        <v/>
      </c>
      <c r="N227" s="11" t="str">
        <f>IF(E227&lt;&gt;"",VLOOKUP(E227,依頼一覧!F:H,2,0),"")</f>
        <v/>
      </c>
    </row>
    <row r="228" spans="1:14">
      <c r="A228" s="7">
        <v>227</v>
      </c>
      <c r="B228" s="56" t="str">
        <f t="shared" ca="1" si="44"/>
        <v/>
      </c>
      <c r="C228" s="54" t="str">
        <f t="shared" si="43"/>
        <v/>
      </c>
      <c r="D228" s="9"/>
      <c r="E228" s="10"/>
      <c r="F228" s="45"/>
      <c r="G228" s="10" t="str">
        <f t="shared" si="47"/>
        <v/>
      </c>
      <c r="H228" s="11"/>
      <c r="I228" s="14"/>
      <c r="J228" s="11" t="str">
        <f t="shared" si="45"/>
        <v/>
      </c>
      <c r="K228" s="11" t="str">
        <f t="shared" si="48"/>
        <v/>
      </c>
      <c r="L228" s="11" t="str">
        <f t="shared" si="49"/>
        <v/>
      </c>
      <c r="M228" s="11" t="str">
        <f t="shared" si="46"/>
        <v/>
      </c>
      <c r="N228" s="11" t="str">
        <f>IF(E228&lt;&gt;"",VLOOKUP(E228,依頼一覧!F:H,2,0),"")</f>
        <v/>
      </c>
    </row>
    <row r="229" spans="1:14">
      <c r="A229" s="7">
        <v>228</v>
      </c>
      <c r="B229" s="56" t="str">
        <f t="shared" ca="1" si="44"/>
        <v/>
      </c>
      <c r="C229" s="54" t="str">
        <f t="shared" si="43"/>
        <v/>
      </c>
      <c r="D229" s="9"/>
      <c r="E229" s="10"/>
      <c r="F229" s="45"/>
      <c r="G229" s="10" t="str">
        <f t="shared" si="47"/>
        <v/>
      </c>
      <c r="H229" s="11"/>
      <c r="I229" s="14"/>
      <c r="J229" s="11" t="str">
        <f t="shared" si="45"/>
        <v/>
      </c>
      <c r="K229" s="11" t="str">
        <f t="shared" si="48"/>
        <v/>
      </c>
      <c r="L229" s="11" t="str">
        <f t="shared" si="49"/>
        <v/>
      </c>
      <c r="M229" s="11" t="str">
        <f t="shared" si="46"/>
        <v/>
      </c>
      <c r="N229" s="11" t="str">
        <f>IF(E229&lt;&gt;"",VLOOKUP(E229,依頼一覧!F:H,2,0),"")</f>
        <v/>
      </c>
    </row>
    <row r="230" spans="1:14">
      <c r="A230" s="7">
        <v>229</v>
      </c>
      <c r="B230" s="56" t="str">
        <f t="shared" ca="1" si="44"/>
        <v/>
      </c>
      <c r="C230" s="54" t="str">
        <f t="shared" si="43"/>
        <v/>
      </c>
      <c r="D230" s="9"/>
      <c r="E230" s="10"/>
      <c r="F230" s="45"/>
      <c r="G230" s="10" t="str">
        <f t="shared" si="47"/>
        <v/>
      </c>
      <c r="H230" s="11"/>
      <c r="I230" s="14"/>
      <c r="J230" s="11" t="str">
        <f t="shared" si="45"/>
        <v/>
      </c>
      <c r="K230" s="11" t="str">
        <f t="shared" si="48"/>
        <v/>
      </c>
      <c r="L230" s="11" t="str">
        <f t="shared" si="49"/>
        <v/>
      </c>
      <c r="M230" s="11" t="str">
        <f t="shared" si="46"/>
        <v/>
      </c>
      <c r="N230" s="11" t="str">
        <f>IF(E230&lt;&gt;"",VLOOKUP(E230,依頼一覧!F:H,2,0),"")</f>
        <v/>
      </c>
    </row>
    <row r="231" spans="1:14">
      <c r="A231" s="7">
        <v>230</v>
      </c>
      <c r="B231" s="56" t="str">
        <f t="shared" ca="1" si="44"/>
        <v/>
      </c>
      <c r="C231" s="54" t="str">
        <f t="shared" si="43"/>
        <v/>
      </c>
      <c r="D231" s="9"/>
      <c r="E231" s="10"/>
      <c r="F231" s="45"/>
      <c r="G231" s="10" t="str">
        <f t="shared" si="47"/>
        <v/>
      </c>
      <c r="H231" s="11"/>
      <c r="I231" s="14"/>
      <c r="J231" s="11" t="str">
        <f t="shared" si="45"/>
        <v/>
      </c>
      <c r="K231" s="11" t="str">
        <f t="shared" si="48"/>
        <v/>
      </c>
      <c r="L231" s="11" t="str">
        <f t="shared" si="49"/>
        <v/>
      </c>
      <c r="M231" s="11" t="str">
        <f t="shared" si="46"/>
        <v/>
      </c>
      <c r="N231" s="11" t="str">
        <f>IF(E231&lt;&gt;"",VLOOKUP(E231,依頼一覧!F:H,2,0),"")</f>
        <v/>
      </c>
    </row>
    <row r="232" spans="1:14">
      <c r="A232" s="7">
        <v>231</v>
      </c>
      <c r="B232" s="56" t="str">
        <f t="shared" ca="1" si="44"/>
        <v/>
      </c>
      <c r="C232" s="54" t="str">
        <f t="shared" si="43"/>
        <v/>
      </c>
      <c r="D232" s="9"/>
      <c r="E232" s="10"/>
      <c r="F232" s="45"/>
      <c r="G232" s="10" t="str">
        <f t="shared" si="47"/>
        <v/>
      </c>
      <c r="H232" s="11"/>
      <c r="I232" s="14"/>
      <c r="J232" s="11" t="str">
        <f t="shared" si="45"/>
        <v/>
      </c>
      <c r="K232" s="11" t="str">
        <f t="shared" si="48"/>
        <v/>
      </c>
      <c r="L232" s="11" t="str">
        <f t="shared" si="49"/>
        <v/>
      </c>
      <c r="M232" s="11" t="str">
        <f t="shared" si="46"/>
        <v/>
      </c>
      <c r="N232" s="11" t="str">
        <f>IF(E232&lt;&gt;"",VLOOKUP(E232,依頼一覧!F:H,2,0),"")</f>
        <v/>
      </c>
    </row>
    <row r="233" spans="1:14">
      <c r="A233" s="7">
        <v>232</v>
      </c>
      <c r="B233" s="56" t="str">
        <f t="shared" ca="1" si="44"/>
        <v/>
      </c>
      <c r="C233" s="54" t="str">
        <f t="shared" si="43"/>
        <v/>
      </c>
      <c r="D233" s="9"/>
      <c r="E233" s="10"/>
      <c r="F233" s="45"/>
      <c r="G233" s="10" t="str">
        <f t="shared" si="47"/>
        <v/>
      </c>
      <c r="H233" s="11"/>
      <c r="I233" s="14"/>
      <c r="J233" s="11" t="str">
        <f t="shared" si="45"/>
        <v/>
      </c>
      <c r="K233" s="11" t="str">
        <f t="shared" si="48"/>
        <v/>
      </c>
      <c r="L233" s="11" t="str">
        <f t="shared" si="49"/>
        <v/>
      </c>
      <c r="M233" s="11" t="str">
        <f t="shared" si="46"/>
        <v/>
      </c>
      <c r="N233" s="11" t="str">
        <f>IF(E233&lt;&gt;"",VLOOKUP(E233,依頼一覧!F:H,2,0),"")</f>
        <v/>
      </c>
    </row>
    <row r="234" spans="1:14">
      <c r="A234" s="7">
        <v>233</v>
      </c>
      <c r="B234" s="56" t="str">
        <f t="shared" ca="1" si="44"/>
        <v/>
      </c>
      <c r="C234" s="54" t="str">
        <f t="shared" si="43"/>
        <v/>
      </c>
      <c r="D234" s="9"/>
      <c r="E234" s="10"/>
      <c r="F234" s="45"/>
      <c r="G234" s="10" t="str">
        <f t="shared" si="47"/>
        <v/>
      </c>
      <c r="H234" s="11"/>
      <c r="I234" s="14"/>
      <c r="J234" s="11" t="str">
        <f t="shared" si="45"/>
        <v/>
      </c>
      <c r="K234" s="11" t="str">
        <f t="shared" si="48"/>
        <v/>
      </c>
      <c r="L234" s="11" t="str">
        <f t="shared" si="49"/>
        <v/>
      </c>
      <c r="M234" s="11" t="str">
        <f t="shared" si="46"/>
        <v/>
      </c>
      <c r="N234" s="11" t="str">
        <f>IF(E234&lt;&gt;"",VLOOKUP(E234,依頼一覧!F:H,2,0),"")</f>
        <v/>
      </c>
    </row>
    <row r="235" spans="1:14">
      <c r="A235" s="7">
        <v>234</v>
      </c>
      <c r="B235" s="56" t="str">
        <f t="shared" ca="1" si="44"/>
        <v/>
      </c>
      <c r="C235" s="54" t="str">
        <f t="shared" si="43"/>
        <v/>
      </c>
      <c r="D235" s="9"/>
      <c r="E235" s="10"/>
      <c r="F235" s="45"/>
      <c r="G235" s="10" t="str">
        <f t="shared" si="47"/>
        <v/>
      </c>
      <c r="H235" s="11"/>
      <c r="I235" s="14"/>
      <c r="J235" s="11" t="str">
        <f t="shared" si="45"/>
        <v/>
      </c>
      <c r="K235" s="11" t="str">
        <f t="shared" si="48"/>
        <v/>
      </c>
      <c r="L235" s="11" t="str">
        <f t="shared" si="49"/>
        <v/>
      </c>
      <c r="M235" s="11" t="str">
        <f t="shared" si="46"/>
        <v/>
      </c>
      <c r="N235" s="11" t="str">
        <f>IF(E235&lt;&gt;"",VLOOKUP(E235,依頼一覧!F:H,2,0),"")</f>
        <v/>
      </c>
    </row>
    <row r="236" spans="1:14">
      <c r="A236" s="7">
        <v>235</v>
      </c>
      <c r="B236" s="56" t="str">
        <f t="shared" ca="1" si="44"/>
        <v/>
      </c>
      <c r="C236" s="54" t="str">
        <f t="shared" si="43"/>
        <v/>
      </c>
      <c r="D236" s="9"/>
      <c r="E236" s="10"/>
      <c r="F236" s="45"/>
      <c r="G236" s="10" t="str">
        <f t="shared" si="47"/>
        <v/>
      </c>
      <c r="H236" s="11"/>
      <c r="I236" s="14"/>
      <c r="J236" s="11" t="str">
        <f t="shared" si="45"/>
        <v/>
      </c>
      <c r="K236" s="11" t="str">
        <f t="shared" si="48"/>
        <v/>
      </c>
      <c r="L236" s="11" t="str">
        <f t="shared" si="49"/>
        <v/>
      </c>
      <c r="M236" s="11" t="str">
        <f t="shared" si="46"/>
        <v/>
      </c>
      <c r="N236" s="11" t="str">
        <f>IF(E236&lt;&gt;"",VLOOKUP(E236,依頼一覧!F:H,2,0),"")</f>
        <v/>
      </c>
    </row>
    <row r="237" spans="1:14">
      <c r="A237" s="7">
        <v>236</v>
      </c>
      <c r="B237" s="56" t="str">
        <f t="shared" ca="1" si="44"/>
        <v/>
      </c>
      <c r="C237" s="54" t="str">
        <f t="shared" si="43"/>
        <v/>
      </c>
      <c r="D237" s="9"/>
      <c r="E237" s="10"/>
      <c r="F237" s="45"/>
      <c r="G237" s="10" t="str">
        <f t="shared" si="47"/>
        <v/>
      </c>
      <c r="H237" s="11"/>
      <c r="I237" s="14"/>
      <c r="J237" s="11" t="str">
        <f t="shared" si="45"/>
        <v/>
      </c>
      <c r="K237" s="11" t="str">
        <f t="shared" si="48"/>
        <v/>
      </c>
      <c r="L237" s="11" t="str">
        <f t="shared" si="49"/>
        <v/>
      </c>
      <c r="M237" s="11" t="str">
        <f t="shared" si="46"/>
        <v/>
      </c>
      <c r="N237" s="11" t="str">
        <f>IF(E237&lt;&gt;"",VLOOKUP(E237,依頼一覧!F:H,2,0),"")</f>
        <v/>
      </c>
    </row>
    <row r="238" spans="1:14">
      <c r="A238" s="7">
        <v>237</v>
      </c>
      <c r="B238" s="56" t="str">
        <f t="shared" ca="1" si="44"/>
        <v/>
      </c>
      <c r="C238" s="54" t="str">
        <f t="shared" si="43"/>
        <v/>
      </c>
      <c r="D238" s="9"/>
      <c r="E238" s="10"/>
      <c r="F238" s="45"/>
      <c r="G238" s="10" t="str">
        <f t="shared" si="47"/>
        <v/>
      </c>
      <c r="H238" s="11"/>
      <c r="I238" s="14"/>
      <c r="J238" s="11" t="str">
        <f t="shared" si="45"/>
        <v/>
      </c>
      <c r="K238" s="11" t="str">
        <f t="shared" si="48"/>
        <v/>
      </c>
      <c r="L238" s="11" t="str">
        <f t="shared" si="49"/>
        <v/>
      </c>
      <c r="M238" s="11" t="str">
        <f t="shared" si="46"/>
        <v/>
      </c>
      <c r="N238" s="11" t="str">
        <f>IF(E238&lt;&gt;"",VLOOKUP(E238,依頼一覧!F:H,2,0),"")</f>
        <v/>
      </c>
    </row>
    <row r="239" spans="1:14">
      <c r="A239" s="7">
        <v>238</v>
      </c>
      <c r="B239" s="56" t="str">
        <f t="shared" ca="1" si="44"/>
        <v/>
      </c>
      <c r="C239" s="54" t="str">
        <f t="shared" si="43"/>
        <v/>
      </c>
      <c r="D239" s="9"/>
      <c r="E239" s="10"/>
      <c r="F239" s="45"/>
      <c r="G239" s="10" t="str">
        <f t="shared" si="47"/>
        <v/>
      </c>
      <c r="H239" s="11"/>
      <c r="I239" s="14"/>
      <c r="J239" s="11" t="str">
        <f t="shared" si="45"/>
        <v/>
      </c>
      <c r="K239" s="11" t="str">
        <f t="shared" si="48"/>
        <v/>
      </c>
      <c r="L239" s="11" t="str">
        <f t="shared" si="49"/>
        <v/>
      </c>
      <c r="M239" s="11" t="str">
        <f t="shared" si="46"/>
        <v/>
      </c>
      <c r="N239" s="11" t="str">
        <f>IF(E239&lt;&gt;"",VLOOKUP(E239,依頼一覧!F:H,2,0),"")</f>
        <v/>
      </c>
    </row>
    <row r="240" spans="1:14">
      <c r="A240" s="7">
        <v>239</v>
      </c>
      <c r="B240" s="56" t="str">
        <f t="shared" ca="1" si="44"/>
        <v/>
      </c>
      <c r="C240" s="54" t="str">
        <f t="shared" si="43"/>
        <v/>
      </c>
      <c r="D240" s="9"/>
      <c r="E240" s="10"/>
      <c r="F240" s="45"/>
      <c r="G240" s="10" t="str">
        <f t="shared" si="47"/>
        <v/>
      </c>
      <c r="H240" s="11"/>
      <c r="I240" s="14"/>
      <c r="J240" s="11" t="str">
        <f t="shared" si="45"/>
        <v/>
      </c>
      <c r="K240" s="11" t="str">
        <f t="shared" si="48"/>
        <v/>
      </c>
      <c r="L240" s="11" t="str">
        <f t="shared" si="49"/>
        <v/>
      </c>
      <c r="M240" s="11" t="str">
        <f t="shared" si="46"/>
        <v/>
      </c>
      <c r="N240" s="11" t="str">
        <f>IF(E240&lt;&gt;"",VLOOKUP(E240,依頼一覧!F:H,2,0),"")</f>
        <v/>
      </c>
    </row>
    <row r="241" spans="1:14">
      <c r="A241" s="7">
        <v>240</v>
      </c>
      <c r="B241" s="56" t="str">
        <f t="shared" ca="1" si="44"/>
        <v/>
      </c>
      <c r="C241" s="54" t="str">
        <f t="shared" si="43"/>
        <v/>
      </c>
      <c r="D241" s="9"/>
      <c r="E241" s="10"/>
      <c r="F241" s="45"/>
      <c r="G241" s="10" t="str">
        <f t="shared" si="47"/>
        <v/>
      </c>
      <c r="H241" s="11"/>
      <c r="I241" s="14"/>
      <c r="J241" s="11" t="str">
        <f t="shared" si="45"/>
        <v/>
      </c>
      <c r="K241" s="11" t="str">
        <f t="shared" si="48"/>
        <v/>
      </c>
      <c r="L241" s="11" t="str">
        <f t="shared" si="49"/>
        <v/>
      </c>
      <c r="M241" s="11" t="str">
        <f t="shared" si="46"/>
        <v/>
      </c>
      <c r="N241" s="11" t="str">
        <f>IF(E241&lt;&gt;"",VLOOKUP(E241,依頼一覧!F:H,2,0),"")</f>
        <v/>
      </c>
    </row>
    <row r="242" spans="1:14">
      <c r="A242" s="7">
        <v>241</v>
      </c>
      <c r="B242" s="56" t="str">
        <f t="shared" ca="1" si="44"/>
        <v/>
      </c>
      <c r="C242" s="54" t="str">
        <f t="shared" si="43"/>
        <v/>
      </c>
      <c r="D242" s="9"/>
      <c r="E242" s="10"/>
      <c r="F242" s="45"/>
      <c r="G242" s="10" t="str">
        <f t="shared" si="47"/>
        <v/>
      </c>
      <c r="H242" s="11"/>
      <c r="I242" s="14"/>
      <c r="J242" s="11" t="str">
        <f t="shared" si="45"/>
        <v/>
      </c>
      <c r="K242" s="11" t="str">
        <f t="shared" si="48"/>
        <v/>
      </c>
      <c r="L242" s="11" t="str">
        <f t="shared" si="49"/>
        <v/>
      </c>
      <c r="M242" s="11" t="str">
        <f t="shared" si="46"/>
        <v/>
      </c>
      <c r="N242" s="11" t="str">
        <f>IF(E242&lt;&gt;"",VLOOKUP(E242,依頼一覧!F:H,2,0),"")</f>
        <v/>
      </c>
    </row>
    <row r="243" spans="1:14">
      <c r="A243" s="7">
        <v>242</v>
      </c>
      <c r="B243" s="56" t="str">
        <f t="shared" ca="1" si="44"/>
        <v/>
      </c>
      <c r="C243" s="54" t="str">
        <f t="shared" si="43"/>
        <v/>
      </c>
      <c r="D243" s="9"/>
      <c r="E243" s="10"/>
      <c r="F243" s="45"/>
      <c r="G243" s="10" t="str">
        <f t="shared" si="47"/>
        <v/>
      </c>
      <c r="H243" s="11"/>
      <c r="I243" s="14"/>
      <c r="J243" s="11" t="str">
        <f t="shared" si="45"/>
        <v/>
      </c>
      <c r="K243" s="11" t="str">
        <f t="shared" si="48"/>
        <v/>
      </c>
      <c r="L243" s="11" t="str">
        <f t="shared" si="49"/>
        <v/>
      </c>
      <c r="M243" s="11" t="str">
        <f t="shared" si="46"/>
        <v/>
      </c>
      <c r="N243" s="11" t="str">
        <f>IF(E243&lt;&gt;"",VLOOKUP(E243,依頼一覧!F:H,2,0),"")</f>
        <v/>
      </c>
    </row>
    <row r="244" spans="1:14">
      <c r="A244" s="7">
        <v>243</v>
      </c>
      <c r="B244" s="56" t="str">
        <f t="shared" ca="1" si="44"/>
        <v/>
      </c>
      <c r="C244" s="54" t="str">
        <f t="shared" si="43"/>
        <v/>
      </c>
      <c r="D244" s="9"/>
      <c r="E244" s="10"/>
      <c r="F244" s="45"/>
      <c r="G244" s="10" t="str">
        <f t="shared" si="47"/>
        <v/>
      </c>
      <c r="H244" s="11"/>
      <c r="I244" s="14"/>
      <c r="J244" s="11" t="str">
        <f t="shared" si="45"/>
        <v/>
      </c>
      <c r="K244" s="11" t="str">
        <f t="shared" si="48"/>
        <v/>
      </c>
      <c r="L244" s="11" t="str">
        <f t="shared" si="49"/>
        <v/>
      </c>
      <c r="M244" s="11" t="str">
        <f t="shared" si="46"/>
        <v/>
      </c>
      <c r="N244" s="11" t="str">
        <f>IF(E244&lt;&gt;"",VLOOKUP(E244,依頼一覧!F:H,2,0),"")</f>
        <v/>
      </c>
    </row>
    <row r="245" spans="1:14">
      <c r="A245" s="7">
        <v>244</v>
      </c>
      <c r="B245" s="56" t="str">
        <f t="shared" ca="1" si="44"/>
        <v/>
      </c>
      <c r="C245" s="54" t="str">
        <f t="shared" si="43"/>
        <v/>
      </c>
      <c r="D245" s="9"/>
      <c r="E245" s="10"/>
      <c r="F245" s="45"/>
      <c r="G245" s="10" t="str">
        <f t="shared" si="47"/>
        <v/>
      </c>
      <c r="H245" s="11"/>
      <c r="I245" s="14"/>
      <c r="J245" s="11" t="str">
        <f t="shared" si="45"/>
        <v/>
      </c>
      <c r="K245" s="11" t="str">
        <f t="shared" si="48"/>
        <v/>
      </c>
      <c r="L245" s="11" t="str">
        <f t="shared" si="49"/>
        <v/>
      </c>
      <c r="M245" s="11" t="str">
        <f t="shared" si="46"/>
        <v/>
      </c>
      <c r="N245" s="11" t="str">
        <f>IF(E245&lt;&gt;"",VLOOKUP(E245,依頼一覧!F:H,2,0),"")</f>
        <v/>
      </c>
    </row>
    <row r="246" spans="1:14">
      <c r="A246" s="7">
        <v>245</v>
      </c>
      <c r="B246" s="56" t="str">
        <f t="shared" ca="1" si="44"/>
        <v/>
      </c>
      <c r="C246" s="54" t="str">
        <f t="shared" si="43"/>
        <v/>
      </c>
      <c r="D246" s="9"/>
      <c r="E246" s="10"/>
      <c r="F246" s="45"/>
      <c r="G246" s="10" t="str">
        <f t="shared" si="47"/>
        <v/>
      </c>
      <c r="H246" s="11"/>
      <c r="I246" s="14"/>
      <c r="J246" s="11" t="str">
        <f t="shared" si="45"/>
        <v/>
      </c>
      <c r="K246" s="11" t="str">
        <f t="shared" si="48"/>
        <v/>
      </c>
      <c r="L246" s="11" t="str">
        <f t="shared" si="49"/>
        <v/>
      </c>
      <c r="M246" s="11" t="str">
        <f t="shared" si="46"/>
        <v/>
      </c>
      <c r="N246" s="11" t="str">
        <f>IF(E246&lt;&gt;"",VLOOKUP(E246,依頼一覧!F:H,2,0),"")</f>
        <v/>
      </c>
    </row>
    <row r="247" spans="1:14">
      <c r="A247" s="7">
        <v>246</v>
      </c>
      <c r="B247" s="56" t="str">
        <f t="shared" ca="1" si="44"/>
        <v/>
      </c>
      <c r="C247" s="54" t="str">
        <f t="shared" si="43"/>
        <v/>
      </c>
      <c r="D247" s="9"/>
      <c r="E247" s="10"/>
      <c r="F247" s="45"/>
      <c r="G247" s="10" t="str">
        <f t="shared" si="47"/>
        <v/>
      </c>
      <c r="H247" s="11"/>
      <c r="I247" s="14"/>
      <c r="J247" s="11" t="str">
        <f t="shared" si="45"/>
        <v/>
      </c>
      <c r="K247" s="11" t="str">
        <f t="shared" si="48"/>
        <v/>
      </c>
      <c r="L247" s="11" t="str">
        <f t="shared" si="49"/>
        <v/>
      </c>
      <c r="M247" s="11" t="str">
        <f t="shared" si="46"/>
        <v/>
      </c>
      <c r="N247" s="11" t="str">
        <f>IF(E247&lt;&gt;"",VLOOKUP(E247,依頼一覧!F:H,2,0),"")</f>
        <v/>
      </c>
    </row>
    <row r="248" spans="1:14">
      <c r="A248" s="7">
        <v>247</v>
      </c>
      <c r="B248" s="56" t="str">
        <f t="shared" ca="1" si="44"/>
        <v/>
      </c>
      <c r="C248" s="54" t="str">
        <f t="shared" si="43"/>
        <v/>
      </c>
      <c r="D248" s="9"/>
      <c r="E248" s="10"/>
      <c r="F248" s="45"/>
      <c r="G248" s="10" t="str">
        <f t="shared" si="47"/>
        <v/>
      </c>
      <c r="H248" s="11"/>
      <c r="I248" s="14"/>
      <c r="J248" s="11" t="str">
        <f t="shared" si="45"/>
        <v/>
      </c>
      <c r="K248" s="11" t="str">
        <f t="shared" si="48"/>
        <v/>
      </c>
      <c r="L248" s="11" t="str">
        <f t="shared" si="49"/>
        <v/>
      </c>
      <c r="M248" s="11" t="str">
        <f t="shared" si="46"/>
        <v/>
      </c>
      <c r="N248" s="11" t="str">
        <f>IF(E248&lt;&gt;"",VLOOKUP(E248,依頼一覧!F:H,2,0),"")</f>
        <v/>
      </c>
    </row>
    <row r="249" spans="1:14">
      <c r="A249" s="7">
        <v>248</v>
      </c>
      <c r="B249" s="56" t="str">
        <f t="shared" ca="1" si="44"/>
        <v/>
      </c>
      <c r="C249" s="54" t="str">
        <f t="shared" si="43"/>
        <v/>
      </c>
      <c r="D249" s="9"/>
      <c r="E249" s="10"/>
      <c r="F249" s="45"/>
      <c r="G249" s="10" t="str">
        <f t="shared" si="47"/>
        <v/>
      </c>
      <c r="H249" s="11"/>
      <c r="I249" s="14"/>
      <c r="J249" s="11" t="str">
        <f t="shared" si="45"/>
        <v/>
      </c>
      <c r="K249" s="11" t="str">
        <f t="shared" si="48"/>
        <v/>
      </c>
      <c r="L249" s="11" t="str">
        <f t="shared" si="49"/>
        <v/>
      </c>
      <c r="M249" s="11" t="str">
        <f t="shared" si="46"/>
        <v/>
      </c>
      <c r="N249" s="11" t="str">
        <f>IF(E249&lt;&gt;"",VLOOKUP(E249,依頼一覧!F:H,2,0),"")</f>
        <v/>
      </c>
    </row>
    <row r="250" spans="1:14">
      <c r="A250" s="7">
        <v>249</v>
      </c>
      <c r="B250" s="56" t="str">
        <f t="shared" ca="1" si="44"/>
        <v/>
      </c>
      <c r="C250" s="54" t="str">
        <f t="shared" si="43"/>
        <v/>
      </c>
      <c r="D250" s="9"/>
      <c r="E250" s="10"/>
      <c r="F250" s="45"/>
      <c r="G250" s="10" t="str">
        <f t="shared" si="47"/>
        <v/>
      </c>
      <c r="H250" s="11"/>
      <c r="I250" s="14"/>
      <c r="J250" s="11" t="str">
        <f t="shared" si="45"/>
        <v/>
      </c>
      <c r="K250" s="11" t="str">
        <f t="shared" si="48"/>
        <v/>
      </c>
      <c r="L250" s="11" t="str">
        <f t="shared" si="49"/>
        <v/>
      </c>
      <c r="M250" s="11" t="str">
        <f t="shared" si="46"/>
        <v/>
      </c>
      <c r="N250" s="11" t="str">
        <f>IF(E250&lt;&gt;"",VLOOKUP(E250,依頼一覧!F:H,2,0),"")</f>
        <v/>
      </c>
    </row>
    <row r="251" spans="1:14">
      <c r="A251" s="7">
        <v>250</v>
      </c>
      <c r="B251" s="56" t="str">
        <f t="shared" ca="1" si="44"/>
        <v/>
      </c>
      <c r="C251" s="54" t="str">
        <f t="shared" si="43"/>
        <v/>
      </c>
      <c r="D251" s="9"/>
      <c r="E251" s="10"/>
      <c r="F251" s="45"/>
      <c r="G251" s="10" t="str">
        <f t="shared" si="47"/>
        <v/>
      </c>
      <c r="H251" s="11"/>
      <c r="I251" s="14"/>
      <c r="J251" s="11" t="str">
        <f t="shared" si="45"/>
        <v/>
      </c>
      <c r="K251" s="11" t="str">
        <f t="shared" si="48"/>
        <v/>
      </c>
      <c r="L251" s="11" t="str">
        <f t="shared" si="49"/>
        <v/>
      </c>
      <c r="M251" s="11" t="str">
        <f t="shared" si="46"/>
        <v/>
      </c>
      <c r="N251" s="11" t="str">
        <f>IF(E251&lt;&gt;"",VLOOKUP(E251,依頼一覧!F:H,2,0),"")</f>
        <v/>
      </c>
    </row>
    <row r="252" spans="1:14">
      <c r="A252" s="7">
        <v>251</v>
      </c>
      <c r="B252" s="56" t="str">
        <f t="shared" ca="1" si="44"/>
        <v/>
      </c>
      <c r="C252" s="54" t="str">
        <f t="shared" si="43"/>
        <v/>
      </c>
      <c r="D252" s="9"/>
      <c r="E252" s="10"/>
      <c r="F252" s="45"/>
      <c r="G252" s="10" t="str">
        <f t="shared" si="47"/>
        <v/>
      </c>
      <c r="H252" s="11"/>
      <c r="I252" s="14"/>
      <c r="J252" s="11" t="str">
        <f t="shared" si="45"/>
        <v/>
      </c>
      <c r="K252" s="11" t="str">
        <f t="shared" si="48"/>
        <v/>
      </c>
      <c r="L252" s="11" t="str">
        <f t="shared" si="49"/>
        <v/>
      </c>
      <c r="M252" s="11" t="str">
        <f t="shared" si="46"/>
        <v/>
      </c>
      <c r="N252" s="11" t="str">
        <f>IF(E252&lt;&gt;"",VLOOKUP(E252,依頼一覧!F:H,2,0),"")</f>
        <v/>
      </c>
    </row>
    <row r="253" spans="1:14">
      <c r="A253" s="7">
        <v>252</v>
      </c>
      <c r="B253" s="56" t="str">
        <f t="shared" ca="1" si="44"/>
        <v/>
      </c>
      <c r="C253" s="54" t="str">
        <f t="shared" si="43"/>
        <v/>
      </c>
      <c r="D253" s="9"/>
      <c r="E253" s="10"/>
      <c r="F253" s="45"/>
      <c r="G253" s="10" t="str">
        <f t="shared" si="47"/>
        <v/>
      </c>
      <c r="H253" s="11"/>
      <c r="I253" s="14"/>
      <c r="J253" s="11" t="str">
        <f t="shared" si="45"/>
        <v/>
      </c>
      <c r="K253" s="11" t="str">
        <f t="shared" si="48"/>
        <v/>
      </c>
      <c r="L253" s="11" t="str">
        <f t="shared" si="49"/>
        <v/>
      </c>
      <c r="M253" s="11" t="str">
        <f t="shared" si="46"/>
        <v/>
      </c>
      <c r="N253" s="11" t="str">
        <f>IF(E253&lt;&gt;"",VLOOKUP(E253,依頼一覧!F:H,2,0),"")</f>
        <v/>
      </c>
    </row>
    <row r="254" spans="1:14">
      <c r="A254" s="7">
        <v>253</v>
      </c>
      <c r="B254" s="56" t="str">
        <f t="shared" ca="1" si="44"/>
        <v/>
      </c>
      <c r="C254" s="54" t="str">
        <f t="shared" si="43"/>
        <v/>
      </c>
      <c r="D254" s="9"/>
      <c r="E254" s="10"/>
      <c r="F254" s="45"/>
      <c r="G254" s="10" t="str">
        <f t="shared" si="47"/>
        <v/>
      </c>
      <c r="H254" s="11"/>
      <c r="I254" s="14"/>
      <c r="J254" s="11" t="str">
        <f t="shared" si="45"/>
        <v/>
      </c>
      <c r="K254" s="11" t="str">
        <f t="shared" si="48"/>
        <v/>
      </c>
      <c r="L254" s="11" t="str">
        <f t="shared" si="49"/>
        <v/>
      </c>
      <c r="M254" s="11" t="str">
        <f t="shared" si="46"/>
        <v/>
      </c>
      <c r="N254" s="11" t="str">
        <f>IF(E254&lt;&gt;"",VLOOKUP(E254,依頼一覧!F:H,2,0),"")</f>
        <v/>
      </c>
    </row>
    <row r="255" spans="1:14">
      <c r="A255" s="7">
        <v>254</v>
      </c>
      <c r="B255" s="56" t="str">
        <f t="shared" ca="1" si="44"/>
        <v/>
      </c>
      <c r="C255" s="54" t="str">
        <f t="shared" si="43"/>
        <v/>
      </c>
      <c r="D255" s="9"/>
      <c r="E255" s="10"/>
      <c r="F255" s="45"/>
      <c r="G255" s="10" t="str">
        <f t="shared" si="47"/>
        <v/>
      </c>
      <c r="H255" s="11"/>
      <c r="I255" s="14"/>
      <c r="J255" s="11" t="str">
        <f t="shared" si="45"/>
        <v/>
      </c>
      <c r="K255" s="11" t="str">
        <f t="shared" si="48"/>
        <v/>
      </c>
      <c r="L255" s="11" t="str">
        <f t="shared" si="49"/>
        <v/>
      </c>
      <c r="M255" s="11" t="str">
        <f t="shared" si="46"/>
        <v/>
      </c>
      <c r="N255" s="11" t="str">
        <f>IF(E255&lt;&gt;"",VLOOKUP(E255,依頼一覧!F:H,2,0),"")</f>
        <v/>
      </c>
    </row>
    <row r="256" spans="1:14">
      <c r="A256" s="7">
        <v>255</v>
      </c>
      <c r="B256" s="56" t="str">
        <f t="shared" ca="1" si="44"/>
        <v/>
      </c>
      <c r="C256" s="54" t="str">
        <f t="shared" si="43"/>
        <v/>
      </c>
      <c r="D256" s="9"/>
      <c r="E256" s="10"/>
      <c r="F256" s="45"/>
      <c r="G256" s="10" t="str">
        <f t="shared" si="47"/>
        <v/>
      </c>
      <c r="H256" s="11"/>
      <c r="I256" s="14"/>
      <c r="J256" s="11" t="str">
        <f t="shared" si="45"/>
        <v/>
      </c>
      <c r="K256" s="11" t="str">
        <f t="shared" si="48"/>
        <v/>
      </c>
      <c r="L256" s="11" t="str">
        <f t="shared" si="49"/>
        <v/>
      </c>
      <c r="M256" s="11" t="str">
        <f t="shared" si="46"/>
        <v/>
      </c>
      <c r="N256" s="11" t="str">
        <f>IF(E256&lt;&gt;"",VLOOKUP(E256,依頼一覧!F:H,2,0),"")</f>
        <v/>
      </c>
    </row>
    <row r="257" spans="1:14">
      <c r="A257" s="7">
        <v>256</v>
      </c>
      <c r="B257" s="56" t="str">
        <f t="shared" ca="1" si="44"/>
        <v/>
      </c>
      <c r="C257" s="54" t="str">
        <f t="shared" si="43"/>
        <v/>
      </c>
      <c r="D257" s="9"/>
      <c r="E257" s="10"/>
      <c r="F257" s="45"/>
      <c r="G257" s="10" t="str">
        <f t="shared" si="47"/>
        <v/>
      </c>
      <c r="H257" s="11"/>
      <c r="I257" s="14"/>
      <c r="J257" s="11" t="str">
        <f t="shared" si="45"/>
        <v/>
      </c>
      <c r="K257" s="11" t="str">
        <f t="shared" si="48"/>
        <v/>
      </c>
      <c r="L257" s="11" t="str">
        <f t="shared" si="49"/>
        <v/>
      </c>
      <c r="M257" s="11" t="str">
        <f t="shared" si="46"/>
        <v/>
      </c>
      <c r="N257" s="11" t="str">
        <f>IF(E257&lt;&gt;"",VLOOKUP(E257,依頼一覧!F:H,2,0),"")</f>
        <v/>
      </c>
    </row>
    <row r="258" spans="1:14">
      <c r="A258" s="7">
        <v>257</v>
      </c>
      <c r="B258" s="56" t="str">
        <f t="shared" ca="1" si="44"/>
        <v/>
      </c>
      <c r="C258" s="54" t="str">
        <f t="shared" ref="C258:C321" si="50">IF(D258&lt;&gt;"",C257,"")</f>
        <v/>
      </c>
      <c r="D258" s="9"/>
      <c r="E258" s="10"/>
      <c r="F258" s="45"/>
      <c r="G258" s="10" t="str">
        <f t="shared" si="47"/>
        <v/>
      </c>
      <c r="H258" s="11"/>
      <c r="I258" s="14"/>
      <c r="J258" s="11" t="str">
        <f t="shared" si="45"/>
        <v/>
      </c>
      <c r="K258" s="11" t="str">
        <f t="shared" si="48"/>
        <v/>
      </c>
      <c r="L258" s="11" t="str">
        <f t="shared" si="49"/>
        <v/>
      </c>
      <c r="M258" s="11" t="str">
        <f t="shared" si="46"/>
        <v/>
      </c>
      <c r="N258" s="11" t="str">
        <f>IF(E258&lt;&gt;"",VLOOKUP(E258,依頼一覧!F:H,2,0),"")</f>
        <v/>
      </c>
    </row>
    <row r="259" spans="1:14">
      <c r="A259" s="7">
        <v>258</v>
      </c>
      <c r="B259" s="56" t="str">
        <f t="shared" ref="B259:B322" ca="1" si="51">IF(D259&lt;&gt;"",TODAY(),"")</f>
        <v/>
      </c>
      <c r="C259" s="54" t="str">
        <f t="shared" si="50"/>
        <v/>
      </c>
      <c r="D259" s="9"/>
      <c r="E259" s="10"/>
      <c r="F259" s="45"/>
      <c r="G259" s="10" t="str">
        <f t="shared" si="47"/>
        <v/>
      </c>
      <c r="H259" s="11"/>
      <c r="I259" s="14"/>
      <c r="J259" s="11" t="str">
        <f t="shared" ref="J259:J322" si="52">IF(E259&lt;&gt;"",
IF(
OR(VALUE(G259)=31091,VALUE(G259)=49561,VALUE(G259)=49790,VALUE(G259)=48161,VALUE(G259)=49661,VALUE(G259)=49861,VALUE(G259)=48561,VALUE(G259)=49679,VALUE(G259)=60522,VALUE(G259)=49261,VALUE(G259)=49681,VALUE(G259)=71151,VALUE(G259)=49361,VALUE(G259)=49743,VALUE(G259)=77334,VALUE(G259)=49461,VALUE(G259)=49761,VALUE(G259)=99661,VALUE(G259)=917,VALUE(G259)=10035,VALUE(G259)=49663,VALUE(G259)=49665,VALUE(G259)=60020,VALUE(G259)=99660,VALUE(G259)=99663,VALUE(G259)=99665,VALUE(G259)=71151,VALUE(G259)=31081),"JCB",
IF(
E259=0,"J-Mups","MUN"
)
),"")</f>
        <v/>
      </c>
      <c r="K259" s="11" t="str">
        <f t="shared" si="48"/>
        <v/>
      </c>
      <c r="L259" s="11" t="str">
        <f t="shared" si="49"/>
        <v/>
      </c>
      <c r="M259" s="11" t="str">
        <f t="shared" ref="M259:M322" si="53">IF(E259&lt;&gt;"",IF(OR(VALUE(G259)=31081,VALUE(G259)=49665,VALUE(G259)=917,VALUE(G259)=10035,VALUE(G259)=49663,VALUE(G259)=60020,VALUE(G259)=49679,VALUE(G259)=99663,VALUE(G259)=99665,VALUE(G259)=55084,VALUE(G259)=55087,VALUE(G259)=55088,VALUE(G259)=55089,VALUE(G259)=55090,VALUE(G259)=55091,VALUE(G259)=55092,VALUE(G259)=55093,VALUE(G259)=55094,VALUE(G259)=55095,VALUE(G259)=55096,VALUE(G259)=55097,VALUE(G259)=55099,VALUE(G259)=55100,VALUE(G259)=71151),"調整",
IF(E259&lt;&gt;"",IF(OR(VALUE(G259)=31091,VALUE(G259)=49681,VALUE(G259)=49743,VALUE(G259)=60522),"依頼かも",
IF(J259="J-Mups","保管リスト","依頼")))),"")</f>
        <v/>
      </c>
      <c r="N259" s="11" t="str">
        <f>IF(E259&lt;&gt;"",VLOOKUP(E259,依頼一覧!F:H,2,0),"")</f>
        <v/>
      </c>
    </row>
    <row r="260" spans="1:14">
      <c r="A260" s="7">
        <v>259</v>
      </c>
      <c r="B260" s="56" t="str">
        <f t="shared" ca="1" si="51"/>
        <v/>
      </c>
      <c r="C260" s="54" t="str">
        <f t="shared" si="50"/>
        <v/>
      </c>
      <c r="D260" s="9"/>
      <c r="E260" s="10"/>
      <c r="F260" s="45"/>
      <c r="G260" s="10" t="str">
        <f t="shared" si="47"/>
        <v/>
      </c>
      <c r="H260" s="11"/>
      <c r="I260" s="14"/>
      <c r="J260" s="11" t="str">
        <f t="shared" si="52"/>
        <v/>
      </c>
      <c r="K260" s="11" t="str">
        <f t="shared" si="48"/>
        <v/>
      </c>
      <c r="L260" s="11" t="str">
        <f t="shared" si="49"/>
        <v/>
      </c>
      <c r="M260" s="11" t="str">
        <f t="shared" si="53"/>
        <v/>
      </c>
      <c r="N260" s="11" t="str">
        <f>IF(E260&lt;&gt;"",VLOOKUP(E260,依頼一覧!F:H,2,0),"")</f>
        <v/>
      </c>
    </row>
    <row r="261" spans="1:14">
      <c r="A261" s="7">
        <v>260</v>
      </c>
      <c r="B261" s="56" t="str">
        <f t="shared" ca="1" si="51"/>
        <v/>
      </c>
      <c r="C261" s="54" t="str">
        <f t="shared" si="50"/>
        <v/>
      </c>
      <c r="D261" s="9"/>
      <c r="E261" s="10"/>
      <c r="F261" s="45"/>
      <c r="G261" s="10" t="str">
        <f t="shared" si="47"/>
        <v/>
      </c>
      <c r="H261" s="11"/>
      <c r="I261" s="14"/>
      <c r="J261" s="11" t="str">
        <f t="shared" si="52"/>
        <v/>
      </c>
      <c r="K261" s="11" t="str">
        <f t="shared" si="48"/>
        <v/>
      </c>
      <c r="L261" s="11" t="str">
        <f t="shared" si="49"/>
        <v/>
      </c>
      <c r="M261" s="11" t="str">
        <f t="shared" si="53"/>
        <v/>
      </c>
      <c r="N261" s="11" t="str">
        <f>IF(E261&lt;&gt;"",VLOOKUP(E261,依頼一覧!F:H,2,0),"")</f>
        <v/>
      </c>
    </row>
    <row r="262" spans="1:14">
      <c r="A262" s="7">
        <v>261</v>
      </c>
      <c r="B262" s="56" t="str">
        <f t="shared" ca="1" si="51"/>
        <v/>
      </c>
      <c r="C262" s="54" t="str">
        <f t="shared" si="50"/>
        <v/>
      </c>
      <c r="D262" s="9"/>
      <c r="E262" s="10"/>
      <c r="F262" s="45"/>
      <c r="G262" s="10" t="str">
        <f t="shared" si="47"/>
        <v/>
      </c>
      <c r="H262" s="11"/>
      <c r="I262" s="14"/>
      <c r="J262" s="11" t="str">
        <f t="shared" si="52"/>
        <v/>
      </c>
      <c r="K262" s="11" t="str">
        <f t="shared" si="48"/>
        <v/>
      </c>
      <c r="L262" s="11" t="str">
        <f t="shared" si="49"/>
        <v/>
      </c>
      <c r="M262" s="11" t="str">
        <f t="shared" si="53"/>
        <v/>
      </c>
      <c r="N262" s="11" t="str">
        <f>IF(E262&lt;&gt;"",VLOOKUP(E262,依頼一覧!F:H,2,0),"")</f>
        <v/>
      </c>
    </row>
    <row r="263" spans="1:14">
      <c r="A263" s="7">
        <v>262</v>
      </c>
      <c r="B263" s="56" t="str">
        <f t="shared" ca="1" si="51"/>
        <v/>
      </c>
      <c r="C263" s="54" t="str">
        <f t="shared" si="50"/>
        <v/>
      </c>
      <c r="D263" s="9"/>
      <c r="E263" s="10"/>
      <c r="F263" s="45"/>
      <c r="G263" s="10" t="str">
        <f t="shared" ref="G263:G326" si="54">LEFT(E263,5)</f>
        <v/>
      </c>
      <c r="H263" s="11"/>
      <c r="I263" s="14"/>
      <c r="J263" s="11" t="str">
        <f t="shared" si="52"/>
        <v/>
      </c>
      <c r="K263" s="11" t="str">
        <f t="shared" ref="K263:K326" si="55">IF(D263&lt;&gt;"","西濃","")</f>
        <v/>
      </c>
      <c r="L263" s="11" t="str">
        <f t="shared" ref="L263:L326" si="56">IF(D263&lt;&gt;"",IF(H263="*","元払い","着払い"),"")</f>
        <v/>
      </c>
      <c r="M263" s="11" t="str">
        <f t="shared" si="53"/>
        <v/>
      </c>
      <c r="N263" s="11" t="str">
        <f>IF(E263&lt;&gt;"",VLOOKUP(E263,依頼一覧!F:H,2,0),"")</f>
        <v/>
      </c>
    </row>
    <row r="264" spans="1:14">
      <c r="A264" s="7">
        <v>263</v>
      </c>
      <c r="B264" s="56" t="str">
        <f t="shared" ca="1" si="51"/>
        <v/>
      </c>
      <c r="C264" s="54" t="str">
        <f t="shared" si="50"/>
        <v/>
      </c>
      <c r="D264" s="9"/>
      <c r="E264" s="10"/>
      <c r="F264" s="45"/>
      <c r="G264" s="10" t="str">
        <f t="shared" si="54"/>
        <v/>
      </c>
      <c r="H264" s="11"/>
      <c r="I264" s="14"/>
      <c r="J264" s="11" t="str">
        <f t="shared" si="52"/>
        <v/>
      </c>
      <c r="K264" s="11" t="str">
        <f t="shared" si="55"/>
        <v/>
      </c>
      <c r="L264" s="11" t="str">
        <f t="shared" si="56"/>
        <v/>
      </c>
      <c r="M264" s="11" t="str">
        <f t="shared" si="53"/>
        <v/>
      </c>
      <c r="N264" s="11" t="str">
        <f>IF(E264&lt;&gt;"",VLOOKUP(E264,依頼一覧!F:H,2,0),"")</f>
        <v/>
      </c>
    </row>
    <row r="265" spans="1:14">
      <c r="A265" s="7">
        <v>264</v>
      </c>
      <c r="B265" s="56" t="str">
        <f t="shared" ca="1" si="51"/>
        <v/>
      </c>
      <c r="C265" s="54" t="str">
        <f t="shared" si="50"/>
        <v/>
      </c>
      <c r="D265" s="9"/>
      <c r="E265" s="10"/>
      <c r="F265" s="45"/>
      <c r="G265" s="10" t="str">
        <f t="shared" si="54"/>
        <v/>
      </c>
      <c r="H265" s="11"/>
      <c r="I265" s="14"/>
      <c r="J265" s="11" t="str">
        <f t="shared" si="52"/>
        <v/>
      </c>
      <c r="K265" s="11" t="str">
        <f t="shared" si="55"/>
        <v/>
      </c>
      <c r="L265" s="11" t="str">
        <f t="shared" si="56"/>
        <v/>
      </c>
      <c r="M265" s="11" t="str">
        <f t="shared" si="53"/>
        <v/>
      </c>
      <c r="N265" s="11" t="str">
        <f>IF(E265&lt;&gt;"",VLOOKUP(E265,依頼一覧!F:H,2,0),"")</f>
        <v/>
      </c>
    </row>
    <row r="266" spans="1:14">
      <c r="A266" s="7">
        <v>265</v>
      </c>
      <c r="B266" s="56" t="str">
        <f t="shared" ca="1" si="51"/>
        <v/>
      </c>
      <c r="C266" s="54" t="str">
        <f t="shared" si="50"/>
        <v/>
      </c>
      <c r="D266" s="9"/>
      <c r="E266" s="10"/>
      <c r="F266" s="45"/>
      <c r="G266" s="10" t="str">
        <f t="shared" si="54"/>
        <v/>
      </c>
      <c r="H266" s="11"/>
      <c r="I266" s="14"/>
      <c r="J266" s="11" t="str">
        <f t="shared" si="52"/>
        <v/>
      </c>
      <c r="K266" s="11" t="str">
        <f t="shared" si="55"/>
        <v/>
      </c>
      <c r="L266" s="11" t="str">
        <f t="shared" si="56"/>
        <v/>
      </c>
      <c r="M266" s="11" t="str">
        <f t="shared" si="53"/>
        <v/>
      </c>
      <c r="N266" s="11" t="str">
        <f>IF(E266&lt;&gt;"",VLOOKUP(E266,依頼一覧!F:H,2,0),"")</f>
        <v/>
      </c>
    </row>
    <row r="267" spans="1:14">
      <c r="A267" s="7">
        <v>266</v>
      </c>
      <c r="B267" s="56" t="str">
        <f t="shared" ca="1" si="51"/>
        <v/>
      </c>
      <c r="C267" s="54" t="str">
        <f t="shared" si="50"/>
        <v/>
      </c>
      <c r="D267" s="9"/>
      <c r="E267" s="10"/>
      <c r="F267" s="45"/>
      <c r="G267" s="10" t="str">
        <f t="shared" si="54"/>
        <v/>
      </c>
      <c r="H267" s="11"/>
      <c r="I267" s="14"/>
      <c r="J267" s="11" t="str">
        <f t="shared" si="52"/>
        <v/>
      </c>
      <c r="K267" s="11" t="str">
        <f t="shared" si="55"/>
        <v/>
      </c>
      <c r="L267" s="11" t="str">
        <f t="shared" si="56"/>
        <v/>
      </c>
      <c r="M267" s="11" t="str">
        <f t="shared" si="53"/>
        <v/>
      </c>
      <c r="N267" s="11" t="str">
        <f>IF(E267&lt;&gt;"",VLOOKUP(E267,依頼一覧!F:H,2,0),"")</f>
        <v/>
      </c>
    </row>
    <row r="268" spans="1:14">
      <c r="A268" s="7">
        <v>267</v>
      </c>
      <c r="B268" s="56" t="str">
        <f t="shared" ca="1" si="51"/>
        <v/>
      </c>
      <c r="C268" s="54" t="str">
        <f t="shared" si="50"/>
        <v/>
      </c>
      <c r="D268" s="9"/>
      <c r="E268" s="10"/>
      <c r="F268" s="45"/>
      <c r="G268" s="10" t="str">
        <f t="shared" si="54"/>
        <v/>
      </c>
      <c r="H268" s="11"/>
      <c r="I268" s="14"/>
      <c r="J268" s="11" t="str">
        <f t="shared" si="52"/>
        <v/>
      </c>
      <c r="K268" s="11" t="str">
        <f t="shared" si="55"/>
        <v/>
      </c>
      <c r="L268" s="11" t="str">
        <f t="shared" si="56"/>
        <v/>
      </c>
      <c r="M268" s="11" t="str">
        <f t="shared" si="53"/>
        <v/>
      </c>
      <c r="N268" s="11" t="str">
        <f>IF(E268&lt;&gt;"",VLOOKUP(E268,依頼一覧!F:H,2,0),"")</f>
        <v/>
      </c>
    </row>
    <row r="269" spans="1:14">
      <c r="A269" s="7">
        <v>268</v>
      </c>
      <c r="B269" s="56" t="str">
        <f t="shared" ca="1" si="51"/>
        <v/>
      </c>
      <c r="C269" s="54" t="str">
        <f t="shared" si="50"/>
        <v/>
      </c>
      <c r="D269" s="9"/>
      <c r="E269" s="10"/>
      <c r="F269" s="45"/>
      <c r="G269" s="10" t="str">
        <f t="shared" si="54"/>
        <v/>
      </c>
      <c r="H269" s="11"/>
      <c r="I269" s="14"/>
      <c r="J269" s="11" t="str">
        <f t="shared" si="52"/>
        <v/>
      </c>
      <c r="K269" s="11" t="str">
        <f t="shared" si="55"/>
        <v/>
      </c>
      <c r="L269" s="11" t="str">
        <f t="shared" si="56"/>
        <v/>
      </c>
      <c r="M269" s="11" t="str">
        <f t="shared" si="53"/>
        <v/>
      </c>
      <c r="N269" s="11" t="str">
        <f>IF(E269&lt;&gt;"",VLOOKUP(E269,依頼一覧!F:H,2,0),"")</f>
        <v/>
      </c>
    </row>
    <row r="270" spans="1:14">
      <c r="A270" s="7">
        <v>269</v>
      </c>
      <c r="B270" s="56" t="str">
        <f t="shared" ca="1" si="51"/>
        <v/>
      </c>
      <c r="C270" s="54" t="str">
        <f t="shared" si="50"/>
        <v/>
      </c>
      <c r="D270" s="9"/>
      <c r="E270" s="10"/>
      <c r="F270" s="45"/>
      <c r="G270" s="10" t="str">
        <f t="shared" si="54"/>
        <v/>
      </c>
      <c r="H270" s="11"/>
      <c r="I270" s="14"/>
      <c r="J270" s="11" t="str">
        <f t="shared" si="52"/>
        <v/>
      </c>
      <c r="K270" s="11" t="str">
        <f t="shared" si="55"/>
        <v/>
      </c>
      <c r="L270" s="11" t="str">
        <f t="shared" si="56"/>
        <v/>
      </c>
      <c r="M270" s="11" t="str">
        <f t="shared" si="53"/>
        <v/>
      </c>
      <c r="N270" s="11" t="str">
        <f>IF(E270&lt;&gt;"",VLOOKUP(E270,依頼一覧!F:H,2,0),"")</f>
        <v/>
      </c>
    </row>
    <row r="271" spans="1:14">
      <c r="A271" s="7">
        <v>270</v>
      </c>
      <c r="B271" s="56" t="str">
        <f t="shared" ca="1" si="51"/>
        <v/>
      </c>
      <c r="C271" s="54" t="str">
        <f t="shared" si="50"/>
        <v/>
      </c>
      <c r="D271" s="9"/>
      <c r="E271" s="10"/>
      <c r="F271" s="45"/>
      <c r="G271" s="10" t="str">
        <f t="shared" si="54"/>
        <v/>
      </c>
      <c r="H271" s="11"/>
      <c r="I271" s="14"/>
      <c r="J271" s="11" t="str">
        <f t="shared" si="52"/>
        <v/>
      </c>
      <c r="K271" s="11" t="str">
        <f t="shared" si="55"/>
        <v/>
      </c>
      <c r="L271" s="11" t="str">
        <f t="shared" si="56"/>
        <v/>
      </c>
      <c r="M271" s="11" t="str">
        <f t="shared" si="53"/>
        <v/>
      </c>
      <c r="N271" s="11" t="str">
        <f>IF(E271&lt;&gt;"",VLOOKUP(E271,依頼一覧!F:H,2,0),"")</f>
        <v/>
      </c>
    </row>
    <row r="272" spans="1:14">
      <c r="A272" s="7">
        <v>271</v>
      </c>
      <c r="B272" s="56" t="str">
        <f t="shared" ca="1" si="51"/>
        <v/>
      </c>
      <c r="C272" s="54" t="str">
        <f t="shared" si="50"/>
        <v/>
      </c>
      <c r="D272" s="9"/>
      <c r="E272" s="10"/>
      <c r="F272" s="45"/>
      <c r="G272" s="10" t="str">
        <f t="shared" si="54"/>
        <v/>
      </c>
      <c r="H272" s="11"/>
      <c r="I272" s="14"/>
      <c r="J272" s="11" t="str">
        <f t="shared" si="52"/>
        <v/>
      </c>
      <c r="K272" s="11" t="str">
        <f t="shared" si="55"/>
        <v/>
      </c>
      <c r="L272" s="11" t="str">
        <f t="shared" si="56"/>
        <v/>
      </c>
      <c r="M272" s="11" t="str">
        <f t="shared" si="53"/>
        <v/>
      </c>
      <c r="N272" s="11" t="str">
        <f>IF(E272&lt;&gt;"",VLOOKUP(E272,依頼一覧!F:H,2,0),"")</f>
        <v/>
      </c>
    </row>
    <row r="273" spans="1:14">
      <c r="A273" s="7">
        <v>272</v>
      </c>
      <c r="B273" s="56" t="str">
        <f t="shared" ca="1" si="51"/>
        <v/>
      </c>
      <c r="C273" s="54" t="str">
        <f t="shared" si="50"/>
        <v/>
      </c>
      <c r="D273" s="9"/>
      <c r="E273" s="10"/>
      <c r="F273" s="45"/>
      <c r="G273" s="10" t="str">
        <f t="shared" si="54"/>
        <v/>
      </c>
      <c r="H273" s="11"/>
      <c r="I273" s="14"/>
      <c r="J273" s="11" t="str">
        <f t="shared" si="52"/>
        <v/>
      </c>
      <c r="K273" s="11" t="str">
        <f t="shared" si="55"/>
        <v/>
      </c>
      <c r="L273" s="11" t="str">
        <f t="shared" si="56"/>
        <v/>
      </c>
      <c r="M273" s="11" t="str">
        <f t="shared" si="53"/>
        <v/>
      </c>
      <c r="N273" s="11" t="str">
        <f>IF(E273&lt;&gt;"",VLOOKUP(E273,依頼一覧!F:H,2,0),"")</f>
        <v/>
      </c>
    </row>
    <row r="274" spans="1:14">
      <c r="A274" s="7">
        <v>273</v>
      </c>
      <c r="B274" s="56" t="str">
        <f t="shared" ca="1" si="51"/>
        <v/>
      </c>
      <c r="C274" s="54" t="str">
        <f t="shared" si="50"/>
        <v/>
      </c>
      <c r="D274" s="9"/>
      <c r="E274" s="10"/>
      <c r="F274" s="45"/>
      <c r="G274" s="10" t="str">
        <f t="shared" si="54"/>
        <v/>
      </c>
      <c r="H274" s="11"/>
      <c r="I274" s="14"/>
      <c r="J274" s="11" t="str">
        <f t="shared" si="52"/>
        <v/>
      </c>
      <c r="K274" s="11" t="str">
        <f t="shared" si="55"/>
        <v/>
      </c>
      <c r="L274" s="11" t="str">
        <f t="shared" si="56"/>
        <v/>
      </c>
      <c r="M274" s="11" t="str">
        <f t="shared" si="53"/>
        <v/>
      </c>
      <c r="N274" s="11" t="str">
        <f>IF(E274&lt;&gt;"",VLOOKUP(E274,依頼一覧!F:H,2,0),"")</f>
        <v/>
      </c>
    </row>
    <row r="275" spans="1:14">
      <c r="A275" s="7">
        <v>274</v>
      </c>
      <c r="B275" s="56" t="str">
        <f t="shared" ca="1" si="51"/>
        <v/>
      </c>
      <c r="C275" s="54" t="str">
        <f t="shared" si="50"/>
        <v/>
      </c>
      <c r="D275" s="9"/>
      <c r="E275" s="10"/>
      <c r="F275" s="45"/>
      <c r="G275" s="10" t="str">
        <f t="shared" si="54"/>
        <v/>
      </c>
      <c r="H275" s="11"/>
      <c r="I275" s="14"/>
      <c r="J275" s="11" t="str">
        <f t="shared" si="52"/>
        <v/>
      </c>
      <c r="K275" s="11" t="str">
        <f t="shared" si="55"/>
        <v/>
      </c>
      <c r="L275" s="11" t="str">
        <f t="shared" si="56"/>
        <v/>
      </c>
      <c r="M275" s="11" t="str">
        <f t="shared" si="53"/>
        <v/>
      </c>
      <c r="N275" s="11" t="str">
        <f>IF(E275&lt;&gt;"",VLOOKUP(E275,依頼一覧!F:H,2,0),"")</f>
        <v/>
      </c>
    </row>
    <row r="276" spans="1:14">
      <c r="A276" s="7">
        <v>275</v>
      </c>
      <c r="B276" s="56" t="str">
        <f t="shared" ca="1" si="51"/>
        <v/>
      </c>
      <c r="C276" s="54" t="str">
        <f t="shared" si="50"/>
        <v/>
      </c>
      <c r="D276" s="9"/>
      <c r="E276" s="10"/>
      <c r="F276" s="45"/>
      <c r="G276" s="10" t="str">
        <f t="shared" si="54"/>
        <v/>
      </c>
      <c r="H276" s="11"/>
      <c r="I276" s="14"/>
      <c r="J276" s="11" t="str">
        <f t="shared" si="52"/>
        <v/>
      </c>
      <c r="K276" s="11" t="str">
        <f t="shared" si="55"/>
        <v/>
      </c>
      <c r="L276" s="11" t="str">
        <f t="shared" si="56"/>
        <v/>
      </c>
      <c r="M276" s="11" t="str">
        <f t="shared" si="53"/>
        <v/>
      </c>
      <c r="N276" s="11" t="str">
        <f>IF(E276&lt;&gt;"",VLOOKUP(E276,依頼一覧!F:H,2,0),"")</f>
        <v/>
      </c>
    </row>
    <row r="277" spans="1:14">
      <c r="A277" s="7">
        <v>276</v>
      </c>
      <c r="B277" s="56" t="str">
        <f t="shared" ca="1" si="51"/>
        <v/>
      </c>
      <c r="C277" s="54" t="str">
        <f t="shared" si="50"/>
        <v/>
      </c>
      <c r="D277" s="9"/>
      <c r="E277" s="10"/>
      <c r="F277" s="45"/>
      <c r="G277" s="10" t="str">
        <f t="shared" si="54"/>
        <v/>
      </c>
      <c r="H277" s="11"/>
      <c r="I277" s="14"/>
      <c r="J277" s="11" t="str">
        <f t="shared" si="52"/>
        <v/>
      </c>
      <c r="K277" s="11" t="str">
        <f t="shared" si="55"/>
        <v/>
      </c>
      <c r="L277" s="11" t="str">
        <f t="shared" si="56"/>
        <v/>
      </c>
      <c r="M277" s="11" t="str">
        <f t="shared" si="53"/>
        <v/>
      </c>
      <c r="N277" s="11" t="str">
        <f>IF(E277&lt;&gt;"",VLOOKUP(E277,依頼一覧!F:H,2,0),"")</f>
        <v/>
      </c>
    </row>
    <row r="278" spans="1:14">
      <c r="A278" s="7">
        <v>277</v>
      </c>
      <c r="B278" s="56" t="str">
        <f t="shared" ca="1" si="51"/>
        <v/>
      </c>
      <c r="C278" s="54" t="str">
        <f t="shared" si="50"/>
        <v/>
      </c>
      <c r="D278" s="9"/>
      <c r="E278" s="10"/>
      <c r="F278" s="45"/>
      <c r="G278" s="10" t="str">
        <f t="shared" si="54"/>
        <v/>
      </c>
      <c r="H278" s="11"/>
      <c r="I278" s="14"/>
      <c r="J278" s="11" t="str">
        <f t="shared" si="52"/>
        <v/>
      </c>
      <c r="K278" s="11" t="str">
        <f t="shared" si="55"/>
        <v/>
      </c>
      <c r="L278" s="11" t="str">
        <f t="shared" si="56"/>
        <v/>
      </c>
      <c r="M278" s="11" t="str">
        <f t="shared" si="53"/>
        <v/>
      </c>
      <c r="N278" s="11" t="str">
        <f>IF(E278&lt;&gt;"",VLOOKUP(E278,依頼一覧!F:H,2,0),"")</f>
        <v/>
      </c>
    </row>
    <row r="279" spans="1:14">
      <c r="A279" s="7">
        <v>278</v>
      </c>
      <c r="B279" s="56" t="str">
        <f t="shared" ca="1" si="51"/>
        <v/>
      </c>
      <c r="C279" s="54" t="str">
        <f t="shared" si="50"/>
        <v/>
      </c>
      <c r="D279" s="9"/>
      <c r="E279" s="10"/>
      <c r="F279" s="45"/>
      <c r="G279" s="10" t="str">
        <f t="shared" si="54"/>
        <v/>
      </c>
      <c r="H279" s="11"/>
      <c r="I279" s="14"/>
      <c r="J279" s="11" t="str">
        <f t="shared" si="52"/>
        <v/>
      </c>
      <c r="K279" s="11" t="str">
        <f t="shared" si="55"/>
        <v/>
      </c>
      <c r="L279" s="11" t="str">
        <f t="shared" si="56"/>
        <v/>
      </c>
      <c r="M279" s="11" t="str">
        <f t="shared" si="53"/>
        <v/>
      </c>
      <c r="N279" s="11" t="str">
        <f>IF(E279&lt;&gt;"",VLOOKUP(E279,依頼一覧!F:H,2,0),"")</f>
        <v/>
      </c>
    </row>
    <row r="280" spans="1:14">
      <c r="A280" s="7">
        <v>279</v>
      </c>
      <c r="B280" s="56" t="str">
        <f t="shared" ca="1" si="51"/>
        <v/>
      </c>
      <c r="C280" s="54" t="str">
        <f t="shared" si="50"/>
        <v/>
      </c>
      <c r="D280" s="9"/>
      <c r="E280" s="10"/>
      <c r="F280" s="45"/>
      <c r="G280" s="10" t="str">
        <f t="shared" si="54"/>
        <v/>
      </c>
      <c r="H280" s="11"/>
      <c r="I280" s="14"/>
      <c r="J280" s="11" t="str">
        <f t="shared" si="52"/>
        <v/>
      </c>
      <c r="K280" s="11" t="str">
        <f t="shared" si="55"/>
        <v/>
      </c>
      <c r="L280" s="11" t="str">
        <f t="shared" si="56"/>
        <v/>
      </c>
      <c r="M280" s="11" t="str">
        <f t="shared" si="53"/>
        <v/>
      </c>
      <c r="N280" s="11" t="str">
        <f>IF(E280&lt;&gt;"",VLOOKUP(E280,依頼一覧!F:H,2,0),"")</f>
        <v/>
      </c>
    </row>
    <row r="281" spans="1:14">
      <c r="A281" s="7">
        <v>280</v>
      </c>
      <c r="B281" s="56" t="str">
        <f t="shared" ca="1" si="51"/>
        <v/>
      </c>
      <c r="C281" s="54" t="str">
        <f t="shared" si="50"/>
        <v/>
      </c>
      <c r="D281" s="9"/>
      <c r="E281" s="10"/>
      <c r="F281" s="45"/>
      <c r="G281" s="10" t="str">
        <f t="shared" si="54"/>
        <v/>
      </c>
      <c r="H281" s="11"/>
      <c r="I281" s="14"/>
      <c r="J281" s="11" t="str">
        <f t="shared" si="52"/>
        <v/>
      </c>
      <c r="K281" s="11" t="str">
        <f t="shared" si="55"/>
        <v/>
      </c>
      <c r="L281" s="11" t="str">
        <f t="shared" si="56"/>
        <v/>
      </c>
      <c r="M281" s="11" t="str">
        <f t="shared" si="53"/>
        <v/>
      </c>
      <c r="N281" s="11" t="str">
        <f>IF(E281&lt;&gt;"",VLOOKUP(E281,依頼一覧!F:H,2,0),"")</f>
        <v/>
      </c>
    </row>
    <row r="282" spans="1:14">
      <c r="A282" s="7">
        <v>281</v>
      </c>
      <c r="B282" s="56" t="str">
        <f t="shared" ca="1" si="51"/>
        <v/>
      </c>
      <c r="C282" s="54" t="str">
        <f t="shared" si="50"/>
        <v/>
      </c>
      <c r="D282" s="9"/>
      <c r="E282" s="10"/>
      <c r="F282" s="45"/>
      <c r="G282" s="10" t="str">
        <f t="shared" si="54"/>
        <v/>
      </c>
      <c r="H282" s="11"/>
      <c r="I282" s="14"/>
      <c r="J282" s="11" t="str">
        <f t="shared" si="52"/>
        <v/>
      </c>
      <c r="K282" s="11" t="str">
        <f t="shared" si="55"/>
        <v/>
      </c>
      <c r="L282" s="11" t="str">
        <f t="shared" si="56"/>
        <v/>
      </c>
      <c r="M282" s="11" t="str">
        <f t="shared" si="53"/>
        <v/>
      </c>
      <c r="N282" s="11" t="str">
        <f>IF(E282&lt;&gt;"",VLOOKUP(E282,依頼一覧!F:H,2,0),"")</f>
        <v/>
      </c>
    </row>
    <row r="283" spans="1:14">
      <c r="A283" s="7">
        <v>282</v>
      </c>
      <c r="B283" s="56" t="str">
        <f t="shared" ca="1" si="51"/>
        <v/>
      </c>
      <c r="C283" s="54" t="str">
        <f t="shared" si="50"/>
        <v/>
      </c>
      <c r="D283" s="9"/>
      <c r="E283" s="10"/>
      <c r="F283" s="45"/>
      <c r="G283" s="10" t="str">
        <f t="shared" si="54"/>
        <v/>
      </c>
      <c r="H283" s="11"/>
      <c r="I283" s="14"/>
      <c r="J283" s="11" t="str">
        <f t="shared" si="52"/>
        <v/>
      </c>
      <c r="K283" s="11" t="str">
        <f t="shared" si="55"/>
        <v/>
      </c>
      <c r="L283" s="11" t="str">
        <f t="shared" si="56"/>
        <v/>
      </c>
      <c r="M283" s="11" t="str">
        <f t="shared" si="53"/>
        <v/>
      </c>
      <c r="N283" s="11" t="str">
        <f>IF(E283&lt;&gt;"",VLOOKUP(E283,依頼一覧!F:H,2,0),"")</f>
        <v/>
      </c>
    </row>
    <row r="284" spans="1:14">
      <c r="A284" s="7">
        <v>283</v>
      </c>
      <c r="B284" s="56" t="str">
        <f t="shared" ca="1" si="51"/>
        <v/>
      </c>
      <c r="C284" s="54" t="str">
        <f t="shared" si="50"/>
        <v/>
      </c>
      <c r="D284" s="9"/>
      <c r="E284" s="10"/>
      <c r="F284" s="45"/>
      <c r="G284" s="10" t="str">
        <f t="shared" si="54"/>
        <v/>
      </c>
      <c r="H284" s="11"/>
      <c r="I284" s="14"/>
      <c r="J284" s="11" t="str">
        <f t="shared" si="52"/>
        <v/>
      </c>
      <c r="K284" s="11" t="str">
        <f t="shared" si="55"/>
        <v/>
      </c>
      <c r="L284" s="11" t="str">
        <f t="shared" si="56"/>
        <v/>
      </c>
      <c r="M284" s="11" t="str">
        <f t="shared" si="53"/>
        <v/>
      </c>
      <c r="N284" s="11" t="str">
        <f>IF(E284&lt;&gt;"",VLOOKUP(E284,依頼一覧!F:H,2,0),"")</f>
        <v/>
      </c>
    </row>
    <row r="285" spans="1:14">
      <c r="A285" s="7">
        <v>284</v>
      </c>
      <c r="B285" s="56" t="str">
        <f t="shared" ca="1" si="51"/>
        <v/>
      </c>
      <c r="C285" s="54" t="str">
        <f t="shared" si="50"/>
        <v/>
      </c>
      <c r="D285" s="9"/>
      <c r="E285" s="10"/>
      <c r="F285" s="45"/>
      <c r="G285" s="10" t="str">
        <f t="shared" si="54"/>
        <v/>
      </c>
      <c r="H285" s="11"/>
      <c r="I285" s="14"/>
      <c r="J285" s="11" t="str">
        <f t="shared" si="52"/>
        <v/>
      </c>
      <c r="K285" s="11" t="str">
        <f t="shared" si="55"/>
        <v/>
      </c>
      <c r="L285" s="11" t="str">
        <f t="shared" si="56"/>
        <v/>
      </c>
      <c r="M285" s="11" t="str">
        <f t="shared" si="53"/>
        <v/>
      </c>
      <c r="N285" s="11" t="str">
        <f>IF(E285&lt;&gt;"",VLOOKUP(E285,依頼一覧!F:H,2,0),"")</f>
        <v/>
      </c>
    </row>
    <row r="286" spans="1:14">
      <c r="A286" s="7">
        <v>285</v>
      </c>
      <c r="B286" s="56" t="str">
        <f t="shared" ca="1" si="51"/>
        <v/>
      </c>
      <c r="C286" s="54" t="str">
        <f t="shared" si="50"/>
        <v/>
      </c>
      <c r="D286" s="9"/>
      <c r="E286" s="10"/>
      <c r="F286" s="45"/>
      <c r="G286" s="10" t="str">
        <f t="shared" si="54"/>
        <v/>
      </c>
      <c r="H286" s="11"/>
      <c r="I286" s="14"/>
      <c r="J286" s="11" t="str">
        <f t="shared" si="52"/>
        <v/>
      </c>
      <c r="K286" s="11" t="str">
        <f t="shared" si="55"/>
        <v/>
      </c>
      <c r="L286" s="11" t="str">
        <f t="shared" si="56"/>
        <v/>
      </c>
      <c r="M286" s="11" t="str">
        <f t="shared" si="53"/>
        <v/>
      </c>
      <c r="N286" s="11" t="str">
        <f>IF(E286&lt;&gt;"",VLOOKUP(E286,依頼一覧!F:H,2,0),"")</f>
        <v/>
      </c>
    </row>
    <row r="287" spans="1:14">
      <c r="A287" s="7">
        <v>286</v>
      </c>
      <c r="B287" s="56" t="str">
        <f t="shared" ca="1" si="51"/>
        <v/>
      </c>
      <c r="C287" s="54" t="str">
        <f t="shared" si="50"/>
        <v/>
      </c>
      <c r="D287" s="9"/>
      <c r="E287" s="10"/>
      <c r="F287" s="45"/>
      <c r="G287" s="10" t="str">
        <f t="shared" si="54"/>
        <v/>
      </c>
      <c r="H287" s="11"/>
      <c r="I287" s="14"/>
      <c r="J287" s="11" t="str">
        <f t="shared" si="52"/>
        <v/>
      </c>
      <c r="K287" s="11" t="str">
        <f t="shared" si="55"/>
        <v/>
      </c>
      <c r="L287" s="11" t="str">
        <f t="shared" si="56"/>
        <v/>
      </c>
      <c r="M287" s="11" t="str">
        <f t="shared" si="53"/>
        <v/>
      </c>
      <c r="N287" s="11" t="str">
        <f>IF(E287&lt;&gt;"",VLOOKUP(E287,依頼一覧!F:H,2,0),"")</f>
        <v/>
      </c>
    </row>
    <row r="288" spans="1:14">
      <c r="A288" s="7">
        <v>287</v>
      </c>
      <c r="B288" s="56" t="str">
        <f t="shared" ca="1" si="51"/>
        <v/>
      </c>
      <c r="C288" s="54" t="str">
        <f t="shared" si="50"/>
        <v/>
      </c>
      <c r="D288" s="9"/>
      <c r="E288" s="10"/>
      <c r="F288" s="45"/>
      <c r="G288" s="10" t="str">
        <f t="shared" si="54"/>
        <v/>
      </c>
      <c r="H288" s="11"/>
      <c r="I288" s="14"/>
      <c r="J288" s="11" t="str">
        <f t="shared" si="52"/>
        <v/>
      </c>
      <c r="K288" s="11" t="str">
        <f t="shared" si="55"/>
        <v/>
      </c>
      <c r="L288" s="11" t="str">
        <f t="shared" si="56"/>
        <v/>
      </c>
      <c r="M288" s="11" t="str">
        <f t="shared" si="53"/>
        <v/>
      </c>
      <c r="N288" s="11" t="str">
        <f>IF(E288&lt;&gt;"",VLOOKUP(E288,依頼一覧!F:H,2,0),"")</f>
        <v/>
      </c>
    </row>
    <row r="289" spans="1:14">
      <c r="A289" s="7">
        <v>288</v>
      </c>
      <c r="B289" s="56" t="str">
        <f t="shared" ca="1" si="51"/>
        <v/>
      </c>
      <c r="C289" s="54" t="str">
        <f t="shared" si="50"/>
        <v/>
      </c>
      <c r="D289" s="9"/>
      <c r="E289" s="10"/>
      <c r="F289" s="45"/>
      <c r="G289" s="10" t="str">
        <f t="shared" si="54"/>
        <v/>
      </c>
      <c r="H289" s="11"/>
      <c r="I289" s="14"/>
      <c r="J289" s="11" t="str">
        <f t="shared" si="52"/>
        <v/>
      </c>
      <c r="K289" s="11" t="str">
        <f t="shared" si="55"/>
        <v/>
      </c>
      <c r="L289" s="11" t="str">
        <f t="shared" si="56"/>
        <v/>
      </c>
      <c r="M289" s="11" t="str">
        <f t="shared" si="53"/>
        <v/>
      </c>
      <c r="N289" s="11" t="str">
        <f>IF(E289&lt;&gt;"",VLOOKUP(E289,依頼一覧!F:H,2,0),"")</f>
        <v/>
      </c>
    </row>
    <row r="290" spans="1:14">
      <c r="A290" s="7">
        <v>289</v>
      </c>
      <c r="B290" s="56" t="str">
        <f t="shared" ca="1" si="51"/>
        <v/>
      </c>
      <c r="C290" s="54" t="str">
        <f t="shared" si="50"/>
        <v/>
      </c>
      <c r="D290" s="9"/>
      <c r="E290" s="10"/>
      <c r="F290" s="45"/>
      <c r="G290" s="10" t="str">
        <f t="shared" si="54"/>
        <v/>
      </c>
      <c r="H290" s="11"/>
      <c r="I290" s="14"/>
      <c r="J290" s="11" t="str">
        <f t="shared" si="52"/>
        <v/>
      </c>
      <c r="K290" s="11" t="str">
        <f t="shared" si="55"/>
        <v/>
      </c>
      <c r="L290" s="11" t="str">
        <f t="shared" si="56"/>
        <v/>
      </c>
      <c r="M290" s="11" t="str">
        <f t="shared" si="53"/>
        <v/>
      </c>
      <c r="N290" s="11" t="str">
        <f>IF(E290&lt;&gt;"",VLOOKUP(E290,依頼一覧!F:H,2,0),"")</f>
        <v/>
      </c>
    </row>
    <row r="291" spans="1:14">
      <c r="A291" s="7">
        <v>290</v>
      </c>
      <c r="B291" s="56" t="str">
        <f t="shared" ca="1" si="51"/>
        <v/>
      </c>
      <c r="C291" s="54" t="str">
        <f t="shared" si="50"/>
        <v/>
      </c>
      <c r="D291" s="9"/>
      <c r="E291" s="10"/>
      <c r="F291" s="45"/>
      <c r="G291" s="10" t="str">
        <f t="shared" si="54"/>
        <v/>
      </c>
      <c r="H291" s="11"/>
      <c r="I291" s="14"/>
      <c r="J291" s="11" t="str">
        <f t="shared" si="52"/>
        <v/>
      </c>
      <c r="K291" s="11" t="str">
        <f t="shared" si="55"/>
        <v/>
      </c>
      <c r="L291" s="11" t="str">
        <f t="shared" si="56"/>
        <v/>
      </c>
      <c r="M291" s="11" t="str">
        <f t="shared" si="53"/>
        <v/>
      </c>
      <c r="N291" s="11" t="str">
        <f>IF(E291&lt;&gt;"",VLOOKUP(E291,依頼一覧!F:H,2,0),"")</f>
        <v/>
      </c>
    </row>
    <row r="292" spans="1:14">
      <c r="A292" s="7">
        <v>291</v>
      </c>
      <c r="B292" s="56" t="str">
        <f t="shared" ca="1" si="51"/>
        <v/>
      </c>
      <c r="C292" s="54" t="str">
        <f t="shared" si="50"/>
        <v/>
      </c>
      <c r="D292" s="9"/>
      <c r="E292" s="10"/>
      <c r="F292" s="45"/>
      <c r="G292" s="10" t="str">
        <f t="shared" si="54"/>
        <v/>
      </c>
      <c r="H292" s="11"/>
      <c r="I292" s="14"/>
      <c r="J292" s="11" t="str">
        <f t="shared" si="52"/>
        <v/>
      </c>
      <c r="K292" s="11" t="str">
        <f t="shared" si="55"/>
        <v/>
      </c>
      <c r="L292" s="11" t="str">
        <f t="shared" si="56"/>
        <v/>
      </c>
      <c r="M292" s="11" t="str">
        <f t="shared" si="53"/>
        <v/>
      </c>
      <c r="N292" s="11" t="str">
        <f>IF(E292&lt;&gt;"",VLOOKUP(E292,依頼一覧!F:H,2,0),"")</f>
        <v/>
      </c>
    </row>
    <row r="293" spans="1:14">
      <c r="A293" s="7">
        <v>292</v>
      </c>
      <c r="B293" s="56" t="str">
        <f t="shared" ca="1" si="51"/>
        <v/>
      </c>
      <c r="C293" s="54" t="str">
        <f t="shared" si="50"/>
        <v/>
      </c>
      <c r="D293" s="9"/>
      <c r="E293" s="10"/>
      <c r="F293" s="45"/>
      <c r="G293" s="10" t="str">
        <f t="shared" si="54"/>
        <v/>
      </c>
      <c r="H293" s="11"/>
      <c r="I293" s="14"/>
      <c r="J293" s="11" t="str">
        <f t="shared" si="52"/>
        <v/>
      </c>
      <c r="K293" s="11" t="str">
        <f t="shared" si="55"/>
        <v/>
      </c>
      <c r="L293" s="11" t="str">
        <f t="shared" si="56"/>
        <v/>
      </c>
      <c r="M293" s="11" t="str">
        <f t="shared" si="53"/>
        <v/>
      </c>
      <c r="N293" s="11" t="str">
        <f>IF(E293&lt;&gt;"",VLOOKUP(E293,依頼一覧!F:H,2,0),"")</f>
        <v/>
      </c>
    </row>
    <row r="294" spans="1:14">
      <c r="A294" s="7">
        <v>293</v>
      </c>
      <c r="B294" s="56" t="str">
        <f t="shared" ca="1" si="51"/>
        <v/>
      </c>
      <c r="C294" s="54" t="str">
        <f t="shared" si="50"/>
        <v/>
      </c>
      <c r="D294" s="9"/>
      <c r="E294" s="10"/>
      <c r="F294" s="45"/>
      <c r="G294" s="10" t="str">
        <f t="shared" si="54"/>
        <v/>
      </c>
      <c r="H294" s="11"/>
      <c r="I294" s="14"/>
      <c r="J294" s="11" t="str">
        <f t="shared" si="52"/>
        <v/>
      </c>
      <c r="K294" s="11" t="str">
        <f t="shared" si="55"/>
        <v/>
      </c>
      <c r="L294" s="11" t="str">
        <f t="shared" si="56"/>
        <v/>
      </c>
      <c r="M294" s="11" t="str">
        <f t="shared" si="53"/>
        <v/>
      </c>
      <c r="N294" s="11" t="str">
        <f>IF(E294&lt;&gt;"",VLOOKUP(E294,依頼一覧!F:H,2,0),"")</f>
        <v/>
      </c>
    </row>
    <row r="295" spans="1:14">
      <c r="A295" s="7">
        <v>294</v>
      </c>
      <c r="B295" s="56" t="str">
        <f t="shared" ca="1" si="51"/>
        <v/>
      </c>
      <c r="C295" s="54" t="str">
        <f t="shared" si="50"/>
        <v/>
      </c>
      <c r="D295" s="9"/>
      <c r="E295" s="10"/>
      <c r="F295" s="45"/>
      <c r="G295" s="10" t="str">
        <f t="shared" si="54"/>
        <v/>
      </c>
      <c r="H295" s="11"/>
      <c r="I295" s="14"/>
      <c r="J295" s="11" t="str">
        <f t="shared" si="52"/>
        <v/>
      </c>
      <c r="K295" s="11" t="str">
        <f t="shared" si="55"/>
        <v/>
      </c>
      <c r="L295" s="11" t="str">
        <f t="shared" si="56"/>
        <v/>
      </c>
      <c r="M295" s="11" t="str">
        <f t="shared" si="53"/>
        <v/>
      </c>
      <c r="N295" s="11" t="str">
        <f>IF(E295&lt;&gt;"",VLOOKUP(E295,依頼一覧!F:H,2,0),"")</f>
        <v/>
      </c>
    </row>
    <row r="296" spans="1:14">
      <c r="A296" s="7">
        <v>295</v>
      </c>
      <c r="B296" s="56" t="str">
        <f t="shared" ca="1" si="51"/>
        <v/>
      </c>
      <c r="C296" s="54" t="str">
        <f t="shared" si="50"/>
        <v/>
      </c>
      <c r="D296" s="9"/>
      <c r="E296" s="10"/>
      <c r="F296" s="45"/>
      <c r="G296" s="10" t="str">
        <f t="shared" si="54"/>
        <v/>
      </c>
      <c r="H296" s="11"/>
      <c r="I296" s="14"/>
      <c r="J296" s="11" t="str">
        <f t="shared" si="52"/>
        <v/>
      </c>
      <c r="K296" s="11" t="str">
        <f t="shared" si="55"/>
        <v/>
      </c>
      <c r="L296" s="11" t="str">
        <f t="shared" si="56"/>
        <v/>
      </c>
      <c r="M296" s="11" t="str">
        <f t="shared" si="53"/>
        <v/>
      </c>
      <c r="N296" s="11" t="str">
        <f>IF(E296&lt;&gt;"",VLOOKUP(E296,依頼一覧!F:H,2,0),"")</f>
        <v/>
      </c>
    </row>
    <row r="297" spans="1:14">
      <c r="A297" s="7">
        <v>296</v>
      </c>
      <c r="B297" s="56" t="str">
        <f t="shared" ca="1" si="51"/>
        <v/>
      </c>
      <c r="C297" s="54" t="str">
        <f t="shared" si="50"/>
        <v/>
      </c>
      <c r="D297" s="9"/>
      <c r="E297" s="10"/>
      <c r="F297" s="45"/>
      <c r="G297" s="10" t="str">
        <f t="shared" si="54"/>
        <v/>
      </c>
      <c r="H297" s="11"/>
      <c r="I297" s="14"/>
      <c r="J297" s="11" t="str">
        <f t="shared" si="52"/>
        <v/>
      </c>
      <c r="K297" s="11" t="str">
        <f t="shared" si="55"/>
        <v/>
      </c>
      <c r="L297" s="11" t="str">
        <f t="shared" si="56"/>
        <v/>
      </c>
      <c r="M297" s="11" t="str">
        <f t="shared" si="53"/>
        <v/>
      </c>
      <c r="N297" s="11" t="str">
        <f>IF(E297&lt;&gt;"",VLOOKUP(E297,依頼一覧!F:H,2,0),"")</f>
        <v/>
      </c>
    </row>
    <row r="298" spans="1:14">
      <c r="A298" s="7">
        <v>297</v>
      </c>
      <c r="B298" s="56" t="str">
        <f t="shared" ca="1" si="51"/>
        <v/>
      </c>
      <c r="C298" s="54" t="str">
        <f t="shared" si="50"/>
        <v/>
      </c>
      <c r="D298" s="9"/>
      <c r="E298" s="10"/>
      <c r="F298" s="45"/>
      <c r="G298" s="10" t="str">
        <f t="shared" si="54"/>
        <v/>
      </c>
      <c r="H298" s="11"/>
      <c r="I298" s="14"/>
      <c r="J298" s="11" t="str">
        <f t="shared" si="52"/>
        <v/>
      </c>
      <c r="K298" s="11" t="str">
        <f t="shared" si="55"/>
        <v/>
      </c>
      <c r="L298" s="11" t="str">
        <f t="shared" si="56"/>
        <v/>
      </c>
      <c r="M298" s="11" t="str">
        <f t="shared" si="53"/>
        <v/>
      </c>
      <c r="N298" s="11" t="str">
        <f>IF(E298&lt;&gt;"",VLOOKUP(E298,依頼一覧!F:H,2,0),"")</f>
        <v/>
      </c>
    </row>
    <row r="299" spans="1:14">
      <c r="A299" s="7">
        <v>298</v>
      </c>
      <c r="B299" s="56" t="str">
        <f t="shared" ca="1" si="51"/>
        <v/>
      </c>
      <c r="C299" s="54" t="str">
        <f t="shared" si="50"/>
        <v/>
      </c>
      <c r="D299" s="9"/>
      <c r="E299" s="10"/>
      <c r="F299" s="45"/>
      <c r="G299" s="10" t="str">
        <f t="shared" si="54"/>
        <v/>
      </c>
      <c r="H299" s="11"/>
      <c r="I299" s="14"/>
      <c r="J299" s="11" t="str">
        <f t="shared" si="52"/>
        <v/>
      </c>
      <c r="K299" s="11" t="str">
        <f t="shared" si="55"/>
        <v/>
      </c>
      <c r="L299" s="11" t="str">
        <f t="shared" si="56"/>
        <v/>
      </c>
      <c r="M299" s="11" t="str">
        <f t="shared" si="53"/>
        <v/>
      </c>
      <c r="N299" s="11" t="str">
        <f>IF(E299&lt;&gt;"",VLOOKUP(E299,依頼一覧!F:H,2,0),"")</f>
        <v/>
      </c>
    </row>
    <row r="300" spans="1:14">
      <c r="A300" s="7">
        <v>299</v>
      </c>
      <c r="B300" s="56" t="str">
        <f t="shared" ca="1" si="51"/>
        <v/>
      </c>
      <c r="C300" s="54" t="str">
        <f t="shared" si="50"/>
        <v/>
      </c>
      <c r="D300" s="9"/>
      <c r="E300" s="10"/>
      <c r="F300" s="45"/>
      <c r="G300" s="10" t="str">
        <f t="shared" si="54"/>
        <v/>
      </c>
      <c r="H300" s="11"/>
      <c r="I300" s="14"/>
      <c r="J300" s="11" t="str">
        <f t="shared" si="52"/>
        <v/>
      </c>
      <c r="K300" s="11" t="str">
        <f t="shared" si="55"/>
        <v/>
      </c>
      <c r="L300" s="11" t="str">
        <f t="shared" si="56"/>
        <v/>
      </c>
      <c r="M300" s="11" t="str">
        <f t="shared" si="53"/>
        <v/>
      </c>
      <c r="N300" s="11" t="str">
        <f>IF(E300&lt;&gt;"",VLOOKUP(E300,依頼一覧!F:H,2,0),"")</f>
        <v/>
      </c>
    </row>
    <row r="301" spans="1:14">
      <c r="A301" s="7">
        <v>300</v>
      </c>
      <c r="B301" s="56" t="str">
        <f t="shared" ca="1" si="51"/>
        <v/>
      </c>
      <c r="C301" s="54" t="str">
        <f t="shared" si="50"/>
        <v/>
      </c>
      <c r="D301" s="9"/>
      <c r="E301" s="10"/>
      <c r="F301" s="45"/>
      <c r="G301" s="10" t="str">
        <f t="shared" si="54"/>
        <v/>
      </c>
      <c r="H301" s="11"/>
      <c r="I301" s="14"/>
      <c r="J301" s="11" t="str">
        <f t="shared" si="52"/>
        <v/>
      </c>
      <c r="K301" s="11" t="str">
        <f t="shared" si="55"/>
        <v/>
      </c>
      <c r="L301" s="11" t="str">
        <f t="shared" si="56"/>
        <v/>
      </c>
      <c r="M301" s="11" t="str">
        <f t="shared" si="53"/>
        <v/>
      </c>
      <c r="N301" s="11" t="str">
        <f>IF(E301&lt;&gt;"",VLOOKUP(E301,依頼一覧!F:H,2,0),"")</f>
        <v/>
      </c>
    </row>
    <row r="302" spans="1:14">
      <c r="A302" s="7">
        <v>301</v>
      </c>
      <c r="B302" s="56" t="str">
        <f t="shared" ca="1" si="51"/>
        <v/>
      </c>
      <c r="C302" s="54" t="str">
        <f t="shared" si="50"/>
        <v/>
      </c>
      <c r="D302" s="9"/>
      <c r="E302" s="10"/>
      <c r="F302" s="45"/>
      <c r="G302" s="10" t="str">
        <f t="shared" si="54"/>
        <v/>
      </c>
      <c r="H302" s="11"/>
      <c r="I302" s="14"/>
      <c r="J302" s="11" t="str">
        <f t="shared" si="52"/>
        <v/>
      </c>
      <c r="K302" s="11" t="str">
        <f t="shared" si="55"/>
        <v/>
      </c>
      <c r="L302" s="11" t="str">
        <f t="shared" si="56"/>
        <v/>
      </c>
      <c r="M302" s="11" t="str">
        <f t="shared" si="53"/>
        <v/>
      </c>
      <c r="N302" s="11" t="str">
        <f>IF(E302&lt;&gt;"",VLOOKUP(E302,依頼一覧!F:H,2,0),"")</f>
        <v/>
      </c>
    </row>
    <row r="303" spans="1:14">
      <c r="A303" s="7">
        <v>302</v>
      </c>
      <c r="B303" s="56" t="str">
        <f t="shared" ca="1" si="51"/>
        <v/>
      </c>
      <c r="C303" s="54" t="str">
        <f t="shared" si="50"/>
        <v/>
      </c>
      <c r="D303" s="9"/>
      <c r="E303" s="10"/>
      <c r="F303" s="45"/>
      <c r="G303" s="10" t="str">
        <f t="shared" si="54"/>
        <v/>
      </c>
      <c r="H303" s="11"/>
      <c r="I303" s="14"/>
      <c r="J303" s="11" t="str">
        <f t="shared" si="52"/>
        <v/>
      </c>
      <c r="K303" s="11" t="str">
        <f t="shared" si="55"/>
        <v/>
      </c>
      <c r="L303" s="11" t="str">
        <f t="shared" si="56"/>
        <v/>
      </c>
      <c r="M303" s="11" t="str">
        <f t="shared" si="53"/>
        <v/>
      </c>
      <c r="N303" s="11" t="str">
        <f>IF(E303&lt;&gt;"",VLOOKUP(E303,依頼一覧!F:H,2,0),"")</f>
        <v/>
      </c>
    </row>
    <row r="304" spans="1:14">
      <c r="A304" s="7">
        <v>303</v>
      </c>
      <c r="B304" s="56" t="str">
        <f t="shared" ca="1" si="51"/>
        <v/>
      </c>
      <c r="C304" s="54" t="str">
        <f t="shared" si="50"/>
        <v/>
      </c>
      <c r="D304" s="9"/>
      <c r="E304" s="10"/>
      <c r="F304" s="45"/>
      <c r="G304" s="10" t="str">
        <f t="shared" si="54"/>
        <v/>
      </c>
      <c r="H304" s="11"/>
      <c r="I304" s="14"/>
      <c r="J304" s="11" t="str">
        <f t="shared" si="52"/>
        <v/>
      </c>
      <c r="K304" s="11" t="str">
        <f t="shared" si="55"/>
        <v/>
      </c>
      <c r="L304" s="11" t="str">
        <f t="shared" si="56"/>
        <v/>
      </c>
      <c r="M304" s="11" t="str">
        <f t="shared" si="53"/>
        <v/>
      </c>
      <c r="N304" s="11" t="str">
        <f>IF(E304&lt;&gt;"",VLOOKUP(E304,依頼一覧!F:H,2,0),"")</f>
        <v/>
      </c>
    </row>
    <row r="305" spans="1:14">
      <c r="A305" s="7">
        <v>304</v>
      </c>
      <c r="B305" s="56" t="str">
        <f t="shared" ca="1" si="51"/>
        <v/>
      </c>
      <c r="C305" s="54" t="str">
        <f t="shared" si="50"/>
        <v/>
      </c>
      <c r="D305" s="9"/>
      <c r="E305" s="10"/>
      <c r="F305" s="45"/>
      <c r="G305" s="10" t="str">
        <f t="shared" si="54"/>
        <v/>
      </c>
      <c r="H305" s="11"/>
      <c r="I305" s="14"/>
      <c r="J305" s="11" t="str">
        <f t="shared" si="52"/>
        <v/>
      </c>
      <c r="K305" s="11" t="str">
        <f t="shared" si="55"/>
        <v/>
      </c>
      <c r="L305" s="11" t="str">
        <f t="shared" si="56"/>
        <v/>
      </c>
      <c r="M305" s="11" t="str">
        <f t="shared" si="53"/>
        <v/>
      </c>
      <c r="N305" s="11" t="str">
        <f>IF(E305&lt;&gt;"",VLOOKUP(E305,依頼一覧!F:H,2,0),"")</f>
        <v/>
      </c>
    </row>
    <row r="306" spans="1:14">
      <c r="A306" s="7">
        <v>305</v>
      </c>
      <c r="B306" s="56" t="str">
        <f t="shared" ca="1" si="51"/>
        <v/>
      </c>
      <c r="C306" s="54" t="str">
        <f t="shared" si="50"/>
        <v/>
      </c>
      <c r="D306" s="9"/>
      <c r="E306" s="10"/>
      <c r="F306" s="45"/>
      <c r="G306" s="10" t="str">
        <f t="shared" si="54"/>
        <v/>
      </c>
      <c r="H306" s="11"/>
      <c r="I306" s="14"/>
      <c r="J306" s="11" t="str">
        <f t="shared" si="52"/>
        <v/>
      </c>
      <c r="K306" s="11" t="str">
        <f t="shared" si="55"/>
        <v/>
      </c>
      <c r="L306" s="11" t="str">
        <f t="shared" si="56"/>
        <v/>
      </c>
      <c r="M306" s="11" t="str">
        <f t="shared" si="53"/>
        <v/>
      </c>
      <c r="N306" s="11" t="str">
        <f>IF(E306&lt;&gt;"",VLOOKUP(E306,依頼一覧!F:H,2,0),"")</f>
        <v/>
      </c>
    </row>
    <row r="307" spans="1:14">
      <c r="A307" s="7">
        <v>306</v>
      </c>
      <c r="B307" s="56" t="str">
        <f t="shared" ca="1" si="51"/>
        <v/>
      </c>
      <c r="C307" s="54" t="str">
        <f t="shared" si="50"/>
        <v/>
      </c>
      <c r="D307" s="9"/>
      <c r="E307" s="10"/>
      <c r="F307" s="45"/>
      <c r="G307" s="10" t="str">
        <f t="shared" si="54"/>
        <v/>
      </c>
      <c r="H307" s="11"/>
      <c r="I307" s="14"/>
      <c r="J307" s="11" t="str">
        <f t="shared" si="52"/>
        <v/>
      </c>
      <c r="K307" s="11" t="str">
        <f t="shared" si="55"/>
        <v/>
      </c>
      <c r="L307" s="11" t="str">
        <f t="shared" si="56"/>
        <v/>
      </c>
      <c r="M307" s="11" t="str">
        <f t="shared" si="53"/>
        <v/>
      </c>
      <c r="N307" s="11" t="str">
        <f>IF(E307&lt;&gt;"",VLOOKUP(E307,依頼一覧!F:H,2,0),"")</f>
        <v/>
      </c>
    </row>
    <row r="308" spans="1:14">
      <c r="A308" s="7">
        <v>307</v>
      </c>
      <c r="B308" s="56" t="str">
        <f t="shared" ca="1" si="51"/>
        <v/>
      </c>
      <c r="C308" s="54" t="str">
        <f t="shared" si="50"/>
        <v/>
      </c>
      <c r="D308" s="9"/>
      <c r="E308" s="10"/>
      <c r="F308" s="45"/>
      <c r="G308" s="10" t="str">
        <f t="shared" si="54"/>
        <v/>
      </c>
      <c r="H308" s="11"/>
      <c r="I308" s="14"/>
      <c r="J308" s="11" t="str">
        <f t="shared" si="52"/>
        <v/>
      </c>
      <c r="K308" s="11" t="str">
        <f t="shared" si="55"/>
        <v/>
      </c>
      <c r="L308" s="11" t="str">
        <f t="shared" si="56"/>
        <v/>
      </c>
      <c r="M308" s="11" t="str">
        <f t="shared" si="53"/>
        <v/>
      </c>
      <c r="N308" s="11" t="str">
        <f>IF(E308&lt;&gt;"",VLOOKUP(E308,依頼一覧!F:H,2,0),"")</f>
        <v/>
      </c>
    </row>
    <row r="309" spans="1:14">
      <c r="A309" s="7">
        <v>308</v>
      </c>
      <c r="B309" s="56" t="str">
        <f t="shared" ca="1" si="51"/>
        <v/>
      </c>
      <c r="C309" s="54" t="str">
        <f t="shared" si="50"/>
        <v/>
      </c>
      <c r="D309" s="9"/>
      <c r="E309" s="10"/>
      <c r="F309" s="45"/>
      <c r="G309" s="10" t="str">
        <f t="shared" si="54"/>
        <v/>
      </c>
      <c r="H309" s="11"/>
      <c r="I309" s="14"/>
      <c r="J309" s="11" t="str">
        <f t="shared" si="52"/>
        <v/>
      </c>
      <c r="K309" s="11" t="str">
        <f t="shared" si="55"/>
        <v/>
      </c>
      <c r="L309" s="11" t="str">
        <f t="shared" si="56"/>
        <v/>
      </c>
      <c r="M309" s="11" t="str">
        <f t="shared" si="53"/>
        <v/>
      </c>
      <c r="N309" s="11" t="str">
        <f>IF(E309&lt;&gt;"",VLOOKUP(E309,依頼一覧!F:H,2,0),"")</f>
        <v/>
      </c>
    </row>
    <row r="310" spans="1:14">
      <c r="A310" s="7">
        <v>309</v>
      </c>
      <c r="B310" s="56" t="str">
        <f t="shared" ca="1" si="51"/>
        <v/>
      </c>
      <c r="C310" s="54" t="str">
        <f t="shared" si="50"/>
        <v/>
      </c>
      <c r="D310" s="9"/>
      <c r="E310" s="10"/>
      <c r="F310" s="45"/>
      <c r="G310" s="10" t="str">
        <f t="shared" si="54"/>
        <v/>
      </c>
      <c r="H310" s="11"/>
      <c r="I310" s="14"/>
      <c r="J310" s="11" t="str">
        <f t="shared" si="52"/>
        <v/>
      </c>
      <c r="K310" s="11" t="str">
        <f t="shared" si="55"/>
        <v/>
      </c>
      <c r="L310" s="11" t="str">
        <f t="shared" si="56"/>
        <v/>
      </c>
      <c r="M310" s="11" t="str">
        <f t="shared" si="53"/>
        <v/>
      </c>
      <c r="N310" s="11" t="str">
        <f>IF(E310&lt;&gt;"",VLOOKUP(E310,依頼一覧!F:H,2,0),"")</f>
        <v/>
      </c>
    </row>
    <row r="311" spans="1:14">
      <c r="A311" s="7">
        <v>310</v>
      </c>
      <c r="B311" s="56" t="str">
        <f t="shared" ca="1" si="51"/>
        <v/>
      </c>
      <c r="C311" s="54" t="str">
        <f t="shared" si="50"/>
        <v/>
      </c>
      <c r="D311" s="9"/>
      <c r="E311" s="10"/>
      <c r="F311" s="45"/>
      <c r="G311" s="10" t="str">
        <f t="shared" si="54"/>
        <v/>
      </c>
      <c r="H311" s="11"/>
      <c r="I311" s="14"/>
      <c r="J311" s="11" t="str">
        <f t="shared" si="52"/>
        <v/>
      </c>
      <c r="K311" s="11" t="str">
        <f t="shared" si="55"/>
        <v/>
      </c>
      <c r="L311" s="11" t="str">
        <f t="shared" si="56"/>
        <v/>
      </c>
      <c r="M311" s="11" t="str">
        <f t="shared" si="53"/>
        <v/>
      </c>
      <c r="N311" s="11" t="str">
        <f>IF(E311&lt;&gt;"",VLOOKUP(E311,依頼一覧!F:H,2,0),"")</f>
        <v/>
      </c>
    </row>
    <row r="312" spans="1:14">
      <c r="A312" s="7">
        <v>311</v>
      </c>
      <c r="B312" s="56" t="str">
        <f t="shared" ca="1" si="51"/>
        <v/>
      </c>
      <c r="C312" s="54" t="str">
        <f t="shared" si="50"/>
        <v/>
      </c>
      <c r="D312" s="9"/>
      <c r="E312" s="10"/>
      <c r="F312" s="45"/>
      <c r="G312" s="10" t="str">
        <f t="shared" si="54"/>
        <v/>
      </c>
      <c r="H312" s="11"/>
      <c r="I312" s="14"/>
      <c r="J312" s="11" t="str">
        <f t="shared" si="52"/>
        <v/>
      </c>
      <c r="K312" s="11" t="str">
        <f t="shared" si="55"/>
        <v/>
      </c>
      <c r="L312" s="11" t="str">
        <f t="shared" si="56"/>
        <v/>
      </c>
      <c r="M312" s="11" t="str">
        <f t="shared" si="53"/>
        <v/>
      </c>
      <c r="N312" s="11" t="str">
        <f>IF(E312&lt;&gt;"",VLOOKUP(E312,依頼一覧!F:H,2,0),"")</f>
        <v/>
      </c>
    </row>
    <row r="313" spans="1:14">
      <c r="A313" s="7">
        <v>312</v>
      </c>
      <c r="B313" s="56" t="str">
        <f t="shared" ca="1" si="51"/>
        <v/>
      </c>
      <c r="C313" s="54" t="str">
        <f t="shared" si="50"/>
        <v/>
      </c>
      <c r="D313" s="9"/>
      <c r="E313" s="10"/>
      <c r="F313" s="45"/>
      <c r="G313" s="10" t="str">
        <f t="shared" si="54"/>
        <v/>
      </c>
      <c r="H313" s="11"/>
      <c r="I313" s="14"/>
      <c r="J313" s="11" t="str">
        <f t="shared" si="52"/>
        <v/>
      </c>
      <c r="K313" s="11" t="str">
        <f t="shared" si="55"/>
        <v/>
      </c>
      <c r="L313" s="11" t="str">
        <f t="shared" si="56"/>
        <v/>
      </c>
      <c r="M313" s="11" t="str">
        <f t="shared" si="53"/>
        <v/>
      </c>
      <c r="N313" s="11" t="str">
        <f>IF(E313&lt;&gt;"",VLOOKUP(E313,依頼一覧!F:H,2,0),"")</f>
        <v/>
      </c>
    </row>
    <row r="314" spans="1:14">
      <c r="A314" s="7">
        <v>313</v>
      </c>
      <c r="B314" s="56" t="str">
        <f t="shared" ca="1" si="51"/>
        <v/>
      </c>
      <c r="C314" s="54" t="str">
        <f t="shared" si="50"/>
        <v/>
      </c>
      <c r="D314" s="9"/>
      <c r="E314" s="10"/>
      <c r="F314" s="45"/>
      <c r="G314" s="10" t="str">
        <f t="shared" si="54"/>
        <v/>
      </c>
      <c r="H314" s="11"/>
      <c r="I314" s="14"/>
      <c r="J314" s="11" t="str">
        <f t="shared" si="52"/>
        <v/>
      </c>
      <c r="K314" s="11" t="str">
        <f t="shared" si="55"/>
        <v/>
      </c>
      <c r="L314" s="11" t="str">
        <f t="shared" si="56"/>
        <v/>
      </c>
      <c r="M314" s="11" t="str">
        <f t="shared" si="53"/>
        <v/>
      </c>
      <c r="N314" s="11" t="str">
        <f>IF(E314&lt;&gt;"",VLOOKUP(E314,依頼一覧!F:H,2,0),"")</f>
        <v/>
      </c>
    </row>
    <row r="315" spans="1:14">
      <c r="A315" s="7">
        <v>314</v>
      </c>
      <c r="B315" s="56" t="str">
        <f t="shared" ca="1" si="51"/>
        <v/>
      </c>
      <c r="C315" s="54" t="str">
        <f t="shared" si="50"/>
        <v/>
      </c>
      <c r="D315" s="9"/>
      <c r="E315" s="10"/>
      <c r="F315" s="45"/>
      <c r="G315" s="10" t="str">
        <f t="shared" si="54"/>
        <v/>
      </c>
      <c r="H315" s="11"/>
      <c r="I315" s="14"/>
      <c r="J315" s="11" t="str">
        <f t="shared" si="52"/>
        <v/>
      </c>
      <c r="K315" s="11" t="str">
        <f t="shared" si="55"/>
        <v/>
      </c>
      <c r="L315" s="11" t="str">
        <f t="shared" si="56"/>
        <v/>
      </c>
      <c r="M315" s="11" t="str">
        <f t="shared" si="53"/>
        <v/>
      </c>
      <c r="N315" s="11" t="str">
        <f>IF(E315&lt;&gt;"",VLOOKUP(E315,依頼一覧!F:H,2,0),"")</f>
        <v/>
      </c>
    </row>
    <row r="316" spans="1:14">
      <c r="A316" s="7">
        <v>315</v>
      </c>
      <c r="B316" s="56" t="str">
        <f t="shared" ca="1" si="51"/>
        <v/>
      </c>
      <c r="C316" s="54" t="str">
        <f t="shared" si="50"/>
        <v/>
      </c>
      <c r="D316" s="9"/>
      <c r="E316" s="10"/>
      <c r="F316" s="45"/>
      <c r="G316" s="10" t="str">
        <f t="shared" si="54"/>
        <v/>
      </c>
      <c r="H316" s="11"/>
      <c r="I316" s="14"/>
      <c r="J316" s="11" t="str">
        <f t="shared" si="52"/>
        <v/>
      </c>
      <c r="K316" s="11" t="str">
        <f t="shared" si="55"/>
        <v/>
      </c>
      <c r="L316" s="11" t="str">
        <f t="shared" si="56"/>
        <v/>
      </c>
      <c r="M316" s="11" t="str">
        <f t="shared" si="53"/>
        <v/>
      </c>
      <c r="N316" s="11" t="str">
        <f>IF(E316&lt;&gt;"",VLOOKUP(E316,依頼一覧!F:H,2,0),"")</f>
        <v/>
      </c>
    </row>
    <row r="317" spans="1:14">
      <c r="A317" s="7">
        <v>316</v>
      </c>
      <c r="B317" s="56" t="str">
        <f t="shared" ca="1" si="51"/>
        <v/>
      </c>
      <c r="C317" s="54" t="str">
        <f t="shared" si="50"/>
        <v/>
      </c>
      <c r="D317" s="9"/>
      <c r="E317" s="10"/>
      <c r="F317" s="45"/>
      <c r="G317" s="10" t="str">
        <f t="shared" si="54"/>
        <v/>
      </c>
      <c r="H317" s="11"/>
      <c r="I317" s="14"/>
      <c r="J317" s="11" t="str">
        <f t="shared" si="52"/>
        <v/>
      </c>
      <c r="K317" s="11" t="str">
        <f t="shared" si="55"/>
        <v/>
      </c>
      <c r="L317" s="11" t="str">
        <f t="shared" si="56"/>
        <v/>
      </c>
      <c r="M317" s="11" t="str">
        <f t="shared" si="53"/>
        <v/>
      </c>
      <c r="N317" s="11" t="str">
        <f>IF(E317&lt;&gt;"",VLOOKUP(E317,依頼一覧!F:H,2,0),"")</f>
        <v/>
      </c>
    </row>
    <row r="318" spans="1:14">
      <c r="A318" s="7">
        <v>317</v>
      </c>
      <c r="B318" s="56" t="str">
        <f t="shared" ca="1" si="51"/>
        <v/>
      </c>
      <c r="C318" s="54" t="str">
        <f t="shared" si="50"/>
        <v/>
      </c>
      <c r="D318" s="9"/>
      <c r="E318" s="10"/>
      <c r="F318" s="45"/>
      <c r="G318" s="10" t="str">
        <f t="shared" si="54"/>
        <v/>
      </c>
      <c r="H318" s="11"/>
      <c r="I318" s="14"/>
      <c r="J318" s="11" t="str">
        <f t="shared" si="52"/>
        <v/>
      </c>
      <c r="K318" s="11" t="str">
        <f t="shared" si="55"/>
        <v/>
      </c>
      <c r="L318" s="11" t="str">
        <f t="shared" si="56"/>
        <v/>
      </c>
      <c r="M318" s="11" t="str">
        <f t="shared" si="53"/>
        <v/>
      </c>
      <c r="N318" s="11" t="str">
        <f>IF(E318&lt;&gt;"",VLOOKUP(E318,依頼一覧!F:H,2,0),"")</f>
        <v/>
      </c>
    </row>
    <row r="319" spans="1:14">
      <c r="A319" s="7">
        <v>318</v>
      </c>
      <c r="B319" s="56" t="str">
        <f t="shared" ca="1" si="51"/>
        <v/>
      </c>
      <c r="C319" s="54" t="str">
        <f t="shared" si="50"/>
        <v/>
      </c>
      <c r="D319" s="9"/>
      <c r="E319" s="10"/>
      <c r="F319" s="45"/>
      <c r="G319" s="10" t="str">
        <f t="shared" si="54"/>
        <v/>
      </c>
      <c r="H319" s="11"/>
      <c r="I319" s="14"/>
      <c r="J319" s="11" t="str">
        <f t="shared" si="52"/>
        <v/>
      </c>
      <c r="K319" s="11" t="str">
        <f t="shared" si="55"/>
        <v/>
      </c>
      <c r="L319" s="11" t="str">
        <f t="shared" si="56"/>
        <v/>
      </c>
      <c r="M319" s="11" t="str">
        <f t="shared" si="53"/>
        <v/>
      </c>
      <c r="N319" s="11" t="str">
        <f>IF(E319&lt;&gt;"",VLOOKUP(E319,依頼一覧!F:H,2,0),"")</f>
        <v/>
      </c>
    </row>
    <row r="320" spans="1:14">
      <c r="A320" s="7">
        <v>319</v>
      </c>
      <c r="B320" s="56" t="str">
        <f t="shared" ca="1" si="51"/>
        <v/>
      </c>
      <c r="C320" s="54" t="str">
        <f t="shared" si="50"/>
        <v/>
      </c>
      <c r="D320" s="9"/>
      <c r="E320" s="10"/>
      <c r="F320" s="45"/>
      <c r="G320" s="10" t="str">
        <f t="shared" si="54"/>
        <v/>
      </c>
      <c r="H320" s="11"/>
      <c r="I320" s="14"/>
      <c r="J320" s="11" t="str">
        <f t="shared" si="52"/>
        <v/>
      </c>
      <c r="K320" s="11" t="str">
        <f t="shared" si="55"/>
        <v/>
      </c>
      <c r="L320" s="11" t="str">
        <f t="shared" si="56"/>
        <v/>
      </c>
      <c r="M320" s="11" t="str">
        <f t="shared" si="53"/>
        <v/>
      </c>
      <c r="N320" s="11" t="str">
        <f>IF(E320&lt;&gt;"",VLOOKUP(E320,依頼一覧!F:H,2,0),"")</f>
        <v/>
      </c>
    </row>
    <row r="321" spans="1:14">
      <c r="A321" s="7">
        <v>320</v>
      </c>
      <c r="B321" s="56" t="str">
        <f t="shared" ca="1" si="51"/>
        <v/>
      </c>
      <c r="C321" s="54" t="str">
        <f t="shared" si="50"/>
        <v/>
      </c>
      <c r="D321" s="9"/>
      <c r="E321" s="10"/>
      <c r="F321" s="45"/>
      <c r="G321" s="10" t="str">
        <f t="shared" si="54"/>
        <v/>
      </c>
      <c r="H321" s="11"/>
      <c r="I321" s="14"/>
      <c r="J321" s="11" t="str">
        <f t="shared" si="52"/>
        <v/>
      </c>
      <c r="K321" s="11" t="str">
        <f t="shared" si="55"/>
        <v/>
      </c>
      <c r="L321" s="11" t="str">
        <f t="shared" si="56"/>
        <v/>
      </c>
      <c r="M321" s="11" t="str">
        <f t="shared" si="53"/>
        <v/>
      </c>
      <c r="N321" s="11" t="str">
        <f>IF(E321&lt;&gt;"",VLOOKUP(E321,依頼一覧!F:H,2,0),"")</f>
        <v/>
      </c>
    </row>
    <row r="322" spans="1:14">
      <c r="A322" s="7">
        <v>321</v>
      </c>
      <c r="B322" s="56" t="str">
        <f t="shared" ca="1" si="51"/>
        <v/>
      </c>
      <c r="C322" s="54" t="str">
        <f t="shared" ref="C322:C365" si="57">IF(D322&lt;&gt;"",C321,"")</f>
        <v/>
      </c>
      <c r="D322" s="9"/>
      <c r="E322" s="10"/>
      <c r="F322" s="45"/>
      <c r="G322" s="10" t="str">
        <f t="shared" si="54"/>
        <v/>
      </c>
      <c r="H322" s="11"/>
      <c r="I322" s="14"/>
      <c r="J322" s="11" t="str">
        <f t="shared" si="52"/>
        <v/>
      </c>
      <c r="K322" s="11" t="str">
        <f t="shared" si="55"/>
        <v/>
      </c>
      <c r="L322" s="11" t="str">
        <f t="shared" si="56"/>
        <v/>
      </c>
      <c r="M322" s="11" t="str">
        <f t="shared" si="53"/>
        <v/>
      </c>
      <c r="N322" s="11" t="str">
        <f>IF(E322&lt;&gt;"",VLOOKUP(E322,依頼一覧!F:H,2,0),"")</f>
        <v/>
      </c>
    </row>
    <row r="323" spans="1:14">
      <c r="A323" s="7">
        <v>322</v>
      </c>
      <c r="B323" s="56" t="str">
        <f t="shared" ref="B323:B364" ca="1" si="58">IF(D323&lt;&gt;"",TODAY(),"")</f>
        <v/>
      </c>
      <c r="C323" s="54" t="str">
        <f t="shared" si="57"/>
        <v/>
      </c>
      <c r="D323" s="9"/>
      <c r="E323" s="10"/>
      <c r="F323" s="45"/>
      <c r="G323" s="10" t="str">
        <f t="shared" si="54"/>
        <v/>
      </c>
      <c r="H323" s="11"/>
      <c r="I323" s="14"/>
      <c r="J323" s="11" t="str">
        <f t="shared" ref="J323:J386" si="59">IF(E323&lt;&gt;"",
IF(
OR(VALUE(G323)=31091,VALUE(G323)=49561,VALUE(G323)=49790,VALUE(G323)=48161,VALUE(G323)=49661,VALUE(G323)=49861,VALUE(G323)=48561,VALUE(G323)=49679,VALUE(G323)=60522,VALUE(G323)=49261,VALUE(G323)=49681,VALUE(G323)=71151,VALUE(G323)=49361,VALUE(G323)=49743,VALUE(G323)=77334,VALUE(G323)=49461,VALUE(G323)=49761,VALUE(G323)=99661,VALUE(G323)=917,VALUE(G323)=10035,VALUE(G323)=49663,VALUE(G323)=49665,VALUE(G323)=60020,VALUE(G323)=99660,VALUE(G323)=99663,VALUE(G323)=99665,VALUE(G323)=71151,VALUE(G323)=31081),"JCB",
IF(
E323=0,"J-Mups","MUN"
)
),"")</f>
        <v/>
      </c>
      <c r="K323" s="11" t="str">
        <f t="shared" si="55"/>
        <v/>
      </c>
      <c r="L323" s="11" t="str">
        <f t="shared" si="56"/>
        <v/>
      </c>
      <c r="M323" s="11" t="str">
        <f t="shared" ref="M323:M365" si="60">IF(E323&lt;&gt;"",IF(OR(VALUE(G323)=31081,VALUE(G323)=49665,VALUE(G323)=917,VALUE(G323)=10035,VALUE(G323)=49663,VALUE(G323)=60020,VALUE(G323)=49679,VALUE(G323)=99663,VALUE(G323)=99665,VALUE(G323)=55084,VALUE(G323)=55087,VALUE(G323)=55088,VALUE(G323)=55089,VALUE(G323)=55090,VALUE(G323)=55091,VALUE(G323)=55092,VALUE(G323)=55093,VALUE(G323)=55094,VALUE(G323)=55095,VALUE(G323)=55096,VALUE(G323)=55097,VALUE(G323)=55099,VALUE(G323)=55100,VALUE(G323)=71151),"調整",
IF(E323&lt;&gt;"",IF(OR(VALUE(G323)=31091,VALUE(G323)=49681,VALUE(G323)=49743,VALUE(G323)=60522),"依頼かも",
IF(J323="J-Mups","保管リスト","依頼")))),"")</f>
        <v/>
      </c>
      <c r="N323" s="11" t="str">
        <f>IF(E323&lt;&gt;"",VLOOKUP(E323,依頼一覧!F:H,2,0),"")</f>
        <v/>
      </c>
    </row>
    <row r="324" spans="1:14">
      <c r="A324" s="7">
        <v>323</v>
      </c>
      <c r="B324" s="56" t="str">
        <f t="shared" ca="1" si="58"/>
        <v/>
      </c>
      <c r="C324" s="54" t="str">
        <f t="shared" si="57"/>
        <v/>
      </c>
      <c r="D324" s="9"/>
      <c r="E324" s="10"/>
      <c r="F324" s="45"/>
      <c r="G324" s="10" t="str">
        <f t="shared" si="54"/>
        <v/>
      </c>
      <c r="H324" s="11"/>
      <c r="I324" s="14"/>
      <c r="J324" s="11" t="str">
        <f t="shared" si="59"/>
        <v/>
      </c>
      <c r="K324" s="11" t="str">
        <f t="shared" si="55"/>
        <v/>
      </c>
      <c r="L324" s="11" t="str">
        <f t="shared" si="56"/>
        <v/>
      </c>
      <c r="M324" s="11" t="str">
        <f t="shared" si="60"/>
        <v/>
      </c>
      <c r="N324" s="11" t="str">
        <f>IF(E324&lt;&gt;"",VLOOKUP(E324,依頼一覧!F:H,2,0),"")</f>
        <v/>
      </c>
    </row>
    <row r="325" spans="1:14">
      <c r="A325" s="7">
        <v>324</v>
      </c>
      <c r="B325" s="56" t="str">
        <f t="shared" ca="1" si="58"/>
        <v/>
      </c>
      <c r="C325" s="54" t="str">
        <f t="shared" si="57"/>
        <v/>
      </c>
      <c r="D325" s="9"/>
      <c r="E325" s="10"/>
      <c r="F325" s="45"/>
      <c r="G325" s="10" t="str">
        <f t="shared" si="54"/>
        <v/>
      </c>
      <c r="H325" s="11"/>
      <c r="I325" s="14"/>
      <c r="J325" s="11" t="str">
        <f t="shared" si="59"/>
        <v/>
      </c>
      <c r="K325" s="11" t="str">
        <f t="shared" si="55"/>
        <v/>
      </c>
      <c r="L325" s="11" t="str">
        <f t="shared" si="56"/>
        <v/>
      </c>
      <c r="M325" s="11" t="str">
        <f t="shared" si="60"/>
        <v/>
      </c>
      <c r="N325" s="11" t="str">
        <f>IF(E325&lt;&gt;"",VLOOKUP(E325,依頼一覧!F:H,2,0),"")</f>
        <v/>
      </c>
    </row>
    <row r="326" spans="1:14">
      <c r="A326" s="7">
        <v>325</v>
      </c>
      <c r="B326" s="56" t="str">
        <f t="shared" ca="1" si="58"/>
        <v/>
      </c>
      <c r="C326" s="54" t="str">
        <f t="shared" si="57"/>
        <v/>
      </c>
      <c r="D326" s="9"/>
      <c r="E326" s="10"/>
      <c r="F326" s="45"/>
      <c r="G326" s="10" t="str">
        <f t="shared" si="54"/>
        <v/>
      </c>
      <c r="H326" s="11"/>
      <c r="I326" s="14"/>
      <c r="J326" s="11" t="str">
        <f t="shared" si="59"/>
        <v/>
      </c>
      <c r="K326" s="11" t="str">
        <f t="shared" si="55"/>
        <v/>
      </c>
      <c r="L326" s="11" t="str">
        <f t="shared" si="56"/>
        <v/>
      </c>
      <c r="M326" s="11" t="str">
        <f t="shared" si="60"/>
        <v/>
      </c>
      <c r="N326" s="11" t="str">
        <f>IF(E326&lt;&gt;"",VLOOKUP(E326,依頼一覧!F:H,2,0),"")</f>
        <v/>
      </c>
    </row>
    <row r="327" spans="1:14">
      <c r="A327" s="7">
        <v>326</v>
      </c>
      <c r="B327" s="56" t="str">
        <f t="shared" ca="1" si="58"/>
        <v/>
      </c>
      <c r="C327" s="54" t="str">
        <f t="shared" si="57"/>
        <v/>
      </c>
      <c r="D327" s="9"/>
      <c r="E327" s="10"/>
      <c r="F327" s="45"/>
      <c r="G327" s="10" t="str">
        <f t="shared" ref="G327:G364" si="61">LEFT(E327,5)</f>
        <v/>
      </c>
      <c r="H327" s="11"/>
      <c r="I327" s="14"/>
      <c r="J327" s="11" t="str">
        <f t="shared" si="59"/>
        <v/>
      </c>
      <c r="K327" s="11" t="str">
        <f t="shared" ref="K327:K365" si="62">IF(D327&lt;&gt;"","西濃","")</f>
        <v/>
      </c>
      <c r="L327" s="11" t="str">
        <f t="shared" ref="L327:L365" si="63">IF(D327&lt;&gt;"",IF(H327="*","元払い","着払い"),"")</f>
        <v/>
      </c>
      <c r="M327" s="11" t="str">
        <f t="shared" si="60"/>
        <v/>
      </c>
      <c r="N327" s="11" t="str">
        <f>IF(E327&lt;&gt;"",VLOOKUP(E327,依頼一覧!F:H,2,0),"")</f>
        <v/>
      </c>
    </row>
    <row r="328" spans="1:14">
      <c r="A328" s="7">
        <v>327</v>
      </c>
      <c r="B328" s="56" t="str">
        <f t="shared" ca="1" si="58"/>
        <v/>
      </c>
      <c r="C328" s="54" t="str">
        <f t="shared" si="57"/>
        <v/>
      </c>
      <c r="D328" s="9"/>
      <c r="E328" s="10"/>
      <c r="F328" s="45"/>
      <c r="G328" s="10" t="str">
        <f t="shared" si="61"/>
        <v/>
      </c>
      <c r="H328" s="11"/>
      <c r="I328" s="14"/>
      <c r="J328" s="11" t="str">
        <f t="shared" si="59"/>
        <v/>
      </c>
      <c r="K328" s="11" t="str">
        <f t="shared" si="62"/>
        <v/>
      </c>
      <c r="L328" s="11" t="str">
        <f t="shared" si="63"/>
        <v/>
      </c>
      <c r="M328" s="11" t="str">
        <f t="shared" si="60"/>
        <v/>
      </c>
      <c r="N328" s="11" t="str">
        <f>IF(E328&lt;&gt;"",VLOOKUP(E328,依頼一覧!F:H,2,0),"")</f>
        <v/>
      </c>
    </row>
    <row r="329" spans="1:14">
      <c r="A329" s="7">
        <v>328</v>
      </c>
      <c r="B329" s="56" t="str">
        <f t="shared" ca="1" si="58"/>
        <v/>
      </c>
      <c r="C329" s="54" t="str">
        <f t="shared" si="57"/>
        <v/>
      </c>
      <c r="D329" s="9"/>
      <c r="E329" s="10"/>
      <c r="F329" s="45"/>
      <c r="G329" s="10" t="str">
        <f t="shared" si="61"/>
        <v/>
      </c>
      <c r="H329" s="11"/>
      <c r="I329" s="14"/>
      <c r="J329" s="11" t="str">
        <f t="shared" si="59"/>
        <v/>
      </c>
      <c r="K329" s="11" t="str">
        <f t="shared" si="62"/>
        <v/>
      </c>
      <c r="L329" s="11" t="str">
        <f t="shared" si="63"/>
        <v/>
      </c>
      <c r="M329" s="11" t="str">
        <f t="shared" si="60"/>
        <v/>
      </c>
      <c r="N329" s="11" t="str">
        <f>IF(E329&lt;&gt;"",VLOOKUP(E329,依頼一覧!F:H,2,0),"")</f>
        <v/>
      </c>
    </row>
    <row r="330" spans="1:14">
      <c r="A330" s="7">
        <v>329</v>
      </c>
      <c r="B330" s="56" t="str">
        <f t="shared" ca="1" si="58"/>
        <v/>
      </c>
      <c r="C330" s="54" t="str">
        <f t="shared" si="57"/>
        <v/>
      </c>
      <c r="D330" s="9"/>
      <c r="E330" s="10"/>
      <c r="F330" s="45"/>
      <c r="G330" s="10" t="str">
        <f t="shared" si="61"/>
        <v/>
      </c>
      <c r="H330" s="11"/>
      <c r="I330" s="14"/>
      <c r="J330" s="11" t="str">
        <f t="shared" si="59"/>
        <v/>
      </c>
      <c r="K330" s="11" t="str">
        <f t="shared" si="62"/>
        <v/>
      </c>
      <c r="L330" s="11" t="str">
        <f t="shared" si="63"/>
        <v/>
      </c>
      <c r="M330" s="11" t="str">
        <f t="shared" si="60"/>
        <v/>
      </c>
      <c r="N330" s="11" t="str">
        <f>IF(E330&lt;&gt;"",VLOOKUP(E330,依頼一覧!F:H,2,0),"")</f>
        <v/>
      </c>
    </row>
    <row r="331" spans="1:14">
      <c r="A331" s="7">
        <v>330</v>
      </c>
      <c r="B331" s="56" t="str">
        <f t="shared" ca="1" si="58"/>
        <v/>
      </c>
      <c r="C331" s="54" t="str">
        <f t="shared" si="57"/>
        <v/>
      </c>
      <c r="D331" s="9"/>
      <c r="E331" s="10"/>
      <c r="F331" s="45"/>
      <c r="G331" s="10" t="str">
        <f t="shared" si="61"/>
        <v/>
      </c>
      <c r="H331" s="11"/>
      <c r="I331" s="14"/>
      <c r="J331" s="11" t="str">
        <f t="shared" si="59"/>
        <v/>
      </c>
      <c r="K331" s="11" t="str">
        <f t="shared" si="62"/>
        <v/>
      </c>
      <c r="L331" s="11" t="str">
        <f t="shared" si="63"/>
        <v/>
      </c>
      <c r="M331" s="11" t="str">
        <f t="shared" si="60"/>
        <v/>
      </c>
      <c r="N331" s="11" t="str">
        <f>IF(E331&lt;&gt;"",VLOOKUP(E331,依頼一覧!F:H,2,0),"")</f>
        <v/>
      </c>
    </row>
    <row r="332" spans="1:14">
      <c r="A332" s="7">
        <v>331</v>
      </c>
      <c r="B332" s="56" t="str">
        <f t="shared" ca="1" si="58"/>
        <v/>
      </c>
      <c r="C332" s="54" t="str">
        <f t="shared" si="57"/>
        <v/>
      </c>
      <c r="D332" s="9"/>
      <c r="E332" s="10"/>
      <c r="F332" s="45"/>
      <c r="G332" s="10" t="str">
        <f t="shared" si="61"/>
        <v/>
      </c>
      <c r="H332" s="11"/>
      <c r="I332" s="14"/>
      <c r="J332" s="11" t="str">
        <f t="shared" si="59"/>
        <v/>
      </c>
      <c r="K332" s="11" t="str">
        <f t="shared" si="62"/>
        <v/>
      </c>
      <c r="L332" s="11" t="str">
        <f t="shared" si="63"/>
        <v/>
      </c>
      <c r="M332" s="11" t="str">
        <f t="shared" si="60"/>
        <v/>
      </c>
      <c r="N332" s="11" t="str">
        <f>IF(E332&lt;&gt;"",VLOOKUP(E332,依頼一覧!F:H,2,0),"")</f>
        <v/>
      </c>
    </row>
    <row r="333" spans="1:14">
      <c r="A333" s="7">
        <v>332</v>
      </c>
      <c r="B333" s="56" t="str">
        <f t="shared" ca="1" si="58"/>
        <v/>
      </c>
      <c r="C333" s="54" t="str">
        <f t="shared" si="57"/>
        <v/>
      </c>
      <c r="D333" s="9"/>
      <c r="E333" s="10"/>
      <c r="F333" s="45"/>
      <c r="G333" s="10" t="str">
        <f t="shared" si="61"/>
        <v/>
      </c>
      <c r="H333" s="11"/>
      <c r="I333" s="14"/>
      <c r="J333" s="11" t="str">
        <f t="shared" si="59"/>
        <v/>
      </c>
      <c r="K333" s="11" t="str">
        <f t="shared" si="62"/>
        <v/>
      </c>
      <c r="L333" s="11" t="str">
        <f t="shared" si="63"/>
        <v/>
      </c>
      <c r="M333" s="11" t="str">
        <f t="shared" si="60"/>
        <v/>
      </c>
      <c r="N333" s="11" t="str">
        <f>IF(E333&lt;&gt;"",VLOOKUP(E333,依頼一覧!F:H,2,0),"")</f>
        <v/>
      </c>
    </row>
    <row r="334" spans="1:14">
      <c r="A334" s="7">
        <v>333</v>
      </c>
      <c r="B334" s="56" t="str">
        <f t="shared" ca="1" si="58"/>
        <v/>
      </c>
      <c r="C334" s="54" t="str">
        <f t="shared" si="57"/>
        <v/>
      </c>
      <c r="D334" s="9"/>
      <c r="E334" s="10"/>
      <c r="F334" s="45"/>
      <c r="G334" s="10" t="str">
        <f t="shared" si="61"/>
        <v/>
      </c>
      <c r="H334" s="11"/>
      <c r="I334" s="14"/>
      <c r="J334" s="11" t="str">
        <f t="shared" si="59"/>
        <v/>
      </c>
      <c r="K334" s="11" t="str">
        <f t="shared" si="62"/>
        <v/>
      </c>
      <c r="L334" s="11" t="str">
        <f t="shared" si="63"/>
        <v/>
      </c>
      <c r="M334" s="11" t="str">
        <f t="shared" si="60"/>
        <v/>
      </c>
      <c r="N334" s="11" t="str">
        <f>IF(E334&lt;&gt;"",VLOOKUP(E334,依頼一覧!F:H,2,0),"")</f>
        <v/>
      </c>
    </row>
    <row r="335" spans="1:14">
      <c r="A335" s="7">
        <v>334</v>
      </c>
      <c r="B335" s="56" t="str">
        <f t="shared" ca="1" si="58"/>
        <v/>
      </c>
      <c r="C335" s="54" t="str">
        <f t="shared" si="57"/>
        <v/>
      </c>
      <c r="D335" s="9"/>
      <c r="E335" s="10"/>
      <c r="F335" s="45"/>
      <c r="G335" s="10" t="str">
        <f t="shared" si="61"/>
        <v/>
      </c>
      <c r="H335" s="11"/>
      <c r="I335" s="14"/>
      <c r="J335" s="11" t="str">
        <f t="shared" si="59"/>
        <v/>
      </c>
      <c r="K335" s="11" t="str">
        <f t="shared" si="62"/>
        <v/>
      </c>
      <c r="L335" s="11" t="str">
        <f t="shared" si="63"/>
        <v/>
      </c>
      <c r="M335" s="11" t="str">
        <f t="shared" si="60"/>
        <v/>
      </c>
      <c r="N335" s="11" t="str">
        <f>IF(E335&lt;&gt;"",VLOOKUP(E335,依頼一覧!F:H,2,0),"")</f>
        <v/>
      </c>
    </row>
    <row r="336" spans="1:14">
      <c r="A336" s="7">
        <v>335</v>
      </c>
      <c r="B336" s="56" t="str">
        <f t="shared" ca="1" si="58"/>
        <v/>
      </c>
      <c r="C336" s="54" t="str">
        <f t="shared" si="57"/>
        <v/>
      </c>
      <c r="D336" s="9"/>
      <c r="E336" s="10"/>
      <c r="F336" s="45"/>
      <c r="G336" s="10" t="str">
        <f t="shared" si="61"/>
        <v/>
      </c>
      <c r="H336" s="11"/>
      <c r="I336" s="14"/>
      <c r="J336" s="11" t="str">
        <f t="shared" si="59"/>
        <v/>
      </c>
      <c r="K336" s="11" t="str">
        <f t="shared" si="62"/>
        <v/>
      </c>
      <c r="L336" s="11" t="str">
        <f t="shared" si="63"/>
        <v/>
      </c>
      <c r="M336" s="11" t="str">
        <f t="shared" si="60"/>
        <v/>
      </c>
      <c r="N336" s="11" t="str">
        <f>IF(E336&lt;&gt;"",VLOOKUP(E336,依頼一覧!F:H,2,0),"")</f>
        <v/>
      </c>
    </row>
    <row r="337" spans="1:14">
      <c r="A337" s="7">
        <v>336</v>
      </c>
      <c r="B337" s="56" t="str">
        <f t="shared" ca="1" si="58"/>
        <v/>
      </c>
      <c r="C337" s="54" t="str">
        <f t="shared" si="57"/>
        <v/>
      </c>
      <c r="D337" s="9"/>
      <c r="E337" s="10"/>
      <c r="F337" s="45"/>
      <c r="G337" s="10" t="str">
        <f t="shared" si="61"/>
        <v/>
      </c>
      <c r="H337" s="11"/>
      <c r="I337" s="14"/>
      <c r="J337" s="11" t="str">
        <f t="shared" si="59"/>
        <v/>
      </c>
      <c r="K337" s="11" t="str">
        <f t="shared" si="62"/>
        <v/>
      </c>
      <c r="L337" s="11" t="str">
        <f t="shared" si="63"/>
        <v/>
      </c>
      <c r="M337" s="11" t="str">
        <f t="shared" si="60"/>
        <v/>
      </c>
      <c r="N337" s="11" t="str">
        <f>IF(E337&lt;&gt;"",VLOOKUP(E337,依頼一覧!F:H,2,0),"")</f>
        <v/>
      </c>
    </row>
    <row r="338" spans="1:14">
      <c r="A338" s="7">
        <v>337</v>
      </c>
      <c r="B338" s="56" t="str">
        <f t="shared" ca="1" si="58"/>
        <v/>
      </c>
      <c r="C338" s="54" t="str">
        <f t="shared" si="57"/>
        <v/>
      </c>
      <c r="D338" s="9"/>
      <c r="E338" s="10"/>
      <c r="F338" s="45"/>
      <c r="G338" s="10" t="str">
        <f t="shared" si="61"/>
        <v/>
      </c>
      <c r="H338" s="11"/>
      <c r="I338" s="14"/>
      <c r="J338" s="11" t="str">
        <f t="shared" si="59"/>
        <v/>
      </c>
      <c r="K338" s="11" t="str">
        <f t="shared" si="62"/>
        <v/>
      </c>
      <c r="L338" s="11" t="str">
        <f t="shared" si="63"/>
        <v/>
      </c>
      <c r="M338" s="11" t="str">
        <f t="shared" si="60"/>
        <v/>
      </c>
      <c r="N338" s="11" t="str">
        <f>IF(E338&lt;&gt;"",VLOOKUP(E338,依頼一覧!F:H,2,0),"")</f>
        <v/>
      </c>
    </row>
    <row r="339" spans="1:14">
      <c r="A339" s="7">
        <v>338</v>
      </c>
      <c r="B339" s="56" t="str">
        <f t="shared" ca="1" si="58"/>
        <v/>
      </c>
      <c r="C339" s="54" t="str">
        <f t="shared" si="57"/>
        <v/>
      </c>
      <c r="D339" s="9"/>
      <c r="E339" s="10"/>
      <c r="F339" s="45"/>
      <c r="G339" s="10" t="str">
        <f t="shared" si="61"/>
        <v/>
      </c>
      <c r="H339" s="11"/>
      <c r="I339" s="14"/>
      <c r="J339" s="11" t="str">
        <f t="shared" si="59"/>
        <v/>
      </c>
      <c r="K339" s="11" t="str">
        <f t="shared" si="62"/>
        <v/>
      </c>
      <c r="L339" s="11" t="str">
        <f t="shared" si="63"/>
        <v/>
      </c>
      <c r="M339" s="11" t="str">
        <f t="shared" si="60"/>
        <v/>
      </c>
      <c r="N339" s="11" t="str">
        <f>IF(E339&lt;&gt;"",VLOOKUP(E339,依頼一覧!F:H,2,0),"")</f>
        <v/>
      </c>
    </row>
    <row r="340" spans="1:14">
      <c r="A340" s="7">
        <v>339</v>
      </c>
      <c r="B340" s="56" t="str">
        <f t="shared" ca="1" si="58"/>
        <v/>
      </c>
      <c r="C340" s="54" t="str">
        <f t="shared" si="57"/>
        <v/>
      </c>
      <c r="D340" s="9"/>
      <c r="E340" s="10"/>
      <c r="F340" s="45"/>
      <c r="G340" s="10" t="str">
        <f t="shared" si="61"/>
        <v/>
      </c>
      <c r="H340" s="11"/>
      <c r="I340" s="14"/>
      <c r="J340" s="11" t="str">
        <f t="shared" si="59"/>
        <v/>
      </c>
      <c r="K340" s="11" t="str">
        <f t="shared" si="62"/>
        <v/>
      </c>
      <c r="L340" s="11" t="str">
        <f t="shared" si="63"/>
        <v/>
      </c>
      <c r="M340" s="11" t="str">
        <f t="shared" si="60"/>
        <v/>
      </c>
      <c r="N340" s="11" t="str">
        <f>IF(E340&lt;&gt;"",VLOOKUP(E340,依頼一覧!F:H,2,0),"")</f>
        <v/>
      </c>
    </row>
    <row r="341" spans="1:14">
      <c r="A341" s="7">
        <v>340</v>
      </c>
      <c r="B341" s="56" t="str">
        <f t="shared" ca="1" si="58"/>
        <v/>
      </c>
      <c r="C341" s="54" t="str">
        <f t="shared" si="57"/>
        <v/>
      </c>
      <c r="D341" s="9"/>
      <c r="E341" s="10"/>
      <c r="F341" s="45"/>
      <c r="G341" s="10" t="str">
        <f t="shared" si="61"/>
        <v/>
      </c>
      <c r="H341" s="11"/>
      <c r="I341" s="14"/>
      <c r="J341" s="11" t="str">
        <f t="shared" si="59"/>
        <v/>
      </c>
      <c r="K341" s="11" t="str">
        <f t="shared" si="62"/>
        <v/>
      </c>
      <c r="L341" s="11" t="str">
        <f t="shared" si="63"/>
        <v/>
      </c>
      <c r="M341" s="11" t="str">
        <f t="shared" si="60"/>
        <v/>
      </c>
      <c r="N341" s="11" t="str">
        <f>IF(E341&lt;&gt;"",VLOOKUP(E341,依頼一覧!F:H,2,0),"")</f>
        <v/>
      </c>
    </row>
    <row r="342" spans="1:14">
      <c r="A342" s="7">
        <v>341</v>
      </c>
      <c r="B342" s="56" t="str">
        <f t="shared" ca="1" si="58"/>
        <v/>
      </c>
      <c r="C342" s="54" t="str">
        <f t="shared" si="57"/>
        <v/>
      </c>
      <c r="D342" s="9"/>
      <c r="E342" s="10"/>
      <c r="F342" s="45"/>
      <c r="G342" s="10" t="str">
        <f t="shared" si="61"/>
        <v/>
      </c>
      <c r="H342" s="11"/>
      <c r="I342" s="14"/>
      <c r="J342" s="11" t="str">
        <f t="shared" si="59"/>
        <v/>
      </c>
      <c r="K342" s="11" t="str">
        <f t="shared" si="62"/>
        <v/>
      </c>
      <c r="L342" s="11" t="str">
        <f t="shared" si="63"/>
        <v/>
      </c>
      <c r="M342" s="11" t="str">
        <f t="shared" si="60"/>
        <v/>
      </c>
      <c r="N342" s="11" t="str">
        <f>IF(E342&lt;&gt;"",VLOOKUP(E342,依頼一覧!F:H,2,0),"")</f>
        <v/>
      </c>
    </row>
    <row r="343" spans="1:14">
      <c r="A343" s="7">
        <v>342</v>
      </c>
      <c r="B343" s="56" t="str">
        <f t="shared" ca="1" si="58"/>
        <v/>
      </c>
      <c r="C343" s="54" t="str">
        <f t="shared" si="57"/>
        <v/>
      </c>
      <c r="D343" s="9"/>
      <c r="E343" s="10"/>
      <c r="F343" s="45"/>
      <c r="G343" s="10" t="str">
        <f t="shared" si="61"/>
        <v/>
      </c>
      <c r="H343" s="11"/>
      <c r="I343" s="14"/>
      <c r="J343" s="11" t="str">
        <f t="shared" si="59"/>
        <v/>
      </c>
      <c r="K343" s="11" t="str">
        <f t="shared" si="62"/>
        <v/>
      </c>
      <c r="L343" s="11" t="str">
        <f t="shared" si="63"/>
        <v/>
      </c>
      <c r="M343" s="11" t="str">
        <f t="shared" si="60"/>
        <v/>
      </c>
      <c r="N343" s="11" t="str">
        <f>IF(E343&lt;&gt;"",VLOOKUP(E343,依頼一覧!F:H,2,0),"")</f>
        <v/>
      </c>
    </row>
    <row r="344" spans="1:14">
      <c r="A344" s="7">
        <v>343</v>
      </c>
      <c r="B344" s="56" t="str">
        <f t="shared" ca="1" si="58"/>
        <v/>
      </c>
      <c r="C344" s="54" t="str">
        <f t="shared" si="57"/>
        <v/>
      </c>
      <c r="D344" s="9"/>
      <c r="E344" s="10"/>
      <c r="F344" s="45"/>
      <c r="G344" s="10" t="str">
        <f t="shared" si="61"/>
        <v/>
      </c>
      <c r="H344" s="11"/>
      <c r="I344" s="14"/>
      <c r="J344" s="11" t="str">
        <f t="shared" si="59"/>
        <v/>
      </c>
      <c r="K344" s="11" t="str">
        <f t="shared" si="62"/>
        <v/>
      </c>
      <c r="L344" s="11" t="str">
        <f t="shared" si="63"/>
        <v/>
      </c>
      <c r="M344" s="11" t="str">
        <f t="shared" si="60"/>
        <v/>
      </c>
      <c r="N344" s="11" t="str">
        <f>IF(E344&lt;&gt;"",VLOOKUP(E344,依頼一覧!F:H,2,0),"")</f>
        <v/>
      </c>
    </row>
    <row r="345" spans="1:14">
      <c r="A345" s="7">
        <v>344</v>
      </c>
      <c r="B345" s="56" t="str">
        <f t="shared" ca="1" si="58"/>
        <v/>
      </c>
      <c r="C345" s="54" t="str">
        <f t="shared" si="57"/>
        <v/>
      </c>
      <c r="D345" s="9"/>
      <c r="E345" s="10"/>
      <c r="F345" s="45"/>
      <c r="G345" s="10" t="str">
        <f t="shared" si="61"/>
        <v/>
      </c>
      <c r="H345" s="11"/>
      <c r="I345" s="14"/>
      <c r="J345" s="11" t="str">
        <f t="shared" si="59"/>
        <v/>
      </c>
      <c r="K345" s="11" t="str">
        <f t="shared" si="62"/>
        <v/>
      </c>
      <c r="L345" s="11" t="str">
        <f t="shared" si="63"/>
        <v/>
      </c>
      <c r="M345" s="11" t="str">
        <f t="shared" si="60"/>
        <v/>
      </c>
      <c r="N345" s="11" t="str">
        <f>IF(E345&lt;&gt;"",VLOOKUP(E345,依頼一覧!F:H,2,0),"")</f>
        <v/>
      </c>
    </row>
    <row r="346" spans="1:14">
      <c r="A346" s="7">
        <v>345</v>
      </c>
      <c r="B346" s="56" t="str">
        <f t="shared" ca="1" si="58"/>
        <v/>
      </c>
      <c r="C346" s="54" t="str">
        <f t="shared" si="57"/>
        <v/>
      </c>
      <c r="D346" s="9"/>
      <c r="E346" s="10"/>
      <c r="F346" s="45"/>
      <c r="G346" s="10" t="str">
        <f t="shared" si="61"/>
        <v/>
      </c>
      <c r="H346" s="11"/>
      <c r="I346" s="14"/>
      <c r="J346" s="11" t="str">
        <f t="shared" si="59"/>
        <v/>
      </c>
      <c r="K346" s="11" t="str">
        <f t="shared" si="62"/>
        <v/>
      </c>
      <c r="L346" s="11" t="str">
        <f t="shared" si="63"/>
        <v/>
      </c>
      <c r="M346" s="11" t="str">
        <f t="shared" si="60"/>
        <v/>
      </c>
      <c r="N346" s="11" t="str">
        <f>IF(E346&lt;&gt;"",VLOOKUP(E346,依頼一覧!F:H,2,0),"")</f>
        <v/>
      </c>
    </row>
    <row r="347" spans="1:14">
      <c r="A347" s="7">
        <v>346</v>
      </c>
      <c r="B347" s="56" t="str">
        <f t="shared" ca="1" si="58"/>
        <v/>
      </c>
      <c r="C347" s="54" t="str">
        <f t="shared" si="57"/>
        <v/>
      </c>
      <c r="D347" s="9"/>
      <c r="E347" s="10"/>
      <c r="F347" s="45"/>
      <c r="G347" s="10" t="str">
        <f t="shared" si="61"/>
        <v/>
      </c>
      <c r="H347" s="11"/>
      <c r="I347" s="14"/>
      <c r="J347" s="11" t="str">
        <f t="shared" si="59"/>
        <v/>
      </c>
      <c r="K347" s="11" t="str">
        <f t="shared" si="62"/>
        <v/>
      </c>
      <c r="L347" s="11" t="str">
        <f t="shared" si="63"/>
        <v/>
      </c>
      <c r="M347" s="11" t="str">
        <f t="shared" si="60"/>
        <v/>
      </c>
      <c r="N347" s="11" t="str">
        <f>IF(E347&lt;&gt;"",VLOOKUP(E347,依頼一覧!F:H,2,0),"")</f>
        <v/>
      </c>
    </row>
    <row r="348" spans="1:14">
      <c r="A348" s="7">
        <v>347</v>
      </c>
      <c r="B348" s="56" t="str">
        <f t="shared" ca="1" si="58"/>
        <v/>
      </c>
      <c r="C348" s="54" t="str">
        <f t="shared" si="57"/>
        <v/>
      </c>
      <c r="D348" s="9"/>
      <c r="E348" s="10"/>
      <c r="F348" s="45"/>
      <c r="G348" s="10" t="str">
        <f t="shared" si="61"/>
        <v/>
      </c>
      <c r="H348" s="11"/>
      <c r="I348" s="14"/>
      <c r="J348" s="11" t="str">
        <f t="shared" si="59"/>
        <v/>
      </c>
      <c r="K348" s="11" t="str">
        <f t="shared" si="62"/>
        <v/>
      </c>
      <c r="L348" s="11" t="str">
        <f t="shared" si="63"/>
        <v/>
      </c>
      <c r="M348" s="11" t="str">
        <f t="shared" si="60"/>
        <v/>
      </c>
      <c r="N348" s="11" t="str">
        <f>IF(E348&lt;&gt;"",VLOOKUP(E348,依頼一覧!F:H,2,0),"")</f>
        <v/>
      </c>
    </row>
    <row r="349" spans="1:14">
      <c r="A349" s="7">
        <v>348</v>
      </c>
      <c r="B349" s="56" t="str">
        <f t="shared" ca="1" si="58"/>
        <v/>
      </c>
      <c r="C349" s="54" t="str">
        <f t="shared" si="57"/>
        <v/>
      </c>
      <c r="D349" s="9"/>
      <c r="E349" s="10"/>
      <c r="F349" s="45"/>
      <c r="G349" s="10" t="str">
        <f t="shared" si="61"/>
        <v/>
      </c>
      <c r="H349" s="11"/>
      <c r="I349" s="14"/>
      <c r="J349" s="11" t="str">
        <f t="shared" si="59"/>
        <v/>
      </c>
      <c r="K349" s="11" t="str">
        <f t="shared" si="62"/>
        <v/>
      </c>
      <c r="L349" s="11" t="str">
        <f t="shared" si="63"/>
        <v/>
      </c>
      <c r="M349" s="11" t="str">
        <f t="shared" si="60"/>
        <v/>
      </c>
      <c r="N349" s="11" t="str">
        <f>IF(E349&lt;&gt;"",VLOOKUP(E349,依頼一覧!F:H,2,0),"")</f>
        <v/>
      </c>
    </row>
    <row r="350" spans="1:14">
      <c r="A350" s="7">
        <v>349</v>
      </c>
      <c r="B350" s="56" t="str">
        <f t="shared" ca="1" si="58"/>
        <v/>
      </c>
      <c r="C350" s="54" t="str">
        <f t="shared" si="57"/>
        <v/>
      </c>
      <c r="D350" s="9"/>
      <c r="E350" s="10"/>
      <c r="F350" s="45"/>
      <c r="G350" s="10" t="str">
        <f t="shared" si="61"/>
        <v/>
      </c>
      <c r="H350" s="11"/>
      <c r="I350" s="14"/>
      <c r="J350" s="11" t="str">
        <f t="shared" si="59"/>
        <v/>
      </c>
      <c r="K350" s="11" t="str">
        <f t="shared" si="62"/>
        <v/>
      </c>
      <c r="L350" s="11" t="str">
        <f t="shared" si="63"/>
        <v/>
      </c>
      <c r="M350" s="11" t="str">
        <f t="shared" si="60"/>
        <v/>
      </c>
      <c r="N350" s="11" t="str">
        <f>IF(E350&lt;&gt;"",VLOOKUP(E350,依頼一覧!F:H,2,0),"")</f>
        <v/>
      </c>
    </row>
    <row r="351" spans="1:14">
      <c r="A351" s="7">
        <v>350</v>
      </c>
      <c r="B351" s="56" t="str">
        <f t="shared" ca="1" si="58"/>
        <v/>
      </c>
      <c r="C351" s="54" t="str">
        <f t="shared" si="57"/>
        <v/>
      </c>
      <c r="D351" s="9"/>
      <c r="E351" s="10"/>
      <c r="F351" s="45"/>
      <c r="G351" s="10" t="str">
        <f t="shared" si="61"/>
        <v/>
      </c>
      <c r="H351" s="11"/>
      <c r="I351" s="14"/>
      <c r="J351" s="11" t="str">
        <f t="shared" si="59"/>
        <v/>
      </c>
      <c r="K351" s="11" t="str">
        <f t="shared" si="62"/>
        <v/>
      </c>
      <c r="L351" s="11" t="str">
        <f t="shared" si="63"/>
        <v/>
      </c>
      <c r="M351" s="11" t="str">
        <f t="shared" si="60"/>
        <v/>
      </c>
      <c r="N351" s="11" t="str">
        <f>IF(E351&lt;&gt;"",VLOOKUP(E351,依頼一覧!F:H,2,0),"")</f>
        <v/>
      </c>
    </row>
    <row r="352" spans="1:14">
      <c r="A352" s="7">
        <v>351</v>
      </c>
      <c r="B352" s="56" t="str">
        <f t="shared" ca="1" si="58"/>
        <v/>
      </c>
      <c r="C352" s="54" t="str">
        <f t="shared" si="57"/>
        <v/>
      </c>
      <c r="D352" s="9"/>
      <c r="E352" s="10"/>
      <c r="F352" s="45"/>
      <c r="G352" s="10" t="str">
        <f t="shared" si="61"/>
        <v/>
      </c>
      <c r="H352" s="11"/>
      <c r="I352" s="14"/>
      <c r="J352" s="11" t="str">
        <f t="shared" si="59"/>
        <v/>
      </c>
      <c r="K352" s="11" t="str">
        <f t="shared" si="62"/>
        <v/>
      </c>
      <c r="L352" s="11" t="str">
        <f t="shared" si="63"/>
        <v/>
      </c>
      <c r="M352" s="11" t="str">
        <f t="shared" si="60"/>
        <v/>
      </c>
      <c r="N352" s="11" t="str">
        <f>IF(E352&lt;&gt;"",VLOOKUP(E352,依頼一覧!F:H,2,0),"")</f>
        <v/>
      </c>
    </row>
    <row r="353" spans="1:14">
      <c r="A353" s="7">
        <v>352</v>
      </c>
      <c r="B353" s="56" t="str">
        <f t="shared" ca="1" si="58"/>
        <v/>
      </c>
      <c r="C353" s="54" t="str">
        <f t="shared" si="57"/>
        <v/>
      </c>
      <c r="D353" s="9"/>
      <c r="E353" s="10"/>
      <c r="F353" s="45"/>
      <c r="G353" s="10" t="str">
        <f t="shared" si="61"/>
        <v/>
      </c>
      <c r="H353" s="11"/>
      <c r="I353" s="14"/>
      <c r="J353" s="11" t="str">
        <f t="shared" si="59"/>
        <v/>
      </c>
      <c r="K353" s="11" t="str">
        <f t="shared" si="62"/>
        <v/>
      </c>
      <c r="L353" s="11" t="str">
        <f t="shared" si="63"/>
        <v/>
      </c>
      <c r="M353" s="11" t="str">
        <f t="shared" si="60"/>
        <v/>
      </c>
      <c r="N353" s="11" t="str">
        <f>IF(E353&lt;&gt;"",VLOOKUP(E353,依頼一覧!F:H,2,0),"")</f>
        <v/>
      </c>
    </row>
    <row r="354" spans="1:14">
      <c r="A354" s="7">
        <v>353</v>
      </c>
      <c r="B354" s="56" t="str">
        <f t="shared" ca="1" si="58"/>
        <v/>
      </c>
      <c r="C354" s="54" t="str">
        <f t="shared" si="57"/>
        <v/>
      </c>
      <c r="D354" s="9"/>
      <c r="E354" s="10"/>
      <c r="F354" s="45"/>
      <c r="G354" s="10" t="str">
        <f t="shared" si="61"/>
        <v/>
      </c>
      <c r="H354" s="11"/>
      <c r="I354" s="14"/>
      <c r="J354" s="11" t="str">
        <f t="shared" si="59"/>
        <v/>
      </c>
      <c r="K354" s="11" t="str">
        <f t="shared" si="62"/>
        <v/>
      </c>
      <c r="L354" s="11" t="str">
        <f t="shared" si="63"/>
        <v/>
      </c>
      <c r="M354" s="11" t="str">
        <f t="shared" si="60"/>
        <v/>
      </c>
      <c r="N354" s="11" t="str">
        <f>IF(E354&lt;&gt;"",VLOOKUP(E354,依頼一覧!F:H,2,0),"")</f>
        <v/>
      </c>
    </row>
    <row r="355" spans="1:14">
      <c r="A355" s="7">
        <v>354</v>
      </c>
      <c r="B355" s="56" t="str">
        <f t="shared" ca="1" si="58"/>
        <v/>
      </c>
      <c r="C355" s="54" t="str">
        <f t="shared" si="57"/>
        <v/>
      </c>
      <c r="D355" s="9"/>
      <c r="E355" s="10"/>
      <c r="F355" s="45"/>
      <c r="G355" s="10" t="str">
        <f t="shared" si="61"/>
        <v/>
      </c>
      <c r="H355" s="11"/>
      <c r="I355" s="14"/>
      <c r="J355" s="11" t="str">
        <f t="shared" si="59"/>
        <v/>
      </c>
      <c r="K355" s="11" t="str">
        <f t="shared" si="62"/>
        <v/>
      </c>
      <c r="L355" s="11" t="str">
        <f t="shared" si="63"/>
        <v/>
      </c>
      <c r="M355" s="11" t="str">
        <f t="shared" si="60"/>
        <v/>
      </c>
      <c r="N355" s="11" t="str">
        <f>IF(E355&lt;&gt;"",VLOOKUP(E355,依頼一覧!F:H,2,0),"")</f>
        <v/>
      </c>
    </row>
    <row r="356" spans="1:14">
      <c r="A356" s="7">
        <v>355</v>
      </c>
      <c r="B356" s="56" t="str">
        <f t="shared" ca="1" si="58"/>
        <v/>
      </c>
      <c r="C356" s="54" t="str">
        <f t="shared" si="57"/>
        <v/>
      </c>
      <c r="D356" s="9"/>
      <c r="E356" s="10"/>
      <c r="F356" s="45"/>
      <c r="G356" s="10" t="str">
        <f t="shared" si="61"/>
        <v/>
      </c>
      <c r="H356" s="11"/>
      <c r="I356" s="14"/>
      <c r="J356" s="11" t="str">
        <f t="shared" si="59"/>
        <v/>
      </c>
      <c r="K356" s="11" t="str">
        <f t="shared" si="62"/>
        <v/>
      </c>
      <c r="L356" s="11" t="str">
        <f t="shared" si="63"/>
        <v/>
      </c>
      <c r="M356" s="11" t="str">
        <f t="shared" si="60"/>
        <v/>
      </c>
      <c r="N356" s="11" t="str">
        <f>IF(E356&lt;&gt;"",VLOOKUP(E356,依頼一覧!F:H,2,0),"")</f>
        <v/>
      </c>
    </row>
    <row r="357" spans="1:14">
      <c r="A357" s="7">
        <v>356</v>
      </c>
      <c r="B357" s="56" t="str">
        <f t="shared" ca="1" si="58"/>
        <v/>
      </c>
      <c r="C357" s="54" t="str">
        <f t="shared" si="57"/>
        <v/>
      </c>
      <c r="D357" s="9"/>
      <c r="E357" s="10"/>
      <c r="F357" s="45"/>
      <c r="G357" s="10" t="str">
        <f t="shared" si="61"/>
        <v/>
      </c>
      <c r="H357" s="11"/>
      <c r="I357" s="14"/>
      <c r="J357" s="11" t="str">
        <f t="shared" si="59"/>
        <v/>
      </c>
      <c r="K357" s="11" t="str">
        <f t="shared" si="62"/>
        <v/>
      </c>
      <c r="L357" s="11" t="str">
        <f t="shared" si="63"/>
        <v/>
      </c>
      <c r="M357" s="11" t="str">
        <f t="shared" si="60"/>
        <v/>
      </c>
      <c r="N357" s="11" t="str">
        <f>IF(E357&lt;&gt;"",VLOOKUP(E357,依頼一覧!F:H,2,0),"")</f>
        <v/>
      </c>
    </row>
    <row r="358" spans="1:14">
      <c r="A358" s="7">
        <v>357</v>
      </c>
      <c r="B358" s="56" t="str">
        <f t="shared" ca="1" si="58"/>
        <v/>
      </c>
      <c r="C358" s="54" t="str">
        <f t="shared" si="57"/>
        <v/>
      </c>
      <c r="D358" s="9"/>
      <c r="E358" s="10"/>
      <c r="F358" s="45"/>
      <c r="G358" s="10" t="str">
        <f t="shared" si="61"/>
        <v/>
      </c>
      <c r="H358" s="11"/>
      <c r="I358" s="14"/>
      <c r="J358" s="11" t="str">
        <f t="shared" si="59"/>
        <v/>
      </c>
      <c r="K358" s="11" t="str">
        <f t="shared" si="62"/>
        <v/>
      </c>
      <c r="L358" s="11" t="str">
        <f t="shared" si="63"/>
        <v/>
      </c>
      <c r="M358" s="11" t="str">
        <f t="shared" si="60"/>
        <v/>
      </c>
      <c r="N358" s="11" t="str">
        <f>IF(E358&lt;&gt;"",VLOOKUP(E358,依頼一覧!F:H,2,0),"")</f>
        <v/>
      </c>
    </row>
    <row r="359" spans="1:14">
      <c r="A359" s="7">
        <v>358</v>
      </c>
      <c r="B359" s="56" t="str">
        <f t="shared" ca="1" si="58"/>
        <v/>
      </c>
      <c r="C359" s="54" t="str">
        <f t="shared" si="57"/>
        <v/>
      </c>
      <c r="D359" s="9"/>
      <c r="E359" s="10"/>
      <c r="F359" s="45"/>
      <c r="G359" s="10" t="str">
        <f t="shared" si="61"/>
        <v/>
      </c>
      <c r="H359" s="11"/>
      <c r="I359" s="14"/>
      <c r="J359" s="11" t="str">
        <f t="shared" si="59"/>
        <v/>
      </c>
      <c r="K359" s="11" t="str">
        <f t="shared" si="62"/>
        <v/>
      </c>
      <c r="L359" s="11" t="str">
        <f t="shared" si="63"/>
        <v/>
      </c>
      <c r="M359" s="11" t="str">
        <f t="shared" si="60"/>
        <v/>
      </c>
      <c r="N359" s="11" t="str">
        <f>IF(E359&lt;&gt;"",VLOOKUP(E359,依頼一覧!F:H,2,0),"")</f>
        <v/>
      </c>
    </row>
    <row r="360" spans="1:14">
      <c r="A360" s="7">
        <v>359</v>
      </c>
      <c r="B360" s="56" t="str">
        <f t="shared" ca="1" si="58"/>
        <v/>
      </c>
      <c r="C360" s="54" t="str">
        <f t="shared" si="57"/>
        <v/>
      </c>
      <c r="D360" s="9"/>
      <c r="E360" s="10"/>
      <c r="F360" s="45"/>
      <c r="G360" s="10" t="str">
        <f t="shared" si="61"/>
        <v/>
      </c>
      <c r="H360" s="11"/>
      <c r="I360" s="14"/>
      <c r="J360" s="11" t="str">
        <f t="shared" si="59"/>
        <v/>
      </c>
      <c r="K360" s="11" t="str">
        <f t="shared" si="62"/>
        <v/>
      </c>
      <c r="L360" s="11" t="str">
        <f t="shared" si="63"/>
        <v/>
      </c>
      <c r="M360" s="11" t="str">
        <f t="shared" si="60"/>
        <v/>
      </c>
      <c r="N360" s="11" t="str">
        <f>IF(E360&lt;&gt;"",VLOOKUP(E360,依頼一覧!F:H,2,0),"")</f>
        <v/>
      </c>
    </row>
    <row r="361" spans="1:14">
      <c r="A361" s="7">
        <v>360</v>
      </c>
      <c r="B361" s="56" t="str">
        <f t="shared" ca="1" si="58"/>
        <v/>
      </c>
      <c r="C361" s="54" t="str">
        <f t="shared" si="57"/>
        <v/>
      </c>
      <c r="D361" s="9"/>
      <c r="E361" s="10"/>
      <c r="F361" s="45"/>
      <c r="G361" s="10" t="str">
        <f t="shared" si="61"/>
        <v/>
      </c>
      <c r="H361" s="11"/>
      <c r="I361" s="14"/>
      <c r="J361" s="11" t="str">
        <f t="shared" si="59"/>
        <v/>
      </c>
      <c r="K361" s="11" t="str">
        <f t="shared" si="62"/>
        <v/>
      </c>
      <c r="L361" s="11" t="str">
        <f t="shared" si="63"/>
        <v/>
      </c>
      <c r="M361" s="11" t="str">
        <f t="shared" si="60"/>
        <v/>
      </c>
      <c r="N361" s="11" t="str">
        <f>IF(E361&lt;&gt;"",VLOOKUP(E361,依頼一覧!F:H,2,0),"")</f>
        <v/>
      </c>
    </row>
    <row r="362" spans="1:14">
      <c r="A362" s="7">
        <v>361</v>
      </c>
      <c r="B362" s="56" t="str">
        <f t="shared" ca="1" si="58"/>
        <v/>
      </c>
      <c r="C362" s="54" t="str">
        <f t="shared" si="57"/>
        <v/>
      </c>
      <c r="D362" s="9"/>
      <c r="E362" s="10"/>
      <c r="F362" s="45"/>
      <c r="G362" s="10" t="str">
        <f t="shared" si="61"/>
        <v/>
      </c>
      <c r="H362" s="11"/>
      <c r="I362" s="14"/>
      <c r="J362" s="11" t="str">
        <f t="shared" si="59"/>
        <v/>
      </c>
      <c r="K362" s="11" t="str">
        <f t="shared" si="62"/>
        <v/>
      </c>
      <c r="L362" s="11" t="str">
        <f t="shared" si="63"/>
        <v/>
      </c>
      <c r="M362" s="11" t="str">
        <f t="shared" si="60"/>
        <v/>
      </c>
      <c r="N362" s="11" t="str">
        <f>IF(E362&lt;&gt;"",VLOOKUP(E362,依頼一覧!F:H,2,0),"")</f>
        <v/>
      </c>
    </row>
    <row r="363" spans="1:14">
      <c r="A363" s="7">
        <v>362</v>
      </c>
      <c r="B363" s="56" t="str">
        <f t="shared" ca="1" si="58"/>
        <v/>
      </c>
      <c r="C363" s="54" t="str">
        <f t="shared" si="57"/>
        <v/>
      </c>
      <c r="D363" s="9"/>
      <c r="E363" s="10"/>
      <c r="F363" s="45"/>
      <c r="G363" s="10" t="str">
        <f t="shared" si="61"/>
        <v/>
      </c>
      <c r="H363" s="11"/>
      <c r="I363" s="14"/>
      <c r="J363" s="11" t="str">
        <f t="shared" si="59"/>
        <v/>
      </c>
      <c r="K363" s="11" t="str">
        <f t="shared" si="62"/>
        <v/>
      </c>
      <c r="L363" s="11" t="str">
        <f t="shared" si="63"/>
        <v/>
      </c>
      <c r="M363" s="11" t="str">
        <f t="shared" si="60"/>
        <v/>
      </c>
      <c r="N363" s="11" t="str">
        <f>IF(E363&lt;&gt;"",VLOOKUP(E363,依頼一覧!F:H,2,0),"")</f>
        <v/>
      </c>
    </row>
    <row r="364" spans="1:14">
      <c r="A364" s="7">
        <v>363</v>
      </c>
      <c r="B364" s="56" t="str">
        <f t="shared" ca="1" si="58"/>
        <v/>
      </c>
      <c r="C364" s="54" t="str">
        <f t="shared" si="57"/>
        <v/>
      </c>
      <c r="D364" s="9"/>
      <c r="E364" s="10"/>
      <c r="F364" s="45"/>
      <c r="G364" s="10" t="str">
        <f t="shared" si="61"/>
        <v/>
      </c>
      <c r="H364" s="11"/>
      <c r="I364" s="14"/>
      <c r="J364" s="11" t="str">
        <f t="shared" si="59"/>
        <v/>
      </c>
      <c r="K364" s="11" t="str">
        <f t="shared" si="62"/>
        <v/>
      </c>
      <c r="L364" s="11" t="str">
        <f t="shared" si="63"/>
        <v/>
      </c>
      <c r="M364" s="11" t="str">
        <f t="shared" si="60"/>
        <v/>
      </c>
      <c r="N364" s="11" t="str">
        <f>IF(E364&lt;&gt;"",VLOOKUP(E364,依頼一覧!F:H,2,0),"")</f>
        <v/>
      </c>
    </row>
    <row r="365" spans="1:14">
      <c r="A365" s="37">
        <v>364</v>
      </c>
      <c r="B365" s="57"/>
      <c r="C365" s="60" t="str">
        <f t="shared" si="57"/>
        <v/>
      </c>
      <c r="D365" s="9"/>
      <c r="E365" s="10"/>
      <c r="F365" s="46"/>
      <c r="G365" s="39"/>
      <c r="H365" s="40"/>
      <c r="I365" s="41"/>
      <c r="J365" s="11" t="str">
        <f t="shared" si="59"/>
        <v/>
      </c>
      <c r="K365" s="40" t="str">
        <f t="shared" si="62"/>
        <v/>
      </c>
      <c r="L365" s="40" t="str">
        <f t="shared" si="63"/>
        <v/>
      </c>
      <c r="M365" s="11" t="str">
        <f t="shared" si="60"/>
        <v/>
      </c>
      <c r="N365" s="11" t="str">
        <f>IF(E365&lt;&gt;"",VLOOKUP(E365,依頼一覧!F:H,2,0),"")</f>
        <v/>
      </c>
    </row>
    <row r="366" spans="1:14">
      <c r="C366" s="55"/>
      <c r="J366" s="11" t="str">
        <f t="shared" si="59"/>
        <v/>
      </c>
      <c r="M366" s="36"/>
      <c r="N366" s="11" t="str">
        <f>IF(E366&lt;&gt;"",VLOOKUP(E366,依頼一覧!F:H,2,0),"")</f>
        <v/>
      </c>
    </row>
    <row r="367" spans="1:14">
      <c r="C367" s="55"/>
      <c r="J367" s="11" t="str">
        <f t="shared" si="59"/>
        <v/>
      </c>
      <c r="M367" s="36"/>
      <c r="N367" s="11" t="str">
        <f>IF(E367&lt;&gt;"",VLOOKUP(E367,依頼一覧!F:H,2,0),"")</f>
        <v/>
      </c>
    </row>
    <row r="368" spans="1:14">
      <c r="C368" s="55"/>
      <c r="J368" s="11" t="str">
        <f t="shared" si="59"/>
        <v/>
      </c>
      <c r="M368" s="36"/>
      <c r="N368" s="11" t="str">
        <f>IF(E368&lt;&gt;"",VLOOKUP(E368,依頼一覧!F:H,2,0),"")</f>
        <v/>
      </c>
    </row>
    <row r="369" spans="3:14">
      <c r="C369" s="55"/>
      <c r="J369" s="11" t="str">
        <f t="shared" si="59"/>
        <v/>
      </c>
      <c r="M369" s="36"/>
      <c r="N369" s="11" t="str">
        <f>IF(E369&lt;&gt;"",VLOOKUP(E369,依頼一覧!F:H,2,0),"")</f>
        <v/>
      </c>
    </row>
    <row r="370" spans="3:14">
      <c r="C370" s="55"/>
      <c r="J370" s="11" t="str">
        <f t="shared" si="59"/>
        <v/>
      </c>
      <c r="M370" s="36"/>
      <c r="N370" s="11" t="str">
        <f>IF(E370&lt;&gt;"",VLOOKUP(E370,依頼一覧!F:H,2,0),"")</f>
        <v/>
      </c>
    </row>
    <row r="371" spans="3:14">
      <c r="C371" s="55"/>
      <c r="J371" s="11" t="str">
        <f t="shared" si="59"/>
        <v/>
      </c>
      <c r="M371" s="36"/>
      <c r="N371" s="11" t="str">
        <f>IF(E371&lt;&gt;"",VLOOKUP(E371,依頼一覧!F:H,2,0),"")</f>
        <v/>
      </c>
    </row>
    <row r="372" spans="3:14">
      <c r="C372" s="55"/>
      <c r="J372" s="11" t="str">
        <f t="shared" si="59"/>
        <v/>
      </c>
      <c r="M372" s="36"/>
      <c r="N372" s="11" t="str">
        <f>IF(E372&lt;&gt;"",VLOOKUP(E372,依頼一覧!F:H,2,0),"")</f>
        <v/>
      </c>
    </row>
    <row r="373" spans="3:14">
      <c r="C373" s="55"/>
      <c r="J373" s="11" t="str">
        <f t="shared" si="59"/>
        <v/>
      </c>
      <c r="M373" s="36"/>
      <c r="N373" s="11" t="str">
        <f>IF(E373&lt;&gt;"",VLOOKUP(E373,依頼一覧!F:H,2,0),"")</f>
        <v/>
      </c>
    </row>
    <row r="374" spans="3:14">
      <c r="C374" s="55"/>
      <c r="J374" s="11" t="str">
        <f t="shared" si="59"/>
        <v/>
      </c>
      <c r="M374" s="36"/>
      <c r="N374" s="11" t="str">
        <f>IF(E374&lt;&gt;"",VLOOKUP(E374,依頼一覧!F:H,2,0),"")</f>
        <v/>
      </c>
    </row>
    <row r="375" spans="3:14">
      <c r="C375" s="55"/>
      <c r="J375" s="11" t="str">
        <f t="shared" si="59"/>
        <v/>
      </c>
      <c r="M375" s="36"/>
      <c r="N375" s="11" t="str">
        <f>IF(E375&lt;&gt;"",VLOOKUP(E375,依頼一覧!F:H,2,0),"")</f>
        <v/>
      </c>
    </row>
    <row r="376" spans="3:14">
      <c r="C376" s="55"/>
      <c r="J376" s="11" t="str">
        <f t="shared" si="59"/>
        <v/>
      </c>
      <c r="M376" s="36"/>
      <c r="N376" s="11" t="str">
        <f>IF(E376&lt;&gt;"",VLOOKUP(E376,依頼一覧!F:H,2,0),"")</f>
        <v/>
      </c>
    </row>
    <row r="377" spans="3:14">
      <c r="C377" s="55"/>
      <c r="J377" s="11" t="str">
        <f t="shared" si="59"/>
        <v/>
      </c>
      <c r="M377" s="36"/>
      <c r="N377" s="11" t="str">
        <f>IF(E377&lt;&gt;"",VLOOKUP(E377,依頼一覧!F:H,2,0),"")</f>
        <v/>
      </c>
    </row>
    <row r="378" spans="3:14">
      <c r="C378" s="55"/>
      <c r="J378" s="11" t="str">
        <f t="shared" si="59"/>
        <v/>
      </c>
      <c r="M378" s="36"/>
      <c r="N378" s="11" t="str">
        <f>IF(E378&lt;&gt;"",VLOOKUP(E378,依頼一覧!F:H,2,0),"")</f>
        <v/>
      </c>
    </row>
    <row r="379" spans="3:14">
      <c r="C379" s="55"/>
      <c r="J379" s="11" t="str">
        <f t="shared" si="59"/>
        <v/>
      </c>
      <c r="M379" s="36"/>
      <c r="N379" s="11" t="str">
        <f>IF(E379&lt;&gt;"",VLOOKUP(E379,依頼一覧!F:H,2,0),"")</f>
        <v/>
      </c>
    </row>
    <row r="380" spans="3:14">
      <c r="C380" s="55"/>
      <c r="J380" s="11" t="str">
        <f t="shared" si="59"/>
        <v/>
      </c>
      <c r="M380" s="36"/>
      <c r="N380" s="11" t="str">
        <f>IF(E380&lt;&gt;"",VLOOKUP(E380,依頼一覧!F:H,2,0),"")</f>
        <v/>
      </c>
    </row>
    <row r="381" spans="3:14">
      <c r="C381" s="55"/>
      <c r="J381" s="11" t="str">
        <f t="shared" si="59"/>
        <v/>
      </c>
      <c r="M381" s="36"/>
      <c r="N381" s="11" t="str">
        <f>IF(E381&lt;&gt;"",VLOOKUP(E381,依頼一覧!F:H,2,0),"")</f>
        <v/>
      </c>
    </row>
    <row r="382" spans="3:14">
      <c r="C382" s="55"/>
      <c r="J382" s="11" t="str">
        <f t="shared" si="59"/>
        <v/>
      </c>
      <c r="M382" s="36"/>
      <c r="N382" s="11" t="str">
        <f>IF(E382&lt;&gt;"",VLOOKUP(E382,依頼一覧!F:H,2,0),"")</f>
        <v/>
      </c>
    </row>
    <row r="383" spans="3:14">
      <c r="C383" s="55"/>
      <c r="J383" s="11" t="str">
        <f t="shared" si="59"/>
        <v/>
      </c>
      <c r="M383" s="36"/>
      <c r="N383" s="11" t="str">
        <f>IF(E383&lt;&gt;"",VLOOKUP(E383,依頼一覧!F:H,2,0),"")</f>
        <v/>
      </c>
    </row>
    <row r="384" spans="3:14">
      <c r="C384" s="55"/>
      <c r="J384" s="11" t="str">
        <f t="shared" si="59"/>
        <v/>
      </c>
      <c r="M384" s="36"/>
      <c r="N384" s="11" t="str">
        <f>IF(E384&lt;&gt;"",VLOOKUP(E384,依頼一覧!F:H,2,0),"")</f>
        <v/>
      </c>
    </row>
    <row r="385" spans="3:14">
      <c r="C385" s="55"/>
      <c r="J385" s="11" t="str">
        <f t="shared" si="59"/>
        <v/>
      </c>
      <c r="M385" s="36"/>
      <c r="N385" s="11" t="str">
        <f>IF(E385&lt;&gt;"",VLOOKUP(E385,依頼一覧!F:H,2,0),"")</f>
        <v/>
      </c>
    </row>
    <row r="386" spans="3:14">
      <c r="C386" s="55"/>
      <c r="J386" s="11" t="str">
        <f t="shared" si="59"/>
        <v/>
      </c>
      <c r="M386" s="36"/>
      <c r="N386" s="11" t="str">
        <f>IF(E386&lt;&gt;"",VLOOKUP(E386,依頼一覧!F:H,2,0),"")</f>
        <v/>
      </c>
    </row>
    <row r="387" spans="3:14">
      <c r="C387" s="55"/>
      <c r="J387" s="11" t="str">
        <f t="shared" ref="J387:J450" si="64">IF(E387&lt;&gt;"",
IF(
OR(VALUE(G387)=31091,VALUE(G387)=49561,VALUE(G387)=49790,VALUE(G387)=48161,VALUE(G387)=49661,VALUE(G387)=49861,VALUE(G387)=48561,VALUE(G387)=49679,VALUE(G387)=60522,VALUE(G387)=49261,VALUE(G387)=49681,VALUE(G387)=71151,VALUE(G387)=49361,VALUE(G387)=49743,VALUE(G387)=77334,VALUE(G387)=49461,VALUE(G387)=49761,VALUE(G387)=99661,VALUE(G387)=917,VALUE(G387)=10035,VALUE(G387)=49663,VALUE(G387)=49665,VALUE(G387)=60020,VALUE(G387)=99660,VALUE(G387)=99663,VALUE(G387)=99665,VALUE(G387)=71151,VALUE(G387)=31081),"JCB",
IF(
E387=0,"J-Mups","MUN"
)
),"")</f>
        <v/>
      </c>
      <c r="M387" s="36"/>
      <c r="N387" s="11" t="str">
        <f>IF(E387&lt;&gt;"",VLOOKUP(E387,依頼一覧!F:H,2,0),"")</f>
        <v/>
      </c>
    </row>
    <row r="388" spans="3:14">
      <c r="C388" s="55"/>
      <c r="J388" s="11" t="str">
        <f t="shared" si="64"/>
        <v/>
      </c>
      <c r="M388" s="36"/>
      <c r="N388" s="11" t="str">
        <f>IF(E388&lt;&gt;"",VLOOKUP(E388,依頼一覧!F:H,2,0),"")</f>
        <v/>
      </c>
    </row>
    <row r="389" spans="3:14">
      <c r="C389" s="55"/>
      <c r="J389" s="11" t="str">
        <f t="shared" si="64"/>
        <v/>
      </c>
      <c r="M389" s="36"/>
      <c r="N389" s="11" t="str">
        <f>IF(E389&lt;&gt;"",VLOOKUP(E389,依頼一覧!F:H,2,0),"")</f>
        <v/>
      </c>
    </row>
    <row r="390" spans="3:14">
      <c r="C390" s="55"/>
      <c r="J390" s="11" t="str">
        <f t="shared" si="64"/>
        <v/>
      </c>
      <c r="M390" s="36"/>
      <c r="N390" s="11" t="str">
        <f>IF(E390&lt;&gt;"",VLOOKUP(E390,依頼一覧!F:H,2,0),"")</f>
        <v/>
      </c>
    </row>
    <row r="391" spans="3:14">
      <c r="C391" s="55"/>
      <c r="J391" s="11" t="str">
        <f t="shared" si="64"/>
        <v/>
      </c>
      <c r="M391" s="36"/>
      <c r="N391" s="11" t="str">
        <f>IF(E391&lt;&gt;"",VLOOKUP(E391,依頼一覧!F:H,2,0),"")</f>
        <v/>
      </c>
    </row>
    <row r="392" spans="3:14">
      <c r="C392" s="55"/>
      <c r="J392" s="11" t="str">
        <f t="shared" si="64"/>
        <v/>
      </c>
      <c r="M392" s="36"/>
      <c r="N392" s="11" t="str">
        <f>IF(E392&lt;&gt;"",VLOOKUP(E392,依頼一覧!F:H,2,0),"")</f>
        <v/>
      </c>
    </row>
    <row r="393" spans="3:14">
      <c r="C393" s="55"/>
      <c r="J393" s="11" t="str">
        <f t="shared" si="64"/>
        <v/>
      </c>
      <c r="M393" s="36"/>
      <c r="N393" s="11" t="str">
        <f>IF(E393&lt;&gt;"",VLOOKUP(E393,依頼一覧!F:H,2,0),"")</f>
        <v/>
      </c>
    </row>
    <row r="394" spans="3:14">
      <c r="C394" s="55"/>
      <c r="J394" s="11" t="str">
        <f t="shared" si="64"/>
        <v/>
      </c>
      <c r="M394" s="36"/>
      <c r="N394" s="11" t="str">
        <f>IF(E394&lt;&gt;"",VLOOKUP(E394,依頼一覧!F:H,2,0),"")</f>
        <v/>
      </c>
    </row>
    <row r="395" spans="3:14">
      <c r="C395" s="55"/>
      <c r="J395" s="11" t="str">
        <f t="shared" si="64"/>
        <v/>
      </c>
      <c r="M395" s="36"/>
      <c r="N395" s="11" t="str">
        <f>IF(E395&lt;&gt;"",VLOOKUP(E395,依頼一覧!F:H,2,0),"")</f>
        <v/>
      </c>
    </row>
    <row r="396" spans="3:14">
      <c r="C396" s="55"/>
      <c r="J396" s="11" t="str">
        <f t="shared" si="64"/>
        <v/>
      </c>
      <c r="M396" s="36"/>
      <c r="N396" s="11" t="str">
        <f>IF(E396&lt;&gt;"",VLOOKUP(E396,依頼一覧!F:H,2,0),"")</f>
        <v/>
      </c>
    </row>
    <row r="397" spans="3:14">
      <c r="C397" s="55"/>
      <c r="J397" s="11" t="str">
        <f t="shared" si="64"/>
        <v/>
      </c>
      <c r="M397" s="36"/>
      <c r="N397" s="11" t="str">
        <f>IF(E397&lt;&gt;"",VLOOKUP(E397,依頼一覧!F:H,2,0),"")</f>
        <v/>
      </c>
    </row>
    <row r="398" spans="3:14">
      <c r="C398" s="55"/>
      <c r="J398" s="11" t="str">
        <f t="shared" si="64"/>
        <v/>
      </c>
      <c r="M398" s="36"/>
      <c r="N398" s="11" t="str">
        <f>IF(E398&lt;&gt;"",VLOOKUP(E398,依頼一覧!F:H,2,0),"")</f>
        <v/>
      </c>
    </row>
    <row r="399" spans="3:14">
      <c r="C399" s="55"/>
      <c r="J399" s="11" t="str">
        <f t="shared" si="64"/>
        <v/>
      </c>
      <c r="M399" s="36"/>
      <c r="N399" s="11" t="str">
        <f>IF(E399&lt;&gt;"",VLOOKUP(E399,依頼一覧!F:H,2,0),"")</f>
        <v/>
      </c>
    </row>
    <row r="400" spans="3:14">
      <c r="C400" s="55"/>
      <c r="J400" s="11" t="str">
        <f t="shared" si="64"/>
        <v/>
      </c>
      <c r="M400" s="36"/>
      <c r="N400" s="11" t="str">
        <f>IF(E400&lt;&gt;"",VLOOKUP(E400,依頼一覧!F:H,2,0),"")</f>
        <v/>
      </c>
    </row>
    <row r="401" spans="3:14">
      <c r="C401" s="55"/>
      <c r="J401" s="11" t="str">
        <f t="shared" si="64"/>
        <v/>
      </c>
      <c r="M401" s="36"/>
      <c r="N401" s="11" t="str">
        <f>IF(E401&lt;&gt;"",VLOOKUP(E401,依頼一覧!F:H,2,0),"")</f>
        <v/>
      </c>
    </row>
    <row r="402" spans="3:14">
      <c r="C402" s="55"/>
      <c r="J402" s="11" t="str">
        <f t="shared" si="64"/>
        <v/>
      </c>
      <c r="M402" s="36"/>
      <c r="N402" s="11" t="str">
        <f>IF(E402&lt;&gt;"",VLOOKUP(E402,依頼一覧!F:H,2,0),"")</f>
        <v/>
      </c>
    </row>
    <row r="403" spans="3:14">
      <c r="C403" s="55"/>
      <c r="J403" s="11" t="str">
        <f t="shared" si="64"/>
        <v/>
      </c>
      <c r="M403" s="36"/>
      <c r="N403" s="11" t="str">
        <f>IF(E403&lt;&gt;"",VLOOKUP(E403,依頼一覧!F:H,2,0),"")</f>
        <v/>
      </c>
    </row>
    <row r="404" spans="3:14">
      <c r="C404" s="55"/>
      <c r="J404" s="11" t="str">
        <f t="shared" si="64"/>
        <v/>
      </c>
      <c r="M404" s="36"/>
      <c r="N404" s="11" t="str">
        <f>IF(E404&lt;&gt;"",VLOOKUP(E404,依頼一覧!F:H,2,0),"")</f>
        <v/>
      </c>
    </row>
    <row r="405" spans="3:14">
      <c r="C405" s="55"/>
      <c r="J405" s="11" t="str">
        <f t="shared" si="64"/>
        <v/>
      </c>
      <c r="M405" s="36"/>
      <c r="N405" s="11" t="str">
        <f>IF(E405&lt;&gt;"",VLOOKUP(E405,依頼一覧!F:H,2,0),"")</f>
        <v/>
      </c>
    </row>
    <row r="406" spans="3:14">
      <c r="C406" s="55"/>
      <c r="J406" s="11" t="str">
        <f t="shared" si="64"/>
        <v/>
      </c>
      <c r="M406" s="36"/>
      <c r="N406" s="11" t="str">
        <f>IF(E406&lt;&gt;"",VLOOKUP(E406,依頼一覧!F:H,2,0),"")</f>
        <v/>
      </c>
    </row>
    <row r="407" spans="3:14">
      <c r="C407" s="55"/>
      <c r="J407" s="11" t="str">
        <f t="shared" si="64"/>
        <v/>
      </c>
      <c r="M407" s="36"/>
      <c r="N407" s="11" t="str">
        <f>IF(E407&lt;&gt;"",VLOOKUP(E407,依頼一覧!F:H,2,0),"")</f>
        <v/>
      </c>
    </row>
    <row r="408" spans="3:14">
      <c r="C408" s="55"/>
      <c r="J408" s="11" t="str">
        <f t="shared" si="64"/>
        <v/>
      </c>
      <c r="M408" s="36"/>
      <c r="N408" s="11" t="str">
        <f>IF(E408&lt;&gt;"",VLOOKUP(E408,依頼一覧!F:H,2,0),"")</f>
        <v/>
      </c>
    </row>
    <row r="409" spans="3:14">
      <c r="C409" s="55"/>
      <c r="J409" s="11" t="str">
        <f t="shared" si="64"/>
        <v/>
      </c>
      <c r="M409" s="36"/>
      <c r="N409" s="11" t="str">
        <f>IF(E409&lt;&gt;"",VLOOKUP(E409,依頼一覧!F:H,2,0),"")</f>
        <v/>
      </c>
    </row>
    <row r="410" spans="3:14">
      <c r="C410" s="55"/>
      <c r="J410" s="11" t="str">
        <f t="shared" si="64"/>
        <v/>
      </c>
      <c r="M410" s="36"/>
      <c r="N410" s="11" t="str">
        <f>IF(E410&lt;&gt;"",VLOOKUP(E410,依頼一覧!F:H,2,0),"")</f>
        <v/>
      </c>
    </row>
    <row r="411" spans="3:14">
      <c r="C411" s="55"/>
      <c r="J411" s="11" t="str">
        <f t="shared" si="64"/>
        <v/>
      </c>
      <c r="M411" s="36"/>
      <c r="N411" s="11" t="str">
        <f>IF(E411&lt;&gt;"",VLOOKUP(E411,依頼一覧!F:H,2,0),"")</f>
        <v/>
      </c>
    </row>
    <row r="412" spans="3:14">
      <c r="C412" s="55"/>
      <c r="J412" s="11" t="str">
        <f t="shared" si="64"/>
        <v/>
      </c>
      <c r="M412" s="36"/>
      <c r="N412" s="11" t="str">
        <f>IF(E412&lt;&gt;"",VLOOKUP(E412,依頼一覧!F:H,2,0),"")</f>
        <v/>
      </c>
    </row>
    <row r="413" spans="3:14">
      <c r="C413" s="55"/>
      <c r="J413" s="11" t="str">
        <f t="shared" si="64"/>
        <v/>
      </c>
      <c r="M413" s="36"/>
      <c r="N413" s="11" t="str">
        <f>IF(E413&lt;&gt;"",VLOOKUP(E413,依頼一覧!F:H,2,0),"")</f>
        <v/>
      </c>
    </row>
    <row r="414" spans="3:14">
      <c r="C414" s="55"/>
      <c r="J414" s="11" t="str">
        <f t="shared" si="64"/>
        <v/>
      </c>
      <c r="M414" s="36"/>
      <c r="N414" s="11" t="str">
        <f>IF(E414&lt;&gt;"",VLOOKUP(E414,依頼一覧!F:H,2,0),"")</f>
        <v/>
      </c>
    </row>
    <row r="415" spans="3:14">
      <c r="C415" s="55"/>
      <c r="J415" s="11" t="str">
        <f t="shared" si="64"/>
        <v/>
      </c>
      <c r="M415" s="36"/>
      <c r="N415" s="11" t="str">
        <f>IF(E415&lt;&gt;"",VLOOKUP(E415,依頼一覧!F:H,2,0),"")</f>
        <v/>
      </c>
    </row>
    <row r="416" spans="3:14">
      <c r="C416" s="55"/>
      <c r="J416" s="11" t="str">
        <f t="shared" si="64"/>
        <v/>
      </c>
      <c r="M416" s="36"/>
      <c r="N416" s="11" t="str">
        <f>IF(E416&lt;&gt;"",VLOOKUP(E416,依頼一覧!F:H,2,0),"")</f>
        <v/>
      </c>
    </row>
    <row r="417" spans="3:14">
      <c r="C417" s="55"/>
      <c r="J417" s="11" t="str">
        <f t="shared" si="64"/>
        <v/>
      </c>
      <c r="M417" s="36"/>
      <c r="N417" s="11" t="str">
        <f>IF(E417&lt;&gt;"",VLOOKUP(E417,依頼一覧!F:H,2,0),"")</f>
        <v/>
      </c>
    </row>
    <row r="418" spans="3:14">
      <c r="C418" s="55"/>
      <c r="J418" s="11" t="str">
        <f t="shared" si="64"/>
        <v/>
      </c>
      <c r="M418" s="36"/>
      <c r="N418" s="11" t="str">
        <f>IF(E418&lt;&gt;"",VLOOKUP(E418,依頼一覧!F:H,2,0),"")</f>
        <v/>
      </c>
    </row>
    <row r="419" spans="3:14">
      <c r="C419" s="55"/>
      <c r="J419" s="11" t="str">
        <f t="shared" si="64"/>
        <v/>
      </c>
      <c r="M419" s="36"/>
      <c r="N419" s="11" t="str">
        <f>IF(E419&lt;&gt;"",VLOOKUP(E419,依頼一覧!F:H,2,0),"")</f>
        <v/>
      </c>
    </row>
    <row r="420" spans="3:14">
      <c r="C420" s="55"/>
      <c r="J420" s="11" t="str">
        <f t="shared" si="64"/>
        <v/>
      </c>
      <c r="M420" s="36"/>
      <c r="N420" s="11" t="str">
        <f>IF(E420&lt;&gt;"",VLOOKUP(E420,依頼一覧!F:H,2,0),"")</f>
        <v/>
      </c>
    </row>
    <row r="421" spans="3:14">
      <c r="C421" s="55"/>
      <c r="J421" s="11" t="str">
        <f t="shared" si="64"/>
        <v/>
      </c>
      <c r="M421" s="36"/>
      <c r="N421" s="11" t="str">
        <f>IF(E421&lt;&gt;"",VLOOKUP(E421,依頼一覧!F:H,2,0),"")</f>
        <v/>
      </c>
    </row>
    <row r="422" spans="3:14">
      <c r="C422" s="55"/>
      <c r="J422" s="11" t="str">
        <f t="shared" si="64"/>
        <v/>
      </c>
      <c r="M422" s="36"/>
      <c r="N422" s="11" t="str">
        <f>IF(E422&lt;&gt;"",VLOOKUP(E422,依頼一覧!F:H,2,0),"")</f>
        <v/>
      </c>
    </row>
    <row r="423" spans="3:14">
      <c r="C423" s="55"/>
      <c r="J423" s="11" t="str">
        <f t="shared" si="64"/>
        <v/>
      </c>
      <c r="M423" s="36"/>
      <c r="N423" s="11" t="str">
        <f>IF(E423&lt;&gt;"",VLOOKUP(E423,依頼一覧!F:H,2,0),"")</f>
        <v/>
      </c>
    </row>
    <row r="424" spans="3:14">
      <c r="C424" s="55"/>
      <c r="J424" s="11" t="str">
        <f t="shared" si="64"/>
        <v/>
      </c>
      <c r="M424" s="36"/>
      <c r="N424" s="11" t="str">
        <f>IF(E424&lt;&gt;"",VLOOKUP(E424,依頼一覧!F:H,2,0),"")</f>
        <v/>
      </c>
    </row>
    <row r="425" spans="3:14">
      <c r="C425" s="55"/>
      <c r="J425" s="11" t="str">
        <f t="shared" si="64"/>
        <v/>
      </c>
      <c r="M425" s="36"/>
      <c r="N425" s="11" t="str">
        <f>IF(E425&lt;&gt;"",VLOOKUP(E425,依頼一覧!F:H,2,0),"")</f>
        <v/>
      </c>
    </row>
    <row r="426" spans="3:14">
      <c r="C426" s="55"/>
      <c r="J426" s="11" t="str">
        <f t="shared" si="64"/>
        <v/>
      </c>
      <c r="M426" s="36"/>
      <c r="N426" s="11" t="str">
        <f>IF(E426&lt;&gt;"",VLOOKUP(E426,依頼一覧!F:H,2,0),"")</f>
        <v/>
      </c>
    </row>
    <row r="427" spans="3:14">
      <c r="C427" s="55"/>
      <c r="J427" s="11" t="str">
        <f t="shared" si="64"/>
        <v/>
      </c>
      <c r="M427" s="36"/>
      <c r="N427" s="11" t="str">
        <f>IF(E427&lt;&gt;"",VLOOKUP(E427,依頼一覧!F:H,2,0),"")</f>
        <v/>
      </c>
    </row>
    <row r="428" spans="3:14">
      <c r="C428" s="55"/>
      <c r="J428" s="11" t="str">
        <f t="shared" si="64"/>
        <v/>
      </c>
      <c r="M428" s="36"/>
      <c r="N428" s="11" t="str">
        <f>IF(E428&lt;&gt;"",VLOOKUP(E428,依頼一覧!F:H,2,0),"")</f>
        <v/>
      </c>
    </row>
    <row r="429" spans="3:14">
      <c r="C429" s="55"/>
      <c r="J429" s="11" t="str">
        <f t="shared" si="64"/>
        <v/>
      </c>
      <c r="M429" s="36"/>
      <c r="N429" s="11" t="str">
        <f>IF(E429&lt;&gt;"",VLOOKUP(E429,依頼一覧!F:H,2,0),"")</f>
        <v/>
      </c>
    </row>
    <row r="430" spans="3:14">
      <c r="C430" s="55"/>
      <c r="J430" s="11" t="str">
        <f t="shared" si="64"/>
        <v/>
      </c>
      <c r="M430" s="36"/>
      <c r="N430" s="11" t="str">
        <f>IF(E430&lt;&gt;"",VLOOKUP(E430,依頼一覧!F:H,2,0),"")</f>
        <v/>
      </c>
    </row>
    <row r="431" spans="3:14">
      <c r="C431" s="55"/>
      <c r="J431" s="11" t="str">
        <f t="shared" si="64"/>
        <v/>
      </c>
      <c r="M431" s="36"/>
      <c r="N431" s="11" t="str">
        <f>IF(E431&lt;&gt;"",VLOOKUP(E431,依頼一覧!F:H,2,0),"")</f>
        <v/>
      </c>
    </row>
    <row r="432" spans="3:14">
      <c r="C432" s="55"/>
      <c r="J432" s="11" t="str">
        <f t="shared" si="64"/>
        <v/>
      </c>
      <c r="M432" s="36"/>
      <c r="N432" s="11" t="str">
        <f>IF(E432&lt;&gt;"",VLOOKUP(E432,依頼一覧!F:H,2,0),"")</f>
        <v/>
      </c>
    </row>
    <row r="433" spans="3:14">
      <c r="C433" s="55"/>
      <c r="J433" s="11" t="str">
        <f t="shared" si="64"/>
        <v/>
      </c>
      <c r="M433" s="36"/>
      <c r="N433" s="11" t="str">
        <f>IF(E433&lt;&gt;"",VLOOKUP(E433,依頼一覧!F:H,2,0),"")</f>
        <v/>
      </c>
    </row>
    <row r="434" spans="3:14">
      <c r="C434" s="55"/>
      <c r="J434" s="11" t="str">
        <f t="shared" si="64"/>
        <v/>
      </c>
      <c r="M434" s="36"/>
      <c r="N434" s="11" t="str">
        <f>IF(E434&lt;&gt;"",VLOOKUP(E434,依頼一覧!F:H,2,0),"")</f>
        <v/>
      </c>
    </row>
    <row r="435" spans="3:14">
      <c r="C435" s="55"/>
      <c r="J435" s="11" t="str">
        <f t="shared" si="64"/>
        <v/>
      </c>
      <c r="M435" s="36"/>
      <c r="N435" s="11" t="str">
        <f>IF(E435&lt;&gt;"",VLOOKUP(E435,依頼一覧!F:H,2,0),"")</f>
        <v/>
      </c>
    </row>
    <row r="436" spans="3:14">
      <c r="C436" s="55"/>
      <c r="J436" s="11" t="str">
        <f t="shared" si="64"/>
        <v/>
      </c>
      <c r="M436" s="36"/>
      <c r="N436" s="11" t="str">
        <f>IF(E436&lt;&gt;"",VLOOKUP(E436,依頼一覧!F:H,2,0),"")</f>
        <v/>
      </c>
    </row>
    <row r="437" spans="3:14">
      <c r="C437" s="55"/>
      <c r="J437" s="11" t="str">
        <f t="shared" si="64"/>
        <v/>
      </c>
      <c r="M437" s="36"/>
      <c r="N437" s="11" t="str">
        <f>IF(E437&lt;&gt;"",VLOOKUP(E437,依頼一覧!F:H,2,0),"")</f>
        <v/>
      </c>
    </row>
    <row r="438" spans="3:14">
      <c r="C438" s="55"/>
      <c r="J438" s="11" t="str">
        <f t="shared" si="64"/>
        <v/>
      </c>
      <c r="M438" s="36"/>
      <c r="N438" s="11" t="str">
        <f>IF(E438&lt;&gt;"",VLOOKUP(E438,依頼一覧!F:H,2,0),"")</f>
        <v/>
      </c>
    </row>
    <row r="439" spans="3:14">
      <c r="C439" s="55"/>
      <c r="J439" s="11" t="str">
        <f t="shared" si="64"/>
        <v/>
      </c>
      <c r="M439" s="36"/>
      <c r="N439" s="11" t="str">
        <f>IF(E439&lt;&gt;"",VLOOKUP(E439,依頼一覧!F:H,2,0),"")</f>
        <v/>
      </c>
    </row>
    <row r="440" spans="3:14">
      <c r="C440" s="55"/>
      <c r="J440" s="11" t="str">
        <f t="shared" si="64"/>
        <v/>
      </c>
      <c r="M440" s="36"/>
      <c r="N440" s="11" t="str">
        <f>IF(E440&lt;&gt;"",VLOOKUP(E440,依頼一覧!F:H,2,0),"")</f>
        <v/>
      </c>
    </row>
    <row r="441" spans="3:14">
      <c r="C441" s="55"/>
      <c r="J441" s="11" t="str">
        <f t="shared" si="64"/>
        <v/>
      </c>
      <c r="M441" s="36"/>
      <c r="N441" s="11" t="str">
        <f>IF(E441&lt;&gt;"",VLOOKUP(E441,依頼一覧!F:H,2,0),"")</f>
        <v/>
      </c>
    </row>
    <row r="442" spans="3:14">
      <c r="C442" s="55"/>
      <c r="J442" s="11" t="str">
        <f t="shared" si="64"/>
        <v/>
      </c>
      <c r="M442" s="36"/>
      <c r="N442" s="11" t="str">
        <f>IF(E442&lt;&gt;"",VLOOKUP(E442,依頼一覧!F:H,2,0),"")</f>
        <v/>
      </c>
    </row>
    <row r="443" spans="3:14">
      <c r="C443" s="55"/>
      <c r="J443" s="11" t="str">
        <f t="shared" si="64"/>
        <v/>
      </c>
      <c r="M443" s="36"/>
      <c r="N443" s="11" t="str">
        <f>IF(E443&lt;&gt;"",VLOOKUP(E443,依頼一覧!F:H,2,0),"")</f>
        <v/>
      </c>
    </row>
    <row r="444" spans="3:14">
      <c r="C444" s="55"/>
      <c r="J444" s="11" t="str">
        <f t="shared" si="64"/>
        <v/>
      </c>
      <c r="M444" s="36"/>
      <c r="N444" s="11" t="str">
        <f>IF(E444&lt;&gt;"",VLOOKUP(E444,依頼一覧!F:H,2,0),"")</f>
        <v/>
      </c>
    </row>
    <row r="445" spans="3:14">
      <c r="C445" s="55"/>
      <c r="J445" s="11" t="str">
        <f t="shared" si="64"/>
        <v/>
      </c>
      <c r="M445" s="36"/>
      <c r="N445" s="11" t="str">
        <f>IF(E445&lt;&gt;"",VLOOKUP(E445,依頼一覧!F:H,2,0),"")</f>
        <v/>
      </c>
    </row>
    <row r="446" spans="3:14">
      <c r="C446" s="55"/>
      <c r="J446" s="11" t="str">
        <f t="shared" si="64"/>
        <v/>
      </c>
      <c r="M446" s="36"/>
      <c r="N446" s="11" t="str">
        <f>IF(E446&lt;&gt;"",VLOOKUP(E446,依頼一覧!F:H,2,0),"")</f>
        <v/>
      </c>
    </row>
    <row r="447" spans="3:14">
      <c r="C447" s="55"/>
      <c r="J447" s="11" t="str">
        <f t="shared" si="64"/>
        <v/>
      </c>
      <c r="M447" s="36"/>
      <c r="N447" s="11" t="str">
        <f>IF(E447&lt;&gt;"",VLOOKUP(E447,依頼一覧!F:H,2,0),"")</f>
        <v/>
      </c>
    </row>
    <row r="448" spans="3:14">
      <c r="C448" s="55"/>
      <c r="J448" s="11" t="str">
        <f t="shared" si="64"/>
        <v/>
      </c>
      <c r="M448" s="36"/>
      <c r="N448" s="11" t="str">
        <f>IF(E448&lt;&gt;"",VLOOKUP(E448,依頼一覧!F:H,2,0),"")</f>
        <v/>
      </c>
    </row>
    <row r="449" spans="3:14">
      <c r="C449" s="55"/>
      <c r="J449" s="11" t="str">
        <f t="shared" si="64"/>
        <v/>
      </c>
      <c r="M449" s="36"/>
      <c r="N449" s="11" t="str">
        <f>IF(E449&lt;&gt;"",VLOOKUP(E449,依頼一覧!F:H,2,0),"")</f>
        <v/>
      </c>
    </row>
    <row r="450" spans="3:14">
      <c r="C450" s="55"/>
      <c r="J450" s="11" t="str">
        <f t="shared" si="64"/>
        <v/>
      </c>
      <c r="M450" s="36"/>
      <c r="N450" s="11" t="str">
        <f>IF(E450&lt;&gt;"",VLOOKUP(E450,依頼一覧!F:H,2,0),"")</f>
        <v/>
      </c>
    </row>
    <row r="451" spans="3:14">
      <c r="C451" s="55"/>
      <c r="J451" s="11" t="str">
        <f t="shared" ref="J451:J514" si="65">IF(E451&lt;&gt;"",
IF(
OR(VALUE(G451)=31091,VALUE(G451)=49561,VALUE(G451)=49790,VALUE(G451)=48161,VALUE(G451)=49661,VALUE(G451)=49861,VALUE(G451)=48561,VALUE(G451)=49679,VALUE(G451)=60522,VALUE(G451)=49261,VALUE(G451)=49681,VALUE(G451)=71151,VALUE(G451)=49361,VALUE(G451)=49743,VALUE(G451)=77334,VALUE(G451)=49461,VALUE(G451)=49761,VALUE(G451)=99661,VALUE(G451)=917,VALUE(G451)=10035,VALUE(G451)=49663,VALUE(G451)=49665,VALUE(G451)=60020,VALUE(G451)=99660,VALUE(G451)=99663,VALUE(G451)=99665,VALUE(G451)=71151,VALUE(G451)=31081),"JCB",
IF(
E451=0,"J-Mups","MUN"
)
),"")</f>
        <v/>
      </c>
      <c r="M451" s="36"/>
      <c r="N451" s="11" t="str">
        <f>IF(E451&lt;&gt;"",VLOOKUP(E451,依頼一覧!F:H,2,0),"")</f>
        <v/>
      </c>
    </row>
    <row r="452" spans="3:14">
      <c r="C452" s="55"/>
      <c r="J452" s="11" t="str">
        <f t="shared" si="65"/>
        <v/>
      </c>
      <c r="M452" s="36"/>
      <c r="N452" s="11" t="str">
        <f>IF(E452&lt;&gt;"",VLOOKUP(E452,依頼一覧!F:H,2,0),"")</f>
        <v/>
      </c>
    </row>
    <row r="453" spans="3:14">
      <c r="C453" s="55"/>
      <c r="J453" s="11" t="str">
        <f t="shared" si="65"/>
        <v/>
      </c>
      <c r="M453" s="36"/>
      <c r="N453" s="11" t="str">
        <f>IF(E453&lt;&gt;"",VLOOKUP(E453,依頼一覧!F:H,2,0),"")</f>
        <v/>
      </c>
    </row>
    <row r="454" spans="3:14">
      <c r="C454" s="55"/>
      <c r="J454" s="11" t="str">
        <f t="shared" si="65"/>
        <v/>
      </c>
      <c r="M454" s="36"/>
      <c r="N454" s="11" t="str">
        <f>IF(E454&lt;&gt;"",VLOOKUP(E454,依頼一覧!F:H,2,0),"")</f>
        <v/>
      </c>
    </row>
    <row r="455" spans="3:14">
      <c r="C455" s="55"/>
      <c r="J455" s="11" t="str">
        <f t="shared" si="65"/>
        <v/>
      </c>
      <c r="M455" s="36"/>
      <c r="N455" s="11" t="str">
        <f>IF(E455&lt;&gt;"",VLOOKUP(E455,依頼一覧!F:H,2,0),"")</f>
        <v/>
      </c>
    </row>
    <row r="456" spans="3:14">
      <c r="C456" s="55"/>
      <c r="J456" s="11" t="str">
        <f t="shared" si="65"/>
        <v/>
      </c>
      <c r="M456" s="36"/>
      <c r="N456" s="11" t="str">
        <f>IF(E456&lt;&gt;"",VLOOKUP(E456,依頼一覧!F:H,2,0),"")</f>
        <v/>
      </c>
    </row>
    <row r="457" spans="3:14">
      <c r="C457" s="55"/>
      <c r="J457" s="11" t="str">
        <f t="shared" si="65"/>
        <v/>
      </c>
      <c r="M457" s="36"/>
      <c r="N457" s="11" t="str">
        <f>IF(E457&lt;&gt;"",VLOOKUP(E457,依頼一覧!F:H,2,0),"")</f>
        <v/>
      </c>
    </row>
    <row r="458" spans="3:14">
      <c r="C458" s="55"/>
      <c r="J458" s="11" t="str">
        <f t="shared" si="65"/>
        <v/>
      </c>
      <c r="M458" s="36"/>
      <c r="N458" s="11" t="str">
        <f>IF(E458&lt;&gt;"",VLOOKUP(E458,依頼一覧!F:H,2,0),"")</f>
        <v/>
      </c>
    </row>
    <row r="459" spans="3:14">
      <c r="C459" s="55"/>
      <c r="J459" s="11" t="str">
        <f t="shared" si="65"/>
        <v/>
      </c>
      <c r="M459" s="36"/>
      <c r="N459" s="11" t="str">
        <f>IF(E459&lt;&gt;"",VLOOKUP(E459,依頼一覧!F:H,2,0),"")</f>
        <v/>
      </c>
    </row>
    <row r="460" spans="3:14">
      <c r="C460" s="55"/>
      <c r="J460" s="11" t="str">
        <f t="shared" si="65"/>
        <v/>
      </c>
      <c r="M460" s="36"/>
      <c r="N460" s="11" t="str">
        <f>IF(E460&lt;&gt;"",VLOOKUP(E460,依頼一覧!F:H,2,0),"")</f>
        <v/>
      </c>
    </row>
    <row r="461" spans="3:14">
      <c r="C461" s="55"/>
      <c r="J461" s="11" t="str">
        <f t="shared" si="65"/>
        <v/>
      </c>
      <c r="M461" s="36"/>
      <c r="N461" s="11" t="str">
        <f>IF(E461&lt;&gt;"",VLOOKUP(E461,依頼一覧!F:H,2,0),"")</f>
        <v/>
      </c>
    </row>
    <row r="462" spans="3:14">
      <c r="C462" s="55"/>
      <c r="J462" s="11" t="str">
        <f t="shared" si="65"/>
        <v/>
      </c>
      <c r="M462" s="36"/>
      <c r="N462" s="11" t="str">
        <f>IF(E462&lt;&gt;"",VLOOKUP(E462,依頼一覧!F:H,2,0),"")</f>
        <v/>
      </c>
    </row>
    <row r="463" spans="3:14">
      <c r="C463" s="55"/>
      <c r="J463" s="11" t="str">
        <f t="shared" si="65"/>
        <v/>
      </c>
      <c r="M463" s="36"/>
      <c r="N463" s="11" t="str">
        <f>IF(E463&lt;&gt;"",VLOOKUP(E463,依頼一覧!F:H,2,0),"")</f>
        <v/>
      </c>
    </row>
    <row r="464" spans="3:14">
      <c r="C464" s="55"/>
      <c r="J464" s="11" t="str">
        <f t="shared" si="65"/>
        <v/>
      </c>
      <c r="M464" s="36"/>
      <c r="N464" s="11" t="str">
        <f>IF(E464&lt;&gt;"",VLOOKUP(E464,依頼一覧!F:H,2,0),"")</f>
        <v/>
      </c>
    </row>
    <row r="465" spans="3:14">
      <c r="C465" s="55"/>
      <c r="J465" s="11" t="str">
        <f t="shared" si="65"/>
        <v/>
      </c>
      <c r="M465" s="36"/>
      <c r="N465" s="11" t="str">
        <f>IF(E465&lt;&gt;"",VLOOKUP(E465,依頼一覧!F:H,2,0),"")</f>
        <v/>
      </c>
    </row>
    <row r="466" spans="3:14">
      <c r="C466" s="55"/>
      <c r="J466" s="11" t="str">
        <f t="shared" si="65"/>
        <v/>
      </c>
      <c r="M466" s="36"/>
      <c r="N466" s="11" t="str">
        <f>IF(E466&lt;&gt;"",VLOOKUP(E466,依頼一覧!F:H,2,0),"")</f>
        <v/>
      </c>
    </row>
    <row r="467" spans="3:14">
      <c r="C467" s="55"/>
      <c r="J467" s="11" t="str">
        <f t="shared" si="65"/>
        <v/>
      </c>
      <c r="M467" s="36"/>
      <c r="N467" s="11" t="str">
        <f>IF(E467&lt;&gt;"",VLOOKUP(E467,依頼一覧!F:H,2,0),"")</f>
        <v/>
      </c>
    </row>
    <row r="468" spans="3:14">
      <c r="C468" s="55"/>
      <c r="J468" s="11" t="str">
        <f t="shared" si="65"/>
        <v/>
      </c>
      <c r="M468" s="36"/>
      <c r="N468" s="11" t="str">
        <f>IF(E468&lt;&gt;"",VLOOKUP(E468,依頼一覧!F:H,2,0),"")</f>
        <v/>
      </c>
    </row>
    <row r="469" spans="3:14">
      <c r="C469" s="55"/>
      <c r="J469" s="11" t="str">
        <f t="shared" si="65"/>
        <v/>
      </c>
      <c r="M469" s="36"/>
      <c r="N469" s="11" t="str">
        <f>IF(E469&lt;&gt;"",VLOOKUP(E469,依頼一覧!F:H,2,0),"")</f>
        <v/>
      </c>
    </row>
    <row r="470" spans="3:14">
      <c r="C470" s="55"/>
      <c r="J470" s="11" t="str">
        <f t="shared" si="65"/>
        <v/>
      </c>
      <c r="M470" s="36"/>
      <c r="N470" s="11" t="str">
        <f>IF(E470&lt;&gt;"",VLOOKUP(E470,依頼一覧!F:H,2,0),"")</f>
        <v/>
      </c>
    </row>
    <row r="471" spans="3:14">
      <c r="C471" s="55"/>
      <c r="J471" s="11" t="str">
        <f t="shared" si="65"/>
        <v/>
      </c>
      <c r="M471" s="36"/>
      <c r="N471" s="11" t="str">
        <f>IF(E471&lt;&gt;"",VLOOKUP(E471,依頼一覧!F:H,2,0),"")</f>
        <v/>
      </c>
    </row>
    <row r="472" spans="3:14">
      <c r="C472" s="55"/>
      <c r="J472" s="11" t="str">
        <f t="shared" si="65"/>
        <v/>
      </c>
      <c r="M472" s="36"/>
      <c r="N472" s="11" t="str">
        <f>IF(E472&lt;&gt;"",VLOOKUP(E472,依頼一覧!F:H,2,0),"")</f>
        <v/>
      </c>
    </row>
    <row r="473" spans="3:14">
      <c r="C473" s="55"/>
      <c r="J473" s="11" t="str">
        <f t="shared" si="65"/>
        <v/>
      </c>
      <c r="M473" s="36"/>
      <c r="N473" s="11" t="str">
        <f>IF(E473&lt;&gt;"",VLOOKUP(E473,依頼一覧!F:H,2,0),"")</f>
        <v/>
      </c>
    </row>
    <row r="474" spans="3:14">
      <c r="C474" s="55"/>
      <c r="J474" s="11" t="str">
        <f t="shared" si="65"/>
        <v/>
      </c>
      <c r="M474" s="36"/>
      <c r="N474" s="11" t="str">
        <f>IF(E474&lt;&gt;"",VLOOKUP(E474,依頼一覧!F:H,2,0),"")</f>
        <v/>
      </c>
    </row>
    <row r="475" spans="3:14">
      <c r="C475" s="55"/>
      <c r="J475" s="11" t="str">
        <f t="shared" si="65"/>
        <v/>
      </c>
      <c r="M475" s="36"/>
      <c r="N475" s="11" t="str">
        <f>IF(E475&lt;&gt;"",VLOOKUP(E475,依頼一覧!F:H,2,0),"")</f>
        <v/>
      </c>
    </row>
    <row r="476" spans="3:14">
      <c r="C476" s="55"/>
      <c r="J476" s="11" t="str">
        <f t="shared" si="65"/>
        <v/>
      </c>
      <c r="M476" s="36"/>
      <c r="N476" s="11" t="str">
        <f>IF(E476&lt;&gt;"",VLOOKUP(E476,依頼一覧!F:H,2,0),"")</f>
        <v/>
      </c>
    </row>
    <row r="477" spans="3:14">
      <c r="C477" s="55"/>
      <c r="J477" s="11" t="str">
        <f t="shared" si="65"/>
        <v/>
      </c>
      <c r="M477" s="36"/>
      <c r="N477" s="11" t="str">
        <f>IF(E477&lt;&gt;"",VLOOKUP(E477,依頼一覧!F:H,2,0),"")</f>
        <v/>
      </c>
    </row>
    <row r="478" spans="3:14">
      <c r="C478" s="55"/>
      <c r="J478" s="11" t="str">
        <f t="shared" si="65"/>
        <v/>
      </c>
      <c r="M478" s="36"/>
      <c r="N478" s="11" t="str">
        <f>IF(E478&lt;&gt;"",VLOOKUP(E478,依頼一覧!F:H,2,0),"")</f>
        <v/>
      </c>
    </row>
    <row r="479" spans="3:14">
      <c r="C479" s="55"/>
      <c r="J479" s="11" t="str">
        <f t="shared" si="65"/>
        <v/>
      </c>
      <c r="M479" s="36"/>
      <c r="N479" s="11" t="str">
        <f>IF(E479&lt;&gt;"",VLOOKUP(E479,依頼一覧!F:H,2,0),"")</f>
        <v/>
      </c>
    </row>
    <row r="480" spans="3:14">
      <c r="C480" s="55"/>
      <c r="J480" s="11" t="str">
        <f t="shared" si="65"/>
        <v/>
      </c>
      <c r="M480" s="36"/>
      <c r="N480" s="11" t="str">
        <f>IF(E480&lt;&gt;"",VLOOKUP(E480,依頼一覧!F:H,2,0),"")</f>
        <v/>
      </c>
    </row>
    <row r="481" spans="3:14">
      <c r="C481" s="55"/>
      <c r="J481" s="11" t="str">
        <f t="shared" si="65"/>
        <v/>
      </c>
      <c r="M481" s="36"/>
      <c r="N481" s="11" t="str">
        <f>IF(E481&lt;&gt;"",VLOOKUP(E481,依頼一覧!F:H,2,0),"")</f>
        <v/>
      </c>
    </row>
    <row r="482" spans="3:14">
      <c r="C482" s="55"/>
      <c r="J482" s="11" t="str">
        <f t="shared" si="65"/>
        <v/>
      </c>
      <c r="M482" s="36"/>
      <c r="N482" s="11" t="str">
        <f>IF(E482&lt;&gt;"",VLOOKUP(E482,依頼一覧!F:H,2,0),"")</f>
        <v/>
      </c>
    </row>
    <row r="483" spans="3:14">
      <c r="C483" s="55"/>
      <c r="J483" s="11" t="str">
        <f t="shared" si="65"/>
        <v/>
      </c>
      <c r="M483" s="36"/>
      <c r="N483" s="11" t="str">
        <f>IF(E483&lt;&gt;"",VLOOKUP(E483,依頼一覧!F:H,2,0),"")</f>
        <v/>
      </c>
    </row>
    <row r="484" spans="3:14">
      <c r="C484" s="55"/>
      <c r="J484" s="11" t="str">
        <f t="shared" si="65"/>
        <v/>
      </c>
      <c r="M484" s="36"/>
      <c r="N484" s="11" t="str">
        <f>IF(E484&lt;&gt;"",VLOOKUP(E484,依頼一覧!F:H,2,0),"")</f>
        <v/>
      </c>
    </row>
    <row r="485" spans="3:14">
      <c r="C485" s="55"/>
      <c r="J485" s="11" t="str">
        <f t="shared" si="65"/>
        <v/>
      </c>
      <c r="M485" s="36"/>
      <c r="N485" s="11" t="str">
        <f>IF(E485&lt;&gt;"",VLOOKUP(E485,依頼一覧!F:H,2,0),"")</f>
        <v/>
      </c>
    </row>
    <row r="486" spans="3:14">
      <c r="C486" s="55"/>
      <c r="J486" s="11" t="str">
        <f t="shared" si="65"/>
        <v/>
      </c>
      <c r="M486" s="36"/>
      <c r="N486" s="11" t="str">
        <f>IF(E486&lt;&gt;"",VLOOKUP(E486,依頼一覧!F:H,2,0),"")</f>
        <v/>
      </c>
    </row>
    <row r="487" spans="3:14">
      <c r="C487" s="55"/>
      <c r="J487" s="11" t="str">
        <f t="shared" si="65"/>
        <v/>
      </c>
      <c r="M487" s="36"/>
      <c r="N487" s="11" t="str">
        <f>IF(E487&lt;&gt;"",VLOOKUP(E487,依頼一覧!F:H,2,0),"")</f>
        <v/>
      </c>
    </row>
    <row r="488" spans="3:14">
      <c r="C488" s="55"/>
      <c r="J488" s="11" t="str">
        <f t="shared" si="65"/>
        <v/>
      </c>
      <c r="M488" s="36"/>
      <c r="N488" s="11" t="str">
        <f>IF(E488&lt;&gt;"",VLOOKUP(E488,依頼一覧!F:H,2,0),"")</f>
        <v/>
      </c>
    </row>
    <row r="489" spans="3:14">
      <c r="C489" s="55"/>
      <c r="J489" s="11" t="str">
        <f t="shared" si="65"/>
        <v/>
      </c>
      <c r="M489" s="36"/>
      <c r="N489" s="11" t="str">
        <f>IF(E489&lt;&gt;"",VLOOKUP(E489,依頼一覧!F:H,2,0),"")</f>
        <v/>
      </c>
    </row>
    <row r="490" spans="3:14">
      <c r="C490" s="55"/>
      <c r="J490" s="11" t="str">
        <f t="shared" si="65"/>
        <v/>
      </c>
      <c r="M490" s="36"/>
      <c r="N490" s="11" t="str">
        <f>IF(E490&lt;&gt;"",VLOOKUP(E490,依頼一覧!F:H,2,0),"")</f>
        <v/>
      </c>
    </row>
    <row r="491" spans="3:14">
      <c r="C491" s="55"/>
      <c r="J491" s="11" t="str">
        <f t="shared" si="65"/>
        <v/>
      </c>
      <c r="M491" s="36"/>
      <c r="N491" s="11" t="str">
        <f>IF(E491&lt;&gt;"",VLOOKUP(E491,依頼一覧!F:H,2,0),"")</f>
        <v/>
      </c>
    </row>
    <row r="492" spans="3:14">
      <c r="C492" s="55"/>
      <c r="J492" s="11" t="str">
        <f t="shared" si="65"/>
        <v/>
      </c>
      <c r="M492" s="36"/>
      <c r="N492" s="11" t="str">
        <f>IF(E492&lt;&gt;"",VLOOKUP(E492,依頼一覧!F:H,2,0),"")</f>
        <v/>
      </c>
    </row>
    <row r="493" spans="3:14">
      <c r="C493" s="55"/>
      <c r="J493" s="11" t="str">
        <f t="shared" si="65"/>
        <v/>
      </c>
      <c r="M493" s="36"/>
      <c r="N493" s="11" t="str">
        <f>IF(E493&lt;&gt;"",VLOOKUP(E493,依頼一覧!F:H,2,0),"")</f>
        <v/>
      </c>
    </row>
    <row r="494" spans="3:14">
      <c r="C494" s="55"/>
      <c r="J494" s="11" t="str">
        <f t="shared" si="65"/>
        <v/>
      </c>
      <c r="M494" s="36"/>
      <c r="N494" s="11" t="str">
        <f>IF(E494&lt;&gt;"",VLOOKUP(E494,依頼一覧!F:H,2,0),"")</f>
        <v/>
      </c>
    </row>
    <row r="495" spans="3:14">
      <c r="C495" s="55"/>
      <c r="J495" s="11" t="str">
        <f t="shared" si="65"/>
        <v/>
      </c>
      <c r="M495" s="36"/>
      <c r="N495" s="11" t="str">
        <f>IF(E495&lt;&gt;"",VLOOKUP(E495,依頼一覧!F:H,2,0),"")</f>
        <v/>
      </c>
    </row>
    <row r="496" spans="3:14">
      <c r="C496" s="55"/>
      <c r="J496" s="11" t="str">
        <f t="shared" si="65"/>
        <v/>
      </c>
      <c r="M496" s="36"/>
      <c r="N496" s="11" t="str">
        <f>IF(E496&lt;&gt;"",VLOOKUP(E496,依頼一覧!F:H,2,0),"")</f>
        <v/>
      </c>
    </row>
    <row r="497" spans="3:14">
      <c r="C497" s="55"/>
      <c r="J497" s="11" t="str">
        <f t="shared" si="65"/>
        <v/>
      </c>
      <c r="M497" s="36"/>
      <c r="N497" s="11" t="str">
        <f>IF(E497&lt;&gt;"",VLOOKUP(E497,依頼一覧!F:H,2,0),"")</f>
        <v/>
      </c>
    </row>
    <row r="498" spans="3:14">
      <c r="C498" s="55"/>
      <c r="J498" s="11" t="str">
        <f t="shared" si="65"/>
        <v/>
      </c>
      <c r="M498" s="36"/>
      <c r="N498" s="11" t="str">
        <f>IF(E498&lt;&gt;"",VLOOKUP(E498,依頼一覧!F:H,2,0),"")</f>
        <v/>
      </c>
    </row>
    <row r="499" spans="3:14">
      <c r="C499" s="55"/>
      <c r="J499" s="11" t="str">
        <f t="shared" si="65"/>
        <v/>
      </c>
      <c r="M499" s="36"/>
      <c r="N499" s="11" t="str">
        <f>IF(E499&lt;&gt;"",VLOOKUP(E499,依頼一覧!F:H,2,0),"")</f>
        <v/>
      </c>
    </row>
    <row r="500" spans="3:14">
      <c r="C500" s="55"/>
      <c r="J500" s="11" t="str">
        <f t="shared" si="65"/>
        <v/>
      </c>
      <c r="M500" s="36"/>
      <c r="N500" s="11" t="str">
        <f>IF(E500&lt;&gt;"",VLOOKUP(E500,依頼一覧!F:H,2,0),"")</f>
        <v/>
      </c>
    </row>
    <row r="501" spans="3:14">
      <c r="C501" s="55"/>
      <c r="J501" s="11" t="str">
        <f t="shared" si="65"/>
        <v/>
      </c>
      <c r="M501" s="36"/>
      <c r="N501" s="11" t="str">
        <f>IF(E501&lt;&gt;"",VLOOKUP(E501,依頼一覧!F:H,2,0),"")</f>
        <v/>
      </c>
    </row>
    <row r="502" spans="3:14">
      <c r="C502" s="55"/>
      <c r="J502" s="11" t="str">
        <f t="shared" si="65"/>
        <v/>
      </c>
      <c r="M502" s="36"/>
      <c r="N502" s="11" t="str">
        <f>IF(E502&lt;&gt;"",VLOOKUP(E502,依頼一覧!F:H,2,0),"")</f>
        <v/>
      </c>
    </row>
    <row r="503" spans="3:14">
      <c r="C503" s="55"/>
      <c r="J503" s="11" t="str">
        <f t="shared" si="65"/>
        <v/>
      </c>
      <c r="M503" s="36"/>
      <c r="N503" s="11" t="str">
        <f>IF(E503&lt;&gt;"",VLOOKUP(E503,依頼一覧!F:H,2,0),"")</f>
        <v/>
      </c>
    </row>
    <row r="504" spans="3:14">
      <c r="C504" s="55"/>
      <c r="J504" s="11" t="str">
        <f t="shared" si="65"/>
        <v/>
      </c>
      <c r="M504" s="36"/>
      <c r="N504" s="11" t="str">
        <f>IF(E504&lt;&gt;"",VLOOKUP(E504,依頼一覧!F:H,2,0),"")</f>
        <v/>
      </c>
    </row>
    <row r="505" spans="3:14">
      <c r="C505" s="55"/>
      <c r="J505" s="11" t="str">
        <f t="shared" si="65"/>
        <v/>
      </c>
      <c r="M505" s="36"/>
      <c r="N505" s="11" t="str">
        <f>IF(E505&lt;&gt;"",VLOOKUP(E505,依頼一覧!F:H,2,0),"")</f>
        <v/>
      </c>
    </row>
    <row r="506" spans="3:14">
      <c r="C506" s="55"/>
      <c r="J506" s="11" t="str">
        <f t="shared" si="65"/>
        <v/>
      </c>
      <c r="M506" s="36"/>
      <c r="N506" s="11" t="str">
        <f>IF(E506&lt;&gt;"",VLOOKUP(E506,依頼一覧!F:H,2,0),"")</f>
        <v/>
      </c>
    </row>
    <row r="507" spans="3:14">
      <c r="C507" s="55"/>
      <c r="J507" s="11" t="str">
        <f t="shared" si="65"/>
        <v/>
      </c>
      <c r="M507" s="36"/>
      <c r="N507" s="11" t="str">
        <f>IF(E507&lt;&gt;"",VLOOKUP(E507,依頼一覧!F:H,2,0),"")</f>
        <v/>
      </c>
    </row>
    <row r="508" spans="3:14">
      <c r="C508" s="55"/>
      <c r="J508" s="11" t="str">
        <f t="shared" si="65"/>
        <v/>
      </c>
      <c r="M508" s="36"/>
      <c r="N508" s="11" t="str">
        <f>IF(E508&lt;&gt;"",VLOOKUP(E508,依頼一覧!F:H,2,0),"")</f>
        <v/>
      </c>
    </row>
    <row r="509" spans="3:14">
      <c r="C509" s="55"/>
      <c r="J509" s="11" t="str">
        <f t="shared" si="65"/>
        <v/>
      </c>
      <c r="M509" s="36"/>
      <c r="N509" s="11" t="str">
        <f>IF(E509&lt;&gt;"",VLOOKUP(E509,依頼一覧!F:H,2,0),"")</f>
        <v/>
      </c>
    </row>
    <row r="510" spans="3:14">
      <c r="C510" s="55"/>
      <c r="J510" s="11" t="str">
        <f t="shared" si="65"/>
        <v/>
      </c>
      <c r="M510" s="36"/>
      <c r="N510" s="11" t="str">
        <f>IF(E510&lt;&gt;"",VLOOKUP(E510,依頼一覧!F:H,2,0),"")</f>
        <v/>
      </c>
    </row>
    <row r="511" spans="3:14">
      <c r="C511" s="55"/>
      <c r="J511" s="11" t="str">
        <f t="shared" si="65"/>
        <v/>
      </c>
      <c r="M511" s="36"/>
      <c r="N511" s="11" t="str">
        <f>IF(E511&lt;&gt;"",VLOOKUP(E511,依頼一覧!F:H,2,0),"")</f>
        <v/>
      </c>
    </row>
    <row r="512" spans="3:14">
      <c r="C512" s="55"/>
      <c r="J512" s="11" t="str">
        <f t="shared" si="65"/>
        <v/>
      </c>
      <c r="M512" s="36"/>
      <c r="N512" s="11" t="str">
        <f>IF(E512&lt;&gt;"",VLOOKUP(E512,依頼一覧!F:H,2,0),"")</f>
        <v/>
      </c>
    </row>
    <row r="513" spans="3:14">
      <c r="C513" s="55"/>
      <c r="J513" s="11" t="str">
        <f t="shared" si="65"/>
        <v/>
      </c>
      <c r="M513" s="36"/>
      <c r="N513" s="11" t="str">
        <f>IF(E513&lt;&gt;"",VLOOKUP(E513,依頼一覧!F:H,2,0),"")</f>
        <v/>
      </c>
    </row>
    <row r="514" spans="3:14">
      <c r="C514" s="55"/>
      <c r="J514" s="11" t="str">
        <f t="shared" si="65"/>
        <v/>
      </c>
      <c r="M514" s="36"/>
      <c r="N514" s="11" t="str">
        <f>IF(E514&lt;&gt;"",VLOOKUP(E514,依頼一覧!F:H,2,0),"")</f>
        <v/>
      </c>
    </row>
    <row r="515" spans="3:14">
      <c r="C515" s="55"/>
      <c r="J515" s="11" t="str">
        <f t="shared" ref="J515:J578" si="66">IF(E515&lt;&gt;"",
IF(
OR(VALUE(G515)=31091,VALUE(G515)=49561,VALUE(G515)=49790,VALUE(G515)=48161,VALUE(G515)=49661,VALUE(G515)=49861,VALUE(G515)=48561,VALUE(G515)=49679,VALUE(G515)=60522,VALUE(G515)=49261,VALUE(G515)=49681,VALUE(G515)=71151,VALUE(G515)=49361,VALUE(G515)=49743,VALUE(G515)=77334,VALUE(G515)=49461,VALUE(G515)=49761,VALUE(G515)=99661,VALUE(G515)=917,VALUE(G515)=10035,VALUE(G515)=49663,VALUE(G515)=49665,VALUE(G515)=60020,VALUE(G515)=99660,VALUE(G515)=99663,VALUE(G515)=99665,VALUE(G515)=71151,VALUE(G515)=31081),"JCB",
IF(
E515=0,"J-Mups","MUN"
)
),"")</f>
        <v/>
      </c>
      <c r="M515" s="36"/>
      <c r="N515" s="11" t="str">
        <f>IF(E515&lt;&gt;"",VLOOKUP(E515,依頼一覧!F:H,2,0),"")</f>
        <v/>
      </c>
    </row>
    <row r="516" spans="3:14">
      <c r="C516" s="55"/>
      <c r="J516" s="11" t="str">
        <f t="shared" si="66"/>
        <v/>
      </c>
      <c r="M516" s="36"/>
      <c r="N516" s="11" t="str">
        <f>IF(E516&lt;&gt;"",VLOOKUP(E516,依頼一覧!F:H,2,0),"")</f>
        <v/>
      </c>
    </row>
    <row r="517" spans="3:14">
      <c r="C517" s="55"/>
      <c r="J517" s="11" t="str">
        <f t="shared" si="66"/>
        <v/>
      </c>
      <c r="M517" s="36"/>
      <c r="N517" s="11" t="str">
        <f>IF(E517&lt;&gt;"",VLOOKUP(E517,依頼一覧!F:H,2,0),"")</f>
        <v/>
      </c>
    </row>
    <row r="518" spans="3:14">
      <c r="C518" s="55"/>
      <c r="J518" s="11" t="str">
        <f t="shared" si="66"/>
        <v/>
      </c>
      <c r="M518" s="36"/>
      <c r="N518" s="11" t="str">
        <f>IF(E518&lt;&gt;"",VLOOKUP(E518,依頼一覧!F:H,2,0),"")</f>
        <v/>
      </c>
    </row>
    <row r="519" spans="3:14">
      <c r="C519" s="55"/>
      <c r="J519" s="11" t="str">
        <f t="shared" si="66"/>
        <v/>
      </c>
      <c r="M519" s="36"/>
      <c r="N519" s="11" t="str">
        <f>IF(E519&lt;&gt;"",VLOOKUP(E519,依頼一覧!F:H,2,0),"")</f>
        <v/>
      </c>
    </row>
    <row r="520" spans="3:14">
      <c r="C520" s="55"/>
      <c r="J520" s="11" t="str">
        <f t="shared" si="66"/>
        <v/>
      </c>
      <c r="M520" s="36"/>
      <c r="N520" s="11" t="str">
        <f>IF(E520&lt;&gt;"",VLOOKUP(E520,依頼一覧!F:H,2,0),"")</f>
        <v/>
      </c>
    </row>
    <row r="521" spans="3:14">
      <c r="C521" s="55"/>
      <c r="J521" s="11" t="str">
        <f t="shared" si="66"/>
        <v/>
      </c>
      <c r="M521" s="36"/>
      <c r="N521" s="11" t="str">
        <f>IF(E521&lt;&gt;"",VLOOKUP(E521,依頼一覧!F:H,2,0),"")</f>
        <v/>
      </c>
    </row>
    <row r="522" spans="3:14">
      <c r="C522" s="55"/>
      <c r="J522" s="11" t="str">
        <f t="shared" si="66"/>
        <v/>
      </c>
      <c r="M522" s="36"/>
      <c r="N522" s="11" t="str">
        <f>IF(E522&lt;&gt;"",VLOOKUP(E522,依頼一覧!F:H,2,0),"")</f>
        <v/>
      </c>
    </row>
    <row r="523" spans="3:14">
      <c r="C523" s="55"/>
      <c r="J523" s="11" t="str">
        <f t="shared" si="66"/>
        <v/>
      </c>
      <c r="M523" s="36"/>
      <c r="N523" s="11" t="str">
        <f>IF(E523&lt;&gt;"",VLOOKUP(E523,依頼一覧!F:H,2,0),"")</f>
        <v/>
      </c>
    </row>
    <row r="524" spans="3:14">
      <c r="C524" s="55"/>
      <c r="J524" s="11" t="str">
        <f t="shared" si="66"/>
        <v/>
      </c>
      <c r="M524" s="36"/>
      <c r="N524" s="11" t="str">
        <f>IF(E524&lt;&gt;"",VLOOKUP(E524,依頼一覧!F:H,2,0),"")</f>
        <v/>
      </c>
    </row>
    <row r="525" spans="3:14">
      <c r="C525" s="55"/>
      <c r="J525" s="11" t="str">
        <f t="shared" si="66"/>
        <v/>
      </c>
      <c r="M525" s="36"/>
      <c r="N525" s="11" t="str">
        <f>IF(E525&lt;&gt;"",VLOOKUP(E525,依頼一覧!F:H,2,0),"")</f>
        <v/>
      </c>
    </row>
    <row r="526" spans="3:14">
      <c r="C526" s="55"/>
      <c r="J526" s="11" t="str">
        <f t="shared" si="66"/>
        <v/>
      </c>
      <c r="M526" s="36"/>
      <c r="N526" s="11" t="str">
        <f>IF(E526&lt;&gt;"",VLOOKUP(E526,依頼一覧!F:H,2,0),"")</f>
        <v/>
      </c>
    </row>
    <row r="527" spans="3:14">
      <c r="C527" s="55"/>
      <c r="J527" s="11" t="str">
        <f t="shared" si="66"/>
        <v/>
      </c>
      <c r="M527" s="36"/>
      <c r="N527" s="11" t="str">
        <f>IF(E527&lt;&gt;"",VLOOKUP(E527,依頼一覧!F:H,2,0),"")</f>
        <v/>
      </c>
    </row>
    <row r="528" spans="3:14">
      <c r="C528" s="55"/>
      <c r="J528" s="11" t="str">
        <f t="shared" si="66"/>
        <v/>
      </c>
      <c r="M528" s="36"/>
      <c r="N528" s="11" t="str">
        <f>IF(E528&lt;&gt;"",VLOOKUP(E528,依頼一覧!F:H,2,0),"")</f>
        <v/>
      </c>
    </row>
    <row r="529" spans="3:14">
      <c r="C529" s="55"/>
      <c r="J529" s="11" t="str">
        <f t="shared" si="66"/>
        <v/>
      </c>
      <c r="M529" s="36"/>
      <c r="N529" s="11" t="str">
        <f>IF(E529&lt;&gt;"",VLOOKUP(E529,依頼一覧!F:H,2,0),"")</f>
        <v/>
      </c>
    </row>
    <row r="530" spans="3:14">
      <c r="C530" s="55"/>
      <c r="J530" s="11" t="str">
        <f t="shared" si="66"/>
        <v/>
      </c>
      <c r="M530" s="36"/>
      <c r="N530" s="11" t="str">
        <f>IF(E530&lt;&gt;"",VLOOKUP(E530,依頼一覧!F:H,2,0),"")</f>
        <v/>
      </c>
    </row>
    <row r="531" spans="3:14">
      <c r="C531" s="55"/>
      <c r="J531" s="11" t="str">
        <f t="shared" si="66"/>
        <v/>
      </c>
      <c r="M531" s="36"/>
      <c r="N531" s="11" t="str">
        <f>IF(E531&lt;&gt;"",VLOOKUP(E531,依頼一覧!F:H,2,0),"")</f>
        <v/>
      </c>
    </row>
    <row r="532" spans="3:14">
      <c r="C532" s="55"/>
      <c r="J532" s="11" t="str">
        <f t="shared" si="66"/>
        <v/>
      </c>
      <c r="M532" s="36"/>
      <c r="N532" s="11" t="str">
        <f>IF(E532&lt;&gt;"",VLOOKUP(E532,依頼一覧!F:H,2,0),"")</f>
        <v/>
      </c>
    </row>
    <row r="533" spans="3:14">
      <c r="C533" s="55"/>
      <c r="J533" s="11" t="str">
        <f t="shared" si="66"/>
        <v/>
      </c>
      <c r="M533" s="36"/>
      <c r="N533" s="11" t="str">
        <f>IF(E533&lt;&gt;"",VLOOKUP(E533,依頼一覧!F:H,2,0),"")</f>
        <v/>
      </c>
    </row>
    <row r="534" spans="3:14">
      <c r="C534" s="55"/>
      <c r="J534" s="11" t="str">
        <f t="shared" si="66"/>
        <v/>
      </c>
      <c r="M534" s="36"/>
      <c r="N534" s="11" t="str">
        <f>IF(E534&lt;&gt;"",VLOOKUP(E534,依頼一覧!F:H,2,0),"")</f>
        <v/>
      </c>
    </row>
    <row r="535" spans="3:14">
      <c r="C535" s="55"/>
      <c r="J535" s="11" t="str">
        <f t="shared" si="66"/>
        <v/>
      </c>
      <c r="M535" s="36"/>
      <c r="N535" s="11" t="str">
        <f>IF(E535&lt;&gt;"",VLOOKUP(E535,依頼一覧!F:H,2,0),"")</f>
        <v/>
      </c>
    </row>
    <row r="536" spans="3:14">
      <c r="C536" s="55"/>
      <c r="J536" s="11" t="str">
        <f t="shared" si="66"/>
        <v/>
      </c>
      <c r="M536" s="36"/>
      <c r="N536" s="11" t="str">
        <f>IF(E536&lt;&gt;"",VLOOKUP(E536,依頼一覧!F:H,2,0),"")</f>
        <v/>
      </c>
    </row>
    <row r="537" spans="3:14">
      <c r="C537" s="55"/>
      <c r="J537" s="11" t="str">
        <f t="shared" si="66"/>
        <v/>
      </c>
      <c r="M537" s="36"/>
      <c r="N537" s="11" t="str">
        <f>IF(E537&lt;&gt;"",VLOOKUP(E537,依頼一覧!F:H,2,0),"")</f>
        <v/>
      </c>
    </row>
    <row r="538" spans="3:14">
      <c r="C538" s="55"/>
      <c r="J538" s="11" t="str">
        <f t="shared" si="66"/>
        <v/>
      </c>
      <c r="M538" s="36"/>
      <c r="N538" s="11" t="str">
        <f>IF(E538&lt;&gt;"",VLOOKUP(E538,依頼一覧!F:H,2,0),"")</f>
        <v/>
      </c>
    </row>
    <row r="539" spans="3:14">
      <c r="C539" s="55"/>
      <c r="J539" s="11" t="str">
        <f t="shared" si="66"/>
        <v/>
      </c>
      <c r="M539" s="36"/>
      <c r="N539" s="11" t="str">
        <f>IF(E539&lt;&gt;"",VLOOKUP(E539,依頼一覧!F:H,2,0),"")</f>
        <v/>
      </c>
    </row>
    <row r="540" spans="3:14">
      <c r="C540" s="55"/>
      <c r="J540" s="11" t="str">
        <f t="shared" si="66"/>
        <v/>
      </c>
      <c r="M540" s="36"/>
      <c r="N540" s="11" t="str">
        <f>IF(E540&lt;&gt;"",VLOOKUP(E540,依頼一覧!F:H,2,0),"")</f>
        <v/>
      </c>
    </row>
    <row r="541" spans="3:14">
      <c r="C541" s="55"/>
      <c r="J541" s="11" t="str">
        <f t="shared" si="66"/>
        <v/>
      </c>
      <c r="M541" s="36"/>
      <c r="N541" s="11" t="str">
        <f>IF(E541&lt;&gt;"",VLOOKUP(E541,依頼一覧!F:H,2,0),"")</f>
        <v/>
      </c>
    </row>
    <row r="542" spans="3:14">
      <c r="C542" s="55"/>
      <c r="J542" s="11" t="str">
        <f t="shared" si="66"/>
        <v/>
      </c>
      <c r="M542" s="36"/>
      <c r="N542" s="11" t="str">
        <f>IF(E542&lt;&gt;"",VLOOKUP(E542,依頼一覧!F:H,2,0),"")</f>
        <v/>
      </c>
    </row>
    <row r="543" spans="3:14">
      <c r="C543" s="55"/>
      <c r="J543" s="11" t="str">
        <f t="shared" si="66"/>
        <v/>
      </c>
      <c r="M543" s="36"/>
      <c r="N543" s="11" t="str">
        <f>IF(E543&lt;&gt;"",VLOOKUP(E543,依頼一覧!F:H,2,0),"")</f>
        <v/>
      </c>
    </row>
    <row r="544" spans="3:14">
      <c r="C544" s="55"/>
      <c r="J544" s="11" t="str">
        <f t="shared" si="66"/>
        <v/>
      </c>
      <c r="M544" s="36"/>
      <c r="N544" s="11" t="str">
        <f>IF(E544&lt;&gt;"",VLOOKUP(E544,依頼一覧!F:H,2,0),"")</f>
        <v/>
      </c>
    </row>
    <row r="545" spans="3:14">
      <c r="C545" s="55"/>
      <c r="J545" s="11" t="str">
        <f t="shared" si="66"/>
        <v/>
      </c>
      <c r="M545" s="36"/>
      <c r="N545" s="11" t="str">
        <f>IF(E545&lt;&gt;"",VLOOKUP(E545,依頼一覧!F:H,2,0),"")</f>
        <v/>
      </c>
    </row>
    <row r="546" spans="3:14">
      <c r="C546" s="55"/>
      <c r="J546" s="11" t="str">
        <f t="shared" si="66"/>
        <v/>
      </c>
      <c r="M546" s="36"/>
      <c r="N546" s="11" t="str">
        <f>IF(E546&lt;&gt;"",VLOOKUP(E546,依頼一覧!F:H,2,0),"")</f>
        <v/>
      </c>
    </row>
    <row r="547" spans="3:14">
      <c r="C547" s="55"/>
      <c r="J547" s="11" t="str">
        <f t="shared" si="66"/>
        <v/>
      </c>
      <c r="M547" s="36"/>
      <c r="N547" s="11" t="str">
        <f>IF(E547&lt;&gt;"",VLOOKUP(E547,依頼一覧!F:H,2,0),"")</f>
        <v/>
      </c>
    </row>
    <row r="548" spans="3:14">
      <c r="C548" s="55"/>
      <c r="J548" s="11" t="str">
        <f t="shared" si="66"/>
        <v/>
      </c>
      <c r="M548" s="36"/>
      <c r="N548" s="11" t="str">
        <f>IF(E548&lt;&gt;"",VLOOKUP(E548,依頼一覧!F:H,2,0),"")</f>
        <v/>
      </c>
    </row>
    <row r="549" spans="3:14">
      <c r="C549" s="55"/>
      <c r="J549" s="11" t="str">
        <f t="shared" si="66"/>
        <v/>
      </c>
      <c r="M549" s="36"/>
      <c r="N549" s="11" t="str">
        <f>IF(E549&lt;&gt;"",VLOOKUP(E549,依頼一覧!F:H,2,0),"")</f>
        <v/>
      </c>
    </row>
    <row r="550" spans="3:14">
      <c r="C550" s="55"/>
      <c r="J550" s="11" t="str">
        <f t="shared" si="66"/>
        <v/>
      </c>
      <c r="M550" s="36"/>
      <c r="N550" s="11" t="str">
        <f>IF(E550&lt;&gt;"",VLOOKUP(E550,依頼一覧!F:H,2,0),"")</f>
        <v/>
      </c>
    </row>
    <row r="551" spans="3:14">
      <c r="C551" s="55"/>
      <c r="J551" s="11" t="str">
        <f t="shared" si="66"/>
        <v/>
      </c>
      <c r="M551" s="36"/>
      <c r="N551" s="11" t="str">
        <f>IF(E551&lt;&gt;"",VLOOKUP(E551,依頼一覧!F:H,2,0),"")</f>
        <v/>
      </c>
    </row>
    <row r="552" spans="3:14">
      <c r="C552" s="55"/>
      <c r="J552" s="11" t="str">
        <f t="shared" si="66"/>
        <v/>
      </c>
      <c r="M552" s="36"/>
      <c r="N552" s="11" t="str">
        <f>IF(E552&lt;&gt;"",VLOOKUP(E552,依頼一覧!F:H,2,0),"")</f>
        <v/>
      </c>
    </row>
    <row r="553" spans="3:14">
      <c r="C553" s="55"/>
      <c r="J553" s="11" t="str">
        <f t="shared" si="66"/>
        <v/>
      </c>
      <c r="M553" s="36"/>
      <c r="N553" s="11" t="str">
        <f>IF(E553&lt;&gt;"",VLOOKUP(E553,依頼一覧!F:H,2,0),"")</f>
        <v/>
      </c>
    </row>
    <row r="554" spans="3:14">
      <c r="C554" s="55"/>
      <c r="J554" s="11" t="str">
        <f t="shared" si="66"/>
        <v/>
      </c>
      <c r="M554" s="36"/>
      <c r="N554" s="11" t="str">
        <f>IF(E554&lt;&gt;"",VLOOKUP(E554,依頼一覧!F:H,2,0),"")</f>
        <v/>
      </c>
    </row>
    <row r="555" spans="3:14">
      <c r="C555" s="55"/>
      <c r="J555" s="11" t="str">
        <f t="shared" si="66"/>
        <v/>
      </c>
      <c r="M555" s="36"/>
      <c r="N555" s="11" t="str">
        <f>IF(E555&lt;&gt;"",VLOOKUP(E555,依頼一覧!F:H,2,0),"")</f>
        <v/>
      </c>
    </row>
    <row r="556" spans="3:14">
      <c r="C556" s="55"/>
      <c r="J556" s="11" t="str">
        <f t="shared" si="66"/>
        <v/>
      </c>
      <c r="M556" s="36"/>
      <c r="N556" s="11" t="str">
        <f>IF(E556&lt;&gt;"",VLOOKUP(E556,依頼一覧!F:H,2,0),"")</f>
        <v/>
      </c>
    </row>
    <row r="557" spans="3:14">
      <c r="C557" s="55"/>
      <c r="J557" s="11" t="str">
        <f t="shared" si="66"/>
        <v/>
      </c>
      <c r="M557" s="36"/>
      <c r="N557" s="11" t="str">
        <f>IF(E557&lt;&gt;"",VLOOKUP(E557,依頼一覧!F:H,2,0),"")</f>
        <v/>
      </c>
    </row>
    <row r="558" spans="3:14">
      <c r="C558" s="55"/>
      <c r="J558" s="11" t="str">
        <f t="shared" si="66"/>
        <v/>
      </c>
      <c r="M558" s="36"/>
      <c r="N558" s="11" t="str">
        <f>IF(E558&lt;&gt;"",VLOOKUP(E558,依頼一覧!F:H,2,0),"")</f>
        <v/>
      </c>
    </row>
    <row r="559" spans="3:14">
      <c r="C559" s="55"/>
      <c r="J559" s="11" t="str">
        <f t="shared" si="66"/>
        <v/>
      </c>
      <c r="M559" s="36"/>
      <c r="N559" s="11" t="str">
        <f>IF(E559&lt;&gt;"",VLOOKUP(E559,依頼一覧!F:H,2,0),"")</f>
        <v/>
      </c>
    </row>
    <row r="560" spans="3:14">
      <c r="C560" s="55"/>
      <c r="J560" s="11" t="str">
        <f t="shared" si="66"/>
        <v/>
      </c>
      <c r="M560" s="36"/>
      <c r="N560" s="11" t="str">
        <f>IF(E560&lt;&gt;"",VLOOKUP(E560,依頼一覧!F:H,2,0),"")</f>
        <v/>
      </c>
    </row>
    <row r="561" spans="3:14">
      <c r="C561" s="55"/>
      <c r="J561" s="11" t="str">
        <f t="shared" si="66"/>
        <v/>
      </c>
      <c r="M561" s="36"/>
      <c r="N561" s="11" t="str">
        <f>IF(E561&lt;&gt;"",VLOOKUP(E561,依頼一覧!F:H,2,0),"")</f>
        <v/>
      </c>
    </row>
    <row r="562" spans="3:14">
      <c r="C562" s="55"/>
      <c r="J562" s="11" t="str">
        <f t="shared" si="66"/>
        <v/>
      </c>
      <c r="M562" s="36"/>
      <c r="N562" s="11" t="str">
        <f>IF(E562&lt;&gt;"",VLOOKUP(E562,依頼一覧!F:H,2,0),"")</f>
        <v/>
      </c>
    </row>
    <row r="563" spans="3:14">
      <c r="C563" s="55"/>
      <c r="J563" s="11" t="str">
        <f t="shared" si="66"/>
        <v/>
      </c>
      <c r="M563" s="36"/>
      <c r="N563" s="11" t="str">
        <f>IF(E563&lt;&gt;"",VLOOKUP(E563,依頼一覧!F:H,2,0),"")</f>
        <v/>
      </c>
    </row>
    <row r="564" spans="3:14">
      <c r="C564" s="55"/>
      <c r="J564" s="11" t="str">
        <f t="shared" si="66"/>
        <v/>
      </c>
      <c r="M564" s="36"/>
      <c r="N564" s="11" t="str">
        <f>IF(E564&lt;&gt;"",VLOOKUP(E564,依頼一覧!F:H,2,0),"")</f>
        <v/>
      </c>
    </row>
    <row r="565" spans="3:14">
      <c r="C565" s="55"/>
      <c r="J565" s="11" t="str">
        <f t="shared" si="66"/>
        <v/>
      </c>
      <c r="M565" s="36"/>
      <c r="N565" s="11" t="str">
        <f>IF(E565&lt;&gt;"",VLOOKUP(E565,依頼一覧!F:H,2,0),"")</f>
        <v/>
      </c>
    </row>
    <row r="566" spans="3:14">
      <c r="C566" s="55"/>
      <c r="J566" s="11" t="str">
        <f t="shared" si="66"/>
        <v/>
      </c>
      <c r="M566" s="36"/>
      <c r="N566" s="11" t="str">
        <f>IF(E566&lt;&gt;"",VLOOKUP(E566,依頼一覧!F:H,2,0),"")</f>
        <v/>
      </c>
    </row>
    <row r="567" spans="3:14">
      <c r="C567" s="55"/>
      <c r="J567" s="11" t="str">
        <f t="shared" si="66"/>
        <v/>
      </c>
      <c r="M567" s="36"/>
      <c r="N567" s="11" t="str">
        <f>IF(E567&lt;&gt;"",VLOOKUP(E567,依頼一覧!F:H,2,0),"")</f>
        <v/>
      </c>
    </row>
    <row r="568" spans="3:14">
      <c r="C568" s="55"/>
      <c r="J568" s="11" t="str">
        <f t="shared" si="66"/>
        <v/>
      </c>
      <c r="M568" s="36"/>
      <c r="N568" s="11" t="str">
        <f>IF(E568&lt;&gt;"",VLOOKUP(E568,依頼一覧!F:H,2,0),"")</f>
        <v/>
      </c>
    </row>
    <row r="569" spans="3:14">
      <c r="C569" s="55"/>
      <c r="J569" s="11" t="str">
        <f t="shared" si="66"/>
        <v/>
      </c>
      <c r="M569" s="36"/>
      <c r="N569" s="11" t="str">
        <f>IF(E569&lt;&gt;"",VLOOKUP(E569,依頼一覧!F:H,2,0),"")</f>
        <v/>
      </c>
    </row>
    <row r="570" spans="3:14">
      <c r="C570" s="55"/>
      <c r="J570" s="11" t="str">
        <f t="shared" si="66"/>
        <v/>
      </c>
      <c r="M570" s="36"/>
      <c r="N570" s="11" t="str">
        <f>IF(E570&lt;&gt;"",VLOOKUP(E570,依頼一覧!F:H,2,0),"")</f>
        <v/>
      </c>
    </row>
    <row r="571" spans="3:14">
      <c r="C571" s="55"/>
      <c r="J571" s="11" t="str">
        <f t="shared" si="66"/>
        <v/>
      </c>
      <c r="M571" s="36"/>
      <c r="N571" s="11" t="str">
        <f>IF(E571&lt;&gt;"",VLOOKUP(E571,依頼一覧!F:H,2,0),"")</f>
        <v/>
      </c>
    </row>
    <row r="572" spans="3:14">
      <c r="C572" s="55"/>
      <c r="J572" s="11" t="str">
        <f t="shared" si="66"/>
        <v/>
      </c>
      <c r="M572" s="36"/>
      <c r="N572" s="11" t="str">
        <f>IF(E572&lt;&gt;"",VLOOKUP(E572,依頼一覧!F:H,2,0),"")</f>
        <v/>
      </c>
    </row>
    <row r="573" spans="3:14">
      <c r="C573" s="55"/>
      <c r="J573" s="11" t="str">
        <f t="shared" si="66"/>
        <v/>
      </c>
      <c r="M573" s="36"/>
      <c r="N573" s="11" t="str">
        <f>IF(E573&lt;&gt;"",VLOOKUP(E573,依頼一覧!F:H,2,0),"")</f>
        <v/>
      </c>
    </row>
    <row r="574" spans="3:14">
      <c r="C574" s="55"/>
      <c r="J574" s="11" t="str">
        <f t="shared" si="66"/>
        <v/>
      </c>
      <c r="M574" s="36"/>
      <c r="N574" s="11" t="str">
        <f>IF(E574&lt;&gt;"",VLOOKUP(E574,依頼一覧!F:H,2,0),"")</f>
        <v/>
      </c>
    </row>
    <row r="575" spans="3:14">
      <c r="C575" s="55"/>
      <c r="J575" s="11" t="str">
        <f t="shared" si="66"/>
        <v/>
      </c>
      <c r="M575" s="36"/>
      <c r="N575" s="11" t="str">
        <f>IF(E575&lt;&gt;"",VLOOKUP(E575,依頼一覧!F:H,2,0),"")</f>
        <v/>
      </c>
    </row>
    <row r="576" spans="3:14">
      <c r="C576" s="55"/>
      <c r="J576" s="11" t="str">
        <f t="shared" si="66"/>
        <v/>
      </c>
      <c r="M576" s="36"/>
      <c r="N576" s="11" t="str">
        <f>IF(E576&lt;&gt;"",VLOOKUP(E576,依頼一覧!F:H,2,0),"")</f>
        <v/>
      </c>
    </row>
    <row r="577" spans="3:14">
      <c r="C577" s="55"/>
      <c r="J577" s="11" t="str">
        <f t="shared" si="66"/>
        <v/>
      </c>
      <c r="M577" s="36"/>
      <c r="N577" s="11" t="str">
        <f>IF(E577&lt;&gt;"",VLOOKUP(E577,依頼一覧!F:H,2,0),"")</f>
        <v/>
      </c>
    </row>
    <row r="578" spans="3:14">
      <c r="C578" s="55"/>
      <c r="J578" s="11" t="str">
        <f t="shared" si="66"/>
        <v/>
      </c>
      <c r="M578" s="36"/>
      <c r="N578" s="11" t="str">
        <f>IF(E578&lt;&gt;"",VLOOKUP(E578,依頼一覧!F:H,2,0),"")</f>
        <v/>
      </c>
    </row>
    <row r="579" spans="3:14">
      <c r="C579" s="55"/>
      <c r="J579" s="11" t="str">
        <f t="shared" ref="J579:J642" si="67">IF(E579&lt;&gt;"",
IF(
OR(VALUE(G579)=31091,VALUE(G579)=49561,VALUE(G579)=49790,VALUE(G579)=48161,VALUE(G579)=49661,VALUE(G579)=49861,VALUE(G579)=48561,VALUE(G579)=49679,VALUE(G579)=60522,VALUE(G579)=49261,VALUE(G579)=49681,VALUE(G579)=71151,VALUE(G579)=49361,VALUE(G579)=49743,VALUE(G579)=77334,VALUE(G579)=49461,VALUE(G579)=49761,VALUE(G579)=99661,VALUE(G579)=917,VALUE(G579)=10035,VALUE(G579)=49663,VALUE(G579)=49665,VALUE(G579)=60020,VALUE(G579)=99660,VALUE(G579)=99663,VALUE(G579)=99665,VALUE(G579)=71151,VALUE(G579)=31081),"JCB",
IF(
E579=0,"J-Mups","MUN"
)
),"")</f>
        <v/>
      </c>
      <c r="M579" s="36"/>
      <c r="N579" s="11" t="str">
        <f>IF(E579&lt;&gt;"",VLOOKUP(E579,依頼一覧!F:H,2,0),"")</f>
        <v/>
      </c>
    </row>
    <row r="580" spans="3:14">
      <c r="C580" s="55"/>
      <c r="J580" s="11" t="str">
        <f t="shared" si="67"/>
        <v/>
      </c>
      <c r="M580" s="36"/>
      <c r="N580" s="11" t="str">
        <f>IF(E580&lt;&gt;"",VLOOKUP(E580,依頼一覧!F:H,2,0),"")</f>
        <v/>
      </c>
    </row>
    <row r="581" spans="3:14">
      <c r="C581" s="55"/>
      <c r="J581" s="11" t="str">
        <f t="shared" si="67"/>
        <v/>
      </c>
      <c r="M581" s="36"/>
      <c r="N581" s="11" t="str">
        <f>IF(E581&lt;&gt;"",VLOOKUP(E581,依頼一覧!F:H,2,0),"")</f>
        <v/>
      </c>
    </row>
    <row r="582" spans="3:14">
      <c r="C582" s="55"/>
      <c r="J582" s="11" t="str">
        <f t="shared" si="67"/>
        <v/>
      </c>
      <c r="M582" s="36"/>
      <c r="N582" s="11" t="str">
        <f>IF(E582&lt;&gt;"",VLOOKUP(E582,依頼一覧!F:H,2,0),"")</f>
        <v/>
      </c>
    </row>
    <row r="583" spans="3:14">
      <c r="C583" s="55"/>
      <c r="J583" s="11" t="str">
        <f t="shared" si="67"/>
        <v/>
      </c>
      <c r="M583" s="36"/>
      <c r="N583" s="11" t="str">
        <f>IF(E583&lt;&gt;"",VLOOKUP(E583,依頼一覧!F:H,2,0),"")</f>
        <v/>
      </c>
    </row>
    <row r="584" spans="3:14">
      <c r="C584" s="55"/>
      <c r="J584" s="11" t="str">
        <f t="shared" si="67"/>
        <v/>
      </c>
      <c r="M584" s="36"/>
      <c r="N584" s="11" t="str">
        <f>IF(E584&lt;&gt;"",VLOOKUP(E584,依頼一覧!F:H,2,0),"")</f>
        <v/>
      </c>
    </row>
    <row r="585" spans="3:14">
      <c r="C585" s="55"/>
      <c r="J585" s="11" t="str">
        <f t="shared" si="67"/>
        <v/>
      </c>
      <c r="M585" s="36"/>
      <c r="N585" s="11" t="str">
        <f>IF(E585&lt;&gt;"",VLOOKUP(E585,依頼一覧!F:H,2,0),"")</f>
        <v/>
      </c>
    </row>
    <row r="586" spans="3:14">
      <c r="C586" s="55"/>
      <c r="J586" s="11" t="str">
        <f t="shared" si="67"/>
        <v/>
      </c>
      <c r="M586" s="36"/>
      <c r="N586" s="11" t="str">
        <f>IF(E586&lt;&gt;"",VLOOKUP(E586,依頼一覧!F:H,2,0),"")</f>
        <v/>
      </c>
    </row>
    <row r="587" spans="3:14">
      <c r="C587" s="55"/>
      <c r="J587" s="11" t="str">
        <f t="shared" si="67"/>
        <v/>
      </c>
      <c r="M587" s="36"/>
      <c r="N587" s="11" t="str">
        <f>IF(E587&lt;&gt;"",VLOOKUP(E587,依頼一覧!F:H,2,0),"")</f>
        <v/>
      </c>
    </row>
    <row r="588" spans="3:14">
      <c r="C588" s="55"/>
      <c r="J588" s="11" t="str">
        <f t="shared" si="67"/>
        <v/>
      </c>
      <c r="M588" s="36"/>
      <c r="N588" s="11" t="str">
        <f>IF(E588&lt;&gt;"",VLOOKUP(E588,依頼一覧!F:H,2,0),"")</f>
        <v/>
      </c>
    </row>
    <row r="589" spans="3:14">
      <c r="C589" s="55"/>
      <c r="J589" s="11" t="str">
        <f t="shared" si="67"/>
        <v/>
      </c>
      <c r="M589" s="36"/>
      <c r="N589" s="11" t="str">
        <f>IF(E589&lt;&gt;"",VLOOKUP(E589,依頼一覧!F:H,2,0),"")</f>
        <v/>
      </c>
    </row>
    <row r="590" spans="3:14">
      <c r="C590" s="55"/>
      <c r="J590" s="11" t="str">
        <f t="shared" si="67"/>
        <v/>
      </c>
      <c r="M590" s="36"/>
      <c r="N590" s="11" t="str">
        <f>IF(E590&lt;&gt;"",VLOOKUP(E590,依頼一覧!F:H,2,0),"")</f>
        <v/>
      </c>
    </row>
    <row r="591" spans="3:14">
      <c r="C591" s="55"/>
      <c r="J591" s="11" t="str">
        <f t="shared" si="67"/>
        <v/>
      </c>
      <c r="M591" s="36"/>
      <c r="N591" s="11" t="str">
        <f>IF(E591&lt;&gt;"",VLOOKUP(E591,依頼一覧!F:H,2,0),"")</f>
        <v/>
      </c>
    </row>
    <row r="592" spans="3:14">
      <c r="C592" s="55"/>
      <c r="J592" s="11" t="str">
        <f t="shared" si="67"/>
        <v/>
      </c>
      <c r="M592" s="36"/>
      <c r="N592" s="11" t="str">
        <f>IF(E592&lt;&gt;"",VLOOKUP(E592,依頼一覧!F:H,2,0),"")</f>
        <v/>
      </c>
    </row>
    <row r="593" spans="3:14">
      <c r="C593" s="55"/>
      <c r="J593" s="11" t="str">
        <f t="shared" si="67"/>
        <v/>
      </c>
      <c r="M593" s="36"/>
      <c r="N593" s="11" t="str">
        <f>IF(E593&lt;&gt;"",VLOOKUP(E593,依頼一覧!F:H,2,0),"")</f>
        <v/>
      </c>
    </row>
    <row r="594" spans="3:14">
      <c r="C594" s="55"/>
      <c r="J594" s="11" t="str">
        <f t="shared" si="67"/>
        <v/>
      </c>
      <c r="M594" s="36"/>
      <c r="N594" s="11" t="str">
        <f>IF(E594&lt;&gt;"",VLOOKUP(E594,依頼一覧!F:H,2,0),"")</f>
        <v/>
      </c>
    </row>
    <row r="595" spans="3:14">
      <c r="C595" s="55"/>
      <c r="J595" s="11" t="str">
        <f t="shared" si="67"/>
        <v/>
      </c>
      <c r="M595" s="36"/>
      <c r="N595" s="11" t="str">
        <f>IF(E595&lt;&gt;"",VLOOKUP(E595,依頼一覧!F:H,2,0),"")</f>
        <v/>
      </c>
    </row>
    <row r="596" spans="3:14">
      <c r="C596" s="55"/>
      <c r="J596" s="11" t="str">
        <f t="shared" si="67"/>
        <v/>
      </c>
      <c r="M596" s="36"/>
      <c r="N596" s="11" t="str">
        <f>IF(E596&lt;&gt;"",VLOOKUP(E596,依頼一覧!F:H,2,0),"")</f>
        <v/>
      </c>
    </row>
    <row r="597" spans="3:14">
      <c r="C597" s="55"/>
      <c r="J597" s="11" t="str">
        <f t="shared" si="67"/>
        <v/>
      </c>
      <c r="M597" s="36"/>
      <c r="N597" s="11" t="str">
        <f>IF(E597&lt;&gt;"",VLOOKUP(E597,依頼一覧!F:H,2,0),"")</f>
        <v/>
      </c>
    </row>
    <row r="598" spans="3:14">
      <c r="C598" s="55"/>
      <c r="J598" s="11" t="str">
        <f t="shared" si="67"/>
        <v/>
      </c>
      <c r="M598" s="36"/>
      <c r="N598" s="11" t="str">
        <f>IF(E598&lt;&gt;"",VLOOKUP(E598,依頼一覧!F:H,2,0),"")</f>
        <v/>
      </c>
    </row>
    <row r="599" spans="3:14">
      <c r="C599" s="55"/>
      <c r="J599" s="11" t="str">
        <f t="shared" si="67"/>
        <v/>
      </c>
      <c r="M599" s="36"/>
      <c r="N599" s="11" t="str">
        <f>IF(E599&lt;&gt;"",VLOOKUP(E599,依頼一覧!F:H,2,0),"")</f>
        <v/>
      </c>
    </row>
    <row r="600" spans="3:14">
      <c r="C600" s="55"/>
      <c r="J600" s="11" t="str">
        <f t="shared" si="67"/>
        <v/>
      </c>
      <c r="M600" s="36"/>
      <c r="N600" s="11" t="str">
        <f>IF(E600&lt;&gt;"",VLOOKUP(E600,依頼一覧!F:H,2,0),"")</f>
        <v/>
      </c>
    </row>
    <row r="601" spans="3:14">
      <c r="C601" s="55"/>
      <c r="J601" s="11" t="str">
        <f t="shared" si="67"/>
        <v/>
      </c>
      <c r="M601" s="36"/>
      <c r="N601" s="11" t="str">
        <f>IF(E601&lt;&gt;"",VLOOKUP(E601,依頼一覧!F:H,2,0),"")</f>
        <v/>
      </c>
    </row>
    <row r="602" spans="3:14">
      <c r="C602" s="55"/>
      <c r="J602" s="11" t="str">
        <f t="shared" si="67"/>
        <v/>
      </c>
      <c r="M602" s="36"/>
      <c r="N602" s="11" t="str">
        <f>IF(E602&lt;&gt;"",VLOOKUP(E602,依頼一覧!F:H,2,0),"")</f>
        <v/>
      </c>
    </row>
    <row r="603" spans="3:14">
      <c r="C603" s="55"/>
      <c r="J603" s="11" t="str">
        <f t="shared" si="67"/>
        <v/>
      </c>
      <c r="M603" s="36"/>
      <c r="N603" s="11" t="str">
        <f>IF(E603&lt;&gt;"",VLOOKUP(E603,依頼一覧!F:H,2,0),"")</f>
        <v/>
      </c>
    </row>
    <row r="604" spans="3:14">
      <c r="C604" s="55"/>
      <c r="J604" s="11" t="str">
        <f t="shared" si="67"/>
        <v/>
      </c>
      <c r="M604" s="36"/>
      <c r="N604" s="11" t="str">
        <f>IF(E604&lt;&gt;"",VLOOKUP(E604,依頼一覧!F:H,2,0),"")</f>
        <v/>
      </c>
    </row>
    <row r="605" spans="3:14">
      <c r="C605" s="55"/>
      <c r="J605" s="11" t="str">
        <f t="shared" si="67"/>
        <v/>
      </c>
      <c r="M605" s="36"/>
      <c r="N605" s="11" t="str">
        <f>IF(E605&lt;&gt;"",VLOOKUP(E605,依頼一覧!F:H,2,0),"")</f>
        <v/>
      </c>
    </row>
    <row r="606" spans="3:14">
      <c r="C606" s="55"/>
      <c r="J606" s="11" t="str">
        <f t="shared" si="67"/>
        <v/>
      </c>
      <c r="M606" s="36"/>
      <c r="N606" s="11" t="str">
        <f>IF(E606&lt;&gt;"",VLOOKUP(E606,依頼一覧!F:H,2,0),"")</f>
        <v/>
      </c>
    </row>
    <row r="607" spans="3:14">
      <c r="C607" s="55"/>
      <c r="J607" s="11" t="str">
        <f t="shared" si="67"/>
        <v/>
      </c>
      <c r="M607" s="36"/>
      <c r="N607" s="11" t="str">
        <f>IF(E607&lt;&gt;"",VLOOKUP(E607,依頼一覧!F:H,2,0),"")</f>
        <v/>
      </c>
    </row>
    <row r="608" spans="3:14">
      <c r="C608" s="55"/>
      <c r="J608" s="11" t="str">
        <f t="shared" si="67"/>
        <v/>
      </c>
      <c r="M608" s="36"/>
      <c r="N608" s="11" t="str">
        <f>IF(E608&lt;&gt;"",VLOOKUP(E608,依頼一覧!F:H,2,0),"")</f>
        <v/>
      </c>
    </row>
    <row r="609" spans="3:14">
      <c r="C609" s="55"/>
      <c r="J609" s="11" t="str">
        <f t="shared" si="67"/>
        <v/>
      </c>
      <c r="M609" s="36"/>
      <c r="N609" s="11" t="str">
        <f>IF(E609&lt;&gt;"",VLOOKUP(E609,依頼一覧!F:H,2,0),"")</f>
        <v/>
      </c>
    </row>
    <row r="610" spans="3:14">
      <c r="C610" s="55"/>
      <c r="J610" s="11" t="str">
        <f t="shared" si="67"/>
        <v/>
      </c>
      <c r="M610" s="36"/>
      <c r="N610" s="11" t="str">
        <f>IF(E610&lt;&gt;"",VLOOKUP(E610,依頼一覧!F:H,2,0),"")</f>
        <v/>
      </c>
    </row>
    <row r="611" spans="3:14">
      <c r="C611" s="55"/>
      <c r="J611" s="11" t="str">
        <f t="shared" si="67"/>
        <v/>
      </c>
      <c r="M611" s="36"/>
      <c r="N611" s="11" t="str">
        <f>IF(E611&lt;&gt;"",VLOOKUP(E611,依頼一覧!F:H,2,0),"")</f>
        <v/>
      </c>
    </row>
    <row r="612" spans="3:14">
      <c r="C612" s="55"/>
      <c r="J612" s="11" t="str">
        <f t="shared" si="67"/>
        <v/>
      </c>
      <c r="M612" s="36"/>
      <c r="N612" s="11" t="str">
        <f>IF(E612&lt;&gt;"",VLOOKUP(E612,依頼一覧!F:H,2,0),"")</f>
        <v/>
      </c>
    </row>
    <row r="613" spans="3:14">
      <c r="C613" s="55"/>
      <c r="J613" s="11" t="str">
        <f t="shared" si="67"/>
        <v/>
      </c>
      <c r="M613" s="36"/>
      <c r="N613" s="11" t="str">
        <f>IF(E613&lt;&gt;"",VLOOKUP(E613,依頼一覧!F:H,2,0),"")</f>
        <v/>
      </c>
    </row>
    <row r="614" spans="3:14">
      <c r="C614" s="55"/>
      <c r="J614" s="11" t="str">
        <f t="shared" si="67"/>
        <v/>
      </c>
      <c r="M614" s="36"/>
      <c r="N614" s="11" t="str">
        <f>IF(E614&lt;&gt;"",VLOOKUP(E614,依頼一覧!F:H,2,0),"")</f>
        <v/>
      </c>
    </row>
    <row r="615" spans="3:14">
      <c r="C615" s="55"/>
      <c r="J615" s="11" t="str">
        <f t="shared" si="67"/>
        <v/>
      </c>
      <c r="M615" s="36"/>
      <c r="N615" s="11" t="str">
        <f>IF(E615&lt;&gt;"",VLOOKUP(E615,依頼一覧!F:H,2,0),"")</f>
        <v/>
      </c>
    </row>
    <row r="616" spans="3:14">
      <c r="C616" s="55"/>
      <c r="J616" s="11" t="str">
        <f t="shared" si="67"/>
        <v/>
      </c>
      <c r="M616" s="36"/>
      <c r="N616" s="11" t="str">
        <f>IF(E616&lt;&gt;"",VLOOKUP(E616,依頼一覧!F:H,2,0),"")</f>
        <v/>
      </c>
    </row>
    <row r="617" spans="3:14">
      <c r="C617" s="55"/>
      <c r="J617" s="11" t="str">
        <f t="shared" si="67"/>
        <v/>
      </c>
      <c r="M617" s="36"/>
      <c r="N617" s="11" t="str">
        <f>IF(E617&lt;&gt;"",VLOOKUP(E617,依頼一覧!F:H,2,0),"")</f>
        <v/>
      </c>
    </row>
    <row r="618" spans="3:14">
      <c r="C618" s="55"/>
      <c r="J618" s="11" t="str">
        <f t="shared" si="67"/>
        <v/>
      </c>
      <c r="M618" s="36"/>
      <c r="N618" s="11" t="str">
        <f>IF(E618&lt;&gt;"",VLOOKUP(E618,依頼一覧!F:H,2,0),"")</f>
        <v/>
      </c>
    </row>
    <row r="619" spans="3:14">
      <c r="C619" s="55"/>
      <c r="J619" s="11" t="str">
        <f t="shared" si="67"/>
        <v/>
      </c>
      <c r="M619" s="36"/>
      <c r="N619" s="11" t="str">
        <f>IF(E619&lt;&gt;"",VLOOKUP(E619,依頼一覧!F:H,2,0),"")</f>
        <v/>
      </c>
    </row>
    <row r="620" spans="3:14">
      <c r="C620" s="55"/>
      <c r="J620" s="11" t="str">
        <f t="shared" si="67"/>
        <v/>
      </c>
      <c r="M620" s="36"/>
      <c r="N620" s="11" t="str">
        <f>IF(E620&lt;&gt;"",VLOOKUP(E620,依頼一覧!F:H,2,0),"")</f>
        <v/>
      </c>
    </row>
    <row r="621" spans="3:14">
      <c r="C621" s="55"/>
      <c r="J621" s="11" t="str">
        <f t="shared" si="67"/>
        <v/>
      </c>
      <c r="M621" s="36"/>
      <c r="N621" s="11" t="str">
        <f>IF(E621&lt;&gt;"",VLOOKUP(E621,依頼一覧!F:H,2,0),"")</f>
        <v/>
      </c>
    </row>
    <row r="622" spans="3:14">
      <c r="C622" s="55"/>
      <c r="J622" s="11" t="str">
        <f t="shared" si="67"/>
        <v/>
      </c>
      <c r="M622" s="36"/>
      <c r="N622" s="11" t="str">
        <f>IF(E622&lt;&gt;"",VLOOKUP(E622,依頼一覧!F:H,2,0),"")</f>
        <v/>
      </c>
    </row>
    <row r="623" spans="3:14">
      <c r="C623" s="55"/>
      <c r="J623" s="11" t="str">
        <f t="shared" si="67"/>
        <v/>
      </c>
      <c r="M623" s="36"/>
      <c r="N623" s="11" t="str">
        <f>IF(E623&lt;&gt;"",VLOOKUP(E623,依頼一覧!F:H,2,0),"")</f>
        <v/>
      </c>
    </row>
    <row r="624" spans="3:14">
      <c r="C624" s="55"/>
      <c r="J624" s="11" t="str">
        <f t="shared" si="67"/>
        <v/>
      </c>
      <c r="M624" s="36"/>
      <c r="N624" s="11" t="str">
        <f>IF(E624&lt;&gt;"",VLOOKUP(E624,依頼一覧!F:H,2,0),"")</f>
        <v/>
      </c>
    </row>
    <row r="625" spans="3:14">
      <c r="C625" s="55"/>
      <c r="J625" s="11" t="str">
        <f t="shared" si="67"/>
        <v/>
      </c>
      <c r="M625" s="36"/>
      <c r="N625" s="11" t="str">
        <f>IF(E625&lt;&gt;"",VLOOKUP(E625,依頼一覧!F:H,2,0),"")</f>
        <v/>
      </c>
    </row>
    <row r="626" spans="3:14">
      <c r="C626" s="55"/>
      <c r="J626" s="11" t="str">
        <f t="shared" si="67"/>
        <v/>
      </c>
      <c r="M626" s="36"/>
      <c r="N626" s="11" t="str">
        <f>IF(E626&lt;&gt;"",VLOOKUP(E626,依頼一覧!F:H,2,0),"")</f>
        <v/>
      </c>
    </row>
    <row r="627" spans="3:14">
      <c r="C627" s="55"/>
      <c r="J627" s="11" t="str">
        <f t="shared" si="67"/>
        <v/>
      </c>
      <c r="M627" s="36"/>
      <c r="N627" s="11" t="str">
        <f>IF(E627&lt;&gt;"",VLOOKUP(E627,依頼一覧!F:H,2,0),"")</f>
        <v/>
      </c>
    </row>
    <row r="628" spans="3:14">
      <c r="C628" s="55"/>
      <c r="J628" s="11" t="str">
        <f t="shared" si="67"/>
        <v/>
      </c>
      <c r="M628" s="36"/>
      <c r="N628" s="11" t="str">
        <f>IF(E628&lt;&gt;"",VLOOKUP(E628,依頼一覧!F:H,2,0),"")</f>
        <v/>
      </c>
    </row>
    <row r="629" spans="3:14">
      <c r="C629" s="55"/>
      <c r="J629" s="11" t="str">
        <f t="shared" si="67"/>
        <v/>
      </c>
      <c r="M629" s="36"/>
      <c r="N629" s="11" t="str">
        <f>IF(E629&lt;&gt;"",VLOOKUP(E629,依頼一覧!F:H,2,0),"")</f>
        <v/>
      </c>
    </row>
    <row r="630" spans="3:14">
      <c r="C630" s="55"/>
      <c r="J630" s="11" t="str">
        <f t="shared" si="67"/>
        <v/>
      </c>
      <c r="M630" s="36"/>
      <c r="N630" s="11" t="str">
        <f>IF(E630&lt;&gt;"",VLOOKUP(E630,依頼一覧!F:H,2,0),"")</f>
        <v/>
      </c>
    </row>
    <row r="631" spans="3:14">
      <c r="C631" s="55"/>
      <c r="J631" s="11" t="str">
        <f t="shared" si="67"/>
        <v/>
      </c>
      <c r="M631" s="36"/>
      <c r="N631" s="11" t="str">
        <f>IF(E631&lt;&gt;"",VLOOKUP(E631,依頼一覧!F:H,2,0),"")</f>
        <v/>
      </c>
    </row>
    <row r="632" spans="3:14">
      <c r="C632" s="55"/>
      <c r="J632" s="11" t="str">
        <f t="shared" si="67"/>
        <v/>
      </c>
      <c r="M632" s="36"/>
      <c r="N632" s="11" t="str">
        <f>IF(E632&lt;&gt;"",VLOOKUP(E632,依頼一覧!F:H,2,0),"")</f>
        <v/>
      </c>
    </row>
    <row r="633" spans="3:14">
      <c r="C633" s="55"/>
      <c r="J633" s="11" t="str">
        <f t="shared" si="67"/>
        <v/>
      </c>
      <c r="M633" s="36"/>
      <c r="N633" s="11" t="str">
        <f>IF(E633&lt;&gt;"",VLOOKUP(E633,依頼一覧!F:H,2,0),"")</f>
        <v/>
      </c>
    </row>
    <row r="634" spans="3:14">
      <c r="C634" s="55"/>
      <c r="J634" s="11" t="str">
        <f t="shared" si="67"/>
        <v/>
      </c>
      <c r="M634" s="36"/>
      <c r="N634" s="11" t="str">
        <f>IF(E634&lt;&gt;"",VLOOKUP(E634,依頼一覧!F:H,2,0),"")</f>
        <v/>
      </c>
    </row>
    <row r="635" spans="3:14">
      <c r="C635" s="55"/>
      <c r="J635" s="11" t="str">
        <f t="shared" si="67"/>
        <v/>
      </c>
      <c r="M635" s="36"/>
      <c r="N635" s="11" t="str">
        <f>IF(E635&lt;&gt;"",VLOOKUP(E635,依頼一覧!F:H,2,0),"")</f>
        <v/>
      </c>
    </row>
    <row r="636" spans="3:14">
      <c r="C636" s="55"/>
      <c r="J636" s="11" t="str">
        <f t="shared" si="67"/>
        <v/>
      </c>
      <c r="M636" s="36"/>
      <c r="N636" s="11" t="str">
        <f>IF(E636&lt;&gt;"",VLOOKUP(E636,依頼一覧!F:H,2,0),"")</f>
        <v/>
      </c>
    </row>
    <row r="637" spans="3:14">
      <c r="C637" s="55"/>
      <c r="J637" s="11" t="str">
        <f t="shared" si="67"/>
        <v/>
      </c>
      <c r="M637" s="36"/>
      <c r="N637" s="11" t="str">
        <f>IF(E637&lt;&gt;"",VLOOKUP(E637,依頼一覧!F:H,2,0),"")</f>
        <v/>
      </c>
    </row>
    <row r="638" spans="3:14">
      <c r="C638" s="55"/>
      <c r="J638" s="11" t="str">
        <f t="shared" si="67"/>
        <v/>
      </c>
      <c r="M638" s="36"/>
      <c r="N638" s="11" t="str">
        <f>IF(E638&lt;&gt;"",VLOOKUP(E638,依頼一覧!F:H,2,0),"")</f>
        <v/>
      </c>
    </row>
    <row r="639" spans="3:14">
      <c r="C639" s="55"/>
      <c r="J639" s="11" t="str">
        <f t="shared" si="67"/>
        <v/>
      </c>
      <c r="M639" s="36"/>
      <c r="N639" s="11" t="str">
        <f>IF(E639&lt;&gt;"",VLOOKUP(E639,依頼一覧!F:H,2,0),"")</f>
        <v/>
      </c>
    </row>
    <row r="640" spans="3:14">
      <c r="C640" s="55"/>
      <c r="J640" s="11" t="str">
        <f t="shared" si="67"/>
        <v/>
      </c>
      <c r="M640" s="36"/>
      <c r="N640" s="11" t="str">
        <f>IF(E640&lt;&gt;"",VLOOKUP(E640,依頼一覧!F:H,2,0),"")</f>
        <v/>
      </c>
    </row>
    <row r="641" spans="3:14">
      <c r="C641" s="55"/>
      <c r="J641" s="11" t="str">
        <f t="shared" si="67"/>
        <v/>
      </c>
      <c r="M641" s="36"/>
      <c r="N641" s="11" t="str">
        <f>IF(E641&lt;&gt;"",VLOOKUP(E641,依頼一覧!F:H,2,0),"")</f>
        <v/>
      </c>
    </row>
    <row r="642" spans="3:14">
      <c r="C642" s="55"/>
      <c r="J642" s="11" t="str">
        <f t="shared" si="67"/>
        <v/>
      </c>
      <c r="M642" s="36"/>
      <c r="N642" s="11" t="str">
        <f>IF(E642&lt;&gt;"",VLOOKUP(E642,依頼一覧!F:H,2,0),"")</f>
        <v/>
      </c>
    </row>
    <row r="643" spans="3:14">
      <c r="C643" s="55"/>
      <c r="J643" s="11" t="str">
        <f t="shared" ref="J643:J706" si="68">IF(E643&lt;&gt;"",
IF(
OR(VALUE(G643)=31091,VALUE(G643)=49561,VALUE(G643)=49790,VALUE(G643)=48161,VALUE(G643)=49661,VALUE(G643)=49861,VALUE(G643)=48561,VALUE(G643)=49679,VALUE(G643)=60522,VALUE(G643)=49261,VALUE(G643)=49681,VALUE(G643)=71151,VALUE(G643)=49361,VALUE(G643)=49743,VALUE(G643)=77334,VALUE(G643)=49461,VALUE(G643)=49761,VALUE(G643)=99661,VALUE(G643)=917,VALUE(G643)=10035,VALUE(G643)=49663,VALUE(G643)=49665,VALUE(G643)=60020,VALUE(G643)=99660,VALUE(G643)=99663,VALUE(G643)=99665,VALUE(G643)=71151,VALUE(G643)=31081),"JCB",
IF(
E643=0,"J-Mups","MUN"
)
),"")</f>
        <v/>
      </c>
      <c r="M643" s="36"/>
      <c r="N643" s="11" t="str">
        <f>IF(E643&lt;&gt;"",VLOOKUP(E643,依頼一覧!F:H,2,0),"")</f>
        <v/>
      </c>
    </row>
    <row r="644" spans="3:14">
      <c r="C644" s="55"/>
      <c r="J644" s="11" t="str">
        <f t="shared" si="68"/>
        <v/>
      </c>
      <c r="M644" s="36"/>
      <c r="N644" s="11" t="str">
        <f>IF(E644&lt;&gt;"",VLOOKUP(E644,依頼一覧!F:H,2,0),"")</f>
        <v/>
      </c>
    </row>
    <row r="645" spans="3:14">
      <c r="C645" s="55"/>
      <c r="J645" s="11" t="str">
        <f t="shared" si="68"/>
        <v/>
      </c>
      <c r="M645" s="36"/>
      <c r="N645" s="11" t="str">
        <f>IF(E645&lt;&gt;"",VLOOKUP(E645,依頼一覧!F:H,2,0),"")</f>
        <v/>
      </c>
    </row>
    <row r="646" spans="3:14">
      <c r="C646" s="55"/>
      <c r="J646" s="11" t="str">
        <f t="shared" si="68"/>
        <v/>
      </c>
      <c r="M646" s="36"/>
      <c r="N646" s="11" t="str">
        <f>IF(E646&lt;&gt;"",VLOOKUP(E646,依頼一覧!F:H,2,0),"")</f>
        <v/>
      </c>
    </row>
    <row r="647" spans="3:14">
      <c r="C647" s="55"/>
      <c r="J647" s="11" t="str">
        <f t="shared" si="68"/>
        <v/>
      </c>
      <c r="M647" s="36"/>
      <c r="N647" s="11" t="str">
        <f>IF(E647&lt;&gt;"",VLOOKUP(E647,依頼一覧!F:H,2,0),"")</f>
        <v/>
      </c>
    </row>
    <row r="648" spans="3:14">
      <c r="C648" s="55"/>
      <c r="J648" s="11" t="str">
        <f t="shared" si="68"/>
        <v/>
      </c>
      <c r="M648" s="36"/>
      <c r="N648" s="11" t="str">
        <f>IF(E648&lt;&gt;"",VLOOKUP(E648,依頼一覧!F:H,2,0),"")</f>
        <v/>
      </c>
    </row>
    <row r="649" spans="3:14">
      <c r="C649" s="55"/>
      <c r="J649" s="11" t="str">
        <f t="shared" si="68"/>
        <v/>
      </c>
      <c r="M649" s="36"/>
      <c r="N649" s="11" t="str">
        <f>IF(E649&lt;&gt;"",VLOOKUP(E649,依頼一覧!F:H,2,0),"")</f>
        <v/>
      </c>
    </row>
    <row r="650" spans="3:14">
      <c r="C650" s="55"/>
      <c r="J650" s="11" t="str">
        <f t="shared" si="68"/>
        <v/>
      </c>
      <c r="M650" s="36"/>
      <c r="N650" s="11" t="str">
        <f>IF(E650&lt;&gt;"",VLOOKUP(E650,依頼一覧!F:H,2,0),"")</f>
        <v/>
      </c>
    </row>
    <row r="651" spans="3:14">
      <c r="C651" s="55"/>
      <c r="J651" s="11" t="str">
        <f t="shared" si="68"/>
        <v/>
      </c>
      <c r="M651" s="36"/>
      <c r="N651" s="11" t="str">
        <f>IF(E651&lt;&gt;"",VLOOKUP(E651,依頼一覧!F:H,2,0),"")</f>
        <v/>
      </c>
    </row>
    <row r="652" spans="3:14">
      <c r="C652" s="55"/>
      <c r="J652" s="11" t="str">
        <f t="shared" si="68"/>
        <v/>
      </c>
      <c r="M652" s="36"/>
      <c r="N652" s="11" t="str">
        <f>IF(E652&lt;&gt;"",VLOOKUP(E652,依頼一覧!F:H,2,0),"")</f>
        <v/>
      </c>
    </row>
    <row r="653" spans="3:14">
      <c r="C653" s="55"/>
      <c r="J653" s="11" t="str">
        <f t="shared" si="68"/>
        <v/>
      </c>
      <c r="M653" s="36"/>
      <c r="N653" s="11" t="str">
        <f>IF(E653&lt;&gt;"",VLOOKUP(E653,依頼一覧!F:H,2,0),"")</f>
        <v/>
      </c>
    </row>
    <row r="654" spans="3:14">
      <c r="C654" s="55"/>
      <c r="J654" s="11" t="str">
        <f t="shared" si="68"/>
        <v/>
      </c>
      <c r="M654" s="36"/>
      <c r="N654" s="11" t="str">
        <f>IF(E654&lt;&gt;"",VLOOKUP(E654,依頼一覧!F:H,2,0),"")</f>
        <v/>
      </c>
    </row>
    <row r="655" spans="3:14">
      <c r="C655" s="55"/>
      <c r="J655" s="11" t="str">
        <f t="shared" si="68"/>
        <v/>
      </c>
      <c r="M655" s="36"/>
      <c r="N655" s="11" t="str">
        <f>IF(E655&lt;&gt;"",VLOOKUP(E655,依頼一覧!F:H,2,0),"")</f>
        <v/>
      </c>
    </row>
    <row r="656" spans="3:14">
      <c r="C656" s="55"/>
      <c r="J656" s="11" t="str">
        <f t="shared" si="68"/>
        <v/>
      </c>
      <c r="M656" s="36"/>
      <c r="N656" s="11" t="str">
        <f>IF(E656&lt;&gt;"",VLOOKUP(E656,依頼一覧!F:H,2,0),"")</f>
        <v/>
      </c>
    </row>
    <row r="657" spans="3:14">
      <c r="C657" s="55"/>
      <c r="J657" s="11" t="str">
        <f t="shared" si="68"/>
        <v/>
      </c>
      <c r="M657" s="36"/>
      <c r="N657" s="11" t="str">
        <f>IF(E657&lt;&gt;"",VLOOKUP(E657,依頼一覧!F:H,2,0),"")</f>
        <v/>
      </c>
    </row>
    <row r="658" spans="3:14">
      <c r="C658" s="55"/>
      <c r="J658" s="11" t="str">
        <f t="shared" si="68"/>
        <v/>
      </c>
      <c r="M658" s="36"/>
      <c r="N658" s="11" t="str">
        <f>IF(E658&lt;&gt;"",VLOOKUP(E658,依頼一覧!F:H,2,0),"")</f>
        <v/>
      </c>
    </row>
    <row r="659" spans="3:14">
      <c r="C659" s="55"/>
      <c r="J659" s="11" t="str">
        <f t="shared" si="68"/>
        <v/>
      </c>
      <c r="M659" s="36"/>
      <c r="N659" s="11" t="str">
        <f>IF(E659&lt;&gt;"",VLOOKUP(E659,依頼一覧!F:H,2,0),"")</f>
        <v/>
      </c>
    </row>
    <row r="660" spans="3:14">
      <c r="C660" s="55"/>
      <c r="J660" s="11" t="str">
        <f t="shared" si="68"/>
        <v/>
      </c>
      <c r="M660" s="36"/>
      <c r="N660" s="11" t="str">
        <f>IF(E660&lt;&gt;"",VLOOKUP(E660,依頼一覧!F:H,2,0),"")</f>
        <v/>
      </c>
    </row>
    <row r="661" spans="3:14">
      <c r="C661" s="55"/>
      <c r="J661" s="11" t="str">
        <f t="shared" si="68"/>
        <v/>
      </c>
      <c r="M661" s="36"/>
      <c r="N661" s="11" t="str">
        <f>IF(E661&lt;&gt;"",VLOOKUP(E661,依頼一覧!F:H,2,0),"")</f>
        <v/>
      </c>
    </row>
    <row r="662" spans="3:14">
      <c r="C662" s="55"/>
      <c r="J662" s="11" t="str">
        <f t="shared" si="68"/>
        <v/>
      </c>
      <c r="M662" s="36"/>
      <c r="N662" s="11" t="str">
        <f>IF(E662&lt;&gt;"",VLOOKUP(E662,依頼一覧!F:H,2,0),"")</f>
        <v/>
      </c>
    </row>
    <row r="663" spans="3:14">
      <c r="C663" s="55"/>
      <c r="J663" s="11" t="str">
        <f t="shared" si="68"/>
        <v/>
      </c>
      <c r="M663" s="36"/>
      <c r="N663" s="11" t="str">
        <f>IF(E663&lt;&gt;"",VLOOKUP(E663,依頼一覧!F:H,2,0),"")</f>
        <v/>
      </c>
    </row>
    <row r="664" spans="3:14">
      <c r="C664" s="55"/>
      <c r="J664" s="11" t="str">
        <f t="shared" si="68"/>
        <v/>
      </c>
      <c r="M664" s="36"/>
      <c r="N664" s="11" t="str">
        <f>IF(E664&lt;&gt;"",VLOOKUP(E664,依頼一覧!F:H,2,0),"")</f>
        <v/>
      </c>
    </row>
    <row r="665" spans="3:14">
      <c r="C665" s="55"/>
      <c r="J665" s="11" t="str">
        <f t="shared" si="68"/>
        <v/>
      </c>
      <c r="M665" s="36"/>
      <c r="N665" s="11" t="str">
        <f>IF(E665&lt;&gt;"",VLOOKUP(E665,依頼一覧!F:H,2,0),"")</f>
        <v/>
      </c>
    </row>
    <row r="666" spans="3:14">
      <c r="C666" s="55"/>
      <c r="J666" s="11" t="str">
        <f t="shared" si="68"/>
        <v/>
      </c>
      <c r="M666" s="36"/>
      <c r="N666" s="11" t="str">
        <f>IF(E666&lt;&gt;"",VLOOKUP(E666,依頼一覧!F:H,2,0),"")</f>
        <v/>
      </c>
    </row>
    <row r="667" spans="3:14">
      <c r="C667" s="55"/>
      <c r="J667" s="11" t="str">
        <f t="shared" si="68"/>
        <v/>
      </c>
      <c r="M667" s="36"/>
      <c r="N667" s="11" t="str">
        <f>IF(E667&lt;&gt;"",VLOOKUP(E667,依頼一覧!F:H,2,0),"")</f>
        <v/>
      </c>
    </row>
    <row r="668" spans="3:14">
      <c r="C668" s="55"/>
      <c r="J668" s="11" t="str">
        <f t="shared" si="68"/>
        <v/>
      </c>
      <c r="M668" s="36"/>
      <c r="N668" s="11" t="str">
        <f>IF(E668&lt;&gt;"",VLOOKUP(E668,依頼一覧!F:H,2,0),"")</f>
        <v/>
      </c>
    </row>
    <row r="669" spans="3:14">
      <c r="C669" s="55"/>
      <c r="J669" s="11" t="str">
        <f t="shared" si="68"/>
        <v/>
      </c>
      <c r="M669" s="36"/>
      <c r="N669" s="11" t="str">
        <f>IF(E669&lt;&gt;"",VLOOKUP(E669,依頼一覧!F:H,2,0),"")</f>
        <v/>
      </c>
    </row>
    <row r="670" spans="3:14">
      <c r="C670" s="55"/>
      <c r="J670" s="11" t="str">
        <f t="shared" si="68"/>
        <v/>
      </c>
      <c r="M670" s="36"/>
      <c r="N670" s="11" t="str">
        <f>IF(E670&lt;&gt;"",VLOOKUP(E670,依頼一覧!F:H,2,0),"")</f>
        <v/>
      </c>
    </row>
    <row r="671" spans="3:14">
      <c r="C671" s="55"/>
      <c r="J671" s="11" t="str">
        <f t="shared" si="68"/>
        <v/>
      </c>
      <c r="M671" s="36"/>
      <c r="N671" s="11" t="str">
        <f>IF(E671&lt;&gt;"",VLOOKUP(E671,依頼一覧!F:H,2,0),"")</f>
        <v/>
      </c>
    </row>
    <row r="672" spans="3:14">
      <c r="C672" s="55"/>
      <c r="J672" s="11" t="str">
        <f t="shared" si="68"/>
        <v/>
      </c>
      <c r="M672" s="36"/>
      <c r="N672" s="11" t="str">
        <f>IF(E672&lt;&gt;"",VLOOKUP(E672,依頼一覧!F:H,2,0),"")</f>
        <v/>
      </c>
    </row>
    <row r="673" spans="3:14">
      <c r="C673" s="55"/>
      <c r="J673" s="11" t="str">
        <f t="shared" si="68"/>
        <v/>
      </c>
      <c r="M673" s="36"/>
      <c r="N673" s="11" t="str">
        <f>IF(E673&lt;&gt;"",VLOOKUP(E673,依頼一覧!F:H,2,0),"")</f>
        <v/>
      </c>
    </row>
    <row r="674" spans="3:14">
      <c r="C674" s="55"/>
      <c r="J674" s="11" t="str">
        <f t="shared" si="68"/>
        <v/>
      </c>
      <c r="M674" s="36"/>
      <c r="N674" s="11" t="str">
        <f>IF(E674&lt;&gt;"",VLOOKUP(E674,依頼一覧!F:H,2,0),"")</f>
        <v/>
      </c>
    </row>
    <row r="675" spans="3:14">
      <c r="C675" s="55"/>
      <c r="J675" s="11" t="str">
        <f t="shared" si="68"/>
        <v/>
      </c>
      <c r="M675" s="36"/>
      <c r="N675" s="11" t="str">
        <f>IF(E675&lt;&gt;"",VLOOKUP(E675,依頼一覧!F:H,2,0),"")</f>
        <v/>
      </c>
    </row>
    <row r="676" spans="3:14">
      <c r="C676" s="55"/>
      <c r="J676" s="11" t="str">
        <f t="shared" si="68"/>
        <v/>
      </c>
      <c r="M676" s="36"/>
      <c r="N676" s="11" t="str">
        <f>IF(E676&lt;&gt;"",VLOOKUP(E676,依頼一覧!F:H,2,0),"")</f>
        <v/>
      </c>
    </row>
    <row r="677" spans="3:14">
      <c r="C677" s="55"/>
      <c r="J677" s="11" t="str">
        <f t="shared" si="68"/>
        <v/>
      </c>
      <c r="M677" s="36"/>
      <c r="N677" s="11" t="str">
        <f>IF(E677&lt;&gt;"",VLOOKUP(E677,依頼一覧!F:H,2,0),"")</f>
        <v/>
      </c>
    </row>
    <row r="678" spans="3:14">
      <c r="C678" s="55"/>
      <c r="J678" s="11" t="str">
        <f t="shared" si="68"/>
        <v/>
      </c>
      <c r="M678" s="36"/>
      <c r="N678" s="11" t="str">
        <f>IF(E678&lt;&gt;"",VLOOKUP(E678,依頼一覧!F:H,2,0),"")</f>
        <v/>
      </c>
    </row>
    <row r="679" spans="3:14">
      <c r="C679" s="55"/>
      <c r="J679" s="11" t="str">
        <f t="shared" si="68"/>
        <v/>
      </c>
      <c r="M679" s="36"/>
      <c r="N679" s="11" t="str">
        <f>IF(E679&lt;&gt;"",VLOOKUP(E679,依頼一覧!F:H,2,0),"")</f>
        <v/>
      </c>
    </row>
    <row r="680" spans="3:14">
      <c r="C680" s="55"/>
      <c r="J680" s="11" t="str">
        <f t="shared" si="68"/>
        <v/>
      </c>
      <c r="M680" s="36"/>
      <c r="N680" s="11" t="str">
        <f>IF(E680&lt;&gt;"",VLOOKUP(E680,依頼一覧!F:H,2,0),"")</f>
        <v/>
      </c>
    </row>
    <row r="681" spans="3:14">
      <c r="C681" s="55"/>
      <c r="J681" s="11" t="str">
        <f t="shared" si="68"/>
        <v/>
      </c>
      <c r="M681" s="36"/>
      <c r="N681" s="11" t="str">
        <f>IF(E681&lt;&gt;"",VLOOKUP(E681,依頼一覧!F:H,2,0),"")</f>
        <v/>
      </c>
    </row>
    <row r="682" spans="3:14">
      <c r="C682" s="55"/>
      <c r="J682" s="11" t="str">
        <f t="shared" si="68"/>
        <v/>
      </c>
      <c r="M682" s="36"/>
      <c r="N682" s="11" t="str">
        <f>IF(E682&lt;&gt;"",VLOOKUP(E682,依頼一覧!F:H,2,0),"")</f>
        <v/>
      </c>
    </row>
    <row r="683" spans="3:14">
      <c r="C683" s="55"/>
      <c r="J683" s="11" t="str">
        <f t="shared" si="68"/>
        <v/>
      </c>
      <c r="M683" s="36"/>
      <c r="N683" s="11" t="str">
        <f>IF(E683&lt;&gt;"",VLOOKUP(E683,依頼一覧!F:H,2,0),"")</f>
        <v/>
      </c>
    </row>
    <row r="684" spans="3:14">
      <c r="C684" s="55"/>
      <c r="J684" s="11" t="str">
        <f t="shared" si="68"/>
        <v/>
      </c>
      <c r="M684" s="36"/>
      <c r="N684" s="11" t="str">
        <f>IF(E684&lt;&gt;"",VLOOKUP(E684,依頼一覧!F:H,2,0),"")</f>
        <v/>
      </c>
    </row>
    <row r="685" spans="3:14">
      <c r="C685" s="55"/>
      <c r="J685" s="11" t="str">
        <f t="shared" si="68"/>
        <v/>
      </c>
      <c r="M685" s="36"/>
      <c r="N685" s="11" t="str">
        <f>IF(E685&lt;&gt;"",VLOOKUP(E685,依頼一覧!F:H,2,0),"")</f>
        <v/>
      </c>
    </row>
    <row r="686" spans="3:14">
      <c r="C686" s="55"/>
      <c r="J686" s="11" t="str">
        <f t="shared" si="68"/>
        <v/>
      </c>
      <c r="M686" s="36"/>
      <c r="N686" s="11" t="str">
        <f>IF(E686&lt;&gt;"",VLOOKUP(E686,依頼一覧!F:H,2,0),"")</f>
        <v/>
      </c>
    </row>
    <row r="687" spans="3:14">
      <c r="C687" s="55"/>
      <c r="J687" s="11" t="str">
        <f t="shared" si="68"/>
        <v/>
      </c>
      <c r="M687" s="36"/>
      <c r="N687" s="11" t="str">
        <f>IF(E687&lt;&gt;"",VLOOKUP(E687,依頼一覧!F:H,2,0),"")</f>
        <v/>
      </c>
    </row>
    <row r="688" spans="3:14">
      <c r="C688" s="55"/>
      <c r="J688" s="11" t="str">
        <f t="shared" si="68"/>
        <v/>
      </c>
      <c r="M688" s="36"/>
      <c r="N688" s="11" t="str">
        <f>IF(E688&lt;&gt;"",VLOOKUP(E688,依頼一覧!F:H,2,0),"")</f>
        <v/>
      </c>
    </row>
    <row r="689" spans="3:14">
      <c r="C689" s="55"/>
      <c r="J689" s="11" t="str">
        <f t="shared" si="68"/>
        <v/>
      </c>
      <c r="M689" s="36"/>
      <c r="N689" s="11" t="str">
        <f>IF(E689&lt;&gt;"",VLOOKUP(E689,依頼一覧!F:H,2,0),"")</f>
        <v/>
      </c>
    </row>
    <row r="690" spans="3:14">
      <c r="C690" s="55"/>
      <c r="J690" s="11" t="str">
        <f t="shared" si="68"/>
        <v/>
      </c>
      <c r="M690" s="36"/>
      <c r="N690" s="11" t="str">
        <f>IF(E690&lt;&gt;"",VLOOKUP(E690,依頼一覧!F:H,2,0),"")</f>
        <v/>
      </c>
    </row>
    <row r="691" spans="3:14">
      <c r="C691" s="55"/>
      <c r="J691" s="11" t="str">
        <f t="shared" si="68"/>
        <v/>
      </c>
      <c r="M691" s="36"/>
      <c r="N691" s="11" t="str">
        <f>IF(E691&lt;&gt;"",VLOOKUP(E691,依頼一覧!F:H,2,0),"")</f>
        <v/>
      </c>
    </row>
    <row r="692" spans="3:14">
      <c r="C692" s="55"/>
      <c r="J692" s="11" t="str">
        <f t="shared" si="68"/>
        <v/>
      </c>
      <c r="M692" s="36"/>
      <c r="N692" s="11" t="str">
        <f>IF(E692&lt;&gt;"",VLOOKUP(E692,依頼一覧!F:H,2,0),"")</f>
        <v/>
      </c>
    </row>
    <row r="693" spans="3:14">
      <c r="C693" s="55"/>
      <c r="J693" s="11" t="str">
        <f t="shared" si="68"/>
        <v/>
      </c>
      <c r="M693" s="36"/>
      <c r="N693" s="11" t="str">
        <f>IF(E693&lt;&gt;"",VLOOKUP(E693,依頼一覧!F:H,2,0),"")</f>
        <v/>
      </c>
    </row>
    <row r="694" spans="3:14">
      <c r="C694" s="55"/>
      <c r="J694" s="11" t="str">
        <f t="shared" si="68"/>
        <v/>
      </c>
      <c r="M694" s="36"/>
      <c r="N694" s="11" t="str">
        <f>IF(E694&lt;&gt;"",VLOOKUP(E694,依頼一覧!F:H,2,0),"")</f>
        <v/>
      </c>
    </row>
    <row r="695" spans="3:14">
      <c r="C695" s="55"/>
      <c r="J695" s="11" t="str">
        <f t="shared" si="68"/>
        <v/>
      </c>
      <c r="M695" s="36"/>
      <c r="N695" s="11" t="str">
        <f>IF(E695&lt;&gt;"",VLOOKUP(E695,依頼一覧!F:H,2,0),"")</f>
        <v/>
      </c>
    </row>
    <row r="696" spans="3:14">
      <c r="C696" s="55"/>
      <c r="J696" s="11" t="str">
        <f t="shared" si="68"/>
        <v/>
      </c>
      <c r="M696" s="36"/>
      <c r="N696" s="11" t="str">
        <f>IF(E696&lt;&gt;"",VLOOKUP(E696,依頼一覧!F:H,2,0),"")</f>
        <v/>
      </c>
    </row>
    <row r="697" spans="3:14">
      <c r="C697" s="55"/>
      <c r="J697" s="11" t="str">
        <f t="shared" si="68"/>
        <v/>
      </c>
      <c r="M697" s="36"/>
      <c r="N697" s="11" t="str">
        <f>IF(E697&lt;&gt;"",VLOOKUP(E697,依頼一覧!F:H,2,0),"")</f>
        <v/>
      </c>
    </row>
    <row r="698" spans="3:14">
      <c r="C698" s="55"/>
      <c r="J698" s="11" t="str">
        <f t="shared" si="68"/>
        <v/>
      </c>
      <c r="M698" s="36"/>
      <c r="N698" s="11" t="str">
        <f>IF(E698&lt;&gt;"",VLOOKUP(E698,依頼一覧!F:H,2,0),"")</f>
        <v/>
      </c>
    </row>
    <row r="699" spans="3:14">
      <c r="C699" s="55"/>
      <c r="J699" s="11" t="str">
        <f t="shared" si="68"/>
        <v/>
      </c>
      <c r="M699" s="36"/>
      <c r="N699" s="11" t="str">
        <f>IF(E699&lt;&gt;"",VLOOKUP(E699,依頼一覧!F:H,2,0),"")</f>
        <v/>
      </c>
    </row>
    <row r="700" spans="3:14">
      <c r="C700" s="55"/>
      <c r="J700" s="11" t="str">
        <f t="shared" si="68"/>
        <v/>
      </c>
      <c r="M700" s="36"/>
      <c r="N700" s="11" t="str">
        <f>IF(E700&lt;&gt;"",VLOOKUP(E700,依頼一覧!F:H,2,0),"")</f>
        <v/>
      </c>
    </row>
    <row r="701" spans="3:14">
      <c r="C701" s="55"/>
      <c r="J701" s="11" t="str">
        <f t="shared" si="68"/>
        <v/>
      </c>
      <c r="M701" s="36"/>
      <c r="N701" s="11" t="str">
        <f>IF(E701&lt;&gt;"",VLOOKUP(E701,依頼一覧!F:H,2,0),"")</f>
        <v/>
      </c>
    </row>
    <row r="702" spans="3:14">
      <c r="C702" s="55"/>
      <c r="J702" s="11" t="str">
        <f t="shared" si="68"/>
        <v/>
      </c>
      <c r="M702" s="36"/>
      <c r="N702" s="11" t="str">
        <f>IF(E702&lt;&gt;"",VLOOKUP(E702,依頼一覧!F:H,2,0),"")</f>
        <v/>
      </c>
    </row>
    <row r="703" spans="3:14">
      <c r="C703" s="55"/>
      <c r="J703" s="11" t="str">
        <f t="shared" si="68"/>
        <v/>
      </c>
      <c r="M703" s="36"/>
      <c r="N703" s="11" t="str">
        <f>IF(E703&lt;&gt;"",VLOOKUP(E703,依頼一覧!F:H,2,0),"")</f>
        <v/>
      </c>
    </row>
    <row r="704" spans="3:14">
      <c r="C704" s="55"/>
      <c r="J704" s="11" t="str">
        <f t="shared" si="68"/>
        <v/>
      </c>
      <c r="M704" s="36"/>
      <c r="N704" s="11" t="str">
        <f>IF(E704&lt;&gt;"",VLOOKUP(E704,依頼一覧!F:H,2,0),"")</f>
        <v/>
      </c>
    </row>
    <row r="705" spans="3:14">
      <c r="C705" s="55"/>
      <c r="J705" s="11" t="str">
        <f t="shared" si="68"/>
        <v/>
      </c>
      <c r="M705" s="36"/>
      <c r="N705" s="11" t="str">
        <f>IF(E705&lt;&gt;"",VLOOKUP(E705,依頼一覧!F:H,2,0),"")</f>
        <v/>
      </c>
    </row>
    <row r="706" spans="3:14">
      <c r="C706" s="55"/>
      <c r="J706" s="11" t="str">
        <f t="shared" si="68"/>
        <v/>
      </c>
      <c r="M706" s="36"/>
      <c r="N706" s="11" t="str">
        <f>IF(E706&lt;&gt;"",VLOOKUP(E706,依頼一覧!F:H,2,0),"")</f>
        <v/>
      </c>
    </row>
    <row r="707" spans="3:14">
      <c r="C707" s="55"/>
      <c r="J707" s="11" t="str">
        <f t="shared" ref="J707:J770" si="69">IF(E707&lt;&gt;"",
IF(
OR(VALUE(G707)=31091,VALUE(G707)=49561,VALUE(G707)=49790,VALUE(G707)=48161,VALUE(G707)=49661,VALUE(G707)=49861,VALUE(G707)=48561,VALUE(G707)=49679,VALUE(G707)=60522,VALUE(G707)=49261,VALUE(G707)=49681,VALUE(G707)=71151,VALUE(G707)=49361,VALUE(G707)=49743,VALUE(G707)=77334,VALUE(G707)=49461,VALUE(G707)=49761,VALUE(G707)=99661,VALUE(G707)=917,VALUE(G707)=10035,VALUE(G707)=49663,VALUE(G707)=49665,VALUE(G707)=60020,VALUE(G707)=99660,VALUE(G707)=99663,VALUE(G707)=99665,VALUE(G707)=71151,VALUE(G707)=31081),"JCB",
IF(
E707=0,"J-Mups","MUN"
)
),"")</f>
        <v/>
      </c>
      <c r="M707" s="36"/>
      <c r="N707" s="11" t="str">
        <f>IF(E707&lt;&gt;"",VLOOKUP(E707,依頼一覧!F:H,2,0),"")</f>
        <v/>
      </c>
    </row>
    <row r="708" spans="3:14">
      <c r="C708" s="55"/>
      <c r="J708" s="11" t="str">
        <f t="shared" si="69"/>
        <v/>
      </c>
      <c r="M708" s="36"/>
      <c r="N708" s="11" t="str">
        <f>IF(E708&lt;&gt;"",VLOOKUP(E708,依頼一覧!F:H,2,0),"")</f>
        <v/>
      </c>
    </row>
    <row r="709" spans="3:14">
      <c r="C709" s="55"/>
      <c r="J709" s="11" t="str">
        <f t="shared" si="69"/>
        <v/>
      </c>
      <c r="M709" s="36"/>
      <c r="N709" s="11" t="str">
        <f>IF(E709&lt;&gt;"",VLOOKUP(E709,依頼一覧!F:H,2,0),"")</f>
        <v/>
      </c>
    </row>
    <row r="710" spans="3:14">
      <c r="C710" s="55"/>
      <c r="J710" s="11" t="str">
        <f t="shared" si="69"/>
        <v/>
      </c>
      <c r="M710" s="36"/>
      <c r="N710" s="11" t="str">
        <f>IF(E710&lt;&gt;"",VLOOKUP(E710,依頼一覧!F:H,2,0),"")</f>
        <v/>
      </c>
    </row>
    <row r="711" spans="3:14">
      <c r="C711" s="55"/>
      <c r="J711" s="11" t="str">
        <f t="shared" si="69"/>
        <v/>
      </c>
      <c r="M711" s="36"/>
      <c r="N711" s="11" t="str">
        <f>IF(E711&lt;&gt;"",VLOOKUP(E711,依頼一覧!F:H,2,0),"")</f>
        <v/>
      </c>
    </row>
    <row r="712" spans="3:14">
      <c r="C712" s="55"/>
      <c r="J712" s="11" t="str">
        <f t="shared" si="69"/>
        <v/>
      </c>
      <c r="M712" s="36"/>
      <c r="N712" s="11" t="str">
        <f>IF(E712&lt;&gt;"",VLOOKUP(E712,依頼一覧!F:H,2,0),"")</f>
        <v/>
      </c>
    </row>
    <row r="713" spans="3:14">
      <c r="C713" s="55"/>
      <c r="J713" s="11" t="str">
        <f t="shared" si="69"/>
        <v/>
      </c>
      <c r="M713" s="36"/>
      <c r="N713" s="11" t="str">
        <f>IF(E713&lt;&gt;"",VLOOKUP(E713,依頼一覧!F:H,2,0),"")</f>
        <v/>
      </c>
    </row>
    <row r="714" spans="3:14">
      <c r="C714" s="55"/>
      <c r="J714" s="11" t="str">
        <f t="shared" si="69"/>
        <v/>
      </c>
      <c r="M714" s="36"/>
      <c r="N714" s="11" t="str">
        <f>IF(E714&lt;&gt;"",VLOOKUP(E714,依頼一覧!F:H,2,0),"")</f>
        <v/>
      </c>
    </row>
    <row r="715" spans="3:14">
      <c r="C715" s="55"/>
      <c r="J715" s="11" t="str">
        <f t="shared" si="69"/>
        <v/>
      </c>
      <c r="M715" s="36"/>
      <c r="N715" s="11" t="str">
        <f>IF(E715&lt;&gt;"",VLOOKUP(E715,依頼一覧!F:H,2,0),"")</f>
        <v/>
      </c>
    </row>
    <row r="716" spans="3:14">
      <c r="C716" s="55"/>
      <c r="J716" s="11" t="str">
        <f t="shared" si="69"/>
        <v/>
      </c>
      <c r="M716" s="36"/>
      <c r="N716" s="11" t="str">
        <f>IF(E716&lt;&gt;"",VLOOKUP(E716,依頼一覧!F:H,2,0),"")</f>
        <v/>
      </c>
    </row>
    <row r="717" spans="3:14">
      <c r="C717" s="55"/>
      <c r="J717" s="11" t="str">
        <f t="shared" si="69"/>
        <v/>
      </c>
      <c r="M717" s="36"/>
      <c r="N717" s="11" t="str">
        <f>IF(E717&lt;&gt;"",VLOOKUP(E717,依頼一覧!F:H,2,0),"")</f>
        <v/>
      </c>
    </row>
    <row r="718" spans="3:14">
      <c r="C718" s="55"/>
      <c r="J718" s="11" t="str">
        <f t="shared" si="69"/>
        <v/>
      </c>
      <c r="M718" s="36"/>
      <c r="N718" s="11" t="str">
        <f>IF(E718&lt;&gt;"",VLOOKUP(E718,依頼一覧!F:H,2,0),"")</f>
        <v/>
      </c>
    </row>
    <row r="719" spans="3:14">
      <c r="C719" s="55"/>
      <c r="J719" s="11" t="str">
        <f t="shared" si="69"/>
        <v/>
      </c>
      <c r="M719" s="36"/>
      <c r="N719" s="11" t="str">
        <f>IF(E719&lt;&gt;"",VLOOKUP(E719,依頼一覧!F:H,2,0),"")</f>
        <v/>
      </c>
    </row>
    <row r="720" spans="3:14">
      <c r="C720" s="55"/>
      <c r="J720" s="11" t="str">
        <f t="shared" si="69"/>
        <v/>
      </c>
      <c r="M720" s="36"/>
      <c r="N720" s="11" t="str">
        <f>IF(E720&lt;&gt;"",VLOOKUP(E720,依頼一覧!F:H,2,0),"")</f>
        <v/>
      </c>
    </row>
    <row r="721" spans="3:14">
      <c r="C721" s="55"/>
      <c r="J721" s="11" t="str">
        <f t="shared" si="69"/>
        <v/>
      </c>
      <c r="M721" s="36"/>
      <c r="N721" s="11" t="str">
        <f>IF(E721&lt;&gt;"",VLOOKUP(E721,依頼一覧!F:H,2,0),"")</f>
        <v/>
      </c>
    </row>
    <row r="722" spans="3:14">
      <c r="C722" s="55"/>
      <c r="J722" s="11" t="str">
        <f t="shared" si="69"/>
        <v/>
      </c>
      <c r="M722" s="36"/>
      <c r="N722" s="11" t="str">
        <f>IF(E722&lt;&gt;"",VLOOKUP(E722,依頼一覧!F:H,2,0),"")</f>
        <v/>
      </c>
    </row>
    <row r="723" spans="3:14">
      <c r="C723" s="55"/>
      <c r="J723" s="11" t="str">
        <f t="shared" si="69"/>
        <v/>
      </c>
      <c r="M723" s="36"/>
      <c r="N723" s="11" t="str">
        <f>IF(E723&lt;&gt;"",VLOOKUP(E723,依頼一覧!F:H,2,0),"")</f>
        <v/>
      </c>
    </row>
    <row r="724" spans="3:14">
      <c r="C724" s="55"/>
      <c r="J724" s="11" t="str">
        <f t="shared" si="69"/>
        <v/>
      </c>
      <c r="M724" s="36"/>
      <c r="N724" s="11" t="str">
        <f>IF(E724&lt;&gt;"",VLOOKUP(E724,依頼一覧!F:H,2,0),"")</f>
        <v/>
      </c>
    </row>
    <row r="725" spans="3:14">
      <c r="C725" s="55"/>
      <c r="J725" s="11" t="str">
        <f t="shared" si="69"/>
        <v/>
      </c>
      <c r="M725" s="36"/>
      <c r="N725" s="11" t="str">
        <f>IF(E725&lt;&gt;"",VLOOKUP(E725,依頼一覧!F:H,2,0),"")</f>
        <v/>
      </c>
    </row>
    <row r="726" spans="3:14">
      <c r="C726" s="55"/>
      <c r="J726" s="11" t="str">
        <f t="shared" si="69"/>
        <v/>
      </c>
      <c r="M726" s="36"/>
      <c r="N726" s="11" t="str">
        <f>IF(E726&lt;&gt;"",VLOOKUP(E726,依頼一覧!F:H,2,0),"")</f>
        <v/>
      </c>
    </row>
    <row r="727" spans="3:14">
      <c r="C727" s="55"/>
      <c r="J727" s="11" t="str">
        <f t="shared" si="69"/>
        <v/>
      </c>
      <c r="M727" s="36"/>
      <c r="N727" s="11" t="str">
        <f>IF(E727&lt;&gt;"",VLOOKUP(E727,依頼一覧!F:H,2,0),"")</f>
        <v/>
      </c>
    </row>
    <row r="728" spans="3:14">
      <c r="C728" s="55"/>
      <c r="J728" s="11" t="str">
        <f t="shared" si="69"/>
        <v/>
      </c>
      <c r="M728" s="36"/>
      <c r="N728" s="11" t="str">
        <f>IF(E728&lt;&gt;"",VLOOKUP(E728,依頼一覧!F:H,2,0),"")</f>
        <v/>
      </c>
    </row>
    <row r="729" spans="3:14">
      <c r="C729" s="55"/>
      <c r="J729" s="11" t="str">
        <f t="shared" si="69"/>
        <v/>
      </c>
      <c r="M729" s="36"/>
      <c r="N729" s="11" t="str">
        <f>IF(E729&lt;&gt;"",VLOOKUP(E729,依頼一覧!F:H,2,0),"")</f>
        <v/>
      </c>
    </row>
    <row r="730" spans="3:14">
      <c r="C730" s="55"/>
      <c r="J730" s="11" t="str">
        <f t="shared" si="69"/>
        <v/>
      </c>
      <c r="M730" s="36"/>
      <c r="N730" s="11" t="str">
        <f>IF(E730&lt;&gt;"",VLOOKUP(E730,依頼一覧!F:H,2,0),"")</f>
        <v/>
      </c>
    </row>
    <row r="731" spans="3:14">
      <c r="C731" s="55"/>
      <c r="J731" s="11" t="str">
        <f t="shared" si="69"/>
        <v/>
      </c>
      <c r="M731" s="36"/>
      <c r="N731" s="11" t="str">
        <f>IF(E731&lt;&gt;"",VLOOKUP(E731,依頼一覧!F:H,2,0),"")</f>
        <v/>
      </c>
    </row>
    <row r="732" spans="3:14">
      <c r="C732" s="55"/>
      <c r="J732" s="11" t="str">
        <f t="shared" si="69"/>
        <v/>
      </c>
      <c r="M732" s="36"/>
      <c r="N732" s="11" t="str">
        <f>IF(E732&lt;&gt;"",VLOOKUP(E732,依頼一覧!F:H,2,0),"")</f>
        <v/>
      </c>
    </row>
    <row r="733" spans="3:14">
      <c r="C733" s="55"/>
      <c r="J733" s="11" t="str">
        <f t="shared" si="69"/>
        <v/>
      </c>
      <c r="M733" s="36"/>
      <c r="N733" s="11" t="str">
        <f>IF(E733&lt;&gt;"",VLOOKUP(E733,依頼一覧!F:H,2,0),"")</f>
        <v/>
      </c>
    </row>
    <row r="734" spans="3:14">
      <c r="C734" s="55"/>
      <c r="J734" s="11" t="str">
        <f t="shared" si="69"/>
        <v/>
      </c>
      <c r="M734" s="36"/>
      <c r="N734" s="11" t="str">
        <f>IF(E734&lt;&gt;"",VLOOKUP(E734,依頼一覧!F:H,2,0),"")</f>
        <v/>
      </c>
    </row>
    <row r="735" spans="3:14">
      <c r="C735" s="55"/>
      <c r="J735" s="11" t="str">
        <f t="shared" si="69"/>
        <v/>
      </c>
      <c r="M735" s="36"/>
      <c r="N735" s="11" t="str">
        <f>IF(E735&lt;&gt;"",VLOOKUP(E735,依頼一覧!F:H,2,0),"")</f>
        <v/>
      </c>
    </row>
    <row r="736" spans="3:14">
      <c r="C736" s="55"/>
      <c r="J736" s="11" t="str">
        <f t="shared" si="69"/>
        <v/>
      </c>
      <c r="M736" s="36"/>
      <c r="N736" s="11" t="str">
        <f>IF(E736&lt;&gt;"",VLOOKUP(E736,依頼一覧!F:H,2,0),"")</f>
        <v/>
      </c>
    </row>
    <row r="737" spans="3:14">
      <c r="C737" s="55"/>
      <c r="J737" s="11" t="str">
        <f t="shared" si="69"/>
        <v/>
      </c>
      <c r="M737" s="36"/>
      <c r="N737" s="11" t="str">
        <f>IF(E737&lt;&gt;"",VLOOKUP(E737,依頼一覧!F:H,2,0),"")</f>
        <v/>
      </c>
    </row>
    <row r="738" spans="3:14">
      <c r="C738" s="55"/>
      <c r="J738" s="11" t="str">
        <f t="shared" si="69"/>
        <v/>
      </c>
      <c r="M738" s="36"/>
      <c r="N738" s="11" t="str">
        <f>IF(E738&lt;&gt;"",VLOOKUP(E738,依頼一覧!F:H,2,0),"")</f>
        <v/>
      </c>
    </row>
    <row r="739" spans="3:14">
      <c r="C739" s="55"/>
      <c r="J739" s="11" t="str">
        <f t="shared" si="69"/>
        <v/>
      </c>
      <c r="M739" s="36"/>
      <c r="N739" s="11" t="str">
        <f>IF(E739&lt;&gt;"",VLOOKUP(E739,依頼一覧!F:H,2,0),"")</f>
        <v/>
      </c>
    </row>
    <row r="740" spans="3:14">
      <c r="C740" s="55"/>
      <c r="J740" s="11" t="str">
        <f t="shared" si="69"/>
        <v/>
      </c>
      <c r="M740" s="36"/>
      <c r="N740" s="11" t="str">
        <f>IF(E740&lt;&gt;"",VLOOKUP(E740,依頼一覧!F:H,2,0),"")</f>
        <v/>
      </c>
    </row>
    <row r="741" spans="3:14">
      <c r="C741" s="55"/>
      <c r="J741" s="11" t="str">
        <f t="shared" si="69"/>
        <v/>
      </c>
      <c r="M741" s="36"/>
      <c r="N741" s="11" t="str">
        <f>IF(E741&lt;&gt;"",VLOOKUP(E741,依頼一覧!F:H,2,0),"")</f>
        <v/>
      </c>
    </row>
    <row r="742" spans="3:14">
      <c r="C742" s="55"/>
      <c r="J742" s="11" t="str">
        <f t="shared" si="69"/>
        <v/>
      </c>
      <c r="M742" s="36"/>
      <c r="N742" s="11" t="str">
        <f>IF(E742&lt;&gt;"",VLOOKUP(E742,依頼一覧!F:H,2,0),"")</f>
        <v/>
      </c>
    </row>
    <row r="743" spans="3:14">
      <c r="C743" s="55"/>
      <c r="J743" s="11" t="str">
        <f t="shared" si="69"/>
        <v/>
      </c>
      <c r="M743" s="36"/>
      <c r="N743" s="11" t="str">
        <f>IF(E743&lt;&gt;"",VLOOKUP(E743,依頼一覧!F:H,2,0),"")</f>
        <v/>
      </c>
    </row>
    <row r="744" spans="3:14">
      <c r="C744" s="55"/>
      <c r="J744" s="11" t="str">
        <f t="shared" si="69"/>
        <v/>
      </c>
      <c r="M744" s="36"/>
      <c r="N744" s="11" t="str">
        <f>IF(E744&lt;&gt;"",VLOOKUP(E744,依頼一覧!F:H,2,0),"")</f>
        <v/>
      </c>
    </row>
    <row r="745" spans="3:14">
      <c r="C745" s="55"/>
      <c r="J745" s="11" t="str">
        <f t="shared" si="69"/>
        <v/>
      </c>
      <c r="M745" s="36"/>
      <c r="N745" s="11" t="str">
        <f>IF(E745&lt;&gt;"",VLOOKUP(E745,依頼一覧!F:H,2,0),"")</f>
        <v/>
      </c>
    </row>
    <row r="746" spans="3:14">
      <c r="C746" s="55"/>
      <c r="J746" s="11" t="str">
        <f t="shared" si="69"/>
        <v/>
      </c>
      <c r="M746" s="36"/>
      <c r="N746" s="11" t="str">
        <f>IF(E746&lt;&gt;"",VLOOKUP(E746,依頼一覧!F:H,2,0),"")</f>
        <v/>
      </c>
    </row>
    <row r="747" spans="3:14">
      <c r="C747" s="55"/>
      <c r="J747" s="11" t="str">
        <f t="shared" si="69"/>
        <v/>
      </c>
      <c r="M747" s="36"/>
      <c r="N747" s="11" t="str">
        <f>IF(E747&lt;&gt;"",VLOOKUP(E747,依頼一覧!F:H,2,0),"")</f>
        <v/>
      </c>
    </row>
    <row r="748" spans="3:14">
      <c r="C748" s="55"/>
      <c r="J748" s="11" t="str">
        <f t="shared" si="69"/>
        <v/>
      </c>
      <c r="M748" s="36"/>
      <c r="N748" s="11" t="str">
        <f>IF(E748&lt;&gt;"",VLOOKUP(E748,依頼一覧!F:H,2,0),"")</f>
        <v/>
      </c>
    </row>
    <row r="749" spans="3:14">
      <c r="C749" s="55"/>
      <c r="J749" s="11" t="str">
        <f t="shared" si="69"/>
        <v/>
      </c>
      <c r="M749" s="36"/>
      <c r="N749" s="11" t="str">
        <f>IF(E749&lt;&gt;"",VLOOKUP(E749,依頼一覧!F:H,2,0),"")</f>
        <v/>
      </c>
    </row>
    <row r="750" spans="3:14">
      <c r="C750" s="55"/>
      <c r="J750" s="11" t="str">
        <f t="shared" si="69"/>
        <v/>
      </c>
      <c r="M750" s="36"/>
      <c r="N750" s="11" t="str">
        <f>IF(E750&lt;&gt;"",VLOOKUP(E750,依頼一覧!F:H,2,0),"")</f>
        <v/>
      </c>
    </row>
    <row r="751" spans="3:14">
      <c r="C751" s="55"/>
      <c r="J751" s="11" t="str">
        <f t="shared" si="69"/>
        <v/>
      </c>
      <c r="M751" s="36"/>
      <c r="N751" s="11" t="str">
        <f>IF(E751&lt;&gt;"",VLOOKUP(E751,依頼一覧!F:H,2,0),"")</f>
        <v/>
      </c>
    </row>
    <row r="752" spans="3:14">
      <c r="C752" s="55"/>
      <c r="J752" s="11" t="str">
        <f t="shared" si="69"/>
        <v/>
      </c>
      <c r="M752" s="36"/>
      <c r="N752" s="11" t="str">
        <f>IF(E752&lt;&gt;"",VLOOKUP(E752,依頼一覧!F:H,2,0),"")</f>
        <v/>
      </c>
    </row>
    <row r="753" spans="3:14">
      <c r="C753" s="55"/>
      <c r="J753" s="11" t="str">
        <f t="shared" si="69"/>
        <v/>
      </c>
      <c r="M753" s="36"/>
      <c r="N753" s="11" t="str">
        <f>IF(E753&lt;&gt;"",VLOOKUP(E753,依頼一覧!F:H,2,0),"")</f>
        <v/>
      </c>
    </row>
    <row r="754" spans="3:14">
      <c r="C754" s="55"/>
      <c r="J754" s="11" t="str">
        <f t="shared" si="69"/>
        <v/>
      </c>
      <c r="M754" s="36"/>
      <c r="N754" s="11" t="str">
        <f>IF(E754&lt;&gt;"",VLOOKUP(E754,依頼一覧!F:H,2,0),"")</f>
        <v/>
      </c>
    </row>
    <row r="755" spans="3:14">
      <c r="C755" s="55"/>
      <c r="J755" s="11" t="str">
        <f t="shared" si="69"/>
        <v/>
      </c>
      <c r="M755" s="36"/>
      <c r="N755" s="11" t="str">
        <f>IF(E755&lt;&gt;"",VLOOKUP(E755,依頼一覧!F:H,2,0),"")</f>
        <v/>
      </c>
    </row>
    <row r="756" spans="3:14">
      <c r="C756" s="55"/>
      <c r="J756" s="11" t="str">
        <f t="shared" si="69"/>
        <v/>
      </c>
      <c r="M756" s="36"/>
      <c r="N756" s="11" t="str">
        <f>IF(E756&lt;&gt;"",VLOOKUP(E756,依頼一覧!F:H,2,0),"")</f>
        <v/>
      </c>
    </row>
    <row r="757" spans="3:14">
      <c r="C757" s="55"/>
      <c r="J757" s="11" t="str">
        <f t="shared" si="69"/>
        <v/>
      </c>
      <c r="M757" s="36"/>
      <c r="N757" s="11" t="str">
        <f>IF(E757&lt;&gt;"",VLOOKUP(E757,依頼一覧!F:H,2,0),"")</f>
        <v/>
      </c>
    </row>
    <row r="758" spans="3:14">
      <c r="C758" s="55"/>
      <c r="J758" s="11" t="str">
        <f t="shared" si="69"/>
        <v/>
      </c>
      <c r="M758" s="36"/>
      <c r="N758" s="11" t="str">
        <f>IF(E758&lt;&gt;"",VLOOKUP(E758,依頼一覧!F:H,2,0),"")</f>
        <v/>
      </c>
    </row>
    <row r="759" spans="3:14">
      <c r="C759" s="55"/>
      <c r="J759" s="11" t="str">
        <f t="shared" si="69"/>
        <v/>
      </c>
      <c r="M759" s="36"/>
      <c r="N759" s="11" t="str">
        <f>IF(E759&lt;&gt;"",VLOOKUP(E759,依頼一覧!F:H,2,0),"")</f>
        <v/>
      </c>
    </row>
    <row r="760" spans="3:14">
      <c r="C760" s="55"/>
      <c r="J760" s="11" t="str">
        <f t="shared" si="69"/>
        <v/>
      </c>
      <c r="M760" s="36"/>
      <c r="N760" s="11" t="str">
        <f>IF(E760&lt;&gt;"",VLOOKUP(E760,依頼一覧!F:H,2,0),"")</f>
        <v/>
      </c>
    </row>
    <row r="761" spans="3:14">
      <c r="C761" s="55"/>
      <c r="J761" s="11" t="str">
        <f t="shared" si="69"/>
        <v/>
      </c>
      <c r="M761" s="36"/>
      <c r="N761" s="11" t="str">
        <f>IF(E761&lt;&gt;"",VLOOKUP(E761,依頼一覧!F:H,2,0),"")</f>
        <v/>
      </c>
    </row>
    <row r="762" spans="3:14">
      <c r="C762" s="55"/>
      <c r="J762" s="11" t="str">
        <f t="shared" si="69"/>
        <v/>
      </c>
      <c r="M762" s="36"/>
      <c r="N762" s="11" t="str">
        <f>IF(E762&lt;&gt;"",VLOOKUP(E762,依頼一覧!F:H,2,0),"")</f>
        <v/>
      </c>
    </row>
    <row r="763" spans="3:14">
      <c r="C763" s="55"/>
      <c r="J763" s="11" t="str">
        <f t="shared" si="69"/>
        <v/>
      </c>
      <c r="M763" s="36"/>
      <c r="N763" s="11" t="str">
        <f>IF(E763&lt;&gt;"",VLOOKUP(E763,依頼一覧!F:H,2,0),"")</f>
        <v/>
      </c>
    </row>
    <row r="764" spans="3:14">
      <c r="C764" s="55"/>
      <c r="J764" s="11" t="str">
        <f t="shared" si="69"/>
        <v/>
      </c>
      <c r="M764" s="36"/>
      <c r="N764" s="11" t="str">
        <f>IF(E764&lt;&gt;"",VLOOKUP(E764,依頼一覧!F:H,2,0),"")</f>
        <v/>
      </c>
    </row>
    <row r="765" spans="3:14">
      <c r="C765" s="55"/>
      <c r="J765" s="11" t="str">
        <f t="shared" si="69"/>
        <v/>
      </c>
      <c r="M765" s="36"/>
      <c r="N765" s="11" t="str">
        <f>IF(E765&lt;&gt;"",VLOOKUP(E765,依頼一覧!F:H,2,0),"")</f>
        <v/>
      </c>
    </row>
    <row r="766" spans="3:14">
      <c r="C766" s="55"/>
      <c r="J766" s="11" t="str">
        <f t="shared" si="69"/>
        <v/>
      </c>
      <c r="M766" s="36"/>
      <c r="N766" s="11" t="str">
        <f>IF(E766&lt;&gt;"",VLOOKUP(E766,依頼一覧!F:H,2,0),"")</f>
        <v/>
      </c>
    </row>
    <row r="767" spans="3:14">
      <c r="C767" s="55"/>
      <c r="J767" s="11" t="str">
        <f t="shared" si="69"/>
        <v/>
      </c>
      <c r="M767" s="36"/>
      <c r="N767" s="11" t="str">
        <f>IF(E767&lt;&gt;"",VLOOKUP(E767,依頼一覧!F:H,2,0),"")</f>
        <v/>
      </c>
    </row>
    <row r="768" spans="3:14">
      <c r="C768" s="55"/>
      <c r="J768" s="11" t="str">
        <f t="shared" si="69"/>
        <v/>
      </c>
      <c r="M768" s="36"/>
      <c r="N768" s="11" t="str">
        <f>IF(E768&lt;&gt;"",VLOOKUP(E768,依頼一覧!F:H,2,0),"")</f>
        <v/>
      </c>
    </row>
    <row r="769" spans="3:14">
      <c r="C769" s="55"/>
      <c r="J769" s="11" t="str">
        <f t="shared" si="69"/>
        <v/>
      </c>
      <c r="M769" s="36"/>
      <c r="N769" s="11" t="str">
        <f>IF(E769&lt;&gt;"",VLOOKUP(E769,依頼一覧!F:H,2,0),"")</f>
        <v/>
      </c>
    </row>
    <row r="770" spans="3:14">
      <c r="C770" s="55"/>
      <c r="J770" s="11" t="str">
        <f t="shared" si="69"/>
        <v/>
      </c>
      <c r="M770" s="36"/>
      <c r="N770" s="11" t="str">
        <f>IF(E770&lt;&gt;"",VLOOKUP(E770,依頼一覧!F:H,2,0),"")</f>
        <v/>
      </c>
    </row>
    <row r="771" spans="3:14">
      <c r="C771" s="55"/>
      <c r="J771" s="11" t="str">
        <f t="shared" ref="J771:J812" si="70">IF(E771&lt;&gt;"",
IF(
OR(VALUE(G771)=31091,VALUE(G771)=49561,VALUE(G771)=49790,VALUE(G771)=48161,VALUE(G771)=49661,VALUE(G771)=49861,VALUE(G771)=48561,VALUE(G771)=49679,VALUE(G771)=60522,VALUE(G771)=49261,VALUE(G771)=49681,VALUE(G771)=71151,VALUE(G771)=49361,VALUE(G771)=49743,VALUE(G771)=77334,VALUE(G771)=49461,VALUE(G771)=49761,VALUE(G771)=99661,VALUE(G771)=917,VALUE(G771)=10035,VALUE(G771)=49663,VALUE(G771)=49665,VALUE(G771)=60020,VALUE(G771)=99660,VALUE(G771)=99663,VALUE(G771)=99665,VALUE(G771)=71151,VALUE(G771)=31081),"JCB",
IF(
E771=0,"J-Mups","MUN"
)
),"")</f>
        <v/>
      </c>
      <c r="M771" s="36"/>
      <c r="N771" s="11" t="str">
        <f>IF(E771&lt;&gt;"",VLOOKUP(E771,依頼一覧!F:H,2,0),"")</f>
        <v/>
      </c>
    </row>
    <row r="772" spans="3:14">
      <c r="C772" s="55"/>
      <c r="J772" s="11" t="str">
        <f t="shared" si="70"/>
        <v/>
      </c>
      <c r="M772" s="36"/>
      <c r="N772" s="11" t="str">
        <f>IF(E772&lt;&gt;"",VLOOKUP(E772,依頼一覧!F:H,2,0),"")</f>
        <v/>
      </c>
    </row>
    <row r="773" spans="3:14">
      <c r="C773" s="55"/>
      <c r="J773" s="11" t="str">
        <f t="shared" si="70"/>
        <v/>
      </c>
      <c r="M773" s="36"/>
      <c r="N773" s="11" t="str">
        <f>IF(E773&lt;&gt;"",VLOOKUP(E773,依頼一覧!F:H,2,0),"")</f>
        <v/>
      </c>
    </row>
    <row r="774" spans="3:14">
      <c r="C774" s="55"/>
      <c r="J774" s="11" t="str">
        <f t="shared" si="70"/>
        <v/>
      </c>
      <c r="M774" s="36"/>
      <c r="N774" s="11" t="str">
        <f>IF(E774&lt;&gt;"",VLOOKUP(E774,依頼一覧!F:H,2,0),"")</f>
        <v/>
      </c>
    </row>
    <row r="775" spans="3:14">
      <c r="C775" s="55"/>
      <c r="J775" s="11" t="str">
        <f t="shared" si="70"/>
        <v/>
      </c>
      <c r="M775" s="36"/>
      <c r="N775" s="11" t="str">
        <f>IF(E775&lt;&gt;"",VLOOKUP(E775,依頼一覧!F:H,2,0),"")</f>
        <v/>
      </c>
    </row>
    <row r="776" spans="3:14">
      <c r="C776" s="55"/>
      <c r="J776" s="11" t="str">
        <f t="shared" si="70"/>
        <v/>
      </c>
      <c r="M776" s="36"/>
      <c r="N776" s="11" t="str">
        <f>IF(E776&lt;&gt;"",VLOOKUP(E776,依頼一覧!F:H,2,0),"")</f>
        <v/>
      </c>
    </row>
    <row r="777" spans="3:14">
      <c r="C777" s="55"/>
      <c r="J777" s="11" t="str">
        <f t="shared" si="70"/>
        <v/>
      </c>
      <c r="M777" s="36"/>
      <c r="N777" s="11" t="str">
        <f>IF(E777&lt;&gt;"",VLOOKUP(E777,依頼一覧!F:H,2,0),"")</f>
        <v/>
      </c>
    </row>
    <row r="778" spans="3:14">
      <c r="C778" s="55"/>
      <c r="J778" s="11" t="str">
        <f t="shared" si="70"/>
        <v/>
      </c>
      <c r="M778" s="36"/>
      <c r="N778" s="11" t="str">
        <f>IF(E778&lt;&gt;"",VLOOKUP(E778,依頼一覧!F:H,2,0),"")</f>
        <v/>
      </c>
    </row>
    <row r="779" spans="3:14">
      <c r="C779" s="55"/>
      <c r="J779" s="11" t="str">
        <f t="shared" si="70"/>
        <v/>
      </c>
      <c r="M779" s="36"/>
      <c r="N779" s="11" t="str">
        <f>IF(E779&lt;&gt;"",VLOOKUP(E779,依頼一覧!F:H,2,0),"")</f>
        <v/>
      </c>
    </row>
    <row r="780" spans="3:14">
      <c r="C780" s="55"/>
      <c r="J780" s="11" t="str">
        <f t="shared" si="70"/>
        <v/>
      </c>
      <c r="M780" s="36"/>
      <c r="N780" s="11" t="str">
        <f>IF(E780&lt;&gt;"",VLOOKUP(E780,依頼一覧!F:H,2,0),"")</f>
        <v/>
      </c>
    </row>
    <row r="781" spans="3:14">
      <c r="C781" s="55"/>
      <c r="J781" s="11" t="str">
        <f t="shared" si="70"/>
        <v/>
      </c>
      <c r="M781" s="36"/>
      <c r="N781" s="11" t="str">
        <f>IF(E781&lt;&gt;"",VLOOKUP(E781,依頼一覧!F:H,2,0),"")</f>
        <v/>
      </c>
    </row>
    <row r="782" spans="3:14">
      <c r="C782" s="55"/>
      <c r="J782" s="11" t="str">
        <f t="shared" si="70"/>
        <v/>
      </c>
      <c r="M782" s="36"/>
      <c r="N782" s="11" t="str">
        <f>IF(E782&lt;&gt;"",VLOOKUP(E782,依頼一覧!F:H,2,0),"")</f>
        <v/>
      </c>
    </row>
    <row r="783" spans="3:14">
      <c r="C783" s="55"/>
      <c r="J783" s="11" t="str">
        <f t="shared" si="70"/>
        <v/>
      </c>
      <c r="M783" s="36"/>
      <c r="N783" s="11" t="str">
        <f>IF(E783&lt;&gt;"",VLOOKUP(E783,依頼一覧!F:H,2,0),"")</f>
        <v/>
      </c>
    </row>
    <row r="784" spans="3:14">
      <c r="C784" s="55"/>
      <c r="J784" s="11" t="str">
        <f t="shared" si="70"/>
        <v/>
      </c>
      <c r="M784" s="36"/>
      <c r="N784" s="11" t="str">
        <f>IF(E784&lt;&gt;"",VLOOKUP(E784,依頼一覧!F:H,2,0),"")</f>
        <v/>
      </c>
    </row>
    <row r="785" spans="3:14">
      <c r="C785" s="55"/>
      <c r="J785" s="11" t="str">
        <f t="shared" si="70"/>
        <v/>
      </c>
      <c r="M785" s="36"/>
      <c r="N785" s="11" t="str">
        <f>IF(E785&lt;&gt;"",VLOOKUP(E785,依頼一覧!F:H,2,0),"")</f>
        <v/>
      </c>
    </row>
    <row r="786" spans="3:14">
      <c r="C786" s="55"/>
      <c r="J786" s="11" t="str">
        <f t="shared" si="70"/>
        <v/>
      </c>
      <c r="M786" s="36"/>
      <c r="N786" s="11" t="str">
        <f>IF(E786&lt;&gt;"",VLOOKUP(E786,依頼一覧!F:H,2,0),"")</f>
        <v/>
      </c>
    </row>
    <row r="787" spans="3:14">
      <c r="C787" s="55"/>
      <c r="J787" s="11" t="str">
        <f t="shared" si="70"/>
        <v/>
      </c>
      <c r="M787" s="36"/>
      <c r="N787" s="11" t="str">
        <f>IF(E787&lt;&gt;"",VLOOKUP(E787,依頼一覧!F:H,2,0),"")</f>
        <v/>
      </c>
    </row>
    <row r="788" spans="3:14">
      <c r="C788" s="55"/>
      <c r="J788" s="11" t="str">
        <f t="shared" si="70"/>
        <v/>
      </c>
      <c r="M788" s="36"/>
      <c r="N788" s="11" t="str">
        <f>IF(E788&lt;&gt;"",VLOOKUP(E788,依頼一覧!F:H,2,0),"")</f>
        <v/>
      </c>
    </row>
    <row r="789" spans="3:14">
      <c r="C789" s="55"/>
      <c r="J789" s="11" t="str">
        <f t="shared" si="70"/>
        <v/>
      </c>
      <c r="M789" s="36"/>
      <c r="N789" s="11" t="str">
        <f>IF(E789&lt;&gt;"",VLOOKUP(E789,依頼一覧!F:H,2,0),"")</f>
        <v/>
      </c>
    </row>
    <row r="790" spans="3:14">
      <c r="C790" s="55"/>
      <c r="J790" s="11" t="str">
        <f t="shared" si="70"/>
        <v/>
      </c>
      <c r="M790" s="36"/>
      <c r="N790" s="11" t="str">
        <f>IF(E790&lt;&gt;"",VLOOKUP(E790,依頼一覧!F:H,2,0),"")</f>
        <v/>
      </c>
    </row>
    <row r="791" spans="3:14">
      <c r="C791" s="55"/>
      <c r="J791" s="11" t="str">
        <f t="shared" si="70"/>
        <v/>
      </c>
      <c r="M791" s="36"/>
      <c r="N791" s="11" t="str">
        <f>IF(E791&lt;&gt;"",VLOOKUP(E791,依頼一覧!F:H,2,0),"")</f>
        <v/>
      </c>
    </row>
    <row r="792" spans="3:14">
      <c r="C792" s="55"/>
      <c r="J792" s="11" t="str">
        <f t="shared" si="70"/>
        <v/>
      </c>
      <c r="M792" s="36"/>
      <c r="N792" s="11" t="str">
        <f>IF(E792&lt;&gt;"",VLOOKUP(E792,依頼一覧!F:H,2,0),"")</f>
        <v/>
      </c>
    </row>
    <row r="793" spans="3:14">
      <c r="C793" s="55"/>
      <c r="J793" s="11" t="str">
        <f t="shared" si="70"/>
        <v/>
      </c>
      <c r="M793" s="36"/>
      <c r="N793" s="11" t="str">
        <f>IF(E793&lt;&gt;"",VLOOKUP(E793,依頼一覧!F:H,2,0),"")</f>
        <v/>
      </c>
    </row>
    <row r="794" spans="3:14">
      <c r="C794" s="55"/>
      <c r="J794" s="11" t="str">
        <f t="shared" si="70"/>
        <v/>
      </c>
      <c r="M794" s="36"/>
      <c r="N794" s="11" t="str">
        <f>IF(E794&lt;&gt;"",VLOOKUP(E794,依頼一覧!F:H,2,0),"")</f>
        <v/>
      </c>
    </row>
    <row r="795" spans="3:14">
      <c r="C795" s="55"/>
      <c r="J795" s="11" t="str">
        <f t="shared" si="70"/>
        <v/>
      </c>
      <c r="M795" s="36"/>
      <c r="N795" s="11" t="str">
        <f>IF(E795&lt;&gt;"",VLOOKUP(E795,依頼一覧!F:H,2,0),"")</f>
        <v/>
      </c>
    </row>
    <row r="796" spans="3:14">
      <c r="C796" s="55"/>
      <c r="J796" s="11" t="str">
        <f t="shared" si="70"/>
        <v/>
      </c>
      <c r="M796" s="36"/>
      <c r="N796" s="11" t="str">
        <f>IF(E796&lt;&gt;"",VLOOKUP(E796,依頼一覧!F:H,2,0),"")</f>
        <v/>
      </c>
    </row>
    <row r="797" spans="3:14">
      <c r="C797" s="55"/>
      <c r="J797" s="11" t="str">
        <f t="shared" si="70"/>
        <v/>
      </c>
      <c r="M797" s="36"/>
      <c r="N797" s="11" t="str">
        <f>IF(E797&lt;&gt;"",VLOOKUP(E797,依頼一覧!F:H,2,0),"")</f>
        <v/>
      </c>
    </row>
    <row r="798" spans="3:14">
      <c r="C798" s="55"/>
      <c r="J798" s="11" t="str">
        <f t="shared" si="70"/>
        <v/>
      </c>
      <c r="M798" s="36"/>
      <c r="N798" s="11" t="str">
        <f>IF(E798&lt;&gt;"",VLOOKUP(E798,依頼一覧!F:H,2,0),"")</f>
        <v/>
      </c>
    </row>
    <row r="799" spans="3:14">
      <c r="C799" s="55"/>
      <c r="J799" s="11" t="str">
        <f t="shared" si="70"/>
        <v/>
      </c>
      <c r="M799" s="36"/>
      <c r="N799" s="11" t="str">
        <f>IF(E799&lt;&gt;"",VLOOKUP(E799,依頼一覧!F:H,2,0),"")</f>
        <v/>
      </c>
    </row>
    <row r="800" spans="3:14">
      <c r="C800" s="55"/>
      <c r="J800" s="11" t="str">
        <f t="shared" si="70"/>
        <v/>
      </c>
      <c r="M800" s="36"/>
      <c r="N800" s="11" t="str">
        <f>IF(E800&lt;&gt;"",VLOOKUP(E800,依頼一覧!F:H,2,0),"")</f>
        <v/>
      </c>
    </row>
    <row r="801" spans="3:14">
      <c r="C801" s="55"/>
      <c r="J801" s="11" t="str">
        <f t="shared" si="70"/>
        <v/>
      </c>
      <c r="M801" s="36"/>
      <c r="N801" s="11" t="str">
        <f>IF(E801&lt;&gt;"",VLOOKUP(E801,依頼一覧!F:H,2,0),"")</f>
        <v/>
      </c>
    </row>
    <row r="802" spans="3:14">
      <c r="C802" s="55"/>
      <c r="J802" s="11" t="str">
        <f t="shared" si="70"/>
        <v/>
      </c>
      <c r="M802" s="36"/>
      <c r="N802" s="11" t="str">
        <f>IF(E802&lt;&gt;"",VLOOKUP(E802,依頼一覧!F:H,2,0),"")</f>
        <v/>
      </c>
    </row>
    <row r="803" spans="3:14">
      <c r="C803" s="55"/>
      <c r="J803" s="11" t="str">
        <f t="shared" si="70"/>
        <v/>
      </c>
      <c r="M803" s="36"/>
      <c r="N803" s="11" t="str">
        <f>IF(E803&lt;&gt;"",VLOOKUP(E803,依頼一覧!F:H,2,0),"")</f>
        <v/>
      </c>
    </row>
    <row r="804" spans="3:14">
      <c r="C804" s="55"/>
      <c r="J804" s="11" t="str">
        <f t="shared" si="70"/>
        <v/>
      </c>
      <c r="M804" s="36"/>
      <c r="N804" s="11" t="str">
        <f>IF(E804&lt;&gt;"",VLOOKUP(E804,依頼一覧!F:H,2,0),"")</f>
        <v/>
      </c>
    </row>
    <row r="805" spans="3:14">
      <c r="C805" s="55"/>
      <c r="J805" s="11" t="str">
        <f t="shared" si="70"/>
        <v/>
      </c>
      <c r="M805" s="36"/>
      <c r="N805" s="11" t="str">
        <f>IF(E805&lt;&gt;"",VLOOKUP(E805,依頼一覧!F:H,2,0),"")</f>
        <v/>
      </c>
    </row>
    <row r="806" spans="3:14">
      <c r="C806" s="55"/>
      <c r="J806" s="11" t="str">
        <f t="shared" si="70"/>
        <v/>
      </c>
      <c r="M806" s="36"/>
      <c r="N806" s="11" t="str">
        <f>IF(E806&lt;&gt;"",VLOOKUP(E806,依頼一覧!F:H,2,0),"")</f>
        <v/>
      </c>
    </row>
    <row r="807" spans="3:14">
      <c r="C807" s="55"/>
      <c r="J807" s="11" t="str">
        <f t="shared" si="70"/>
        <v/>
      </c>
      <c r="M807" s="36"/>
      <c r="N807" s="11" t="str">
        <f>IF(E807&lt;&gt;"",VLOOKUP(E807,依頼一覧!F:H,2,0),"")</f>
        <v/>
      </c>
    </row>
    <row r="808" spans="3:14">
      <c r="C808" s="55"/>
      <c r="J808" s="11" t="str">
        <f t="shared" si="70"/>
        <v/>
      </c>
      <c r="M808" s="36"/>
      <c r="N808" s="11" t="str">
        <f>IF(E808&lt;&gt;"",VLOOKUP(E808,依頼一覧!F:H,2,0),"")</f>
        <v/>
      </c>
    </row>
    <row r="809" spans="3:14">
      <c r="C809" s="55"/>
      <c r="J809" s="11" t="str">
        <f t="shared" si="70"/>
        <v/>
      </c>
      <c r="M809" s="36"/>
      <c r="N809" s="11" t="str">
        <f>IF(E809&lt;&gt;"",VLOOKUP(E809,依頼一覧!F:H,2,0),"")</f>
        <v/>
      </c>
    </row>
    <row r="810" spans="3:14">
      <c r="C810" s="55"/>
      <c r="J810" s="11" t="str">
        <f t="shared" si="70"/>
        <v/>
      </c>
      <c r="M810" s="36"/>
      <c r="N810" s="11" t="str">
        <f>IF(E810&lt;&gt;"",VLOOKUP(E810,依頼一覧!F:H,2,0),"")</f>
        <v/>
      </c>
    </row>
    <row r="811" spans="3:14">
      <c r="C811" s="55"/>
      <c r="J811" s="11" t="str">
        <f t="shared" si="70"/>
        <v/>
      </c>
      <c r="M811" s="36"/>
      <c r="N811" s="11" t="str">
        <f>IF(E811&lt;&gt;"",VLOOKUP(E811,依頼一覧!F:H,2,0),"")</f>
        <v/>
      </c>
    </row>
    <row r="812" spans="3:14">
      <c r="C812" s="55"/>
      <c r="J812" s="11" t="str">
        <f t="shared" si="70"/>
        <v/>
      </c>
      <c r="M812" s="36"/>
      <c r="N812" s="11" t="str">
        <f>IF(E812&lt;&gt;"",VLOOKUP(E812,依頼一覧!F:H,2,0),"")</f>
        <v/>
      </c>
    </row>
  </sheetData>
  <phoneticPr fontId="4"/>
  <conditionalFormatting sqref="D2:D365">
    <cfRule type="duplicateValues" dxfId="3" priority="1"/>
  </conditionalFormatting>
  <conditionalFormatting sqref="L2:L365">
    <cfRule type="containsText" dxfId="2" priority="43" operator="containsText" text="着払い">
      <formula>NOT(ISERROR(SEARCH("着払い",L2)))</formula>
    </cfRule>
  </conditionalFormatting>
  <dataValidations count="1">
    <dataValidation imeMode="disabled" allowBlank="1" showInputMessage="1" showErrorMessage="1" sqref="G33:G1048576 F33:F365 H33:H365 E1:E1048576 D2:D365 F2:H32" xr:uid="{00000000-0002-0000-0800-000000000000}"/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1:N812"/>
  <sheetViews>
    <sheetView zoomScaleNormal="100" workbookViewId="0">
      <pane ySplit="1" topLeftCell="A2" activePane="bottomLeft" state="frozen"/>
      <selection activeCell="A21" sqref="A21:A22"/>
      <selection pane="bottomLeft" activeCell="K2" sqref="K2"/>
    </sheetView>
  </sheetViews>
  <sheetFormatPr defaultColWidth="8.875" defaultRowHeight="18.75"/>
  <cols>
    <col min="1" max="1" width="7" style="1" bestFit="1" customWidth="1"/>
    <col min="2" max="2" width="9" style="1" bestFit="1" customWidth="1"/>
    <col min="3" max="3" width="9" style="1" customWidth="1"/>
    <col min="4" max="4" width="18.875" style="12" customWidth="1"/>
    <col min="5" max="5" width="18.875" style="1" customWidth="1"/>
    <col min="6" max="6" width="9.625" style="47" customWidth="1"/>
    <col min="7" max="7" width="6.625" style="1" bestFit="1" customWidth="1"/>
    <col min="8" max="8" width="5.5" style="1" customWidth="1"/>
    <col min="9" max="9" width="19.375" style="15" customWidth="1"/>
    <col min="10" max="10" width="10.625" style="1" bestFit="1" customWidth="1"/>
    <col min="11" max="12" width="7.375" style="1" customWidth="1"/>
    <col min="13" max="13" width="10.625" style="1" bestFit="1" customWidth="1"/>
    <col min="14" max="14" width="11.375" style="1" bestFit="1" customWidth="1"/>
    <col min="15" max="16384" width="8.875" style="1"/>
  </cols>
  <sheetData>
    <row r="1" spans="1:14">
      <c r="A1" s="1" t="s">
        <v>0</v>
      </c>
      <c r="B1" s="2" t="s">
        <v>1</v>
      </c>
      <c r="C1" s="2" t="s">
        <v>14</v>
      </c>
      <c r="D1" s="3" t="s">
        <v>2</v>
      </c>
      <c r="E1" s="4" t="s">
        <v>3</v>
      </c>
      <c r="F1" s="13" t="s">
        <v>4</v>
      </c>
      <c r="G1" s="13" t="s">
        <v>10</v>
      </c>
      <c r="H1" s="5" t="s">
        <v>11</v>
      </c>
      <c r="I1" s="13" t="s">
        <v>5</v>
      </c>
      <c r="J1" s="5" t="s">
        <v>6</v>
      </c>
      <c r="K1" s="6" t="s">
        <v>7</v>
      </c>
      <c r="L1" s="6" t="s">
        <v>8</v>
      </c>
      <c r="M1" s="6" t="s">
        <v>9</v>
      </c>
      <c r="N1" s="6" t="s">
        <v>878</v>
      </c>
    </row>
    <row r="2" spans="1:14">
      <c r="A2" s="7">
        <v>1</v>
      </c>
      <c r="B2" s="8">
        <f t="shared" ref="B2:B10" ca="1" si="0">IF(D2&lt;&gt;"",TODAY(),"")</f>
        <v>45694</v>
      </c>
      <c r="C2" s="9">
        <v>2</v>
      </c>
      <c r="D2" s="9" t="s">
        <v>1247</v>
      </c>
      <c r="E2" s="10">
        <v>4967951014433</v>
      </c>
      <c r="F2" s="45" t="s">
        <v>1248</v>
      </c>
      <c r="G2" s="10" t="str">
        <f t="shared" ref="G2:G10" si="1">LEFT(E2,5)</f>
        <v>49679</v>
      </c>
      <c r="H2" s="11" t="s">
        <v>1249</v>
      </c>
      <c r="I2" s="14"/>
      <c r="J2" s="11" t="str">
        <f t="shared" ref="J2:J10" si="2">IF(E2&lt;&gt;"",
IF(
OR(VALUE(G2)=31091,VALUE(G2)=49561,VALUE(G2)=49790,VALUE(G2)=48161,VALUE(G2)=49661,VALUE(G2)=49861,VALUE(G2)=48561,VALUE(G2)=49679,VALUE(G2)=60522,VALUE(G2)=49261,VALUE(G2)=49681,VALUE(G2)=71151,VALUE(G2)=49361,VALUE(G2)=49743,VALUE(G2)=77334,VALUE(G2)=49461,VALUE(G2)=49761,VALUE(G2)=99661,VALUE(G2)=917,VALUE(G2)=10035,VALUE(G2)=49663,VALUE(G2)=49665,VALUE(G2)=60020,VALUE(G2)=99660,VALUE(G2)=99663,VALUE(G2)=99665,VALUE(G2)=71151,VALUE(G2)=31081),"JCB",
IF(
E2=0,"J-Mups","MUN"
)
),"")</f>
        <v>JCB</v>
      </c>
      <c r="K2" s="11" t="s">
        <v>52</v>
      </c>
      <c r="L2" s="11" t="str">
        <f t="shared" ref="L2:L10" si="3">IF(D2&lt;&gt;"",IF(H2="*","元払い","着払い"),"")</f>
        <v>元払い</v>
      </c>
      <c r="M2" s="11" t="str">
        <f t="shared" ref="M2:M10" si="4">IF(E2&lt;&gt;"",IF(OR(VALUE(G2)=31081,VALUE(G2)=49665,VALUE(G2)=917,VALUE(G2)=10035,VALUE(G2)=49663,VALUE(G2)=60020,VALUE(G2)=49679,VALUE(G2)=99663,VALUE(G2)=99665,VALUE(G2)=55084,VALUE(G2)=55087,VALUE(G2)=55088,VALUE(G2)=55089,VALUE(G2)=55090,VALUE(G2)=55091,VALUE(G2)=55092,VALUE(G2)=55093,VALUE(G2)=55094,VALUE(G2)=55095,VALUE(G2)=55096,VALUE(G2)=55097,VALUE(G2)=55099,VALUE(G2)=55100,VALUE(G2)=71151),"調整",
IF(E2&lt;&gt;"",IF(OR(VALUE(G2)=31091,VALUE(G2)=49681,VALUE(G2)=49743,VALUE(G2)=60522),"依頼かも",
IF(J2="J-Mups","保管リスト","依頼")))),"")</f>
        <v>調整</v>
      </c>
      <c r="N2" s="11" t="e">
        <f>IF(E2&lt;&gt;"",VLOOKUP(E2,依頼一覧!F:H,2,0),"")</f>
        <v>#N/A</v>
      </c>
    </row>
    <row r="3" spans="1:14">
      <c r="A3" s="7">
        <v>2</v>
      </c>
      <c r="B3" s="8" t="str">
        <f t="shared" ca="1" si="0"/>
        <v/>
      </c>
      <c r="C3" s="9" t="str">
        <f t="shared" ref="C3:C10" si="5">IF(D3&lt;&gt;"",C2,"")</f>
        <v/>
      </c>
      <c r="D3" s="9"/>
      <c r="E3" s="10"/>
      <c r="F3" s="45"/>
      <c r="G3" s="10" t="str">
        <f t="shared" si="1"/>
        <v/>
      </c>
      <c r="H3" s="11"/>
      <c r="I3" s="14"/>
      <c r="J3" s="11" t="str">
        <f t="shared" si="2"/>
        <v/>
      </c>
      <c r="K3" s="11"/>
      <c r="L3" s="11" t="str">
        <f t="shared" si="3"/>
        <v/>
      </c>
      <c r="M3" s="11" t="str">
        <f t="shared" si="4"/>
        <v/>
      </c>
      <c r="N3" s="11" t="str">
        <f>IF(E3&lt;&gt;"",VLOOKUP(E3,依頼一覧!F:H,2,0),"")</f>
        <v/>
      </c>
    </row>
    <row r="4" spans="1:14">
      <c r="A4" s="7">
        <v>3</v>
      </c>
      <c r="B4" s="8" t="str">
        <f t="shared" ca="1" si="0"/>
        <v/>
      </c>
      <c r="C4" s="9" t="str">
        <f t="shared" si="5"/>
        <v/>
      </c>
      <c r="D4" s="9"/>
      <c r="E4" s="10"/>
      <c r="F4" s="45"/>
      <c r="G4" s="10" t="str">
        <f t="shared" si="1"/>
        <v/>
      </c>
      <c r="H4" s="11"/>
      <c r="I4" s="14"/>
      <c r="J4" s="11" t="str">
        <f t="shared" si="2"/>
        <v/>
      </c>
      <c r="K4" s="11"/>
      <c r="L4" s="11" t="str">
        <f t="shared" si="3"/>
        <v/>
      </c>
      <c r="M4" s="11" t="str">
        <f t="shared" si="4"/>
        <v/>
      </c>
      <c r="N4" s="11" t="str">
        <f>IF(E4&lt;&gt;"",VLOOKUP(E4,依頼一覧!F:H,2,0),"")</f>
        <v/>
      </c>
    </row>
    <row r="5" spans="1:14">
      <c r="A5" s="7">
        <v>4</v>
      </c>
      <c r="B5" s="8" t="str">
        <f t="shared" ca="1" si="0"/>
        <v/>
      </c>
      <c r="C5" s="9" t="str">
        <f t="shared" si="5"/>
        <v/>
      </c>
      <c r="D5" s="9"/>
      <c r="E5" s="10"/>
      <c r="F5" s="45"/>
      <c r="G5" s="10" t="str">
        <f t="shared" si="1"/>
        <v/>
      </c>
      <c r="H5" s="11"/>
      <c r="I5" s="14"/>
      <c r="J5" s="11" t="str">
        <f t="shared" si="2"/>
        <v/>
      </c>
      <c r="K5" s="11"/>
      <c r="L5" s="11" t="str">
        <f t="shared" si="3"/>
        <v/>
      </c>
      <c r="M5" s="11" t="str">
        <f t="shared" si="4"/>
        <v/>
      </c>
      <c r="N5" s="11" t="str">
        <f>IF(E5&lt;&gt;"",VLOOKUP(E5,依頼一覧!F:H,2,0),"")</f>
        <v/>
      </c>
    </row>
    <row r="6" spans="1:14">
      <c r="A6" s="7">
        <v>5</v>
      </c>
      <c r="B6" s="8" t="str">
        <f t="shared" ca="1" si="0"/>
        <v/>
      </c>
      <c r="C6" s="9" t="str">
        <f t="shared" si="5"/>
        <v/>
      </c>
      <c r="D6" s="9"/>
      <c r="E6" s="10"/>
      <c r="F6" s="45"/>
      <c r="G6" s="10" t="str">
        <f t="shared" si="1"/>
        <v/>
      </c>
      <c r="H6" s="11"/>
      <c r="I6" s="14"/>
      <c r="J6" s="11" t="str">
        <f t="shared" si="2"/>
        <v/>
      </c>
      <c r="K6" s="11"/>
      <c r="L6" s="11" t="str">
        <f t="shared" si="3"/>
        <v/>
      </c>
      <c r="M6" s="11" t="str">
        <f t="shared" si="4"/>
        <v/>
      </c>
      <c r="N6" s="11" t="str">
        <f>IF(E6&lt;&gt;"",VLOOKUP(E6,依頼一覧!F:H,2,0),"")</f>
        <v/>
      </c>
    </row>
    <row r="7" spans="1:14">
      <c r="A7" s="7">
        <v>6</v>
      </c>
      <c r="B7" s="8" t="str">
        <f t="shared" ca="1" si="0"/>
        <v/>
      </c>
      <c r="C7" s="9" t="str">
        <f t="shared" si="5"/>
        <v/>
      </c>
      <c r="D7" s="9"/>
      <c r="E7" s="10"/>
      <c r="F7" s="45"/>
      <c r="G7" s="10" t="str">
        <f t="shared" si="1"/>
        <v/>
      </c>
      <c r="H7" s="11"/>
      <c r="I7" s="14"/>
      <c r="J7" s="11" t="str">
        <f t="shared" si="2"/>
        <v/>
      </c>
      <c r="K7" s="11"/>
      <c r="L7" s="11" t="str">
        <f t="shared" si="3"/>
        <v/>
      </c>
      <c r="M7" s="11" t="str">
        <f t="shared" si="4"/>
        <v/>
      </c>
      <c r="N7" s="11" t="str">
        <f>IF(E7&lt;&gt;"",VLOOKUP(E7,依頼一覧!F:H,2,0),"")</f>
        <v/>
      </c>
    </row>
    <row r="8" spans="1:14">
      <c r="A8" s="7">
        <v>7</v>
      </c>
      <c r="B8" s="8" t="str">
        <f t="shared" ca="1" si="0"/>
        <v/>
      </c>
      <c r="C8" s="9" t="str">
        <f t="shared" si="5"/>
        <v/>
      </c>
      <c r="D8" s="9"/>
      <c r="E8" s="10"/>
      <c r="F8" s="45"/>
      <c r="G8" s="10" t="str">
        <f t="shared" si="1"/>
        <v/>
      </c>
      <c r="H8" s="11"/>
      <c r="I8" s="14"/>
      <c r="J8" s="11" t="str">
        <f t="shared" si="2"/>
        <v/>
      </c>
      <c r="K8" s="11"/>
      <c r="L8" s="11" t="str">
        <f t="shared" si="3"/>
        <v/>
      </c>
      <c r="M8" s="11" t="str">
        <f t="shared" si="4"/>
        <v/>
      </c>
      <c r="N8" s="11" t="str">
        <f>IF(E8&lt;&gt;"",VLOOKUP(E8,依頼一覧!F:H,2,0),"")</f>
        <v/>
      </c>
    </row>
    <row r="9" spans="1:14">
      <c r="A9" s="7">
        <v>8</v>
      </c>
      <c r="B9" s="8" t="str">
        <f t="shared" ca="1" si="0"/>
        <v/>
      </c>
      <c r="C9" s="9" t="str">
        <f t="shared" si="5"/>
        <v/>
      </c>
      <c r="D9" s="9"/>
      <c r="E9" s="10"/>
      <c r="F9" s="45"/>
      <c r="G9" s="10" t="str">
        <f t="shared" si="1"/>
        <v/>
      </c>
      <c r="H9" s="11"/>
      <c r="I9" s="14"/>
      <c r="J9" s="11" t="str">
        <f t="shared" si="2"/>
        <v/>
      </c>
      <c r="K9" s="11"/>
      <c r="L9" s="11" t="str">
        <f t="shared" si="3"/>
        <v/>
      </c>
      <c r="M9" s="11" t="str">
        <f t="shared" si="4"/>
        <v/>
      </c>
      <c r="N9" s="11" t="str">
        <f>IF(E9&lt;&gt;"",VLOOKUP(E9,依頼一覧!F:H,2,0),"")</f>
        <v/>
      </c>
    </row>
    <row r="10" spans="1:14">
      <c r="A10" s="7">
        <v>9</v>
      </c>
      <c r="B10" s="8" t="str">
        <f t="shared" ca="1" si="0"/>
        <v/>
      </c>
      <c r="C10" s="9" t="str">
        <f t="shared" si="5"/>
        <v/>
      </c>
      <c r="D10" s="9"/>
      <c r="E10" s="10"/>
      <c r="F10" s="45"/>
      <c r="G10" s="10" t="str">
        <f t="shared" si="1"/>
        <v/>
      </c>
      <c r="H10" s="11"/>
      <c r="I10" s="14"/>
      <c r="J10" s="11" t="str">
        <f t="shared" si="2"/>
        <v/>
      </c>
      <c r="K10" s="11"/>
      <c r="L10" s="11" t="str">
        <f t="shared" si="3"/>
        <v/>
      </c>
      <c r="M10" s="11" t="str">
        <f t="shared" si="4"/>
        <v/>
      </c>
      <c r="N10" s="11" t="str">
        <f>IF(E10&lt;&gt;"",VLOOKUP(E10,依頼一覧!F:H,2,0),"")</f>
        <v/>
      </c>
    </row>
    <row r="11" spans="1:14">
      <c r="A11" s="7">
        <v>10</v>
      </c>
      <c r="B11" s="8" t="str">
        <f t="shared" ref="B11:B15" ca="1" si="6">IF(D11&lt;&gt;"",TODAY(),"")</f>
        <v/>
      </c>
      <c r="C11" s="9" t="str">
        <f t="shared" ref="C11:C15" si="7">IF(D11&lt;&gt;"",C10,"")</f>
        <v/>
      </c>
      <c r="D11" s="9"/>
      <c r="E11" s="10"/>
      <c r="F11" s="45"/>
      <c r="G11" s="10" t="str">
        <f t="shared" ref="G11:G15" si="8">LEFT(E11,5)</f>
        <v/>
      </c>
      <c r="H11" s="11"/>
      <c r="I11" s="14"/>
      <c r="J11" s="11" t="str">
        <f t="shared" ref="J11:J15" si="9">IF(E11&lt;&gt;"",
IF(
OR(VALUE(G11)=31091,VALUE(G11)=49561,VALUE(G11)=49790,VALUE(G11)=48161,VALUE(G11)=49661,VALUE(G11)=49861,VALUE(G11)=48561,VALUE(G11)=49679,VALUE(G11)=60522,VALUE(G11)=49261,VALUE(G11)=49681,VALUE(G11)=71151,VALUE(G11)=49361,VALUE(G11)=49743,VALUE(G11)=77334,VALUE(G11)=49461,VALUE(G11)=49761,VALUE(G11)=99661,VALUE(G11)=917,VALUE(G11)=10035,VALUE(G11)=49663,VALUE(G11)=49665,VALUE(G11)=60020,VALUE(G11)=99660,VALUE(G11)=99663,VALUE(G11)=99665,VALUE(G11)=71151,VALUE(G11)=31081),"JCB",
IF(
E11=0,"J-Mups","MUN"
)
),"")</f>
        <v/>
      </c>
      <c r="K11" s="11"/>
      <c r="L11" s="11" t="str">
        <f t="shared" ref="L11:L15" si="10">IF(D11&lt;&gt;"",IF(H11="*","元払い","着払い"),"")</f>
        <v/>
      </c>
      <c r="M11" s="11" t="str">
        <f t="shared" ref="M11:M66" si="11">IF(E11&lt;&gt;"",IF(OR(VALUE(G11)=31081,VALUE(G11)=49665,VALUE(G11)=917,VALUE(G11)=10035,VALUE(G11)=49663,VALUE(G11)=60020,VALUE(G11)=49679,VALUE(G11)=99663,VALUE(G11)=99665,VALUE(G11)=55084,VALUE(G11)=55087,VALUE(G11)=55088,VALUE(G11)=55089,VALUE(G11)=55090,VALUE(G11)=55091,VALUE(G11)=55092,VALUE(G11)=55093,VALUE(G11)=55094,VALUE(G11)=55095,VALUE(G11)=55096,VALUE(G11)=55097,VALUE(G11)=55099,VALUE(G11)=55100,VALUE(G11)=71151),"調整",
IF(E11&lt;&gt;"",IF(OR(VALUE(G11)=31091,VALUE(G11)=49681,VALUE(G11)=49743,VALUE(G11)=60522),"依頼かも",
IF(J11="J-Mups","保管リスト","依頼")))),"")</f>
        <v/>
      </c>
      <c r="N11" s="11" t="str">
        <f>IF(E11&lt;&gt;"",VLOOKUP(E11,依頼一覧!F:H,2,0),"")</f>
        <v/>
      </c>
    </row>
    <row r="12" spans="1:14">
      <c r="A12" s="7">
        <v>11</v>
      </c>
      <c r="B12" s="8" t="str">
        <f t="shared" ca="1" si="6"/>
        <v/>
      </c>
      <c r="C12" s="9" t="str">
        <f t="shared" si="7"/>
        <v/>
      </c>
      <c r="D12" s="9"/>
      <c r="E12" s="10"/>
      <c r="F12" s="45"/>
      <c r="G12" s="10" t="str">
        <f t="shared" si="8"/>
        <v/>
      </c>
      <c r="H12" s="11"/>
      <c r="I12" s="14"/>
      <c r="J12" s="11" t="str">
        <f t="shared" si="9"/>
        <v/>
      </c>
      <c r="K12" s="11"/>
      <c r="L12" s="11" t="str">
        <f t="shared" si="10"/>
        <v/>
      </c>
      <c r="M12" s="11" t="str">
        <f t="shared" si="11"/>
        <v/>
      </c>
      <c r="N12" s="11" t="str">
        <f>IF(E12&lt;&gt;"",VLOOKUP(E12,依頼一覧!F:H,2,0),"")</f>
        <v/>
      </c>
    </row>
    <row r="13" spans="1:14">
      <c r="A13" s="7">
        <v>12</v>
      </c>
      <c r="B13" s="8" t="str">
        <f t="shared" ca="1" si="6"/>
        <v/>
      </c>
      <c r="C13" s="9" t="str">
        <f t="shared" si="7"/>
        <v/>
      </c>
      <c r="D13" s="9"/>
      <c r="E13" s="10"/>
      <c r="F13" s="45"/>
      <c r="G13" s="10" t="str">
        <f t="shared" si="8"/>
        <v/>
      </c>
      <c r="H13" s="11"/>
      <c r="I13" s="14"/>
      <c r="J13" s="11" t="str">
        <f t="shared" si="9"/>
        <v/>
      </c>
      <c r="K13" s="11"/>
      <c r="L13" s="11" t="str">
        <f t="shared" si="10"/>
        <v/>
      </c>
      <c r="M13" s="11" t="str">
        <f t="shared" si="11"/>
        <v/>
      </c>
      <c r="N13" s="11" t="str">
        <f>IF(E13&lt;&gt;"",VLOOKUP(E13,依頼一覧!F:H,2,0),"")</f>
        <v/>
      </c>
    </row>
    <row r="14" spans="1:14">
      <c r="A14" s="7">
        <v>13</v>
      </c>
      <c r="B14" s="8" t="str">
        <f t="shared" ca="1" si="6"/>
        <v/>
      </c>
      <c r="C14" s="9" t="str">
        <f t="shared" si="7"/>
        <v/>
      </c>
      <c r="D14" s="9"/>
      <c r="E14" s="10"/>
      <c r="F14" s="45"/>
      <c r="G14" s="10" t="str">
        <f t="shared" si="8"/>
        <v/>
      </c>
      <c r="H14" s="11"/>
      <c r="I14" s="14"/>
      <c r="J14" s="11" t="str">
        <f t="shared" si="9"/>
        <v/>
      </c>
      <c r="K14" s="11"/>
      <c r="L14" s="11" t="str">
        <f t="shared" si="10"/>
        <v/>
      </c>
      <c r="M14" s="11" t="str">
        <f t="shared" si="11"/>
        <v/>
      </c>
      <c r="N14" s="11" t="str">
        <f>IF(E14&lt;&gt;"",VLOOKUP(E14,依頼一覧!F:H,2,0),"")</f>
        <v/>
      </c>
    </row>
    <row r="15" spans="1:14">
      <c r="A15" s="7">
        <v>14</v>
      </c>
      <c r="B15" s="8" t="str">
        <f t="shared" ca="1" si="6"/>
        <v/>
      </c>
      <c r="C15" s="9" t="str">
        <f t="shared" si="7"/>
        <v/>
      </c>
      <c r="D15" s="9"/>
      <c r="E15" s="10"/>
      <c r="F15" s="45"/>
      <c r="G15" s="10" t="str">
        <f t="shared" si="8"/>
        <v/>
      </c>
      <c r="H15" s="11"/>
      <c r="I15" s="14"/>
      <c r="J15" s="11" t="str">
        <f t="shared" si="9"/>
        <v/>
      </c>
      <c r="K15" s="11"/>
      <c r="L15" s="11" t="str">
        <f t="shared" si="10"/>
        <v/>
      </c>
      <c r="M15" s="11" t="str">
        <f t="shared" si="11"/>
        <v/>
      </c>
      <c r="N15" s="11" t="str">
        <f>IF(E15&lt;&gt;"",VLOOKUP(E15,依頼一覧!F:H,2,0),"")</f>
        <v/>
      </c>
    </row>
    <row r="16" spans="1:14">
      <c r="A16" s="7">
        <v>15</v>
      </c>
      <c r="B16" s="8" t="str">
        <f t="shared" ref="B16:B30" ca="1" si="12">IF(D16&lt;&gt;"",TODAY(),"")</f>
        <v/>
      </c>
      <c r="C16" s="9" t="str">
        <f t="shared" ref="C16:C30" si="13">IF(D16&lt;&gt;"",C15,"")</f>
        <v/>
      </c>
      <c r="D16" s="9"/>
      <c r="E16" s="10"/>
      <c r="F16" s="45"/>
      <c r="G16" s="10" t="str">
        <f t="shared" ref="G16:G30" si="14">LEFT(E16,5)</f>
        <v/>
      </c>
      <c r="H16" s="11"/>
      <c r="I16" s="14"/>
      <c r="J16" s="11" t="str">
        <f t="shared" ref="J16:J30" si="15">IF(E16&lt;&gt;"",
IF(
OR(VALUE(G16)=31091,VALUE(G16)=49561,VALUE(G16)=49790,VALUE(G16)=48161,VALUE(G16)=49661,VALUE(G16)=49861,VALUE(G16)=48561,VALUE(G16)=49679,VALUE(G16)=60522,VALUE(G16)=49261,VALUE(G16)=49681,VALUE(G16)=71151,VALUE(G16)=49361,VALUE(G16)=49743,VALUE(G16)=77334,VALUE(G16)=49461,VALUE(G16)=49761,VALUE(G16)=99661,VALUE(G16)=917,VALUE(G16)=10035,VALUE(G16)=49663,VALUE(G16)=49665,VALUE(G16)=60020,VALUE(G16)=99660,VALUE(G16)=99663,VALUE(G16)=99665,VALUE(G16)=71151,VALUE(G16)=31081),"JCB",
IF(
E16=0,"J-Mups","MUN"
)
),"")</f>
        <v/>
      </c>
      <c r="K16" s="11"/>
      <c r="L16" s="11" t="str">
        <f t="shared" ref="L16:L30" si="16">IF(D16&lt;&gt;"",IF(H16="*","元払い","着払い"),"")</f>
        <v/>
      </c>
      <c r="M16" s="11" t="str">
        <f t="shared" si="11"/>
        <v/>
      </c>
      <c r="N16" s="11" t="str">
        <f>IF(E16&lt;&gt;"",VLOOKUP(E16,依頼一覧!F:H,2,0),"")</f>
        <v/>
      </c>
    </row>
    <row r="17" spans="1:14">
      <c r="A17" s="7">
        <v>16</v>
      </c>
      <c r="B17" s="8" t="str">
        <f t="shared" ca="1" si="12"/>
        <v/>
      </c>
      <c r="C17" s="9" t="str">
        <f t="shared" si="13"/>
        <v/>
      </c>
      <c r="D17" s="9"/>
      <c r="E17" s="10"/>
      <c r="F17" s="45"/>
      <c r="G17" s="10" t="str">
        <f t="shared" si="14"/>
        <v/>
      </c>
      <c r="H17" s="11"/>
      <c r="I17" s="14"/>
      <c r="J17" s="11" t="str">
        <f t="shared" si="15"/>
        <v/>
      </c>
      <c r="K17" s="11"/>
      <c r="L17" s="11" t="str">
        <f t="shared" si="16"/>
        <v/>
      </c>
      <c r="M17" s="11" t="str">
        <f t="shared" si="11"/>
        <v/>
      </c>
      <c r="N17" s="11" t="str">
        <f>IF(E17&lt;&gt;"",VLOOKUP(E17,依頼一覧!F:H,2,0),"")</f>
        <v/>
      </c>
    </row>
    <row r="18" spans="1:14">
      <c r="A18" s="7">
        <v>17</v>
      </c>
      <c r="B18" s="8" t="str">
        <f t="shared" ca="1" si="12"/>
        <v/>
      </c>
      <c r="C18" s="9" t="str">
        <f t="shared" si="13"/>
        <v/>
      </c>
      <c r="D18" s="9"/>
      <c r="E18" s="10"/>
      <c r="F18" s="45"/>
      <c r="G18" s="10" t="str">
        <f t="shared" si="14"/>
        <v/>
      </c>
      <c r="H18" s="11"/>
      <c r="I18" s="14"/>
      <c r="J18" s="11" t="str">
        <f t="shared" si="15"/>
        <v/>
      </c>
      <c r="K18" s="11"/>
      <c r="L18" s="11" t="str">
        <f t="shared" si="16"/>
        <v/>
      </c>
      <c r="M18" s="11" t="str">
        <f t="shared" si="11"/>
        <v/>
      </c>
      <c r="N18" s="11" t="str">
        <f>IF(E18&lt;&gt;"",VLOOKUP(E18,依頼一覧!F:H,2,0),"")</f>
        <v/>
      </c>
    </row>
    <row r="19" spans="1:14">
      <c r="A19" s="7">
        <v>18</v>
      </c>
      <c r="B19" s="8" t="str">
        <f t="shared" ca="1" si="12"/>
        <v/>
      </c>
      <c r="C19" s="9" t="str">
        <f t="shared" si="13"/>
        <v/>
      </c>
      <c r="D19" s="9"/>
      <c r="E19" s="10"/>
      <c r="F19" s="45"/>
      <c r="G19" s="10" t="str">
        <f t="shared" si="14"/>
        <v/>
      </c>
      <c r="H19" s="11"/>
      <c r="I19" s="14"/>
      <c r="J19" s="11" t="str">
        <f t="shared" si="15"/>
        <v/>
      </c>
      <c r="K19" s="11"/>
      <c r="L19" s="11" t="str">
        <f t="shared" si="16"/>
        <v/>
      </c>
      <c r="M19" s="11" t="str">
        <f t="shared" si="11"/>
        <v/>
      </c>
      <c r="N19" s="11" t="str">
        <f>IF(E19&lt;&gt;"",VLOOKUP(E19,依頼一覧!F:H,2,0),"")</f>
        <v/>
      </c>
    </row>
    <row r="20" spans="1:14">
      <c r="A20" s="7">
        <v>19</v>
      </c>
      <c r="B20" s="8" t="str">
        <f t="shared" ca="1" si="12"/>
        <v/>
      </c>
      <c r="C20" s="9" t="str">
        <f t="shared" si="13"/>
        <v/>
      </c>
      <c r="D20" s="9"/>
      <c r="E20" s="10"/>
      <c r="F20" s="45"/>
      <c r="G20" s="10" t="str">
        <f t="shared" si="14"/>
        <v/>
      </c>
      <c r="H20" s="11"/>
      <c r="I20" s="14"/>
      <c r="J20" s="11" t="str">
        <f t="shared" si="15"/>
        <v/>
      </c>
      <c r="K20" s="11"/>
      <c r="L20" s="11" t="str">
        <f t="shared" si="16"/>
        <v/>
      </c>
      <c r="M20" s="11" t="str">
        <f t="shared" si="11"/>
        <v/>
      </c>
      <c r="N20" s="11" t="str">
        <f>IF(E20&lt;&gt;"",VLOOKUP(E20,依頼一覧!F:H,2,0),"")</f>
        <v/>
      </c>
    </row>
    <row r="21" spans="1:14">
      <c r="A21" s="7">
        <v>20</v>
      </c>
      <c r="B21" s="8" t="str">
        <f t="shared" ca="1" si="12"/>
        <v/>
      </c>
      <c r="C21" s="9" t="str">
        <f t="shared" si="13"/>
        <v/>
      </c>
      <c r="D21" s="9"/>
      <c r="E21" s="10"/>
      <c r="F21" s="45"/>
      <c r="G21" s="10" t="str">
        <f t="shared" si="14"/>
        <v/>
      </c>
      <c r="H21" s="11"/>
      <c r="I21" s="14"/>
      <c r="J21" s="11" t="str">
        <f t="shared" si="15"/>
        <v/>
      </c>
      <c r="K21" s="11"/>
      <c r="L21" s="11" t="str">
        <f t="shared" si="16"/>
        <v/>
      </c>
      <c r="M21" s="11" t="str">
        <f t="shared" si="11"/>
        <v/>
      </c>
      <c r="N21" s="11" t="str">
        <f>IF(E21&lt;&gt;"",VLOOKUP(E21,依頼一覧!F:H,2,0),"")</f>
        <v/>
      </c>
    </row>
    <row r="22" spans="1:14">
      <c r="A22" s="7">
        <v>21</v>
      </c>
      <c r="B22" s="8" t="str">
        <f t="shared" ca="1" si="12"/>
        <v/>
      </c>
      <c r="C22" s="9" t="str">
        <f t="shared" si="13"/>
        <v/>
      </c>
      <c r="D22" s="9"/>
      <c r="E22" s="10"/>
      <c r="F22" s="45"/>
      <c r="G22" s="10" t="str">
        <f t="shared" si="14"/>
        <v/>
      </c>
      <c r="H22" s="11"/>
      <c r="I22" s="14"/>
      <c r="J22" s="11" t="str">
        <f t="shared" si="15"/>
        <v/>
      </c>
      <c r="K22" s="11"/>
      <c r="L22" s="11" t="str">
        <f t="shared" si="16"/>
        <v/>
      </c>
      <c r="M22" s="11" t="str">
        <f t="shared" si="11"/>
        <v/>
      </c>
      <c r="N22" s="11" t="str">
        <f>IF(E22&lt;&gt;"",VLOOKUP(E22,依頼一覧!F:H,2,0),"")</f>
        <v/>
      </c>
    </row>
    <row r="23" spans="1:14">
      <c r="A23" s="7">
        <v>22</v>
      </c>
      <c r="B23" s="8" t="str">
        <f t="shared" ca="1" si="12"/>
        <v/>
      </c>
      <c r="C23" s="9" t="str">
        <f t="shared" si="13"/>
        <v/>
      </c>
      <c r="D23" s="9"/>
      <c r="E23" s="10"/>
      <c r="F23" s="45"/>
      <c r="G23" s="10" t="str">
        <f t="shared" si="14"/>
        <v/>
      </c>
      <c r="H23" s="11"/>
      <c r="I23" s="14"/>
      <c r="J23" s="11" t="str">
        <f t="shared" si="15"/>
        <v/>
      </c>
      <c r="K23" s="11"/>
      <c r="L23" s="11" t="str">
        <f t="shared" si="16"/>
        <v/>
      </c>
      <c r="M23" s="11" t="str">
        <f t="shared" si="11"/>
        <v/>
      </c>
      <c r="N23" s="11" t="str">
        <f>IF(E23&lt;&gt;"",VLOOKUP(E23,依頼一覧!F:H,2,0),"")</f>
        <v/>
      </c>
    </row>
    <row r="24" spans="1:14">
      <c r="A24" s="7">
        <v>23</v>
      </c>
      <c r="B24" s="8" t="str">
        <f t="shared" ca="1" si="12"/>
        <v/>
      </c>
      <c r="C24" s="9" t="str">
        <f t="shared" si="13"/>
        <v/>
      </c>
      <c r="D24" s="9"/>
      <c r="E24" s="10"/>
      <c r="F24" s="45"/>
      <c r="G24" s="10" t="str">
        <f t="shared" si="14"/>
        <v/>
      </c>
      <c r="H24" s="11"/>
      <c r="I24" s="14"/>
      <c r="J24" s="11" t="str">
        <f t="shared" si="15"/>
        <v/>
      </c>
      <c r="K24" s="11"/>
      <c r="L24" s="11" t="str">
        <f t="shared" si="16"/>
        <v/>
      </c>
      <c r="M24" s="11" t="str">
        <f t="shared" si="11"/>
        <v/>
      </c>
      <c r="N24" s="11" t="str">
        <f>IF(E24&lt;&gt;"",VLOOKUP(E24,依頼一覧!F:H,2,0),"")</f>
        <v/>
      </c>
    </row>
    <row r="25" spans="1:14">
      <c r="A25" s="7">
        <v>24</v>
      </c>
      <c r="B25" s="8" t="str">
        <f t="shared" ca="1" si="12"/>
        <v/>
      </c>
      <c r="C25" s="9" t="str">
        <f t="shared" si="13"/>
        <v/>
      </c>
      <c r="D25" s="9"/>
      <c r="E25" s="10"/>
      <c r="F25" s="45"/>
      <c r="G25" s="10" t="str">
        <f t="shared" si="14"/>
        <v/>
      </c>
      <c r="H25" s="11"/>
      <c r="I25" s="14"/>
      <c r="J25" s="11" t="str">
        <f t="shared" si="15"/>
        <v/>
      </c>
      <c r="K25" s="11"/>
      <c r="L25" s="11" t="str">
        <f t="shared" si="16"/>
        <v/>
      </c>
      <c r="M25" s="11" t="str">
        <f t="shared" si="11"/>
        <v/>
      </c>
      <c r="N25" s="11" t="str">
        <f>IF(E25&lt;&gt;"",VLOOKUP(E25,依頼一覧!F:H,2,0),"")</f>
        <v/>
      </c>
    </row>
    <row r="26" spans="1:14">
      <c r="A26" s="7">
        <v>25</v>
      </c>
      <c r="B26" s="8" t="str">
        <f t="shared" ca="1" si="12"/>
        <v/>
      </c>
      <c r="C26" s="9" t="str">
        <f t="shared" si="13"/>
        <v/>
      </c>
      <c r="D26" s="9"/>
      <c r="E26" s="10"/>
      <c r="F26" s="45"/>
      <c r="G26" s="10" t="str">
        <f t="shared" si="14"/>
        <v/>
      </c>
      <c r="H26" s="11"/>
      <c r="I26" s="14"/>
      <c r="J26" s="11" t="str">
        <f t="shared" si="15"/>
        <v/>
      </c>
      <c r="K26" s="11"/>
      <c r="L26" s="11" t="str">
        <f t="shared" si="16"/>
        <v/>
      </c>
      <c r="M26" s="11" t="str">
        <f t="shared" si="11"/>
        <v/>
      </c>
      <c r="N26" s="11" t="str">
        <f>IF(E26&lt;&gt;"",VLOOKUP(E26,依頼一覧!F:H,2,0),"")</f>
        <v/>
      </c>
    </row>
    <row r="27" spans="1:14">
      <c r="A27" s="7">
        <v>26</v>
      </c>
      <c r="B27" s="8" t="str">
        <f t="shared" ca="1" si="12"/>
        <v/>
      </c>
      <c r="C27" s="9" t="str">
        <f t="shared" si="13"/>
        <v/>
      </c>
      <c r="D27" s="9"/>
      <c r="E27" s="10"/>
      <c r="F27" s="45"/>
      <c r="G27" s="10" t="str">
        <f t="shared" si="14"/>
        <v/>
      </c>
      <c r="H27" s="11"/>
      <c r="I27" s="14"/>
      <c r="J27" s="11" t="str">
        <f t="shared" si="15"/>
        <v/>
      </c>
      <c r="K27" s="11"/>
      <c r="L27" s="11" t="str">
        <f t="shared" si="16"/>
        <v/>
      </c>
      <c r="M27" s="11" t="str">
        <f t="shared" si="11"/>
        <v/>
      </c>
      <c r="N27" s="11" t="str">
        <f>IF(E27&lt;&gt;"",VLOOKUP(E27,依頼一覧!F:H,2,0),"")</f>
        <v/>
      </c>
    </row>
    <row r="28" spans="1:14">
      <c r="A28" s="7">
        <v>27</v>
      </c>
      <c r="B28" s="8" t="str">
        <f t="shared" ca="1" si="12"/>
        <v/>
      </c>
      <c r="C28" s="9" t="str">
        <f t="shared" si="13"/>
        <v/>
      </c>
      <c r="D28" s="9"/>
      <c r="E28" s="10"/>
      <c r="F28" s="45"/>
      <c r="G28" s="10" t="str">
        <f t="shared" si="14"/>
        <v/>
      </c>
      <c r="H28" s="11"/>
      <c r="I28" s="14"/>
      <c r="J28" s="11" t="str">
        <f t="shared" si="15"/>
        <v/>
      </c>
      <c r="K28" s="11"/>
      <c r="L28" s="11" t="str">
        <f t="shared" si="16"/>
        <v/>
      </c>
      <c r="M28" s="11" t="str">
        <f t="shared" si="11"/>
        <v/>
      </c>
      <c r="N28" s="11" t="str">
        <f>IF(E28&lt;&gt;"",VLOOKUP(E28,依頼一覧!F:H,2,0),"")</f>
        <v/>
      </c>
    </row>
    <row r="29" spans="1:14">
      <c r="A29" s="7">
        <v>28</v>
      </c>
      <c r="B29" s="8" t="str">
        <f t="shared" ca="1" si="12"/>
        <v/>
      </c>
      <c r="C29" s="9" t="str">
        <f t="shared" si="13"/>
        <v/>
      </c>
      <c r="D29" s="9"/>
      <c r="E29" s="10"/>
      <c r="F29" s="45"/>
      <c r="G29" s="10" t="str">
        <f t="shared" si="14"/>
        <v/>
      </c>
      <c r="H29" s="11"/>
      <c r="I29" s="14"/>
      <c r="J29" s="11" t="str">
        <f t="shared" si="15"/>
        <v/>
      </c>
      <c r="K29" s="11"/>
      <c r="L29" s="11" t="str">
        <f t="shared" si="16"/>
        <v/>
      </c>
      <c r="M29" s="11" t="str">
        <f t="shared" si="11"/>
        <v/>
      </c>
      <c r="N29" s="11" t="str">
        <f>IF(E29&lt;&gt;"",VLOOKUP(E29,依頼一覧!F:H,2,0),"")</f>
        <v/>
      </c>
    </row>
    <row r="30" spans="1:14">
      <c r="A30" s="7">
        <v>29</v>
      </c>
      <c r="B30" s="8" t="str">
        <f t="shared" ca="1" si="12"/>
        <v/>
      </c>
      <c r="C30" s="9" t="str">
        <f t="shared" si="13"/>
        <v/>
      </c>
      <c r="D30" s="9"/>
      <c r="E30" s="10"/>
      <c r="F30" s="45"/>
      <c r="G30" s="10" t="str">
        <f t="shared" si="14"/>
        <v/>
      </c>
      <c r="H30" s="11"/>
      <c r="I30" s="14"/>
      <c r="J30" s="11" t="str">
        <f t="shared" si="15"/>
        <v/>
      </c>
      <c r="K30" s="11"/>
      <c r="L30" s="11" t="str">
        <f t="shared" si="16"/>
        <v/>
      </c>
      <c r="M30" s="11" t="str">
        <f t="shared" si="11"/>
        <v/>
      </c>
      <c r="N30" s="11" t="str">
        <f>IF(E30&lt;&gt;"",VLOOKUP(E30,依頼一覧!F:H,2,0),"")</f>
        <v/>
      </c>
    </row>
    <row r="31" spans="1:14">
      <c r="A31" s="7">
        <v>30</v>
      </c>
      <c r="B31" s="8" t="str">
        <f t="shared" ref="B31:B65" ca="1" si="17">IF(D31&lt;&gt;"",TODAY(),"")</f>
        <v/>
      </c>
      <c r="C31" s="9" t="str">
        <f t="shared" ref="C31:C67" si="18">IF(D31&lt;&gt;"",C30,"")</f>
        <v/>
      </c>
      <c r="D31" s="9"/>
      <c r="E31" s="10"/>
      <c r="F31" s="45"/>
      <c r="G31" s="10" t="str">
        <f t="shared" ref="G31:G65" si="19">LEFT(E31,5)</f>
        <v/>
      </c>
      <c r="H31" s="11"/>
      <c r="I31" s="14"/>
      <c r="J31" s="11" t="str">
        <f t="shared" ref="J31:J57" si="20">IF(E31&lt;&gt;"",
IF(
OR(VALUE(G31)=31091,VALUE(G31)=49561,VALUE(G31)=49790,VALUE(G31)=48161,VALUE(G31)=49661,VALUE(G31)=49861,VALUE(G31)=48561,VALUE(G31)=49679,VALUE(G31)=60522,VALUE(G31)=49261,VALUE(G31)=49681,VALUE(G31)=71151,VALUE(G31)=49361,VALUE(G31)=49743,VALUE(G31)=77334,VALUE(G31)=49461,VALUE(G31)=49761,VALUE(G31)=99661,VALUE(G31)=917,VALUE(G31)=10035,VALUE(G31)=49663,VALUE(G31)=49665,VALUE(G31)=60020,VALUE(G31)=99660,VALUE(G31)=99663,VALUE(G31)=99665,VALUE(G31)=71151,VALUE(G31)=31081),"JCB",
IF(
E31=0,"J-Mups","MUN"
)
),"")</f>
        <v/>
      </c>
      <c r="K31" s="11"/>
      <c r="L31" s="11" t="str">
        <f t="shared" ref="L31:L65" si="21">IF(D31&lt;&gt;"",IF(H31="*","元払い","着払い"),"")</f>
        <v/>
      </c>
      <c r="M31" s="11" t="str">
        <f t="shared" si="11"/>
        <v/>
      </c>
      <c r="N31" s="11" t="str">
        <f>IF(E31&lt;&gt;"",VLOOKUP(E31,依頼一覧!F:H,2,0),"")</f>
        <v/>
      </c>
    </row>
    <row r="32" spans="1:14">
      <c r="A32" s="7">
        <v>31</v>
      </c>
      <c r="B32" s="8" t="str">
        <f t="shared" ca="1" si="17"/>
        <v/>
      </c>
      <c r="C32" s="9" t="str">
        <f t="shared" si="18"/>
        <v/>
      </c>
      <c r="D32" s="9"/>
      <c r="E32" s="10"/>
      <c r="F32" s="45"/>
      <c r="G32" s="10" t="str">
        <f t="shared" si="19"/>
        <v/>
      </c>
      <c r="H32" s="11"/>
      <c r="I32" s="14"/>
      <c r="J32" s="11" t="str">
        <f t="shared" si="20"/>
        <v/>
      </c>
      <c r="K32" s="11"/>
      <c r="L32" s="11" t="str">
        <f t="shared" si="21"/>
        <v/>
      </c>
      <c r="M32" s="11" t="str">
        <f t="shared" si="11"/>
        <v/>
      </c>
      <c r="N32" s="11" t="str">
        <f>IF(E32&lt;&gt;"",VLOOKUP(E32,依頼一覧!F:H,2,0),"")</f>
        <v/>
      </c>
    </row>
    <row r="33" spans="1:14">
      <c r="A33" s="7">
        <v>32</v>
      </c>
      <c r="B33" s="8" t="str">
        <f t="shared" ca="1" si="17"/>
        <v/>
      </c>
      <c r="C33" s="9" t="str">
        <f t="shared" si="18"/>
        <v/>
      </c>
      <c r="D33" s="9"/>
      <c r="E33" s="10"/>
      <c r="F33" s="45"/>
      <c r="G33" s="10" t="str">
        <f t="shared" si="19"/>
        <v/>
      </c>
      <c r="H33" s="11"/>
      <c r="I33" s="14"/>
      <c r="J33" s="11" t="str">
        <f t="shared" si="20"/>
        <v/>
      </c>
      <c r="K33" s="11"/>
      <c r="L33" s="11" t="str">
        <f t="shared" si="21"/>
        <v/>
      </c>
      <c r="M33" s="11" t="str">
        <f t="shared" si="11"/>
        <v/>
      </c>
      <c r="N33" s="11" t="str">
        <f>IF(E33&lt;&gt;"",VLOOKUP(E33,依頼一覧!F:H,2,0),"")</f>
        <v/>
      </c>
    </row>
    <row r="34" spans="1:14">
      <c r="A34" s="7">
        <v>33</v>
      </c>
      <c r="B34" s="8" t="str">
        <f t="shared" ca="1" si="17"/>
        <v/>
      </c>
      <c r="C34" s="9" t="str">
        <f t="shared" si="18"/>
        <v/>
      </c>
      <c r="D34" s="9"/>
      <c r="E34" s="10"/>
      <c r="F34" s="45"/>
      <c r="G34" s="10" t="str">
        <f t="shared" si="19"/>
        <v/>
      </c>
      <c r="H34" s="11"/>
      <c r="I34" s="14"/>
      <c r="J34" s="11" t="str">
        <f t="shared" si="20"/>
        <v/>
      </c>
      <c r="K34" s="11"/>
      <c r="L34" s="11" t="str">
        <f t="shared" si="21"/>
        <v/>
      </c>
      <c r="M34" s="11" t="str">
        <f t="shared" si="11"/>
        <v/>
      </c>
      <c r="N34" s="11" t="str">
        <f>IF(E34&lt;&gt;"",VLOOKUP(E34,依頼一覧!F:H,2,0),"")</f>
        <v/>
      </c>
    </row>
    <row r="35" spans="1:14">
      <c r="A35" s="7">
        <v>34</v>
      </c>
      <c r="B35" s="8" t="str">
        <f t="shared" ca="1" si="17"/>
        <v/>
      </c>
      <c r="C35" s="9" t="str">
        <f t="shared" si="18"/>
        <v/>
      </c>
      <c r="D35" s="9"/>
      <c r="E35" s="10"/>
      <c r="F35" s="45"/>
      <c r="G35" s="10" t="str">
        <f t="shared" si="19"/>
        <v/>
      </c>
      <c r="H35" s="11"/>
      <c r="I35" s="14"/>
      <c r="J35" s="11" t="str">
        <f t="shared" si="20"/>
        <v/>
      </c>
      <c r="K35" s="11"/>
      <c r="L35" s="11" t="str">
        <f t="shared" si="21"/>
        <v/>
      </c>
      <c r="M35" s="11" t="str">
        <f t="shared" si="11"/>
        <v/>
      </c>
      <c r="N35" s="11" t="str">
        <f>IF(E35&lt;&gt;"",VLOOKUP(E35,依頼一覧!F:H,2,0),"")</f>
        <v/>
      </c>
    </row>
    <row r="36" spans="1:14">
      <c r="A36" s="7">
        <v>35</v>
      </c>
      <c r="B36" s="8" t="str">
        <f t="shared" ca="1" si="17"/>
        <v/>
      </c>
      <c r="C36" s="9" t="str">
        <f t="shared" si="18"/>
        <v/>
      </c>
      <c r="D36" s="9"/>
      <c r="E36" s="10"/>
      <c r="F36" s="45"/>
      <c r="G36" s="10" t="str">
        <f t="shared" si="19"/>
        <v/>
      </c>
      <c r="H36" s="11"/>
      <c r="I36" s="14"/>
      <c r="J36" s="11" t="str">
        <f t="shared" si="20"/>
        <v/>
      </c>
      <c r="K36" s="11"/>
      <c r="L36" s="11" t="str">
        <f t="shared" si="21"/>
        <v/>
      </c>
      <c r="M36" s="11" t="str">
        <f t="shared" si="11"/>
        <v/>
      </c>
      <c r="N36" s="11" t="str">
        <f>IF(E36&lt;&gt;"",VLOOKUP(E36,依頼一覧!F:H,2,0),"")</f>
        <v/>
      </c>
    </row>
    <row r="37" spans="1:14">
      <c r="A37" s="7">
        <v>36</v>
      </c>
      <c r="B37" s="8" t="str">
        <f t="shared" ca="1" si="17"/>
        <v/>
      </c>
      <c r="C37" s="9" t="str">
        <f t="shared" si="18"/>
        <v/>
      </c>
      <c r="D37" s="9"/>
      <c r="E37" s="10"/>
      <c r="F37" s="45"/>
      <c r="G37" s="10" t="str">
        <f t="shared" si="19"/>
        <v/>
      </c>
      <c r="H37" s="11"/>
      <c r="I37" s="14"/>
      <c r="J37" s="11" t="str">
        <f t="shared" si="20"/>
        <v/>
      </c>
      <c r="K37" s="11"/>
      <c r="L37" s="11" t="str">
        <f t="shared" si="21"/>
        <v/>
      </c>
      <c r="M37" s="11" t="str">
        <f t="shared" si="11"/>
        <v/>
      </c>
      <c r="N37" s="11" t="str">
        <f>IF(E37&lt;&gt;"",VLOOKUP(E37,依頼一覧!F:H,2,0),"")</f>
        <v/>
      </c>
    </row>
    <row r="38" spans="1:14">
      <c r="A38" s="7">
        <v>37</v>
      </c>
      <c r="B38" s="8" t="str">
        <f t="shared" ca="1" si="17"/>
        <v/>
      </c>
      <c r="C38" s="9" t="str">
        <f t="shared" si="18"/>
        <v/>
      </c>
      <c r="D38" s="9"/>
      <c r="E38" s="10"/>
      <c r="F38" s="45"/>
      <c r="G38" s="10" t="str">
        <f t="shared" si="19"/>
        <v/>
      </c>
      <c r="H38" s="11"/>
      <c r="I38" s="14"/>
      <c r="J38" s="11" t="str">
        <f t="shared" si="20"/>
        <v/>
      </c>
      <c r="K38" s="11"/>
      <c r="L38" s="11" t="str">
        <f t="shared" si="21"/>
        <v/>
      </c>
      <c r="M38" s="11" t="str">
        <f t="shared" si="11"/>
        <v/>
      </c>
      <c r="N38" s="11" t="str">
        <f>IF(E38&lt;&gt;"",VLOOKUP(E38,依頼一覧!F:H,2,0),"")</f>
        <v/>
      </c>
    </row>
    <row r="39" spans="1:14">
      <c r="A39" s="7">
        <v>38</v>
      </c>
      <c r="B39" s="8" t="str">
        <f t="shared" ca="1" si="17"/>
        <v/>
      </c>
      <c r="C39" s="9" t="str">
        <f t="shared" si="18"/>
        <v/>
      </c>
      <c r="D39" s="9"/>
      <c r="E39" s="10"/>
      <c r="F39" s="45"/>
      <c r="G39" s="10" t="str">
        <f t="shared" si="19"/>
        <v/>
      </c>
      <c r="H39" s="11"/>
      <c r="I39" s="14"/>
      <c r="J39" s="11" t="str">
        <f t="shared" si="20"/>
        <v/>
      </c>
      <c r="K39" s="11"/>
      <c r="L39" s="11" t="str">
        <f t="shared" si="21"/>
        <v/>
      </c>
      <c r="M39" s="11" t="str">
        <f t="shared" si="11"/>
        <v/>
      </c>
      <c r="N39" s="11" t="str">
        <f>IF(E39&lt;&gt;"",VLOOKUP(E39,依頼一覧!F:H,2,0),"")</f>
        <v/>
      </c>
    </row>
    <row r="40" spans="1:14">
      <c r="A40" s="7">
        <v>39</v>
      </c>
      <c r="B40" s="8" t="str">
        <f t="shared" ca="1" si="17"/>
        <v/>
      </c>
      <c r="C40" s="9" t="str">
        <f t="shared" si="18"/>
        <v/>
      </c>
      <c r="D40" s="9"/>
      <c r="E40" s="10"/>
      <c r="F40" s="45"/>
      <c r="G40" s="10" t="str">
        <f t="shared" si="19"/>
        <v/>
      </c>
      <c r="H40" s="11"/>
      <c r="I40" s="14"/>
      <c r="J40" s="11" t="str">
        <f t="shared" si="20"/>
        <v/>
      </c>
      <c r="K40" s="11"/>
      <c r="L40" s="11" t="str">
        <f t="shared" si="21"/>
        <v/>
      </c>
      <c r="M40" s="11" t="str">
        <f t="shared" si="11"/>
        <v/>
      </c>
      <c r="N40" s="11" t="str">
        <f>IF(E40&lt;&gt;"",VLOOKUP(E40,依頼一覧!F:H,2,0),"")</f>
        <v/>
      </c>
    </row>
    <row r="41" spans="1:14">
      <c r="A41" s="7">
        <v>40</v>
      </c>
      <c r="B41" s="8" t="str">
        <f t="shared" ca="1" si="17"/>
        <v/>
      </c>
      <c r="C41" s="9" t="str">
        <f t="shared" si="18"/>
        <v/>
      </c>
      <c r="D41" s="9"/>
      <c r="E41" s="10"/>
      <c r="F41" s="45"/>
      <c r="G41" s="10" t="str">
        <f t="shared" si="19"/>
        <v/>
      </c>
      <c r="H41" s="11"/>
      <c r="I41" s="14"/>
      <c r="J41" s="11" t="str">
        <f t="shared" si="20"/>
        <v/>
      </c>
      <c r="K41" s="11"/>
      <c r="L41" s="11" t="str">
        <f t="shared" si="21"/>
        <v/>
      </c>
      <c r="M41" s="11" t="str">
        <f t="shared" si="11"/>
        <v/>
      </c>
      <c r="N41" s="11" t="str">
        <f>IF(E41&lt;&gt;"",VLOOKUP(E41,依頼一覧!F:H,2,0),"")</f>
        <v/>
      </c>
    </row>
    <row r="42" spans="1:14">
      <c r="A42" s="7">
        <v>41</v>
      </c>
      <c r="B42" s="8" t="str">
        <f t="shared" ca="1" si="17"/>
        <v/>
      </c>
      <c r="C42" s="9" t="str">
        <f t="shared" si="18"/>
        <v/>
      </c>
      <c r="D42" s="9"/>
      <c r="E42" s="10"/>
      <c r="F42" s="45"/>
      <c r="G42" s="10" t="str">
        <f t="shared" si="19"/>
        <v/>
      </c>
      <c r="H42" s="11"/>
      <c r="I42" s="14"/>
      <c r="J42" s="11" t="str">
        <f t="shared" si="20"/>
        <v/>
      </c>
      <c r="K42" s="11"/>
      <c r="L42" s="11" t="str">
        <f t="shared" si="21"/>
        <v/>
      </c>
      <c r="M42" s="11" t="str">
        <f t="shared" si="11"/>
        <v/>
      </c>
      <c r="N42" s="11" t="str">
        <f>IF(E42&lt;&gt;"",VLOOKUP(E42,依頼一覧!F:H,2,0),"")</f>
        <v/>
      </c>
    </row>
    <row r="43" spans="1:14">
      <c r="A43" s="7">
        <v>42</v>
      </c>
      <c r="B43" s="8" t="str">
        <f t="shared" ca="1" si="17"/>
        <v/>
      </c>
      <c r="C43" s="9" t="str">
        <f t="shared" si="18"/>
        <v/>
      </c>
      <c r="D43" s="9"/>
      <c r="E43" s="10"/>
      <c r="F43" s="45"/>
      <c r="G43" s="10" t="str">
        <f t="shared" si="19"/>
        <v/>
      </c>
      <c r="H43" s="11"/>
      <c r="I43" s="14"/>
      <c r="J43" s="11" t="str">
        <f t="shared" si="20"/>
        <v/>
      </c>
      <c r="K43" s="11"/>
      <c r="L43" s="11" t="str">
        <f t="shared" si="21"/>
        <v/>
      </c>
      <c r="M43" s="11" t="str">
        <f t="shared" si="11"/>
        <v/>
      </c>
      <c r="N43" s="11" t="str">
        <f>IF(E43&lt;&gt;"",VLOOKUP(E43,依頼一覧!F:H,2,0),"")</f>
        <v/>
      </c>
    </row>
    <row r="44" spans="1:14">
      <c r="A44" s="7">
        <v>43</v>
      </c>
      <c r="B44" s="8" t="str">
        <f t="shared" ca="1" si="17"/>
        <v/>
      </c>
      <c r="C44" s="9" t="str">
        <f t="shared" si="18"/>
        <v/>
      </c>
      <c r="D44" s="9"/>
      <c r="E44" s="10"/>
      <c r="F44" s="45"/>
      <c r="G44" s="10" t="str">
        <f t="shared" si="19"/>
        <v/>
      </c>
      <c r="H44" s="11"/>
      <c r="I44" s="14"/>
      <c r="J44" s="11" t="str">
        <f t="shared" si="20"/>
        <v/>
      </c>
      <c r="K44" s="11"/>
      <c r="L44" s="11" t="str">
        <f t="shared" si="21"/>
        <v/>
      </c>
      <c r="M44" s="11" t="str">
        <f t="shared" si="11"/>
        <v/>
      </c>
      <c r="N44" s="11" t="str">
        <f>IF(E44&lt;&gt;"",VLOOKUP(E44,依頼一覧!F:H,2,0),"")</f>
        <v/>
      </c>
    </row>
    <row r="45" spans="1:14">
      <c r="A45" s="7">
        <v>44</v>
      </c>
      <c r="B45" s="8" t="str">
        <f t="shared" ca="1" si="17"/>
        <v/>
      </c>
      <c r="C45" s="9" t="str">
        <f t="shared" si="18"/>
        <v/>
      </c>
      <c r="D45" s="9"/>
      <c r="E45" s="10"/>
      <c r="F45" s="45"/>
      <c r="G45" s="10" t="str">
        <f t="shared" si="19"/>
        <v/>
      </c>
      <c r="H45" s="11"/>
      <c r="I45" s="14"/>
      <c r="J45" s="11" t="str">
        <f t="shared" si="20"/>
        <v/>
      </c>
      <c r="K45" s="11"/>
      <c r="L45" s="11" t="str">
        <f t="shared" si="21"/>
        <v/>
      </c>
      <c r="M45" s="11" t="str">
        <f t="shared" si="11"/>
        <v/>
      </c>
      <c r="N45" s="11" t="str">
        <f>IF(E45&lt;&gt;"",VLOOKUP(E45,依頼一覧!F:H,2,0),"")</f>
        <v/>
      </c>
    </row>
    <row r="46" spans="1:14">
      <c r="A46" s="7">
        <v>45</v>
      </c>
      <c r="B46" s="8" t="str">
        <f t="shared" ca="1" si="17"/>
        <v/>
      </c>
      <c r="C46" s="9" t="str">
        <f t="shared" si="18"/>
        <v/>
      </c>
      <c r="D46" s="9"/>
      <c r="E46" s="10"/>
      <c r="F46" s="45"/>
      <c r="G46" s="10" t="str">
        <f t="shared" si="19"/>
        <v/>
      </c>
      <c r="H46" s="11"/>
      <c r="I46" s="14"/>
      <c r="J46" s="11" t="str">
        <f t="shared" si="20"/>
        <v/>
      </c>
      <c r="K46" s="11"/>
      <c r="L46" s="11" t="str">
        <f t="shared" si="21"/>
        <v/>
      </c>
      <c r="M46" s="11" t="str">
        <f t="shared" si="11"/>
        <v/>
      </c>
      <c r="N46" s="11" t="str">
        <f>IF(E46&lt;&gt;"",VLOOKUP(E46,依頼一覧!F:H,2,0),"")</f>
        <v/>
      </c>
    </row>
    <row r="47" spans="1:14">
      <c r="A47" s="7">
        <v>46</v>
      </c>
      <c r="B47" s="8" t="str">
        <f t="shared" ca="1" si="17"/>
        <v/>
      </c>
      <c r="C47" s="9" t="str">
        <f t="shared" si="18"/>
        <v/>
      </c>
      <c r="D47" s="9"/>
      <c r="E47" s="10"/>
      <c r="F47" s="45"/>
      <c r="G47" s="10" t="str">
        <f t="shared" si="19"/>
        <v/>
      </c>
      <c r="H47" s="11"/>
      <c r="I47" s="14"/>
      <c r="J47" s="11" t="str">
        <f t="shared" si="20"/>
        <v/>
      </c>
      <c r="K47" s="11"/>
      <c r="L47" s="11" t="str">
        <f t="shared" si="21"/>
        <v/>
      </c>
      <c r="M47" s="11" t="str">
        <f t="shared" si="11"/>
        <v/>
      </c>
      <c r="N47" s="11" t="str">
        <f>IF(E47&lt;&gt;"",VLOOKUP(E47,依頼一覧!F:H,2,0),"")</f>
        <v/>
      </c>
    </row>
    <row r="48" spans="1:14">
      <c r="A48" s="7">
        <v>47</v>
      </c>
      <c r="B48" s="8" t="str">
        <f t="shared" ca="1" si="17"/>
        <v/>
      </c>
      <c r="C48" s="9" t="str">
        <f t="shared" si="18"/>
        <v/>
      </c>
      <c r="D48" s="9"/>
      <c r="E48" s="10"/>
      <c r="F48" s="45"/>
      <c r="G48" s="10" t="str">
        <f t="shared" si="19"/>
        <v/>
      </c>
      <c r="H48" s="11"/>
      <c r="I48" s="14"/>
      <c r="J48" s="11" t="str">
        <f t="shared" si="20"/>
        <v/>
      </c>
      <c r="K48" s="11"/>
      <c r="L48" s="11" t="str">
        <f t="shared" si="21"/>
        <v/>
      </c>
      <c r="M48" s="11" t="str">
        <f t="shared" si="11"/>
        <v/>
      </c>
      <c r="N48" s="11" t="str">
        <f>IF(E48&lt;&gt;"",VLOOKUP(E48,依頼一覧!F:H,2,0),"")</f>
        <v/>
      </c>
    </row>
    <row r="49" spans="1:14">
      <c r="A49" s="7">
        <v>48</v>
      </c>
      <c r="B49" s="8" t="str">
        <f t="shared" ca="1" si="17"/>
        <v/>
      </c>
      <c r="C49" s="9" t="str">
        <f t="shared" si="18"/>
        <v/>
      </c>
      <c r="D49" s="9"/>
      <c r="E49" s="10"/>
      <c r="F49" s="45"/>
      <c r="G49" s="10" t="str">
        <f t="shared" si="19"/>
        <v/>
      </c>
      <c r="H49" s="11"/>
      <c r="I49" s="14"/>
      <c r="J49" s="11" t="str">
        <f t="shared" si="20"/>
        <v/>
      </c>
      <c r="K49" s="11"/>
      <c r="L49" s="11" t="str">
        <f t="shared" si="21"/>
        <v/>
      </c>
      <c r="M49" s="11" t="str">
        <f t="shared" si="11"/>
        <v/>
      </c>
      <c r="N49" s="11" t="str">
        <f>IF(E49&lt;&gt;"",VLOOKUP(E49,依頼一覧!F:H,2,0),"")</f>
        <v/>
      </c>
    </row>
    <row r="50" spans="1:14">
      <c r="A50" s="7">
        <v>49</v>
      </c>
      <c r="B50" s="8" t="str">
        <f t="shared" ca="1" si="17"/>
        <v/>
      </c>
      <c r="C50" s="9" t="str">
        <f t="shared" si="18"/>
        <v/>
      </c>
      <c r="D50" s="9"/>
      <c r="E50" s="10"/>
      <c r="F50" s="45"/>
      <c r="G50" s="10" t="str">
        <f t="shared" si="19"/>
        <v/>
      </c>
      <c r="H50" s="11"/>
      <c r="I50" s="14"/>
      <c r="J50" s="11" t="str">
        <f t="shared" si="20"/>
        <v/>
      </c>
      <c r="K50" s="11"/>
      <c r="L50" s="11" t="str">
        <f t="shared" si="21"/>
        <v/>
      </c>
      <c r="M50" s="11" t="str">
        <f t="shared" si="11"/>
        <v/>
      </c>
      <c r="N50" s="11" t="str">
        <f>IF(E50&lt;&gt;"",VLOOKUP(E50,依頼一覧!F:H,2,0),"")</f>
        <v/>
      </c>
    </row>
    <row r="51" spans="1:14">
      <c r="A51" s="7">
        <v>50</v>
      </c>
      <c r="B51" s="8" t="str">
        <f t="shared" ca="1" si="17"/>
        <v/>
      </c>
      <c r="C51" s="9" t="str">
        <f t="shared" si="18"/>
        <v/>
      </c>
      <c r="D51" s="9"/>
      <c r="E51" s="10"/>
      <c r="F51" s="45"/>
      <c r="G51" s="10" t="str">
        <f t="shared" si="19"/>
        <v/>
      </c>
      <c r="H51" s="11"/>
      <c r="I51" s="14"/>
      <c r="J51" s="11" t="str">
        <f t="shared" si="20"/>
        <v/>
      </c>
      <c r="K51" s="11"/>
      <c r="L51" s="11" t="str">
        <f t="shared" si="21"/>
        <v/>
      </c>
      <c r="M51" s="11" t="str">
        <f t="shared" si="11"/>
        <v/>
      </c>
      <c r="N51" s="11" t="str">
        <f>IF(E51&lt;&gt;"",VLOOKUP(E51,依頼一覧!F:H,2,0),"")</f>
        <v/>
      </c>
    </row>
    <row r="52" spans="1:14">
      <c r="A52" s="7">
        <v>51</v>
      </c>
      <c r="B52" s="8" t="str">
        <f t="shared" ca="1" si="17"/>
        <v/>
      </c>
      <c r="C52" s="9" t="str">
        <f t="shared" si="18"/>
        <v/>
      </c>
      <c r="D52" s="9"/>
      <c r="E52" s="10"/>
      <c r="F52" s="45"/>
      <c r="G52" s="10" t="str">
        <f t="shared" si="19"/>
        <v/>
      </c>
      <c r="H52" s="11"/>
      <c r="I52" s="14"/>
      <c r="J52" s="11" t="str">
        <f t="shared" si="20"/>
        <v/>
      </c>
      <c r="K52" s="11"/>
      <c r="L52" s="11" t="str">
        <f t="shared" si="21"/>
        <v/>
      </c>
      <c r="M52" s="11" t="str">
        <f t="shared" si="11"/>
        <v/>
      </c>
      <c r="N52" s="11" t="str">
        <f>IF(E52&lt;&gt;"",VLOOKUP(E52,依頼一覧!F:H,2,0),"")</f>
        <v/>
      </c>
    </row>
    <row r="53" spans="1:14">
      <c r="A53" s="7">
        <v>52</v>
      </c>
      <c r="B53" s="8" t="str">
        <f t="shared" ca="1" si="17"/>
        <v/>
      </c>
      <c r="C53" s="9" t="str">
        <f t="shared" si="18"/>
        <v/>
      </c>
      <c r="D53" s="9"/>
      <c r="E53" s="10"/>
      <c r="F53" s="45"/>
      <c r="G53" s="10" t="str">
        <f t="shared" si="19"/>
        <v/>
      </c>
      <c r="H53" s="11"/>
      <c r="I53" s="14"/>
      <c r="J53" s="11" t="str">
        <f t="shared" si="20"/>
        <v/>
      </c>
      <c r="K53" s="11"/>
      <c r="L53" s="11" t="str">
        <f t="shared" si="21"/>
        <v/>
      </c>
      <c r="M53" s="11" t="str">
        <f t="shared" si="11"/>
        <v/>
      </c>
      <c r="N53" s="11" t="str">
        <f>IF(E53&lt;&gt;"",VLOOKUP(E53,依頼一覧!F:H,2,0),"")</f>
        <v/>
      </c>
    </row>
    <row r="54" spans="1:14">
      <c r="A54" s="7">
        <v>53</v>
      </c>
      <c r="B54" s="8" t="str">
        <f t="shared" ca="1" si="17"/>
        <v/>
      </c>
      <c r="C54" s="9" t="str">
        <f t="shared" si="18"/>
        <v/>
      </c>
      <c r="D54" s="9"/>
      <c r="E54" s="10"/>
      <c r="F54" s="45"/>
      <c r="G54" s="10" t="str">
        <f t="shared" si="19"/>
        <v/>
      </c>
      <c r="H54" s="11"/>
      <c r="I54" s="14"/>
      <c r="J54" s="11" t="str">
        <f t="shared" si="20"/>
        <v/>
      </c>
      <c r="K54" s="11"/>
      <c r="L54" s="11" t="str">
        <f t="shared" si="21"/>
        <v/>
      </c>
      <c r="M54" s="11" t="str">
        <f t="shared" si="11"/>
        <v/>
      </c>
      <c r="N54" s="11" t="str">
        <f>IF(E54&lt;&gt;"",VLOOKUP(E54,依頼一覧!F:H,2,0),"")</f>
        <v/>
      </c>
    </row>
    <row r="55" spans="1:14">
      <c r="A55" s="7">
        <v>54</v>
      </c>
      <c r="B55" s="8" t="str">
        <f t="shared" ca="1" si="17"/>
        <v/>
      </c>
      <c r="C55" s="9" t="str">
        <f t="shared" si="18"/>
        <v/>
      </c>
      <c r="D55" s="9"/>
      <c r="E55" s="10"/>
      <c r="F55" s="45"/>
      <c r="G55" s="10" t="str">
        <f t="shared" si="19"/>
        <v/>
      </c>
      <c r="H55" s="11"/>
      <c r="I55" s="14"/>
      <c r="J55" s="11" t="str">
        <f t="shared" si="20"/>
        <v/>
      </c>
      <c r="K55" s="11"/>
      <c r="L55" s="11" t="str">
        <f t="shared" si="21"/>
        <v/>
      </c>
      <c r="M55" s="11" t="str">
        <f t="shared" si="11"/>
        <v/>
      </c>
      <c r="N55" s="11" t="str">
        <f>IF(E55&lt;&gt;"",VLOOKUP(E55,依頼一覧!F:H,2,0),"")</f>
        <v/>
      </c>
    </row>
    <row r="56" spans="1:14">
      <c r="A56" s="7">
        <v>55</v>
      </c>
      <c r="B56" s="8" t="str">
        <f t="shared" ca="1" si="17"/>
        <v/>
      </c>
      <c r="C56" s="9" t="str">
        <f t="shared" si="18"/>
        <v/>
      </c>
      <c r="D56" s="9"/>
      <c r="E56" s="10"/>
      <c r="F56" s="45"/>
      <c r="G56" s="10" t="str">
        <f t="shared" si="19"/>
        <v/>
      </c>
      <c r="H56" s="11"/>
      <c r="I56" s="14"/>
      <c r="J56" s="11" t="str">
        <f t="shared" si="20"/>
        <v/>
      </c>
      <c r="K56" s="11"/>
      <c r="L56" s="11" t="str">
        <f t="shared" si="21"/>
        <v/>
      </c>
      <c r="M56" s="11" t="str">
        <f t="shared" si="11"/>
        <v/>
      </c>
      <c r="N56" s="11" t="str">
        <f>IF(E56&lt;&gt;"",VLOOKUP(E56,依頼一覧!F:H,2,0),"")</f>
        <v/>
      </c>
    </row>
    <row r="57" spans="1:14">
      <c r="A57" s="7">
        <v>56</v>
      </c>
      <c r="B57" s="8" t="str">
        <f t="shared" ca="1" si="17"/>
        <v/>
      </c>
      <c r="C57" s="9" t="str">
        <f t="shared" si="18"/>
        <v/>
      </c>
      <c r="D57" s="9"/>
      <c r="E57" s="10"/>
      <c r="F57" s="45"/>
      <c r="G57" s="10" t="str">
        <f t="shared" si="19"/>
        <v/>
      </c>
      <c r="H57" s="11"/>
      <c r="I57" s="14"/>
      <c r="J57" s="11" t="str">
        <f t="shared" si="20"/>
        <v/>
      </c>
      <c r="K57" s="11"/>
      <c r="L57" s="11" t="str">
        <f t="shared" si="21"/>
        <v/>
      </c>
      <c r="M57" s="11" t="str">
        <f t="shared" si="11"/>
        <v/>
      </c>
      <c r="N57" s="11" t="str">
        <f>IF(E57&lt;&gt;"",VLOOKUP(E57,依頼一覧!F:H,2,0),"")</f>
        <v/>
      </c>
    </row>
    <row r="58" spans="1:14">
      <c r="A58" s="7">
        <v>57</v>
      </c>
      <c r="B58" s="8" t="str">
        <f t="shared" ca="1" si="17"/>
        <v/>
      </c>
      <c r="C58" s="9" t="str">
        <f t="shared" si="18"/>
        <v/>
      </c>
      <c r="D58" s="9"/>
      <c r="E58" s="10"/>
      <c r="F58" s="45"/>
      <c r="G58" s="10" t="str">
        <f t="shared" si="19"/>
        <v/>
      </c>
      <c r="H58" s="11"/>
      <c r="I58" s="14"/>
      <c r="J58" s="11" t="str">
        <f t="shared" ref="J58:J66" si="22">IF(E58&lt;&gt;"",
IF(
OR(VALUE(G58)=31091,VALUE(G58)=49561,VALUE(G58)=49790,VALUE(G58)=48161,VALUE(G58)=49661,VALUE(G58)=49861,VALUE(G58)=48561,VALUE(G58)=49679,VALUE(G58)=60522,VALUE(G58)=49261,VALUE(G58)=49681,VALUE(G58)=71151,VALUE(G58)=49361,VALUE(G58)=49743,VALUE(G58)=77334,VALUE(G58)=49461,VALUE(G58)=49761,VALUE(G58)=99661,VALUE(G58)=917,VALUE(G58)=10035,VALUE(G58)=49663,VALUE(G58)=49665,VALUE(G58)=60020,VALUE(G58)=99660,VALUE(G58)=99663,VALUE(G58)=99665,VALUE(G58)=71151,VALUE(G58)=31081),"JCB",
IF(
E58=0,"J-Mups","MUN"
)
),"")</f>
        <v/>
      </c>
      <c r="K58" s="11"/>
      <c r="L58" s="11" t="str">
        <f t="shared" si="21"/>
        <v/>
      </c>
      <c r="M58" s="11" t="str">
        <f t="shared" si="11"/>
        <v/>
      </c>
      <c r="N58" s="11" t="str">
        <f>IF(E58&lt;&gt;"",VLOOKUP(E58,依頼一覧!F:H,2,0),"")</f>
        <v/>
      </c>
    </row>
    <row r="59" spans="1:14">
      <c r="A59" s="7">
        <v>58</v>
      </c>
      <c r="B59" s="8" t="str">
        <f t="shared" ca="1" si="17"/>
        <v/>
      </c>
      <c r="C59" s="9" t="str">
        <f t="shared" si="18"/>
        <v/>
      </c>
      <c r="D59" s="9"/>
      <c r="E59" s="10"/>
      <c r="F59" s="45"/>
      <c r="G59" s="10" t="str">
        <f t="shared" si="19"/>
        <v/>
      </c>
      <c r="H59" s="11"/>
      <c r="I59" s="14"/>
      <c r="J59" s="11" t="str">
        <f t="shared" si="22"/>
        <v/>
      </c>
      <c r="K59" s="11"/>
      <c r="L59" s="11" t="str">
        <f t="shared" si="21"/>
        <v/>
      </c>
      <c r="M59" s="11" t="str">
        <f t="shared" si="11"/>
        <v/>
      </c>
      <c r="N59" s="11" t="str">
        <f>IF(E59&lt;&gt;"",VLOOKUP(E59,依頼一覧!F:H,2,0),"")</f>
        <v/>
      </c>
    </row>
    <row r="60" spans="1:14">
      <c r="A60" s="7">
        <v>59</v>
      </c>
      <c r="B60" s="8" t="str">
        <f t="shared" ca="1" si="17"/>
        <v/>
      </c>
      <c r="C60" s="9" t="str">
        <f t="shared" si="18"/>
        <v/>
      </c>
      <c r="D60" s="9"/>
      <c r="E60" s="10"/>
      <c r="F60" s="45"/>
      <c r="G60" s="10" t="str">
        <f t="shared" si="19"/>
        <v/>
      </c>
      <c r="H60" s="11"/>
      <c r="I60" s="14"/>
      <c r="J60" s="11" t="str">
        <f t="shared" si="22"/>
        <v/>
      </c>
      <c r="K60" s="11"/>
      <c r="L60" s="11" t="str">
        <f t="shared" si="21"/>
        <v/>
      </c>
      <c r="M60" s="11" t="str">
        <f t="shared" si="11"/>
        <v/>
      </c>
      <c r="N60" s="11" t="str">
        <f>IF(E60&lt;&gt;"",VLOOKUP(E60,依頼一覧!F:H,2,0),"")</f>
        <v/>
      </c>
    </row>
    <row r="61" spans="1:14">
      <c r="A61" s="7">
        <v>60</v>
      </c>
      <c r="B61" s="8" t="str">
        <f t="shared" ca="1" si="17"/>
        <v/>
      </c>
      <c r="C61" s="9" t="str">
        <f t="shared" si="18"/>
        <v/>
      </c>
      <c r="D61" s="9"/>
      <c r="E61" s="10"/>
      <c r="F61" s="45"/>
      <c r="G61" s="10" t="str">
        <f t="shared" si="19"/>
        <v/>
      </c>
      <c r="H61" s="11"/>
      <c r="I61" s="14"/>
      <c r="J61" s="11" t="str">
        <f t="shared" si="22"/>
        <v/>
      </c>
      <c r="K61" s="11"/>
      <c r="L61" s="11" t="str">
        <f t="shared" si="21"/>
        <v/>
      </c>
      <c r="M61" s="11" t="str">
        <f t="shared" si="11"/>
        <v/>
      </c>
      <c r="N61" s="11" t="str">
        <f>IF(E61&lt;&gt;"",VLOOKUP(E61,依頼一覧!F:H,2,0),"")</f>
        <v/>
      </c>
    </row>
    <row r="62" spans="1:14">
      <c r="A62" s="7">
        <v>61</v>
      </c>
      <c r="B62" s="8" t="str">
        <f t="shared" ca="1" si="17"/>
        <v/>
      </c>
      <c r="C62" s="9" t="str">
        <f t="shared" si="18"/>
        <v/>
      </c>
      <c r="D62" s="9"/>
      <c r="E62" s="10"/>
      <c r="F62" s="45"/>
      <c r="G62" s="10" t="str">
        <f t="shared" si="19"/>
        <v/>
      </c>
      <c r="H62" s="11"/>
      <c r="I62" s="14"/>
      <c r="J62" s="11" t="str">
        <f t="shared" si="22"/>
        <v/>
      </c>
      <c r="K62" s="11"/>
      <c r="L62" s="11" t="str">
        <f t="shared" si="21"/>
        <v/>
      </c>
      <c r="M62" s="11" t="str">
        <f t="shared" si="11"/>
        <v/>
      </c>
      <c r="N62" s="11" t="str">
        <f>IF(E62&lt;&gt;"",VLOOKUP(E62,依頼一覧!F:H,2,0),"")</f>
        <v/>
      </c>
    </row>
    <row r="63" spans="1:14">
      <c r="A63" s="7">
        <v>62</v>
      </c>
      <c r="B63" s="8" t="str">
        <f t="shared" ca="1" si="17"/>
        <v/>
      </c>
      <c r="C63" s="9" t="str">
        <f t="shared" si="18"/>
        <v/>
      </c>
      <c r="D63" s="9"/>
      <c r="E63" s="10"/>
      <c r="F63" s="45"/>
      <c r="G63" s="10" t="str">
        <f t="shared" si="19"/>
        <v/>
      </c>
      <c r="H63" s="11"/>
      <c r="I63" s="14"/>
      <c r="J63" s="11" t="str">
        <f t="shared" si="22"/>
        <v/>
      </c>
      <c r="K63" s="11"/>
      <c r="L63" s="11" t="str">
        <f t="shared" si="21"/>
        <v/>
      </c>
      <c r="M63" s="11" t="str">
        <f t="shared" si="11"/>
        <v/>
      </c>
      <c r="N63" s="11" t="str">
        <f>IF(E63&lt;&gt;"",VLOOKUP(E63,依頼一覧!F:H,2,0),"")</f>
        <v/>
      </c>
    </row>
    <row r="64" spans="1:14">
      <c r="A64" s="7">
        <v>63</v>
      </c>
      <c r="B64" s="8" t="str">
        <f t="shared" ca="1" si="17"/>
        <v/>
      </c>
      <c r="C64" s="9" t="str">
        <f t="shared" si="18"/>
        <v/>
      </c>
      <c r="D64" s="9"/>
      <c r="E64" s="10"/>
      <c r="F64" s="45"/>
      <c r="G64" s="10" t="str">
        <f t="shared" si="19"/>
        <v/>
      </c>
      <c r="H64" s="11"/>
      <c r="I64" s="14"/>
      <c r="J64" s="11" t="str">
        <f t="shared" si="22"/>
        <v/>
      </c>
      <c r="K64" s="11"/>
      <c r="L64" s="11" t="str">
        <f t="shared" si="21"/>
        <v/>
      </c>
      <c r="M64" s="11" t="str">
        <f t="shared" si="11"/>
        <v/>
      </c>
      <c r="N64" s="11" t="str">
        <f>IF(E64&lt;&gt;"",VLOOKUP(E64,依頼一覧!F:H,2,0),"")</f>
        <v/>
      </c>
    </row>
    <row r="65" spans="1:14">
      <c r="A65" s="7">
        <v>64</v>
      </c>
      <c r="B65" s="8" t="str">
        <f t="shared" ca="1" si="17"/>
        <v/>
      </c>
      <c r="C65" s="9" t="str">
        <f t="shared" si="18"/>
        <v/>
      </c>
      <c r="D65" s="9"/>
      <c r="E65" s="10"/>
      <c r="F65" s="45"/>
      <c r="G65" s="10" t="str">
        <f t="shared" si="19"/>
        <v/>
      </c>
      <c r="H65" s="11"/>
      <c r="I65" s="14"/>
      <c r="J65" s="11" t="str">
        <f t="shared" si="22"/>
        <v/>
      </c>
      <c r="K65" s="11"/>
      <c r="L65" s="11" t="str">
        <f t="shared" si="21"/>
        <v/>
      </c>
      <c r="M65" s="11" t="str">
        <f t="shared" si="11"/>
        <v/>
      </c>
      <c r="N65" s="11" t="str">
        <f>IF(E65&lt;&gt;"",VLOOKUP(E65,依頼一覧!F:H,2,0),"")</f>
        <v/>
      </c>
    </row>
    <row r="66" spans="1:14">
      <c r="A66" s="7">
        <v>65</v>
      </c>
      <c r="B66" s="8" t="str">
        <f t="shared" ref="B66:B129" ca="1" si="23">IF(D66&lt;&gt;"",TODAY(),"")</f>
        <v/>
      </c>
      <c r="C66" s="9" t="str">
        <f t="shared" si="18"/>
        <v/>
      </c>
      <c r="D66" s="9"/>
      <c r="E66" s="10"/>
      <c r="F66" s="45"/>
      <c r="G66" s="10" t="str">
        <f t="shared" ref="G66:G129" si="24">LEFT(E66,5)</f>
        <v/>
      </c>
      <c r="H66" s="11"/>
      <c r="I66" s="14"/>
      <c r="J66" s="11" t="str">
        <f t="shared" si="22"/>
        <v/>
      </c>
      <c r="K66" s="11"/>
      <c r="L66" s="11" t="str">
        <f t="shared" ref="L66:L129" si="25">IF(D66&lt;&gt;"",IF(H66="*","元払い","着払い"),"")</f>
        <v/>
      </c>
      <c r="M66" s="11" t="str">
        <f t="shared" si="11"/>
        <v/>
      </c>
      <c r="N66" s="11" t="str">
        <f>IF(E66&lt;&gt;"",VLOOKUP(E66,依頼一覧!F:H,2,0),"")</f>
        <v/>
      </c>
    </row>
    <row r="67" spans="1:14">
      <c r="A67" s="7">
        <v>66</v>
      </c>
      <c r="B67" s="8" t="str">
        <f t="shared" ca="1" si="23"/>
        <v/>
      </c>
      <c r="C67" s="9" t="str">
        <f t="shared" si="18"/>
        <v/>
      </c>
      <c r="D67" s="9"/>
      <c r="E67" s="10"/>
      <c r="F67" s="45"/>
      <c r="G67" s="10" t="str">
        <f t="shared" si="24"/>
        <v/>
      </c>
      <c r="H67" s="11"/>
      <c r="I67" s="14"/>
      <c r="J67" s="11" t="str">
        <f t="shared" ref="J67:J130" si="26">IF(E67&lt;&gt;"",
IF(
OR(VALUE(G67)=31091,VALUE(G67)=49561,VALUE(G67)=49790,VALUE(G67)=48161,VALUE(G67)=49661,VALUE(G67)=49861,VALUE(G67)=48561,VALUE(G67)=49679,VALUE(G67)=60522,VALUE(G67)=49261,VALUE(G67)=49681,VALUE(G67)=71151,VALUE(G67)=49361,VALUE(G67)=49743,VALUE(G67)=77334,VALUE(G67)=49461,VALUE(G67)=49761,VALUE(G67)=99661,VALUE(G67)=917,VALUE(G67)=10035,VALUE(G67)=49663,VALUE(G67)=49665,VALUE(G67)=60020,VALUE(G67)=99660,VALUE(G67)=99663,VALUE(G67)=99665,VALUE(G67)=71151,VALUE(G67)=31081),"JCB",
IF(
E67=0,"J-Mups","MUN"
)
),"")</f>
        <v/>
      </c>
      <c r="K67" s="11"/>
      <c r="L67" s="11" t="str">
        <f t="shared" si="25"/>
        <v/>
      </c>
      <c r="M67" s="11" t="str">
        <f t="shared" ref="M67:M130" si="27">IF(E67&lt;&gt;"",IF(OR(VALUE(G67)=31081,VALUE(G67)=49665,VALUE(G67)=917,VALUE(G67)=10035,VALUE(G67)=49663,VALUE(G67)=60020,VALUE(G67)=49679,VALUE(G67)=99663,VALUE(G67)=99665,VALUE(G67)=55084,VALUE(G67)=55087,VALUE(G67)=55088,VALUE(G67)=55089,VALUE(G67)=55090,VALUE(G67)=55091,VALUE(G67)=55092,VALUE(G67)=55093,VALUE(G67)=55094,VALUE(G67)=55095,VALUE(G67)=55096,VALUE(G67)=55097,VALUE(G67)=55099,VALUE(G67)=55100,VALUE(G67)=71151),"調整",
IF(E67&lt;&gt;"",IF(OR(VALUE(G67)=31091,VALUE(G67)=49681,VALUE(G67)=49743,VALUE(G67)=60522),"依頼かも",
IF(J67="J-Mups","保管リスト","依頼")))),"")</f>
        <v/>
      </c>
      <c r="N67" s="11" t="str">
        <f>IF(E67&lt;&gt;"",VLOOKUP(E67,依頼一覧!F:H,2,0),"")</f>
        <v/>
      </c>
    </row>
    <row r="68" spans="1:14">
      <c r="A68" s="7">
        <v>67</v>
      </c>
      <c r="B68" s="8" t="str">
        <f t="shared" ca="1" si="23"/>
        <v/>
      </c>
      <c r="C68" s="9" t="str">
        <f t="shared" ref="C68:C131" si="28">IF(D68&lt;&gt;"",C67,"")</f>
        <v/>
      </c>
      <c r="D68" s="9"/>
      <c r="E68" s="10"/>
      <c r="F68" s="45"/>
      <c r="G68" s="10" t="str">
        <f t="shared" si="24"/>
        <v/>
      </c>
      <c r="H68" s="11"/>
      <c r="I68" s="14"/>
      <c r="J68" s="11" t="str">
        <f t="shared" si="26"/>
        <v/>
      </c>
      <c r="K68" s="11"/>
      <c r="L68" s="11" t="str">
        <f t="shared" si="25"/>
        <v/>
      </c>
      <c r="M68" s="11" t="str">
        <f t="shared" si="27"/>
        <v/>
      </c>
      <c r="N68" s="11" t="str">
        <f>IF(E68&lt;&gt;"",VLOOKUP(E68,依頼一覧!F:H,2,0),"")</f>
        <v/>
      </c>
    </row>
    <row r="69" spans="1:14">
      <c r="A69" s="7">
        <v>68</v>
      </c>
      <c r="B69" s="8" t="str">
        <f t="shared" ca="1" si="23"/>
        <v/>
      </c>
      <c r="C69" s="9" t="str">
        <f t="shared" si="28"/>
        <v/>
      </c>
      <c r="D69" s="9"/>
      <c r="E69" s="10"/>
      <c r="F69" s="45"/>
      <c r="G69" s="10" t="str">
        <f t="shared" si="24"/>
        <v/>
      </c>
      <c r="H69" s="11"/>
      <c r="I69" s="14"/>
      <c r="J69" s="11" t="str">
        <f t="shared" si="26"/>
        <v/>
      </c>
      <c r="K69" s="11"/>
      <c r="L69" s="11" t="str">
        <f t="shared" si="25"/>
        <v/>
      </c>
      <c r="M69" s="11" t="str">
        <f t="shared" si="27"/>
        <v/>
      </c>
      <c r="N69" s="11" t="str">
        <f>IF(E69&lt;&gt;"",VLOOKUP(E69,依頼一覧!F:H,2,0),"")</f>
        <v/>
      </c>
    </row>
    <row r="70" spans="1:14">
      <c r="A70" s="7">
        <v>69</v>
      </c>
      <c r="B70" s="8" t="str">
        <f t="shared" ca="1" si="23"/>
        <v/>
      </c>
      <c r="C70" s="9" t="str">
        <f t="shared" si="28"/>
        <v/>
      </c>
      <c r="D70" s="9"/>
      <c r="E70" s="10"/>
      <c r="F70" s="45"/>
      <c r="G70" s="10" t="str">
        <f t="shared" si="24"/>
        <v/>
      </c>
      <c r="H70" s="11"/>
      <c r="I70" s="14"/>
      <c r="J70" s="11" t="str">
        <f t="shared" si="26"/>
        <v/>
      </c>
      <c r="K70" s="11"/>
      <c r="L70" s="11" t="str">
        <f t="shared" si="25"/>
        <v/>
      </c>
      <c r="M70" s="11" t="str">
        <f t="shared" si="27"/>
        <v/>
      </c>
      <c r="N70" s="11" t="str">
        <f>IF(E70&lt;&gt;"",VLOOKUP(E70,依頼一覧!F:H,2,0),"")</f>
        <v/>
      </c>
    </row>
    <row r="71" spans="1:14">
      <c r="A71" s="7">
        <v>70</v>
      </c>
      <c r="B71" s="8" t="str">
        <f t="shared" ca="1" si="23"/>
        <v/>
      </c>
      <c r="C71" s="9" t="str">
        <f t="shared" si="28"/>
        <v/>
      </c>
      <c r="D71" s="9"/>
      <c r="E71" s="10"/>
      <c r="F71" s="45"/>
      <c r="G71" s="10" t="str">
        <f t="shared" si="24"/>
        <v/>
      </c>
      <c r="H71" s="11"/>
      <c r="I71" s="14"/>
      <c r="J71" s="11" t="str">
        <f t="shared" si="26"/>
        <v/>
      </c>
      <c r="K71" s="11"/>
      <c r="L71" s="11" t="str">
        <f t="shared" si="25"/>
        <v/>
      </c>
      <c r="M71" s="11" t="str">
        <f t="shared" si="27"/>
        <v/>
      </c>
      <c r="N71" s="11" t="str">
        <f>IF(E71&lt;&gt;"",VLOOKUP(E71,依頼一覧!F:H,2,0),"")</f>
        <v/>
      </c>
    </row>
    <row r="72" spans="1:14">
      <c r="A72" s="7">
        <v>71</v>
      </c>
      <c r="B72" s="8" t="str">
        <f t="shared" ca="1" si="23"/>
        <v/>
      </c>
      <c r="C72" s="9" t="str">
        <f t="shared" si="28"/>
        <v/>
      </c>
      <c r="D72" s="9"/>
      <c r="E72" s="10"/>
      <c r="F72" s="45"/>
      <c r="G72" s="10" t="str">
        <f t="shared" si="24"/>
        <v/>
      </c>
      <c r="H72" s="11"/>
      <c r="I72" s="14"/>
      <c r="J72" s="11" t="str">
        <f t="shared" si="26"/>
        <v/>
      </c>
      <c r="K72" s="11"/>
      <c r="L72" s="11" t="str">
        <f t="shared" si="25"/>
        <v/>
      </c>
      <c r="M72" s="11" t="str">
        <f t="shared" si="27"/>
        <v/>
      </c>
      <c r="N72" s="11" t="str">
        <f>IF(E72&lt;&gt;"",VLOOKUP(E72,依頼一覧!F:H,2,0),"")</f>
        <v/>
      </c>
    </row>
    <row r="73" spans="1:14">
      <c r="A73" s="7">
        <v>72</v>
      </c>
      <c r="B73" s="8" t="str">
        <f t="shared" ca="1" si="23"/>
        <v/>
      </c>
      <c r="C73" s="9" t="str">
        <f t="shared" si="28"/>
        <v/>
      </c>
      <c r="D73" s="9"/>
      <c r="E73" s="10"/>
      <c r="F73" s="45"/>
      <c r="G73" s="10" t="str">
        <f t="shared" si="24"/>
        <v/>
      </c>
      <c r="H73" s="11"/>
      <c r="I73" s="14"/>
      <c r="J73" s="11" t="str">
        <f t="shared" si="26"/>
        <v/>
      </c>
      <c r="K73" s="11"/>
      <c r="L73" s="11" t="str">
        <f t="shared" si="25"/>
        <v/>
      </c>
      <c r="M73" s="11" t="str">
        <f t="shared" si="27"/>
        <v/>
      </c>
      <c r="N73" s="11" t="str">
        <f>IF(E73&lt;&gt;"",VLOOKUP(E73,依頼一覧!F:H,2,0),"")</f>
        <v/>
      </c>
    </row>
    <row r="74" spans="1:14">
      <c r="A74" s="7">
        <v>73</v>
      </c>
      <c r="B74" s="8" t="str">
        <f t="shared" ca="1" si="23"/>
        <v/>
      </c>
      <c r="C74" s="9" t="str">
        <f t="shared" si="28"/>
        <v/>
      </c>
      <c r="D74" s="9"/>
      <c r="E74" s="10"/>
      <c r="F74" s="45"/>
      <c r="G74" s="10" t="str">
        <f t="shared" si="24"/>
        <v/>
      </c>
      <c r="H74" s="11"/>
      <c r="I74" s="14"/>
      <c r="J74" s="11" t="str">
        <f t="shared" si="26"/>
        <v/>
      </c>
      <c r="K74" s="11"/>
      <c r="L74" s="11" t="str">
        <f t="shared" si="25"/>
        <v/>
      </c>
      <c r="M74" s="11" t="str">
        <f t="shared" si="27"/>
        <v/>
      </c>
      <c r="N74" s="11" t="str">
        <f>IF(E74&lt;&gt;"",VLOOKUP(E74,依頼一覧!F:H,2,0),"")</f>
        <v/>
      </c>
    </row>
    <row r="75" spans="1:14">
      <c r="A75" s="7">
        <v>74</v>
      </c>
      <c r="B75" s="8" t="str">
        <f t="shared" ca="1" si="23"/>
        <v/>
      </c>
      <c r="C75" s="9" t="str">
        <f t="shared" si="28"/>
        <v/>
      </c>
      <c r="D75" s="9"/>
      <c r="E75" s="10"/>
      <c r="F75" s="45"/>
      <c r="G75" s="10" t="str">
        <f t="shared" si="24"/>
        <v/>
      </c>
      <c r="H75" s="11"/>
      <c r="I75" s="14"/>
      <c r="J75" s="11" t="str">
        <f t="shared" si="26"/>
        <v/>
      </c>
      <c r="K75" s="11"/>
      <c r="L75" s="11" t="str">
        <f t="shared" si="25"/>
        <v/>
      </c>
      <c r="M75" s="11" t="str">
        <f t="shared" si="27"/>
        <v/>
      </c>
      <c r="N75" s="11" t="str">
        <f>IF(E75&lt;&gt;"",VLOOKUP(E75,依頼一覧!F:H,2,0),"")</f>
        <v/>
      </c>
    </row>
    <row r="76" spans="1:14">
      <c r="A76" s="7">
        <v>75</v>
      </c>
      <c r="B76" s="8" t="str">
        <f t="shared" ca="1" si="23"/>
        <v/>
      </c>
      <c r="C76" s="9" t="str">
        <f t="shared" si="28"/>
        <v/>
      </c>
      <c r="D76" s="9"/>
      <c r="E76" s="10"/>
      <c r="F76" s="45"/>
      <c r="G76" s="10" t="str">
        <f t="shared" si="24"/>
        <v/>
      </c>
      <c r="H76" s="11"/>
      <c r="I76" s="14"/>
      <c r="J76" s="11" t="str">
        <f t="shared" si="26"/>
        <v/>
      </c>
      <c r="K76" s="11"/>
      <c r="L76" s="11" t="str">
        <f t="shared" si="25"/>
        <v/>
      </c>
      <c r="M76" s="11" t="str">
        <f t="shared" si="27"/>
        <v/>
      </c>
      <c r="N76" s="11" t="str">
        <f>IF(E76&lt;&gt;"",VLOOKUP(E76,依頼一覧!F:H,2,0),"")</f>
        <v/>
      </c>
    </row>
    <row r="77" spans="1:14">
      <c r="A77" s="7">
        <v>76</v>
      </c>
      <c r="B77" s="8" t="str">
        <f t="shared" ca="1" si="23"/>
        <v/>
      </c>
      <c r="C77" s="9" t="str">
        <f t="shared" si="28"/>
        <v/>
      </c>
      <c r="D77" s="9"/>
      <c r="E77" s="10"/>
      <c r="F77" s="45"/>
      <c r="G77" s="10" t="str">
        <f t="shared" si="24"/>
        <v/>
      </c>
      <c r="H77" s="11"/>
      <c r="I77" s="14"/>
      <c r="J77" s="11" t="str">
        <f t="shared" si="26"/>
        <v/>
      </c>
      <c r="K77" s="11"/>
      <c r="L77" s="11" t="str">
        <f t="shared" si="25"/>
        <v/>
      </c>
      <c r="M77" s="11" t="str">
        <f t="shared" si="27"/>
        <v/>
      </c>
      <c r="N77" s="11" t="str">
        <f>IF(E77&lt;&gt;"",VLOOKUP(E77,依頼一覧!F:H,2,0),"")</f>
        <v/>
      </c>
    </row>
    <row r="78" spans="1:14">
      <c r="A78" s="7">
        <v>77</v>
      </c>
      <c r="B78" s="8" t="str">
        <f t="shared" ca="1" si="23"/>
        <v/>
      </c>
      <c r="C78" s="9" t="str">
        <f t="shared" si="28"/>
        <v/>
      </c>
      <c r="D78" s="9"/>
      <c r="E78" s="10"/>
      <c r="F78" s="45"/>
      <c r="G78" s="10" t="str">
        <f t="shared" si="24"/>
        <v/>
      </c>
      <c r="H78" s="11"/>
      <c r="I78" s="14"/>
      <c r="J78" s="11" t="str">
        <f t="shared" si="26"/>
        <v/>
      </c>
      <c r="K78" s="11"/>
      <c r="L78" s="11" t="str">
        <f t="shared" si="25"/>
        <v/>
      </c>
      <c r="M78" s="11" t="str">
        <f t="shared" si="27"/>
        <v/>
      </c>
      <c r="N78" s="11" t="str">
        <f>IF(E78&lt;&gt;"",VLOOKUP(E78,依頼一覧!F:H,2,0),"")</f>
        <v/>
      </c>
    </row>
    <row r="79" spans="1:14">
      <c r="A79" s="7">
        <v>78</v>
      </c>
      <c r="B79" s="8" t="str">
        <f t="shared" ca="1" si="23"/>
        <v/>
      </c>
      <c r="C79" s="9" t="str">
        <f t="shared" si="28"/>
        <v/>
      </c>
      <c r="D79" s="9"/>
      <c r="E79" s="10"/>
      <c r="F79" s="45"/>
      <c r="G79" s="10" t="str">
        <f t="shared" si="24"/>
        <v/>
      </c>
      <c r="H79" s="11"/>
      <c r="I79" s="14"/>
      <c r="J79" s="11" t="str">
        <f t="shared" si="26"/>
        <v/>
      </c>
      <c r="K79" s="11"/>
      <c r="L79" s="11" t="str">
        <f t="shared" si="25"/>
        <v/>
      </c>
      <c r="M79" s="11" t="str">
        <f t="shared" si="27"/>
        <v/>
      </c>
      <c r="N79" s="11" t="str">
        <f>IF(E79&lt;&gt;"",VLOOKUP(E79,依頼一覧!F:H,2,0),"")</f>
        <v/>
      </c>
    </row>
    <row r="80" spans="1:14">
      <c r="A80" s="7">
        <v>79</v>
      </c>
      <c r="B80" s="8" t="str">
        <f t="shared" ca="1" si="23"/>
        <v/>
      </c>
      <c r="C80" s="9" t="str">
        <f t="shared" si="28"/>
        <v/>
      </c>
      <c r="D80" s="9"/>
      <c r="E80" s="10"/>
      <c r="F80" s="45"/>
      <c r="G80" s="10" t="str">
        <f t="shared" si="24"/>
        <v/>
      </c>
      <c r="H80" s="11"/>
      <c r="I80" s="14"/>
      <c r="J80" s="11" t="str">
        <f t="shared" si="26"/>
        <v/>
      </c>
      <c r="K80" s="11"/>
      <c r="L80" s="11" t="str">
        <f t="shared" si="25"/>
        <v/>
      </c>
      <c r="M80" s="11" t="str">
        <f t="shared" si="27"/>
        <v/>
      </c>
      <c r="N80" s="11" t="str">
        <f>IF(E80&lt;&gt;"",VLOOKUP(E80,依頼一覧!F:H,2,0),"")</f>
        <v/>
      </c>
    </row>
    <row r="81" spans="1:14">
      <c r="A81" s="7">
        <v>80</v>
      </c>
      <c r="B81" s="8" t="str">
        <f t="shared" ca="1" si="23"/>
        <v/>
      </c>
      <c r="C81" s="9" t="str">
        <f t="shared" si="28"/>
        <v/>
      </c>
      <c r="D81" s="9"/>
      <c r="E81" s="10"/>
      <c r="F81" s="45"/>
      <c r="G81" s="10" t="str">
        <f t="shared" si="24"/>
        <v/>
      </c>
      <c r="H81" s="11"/>
      <c r="I81" s="14"/>
      <c r="J81" s="11" t="str">
        <f t="shared" si="26"/>
        <v/>
      </c>
      <c r="K81" s="11"/>
      <c r="L81" s="11" t="str">
        <f t="shared" si="25"/>
        <v/>
      </c>
      <c r="M81" s="11" t="str">
        <f t="shared" si="27"/>
        <v/>
      </c>
      <c r="N81" s="11" t="str">
        <f>IF(E81&lt;&gt;"",VLOOKUP(E81,依頼一覧!F:H,2,0),"")</f>
        <v/>
      </c>
    </row>
    <row r="82" spans="1:14">
      <c r="A82" s="7">
        <v>81</v>
      </c>
      <c r="B82" s="8" t="str">
        <f t="shared" ca="1" si="23"/>
        <v/>
      </c>
      <c r="C82" s="9" t="str">
        <f t="shared" si="28"/>
        <v/>
      </c>
      <c r="D82" s="9"/>
      <c r="E82" s="10"/>
      <c r="F82" s="45"/>
      <c r="G82" s="10" t="str">
        <f t="shared" si="24"/>
        <v/>
      </c>
      <c r="H82" s="11"/>
      <c r="I82" s="14"/>
      <c r="J82" s="11" t="str">
        <f t="shared" si="26"/>
        <v/>
      </c>
      <c r="K82" s="11"/>
      <c r="L82" s="11" t="str">
        <f t="shared" si="25"/>
        <v/>
      </c>
      <c r="M82" s="11" t="str">
        <f t="shared" si="27"/>
        <v/>
      </c>
      <c r="N82" s="11" t="str">
        <f>IF(E82&lt;&gt;"",VLOOKUP(E82,依頼一覧!F:H,2,0),"")</f>
        <v/>
      </c>
    </row>
    <row r="83" spans="1:14">
      <c r="A83" s="7">
        <v>82</v>
      </c>
      <c r="B83" s="8" t="str">
        <f t="shared" ca="1" si="23"/>
        <v/>
      </c>
      <c r="C83" s="9" t="str">
        <f t="shared" si="28"/>
        <v/>
      </c>
      <c r="D83" s="9"/>
      <c r="E83" s="10"/>
      <c r="F83" s="45"/>
      <c r="G83" s="10" t="str">
        <f t="shared" si="24"/>
        <v/>
      </c>
      <c r="H83" s="11"/>
      <c r="I83" s="14"/>
      <c r="J83" s="11" t="str">
        <f t="shared" si="26"/>
        <v/>
      </c>
      <c r="K83" s="11"/>
      <c r="L83" s="11" t="str">
        <f t="shared" si="25"/>
        <v/>
      </c>
      <c r="M83" s="11" t="str">
        <f t="shared" si="27"/>
        <v/>
      </c>
      <c r="N83" s="11" t="str">
        <f>IF(E83&lt;&gt;"",VLOOKUP(E83,依頼一覧!F:H,2,0),"")</f>
        <v/>
      </c>
    </row>
    <row r="84" spans="1:14">
      <c r="A84" s="7">
        <v>83</v>
      </c>
      <c r="B84" s="8" t="str">
        <f t="shared" ca="1" si="23"/>
        <v/>
      </c>
      <c r="C84" s="9" t="str">
        <f t="shared" si="28"/>
        <v/>
      </c>
      <c r="D84" s="9"/>
      <c r="E84" s="10"/>
      <c r="F84" s="45"/>
      <c r="G84" s="10" t="str">
        <f t="shared" si="24"/>
        <v/>
      </c>
      <c r="H84" s="11"/>
      <c r="I84" s="14"/>
      <c r="J84" s="11" t="str">
        <f t="shared" si="26"/>
        <v/>
      </c>
      <c r="K84" s="11"/>
      <c r="L84" s="11" t="str">
        <f t="shared" si="25"/>
        <v/>
      </c>
      <c r="M84" s="11" t="str">
        <f t="shared" si="27"/>
        <v/>
      </c>
      <c r="N84" s="11" t="str">
        <f>IF(E84&lt;&gt;"",VLOOKUP(E84,依頼一覧!F:H,2,0),"")</f>
        <v/>
      </c>
    </row>
    <row r="85" spans="1:14">
      <c r="A85" s="7">
        <v>84</v>
      </c>
      <c r="B85" s="8" t="str">
        <f t="shared" ca="1" si="23"/>
        <v/>
      </c>
      <c r="C85" s="9" t="str">
        <f t="shared" si="28"/>
        <v/>
      </c>
      <c r="D85" s="9"/>
      <c r="E85" s="10"/>
      <c r="F85" s="45"/>
      <c r="G85" s="10" t="str">
        <f t="shared" si="24"/>
        <v/>
      </c>
      <c r="H85" s="11"/>
      <c r="I85" s="14"/>
      <c r="J85" s="11" t="str">
        <f t="shared" si="26"/>
        <v/>
      </c>
      <c r="K85" s="11"/>
      <c r="L85" s="11" t="str">
        <f t="shared" si="25"/>
        <v/>
      </c>
      <c r="M85" s="11" t="str">
        <f t="shared" si="27"/>
        <v/>
      </c>
      <c r="N85" s="11" t="str">
        <f>IF(E85&lt;&gt;"",VLOOKUP(E85,依頼一覧!F:H,2,0),"")</f>
        <v/>
      </c>
    </row>
    <row r="86" spans="1:14">
      <c r="A86" s="7">
        <v>85</v>
      </c>
      <c r="B86" s="8" t="str">
        <f t="shared" ca="1" si="23"/>
        <v/>
      </c>
      <c r="C86" s="9" t="str">
        <f t="shared" si="28"/>
        <v/>
      </c>
      <c r="D86" s="9"/>
      <c r="E86" s="10"/>
      <c r="F86" s="45"/>
      <c r="G86" s="10" t="str">
        <f t="shared" si="24"/>
        <v/>
      </c>
      <c r="H86" s="11"/>
      <c r="I86" s="14"/>
      <c r="J86" s="11" t="str">
        <f t="shared" si="26"/>
        <v/>
      </c>
      <c r="K86" s="11"/>
      <c r="L86" s="11" t="str">
        <f t="shared" si="25"/>
        <v/>
      </c>
      <c r="M86" s="11" t="str">
        <f t="shared" si="27"/>
        <v/>
      </c>
      <c r="N86" s="11" t="str">
        <f>IF(E86&lt;&gt;"",VLOOKUP(E86,依頼一覧!F:H,2,0),"")</f>
        <v/>
      </c>
    </row>
    <row r="87" spans="1:14">
      <c r="A87" s="7">
        <v>86</v>
      </c>
      <c r="B87" s="8" t="str">
        <f t="shared" ca="1" si="23"/>
        <v/>
      </c>
      <c r="C87" s="9" t="str">
        <f t="shared" si="28"/>
        <v/>
      </c>
      <c r="D87" s="9"/>
      <c r="E87" s="10"/>
      <c r="F87" s="45"/>
      <c r="G87" s="10" t="str">
        <f t="shared" si="24"/>
        <v/>
      </c>
      <c r="H87" s="11"/>
      <c r="I87" s="14"/>
      <c r="J87" s="11" t="str">
        <f t="shared" si="26"/>
        <v/>
      </c>
      <c r="K87" s="11"/>
      <c r="L87" s="11" t="str">
        <f t="shared" si="25"/>
        <v/>
      </c>
      <c r="M87" s="11" t="str">
        <f t="shared" si="27"/>
        <v/>
      </c>
      <c r="N87" s="11" t="str">
        <f>IF(E87&lt;&gt;"",VLOOKUP(E87,依頼一覧!F:H,2,0),"")</f>
        <v/>
      </c>
    </row>
    <row r="88" spans="1:14">
      <c r="A88" s="7">
        <v>87</v>
      </c>
      <c r="B88" s="8" t="str">
        <f t="shared" ca="1" si="23"/>
        <v/>
      </c>
      <c r="C88" s="9" t="str">
        <f t="shared" si="28"/>
        <v/>
      </c>
      <c r="D88" s="9"/>
      <c r="E88" s="10"/>
      <c r="F88" s="45"/>
      <c r="G88" s="10" t="str">
        <f t="shared" si="24"/>
        <v/>
      </c>
      <c r="H88" s="11"/>
      <c r="I88" s="14"/>
      <c r="J88" s="11" t="str">
        <f t="shared" si="26"/>
        <v/>
      </c>
      <c r="K88" s="11"/>
      <c r="L88" s="11" t="str">
        <f t="shared" si="25"/>
        <v/>
      </c>
      <c r="M88" s="11" t="str">
        <f t="shared" si="27"/>
        <v/>
      </c>
      <c r="N88" s="11" t="str">
        <f>IF(E88&lt;&gt;"",VLOOKUP(E88,依頼一覧!F:H,2,0),"")</f>
        <v/>
      </c>
    </row>
    <row r="89" spans="1:14">
      <c r="A89" s="7">
        <v>88</v>
      </c>
      <c r="B89" s="8" t="str">
        <f t="shared" ca="1" si="23"/>
        <v/>
      </c>
      <c r="C89" s="9" t="str">
        <f t="shared" si="28"/>
        <v/>
      </c>
      <c r="D89" s="9"/>
      <c r="E89" s="10"/>
      <c r="F89" s="45"/>
      <c r="G89" s="10" t="str">
        <f t="shared" si="24"/>
        <v/>
      </c>
      <c r="H89" s="11"/>
      <c r="I89" s="14"/>
      <c r="J89" s="11" t="str">
        <f t="shared" si="26"/>
        <v/>
      </c>
      <c r="K89" s="11"/>
      <c r="L89" s="11" t="str">
        <f t="shared" si="25"/>
        <v/>
      </c>
      <c r="M89" s="11" t="str">
        <f t="shared" si="27"/>
        <v/>
      </c>
      <c r="N89" s="11" t="str">
        <f>IF(E89&lt;&gt;"",VLOOKUP(E89,依頼一覧!F:H,2,0),"")</f>
        <v/>
      </c>
    </row>
    <row r="90" spans="1:14">
      <c r="A90" s="7">
        <v>89</v>
      </c>
      <c r="B90" s="8" t="str">
        <f t="shared" ca="1" si="23"/>
        <v/>
      </c>
      <c r="C90" s="9" t="str">
        <f t="shared" si="28"/>
        <v/>
      </c>
      <c r="D90" s="9"/>
      <c r="E90" s="10"/>
      <c r="F90" s="45"/>
      <c r="G90" s="10" t="str">
        <f t="shared" si="24"/>
        <v/>
      </c>
      <c r="H90" s="11"/>
      <c r="I90" s="14"/>
      <c r="J90" s="11" t="str">
        <f t="shared" si="26"/>
        <v/>
      </c>
      <c r="K90" s="11"/>
      <c r="L90" s="11" t="str">
        <f t="shared" si="25"/>
        <v/>
      </c>
      <c r="M90" s="11" t="str">
        <f t="shared" si="27"/>
        <v/>
      </c>
      <c r="N90" s="11" t="str">
        <f>IF(E90&lt;&gt;"",VLOOKUP(E90,依頼一覧!F:H,2,0),"")</f>
        <v/>
      </c>
    </row>
    <row r="91" spans="1:14">
      <c r="A91" s="7">
        <v>90</v>
      </c>
      <c r="B91" s="8" t="str">
        <f t="shared" ca="1" si="23"/>
        <v/>
      </c>
      <c r="C91" s="9" t="str">
        <f t="shared" si="28"/>
        <v/>
      </c>
      <c r="D91" s="9"/>
      <c r="E91" s="10"/>
      <c r="F91" s="45"/>
      <c r="G91" s="10" t="str">
        <f t="shared" si="24"/>
        <v/>
      </c>
      <c r="H91" s="11"/>
      <c r="I91" s="14"/>
      <c r="J91" s="11" t="str">
        <f t="shared" si="26"/>
        <v/>
      </c>
      <c r="K91" s="11"/>
      <c r="L91" s="11" t="str">
        <f t="shared" si="25"/>
        <v/>
      </c>
      <c r="M91" s="11" t="str">
        <f t="shared" si="27"/>
        <v/>
      </c>
      <c r="N91" s="11" t="str">
        <f>IF(E91&lt;&gt;"",VLOOKUP(E91,依頼一覧!F:H,2,0),"")</f>
        <v/>
      </c>
    </row>
    <row r="92" spans="1:14">
      <c r="A92" s="7">
        <v>91</v>
      </c>
      <c r="B92" s="8" t="str">
        <f t="shared" ca="1" si="23"/>
        <v/>
      </c>
      <c r="C92" s="9" t="str">
        <f t="shared" si="28"/>
        <v/>
      </c>
      <c r="D92" s="9"/>
      <c r="E92" s="10"/>
      <c r="F92" s="45"/>
      <c r="G92" s="10" t="str">
        <f t="shared" si="24"/>
        <v/>
      </c>
      <c r="H92" s="11"/>
      <c r="I92" s="14"/>
      <c r="J92" s="11" t="str">
        <f t="shared" si="26"/>
        <v/>
      </c>
      <c r="K92" s="11"/>
      <c r="L92" s="11" t="str">
        <f t="shared" si="25"/>
        <v/>
      </c>
      <c r="M92" s="11" t="str">
        <f t="shared" si="27"/>
        <v/>
      </c>
      <c r="N92" s="11" t="str">
        <f>IF(E92&lt;&gt;"",VLOOKUP(E92,依頼一覧!F:H,2,0),"")</f>
        <v/>
      </c>
    </row>
    <row r="93" spans="1:14">
      <c r="A93" s="7">
        <v>92</v>
      </c>
      <c r="B93" s="8" t="str">
        <f t="shared" ca="1" si="23"/>
        <v/>
      </c>
      <c r="C93" s="9" t="str">
        <f t="shared" si="28"/>
        <v/>
      </c>
      <c r="D93" s="9"/>
      <c r="E93" s="10"/>
      <c r="F93" s="45"/>
      <c r="G93" s="10" t="str">
        <f t="shared" si="24"/>
        <v/>
      </c>
      <c r="H93" s="11"/>
      <c r="I93" s="14"/>
      <c r="J93" s="11" t="str">
        <f t="shared" si="26"/>
        <v/>
      </c>
      <c r="K93" s="11"/>
      <c r="L93" s="11" t="str">
        <f t="shared" si="25"/>
        <v/>
      </c>
      <c r="M93" s="11" t="str">
        <f t="shared" si="27"/>
        <v/>
      </c>
      <c r="N93" s="11" t="str">
        <f>IF(E93&lt;&gt;"",VLOOKUP(E93,依頼一覧!F:H,2,0),"")</f>
        <v/>
      </c>
    </row>
    <row r="94" spans="1:14">
      <c r="A94" s="7">
        <v>93</v>
      </c>
      <c r="B94" s="8" t="str">
        <f t="shared" ca="1" si="23"/>
        <v/>
      </c>
      <c r="C94" s="9" t="str">
        <f t="shared" si="28"/>
        <v/>
      </c>
      <c r="D94" s="9"/>
      <c r="E94" s="10"/>
      <c r="F94" s="45"/>
      <c r="G94" s="10" t="str">
        <f t="shared" si="24"/>
        <v/>
      </c>
      <c r="H94" s="11"/>
      <c r="I94" s="14"/>
      <c r="J94" s="11" t="str">
        <f t="shared" si="26"/>
        <v/>
      </c>
      <c r="K94" s="11"/>
      <c r="L94" s="11" t="str">
        <f t="shared" si="25"/>
        <v/>
      </c>
      <c r="M94" s="11" t="str">
        <f t="shared" si="27"/>
        <v/>
      </c>
      <c r="N94" s="11" t="str">
        <f>IF(E94&lt;&gt;"",VLOOKUP(E94,依頼一覧!F:H,2,0),"")</f>
        <v/>
      </c>
    </row>
    <row r="95" spans="1:14">
      <c r="A95" s="7">
        <v>94</v>
      </c>
      <c r="B95" s="8" t="str">
        <f t="shared" ca="1" si="23"/>
        <v/>
      </c>
      <c r="C95" s="9" t="str">
        <f t="shared" si="28"/>
        <v/>
      </c>
      <c r="D95" s="9"/>
      <c r="E95" s="10"/>
      <c r="F95" s="45"/>
      <c r="G95" s="10" t="str">
        <f t="shared" si="24"/>
        <v/>
      </c>
      <c r="H95" s="11"/>
      <c r="I95" s="14"/>
      <c r="J95" s="11" t="str">
        <f t="shared" si="26"/>
        <v/>
      </c>
      <c r="K95" s="11"/>
      <c r="L95" s="11" t="str">
        <f t="shared" si="25"/>
        <v/>
      </c>
      <c r="M95" s="11" t="str">
        <f t="shared" si="27"/>
        <v/>
      </c>
      <c r="N95" s="11" t="str">
        <f>IF(E95&lt;&gt;"",VLOOKUP(E95,依頼一覧!F:H,2,0),"")</f>
        <v/>
      </c>
    </row>
    <row r="96" spans="1:14">
      <c r="A96" s="7">
        <v>95</v>
      </c>
      <c r="B96" s="8" t="str">
        <f t="shared" ca="1" si="23"/>
        <v/>
      </c>
      <c r="C96" s="9" t="str">
        <f t="shared" si="28"/>
        <v/>
      </c>
      <c r="D96" s="9"/>
      <c r="E96" s="10"/>
      <c r="F96" s="45"/>
      <c r="G96" s="10" t="str">
        <f t="shared" si="24"/>
        <v/>
      </c>
      <c r="H96" s="11"/>
      <c r="I96" s="14"/>
      <c r="J96" s="11" t="str">
        <f t="shared" si="26"/>
        <v/>
      </c>
      <c r="K96" s="11"/>
      <c r="L96" s="11" t="str">
        <f t="shared" si="25"/>
        <v/>
      </c>
      <c r="M96" s="11" t="str">
        <f t="shared" si="27"/>
        <v/>
      </c>
      <c r="N96" s="11" t="str">
        <f>IF(E96&lt;&gt;"",VLOOKUP(E96,依頼一覧!F:H,2,0),"")</f>
        <v/>
      </c>
    </row>
    <row r="97" spans="1:14">
      <c r="A97" s="7">
        <v>96</v>
      </c>
      <c r="B97" s="8" t="str">
        <f t="shared" ca="1" si="23"/>
        <v/>
      </c>
      <c r="C97" s="9" t="str">
        <f t="shared" si="28"/>
        <v/>
      </c>
      <c r="D97" s="9"/>
      <c r="E97" s="10"/>
      <c r="F97" s="45"/>
      <c r="G97" s="10" t="str">
        <f t="shared" si="24"/>
        <v/>
      </c>
      <c r="H97" s="11"/>
      <c r="I97" s="14"/>
      <c r="J97" s="11" t="str">
        <f t="shared" si="26"/>
        <v/>
      </c>
      <c r="K97" s="11"/>
      <c r="L97" s="11" t="str">
        <f t="shared" si="25"/>
        <v/>
      </c>
      <c r="M97" s="11" t="str">
        <f t="shared" si="27"/>
        <v/>
      </c>
      <c r="N97" s="11" t="str">
        <f>IF(E97&lt;&gt;"",VLOOKUP(E97,依頼一覧!F:H,2,0),"")</f>
        <v/>
      </c>
    </row>
    <row r="98" spans="1:14">
      <c r="A98" s="7">
        <v>97</v>
      </c>
      <c r="B98" s="8" t="str">
        <f t="shared" ca="1" si="23"/>
        <v/>
      </c>
      <c r="C98" s="9" t="str">
        <f t="shared" si="28"/>
        <v/>
      </c>
      <c r="D98" s="9"/>
      <c r="E98" s="10"/>
      <c r="F98" s="45"/>
      <c r="G98" s="10" t="str">
        <f t="shared" si="24"/>
        <v/>
      </c>
      <c r="H98" s="11"/>
      <c r="I98" s="14"/>
      <c r="J98" s="11" t="str">
        <f t="shared" si="26"/>
        <v/>
      </c>
      <c r="K98" s="11"/>
      <c r="L98" s="11" t="str">
        <f t="shared" si="25"/>
        <v/>
      </c>
      <c r="M98" s="11" t="str">
        <f t="shared" si="27"/>
        <v/>
      </c>
      <c r="N98" s="11" t="str">
        <f>IF(E98&lt;&gt;"",VLOOKUP(E98,依頼一覧!F:H,2,0),"")</f>
        <v/>
      </c>
    </row>
    <row r="99" spans="1:14">
      <c r="A99" s="7">
        <v>98</v>
      </c>
      <c r="B99" s="8" t="str">
        <f t="shared" ca="1" si="23"/>
        <v/>
      </c>
      <c r="C99" s="9" t="str">
        <f t="shared" si="28"/>
        <v/>
      </c>
      <c r="D99" s="9"/>
      <c r="E99" s="10"/>
      <c r="F99" s="45"/>
      <c r="G99" s="10" t="str">
        <f t="shared" si="24"/>
        <v/>
      </c>
      <c r="H99" s="11"/>
      <c r="I99" s="14"/>
      <c r="J99" s="11" t="str">
        <f t="shared" si="26"/>
        <v/>
      </c>
      <c r="K99" s="11"/>
      <c r="L99" s="11" t="str">
        <f t="shared" si="25"/>
        <v/>
      </c>
      <c r="M99" s="11" t="str">
        <f t="shared" si="27"/>
        <v/>
      </c>
      <c r="N99" s="11" t="str">
        <f>IF(E99&lt;&gt;"",VLOOKUP(E99,依頼一覧!F:H,2,0),"")</f>
        <v/>
      </c>
    </row>
    <row r="100" spans="1:14">
      <c r="A100" s="7">
        <v>99</v>
      </c>
      <c r="B100" s="8" t="str">
        <f t="shared" ca="1" si="23"/>
        <v/>
      </c>
      <c r="C100" s="9" t="str">
        <f t="shared" si="28"/>
        <v/>
      </c>
      <c r="D100" s="9"/>
      <c r="E100" s="10"/>
      <c r="F100" s="45"/>
      <c r="G100" s="10" t="str">
        <f t="shared" si="24"/>
        <v/>
      </c>
      <c r="H100" s="11"/>
      <c r="I100" s="14"/>
      <c r="J100" s="11" t="str">
        <f t="shared" si="26"/>
        <v/>
      </c>
      <c r="K100" s="11"/>
      <c r="L100" s="11" t="str">
        <f t="shared" si="25"/>
        <v/>
      </c>
      <c r="M100" s="11" t="str">
        <f t="shared" si="27"/>
        <v/>
      </c>
      <c r="N100" s="11" t="str">
        <f>IF(E100&lt;&gt;"",VLOOKUP(E100,依頼一覧!F:H,2,0),"")</f>
        <v/>
      </c>
    </row>
    <row r="101" spans="1:14">
      <c r="A101" s="7">
        <v>100</v>
      </c>
      <c r="B101" s="8" t="str">
        <f t="shared" ca="1" si="23"/>
        <v/>
      </c>
      <c r="C101" s="9" t="str">
        <f t="shared" si="28"/>
        <v/>
      </c>
      <c r="D101" s="9"/>
      <c r="E101" s="10"/>
      <c r="F101" s="45"/>
      <c r="G101" s="10" t="str">
        <f t="shared" si="24"/>
        <v/>
      </c>
      <c r="H101" s="11"/>
      <c r="I101" s="14"/>
      <c r="J101" s="11" t="str">
        <f t="shared" si="26"/>
        <v/>
      </c>
      <c r="K101" s="11"/>
      <c r="L101" s="11" t="str">
        <f t="shared" si="25"/>
        <v/>
      </c>
      <c r="M101" s="11" t="str">
        <f t="shared" si="27"/>
        <v/>
      </c>
      <c r="N101" s="11" t="str">
        <f>IF(E101&lt;&gt;"",VLOOKUP(E101,依頼一覧!F:H,2,0),"")</f>
        <v/>
      </c>
    </row>
    <row r="102" spans="1:14">
      <c r="A102" s="7">
        <v>101</v>
      </c>
      <c r="B102" s="8" t="str">
        <f t="shared" ca="1" si="23"/>
        <v/>
      </c>
      <c r="C102" s="9" t="str">
        <f t="shared" si="28"/>
        <v/>
      </c>
      <c r="D102" s="9"/>
      <c r="E102" s="10"/>
      <c r="F102" s="45"/>
      <c r="G102" s="10" t="str">
        <f t="shared" si="24"/>
        <v/>
      </c>
      <c r="H102" s="11"/>
      <c r="I102" s="14"/>
      <c r="J102" s="11" t="str">
        <f t="shared" si="26"/>
        <v/>
      </c>
      <c r="K102" s="11"/>
      <c r="L102" s="11" t="str">
        <f t="shared" si="25"/>
        <v/>
      </c>
      <c r="M102" s="11" t="str">
        <f t="shared" si="27"/>
        <v/>
      </c>
      <c r="N102" s="11" t="str">
        <f>IF(E102&lt;&gt;"",VLOOKUP(E102,依頼一覧!F:H,2,0),"")</f>
        <v/>
      </c>
    </row>
    <row r="103" spans="1:14">
      <c r="A103" s="7">
        <v>102</v>
      </c>
      <c r="B103" s="8" t="str">
        <f t="shared" ca="1" si="23"/>
        <v/>
      </c>
      <c r="C103" s="9" t="str">
        <f t="shared" si="28"/>
        <v/>
      </c>
      <c r="D103" s="9"/>
      <c r="E103" s="10"/>
      <c r="F103" s="45"/>
      <c r="G103" s="10" t="str">
        <f t="shared" si="24"/>
        <v/>
      </c>
      <c r="H103" s="11"/>
      <c r="I103" s="14"/>
      <c r="J103" s="11" t="str">
        <f t="shared" si="26"/>
        <v/>
      </c>
      <c r="K103" s="11"/>
      <c r="L103" s="11" t="str">
        <f t="shared" si="25"/>
        <v/>
      </c>
      <c r="M103" s="11" t="str">
        <f t="shared" si="27"/>
        <v/>
      </c>
      <c r="N103" s="11" t="str">
        <f>IF(E103&lt;&gt;"",VLOOKUP(E103,依頼一覧!F:H,2,0),"")</f>
        <v/>
      </c>
    </row>
    <row r="104" spans="1:14">
      <c r="A104" s="7">
        <v>103</v>
      </c>
      <c r="B104" s="8" t="str">
        <f t="shared" ca="1" si="23"/>
        <v/>
      </c>
      <c r="C104" s="9" t="str">
        <f t="shared" si="28"/>
        <v/>
      </c>
      <c r="D104" s="9"/>
      <c r="E104" s="10"/>
      <c r="F104" s="45"/>
      <c r="G104" s="10" t="str">
        <f t="shared" si="24"/>
        <v/>
      </c>
      <c r="H104" s="11"/>
      <c r="I104" s="14"/>
      <c r="J104" s="11" t="str">
        <f t="shared" si="26"/>
        <v/>
      </c>
      <c r="K104" s="11"/>
      <c r="L104" s="11" t="str">
        <f t="shared" si="25"/>
        <v/>
      </c>
      <c r="M104" s="11" t="str">
        <f t="shared" si="27"/>
        <v/>
      </c>
      <c r="N104" s="11" t="str">
        <f>IF(E104&lt;&gt;"",VLOOKUP(E104,依頼一覧!F:H,2,0),"")</f>
        <v/>
      </c>
    </row>
    <row r="105" spans="1:14">
      <c r="A105" s="7">
        <v>104</v>
      </c>
      <c r="B105" s="8" t="str">
        <f t="shared" ca="1" si="23"/>
        <v/>
      </c>
      <c r="C105" s="9" t="str">
        <f t="shared" si="28"/>
        <v/>
      </c>
      <c r="D105" s="9"/>
      <c r="E105" s="10"/>
      <c r="F105" s="45"/>
      <c r="G105" s="10" t="str">
        <f t="shared" si="24"/>
        <v/>
      </c>
      <c r="H105" s="11"/>
      <c r="I105" s="14"/>
      <c r="J105" s="11" t="str">
        <f t="shared" si="26"/>
        <v/>
      </c>
      <c r="K105" s="11"/>
      <c r="L105" s="11" t="str">
        <f t="shared" si="25"/>
        <v/>
      </c>
      <c r="M105" s="11" t="str">
        <f t="shared" si="27"/>
        <v/>
      </c>
      <c r="N105" s="11" t="str">
        <f>IF(E105&lt;&gt;"",VLOOKUP(E105,依頼一覧!F:H,2,0),"")</f>
        <v/>
      </c>
    </row>
    <row r="106" spans="1:14">
      <c r="A106" s="7">
        <v>105</v>
      </c>
      <c r="B106" s="8" t="str">
        <f t="shared" ca="1" si="23"/>
        <v/>
      </c>
      <c r="C106" s="9" t="str">
        <f t="shared" si="28"/>
        <v/>
      </c>
      <c r="D106" s="9"/>
      <c r="E106" s="10"/>
      <c r="F106" s="45"/>
      <c r="G106" s="10" t="str">
        <f t="shared" si="24"/>
        <v/>
      </c>
      <c r="H106" s="11"/>
      <c r="I106" s="14"/>
      <c r="J106" s="11" t="str">
        <f t="shared" si="26"/>
        <v/>
      </c>
      <c r="K106" s="11"/>
      <c r="L106" s="11" t="str">
        <f t="shared" si="25"/>
        <v/>
      </c>
      <c r="M106" s="11" t="str">
        <f t="shared" si="27"/>
        <v/>
      </c>
      <c r="N106" s="11" t="str">
        <f>IF(E106&lt;&gt;"",VLOOKUP(E106,依頼一覧!F:H,2,0),"")</f>
        <v/>
      </c>
    </row>
    <row r="107" spans="1:14">
      <c r="A107" s="7">
        <v>106</v>
      </c>
      <c r="B107" s="8" t="str">
        <f t="shared" ca="1" si="23"/>
        <v/>
      </c>
      <c r="C107" s="9" t="str">
        <f t="shared" si="28"/>
        <v/>
      </c>
      <c r="D107" s="9"/>
      <c r="E107" s="10"/>
      <c r="F107" s="45"/>
      <c r="G107" s="10" t="str">
        <f t="shared" si="24"/>
        <v/>
      </c>
      <c r="H107" s="11"/>
      <c r="I107" s="14"/>
      <c r="J107" s="11" t="str">
        <f t="shared" si="26"/>
        <v/>
      </c>
      <c r="K107" s="11"/>
      <c r="L107" s="11" t="str">
        <f t="shared" si="25"/>
        <v/>
      </c>
      <c r="M107" s="11" t="str">
        <f t="shared" si="27"/>
        <v/>
      </c>
      <c r="N107" s="11" t="str">
        <f>IF(E107&lt;&gt;"",VLOOKUP(E107,依頼一覧!F:H,2,0),"")</f>
        <v/>
      </c>
    </row>
    <row r="108" spans="1:14">
      <c r="A108" s="7">
        <v>107</v>
      </c>
      <c r="B108" s="8" t="str">
        <f t="shared" ca="1" si="23"/>
        <v/>
      </c>
      <c r="C108" s="9" t="str">
        <f t="shared" si="28"/>
        <v/>
      </c>
      <c r="D108" s="9"/>
      <c r="E108" s="10"/>
      <c r="F108" s="45"/>
      <c r="G108" s="10" t="str">
        <f t="shared" si="24"/>
        <v/>
      </c>
      <c r="H108" s="11"/>
      <c r="I108" s="14"/>
      <c r="J108" s="11" t="str">
        <f t="shared" si="26"/>
        <v/>
      </c>
      <c r="K108" s="11"/>
      <c r="L108" s="11" t="str">
        <f t="shared" si="25"/>
        <v/>
      </c>
      <c r="M108" s="11" t="str">
        <f t="shared" si="27"/>
        <v/>
      </c>
      <c r="N108" s="11" t="str">
        <f>IF(E108&lt;&gt;"",VLOOKUP(E108,依頼一覧!F:H,2,0),"")</f>
        <v/>
      </c>
    </row>
    <row r="109" spans="1:14">
      <c r="A109" s="7">
        <v>108</v>
      </c>
      <c r="B109" s="8" t="str">
        <f t="shared" ca="1" si="23"/>
        <v/>
      </c>
      <c r="C109" s="9" t="str">
        <f t="shared" si="28"/>
        <v/>
      </c>
      <c r="D109" s="9"/>
      <c r="E109" s="10"/>
      <c r="F109" s="45"/>
      <c r="G109" s="10" t="str">
        <f t="shared" si="24"/>
        <v/>
      </c>
      <c r="H109" s="11"/>
      <c r="I109" s="14"/>
      <c r="J109" s="11" t="str">
        <f t="shared" si="26"/>
        <v/>
      </c>
      <c r="K109" s="11"/>
      <c r="L109" s="11" t="str">
        <f t="shared" si="25"/>
        <v/>
      </c>
      <c r="M109" s="11" t="str">
        <f t="shared" si="27"/>
        <v/>
      </c>
      <c r="N109" s="11" t="str">
        <f>IF(E109&lt;&gt;"",VLOOKUP(E109,依頼一覧!F:H,2,0),"")</f>
        <v/>
      </c>
    </row>
    <row r="110" spans="1:14">
      <c r="A110" s="7">
        <v>109</v>
      </c>
      <c r="B110" s="8" t="str">
        <f t="shared" ca="1" si="23"/>
        <v/>
      </c>
      <c r="C110" s="9" t="str">
        <f t="shared" si="28"/>
        <v/>
      </c>
      <c r="D110" s="9"/>
      <c r="E110" s="10"/>
      <c r="F110" s="45"/>
      <c r="G110" s="10" t="str">
        <f t="shared" si="24"/>
        <v/>
      </c>
      <c r="H110" s="11"/>
      <c r="I110" s="14"/>
      <c r="J110" s="11" t="str">
        <f t="shared" si="26"/>
        <v/>
      </c>
      <c r="K110" s="11"/>
      <c r="L110" s="11" t="str">
        <f t="shared" si="25"/>
        <v/>
      </c>
      <c r="M110" s="11" t="str">
        <f t="shared" si="27"/>
        <v/>
      </c>
      <c r="N110" s="11" t="str">
        <f>IF(E110&lt;&gt;"",VLOOKUP(E110,依頼一覧!F:H,2,0),"")</f>
        <v/>
      </c>
    </row>
    <row r="111" spans="1:14">
      <c r="A111" s="7">
        <v>110</v>
      </c>
      <c r="B111" s="8" t="str">
        <f t="shared" ca="1" si="23"/>
        <v/>
      </c>
      <c r="C111" s="9" t="str">
        <f t="shared" si="28"/>
        <v/>
      </c>
      <c r="D111" s="9"/>
      <c r="E111" s="10"/>
      <c r="F111" s="45"/>
      <c r="G111" s="10" t="str">
        <f t="shared" si="24"/>
        <v/>
      </c>
      <c r="H111" s="11"/>
      <c r="I111" s="14"/>
      <c r="J111" s="11" t="str">
        <f t="shared" si="26"/>
        <v/>
      </c>
      <c r="K111" s="11"/>
      <c r="L111" s="11" t="str">
        <f t="shared" si="25"/>
        <v/>
      </c>
      <c r="M111" s="11" t="str">
        <f t="shared" si="27"/>
        <v/>
      </c>
      <c r="N111" s="11" t="str">
        <f>IF(E111&lt;&gt;"",VLOOKUP(E111,依頼一覧!F:H,2,0),"")</f>
        <v/>
      </c>
    </row>
    <row r="112" spans="1:14">
      <c r="A112" s="7">
        <v>111</v>
      </c>
      <c r="B112" s="8" t="str">
        <f t="shared" ca="1" si="23"/>
        <v/>
      </c>
      <c r="C112" s="9" t="str">
        <f t="shared" si="28"/>
        <v/>
      </c>
      <c r="D112" s="9"/>
      <c r="E112" s="10"/>
      <c r="F112" s="45"/>
      <c r="G112" s="10" t="str">
        <f t="shared" si="24"/>
        <v/>
      </c>
      <c r="H112" s="11"/>
      <c r="I112" s="14"/>
      <c r="J112" s="11" t="str">
        <f t="shared" si="26"/>
        <v/>
      </c>
      <c r="K112" s="11"/>
      <c r="L112" s="11" t="str">
        <f t="shared" si="25"/>
        <v/>
      </c>
      <c r="M112" s="11" t="str">
        <f t="shared" si="27"/>
        <v/>
      </c>
      <c r="N112" s="11" t="str">
        <f>IF(E112&lt;&gt;"",VLOOKUP(E112,依頼一覧!F:H,2,0),"")</f>
        <v/>
      </c>
    </row>
    <row r="113" spans="1:14">
      <c r="A113" s="7">
        <v>112</v>
      </c>
      <c r="B113" s="8" t="str">
        <f t="shared" ca="1" si="23"/>
        <v/>
      </c>
      <c r="C113" s="9" t="str">
        <f t="shared" si="28"/>
        <v/>
      </c>
      <c r="D113" s="9"/>
      <c r="E113" s="10"/>
      <c r="F113" s="45"/>
      <c r="G113" s="10" t="str">
        <f t="shared" si="24"/>
        <v/>
      </c>
      <c r="H113" s="11"/>
      <c r="I113" s="14"/>
      <c r="J113" s="11" t="str">
        <f t="shared" si="26"/>
        <v/>
      </c>
      <c r="K113" s="11"/>
      <c r="L113" s="11" t="str">
        <f t="shared" si="25"/>
        <v/>
      </c>
      <c r="M113" s="11" t="str">
        <f t="shared" si="27"/>
        <v/>
      </c>
      <c r="N113" s="11" t="str">
        <f>IF(E113&lt;&gt;"",VLOOKUP(E113,依頼一覧!F:H,2,0),"")</f>
        <v/>
      </c>
    </row>
    <row r="114" spans="1:14">
      <c r="A114" s="7">
        <v>113</v>
      </c>
      <c r="B114" s="8" t="str">
        <f t="shared" ca="1" si="23"/>
        <v/>
      </c>
      <c r="C114" s="9" t="str">
        <f t="shared" si="28"/>
        <v/>
      </c>
      <c r="D114" s="9"/>
      <c r="E114" s="10"/>
      <c r="F114" s="45"/>
      <c r="G114" s="10" t="str">
        <f t="shared" si="24"/>
        <v/>
      </c>
      <c r="H114" s="11"/>
      <c r="I114" s="14"/>
      <c r="J114" s="11" t="str">
        <f t="shared" si="26"/>
        <v/>
      </c>
      <c r="K114" s="11"/>
      <c r="L114" s="11" t="str">
        <f t="shared" si="25"/>
        <v/>
      </c>
      <c r="M114" s="11" t="str">
        <f t="shared" si="27"/>
        <v/>
      </c>
      <c r="N114" s="11" t="str">
        <f>IF(E114&lt;&gt;"",VLOOKUP(E114,依頼一覧!F:H,2,0),"")</f>
        <v/>
      </c>
    </row>
    <row r="115" spans="1:14">
      <c r="A115" s="7">
        <v>114</v>
      </c>
      <c r="B115" s="8" t="str">
        <f t="shared" ca="1" si="23"/>
        <v/>
      </c>
      <c r="C115" s="9" t="str">
        <f t="shared" si="28"/>
        <v/>
      </c>
      <c r="D115" s="9"/>
      <c r="E115" s="10"/>
      <c r="F115" s="45"/>
      <c r="G115" s="10" t="str">
        <f t="shared" si="24"/>
        <v/>
      </c>
      <c r="H115" s="11"/>
      <c r="I115" s="14"/>
      <c r="J115" s="11" t="str">
        <f t="shared" si="26"/>
        <v/>
      </c>
      <c r="K115" s="11"/>
      <c r="L115" s="11" t="str">
        <f t="shared" si="25"/>
        <v/>
      </c>
      <c r="M115" s="11" t="str">
        <f t="shared" si="27"/>
        <v/>
      </c>
      <c r="N115" s="11" t="str">
        <f>IF(E115&lt;&gt;"",VLOOKUP(E115,依頼一覧!F:H,2,0),"")</f>
        <v/>
      </c>
    </row>
    <row r="116" spans="1:14">
      <c r="A116" s="7">
        <v>115</v>
      </c>
      <c r="B116" s="8" t="str">
        <f t="shared" ca="1" si="23"/>
        <v/>
      </c>
      <c r="C116" s="9" t="str">
        <f t="shared" si="28"/>
        <v/>
      </c>
      <c r="D116" s="9"/>
      <c r="E116" s="10"/>
      <c r="F116" s="45"/>
      <c r="G116" s="10" t="str">
        <f t="shared" si="24"/>
        <v/>
      </c>
      <c r="H116" s="11"/>
      <c r="I116" s="14"/>
      <c r="J116" s="11" t="str">
        <f t="shared" si="26"/>
        <v/>
      </c>
      <c r="K116" s="11"/>
      <c r="L116" s="11" t="str">
        <f t="shared" si="25"/>
        <v/>
      </c>
      <c r="M116" s="11" t="str">
        <f t="shared" si="27"/>
        <v/>
      </c>
      <c r="N116" s="11" t="str">
        <f>IF(E116&lt;&gt;"",VLOOKUP(E116,依頼一覧!F:H,2,0),"")</f>
        <v/>
      </c>
    </row>
    <row r="117" spans="1:14">
      <c r="A117" s="7">
        <v>116</v>
      </c>
      <c r="B117" s="8" t="str">
        <f t="shared" ca="1" si="23"/>
        <v/>
      </c>
      <c r="C117" s="9" t="str">
        <f t="shared" si="28"/>
        <v/>
      </c>
      <c r="D117" s="9"/>
      <c r="E117" s="10"/>
      <c r="F117" s="45"/>
      <c r="G117" s="10" t="str">
        <f t="shared" si="24"/>
        <v/>
      </c>
      <c r="H117" s="11"/>
      <c r="I117" s="14"/>
      <c r="J117" s="11" t="str">
        <f t="shared" si="26"/>
        <v/>
      </c>
      <c r="K117" s="11"/>
      <c r="L117" s="11" t="str">
        <f t="shared" si="25"/>
        <v/>
      </c>
      <c r="M117" s="11" t="str">
        <f t="shared" si="27"/>
        <v/>
      </c>
      <c r="N117" s="11" t="str">
        <f>IF(E117&lt;&gt;"",VLOOKUP(E117,依頼一覧!F:H,2,0),"")</f>
        <v/>
      </c>
    </row>
    <row r="118" spans="1:14">
      <c r="A118" s="7">
        <v>117</v>
      </c>
      <c r="B118" s="8" t="str">
        <f t="shared" ca="1" si="23"/>
        <v/>
      </c>
      <c r="C118" s="9" t="str">
        <f t="shared" si="28"/>
        <v/>
      </c>
      <c r="D118" s="9"/>
      <c r="E118" s="10"/>
      <c r="F118" s="45"/>
      <c r="G118" s="10" t="str">
        <f t="shared" si="24"/>
        <v/>
      </c>
      <c r="H118" s="11"/>
      <c r="I118" s="14"/>
      <c r="J118" s="11" t="str">
        <f t="shared" si="26"/>
        <v/>
      </c>
      <c r="K118" s="11"/>
      <c r="L118" s="11" t="str">
        <f t="shared" si="25"/>
        <v/>
      </c>
      <c r="M118" s="11" t="str">
        <f t="shared" si="27"/>
        <v/>
      </c>
      <c r="N118" s="11" t="str">
        <f>IF(E118&lt;&gt;"",VLOOKUP(E118,依頼一覧!F:H,2,0),"")</f>
        <v/>
      </c>
    </row>
    <row r="119" spans="1:14">
      <c r="A119" s="7">
        <v>118</v>
      </c>
      <c r="B119" s="8" t="str">
        <f t="shared" ca="1" si="23"/>
        <v/>
      </c>
      <c r="C119" s="9" t="str">
        <f t="shared" si="28"/>
        <v/>
      </c>
      <c r="D119" s="9"/>
      <c r="E119" s="10"/>
      <c r="F119" s="45"/>
      <c r="G119" s="10" t="str">
        <f t="shared" si="24"/>
        <v/>
      </c>
      <c r="H119" s="11"/>
      <c r="I119" s="14"/>
      <c r="J119" s="11" t="str">
        <f t="shared" si="26"/>
        <v/>
      </c>
      <c r="K119" s="11"/>
      <c r="L119" s="11" t="str">
        <f t="shared" si="25"/>
        <v/>
      </c>
      <c r="M119" s="11" t="str">
        <f t="shared" si="27"/>
        <v/>
      </c>
      <c r="N119" s="11" t="str">
        <f>IF(E119&lt;&gt;"",VLOOKUP(E119,依頼一覧!F:H,2,0),"")</f>
        <v/>
      </c>
    </row>
    <row r="120" spans="1:14">
      <c r="A120" s="7">
        <v>119</v>
      </c>
      <c r="B120" s="8" t="str">
        <f t="shared" ca="1" si="23"/>
        <v/>
      </c>
      <c r="C120" s="9" t="str">
        <f t="shared" si="28"/>
        <v/>
      </c>
      <c r="D120" s="9"/>
      <c r="E120" s="10"/>
      <c r="F120" s="45"/>
      <c r="G120" s="10" t="str">
        <f t="shared" si="24"/>
        <v/>
      </c>
      <c r="H120" s="11"/>
      <c r="I120" s="14"/>
      <c r="J120" s="11" t="str">
        <f t="shared" si="26"/>
        <v/>
      </c>
      <c r="K120" s="11"/>
      <c r="L120" s="11" t="str">
        <f t="shared" si="25"/>
        <v/>
      </c>
      <c r="M120" s="11" t="str">
        <f t="shared" si="27"/>
        <v/>
      </c>
      <c r="N120" s="11" t="str">
        <f>IF(E120&lt;&gt;"",VLOOKUP(E120,依頼一覧!F:H,2,0),"")</f>
        <v/>
      </c>
    </row>
    <row r="121" spans="1:14">
      <c r="A121" s="7">
        <v>120</v>
      </c>
      <c r="B121" s="8" t="str">
        <f t="shared" ca="1" si="23"/>
        <v/>
      </c>
      <c r="C121" s="9" t="str">
        <f t="shared" si="28"/>
        <v/>
      </c>
      <c r="D121" s="9"/>
      <c r="E121" s="10"/>
      <c r="F121" s="45"/>
      <c r="G121" s="10" t="str">
        <f t="shared" si="24"/>
        <v/>
      </c>
      <c r="H121" s="11"/>
      <c r="I121" s="14"/>
      <c r="J121" s="11" t="str">
        <f t="shared" si="26"/>
        <v/>
      </c>
      <c r="K121" s="11"/>
      <c r="L121" s="11" t="str">
        <f t="shared" si="25"/>
        <v/>
      </c>
      <c r="M121" s="11" t="str">
        <f t="shared" si="27"/>
        <v/>
      </c>
      <c r="N121" s="11" t="str">
        <f>IF(E121&lt;&gt;"",VLOOKUP(E121,依頼一覧!F:H,2,0),"")</f>
        <v/>
      </c>
    </row>
    <row r="122" spans="1:14">
      <c r="A122" s="7">
        <v>121</v>
      </c>
      <c r="B122" s="8" t="str">
        <f t="shared" ca="1" si="23"/>
        <v/>
      </c>
      <c r="C122" s="9" t="str">
        <f t="shared" si="28"/>
        <v/>
      </c>
      <c r="D122" s="9"/>
      <c r="E122" s="10"/>
      <c r="F122" s="45"/>
      <c r="G122" s="10" t="str">
        <f t="shared" si="24"/>
        <v/>
      </c>
      <c r="H122" s="11"/>
      <c r="I122" s="14"/>
      <c r="J122" s="11" t="str">
        <f t="shared" si="26"/>
        <v/>
      </c>
      <c r="K122" s="11"/>
      <c r="L122" s="11" t="str">
        <f t="shared" si="25"/>
        <v/>
      </c>
      <c r="M122" s="11" t="str">
        <f t="shared" si="27"/>
        <v/>
      </c>
      <c r="N122" s="11" t="str">
        <f>IF(E122&lt;&gt;"",VLOOKUP(E122,依頼一覧!F:H,2,0),"")</f>
        <v/>
      </c>
    </row>
    <row r="123" spans="1:14">
      <c r="A123" s="7">
        <v>122</v>
      </c>
      <c r="B123" s="8" t="str">
        <f t="shared" ca="1" si="23"/>
        <v/>
      </c>
      <c r="C123" s="9" t="str">
        <f t="shared" si="28"/>
        <v/>
      </c>
      <c r="D123" s="9"/>
      <c r="E123" s="10"/>
      <c r="F123" s="45"/>
      <c r="G123" s="10" t="str">
        <f t="shared" si="24"/>
        <v/>
      </c>
      <c r="H123" s="11"/>
      <c r="I123" s="14"/>
      <c r="J123" s="11" t="str">
        <f t="shared" si="26"/>
        <v/>
      </c>
      <c r="K123" s="11"/>
      <c r="L123" s="11" t="str">
        <f t="shared" si="25"/>
        <v/>
      </c>
      <c r="M123" s="11" t="str">
        <f t="shared" si="27"/>
        <v/>
      </c>
      <c r="N123" s="11" t="str">
        <f>IF(E123&lt;&gt;"",VLOOKUP(E123,依頼一覧!F:H,2,0),"")</f>
        <v/>
      </c>
    </row>
    <row r="124" spans="1:14">
      <c r="A124" s="7">
        <v>123</v>
      </c>
      <c r="B124" s="8" t="str">
        <f t="shared" ca="1" si="23"/>
        <v/>
      </c>
      <c r="C124" s="9" t="str">
        <f t="shared" si="28"/>
        <v/>
      </c>
      <c r="D124" s="9"/>
      <c r="E124" s="10"/>
      <c r="F124" s="45"/>
      <c r="G124" s="10" t="str">
        <f t="shared" si="24"/>
        <v/>
      </c>
      <c r="H124" s="11"/>
      <c r="I124" s="14"/>
      <c r="J124" s="11" t="str">
        <f t="shared" si="26"/>
        <v/>
      </c>
      <c r="K124" s="11"/>
      <c r="L124" s="11" t="str">
        <f t="shared" si="25"/>
        <v/>
      </c>
      <c r="M124" s="11" t="str">
        <f t="shared" si="27"/>
        <v/>
      </c>
      <c r="N124" s="11" t="str">
        <f>IF(E124&lt;&gt;"",VLOOKUP(E124,依頼一覧!F:H,2,0),"")</f>
        <v/>
      </c>
    </row>
    <row r="125" spans="1:14">
      <c r="A125" s="7">
        <v>124</v>
      </c>
      <c r="B125" s="8" t="str">
        <f t="shared" ca="1" si="23"/>
        <v/>
      </c>
      <c r="C125" s="9" t="str">
        <f t="shared" si="28"/>
        <v/>
      </c>
      <c r="D125" s="9"/>
      <c r="E125" s="10"/>
      <c r="F125" s="45"/>
      <c r="G125" s="10" t="str">
        <f t="shared" si="24"/>
        <v/>
      </c>
      <c r="H125" s="11"/>
      <c r="I125" s="14"/>
      <c r="J125" s="11" t="str">
        <f t="shared" si="26"/>
        <v/>
      </c>
      <c r="K125" s="11"/>
      <c r="L125" s="11" t="str">
        <f t="shared" si="25"/>
        <v/>
      </c>
      <c r="M125" s="11" t="str">
        <f t="shared" si="27"/>
        <v/>
      </c>
      <c r="N125" s="11" t="str">
        <f>IF(E125&lt;&gt;"",VLOOKUP(E125,依頼一覧!F:H,2,0),"")</f>
        <v/>
      </c>
    </row>
    <row r="126" spans="1:14">
      <c r="A126" s="7">
        <v>125</v>
      </c>
      <c r="B126" s="8" t="str">
        <f t="shared" ca="1" si="23"/>
        <v/>
      </c>
      <c r="C126" s="9" t="str">
        <f t="shared" si="28"/>
        <v/>
      </c>
      <c r="D126" s="9"/>
      <c r="E126" s="10"/>
      <c r="F126" s="45"/>
      <c r="G126" s="10" t="str">
        <f t="shared" si="24"/>
        <v/>
      </c>
      <c r="H126" s="11"/>
      <c r="I126" s="14"/>
      <c r="J126" s="11" t="str">
        <f t="shared" si="26"/>
        <v/>
      </c>
      <c r="K126" s="11"/>
      <c r="L126" s="11" t="str">
        <f t="shared" si="25"/>
        <v/>
      </c>
      <c r="M126" s="11" t="str">
        <f t="shared" si="27"/>
        <v/>
      </c>
      <c r="N126" s="11" t="str">
        <f>IF(E126&lt;&gt;"",VLOOKUP(E126,依頼一覧!F:H,2,0),"")</f>
        <v/>
      </c>
    </row>
    <row r="127" spans="1:14">
      <c r="A127" s="7">
        <v>126</v>
      </c>
      <c r="B127" s="8" t="str">
        <f t="shared" ca="1" si="23"/>
        <v/>
      </c>
      <c r="C127" s="9" t="str">
        <f t="shared" si="28"/>
        <v/>
      </c>
      <c r="D127" s="9"/>
      <c r="E127" s="10"/>
      <c r="F127" s="45"/>
      <c r="G127" s="10" t="str">
        <f t="shared" si="24"/>
        <v/>
      </c>
      <c r="H127" s="11"/>
      <c r="I127" s="14"/>
      <c r="J127" s="11" t="str">
        <f t="shared" si="26"/>
        <v/>
      </c>
      <c r="K127" s="11"/>
      <c r="L127" s="11" t="str">
        <f t="shared" si="25"/>
        <v/>
      </c>
      <c r="M127" s="11" t="str">
        <f t="shared" si="27"/>
        <v/>
      </c>
      <c r="N127" s="11" t="str">
        <f>IF(E127&lt;&gt;"",VLOOKUP(E127,依頼一覧!F:H,2,0),"")</f>
        <v/>
      </c>
    </row>
    <row r="128" spans="1:14">
      <c r="A128" s="7">
        <v>127</v>
      </c>
      <c r="B128" s="8" t="str">
        <f t="shared" ca="1" si="23"/>
        <v/>
      </c>
      <c r="C128" s="9" t="str">
        <f t="shared" si="28"/>
        <v/>
      </c>
      <c r="D128" s="9"/>
      <c r="E128" s="10"/>
      <c r="F128" s="45"/>
      <c r="G128" s="10" t="str">
        <f t="shared" si="24"/>
        <v/>
      </c>
      <c r="H128" s="11"/>
      <c r="I128" s="14"/>
      <c r="J128" s="11" t="str">
        <f t="shared" si="26"/>
        <v/>
      </c>
      <c r="K128" s="11"/>
      <c r="L128" s="11" t="str">
        <f t="shared" si="25"/>
        <v/>
      </c>
      <c r="M128" s="11" t="str">
        <f t="shared" si="27"/>
        <v/>
      </c>
      <c r="N128" s="11" t="str">
        <f>IF(E128&lt;&gt;"",VLOOKUP(E128,依頼一覧!F:H,2,0),"")</f>
        <v/>
      </c>
    </row>
    <row r="129" spans="1:14">
      <c r="A129" s="7">
        <v>128</v>
      </c>
      <c r="B129" s="8" t="str">
        <f t="shared" ca="1" si="23"/>
        <v/>
      </c>
      <c r="C129" s="9" t="str">
        <f t="shared" si="28"/>
        <v/>
      </c>
      <c r="D129" s="9"/>
      <c r="E129" s="10"/>
      <c r="F129" s="45"/>
      <c r="G129" s="10" t="str">
        <f t="shared" si="24"/>
        <v/>
      </c>
      <c r="H129" s="11"/>
      <c r="I129" s="14"/>
      <c r="J129" s="11" t="str">
        <f t="shared" si="26"/>
        <v/>
      </c>
      <c r="K129" s="11"/>
      <c r="L129" s="11" t="str">
        <f t="shared" si="25"/>
        <v/>
      </c>
      <c r="M129" s="11" t="str">
        <f t="shared" si="27"/>
        <v/>
      </c>
      <c r="N129" s="11" t="str">
        <f>IF(E129&lt;&gt;"",VLOOKUP(E129,依頼一覧!F:H,2,0),"")</f>
        <v/>
      </c>
    </row>
    <row r="130" spans="1:14">
      <c r="A130" s="7">
        <v>129</v>
      </c>
      <c r="B130" s="8" t="str">
        <f t="shared" ref="B130:B193" ca="1" si="29">IF(D130&lt;&gt;"",TODAY(),"")</f>
        <v/>
      </c>
      <c r="C130" s="9" t="str">
        <f t="shared" si="28"/>
        <v/>
      </c>
      <c r="D130" s="9"/>
      <c r="E130" s="10"/>
      <c r="F130" s="45"/>
      <c r="G130" s="10" t="str">
        <f t="shared" ref="G130:G193" si="30">LEFT(E130,5)</f>
        <v/>
      </c>
      <c r="H130" s="11"/>
      <c r="I130" s="14"/>
      <c r="J130" s="11" t="str">
        <f t="shared" si="26"/>
        <v/>
      </c>
      <c r="K130" s="11"/>
      <c r="L130" s="11" t="str">
        <f t="shared" ref="L130:L193" si="31">IF(D130&lt;&gt;"",IF(H130="*","元払い","着払い"),"")</f>
        <v/>
      </c>
      <c r="M130" s="11" t="str">
        <f t="shared" si="27"/>
        <v/>
      </c>
      <c r="N130" s="11" t="str">
        <f>IF(E130&lt;&gt;"",VLOOKUP(E130,依頼一覧!F:H,2,0),"")</f>
        <v/>
      </c>
    </row>
    <row r="131" spans="1:14">
      <c r="A131" s="7">
        <v>130</v>
      </c>
      <c r="B131" s="8" t="str">
        <f t="shared" ca="1" si="29"/>
        <v/>
      </c>
      <c r="C131" s="9" t="str">
        <f t="shared" si="28"/>
        <v/>
      </c>
      <c r="D131" s="9"/>
      <c r="E131" s="10"/>
      <c r="F131" s="45"/>
      <c r="G131" s="10" t="str">
        <f t="shared" si="30"/>
        <v/>
      </c>
      <c r="H131" s="11"/>
      <c r="I131" s="14"/>
      <c r="J131" s="11" t="str">
        <f t="shared" ref="J131:J194" si="32">IF(E131&lt;&gt;"",
IF(
OR(VALUE(G131)=31091,VALUE(G131)=49561,VALUE(G131)=49790,VALUE(G131)=48161,VALUE(G131)=49661,VALUE(G131)=49861,VALUE(G131)=48561,VALUE(G131)=49679,VALUE(G131)=60522,VALUE(G131)=49261,VALUE(G131)=49681,VALUE(G131)=71151,VALUE(G131)=49361,VALUE(G131)=49743,VALUE(G131)=77334,VALUE(G131)=49461,VALUE(G131)=49761,VALUE(G131)=99661,VALUE(G131)=917,VALUE(G131)=10035,VALUE(G131)=49663,VALUE(G131)=49665,VALUE(G131)=60020,VALUE(G131)=99660,VALUE(G131)=99663,VALUE(G131)=99665,VALUE(G131)=71151,VALUE(G131)=31081),"JCB",
IF(
E131=0,"J-Mups","MUN"
)
),"")</f>
        <v/>
      </c>
      <c r="K131" s="11"/>
      <c r="L131" s="11" t="str">
        <f t="shared" si="31"/>
        <v/>
      </c>
      <c r="M131" s="11" t="str">
        <f t="shared" ref="M131:M194" si="33">IF(E131&lt;&gt;"",IF(OR(VALUE(G131)=31081,VALUE(G131)=49665,VALUE(G131)=917,VALUE(G131)=10035,VALUE(G131)=49663,VALUE(G131)=60020,VALUE(G131)=49679,VALUE(G131)=99663,VALUE(G131)=99665,VALUE(G131)=55084,VALUE(G131)=55087,VALUE(G131)=55088,VALUE(G131)=55089,VALUE(G131)=55090,VALUE(G131)=55091,VALUE(G131)=55092,VALUE(G131)=55093,VALUE(G131)=55094,VALUE(G131)=55095,VALUE(G131)=55096,VALUE(G131)=55097,VALUE(G131)=55099,VALUE(G131)=55100,VALUE(G131)=71151),"調整",
IF(E131&lt;&gt;"",IF(OR(VALUE(G131)=31091,VALUE(G131)=49681,VALUE(G131)=49743,VALUE(G131)=60522),"依頼かも",
IF(J131="J-Mups","保管リスト","依頼")))),"")</f>
        <v/>
      </c>
      <c r="N131" s="11" t="str">
        <f>IF(E131&lt;&gt;"",VLOOKUP(E131,依頼一覧!F:H,2,0),"")</f>
        <v/>
      </c>
    </row>
    <row r="132" spans="1:14">
      <c r="A132" s="7">
        <v>131</v>
      </c>
      <c r="B132" s="8" t="str">
        <f t="shared" ca="1" si="29"/>
        <v/>
      </c>
      <c r="C132" s="9" t="str">
        <f t="shared" ref="C132:C195" si="34">IF(D132&lt;&gt;"",C131,"")</f>
        <v/>
      </c>
      <c r="D132" s="9"/>
      <c r="E132" s="10"/>
      <c r="F132" s="45"/>
      <c r="G132" s="10" t="str">
        <f t="shared" si="30"/>
        <v/>
      </c>
      <c r="H132" s="11"/>
      <c r="I132" s="14"/>
      <c r="J132" s="11" t="str">
        <f t="shared" si="32"/>
        <v/>
      </c>
      <c r="K132" s="11"/>
      <c r="L132" s="11" t="str">
        <f t="shared" si="31"/>
        <v/>
      </c>
      <c r="M132" s="11" t="str">
        <f t="shared" si="33"/>
        <v/>
      </c>
      <c r="N132" s="11" t="str">
        <f>IF(E132&lt;&gt;"",VLOOKUP(E132,依頼一覧!F:H,2,0),"")</f>
        <v/>
      </c>
    </row>
    <row r="133" spans="1:14">
      <c r="A133" s="7">
        <v>132</v>
      </c>
      <c r="B133" s="8" t="str">
        <f t="shared" ca="1" si="29"/>
        <v/>
      </c>
      <c r="C133" s="9" t="str">
        <f t="shared" si="34"/>
        <v/>
      </c>
      <c r="D133" s="9"/>
      <c r="E133" s="10"/>
      <c r="F133" s="45"/>
      <c r="G133" s="10" t="str">
        <f t="shared" si="30"/>
        <v/>
      </c>
      <c r="H133" s="11"/>
      <c r="I133" s="14"/>
      <c r="J133" s="11" t="str">
        <f t="shared" si="32"/>
        <v/>
      </c>
      <c r="K133" s="11"/>
      <c r="L133" s="11" t="str">
        <f t="shared" si="31"/>
        <v/>
      </c>
      <c r="M133" s="11" t="str">
        <f t="shared" si="33"/>
        <v/>
      </c>
      <c r="N133" s="11" t="str">
        <f>IF(E133&lt;&gt;"",VLOOKUP(E133,依頼一覧!F:H,2,0),"")</f>
        <v/>
      </c>
    </row>
    <row r="134" spans="1:14">
      <c r="A134" s="7">
        <v>133</v>
      </c>
      <c r="B134" s="8" t="str">
        <f t="shared" ca="1" si="29"/>
        <v/>
      </c>
      <c r="C134" s="9" t="str">
        <f t="shared" si="34"/>
        <v/>
      </c>
      <c r="D134" s="9"/>
      <c r="E134" s="10"/>
      <c r="F134" s="45"/>
      <c r="G134" s="10" t="str">
        <f t="shared" si="30"/>
        <v/>
      </c>
      <c r="H134" s="11"/>
      <c r="I134" s="14"/>
      <c r="J134" s="11" t="str">
        <f t="shared" si="32"/>
        <v/>
      </c>
      <c r="K134" s="11"/>
      <c r="L134" s="11" t="str">
        <f t="shared" si="31"/>
        <v/>
      </c>
      <c r="M134" s="11" t="str">
        <f t="shared" si="33"/>
        <v/>
      </c>
      <c r="N134" s="11" t="str">
        <f>IF(E134&lt;&gt;"",VLOOKUP(E134,依頼一覧!F:H,2,0),"")</f>
        <v/>
      </c>
    </row>
    <row r="135" spans="1:14">
      <c r="A135" s="7">
        <v>134</v>
      </c>
      <c r="B135" s="8" t="str">
        <f t="shared" ca="1" si="29"/>
        <v/>
      </c>
      <c r="C135" s="9" t="str">
        <f t="shared" si="34"/>
        <v/>
      </c>
      <c r="D135" s="9"/>
      <c r="E135" s="10"/>
      <c r="F135" s="45"/>
      <c r="G135" s="10" t="str">
        <f t="shared" si="30"/>
        <v/>
      </c>
      <c r="H135" s="11"/>
      <c r="I135" s="14"/>
      <c r="J135" s="11" t="str">
        <f t="shared" si="32"/>
        <v/>
      </c>
      <c r="K135" s="11"/>
      <c r="L135" s="11" t="str">
        <f t="shared" si="31"/>
        <v/>
      </c>
      <c r="M135" s="11" t="str">
        <f t="shared" si="33"/>
        <v/>
      </c>
      <c r="N135" s="11" t="str">
        <f>IF(E135&lt;&gt;"",VLOOKUP(E135,依頼一覧!F:H,2,0),"")</f>
        <v/>
      </c>
    </row>
    <row r="136" spans="1:14">
      <c r="A136" s="7">
        <v>135</v>
      </c>
      <c r="B136" s="8" t="str">
        <f t="shared" ca="1" si="29"/>
        <v/>
      </c>
      <c r="C136" s="9" t="str">
        <f t="shared" si="34"/>
        <v/>
      </c>
      <c r="D136" s="9"/>
      <c r="E136" s="10"/>
      <c r="F136" s="45"/>
      <c r="G136" s="10" t="str">
        <f t="shared" si="30"/>
        <v/>
      </c>
      <c r="H136" s="11"/>
      <c r="I136" s="14"/>
      <c r="J136" s="11" t="str">
        <f t="shared" si="32"/>
        <v/>
      </c>
      <c r="K136" s="11"/>
      <c r="L136" s="11" t="str">
        <f t="shared" si="31"/>
        <v/>
      </c>
      <c r="M136" s="11" t="str">
        <f t="shared" si="33"/>
        <v/>
      </c>
      <c r="N136" s="11" t="str">
        <f>IF(E136&lt;&gt;"",VLOOKUP(E136,依頼一覧!F:H,2,0),"")</f>
        <v/>
      </c>
    </row>
    <row r="137" spans="1:14">
      <c r="A137" s="7">
        <v>136</v>
      </c>
      <c r="B137" s="8" t="str">
        <f t="shared" ca="1" si="29"/>
        <v/>
      </c>
      <c r="C137" s="9" t="str">
        <f t="shared" si="34"/>
        <v/>
      </c>
      <c r="D137" s="9"/>
      <c r="E137" s="10"/>
      <c r="F137" s="45"/>
      <c r="G137" s="10" t="str">
        <f t="shared" si="30"/>
        <v/>
      </c>
      <c r="H137" s="11"/>
      <c r="I137" s="14"/>
      <c r="J137" s="11" t="str">
        <f t="shared" si="32"/>
        <v/>
      </c>
      <c r="K137" s="11"/>
      <c r="L137" s="11" t="str">
        <f t="shared" si="31"/>
        <v/>
      </c>
      <c r="M137" s="11" t="str">
        <f t="shared" si="33"/>
        <v/>
      </c>
      <c r="N137" s="11" t="str">
        <f>IF(E137&lt;&gt;"",VLOOKUP(E137,依頼一覧!F:H,2,0),"")</f>
        <v/>
      </c>
    </row>
    <row r="138" spans="1:14">
      <c r="A138" s="7">
        <v>137</v>
      </c>
      <c r="B138" s="8" t="str">
        <f t="shared" ca="1" si="29"/>
        <v/>
      </c>
      <c r="C138" s="9" t="str">
        <f t="shared" si="34"/>
        <v/>
      </c>
      <c r="D138" s="9"/>
      <c r="E138" s="10"/>
      <c r="F138" s="45"/>
      <c r="G138" s="10" t="str">
        <f t="shared" si="30"/>
        <v/>
      </c>
      <c r="H138" s="11"/>
      <c r="I138" s="14"/>
      <c r="J138" s="11" t="str">
        <f t="shared" si="32"/>
        <v/>
      </c>
      <c r="K138" s="11"/>
      <c r="L138" s="11" t="str">
        <f t="shared" si="31"/>
        <v/>
      </c>
      <c r="M138" s="11" t="str">
        <f t="shared" si="33"/>
        <v/>
      </c>
      <c r="N138" s="11" t="str">
        <f>IF(E138&lt;&gt;"",VLOOKUP(E138,依頼一覧!F:H,2,0),"")</f>
        <v/>
      </c>
    </row>
    <row r="139" spans="1:14">
      <c r="A139" s="7">
        <v>138</v>
      </c>
      <c r="B139" s="8" t="str">
        <f t="shared" ca="1" si="29"/>
        <v/>
      </c>
      <c r="C139" s="9" t="str">
        <f t="shared" si="34"/>
        <v/>
      </c>
      <c r="D139" s="9"/>
      <c r="E139" s="10"/>
      <c r="F139" s="45"/>
      <c r="G139" s="10" t="str">
        <f t="shared" si="30"/>
        <v/>
      </c>
      <c r="H139" s="11"/>
      <c r="I139" s="14"/>
      <c r="J139" s="11" t="str">
        <f t="shared" si="32"/>
        <v/>
      </c>
      <c r="K139" s="11"/>
      <c r="L139" s="11" t="str">
        <f t="shared" si="31"/>
        <v/>
      </c>
      <c r="M139" s="11" t="str">
        <f t="shared" si="33"/>
        <v/>
      </c>
      <c r="N139" s="11" t="str">
        <f>IF(E139&lt;&gt;"",VLOOKUP(E139,依頼一覧!F:H,2,0),"")</f>
        <v/>
      </c>
    </row>
    <row r="140" spans="1:14">
      <c r="A140" s="7">
        <v>139</v>
      </c>
      <c r="B140" s="8" t="str">
        <f t="shared" ca="1" si="29"/>
        <v/>
      </c>
      <c r="C140" s="9" t="str">
        <f t="shared" si="34"/>
        <v/>
      </c>
      <c r="D140" s="9"/>
      <c r="E140" s="10"/>
      <c r="F140" s="45"/>
      <c r="G140" s="10" t="str">
        <f t="shared" si="30"/>
        <v/>
      </c>
      <c r="H140" s="11"/>
      <c r="I140" s="14"/>
      <c r="J140" s="11" t="str">
        <f t="shared" si="32"/>
        <v/>
      </c>
      <c r="K140" s="11"/>
      <c r="L140" s="11" t="str">
        <f t="shared" si="31"/>
        <v/>
      </c>
      <c r="M140" s="11" t="str">
        <f t="shared" si="33"/>
        <v/>
      </c>
      <c r="N140" s="11" t="str">
        <f>IF(E140&lt;&gt;"",VLOOKUP(E140,依頼一覧!F:H,2,0),"")</f>
        <v/>
      </c>
    </row>
    <row r="141" spans="1:14">
      <c r="A141" s="7">
        <v>140</v>
      </c>
      <c r="B141" s="8" t="str">
        <f t="shared" ca="1" si="29"/>
        <v/>
      </c>
      <c r="C141" s="9" t="str">
        <f t="shared" si="34"/>
        <v/>
      </c>
      <c r="D141" s="9"/>
      <c r="E141" s="10"/>
      <c r="F141" s="45"/>
      <c r="G141" s="10" t="str">
        <f t="shared" si="30"/>
        <v/>
      </c>
      <c r="H141" s="11"/>
      <c r="I141" s="14"/>
      <c r="J141" s="11" t="str">
        <f t="shared" si="32"/>
        <v/>
      </c>
      <c r="K141" s="11"/>
      <c r="L141" s="11" t="str">
        <f t="shared" si="31"/>
        <v/>
      </c>
      <c r="M141" s="11" t="str">
        <f t="shared" si="33"/>
        <v/>
      </c>
      <c r="N141" s="11" t="str">
        <f>IF(E141&lt;&gt;"",VLOOKUP(E141,依頼一覧!F:H,2,0),"")</f>
        <v/>
      </c>
    </row>
    <row r="142" spans="1:14">
      <c r="A142" s="7">
        <v>141</v>
      </c>
      <c r="B142" s="8" t="str">
        <f t="shared" ca="1" si="29"/>
        <v/>
      </c>
      <c r="C142" s="9" t="str">
        <f t="shared" si="34"/>
        <v/>
      </c>
      <c r="D142" s="9"/>
      <c r="E142" s="10"/>
      <c r="F142" s="45"/>
      <c r="G142" s="10" t="str">
        <f t="shared" si="30"/>
        <v/>
      </c>
      <c r="H142" s="11"/>
      <c r="I142" s="14"/>
      <c r="J142" s="11" t="str">
        <f t="shared" si="32"/>
        <v/>
      </c>
      <c r="K142" s="11"/>
      <c r="L142" s="11" t="str">
        <f t="shared" si="31"/>
        <v/>
      </c>
      <c r="M142" s="11" t="str">
        <f t="shared" si="33"/>
        <v/>
      </c>
      <c r="N142" s="11" t="str">
        <f>IF(E142&lt;&gt;"",VLOOKUP(E142,依頼一覧!F:H,2,0),"")</f>
        <v/>
      </c>
    </row>
    <row r="143" spans="1:14">
      <c r="A143" s="7">
        <v>142</v>
      </c>
      <c r="B143" s="8" t="str">
        <f t="shared" ca="1" si="29"/>
        <v/>
      </c>
      <c r="C143" s="9" t="str">
        <f t="shared" si="34"/>
        <v/>
      </c>
      <c r="D143" s="9"/>
      <c r="E143" s="10"/>
      <c r="F143" s="45"/>
      <c r="G143" s="10" t="str">
        <f t="shared" si="30"/>
        <v/>
      </c>
      <c r="H143" s="11"/>
      <c r="I143" s="14"/>
      <c r="J143" s="11" t="str">
        <f t="shared" si="32"/>
        <v/>
      </c>
      <c r="K143" s="11"/>
      <c r="L143" s="11" t="str">
        <f t="shared" si="31"/>
        <v/>
      </c>
      <c r="M143" s="11" t="str">
        <f t="shared" si="33"/>
        <v/>
      </c>
      <c r="N143" s="11" t="str">
        <f>IF(E143&lt;&gt;"",VLOOKUP(E143,依頼一覧!F:H,2,0),"")</f>
        <v/>
      </c>
    </row>
    <row r="144" spans="1:14">
      <c r="A144" s="7">
        <v>143</v>
      </c>
      <c r="B144" s="8" t="str">
        <f t="shared" ca="1" si="29"/>
        <v/>
      </c>
      <c r="C144" s="9" t="str">
        <f t="shared" si="34"/>
        <v/>
      </c>
      <c r="D144" s="9"/>
      <c r="E144" s="10"/>
      <c r="F144" s="45"/>
      <c r="G144" s="10" t="str">
        <f t="shared" si="30"/>
        <v/>
      </c>
      <c r="H144" s="11"/>
      <c r="I144" s="14"/>
      <c r="J144" s="11" t="str">
        <f t="shared" si="32"/>
        <v/>
      </c>
      <c r="K144" s="11"/>
      <c r="L144" s="11" t="str">
        <f t="shared" si="31"/>
        <v/>
      </c>
      <c r="M144" s="11" t="str">
        <f t="shared" si="33"/>
        <v/>
      </c>
      <c r="N144" s="11" t="str">
        <f>IF(E144&lt;&gt;"",VLOOKUP(E144,依頼一覧!F:H,2,0),"")</f>
        <v/>
      </c>
    </row>
    <row r="145" spans="1:14">
      <c r="A145" s="7">
        <v>144</v>
      </c>
      <c r="B145" s="8" t="str">
        <f t="shared" ca="1" si="29"/>
        <v/>
      </c>
      <c r="C145" s="9" t="str">
        <f t="shared" si="34"/>
        <v/>
      </c>
      <c r="D145" s="9"/>
      <c r="E145" s="10"/>
      <c r="F145" s="45"/>
      <c r="G145" s="10" t="str">
        <f t="shared" si="30"/>
        <v/>
      </c>
      <c r="H145" s="11"/>
      <c r="I145" s="14"/>
      <c r="J145" s="11" t="str">
        <f t="shared" si="32"/>
        <v/>
      </c>
      <c r="K145" s="11"/>
      <c r="L145" s="11" t="str">
        <f t="shared" si="31"/>
        <v/>
      </c>
      <c r="M145" s="11" t="str">
        <f t="shared" si="33"/>
        <v/>
      </c>
      <c r="N145" s="11" t="str">
        <f>IF(E145&lt;&gt;"",VLOOKUP(E145,依頼一覧!F:H,2,0),"")</f>
        <v/>
      </c>
    </row>
    <row r="146" spans="1:14">
      <c r="A146" s="7">
        <v>145</v>
      </c>
      <c r="B146" s="8" t="str">
        <f t="shared" ca="1" si="29"/>
        <v/>
      </c>
      <c r="C146" s="9" t="str">
        <f t="shared" si="34"/>
        <v/>
      </c>
      <c r="D146" s="9"/>
      <c r="E146" s="10"/>
      <c r="F146" s="45"/>
      <c r="G146" s="10" t="str">
        <f t="shared" si="30"/>
        <v/>
      </c>
      <c r="H146" s="11"/>
      <c r="I146" s="14"/>
      <c r="J146" s="11" t="str">
        <f t="shared" si="32"/>
        <v/>
      </c>
      <c r="K146" s="11"/>
      <c r="L146" s="11" t="str">
        <f t="shared" si="31"/>
        <v/>
      </c>
      <c r="M146" s="11" t="str">
        <f t="shared" si="33"/>
        <v/>
      </c>
      <c r="N146" s="11" t="str">
        <f>IF(E146&lt;&gt;"",VLOOKUP(E146,依頼一覧!F:H,2,0),"")</f>
        <v/>
      </c>
    </row>
    <row r="147" spans="1:14">
      <c r="A147" s="7">
        <v>146</v>
      </c>
      <c r="B147" s="8" t="str">
        <f t="shared" ca="1" si="29"/>
        <v/>
      </c>
      <c r="C147" s="9" t="str">
        <f t="shared" si="34"/>
        <v/>
      </c>
      <c r="D147" s="9"/>
      <c r="E147" s="10"/>
      <c r="F147" s="45"/>
      <c r="G147" s="10" t="str">
        <f t="shared" si="30"/>
        <v/>
      </c>
      <c r="H147" s="11"/>
      <c r="I147" s="14"/>
      <c r="J147" s="11" t="str">
        <f t="shared" si="32"/>
        <v/>
      </c>
      <c r="K147" s="11"/>
      <c r="L147" s="11" t="str">
        <f t="shared" si="31"/>
        <v/>
      </c>
      <c r="M147" s="11" t="str">
        <f t="shared" si="33"/>
        <v/>
      </c>
      <c r="N147" s="11" t="str">
        <f>IF(E147&lt;&gt;"",VLOOKUP(E147,依頼一覧!F:H,2,0),"")</f>
        <v/>
      </c>
    </row>
    <row r="148" spans="1:14">
      <c r="A148" s="7">
        <v>147</v>
      </c>
      <c r="B148" s="8" t="str">
        <f t="shared" ca="1" si="29"/>
        <v/>
      </c>
      <c r="C148" s="9" t="str">
        <f t="shared" si="34"/>
        <v/>
      </c>
      <c r="D148" s="9"/>
      <c r="E148" s="10"/>
      <c r="F148" s="45"/>
      <c r="G148" s="10" t="str">
        <f t="shared" si="30"/>
        <v/>
      </c>
      <c r="H148" s="11"/>
      <c r="I148" s="14"/>
      <c r="J148" s="11" t="str">
        <f t="shared" si="32"/>
        <v/>
      </c>
      <c r="K148" s="11"/>
      <c r="L148" s="11" t="str">
        <f t="shared" si="31"/>
        <v/>
      </c>
      <c r="M148" s="11" t="str">
        <f t="shared" si="33"/>
        <v/>
      </c>
      <c r="N148" s="11" t="str">
        <f>IF(E148&lt;&gt;"",VLOOKUP(E148,依頼一覧!F:H,2,0),"")</f>
        <v/>
      </c>
    </row>
    <row r="149" spans="1:14">
      <c r="A149" s="7">
        <v>148</v>
      </c>
      <c r="B149" s="8" t="str">
        <f t="shared" ca="1" si="29"/>
        <v/>
      </c>
      <c r="C149" s="9" t="str">
        <f t="shared" si="34"/>
        <v/>
      </c>
      <c r="D149" s="9"/>
      <c r="E149" s="10"/>
      <c r="F149" s="45"/>
      <c r="G149" s="10" t="str">
        <f t="shared" si="30"/>
        <v/>
      </c>
      <c r="H149" s="11"/>
      <c r="I149" s="14"/>
      <c r="J149" s="11" t="str">
        <f t="shared" si="32"/>
        <v/>
      </c>
      <c r="K149" s="11"/>
      <c r="L149" s="11" t="str">
        <f t="shared" si="31"/>
        <v/>
      </c>
      <c r="M149" s="11" t="str">
        <f t="shared" si="33"/>
        <v/>
      </c>
      <c r="N149" s="11" t="str">
        <f>IF(E149&lt;&gt;"",VLOOKUP(E149,依頼一覧!F:H,2,0),"")</f>
        <v/>
      </c>
    </row>
    <row r="150" spans="1:14">
      <c r="A150" s="7">
        <v>149</v>
      </c>
      <c r="B150" s="8" t="str">
        <f t="shared" ca="1" si="29"/>
        <v/>
      </c>
      <c r="C150" s="9" t="str">
        <f t="shared" si="34"/>
        <v/>
      </c>
      <c r="D150" s="9"/>
      <c r="E150" s="10"/>
      <c r="F150" s="45"/>
      <c r="G150" s="10" t="str">
        <f t="shared" si="30"/>
        <v/>
      </c>
      <c r="H150" s="11"/>
      <c r="I150" s="14"/>
      <c r="J150" s="11" t="str">
        <f t="shared" si="32"/>
        <v/>
      </c>
      <c r="K150" s="11"/>
      <c r="L150" s="11" t="str">
        <f t="shared" si="31"/>
        <v/>
      </c>
      <c r="M150" s="11" t="str">
        <f t="shared" si="33"/>
        <v/>
      </c>
      <c r="N150" s="11" t="str">
        <f>IF(E150&lt;&gt;"",VLOOKUP(E150,依頼一覧!F:H,2,0),"")</f>
        <v/>
      </c>
    </row>
    <row r="151" spans="1:14">
      <c r="A151" s="7">
        <v>150</v>
      </c>
      <c r="B151" s="8" t="str">
        <f t="shared" ca="1" si="29"/>
        <v/>
      </c>
      <c r="C151" s="9" t="str">
        <f t="shared" si="34"/>
        <v/>
      </c>
      <c r="D151" s="9"/>
      <c r="E151" s="10"/>
      <c r="F151" s="45"/>
      <c r="G151" s="10" t="str">
        <f t="shared" si="30"/>
        <v/>
      </c>
      <c r="H151" s="11"/>
      <c r="I151" s="14"/>
      <c r="J151" s="11" t="str">
        <f t="shared" si="32"/>
        <v/>
      </c>
      <c r="K151" s="11"/>
      <c r="L151" s="11" t="str">
        <f t="shared" si="31"/>
        <v/>
      </c>
      <c r="M151" s="11" t="str">
        <f t="shared" si="33"/>
        <v/>
      </c>
      <c r="N151" s="11" t="str">
        <f>IF(E151&lt;&gt;"",VLOOKUP(E151,依頼一覧!F:H,2,0),"")</f>
        <v/>
      </c>
    </row>
    <row r="152" spans="1:14">
      <c r="A152" s="7">
        <v>151</v>
      </c>
      <c r="B152" s="8" t="str">
        <f t="shared" ca="1" si="29"/>
        <v/>
      </c>
      <c r="C152" s="9" t="str">
        <f t="shared" si="34"/>
        <v/>
      </c>
      <c r="D152" s="9"/>
      <c r="E152" s="10"/>
      <c r="F152" s="45"/>
      <c r="G152" s="10" t="str">
        <f t="shared" si="30"/>
        <v/>
      </c>
      <c r="H152" s="11"/>
      <c r="I152" s="14"/>
      <c r="J152" s="11" t="str">
        <f t="shared" si="32"/>
        <v/>
      </c>
      <c r="K152" s="11"/>
      <c r="L152" s="11" t="str">
        <f t="shared" si="31"/>
        <v/>
      </c>
      <c r="M152" s="11" t="str">
        <f t="shared" si="33"/>
        <v/>
      </c>
      <c r="N152" s="11" t="str">
        <f>IF(E152&lt;&gt;"",VLOOKUP(E152,依頼一覧!F:H,2,0),"")</f>
        <v/>
      </c>
    </row>
    <row r="153" spans="1:14">
      <c r="A153" s="7">
        <v>152</v>
      </c>
      <c r="B153" s="8" t="str">
        <f t="shared" ca="1" si="29"/>
        <v/>
      </c>
      <c r="C153" s="9" t="str">
        <f t="shared" si="34"/>
        <v/>
      </c>
      <c r="D153" s="9"/>
      <c r="E153" s="10"/>
      <c r="F153" s="45"/>
      <c r="G153" s="10" t="str">
        <f t="shared" si="30"/>
        <v/>
      </c>
      <c r="H153" s="11"/>
      <c r="I153" s="14"/>
      <c r="J153" s="11" t="str">
        <f t="shared" si="32"/>
        <v/>
      </c>
      <c r="K153" s="11"/>
      <c r="L153" s="11" t="str">
        <f t="shared" si="31"/>
        <v/>
      </c>
      <c r="M153" s="11" t="str">
        <f t="shared" si="33"/>
        <v/>
      </c>
      <c r="N153" s="11" t="str">
        <f>IF(E153&lt;&gt;"",VLOOKUP(E153,依頼一覧!F:H,2,0),"")</f>
        <v/>
      </c>
    </row>
    <row r="154" spans="1:14">
      <c r="A154" s="7">
        <v>153</v>
      </c>
      <c r="B154" s="8" t="str">
        <f t="shared" ca="1" si="29"/>
        <v/>
      </c>
      <c r="C154" s="9" t="str">
        <f t="shared" si="34"/>
        <v/>
      </c>
      <c r="D154" s="9"/>
      <c r="E154" s="10"/>
      <c r="F154" s="45"/>
      <c r="G154" s="10" t="str">
        <f t="shared" si="30"/>
        <v/>
      </c>
      <c r="H154" s="11"/>
      <c r="I154" s="14"/>
      <c r="J154" s="11" t="str">
        <f t="shared" si="32"/>
        <v/>
      </c>
      <c r="K154" s="11"/>
      <c r="L154" s="11" t="str">
        <f t="shared" si="31"/>
        <v/>
      </c>
      <c r="M154" s="11" t="str">
        <f t="shared" si="33"/>
        <v/>
      </c>
      <c r="N154" s="11" t="str">
        <f>IF(E154&lt;&gt;"",VLOOKUP(E154,依頼一覧!F:H,2,0),"")</f>
        <v/>
      </c>
    </row>
    <row r="155" spans="1:14">
      <c r="A155" s="7">
        <v>154</v>
      </c>
      <c r="B155" s="8" t="str">
        <f t="shared" ca="1" si="29"/>
        <v/>
      </c>
      <c r="C155" s="9" t="str">
        <f t="shared" si="34"/>
        <v/>
      </c>
      <c r="D155" s="9"/>
      <c r="E155" s="10"/>
      <c r="F155" s="45"/>
      <c r="G155" s="10" t="str">
        <f t="shared" si="30"/>
        <v/>
      </c>
      <c r="H155" s="11"/>
      <c r="I155" s="14"/>
      <c r="J155" s="11" t="str">
        <f t="shared" si="32"/>
        <v/>
      </c>
      <c r="K155" s="11"/>
      <c r="L155" s="11" t="str">
        <f t="shared" si="31"/>
        <v/>
      </c>
      <c r="M155" s="11" t="str">
        <f t="shared" si="33"/>
        <v/>
      </c>
      <c r="N155" s="11" t="str">
        <f>IF(E155&lt;&gt;"",VLOOKUP(E155,依頼一覧!F:H,2,0),"")</f>
        <v/>
      </c>
    </row>
    <row r="156" spans="1:14">
      <c r="A156" s="7">
        <v>155</v>
      </c>
      <c r="B156" s="8" t="str">
        <f t="shared" ca="1" si="29"/>
        <v/>
      </c>
      <c r="C156" s="9" t="str">
        <f t="shared" si="34"/>
        <v/>
      </c>
      <c r="D156" s="9"/>
      <c r="E156" s="10"/>
      <c r="F156" s="45"/>
      <c r="G156" s="10" t="str">
        <f t="shared" si="30"/>
        <v/>
      </c>
      <c r="H156" s="11"/>
      <c r="I156" s="14"/>
      <c r="J156" s="11" t="str">
        <f t="shared" si="32"/>
        <v/>
      </c>
      <c r="K156" s="11"/>
      <c r="L156" s="11" t="str">
        <f t="shared" si="31"/>
        <v/>
      </c>
      <c r="M156" s="11" t="str">
        <f t="shared" si="33"/>
        <v/>
      </c>
      <c r="N156" s="11" t="str">
        <f>IF(E156&lt;&gt;"",VLOOKUP(E156,依頼一覧!F:H,2,0),"")</f>
        <v/>
      </c>
    </row>
    <row r="157" spans="1:14">
      <c r="A157" s="7">
        <v>156</v>
      </c>
      <c r="B157" s="8" t="str">
        <f t="shared" ca="1" si="29"/>
        <v/>
      </c>
      <c r="C157" s="9" t="str">
        <f t="shared" si="34"/>
        <v/>
      </c>
      <c r="D157" s="9"/>
      <c r="E157" s="10"/>
      <c r="F157" s="45"/>
      <c r="G157" s="10" t="str">
        <f t="shared" si="30"/>
        <v/>
      </c>
      <c r="H157" s="11"/>
      <c r="I157" s="14"/>
      <c r="J157" s="11" t="str">
        <f t="shared" si="32"/>
        <v/>
      </c>
      <c r="K157" s="11"/>
      <c r="L157" s="11" t="str">
        <f t="shared" si="31"/>
        <v/>
      </c>
      <c r="M157" s="11" t="str">
        <f t="shared" si="33"/>
        <v/>
      </c>
      <c r="N157" s="11" t="str">
        <f>IF(E157&lt;&gt;"",VLOOKUP(E157,依頼一覧!F:H,2,0),"")</f>
        <v/>
      </c>
    </row>
    <row r="158" spans="1:14">
      <c r="A158" s="7">
        <v>157</v>
      </c>
      <c r="B158" s="8" t="str">
        <f t="shared" ca="1" si="29"/>
        <v/>
      </c>
      <c r="C158" s="9" t="str">
        <f t="shared" si="34"/>
        <v/>
      </c>
      <c r="D158" s="9"/>
      <c r="E158" s="10"/>
      <c r="F158" s="45"/>
      <c r="G158" s="10" t="str">
        <f t="shared" si="30"/>
        <v/>
      </c>
      <c r="H158" s="11"/>
      <c r="I158" s="14"/>
      <c r="J158" s="11" t="str">
        <f t="shared" si="32"/>
        <v/>
      </c>
      <c r="K158" s="11"/>
      <c r="L158" s="11" t="str">
        <f t="shared" si="31"/>
        <v/>
      </c>
      <c r="M158" s="11" t="str">
        <f t="shared" si="33"/>
        <v/>
      </c>
      <c r="N158" s="11" t="str">
        <f>IF(E158&lt;&gt;"",VLOOKUP(E158,依頼一覧!F:H,2,0),"")</f>
        <v/>
      </c>
    </row>
    <row r="159" spans="1:14">
      <c r="A159" s="7">
        <v>158</v>
      </c>
      <c r="B159" s="8" t="str">
        <f t="shared" ca="1" si="29"/>
        <v/>
      </c>
      <c r="C159" s="9" t="str">
        <f t="shared" si="34"/>
        <v/>
      </c>
      <c r="D159" s="9"/>
      <c r="E159" s="10"/>
      <c r="F159" s="45"/>
      <c r="G159" s="10" t="str">
        <f t="shared" si="30"/>
        <v/>
      </c>
      <c r="H159" s="11"/>
      <c r="I159" s="14"/>
      <c r="J159" s="11" t="str">
        <f t="shared" si="32"/>
        <v/>
      </c>
      <c r="K159" s="11"/>
      <c r="L159" s="11" t="str">
        <f t="shared" si="31"/>
        <v/>
      </c>
      <c r="M159" s="11" t="str">
        <f t="shared" si="33"/>
        <v/>
      </c>
      <c r="N159" s="11" t="str">
        <f>IF(E159&lt;&gt;"",VLOOKUP(E159,依頼一覧!F:H,2,0),"")</f>
        <v/>
      </c>
    </row>
    <row r="160" spans="1:14">
      <c r="A160" s="7">
        <v>159</v>
      </c>
      <c r="B160" s="8" t="str">
        <f t="shared" ca="1" si="29"/>
        <v/>
      </c>
      <c r="C160" s="9" t="str">
        <f t="shared" si="34"/>
        <v/>
      </c>
      <c r="D160" s="9"/>
      <c r="E160" s="10"/>
      <c r="F160" s="45"/>
      <c r="G160" s="10" t="str">
        <f t="shared" si="30"/>
        <v/>
      </c>
      <c r="H160" s="11"/>
      <c r="I160" s="14"/>
      <c r="J160" s="11" t="str">
        <f t="shared" si="32"/>
        <v/>
      </c>
      <c r="K160" s="11"/>
      <c r="L160" s="11" t="str">
        <f t="shared" si="31"/>
        <v/>
      </c>
      <c r="M160" s="11" t="str">
        <f t="shared" si="33"/>
        <v/>
      </c>
      <c r="N160" s="11" t="str">
        <f>IF(E160&lt;&gt;"",VLOOKUP(E160,依頼一覧!F:H,2,0),"")</f>
        <v/>
      </c>
    </row>
    <row r="161" spans="1:14">
      <c r="A161" s="7">
        <v>160</v>
      </c>
      <c r="B161" s="8" t="str">
        <f t="shared" ca="1" si="29"/>
        <v/>
      </c>
      <c r="C161" s="9" t="str">
        <f t="shared" si="34"/>
        <v/>
      </c>
      <c r="D161" s="9"/>
      <c r="E161" s="10"/>
      <c r="F161" s="45"/>
      <c r="G161" s="10" t="str">
        <f t="shared" si="30"/>
        <v/>
      </c>
      <c r="H161" s="11"/>
      <c r="I161" s="14"/>
      <c r="J161" s="11" t="str">
        <f t="shared" si="32"/>
        <v/>
      </c>
      <c r="K161" s="11"/>
      <c r="L161" s="11" t="str">
        <f t="shared" si="31"/>
        <v/>
      </c>
      <c r="M161" s="11" t="str">
        <f t="shared" si="33"/>
        <v/>
      </c>
      <c r="N161" s="11" t="str">
        <f>IF(E161&lt;&gt;"",VLOOKUP(E161,依頼一覧!F:H,2,0),"")</f>
        <v/>
      </c>
    </row>
    <row r="162" spans="1:14">
      <c r="A162" s="7">
        <v>161</v>
      </c>
      <c r="B162" s="8" t="str">
        <f t="shared" ca="1" si="29"/>
        <v/>
      </c>
      <c r="C162" s="9" t="str">
        <f t="shared" si="34"/>
        <v/>
      </c>
      <c r="D162" s="9"/>
      <c r="E162" s="10"/>
      <c r="F162" s="45"/>
      <c r="G162" s="10" t="str">
        <f t="shared" si="30"/>
        <v/>
      </c>
      <c r="H162" s="11"/>
      <c r="I162" s="14"/>
      <c r="J162" s="11" t="str">
        <f t="shared" si="32"/>
        <v/>
      </c>
      <c r="K162" s="11"/>
      <c r="L162" s="11" t="str">
        <f t="shared" si="31"/>
        <v/>
      </c>
      <c r="M162" s="11" t="str">
        <f t="shared" si="33"/>
        <v/>
      </c>
      <c r="N162" s="11" t="str">
        <f>IF(E162&lt;&gt;"",VLOOKUP(E162,依頼一覧!F:H,2,0),"")</f>
        <v/>
      </c>
    </row>
    <row r="163" spans="1:14">
      <c r="A163" s="7">
        <v>162</v>
      </c>
      <c r="B163" s="8" t="str">
        <f t="shared" ca="1" si="29"/>
        <v/>
      </c>
      <c r="C163" s="9" t="str">
        <f t="shared" si="34"/>
        <v/>
      </c>
      <c r="D163" s="9"/>
      <c r="E163" s="10"/>
      <c r="F163" s="45"/>
      <c r="G163" s="10" t="str">
        <f t="shared" si="30"/>
        <v/>
      </c>
      <c r="H163" s="11"/>
      <c r="I163" s="14"/>
      <c r="J163" s="11" t="str">
        <f t="shared" si="32"/>
        <v/>
      </c>
      <c r="K163" s="11"/>
      <c r="L163" s="11" t="str">
        <f t="shared" si="31"/>
        <v/>
      </c>
      <c r="M163" s="11" t="str">
        <f t="shared" si="33"/>
        <v/>
      </c>
      <c r="N163" s="11" t="str">
        <f>IF(E163&lt;&gt;"",VLOOKUP(E163,依頼一覧!F:H,2,0),"")</f>
        <v/>
      </c>
    </row>
    <row r="164" spans="1:14">
      <c r="A164" s="7">
        <v>163</v>
      </c>
      <c r="B164" s="8" t="str">
        <f t="shared" ca="1" si="29"/>
        <v/>
      </c>
      <c r="C164" s="9" t="str">
        <f t="shared" si="34"/>
        <v/>
      </c>
      <c r="D164" s="9"/>
      <c r="E164" s="10"/>
      <c r="F164" s="45"/>
      <c r="G164" s="10" t="str">
        <f t="shared" si="30"/>
        <v/>
      </c>
      <c r="H164" s="11"/>
      <c r="I164" s="14"/>
      <c r="J164" s="11" t="str">
        <f t="shared" si="32"/>
        <v/>
      </c>
      <c r="K164" s="11"/>
      <c r="L164" s="11" t="str">
        <f t="shared" si="31"/>
        <v/>
      </c>
      <c r="M164" s="11" t="str">
        <f t="shared" si="33"/>
        <v/>
      </c>
      <c r="N164" s="11" t="str">
        <f>IF(E164&lt;&gt;"",VLOOKUP(E164,依頼一覧!F:H,2,0),"")</f>
        <v/>
      </c>
    </row>
    <row r="165" spans="1:14">
      <c r="A165" s="7">
        <v>164</v>
      </c>
      <c r="B165" s="8" t="str">
        <f t="shared" ca="1" si="29"/>
        <v/>
      </c>
      <c r="C165" s="9" t="str">
        <f t="shared" si="34"/>
        <v/>
      </c>
      <c r="D165" s="9"/>
      <c r="E165" s="10"/>
      <c r="F165" s="45"/>
      <c r="G165" s="10" t="str">
        <f t="shared" si="30"/>
        <v/>
      </c>
      <c r="H165" s="11"/>
      <c r="I165" s="14"/>
      <c r="J165" s="11" t="str">
        <f t="shared" si="32"/>
        <v/>
      </c>
      <c r="K165" s="11"/>
      <c r="L165" s="11" t="str">
        <f t="shared" si="31"/>
        <v/>
      </c>
      <c r="M165" s="11" t="str">
        <f t="shared" si="33"/>
        <v/>
      </c>
      <c r="N165" s="11" t="str">
        <f>IF(E165&lt;&gt;"",VLOOKUP(E165,依頼一覧!F:H,2,0),"")</f>
        <v/>
      </c>
    </row>
    <row r="166" spans="1:14">
      <c r="A166" s="7">
        <v>165</v>
      </c>
      <c r="B166" s="8" t="str">
        <f t="shared" ca="1" si="29"/>
        <v/>
      </c>
      <c r="C166" s="9" t="str">
        <f t="shared" si="34"/>
        <v/>
      </c>
      <c r="D166" s="9"/>
      <c r="E166" s="10"/>
      <c r="F166" s="45"/>
      <c r="G166" s="10" t="str">
        <f t="shared" si="30"/>
        <v/>
      </c>
      <c r="H166" s="11"/>
      <c r="I166" s="14"/>
      <c r="J166" s="11" t="str">
        <f t="shared" si="32"/>
        <v/>
      </c>
      <c r="K166" s="11"/>
      <c r="L166" s="11" t="str">
        <f t="shared" si="31"/>
        <v/>
      </c>
      <c r="M166" s="11" t="str">
        <f t="shared" si="33"/>
        <v/>
      </c>
      <c r="N166" s="11" t="str">
        <f>IF(E166&lt;&gt;"",VLOOKUP(E166,依頼一覧!F:H,2,0),"")</f>
        <v/>
      </c>
    </row>
    <row r="167" spans="1:14">
      <c r="A167" s="7">
        <v>166</v>
      </c>
      <c r="B167" s="8" t="str">
        <f t="shared" ca="1" si="29"/>
        <v/>
      </c>
      <c r="C167" s="9" t="str">
        <f t="shared" si="34"/>
        <v/>
      </c>
      <c r="D167" s="9"/>
      <c r="E167" s="10"/>
      <c r="F167" s="45"/>
      <c r="G167" s="10" t="str">
        <f t="shared" si="30"/>
        <v/>
      </c>
      <c r="H167" s="11"/>
      <c r="I167" s="14"/>
      <c r="J167" s="11" t="str">
        <f t="shared" si="32"/>
        <v/>
      </c>
      <c r="K167" s="11"/>
      <c r="L167" s="11" t="str">
        <f t="shared" si="31"/>
        <v/>
      </c>
      <c r="M167" s="11" t="str">
        <f t="shared" si="33"/>
        <v/>
      </c>
      <c r="N167" s="11" t="str">
        <f>IF(E167&lt;&gt;"",VLOOKUP(E167,依頼一覧!F:H,2,0),"")</f>
        <v/>
      </c>
    </row>
    <row r="168" spans="1:14">
      <c r="A168" s="7">
        <v>167</v>
      </c>
      <c r="B168" s="8" t="str">
        <f t="shared" ca="1" si="29"/>
        <v/>
      </c>
      <c r="C168" s="9" t="str">
        <f t="shared" si="34"/>
        <v/>
      </c>
      <c r="D168" s="9"/>
      <c r="E168" s="10"/>
      <c r="F168" s="45"/>
      <c r="G168" s="10" t="str">
        <f t="shared" si="30"/>
        <v/>
      </c>
      <c r="H168" s="11"/>
      <c r="I168" s="14"/>
      <c r="J168" s="11" t="str">
        <f t="shared" si="32"/>
        <v/>
      </c>
      <c r="K168" s="11"/>
      <c r="L168" s="11" t="str">
        <f t="shared" si="31"/>
        <v/>
      </c>
      <c r="M168" s="11" t="str">
        <f t="shared" si="33"/>
        <v/>
      </c>
      <c r="N168" s="11" t="str">
        <f>IF(E168&lt;&gt;"",VLOOKUP(E168,依頼一覧!F:H,2,0),"")</f>
        <v/>
      </c>
    </row>
    <row r="169" spans="1:14">
      <c r="A169" s="7">
        <v>168</v>
      </c>
      <c r="B169" s="8" t="str">
        <f t="shared" ca="1" si="29"/>
        <v/>
      </c>
      <c r="C169" s="9" t="str">
        <f t="shared" si="34"/>
        <v/>
      </c>
      <c r="D169" s="9"/>
      <c r="E169" s="10"/>
      <c r="F169" s="45"/>
      <c r="G169" s="10" t="str">
        <f t="shared" si="30"/>
        <v/>
      </c>
      <c r="H169" s="11"/>
      <c r="I169" s="14"/>
      <c r="J169" s="11" t="str">
        <f t="shared" si="32"/>
        <v/>
      </c>
      <c r="K169" s="11"/>
      <c r="L169" s="11" t="str">
        <f t="shared" si="31"/>
        <v/>
      </c>
      <c r="M169" s="11" t="str">
        <f t="shared" si="33"/>
        <v/>
      </c>
      <c r="N169" s="11" t="str">
        <f>IF(E169&lt;&gt;"",VLOOKUP(E169,依頼一覧!F:H,2,0),"")</f>
        <v/>
      </c>
    </row>
    <row r="170" spans="1:14">
      <c r="A170" s="7">
        <v>169</v>
      </c>
      <c r="B170" s="8" t="str">
        <f t="shared" ca="1" si="29"/>
        <v/>
      </c>
      <c r="C170" s="9" t="str">
        <f t="shared" si="34"/>
        <v/>
      </c>
      <c r="D170" s="9"/>
      <c r="E170" s="10"/>
      <c r="F170" s="45"/>
      <c r="G170" s="10" t="str">
        <f t="shared" si="30"/>
        <v/>
      </c>
      <c r="H170" s="11"/>
      <c r="I170" s="14"/>
      <c r="J170" s="11" t="str">
        <f t="shared" si="32"/>
        <v/>
      </c>
      <c r="K170" s="11"/>
      <c r="L170" s="11" t="str">
        <f t="shared" si="31"/>
        <v/>
      </c>
      <c r="M170" s="11" t="str">
        <f t="shared" si="33"/>
        <v/>
      </c>
      <c r="N170" s="11" t="str">
        <f>IF(E170&lt;&gt;"",VLOOKUP(E170,依頼一覧!F:H,2,0),"")</f>
        <v/>
      </c>
    </row>
    <row r="171" spans="1:14">
      <c r="A171" s="7">
        <v>170</v>
      </c>
      <c r="B171" s="8" t="str">
        <f t="shared" ca="1" si="29"/>
        <v/>
      </c>
      <c r="C171" s="9" t="str">
        <f t="shared" si="34"/>
        <v/>
      </c>
      <c r="D171" s="9"/>
      <c r="E171" s="10"/>
      <c r="F171" s="45"/>
      <c r="G171" s="10" t="str">
        <f t="shared" si="30"/>
        <v/>
      </c>
      <c r="H171" s="11"/>
      <c r="I171" s="14"/>
      <c r="J171" s="11" t="str">
        <f t="shared" si="32"/>
        <v/>
      </c>
      <c r="K171" s="11"/>
      <c r="L171" s="11" t="str">
        <f t="shared" si="31"/>
        <v/>
      </c>
      <c r="M171" s="11" t="str">
        <f t="shared" si="33"/>
        <v/>
      </c>
      <c r="N171" s="11" t="str">
        <f>IF(E171&lt;&gt;"",VLOOKUP(E171,依頼一覧!F:H,2,0),"")</f>
        <v/>
      </c>
    </row>
    <row r="172" spans="1:14">
      <c r="A172" s="7">
        <v>171</v>
      </c>
      <c r="B172" s="8" t="str">
        <f t="shared" ca="1" si="29"/>
        <v/>
      </c>
      <c r="C172" s="9" t="str">
        <f t="shared" si="34"/>
        <v/>
      </c>
      <c r="D172" s="9"/>
      <c r="E172" s="10"/>
      <c r="F172" s="45"/>
      <c r="G172" s="10" t="str">
        <f t="shared" si="30"/>
        <v/>
      </c>
      <c r="H172" s="11"/>
      <c r="I172" s="14"/>
      <c r="J172" s="11" t="str">
        <f t="shared" si="32"/>
        <v/>
      </c>
      <c r="K172" s="11"/>
      <c r="L172" s="11" t="str">
        <f t="shared" si="31"/>
        <v/>
      </c>
      <c r="M172" s="11" t="str">
        <f t="shared" si="33"/>
        <v/>
      </c>
      <c r="N172" s="11" t="str">
        <f>IF(E172&lt;&gt;"",VLOOKUP(E172,依頼一覧!F:H,2,0),"")</f>
        <v/>
      </c>
    </row>
    <row r="173" spans="1:14">
      <c r="A173" s="7">
        <v>172</v>
      </c>
      <c r="B173" s="8" t="str">
        <f t="shared" ca="1" si="29"/>
        <v/>
      </c>
      <c r="C173" s="9" t="str">
        <f t="shared" si="34"/>
        <v/>
      </c>
      <c r="D173" s="9"/>
      <c r="E173" s="10"/>
      <c r="F173" s="45"/>
      <c r="G173" s="10" t="str">
        <f t="shared" si="30"/>
        <v/>
      </c>
      <c r="H173" s="11"/>
      <c r="I173" s="14"/>
      <c r="J173" s="11" t="str">
        <f t="shared" si="32"/>
        <v/>
      </c>
      <c r="K173" s="11"/>
      <c r="L173" s="11" t="str">
        <f t="shared" si="31"/>
        <v/>
      </c>
      <c r="M173" s="11" t="str">
        <f t="shared" si="33"/>
        <v/>
      </c>
      <c r="N173" s="11" t="str">
        <f>IF(E173&lt;&gt;"",VLOOKUP(E173,依頼一覧!F:H,2,0),"")</f>
        <v/>
      </c>
    </row>
    <row r="174" spans="1:14">
      <c r="A174" s="7">
        <v>173</v>
      </c>
      <c r="B174" s="8" t="str">
        <f t="shared" ca="1" si="29"/>
        <v/>
      </c>
      <c r="C174" s="9" t="str">
        <f t="shared" si="34"/>
        <v/>
      </c>
      <c r="D174" s="9"/>
      <c r="E174" s="10"/>
      <c r="F174" s="45"/>
      <c r="G174" s="10" t="str">
        <f t="shared" si="30"/>
        <v/>
      </c>
      <c r="H174" s="11"/>
      <c r="I174" s="14"/>
      <c r="J174" s="11" t="str">
        <f t="shared" si="32"/>
        <v/>
      </c>
      <c r="K174" s="11"/>
      <c r="L174" s="11" t="str">
        <f t="shared" si="31"/>
        <v/>
      </c>
      <c r="M174" s="11" t="str">
        <f t="shared" si="33"/>
        <v/>
      </c>
      <c r="N174" s="11" t="str">
        <f>IF(E174&lt;&gt;"",VLOOKUP(E174,依頼一覧!F:H,2,0),"")</f>
        <v/>
      </c>
    </row>
    <row r="175" spans="1:14">
      <c r="A175" s="7">
        <v>174</v>
      </c>
      <c r="B175" s="8" t="str">
        <f t="shared" ca="1" si="29"/>
        <v/>
      </c>
      <c r="C175" s="9" t="str">
        <f t="shared" si="34"/>
        <v/>
      </c>
      <c r="D175" s="9"/>
      <c r="E175" s="10"/>
      <c r="F175" s="45"/>
      <c r="G175" s="10" t="str">
        <f t="shared" si="30"/>
        <v/>
      </c>
      <c r="H175" s="11"/>
      <c r="I175" s="14"/>
      <c r="J175" s="11" t="str">
        <f t="shared" si="32"/>
        <v/>
      </c>
      <c r="K175" s="11"/>
      <c r="L175" s="11" t="str">
        <f t="shared" si="31"/>
        <v/>
      </c>
      <c r="M175" s="11" t="str">
        <f t="shared" si="33"/>
        <v/>
      </c>
      <c r="N175" s="11" t="str">
        <f>IF(E175&lt;&gt;"",VLOOKUP(E175,依頼一覧!F:H,2,0),"")</f>
        <v/>
      </c>
    </row>
    <row r="176" spans="1:14">
      <c r="A176" s="7">
        <v>175</v>
      </c>
      <c r="B176" s="8" t="str">
        <f t="shared" ca="1" si="29"/>
        <v/>
      </c>
      <c r="C176" s="9" t="str">
        <f t="shared" si="34"/>
        <v/>
      </c>
      <c r="D176" s="9"/>
      <c r="E176" s="10"/>
      <c r="F176" s="45"/>
      <c r="G176" s="10" t="str">
        <f t="shared" si="30"/>
        <v/>
      </c>
      <c r="H176" s="11"/>
      <c r="I176" s="14"/>
      <c r="J176" s="11" t="str">
        <f t="shared" si="32"/>
        <v/>
      </c>
      <c r="K176" s="11"/>
      <c r="L176" s="11" t="str">
        <f t="shared" si="31"/>
        <v/>
      </c>
      <c r="M176" s="11" t="str">
        <f t="shared" si="33"/>
        <v/>
      </c>
      <c r="N176" s="11" t="str">
        <f>IF(E176&lt;&gt;"",VLOOKUP(E176,依頼一覧!F:H,2,0),"")</f>
        <v/>
      </c>
    </row>
    <row r="177" spans="1:14">
      <c r="A177" s="7">
        <v>176</v>
      </c>
      <c r="B177" s="8" t="str">
        <f t="shared" ca="1" si="29"/>
        <v/>
      </c>
      <c r="C177" s="9" t="str">
        <f t="shared" si="34"/>
        <v/>
      </c>
      <c r="D177" s="9"/>
      <c r="E177" s="10"/>
      <c r="F177" s="45"/>
      <c r="G177" s="10" t="str">
        <f t="shared" si="30"/>
        <v/>
      </c>
      <c r="H177" s="11"/>
      <c r="I177" s="14"/>
      <c r="J177" s="11" t="str">
        <f t="shared" si="32"/>
        <v/>
      </c>
      <c r="K177" s="11"/>
      <c r="L177" s="11" t="str">
        <f t="shared" si="31"/>
        <v/>
      </c>
      <c r="M177" s="11" t="str">
        <f t="shared" si="33"/>
        <v/>
      </c>
      <c r="N177" s="11" t="str">
        <f>IF(E177&lt;&gt;"",VLOOKUP(E177,依頼一覧!F:H,2,0),"")</f>
        <v/>
      </c>
    </row>
    <row r="178" spans="1:14">
      <c r="A178" s="7">
        <v>177</v>
      </c>
      <c r="B178" s="8" t="str">
        <f t="shared" ca="1" si="29"/>
        <v/>
      </c>
      <c r="C178" s="9" t="str">
        <f t="shared" si="34"/>
        <v/>
      </c>
      <c r="D178" s="9"/>
      <c r="E178" s="10"/>
      <c r="F178" s="45"/>
      <c r="G178" s="10" t="str">
        <f t="shared" si="30"/>
        <v/>
      </c>
      <c r="H178" s="11"/>
      <c r="I178" s="14"/>
      <c r="J178" s="11" t="str">
        <f t="shared" si="32"/>
        <v/>
      </c>
      <c r="K178" s="11"/>
      <c r="L178" s="11" t="str">
        <f t="shared" si="31"/>
        <v/>
      </c>
      <c r="M178" s="11" t="str">
        <f t="shared" si="33"/>
        <v/>
      </c>
      <c r="N178" s="11" t="str">
        <f>IF(E178&lt;&gt;"",VLOOKUP(E178,依頼一覧!F:H,2,0),"")</f>
        <v/>
      </c>
    </row>
    <row r="179" spans="1:14">
      <c r="A179" s="7">
        <v>178</v>
      </c>
      <c r="B179" s="8" t="str">
        <f t="shared" ca="1" si="29"/>
        <v/>
      </c>
      <c r="C179" s="9" t="str">
        <f t="shared" si="34"/>
        <v/>
      </c>
      <c r="D179" s="9"/>
      <c r="E179" s="10"/>
      <c r="F179" s="45"/>
      <c r="G179" s="10" t="str">
        <f t="shared" si="30"/>
        <v/>
      </c>
      <c r="H179" s="11"/>
      <c r="I179" s="14"/>
      <c r="J179" s="11" t="str">
        <f t="shared" si="32"/>
        <v/>
      </c>
      <c r="K179" s="11"/>
      <c r="L179" s="11" t="str">
        <f t="shared" si="31"/>
        <v/>
      </c>
      <c r="M179" s="11" t="str">
        <f t="shared" si="33"/>
        <v/>
      </c>
      <c r="N179" s="11" t="str">
        <f>IF(E179&lt;&gt;"",VLOOKUP(E179,依頼一覧!F:H,2,0),"")</f>
        <v/>
      </c>
    </row>
    <row r="180" spans="1:14">
      <c r="A180" s="7">
        <v>179</v>
      </c>
      <c r="B180" s="8" t="str">
        <f t="shared" ca="1" si="29"/>
        <v/>
      </c>
      <c r="C180" s="9" t="str">
        <f t="shared" si="34"/>
        <v/>
      </c>
      <c r="D180" s="9"/>
      <c r="E180" s="10"/>
      <c r="F180" s="45"/>
      <c r="G180" s="10" t="str">
        <f t="shared" si="30"/>
        <v/>
      </c>
      <c r="H180" s="11"/>
      <c r="I180" s="14"/>
      <c r="J180" s="11" t="str">
        <f t="shared" si="32"/>
        <v/>
      </c>
      <c r="K180" s="11"/>
      <c r="L180" s="11" t="str">
        <f t="shared" si="31"/>
        <v/>
      </c>
      <c r="M180" s="11" t="str">
        <f t="shared" si="33"/>
        <v/>
      </c>
      <c r="N180" s="11" t="str">
        <f>IF(E180&lt;&gt;"",VLOOKUP(E180,依頼一覧!F:H,2,0),"")</f>
        <v/>
      </c>
    </row>
    <row r="181" spans="1:14">
      <c r="A181" s="7">
        <v>180</v>
      </c>
      <c r="B181" s="8" t="str">
        <f t="shared" ca="1" si="29"/>
        <v/>
      </c>
      <c r="C181" s="9" t="str">
        <f t="shared" si="34"/>
        <v/>
      </c>
      <c r="D181" s="9"/>
      <c r="E181" s="10"/>
      <c r="F181" s="45"/>
      <c r="G181" s="10" t="str">
        <f t="shared" si="30"/>
        <v/>
      </c>
      <c r="H181" s="11"/>
      <c r="I181" s="14"/>
      <c r="J181" s="11" t="str">
        <f t="shared" si="32"/>
        <v/>
      </c>
      <c r="K181" s="11"/>
      <c r="L181" s="11" t="str">
        <f t="shared" si="31"/>
        <v/>
      </c>
      <c r="M181" s="11" t="str">
        <f t="shared" si="33"/>
        <v/>
      </c>
      <c r="N181" s="11" t="str">
        <f>IF(E181&lt;&gt;"",VLOOKUP(E181,依頼一覧!F:H,2,0),"")</f>
        <v/>
      </c>
    </row>
    <row r="182" spans="1:14">
      <c r="A182" s="7">
        <v>181</v>
      </c>
      <c r="B182" s="8" t="str">
        <f t="shared" ca="1" si="29"/>
        <v/>
      </c>
      <c r="C182" s="9" t="str">
        <f t="shared" si="34"/>
        <v/>
      </c>
      <c r="D182" s="9"/>
      <c r="E182" s="10"/>
      <c r="F182" s="45"/>
      <c r="G182" s="10" t="str">
        <f t="shared" si="30"/>
        <v/>
      </c>
      <c r="H182" s="11"/>
      <c r="I182" s="14"/>
      <c r="J182" s="11" t="str">
        <f t="shared" si="32"/>
        <v/>
      </c>
      <c r="K182" s="11"/>
      <c r="L182" s="11" t="str">
        <f t="shared" si="31"/>
        <v/>
      </c>
      <c r="M182" s="11" t="str">
        <f t="shared" si="33"/>
        <v/>
      </c>
      <c r="N182" s="11" t="str">
        <f>IF(E182&lt;&gt;"",VLOOKUP(E182,依頼一覧!F:H,2,0),"")</f>
        <v/>
      </c>
    </row>
    <row r="183" spans="1:14">
      <c r="A183" s="7">
        <v>182</v>
      </c>
      <c r="B183" s="8" t="str">
        <f t="shared" ca="1" si="29"/>
        <v/>
      </c>
      <c r="C183" s="9" t="str">
        <f t="shared" si="34"/>
        <v/>
      </c>
      <c r="D183" s="9"/>
      <c r="E183" s="10"/>
      <c r="F183" s="45"/>
      <c r="G183" s="10" t="str">
        <f t="shared" si="30"/>
        <v/>
      </c>
      <c r="H183" s="11"/>
      <c r="I183" s="14"/>
      <c r="J183" s="11" t="str">
        <f t="shared" si="32"/>
        <v/>
      </c>
      <c r="K183" s="11"/>
      <c r="L183" s="11" t="str">
        <f t="shared" si="31"/>
        <v/>
      </c>
      <c r="M183" s="11" t="str">
        <f t="shared" si="33"/>
        <v/>
      </c>
      <c r="N183" s="11" t="str">
        <f>IF(E183&lt;&gt;"",VLOOKUP(E183,依頼一覧!F:H,2,0),"")</f>
        <v/>
      </c>
    </row>
    <row r="184" spans="1:14">
      <c r="A184" s="7">
        <v>183</v>
      </c>
      <c r="B184" s="8" t="str">
        <f t="shared" ca="1" si="29"/>
        <v/>
      </c>
      <c r="C184" s="9" t="str">
        <f t="shared" si="34"/>
        <v/>
      </c>
      <c r="D184" s="9"/>
      <c r="E184" s="10"/>
      <c r="F184" s="45"/>
      <c r="G184" s="10" t="str">
        <f t="shared" si="30"/>
        <v/>
      </c>
      <c r="H184" s="11"/>
      <c r="I184" s="14"/>
      <c r="J184" s="11" t="str">
        <f t="shared" si="32"/>
        <v/>
      </c>
      <c r="K184" s="11"/>
      <c r="L184" s="11" t="str">
        <f t="shared" si="31"/>
        <v/>
      </c>
      <c r="M184" s="11" t="str">
        <f t="shared" si="33"/>
        <v/>
      </c>
      <c r="N184" s="11" t="str">
        <f>IF(E184&lt;&gt;"",VLOOKUP(E184,依頼一覧!F:H,2,0),"")</f>
        <v/>
      </c>
    </row>
    <row r="185" spans="1:14">
      <c r="A185" s="7">
        <v>184</v>
      </c>
      <c r="B185" s="8" t="str">
        <f t="shared" ca="1" si="29"/>
        <v/>
      </c>
      <c r="C185" s="9" t="str">
        <f t="shared" si="34"/>
        <v/>
      </c>
      <c r="D185" s="9"/>
      <c r="E185" s="10"/>
      <c r="F185" s="45"/>
      <c r="G185" s="10" t="str">
        <f t="shared" si="30"/>
        <v/>
      </c>
      <c r="H185" s="11"/>
      <c r="I185" s="14"/>
      <c r="J185" s="11" t="str">
        <f t="shared" si="32"/>
        <v/>
      </c>
      <c r="K185" s="11"/>
      <c r="L185" s="11" t="str">
        <f t="shared" si="31"/>
        <v/>
      </c>
      <c r="M185" s="11" t="str">
        <f t="shared" si="33"/>
        <v/>
      </c>
      <c r="N185" s="11" t="str">
        <f>IF(E185&lt;&gt;"",VLOOKUP(E185,依頼一覧!F:H,2,0),"")</f>
        <v/>
      </c>
    </row>
    <row r="186" spans="1:14">
      <c r="A186" s="7">
        <v>185</v>
      </c>
      <c r="B186" s="8" t="str">
        <f t="shared" ca="1" si="29"/>
        <v/>
      </c>
      <c r="C186" s="9" t="str">
        <f t="shared" si="34"/>
        <v/>
      </c>
      <c r="D186" s="9"/>
      <c r="E186" s="10"/>
      <c r="F186" s="45"/>
      <c r="G186" s="10" t="str">
        <f t="shared" si="30"/>
        <v/>
      </c>
      <c r="H186" s="11"/>
      <c r="I186" s="14"/>
      <c r="J186" s="11" t="str">
        <f t="shared" si="32"/>
        <v/>
      </c>
      <c r="K186" s="11"/>
      <c r="L186" s="11" t="str">
        <f t="shared" si="31"/>
        <v/>
      </c>
      <c r="M186" s="11" t="str">
        <f t="shared" si="33"/>
        <v/>
      </c>
      <c r="N186" s="11" t="str">
        <f>IF(E186&lt;&gt;"",VLOOKUP(E186,依頼一覧!F:H,2,0),"")</f>
        <v/>
      </c>
    </row>
    <row r="187" spans="1:14">
      <c r="A187" s="7">
        <v>186</v>
      </c>
      <c r="B187" s="8" t="str">
        <f t="shared" ca="1" si="29"/>
        <v/>
      </c>
      <c r="C187" s="9" t="str">
        <f t="shared" si="34"/>
        <v/>
      </c>
      <c r="D187" s="9"/>
      <c r="E187" s="10"/>
      <c r="F187" s="45"/>
      <c r="G187" s="10" t="str">
        <f t="shared" si="30"/>
        <v/>
      </c>
      <c r="H187" s="11"/>
      <c r="I187" s="14"/>
      <c r="J187" s="11" t="str">
        <f t="shared" si="32"/>
        <v/>
      </c>
      <c r="K187" s="11"/>
      <c r="L187" s="11" t="str">
        <f t="shared" si="31"/>
        <v/>
      </c>
      <c r="M187" s="11" t="str">
        <f t="shared" si="33"/>
        <v/>
      </c>
      <c r="N187" s="11" t="str">
        <f>IF(E187&lt;&gt;"",VLOOKUP(E187,依頼一覧!F:H,2,0),"")</f>
        <v/>
      </c>
    </row>
    <row r="188" spans="1:14">
      <c r="A188" s="7">
        <v>187</v>
      </c>
      <c r="B188" s="8" t="str">
        <f t="shared" ca="1" si="29"/>
        <v/>
      </c>
      <c r="C188" s="9" t="str">
        <f t="shared" si="34"/>
        <v/>
      </c>
      <c r="D188" s="9"/>
      <c r="E188" s="10"/>
      <c r="F188" s="45"/>
      <c r="G188" s="10" t="str">
        <f t="shared" si="30"/>
        <v/>
      </c>
      <c r="H188" s="11"/>
      <c r="I188" s="14"/>
      <c r="J188" s="11" t="str">
        <f t="shared" si="32"/>
        <v/>
      </c>
      <c r="K188" s="11"/>
      <c r="L188" s="11" t="str">
        <f t="shared" si="31"/>
        <v/>
      </c>
      <c r="M188" s="11" t="str">
        <f t="shared" si="33"/>
        <v/>
      </c>
      <c r="N188" s="11" t="str">
        <f>IF(E188&lt;&gt;"",VLOOKUP(E188,依頼一覧!F:H,2,0),"")</f>
        <v/>
      </c>
    </row>
    <row r="189" spans="1:14">
      <c r="A189" s="7">
        <v>188</v>
      </c>
      <c r="B189" s="8" t="str">
        <f t="shared" ca="1" si="29"/>
        <v/>
      </c>
      <c r="C189" s="9" t="str">
        <f t="shared" si="34"/>
        <v/>
      </c>
      <c r="D189" s="9"/>
      <c r="E189" s="10"/>
      <c r="F189" s="45"/>
      <c r="G189" s="10" t="str">
        <f t="shared" si="30"/>
        <v/>
      </c>
      <c r="H189" s="11"/>
      <c r="I189" s="14"/>
      <c r="J189" s="11" t="str">
        <f t="shared" si="32"/>
        <v/>
      </c>
      <c r="K189" s="11"/>
      <c r="L189" s="11" t="str">
        <f t="shared" si="31"/>
        <v/>
      </c>
      <c r="M189" s="11" t="str">
        <f t="shared" si="33"/>
        <v/>
      </c>
      <c r="N189" s="11" t="str">
        <f>IF(E189&lt;&gt;"",VLOOKUP(E189,依頼一覧!F:H,2,0),"")</f>
        <v/>
      </c>
    </row>
    <row r="190" spans="1:14">
      <c r="A190" s="7">
        <v>189</v>
      </c>
      <c r="B190" s="8" t="str">
        <f t="shared" ca="1" si="29"/>
        <v/>
      </c>
      <c r="C190" s="9" t="str">
        <f t="shared" si="34"/>
        <v/>
      </c>
      <c r="D190" s="9"/>
      <c r="E190" s="10"/>
      <c r="F190" s="45"/>
      <c r="G190" s="10" t="str">
        <f t="shared" si="30"/>
        <v/>
      </c>
      <c r="H190" s="11"/>
      <c r="I190" s="14"/>
      <c r="J190" s="11" t="str">
        <f t="shared" si="32"/>
        <v/>
      </c>
      <c r="K190" s="11"/>
      <c r="L190" s="11" t="str">
        <f t="shared" si="31"/>
        <v/>
      </c>
      <c r="M190" s="11" t="str">
        <f t="shared" si="33"/>
        <v/>
      </c>
      <c r="N190" s="11" t="str">
        <f>IF(E190&lt;&gt;"",VLOOKUP(E190,依頼一覧!F:H,2,0),"")</f>
        <v/>
      </c>
    </row>
    <row r="191" spans="1:14">
      <c r="A191" s="7">
        <v>190</v>
      </c>
      <c r="B191" s="8" t="str">
        <f t="shared" ca="1" si="29"/>
        <v/>
      </c>
      <c r="C191" s="9" t="str">
        <f t="shared" si="34"/>
        <v/>
      </c>
      <c r="D191" s="9"/>
      <c r="E191" s="10"/>
      <c r="F191" s="45"/>
      <c r="G191" s="10" t="str">
        <f t="shared" si="30"/>
        <v/>
      </c>
      <c r="H191" s="11"/>
      <c r="I191" s="14"/>
      <c r="J191" s="11" t="str">
        <f t="shared" si="32"/>
        <v/>
      </c>
      <c r="K191" s="11"/>
      <c r="L191" s="11" t="str">
        <f t="shared" si="31"/>
        <v/>
      </c>
      <c r="M191" s="11" t="str">
        <f t="shared" si="33"/>
        <v/>
      </c>
      <c r="N191" s="11" t="str">
        <f>IF(E191&lt;&gt;"",VLOOKUP(E191,依頼一覧!F:H,2,0),"")</f>
        <v/>
      </c>
    </row>
    <row r="192" spans="1:14">
      <c r="A192" s="7">
        <v>191</v>
      </c>
      <c r="B192" s="8" t="str">
        <f t="shared" ca="1" si="29"/>
        <v/>
      </c>
      <c r="C192" s="9" t="str">
        <f t="shared" si="34"/>
        <v/>
      </c>
      <c r="D192" s="9"/>
      <c r="E192" s="10"/>
      <c r="F192" s="45"/>
      <c r="G192" s="10" t="str">
        <f t="shared" si="30"/>
        <v/>
      </c>
      <c r="H192" s="11"/>
      <c r="I192" s="14"/>
      <c r="J192" s="11" t="str">
        <f t="shared" si="32"/>
        <v/>
      </c>
      <c r="K192" s="11"/>
      <c r="L192" s="11" t="str">
        <f t="shared" si="31"/>
        <v/>
      </c>
      <c r="M192" s="11" t="str">
        <f t="shared" si="33"/>
        <v/>
      </c>
      <c r="N192" s="11" t="str">
        <f>IF(E192&lt;&gt;"",VLOOKUP(E192,依頼一覧!F:H,2,0),"")</f>
        <v/>
      </c>
    </row>
    <row r="193" spans="1:14">
      <c r="A193" s="7">
        <v>192</v>
      </c>
      <c r="B193" s="8" t="str">
        <f t="shared" ca="1" si="29"/>
        <v/>
      </c>
      <c r="C193" s="9" t="str">
        <f t="shared" si="34"/>
        <v/>
      </c>
      <c r="D193" s="9"/>
      <c r="E193" s="10"/>
      <c r="F193" s="45"/>
      <c r="G193" s="10" t="str">
        <f t="shared" si="30"/>
        <v/>
      </c>
      <c r="H193" s="11"/>
      <c r="I193" s="14"/>
      <c r="J193" s="11" t="str">
        <f t="shared" si="32"/>
        <v/>
      </c>
      <c r="K193" s="11"/>
      <c r="L193" s="11" t="str">
        <f t="shared" si="31"/>
        <v/>
      </c>
      <c r="M193" s="11" t="str">
        <f t="shared" si="33"/>
        <v/>
      </c>
      <c r="N193" s="11" t="str">
        <f>IF(E193&lt;&gt;"",VLOOKUP(E193,依頼一覧!F:H,2,0),"")</f>
        <v/>
      </c>
    </row>
    <row r="194" spans="1:14">
      <c r="A194" s="7">
        <v>193</v>
      </c>
      <c r="B194" s="8" t="str">
        <f t="shared" ref="B194:B257" ca="1" si="35">IF(D194&lt;&gt;"",TODAY(),"")</f>
        <v/>
      </c>
      <c r="C194" s="9" t="str">
        <f t="shared" si="34"/>
        <v/>
      </c>
      <c r="D194" s="9"/>
      <c r="E194" s="10"/>
      <c r="F194" s="45"/>
      <c r="G194" s="10" t="str">
        <f t="shared" ref="G194:G257" si="36">LEFT(E194,5)</f>
        <v/>
      </c>
      <c r="H194" s="11"/>
      <c r="I194" s="14"/>
      <c r="J194" s="11" t="str">
        <f t="shared" si="32"/>
        <v/>
      </c>
      <c r="K194" s="11"/>
      <c r="L194" s="11" t="str">
        <f t="shared" ref="L194:L257" si="37">IF(D194&lt;&gt;"",IF(H194="*","元払い","着払い"),"")</f>
        <v/>
      </c>
      <c r="M194" s="11" t="str">
        <f t="shared" si="33"/>
        <v/>
      </c>
      <c r="N194" s="11" t="str">
        <f>IF(E194&lt;&gt;"",VLOOKUP(E194,依頼一覧!F:H,2,0),"")</f>
        <v/>
      </c>
    </row>
    <row r="195" spans="1:14">
      <c r="A195" s="7">
        <v>194</v>
      </c>
      <c r="B195" s="8" t="str">
        <f t="shared" ca="1" si="35"/>
        <v/>
      </c>
      <c r="C195" s="9" t="str">
        <f t="shared" si="34"/>
        <v/>
      </c>
      <c r="D195" s="9"/>
      <c r="E195" s="10"/>
      <c r="F195" s="45"/>
      <c r="G195" s="10" t="str">
        <f t="shared" si="36"/>
        <v/>
      </c>
      <c r="H195" s="11"/>
      <c r="I195" s="14"/>
      <c r="J195" s="11" t="str">
        <f t="shared" ref="J195:J258" si="38">IF(E195&lt;&gt;"",
IF(
OR(VALUE(G195)=31091,VALUE(G195)=49561,VALUE(G195)=49790,VALUE(G195)=48161,VALUE(G195)=49661,VALUE(G195)=49861,VALUE(G195)=48561,VALUE(G195)=49679,VALUE(G195)=60522,VALUE(G195)=49261,VALUE(G195)=49681,VALUE(G195)=71151,VALUE(G195)=49361,VALUE(G195)=49743,VALUE(G195)=77334,VALUE(G195)=49461,VALUE(G195)=49761,VALUE(G195)=99661,VALUE(G195)=917,VALUE(G195)=10035,VALUE(G195)=49663,VALUE(G195)=49665,VALUE(G195)=60020,VALUE(G195)=99660,VALUE(G195)=99663,VALUE(G195)=99665,VALUE(G195)=71151,VALUE(G195)=31081),"JCB",
IF(
E195=0,"J-Mups","MUN"
)
),"")</f>
        <v/>
      </c>
      <c r="K195" s="11"/>
      <c r="L195" s="11" t="str">
        <f t="shared" si="37"/>
        <v/>
      </c>
      <c r="M195" s="11" t="str">
        <f t="shared" ref="M195:M258" si="39">IF(E195&lt;&gt;"",IF(OR(VALUE(G195)=31081,VALUE(G195)=49665,VALUE(G195)=917,VALUE(G195)=10035,VALUE(G195)=49663,VALUE(G195)=60020,VALUE(G195)=49679,VALUE(G195)=99663,VALUE(G195)=99665,VALUE(G195)=55084,VALUE(G195)=55087,VALUE(G195)=55088,VALUE(G195)=55089,VALUE(G195)=55090,VALUE(G195)=55091,VALUE(G195)=55092,VALUE(G195)=55093,VALUE(G195)=55094,VALUE(G195)=55095,VALUE(G195)=55096,VALUE(G195)=55097,VALUE(G195)=55099,VALUE(G195)=55100,VALUE(G195)=71151),"調整",
IF(E195&lt;&gt;"",IF(OR(VALUE(G195)=31091,VALUE(G195)=49681,VALUE(G195)=49743,VALUE(G195)=60522),"依頼かも",
IF(J195="J-Mups","保管リスト","依頼")))),"")</f>
        <v/>
      </c>
      <c r="N195" s="11" t="str">
        <f>IF(E195&lt;&gt;"",VLOOKUP(E195,依頼一覧!F:H,2,0),"")</f>
        <v/>
      </c>
    </row>
    <row r="196" spans="1:14">
      <c r="A196" s="7">
        <v>195</v>
      </c>
      <c r="B196" s="8" t="str">
        <f t="shared" ca="1" si="35"/>
        <v/>
      </c>
      <c r="C196" s="9" t="str">
        <f t="shared" ref="C196:C259" si="40">IF(D196&lt;&gt;"",C195,"")</f>
        <v/>
      </c>
      <c r="D196" s="9"/>
      <c r="E196" s="10"/>
      <c r="F196" s="45"/>
      <c r="G196" s="10" t="str">
        <f t="shared" si="36"/>
        <v/>
      </c>
      <c r="H196" s="11"/>
      <c r="I196" s="14"/>
      <c r="J196" s="11" t="str">
        <f t="shared" si="38"/>
        <v/>
      </c>
      <c r="K196" s="11"/>
      <c r="L196" s="11" t="str">
        <f t="shared" si="37"/>
        <v/>
      </c>
      <c r="M196" s="11" t="str">
        <f t="shared" si="39"/>
        <v/>
      </c>
      <c r="N196" s="11" t="str">
        <f>IF(E196&lt;&gt;"",VLOOKUP(E196,依頼一覧!F:H,2,0),"")</f>
        <v/>
      </c>
    </row>
    <row r="197" spans="1:14">
      <c r="A197" s="7">
        <v>196</v>
      </c>
      <c r="B197" s="8" t="str">
        <f t="shared" ca="1" si="35"/>
        <v/>
      </c>
      <c r="C197" s="9" t="str">
        <f t="shared" si="40"/>
        <v/>
      </c>
      <c r="D197" s="9"/>
      <c r="E197" s="10"/>
      <c r="F197" s="45"/>
      <c r="G197" s="10" t="str">
        <f t="shared" si="36"/>
        <v/>
      </c>
      <c r="H197" s="11"/>
      <c r="I197" s="14"/>
      <c r="J197" s="11" t="str">
        <f t="shared" si="38"/>
        <v/>
      </c>
      <c r="K197" s="11"/>
      <c r="L197" s="11" t="str">
        <f t="shared" si="37"/>
        <v/>
      </c>
      <c r="M197" s="11" t="str">
        <f t="shared" si="39"/>
        <v/>
      </c>
      <c r="N197" s="11" t="str">
        <f>IF(E197&lt;&gt;"",VLOOKUP(E197,依頼一覧!F:H,2,0),"")</f>
        <v/>
      </c>
    </row>
    <row r="198" spans="1:14">
      <c r="A198" s="7">
        <v>197</v>
      </c>
      <c r="B198" s="8" t="str">
        <f t="shared" ca="1" si="35"/>
        <v/>
      </c>
      <c r="C198" s="9" t="str">
        <f t="shared" si="40"/>
        <v/>
      </c>
      <c r="D198" s="9"/>
      <c r="E198" s="10"/>
      <c r="F198" s="45"/>
      <c r="G198" s="10" t="str">
        <f t="shared" si="36"/>
        <v/>
      </c>
      <c r="H198" s="11"/>
      <c r="I198" s="14"/>
      <c r="J198" s="11" t="str">
        <f t="shared" si="38"/>
        <v/>
      </c>
      <c r="K198" s="11"/>
      <c r="L198" s="11" t="str">
        <f t="shared" si="37"/>
        <v/>
      </c>
      <c r="M198" s="11" t="str">
        <f t="shared" si="39"/>
        <v/>
      </c>
      <c r="N198" s="11" t="str">
        <f>IF(E198&lt;&gt;"",VLOOKUP(E198,依頼一覧!F:H,2,0),"")</f>
        <v/>
      </c>
    </row>
    <row r="199" spans="1:14">
      <c r="A199" s="7">
        <v>198</v>
      </c>
      <c r="B199" s="8" t="str">
        <f t="shared" ca="1" si="35"/>
        <v/>
      </c>
      <c r="C199" s="9" t="str">
        <f t="shared" si="40"/>
        <v/>
      </c>
      <c r="D199" s="9"/>
      <c r="E199" s="10"/>
      <c r="F199" s="45"/>
      <c r="G199" s="10" t="str">
        <f t="shared" si="36"/>
        <v/>
      </c>
      <c r="H199" s="11"/>
      <c r="I199" s="14"/>
      <c r="J199" s="11" t="str">
        <f t="shared" si="38"/>
        <v/>
      </c>
      <c r="K199" s="11"/>
      <c r="L199" s="11" t="str">
        <f t="shared" si="37"/>
        <v/>
      </c>
      <c r="M199" s="11" t="str">
        <f t="shared" si="39"/>
        <v/>
      </c>
      <c r="N199" s="11" t="str">
        <f>IF(E199&lt;&gt;"",VLOOKUP(E199,依頼一覧!F:H,2,0),"")</f>
        <v/>
      </c>
    </row>
    <row r="200" spans="1:14">
      <c r="A200" s="7">
        <v>199</v>
      </c>
      <c r="B200" s="8" t="str">
        <f t="shared" ca="1" si="35"/>
        <v/>
      </c>
      <c r="C200" s="9" t="str">
        <f t="shared" si="40"/>
        <v/>
      </c>
      <c r="D200" s="9"/>
      <c r="E200" s="10"/>
      <c r="F200" s="45"/>
      <c r="G200" s="10" t="str">
        <f t="shared" si="36"/>
        <v/>
      </c>
      <c r="H200" s="11"/>
      <c r="I200" s="14"/>
      <c r="J200" s="11" t="str">
        <f t="shared" si="38"/>
        <v/>
      </c>
      <c r="K200" s="11"/>
      <c r="L200" s="11" t="str">
        <f t="shared" si="37"/>
        <v/>
      </c>
      <c r="M200" s="11" t="str">
        <f t="shared" si="39"/>
        <v/>
      </c>
      <c r="N200" s="11" t="str">
        <f>IF(E200&lt;&gt;"",VLOOKUP(E200,依頼一覧!F:H,2,0),"")</f>
        <v/>
      </c>
    </row>
    <row r="201" spans="1:14">
      <c r="A201" s="7">
        <v>200</v>
      </c>
      <c r="B201" s="8" t="str">
        <f t="shared" ca="1" si="35"/>
        <v/>
      </c>
      <c r="C201" s="9" t="str">
        <f t="shared" si="40"/>
        <v/>
      </c>
      <c r="D201" s="9"/>
      <c r="E201" s="10"/>
      <c r="F201" s="45"/>
      <c r="G201" s="10" t="str">
        <f t="shared" si="36"/>
        <v/>
      </c>
      <c r="H201" s="11"/>
      <c r="I201" s="14"/>
      <c r="J201" s="11" t="str">
        <f t="shared" si="38"/>
        <v/>
      </c>
      <c r="K201" s="11"/>
      <c r="L201" s="11" t="str">
        <f t="shared" si="37"/>
        <v/>
      </c>
      <c r="M201" s="11" t="str">
        <f t="shared" si="39"/>
        <v/>
      </c>
      <c r="N201" s="11" t="str">
        <f>IF(E201&lt;&gt;"",VLOOKUP(E201,依頼一覧!F:H,2,0),"")</f>
        <v/>
      </c>
    </row>
    <row r="202" spans="1:14">
      <c r="A202" s="7">
        <v>201</v>
      </c>
      <c r="B202" s="8" t="str">
        <f t="shared" ca="1" si="35"/>
        <v/>
      </c>
      <c r="C202" s="9" t="str">
        <f t="shared" si="40"/>
        <v/>
      </c>
      <c r="D202" s="9"/>
      <c r="E202" s="10"/>
      <c r="F202" s="45"/>
      <c r="G202" s="10" t="str">
        <f t="shared" si="36"/>
        <v/>
      </c>
      <c r="H202" s="11"/>
      <c r="I202" s="14"/>
      <c r="J202" s="11" t="str">
        <f t="shared" si="38"/>
        <v/>
      </c>
      <c r="K202" s="11"/>
      <c r="L202" s="11" t="str">
        <f t="shared" si="37"/>
        <v/>
      </c>
      <c r="M202" s="11" t="str">
        <f t="shared" si="39"/>
        <v/>
      </c>
      <c r="N202" s="11" t="str">
        <f>IF(E202&lt;&gt;"",VLOOKUP(E202,依頼一覧!F:H,2,0),"")</f>
        <v/>
      </c>
    </row>
    <row r="203" spans="1:14">
      <c r="A203" s="7">
        <v>202</v>
      </c>
      <c r="B203" s="8" t="str">
        <f t="shared" ca="1" si="35"/>
        <v/>
      </c>
      <c r="C203" s="9" t="str">
        <f t="shared" si="40"/>
        <v/>
      </c>
      <c r="D203" s="9"/>
      <c r="E203" s="10"/>
      <c r="F203" s="45"/>
      <c r="G203" s="10" t="str">
        <f t="shared" si="36"/>
        <v/>
      </c>
      <c r="H203" s="11"/>
      <c r="I203" s="14"/>
      <c r="J203" s="11" t="str">
        <f t="shared" si="38"/>
        <v/>
      </c>
      <c r="K203" s="11"/>
      <c r="L203" s="11" t="str">
        <f t="shared" si="37"/>
        <v/>
      </c>
      <c r="M203" s="11" t="str">
        <f t="shared" si="39"/>
        <v/>
      </c>
      <c r="N203" s="11" t="str">
        <f>IF(E203&lt;&gt;"",VLOOKUP(E203,依頼一覧!F:H,2,0),"")</f>
        <v/>
      </c>
    </row>
    <row r="204" spans="1:14">
      <c r="A204" s="7">
        <v>203</v>
      </c>
      <c r="B204" s="8" t="str">
        <f t="shared" ca="1" si="35"/>
        <v/>
      </c>
      <c r="C204" s="9" t="str">
        <f t="shared" si="40"/>
        <v/>
      </c>
      <c r="D204" s="9"/>
      <c r="E204" s="10"/>
      <c r="F204" s="45"/>
      <c r="G204" s="10" t="str">
        <f t="shared" si="36"/>
        <v/>
      </c>
      <c r="H204" s="11"/>
      <c r="I204" s="14"/>
      <c r="J204" s="11" t="str">
        <f t="shared" si="38"/>
        <v/>
      </c>
      <c r="K204" s="11"/>
      <c r="L204" s="11" t="str">
        <f t="shared" si="37"/>
        <v/>
      </c>
      <c r="M204" s="11" t="str">
        <f t="shared" si="39"/>
        <v/>
      </c>
      <c r="N204" s="11" t="str">
        <f>IF(E204&lt;&gt;"",VLOOKUP(E204,依頼一覧!F:H,2,0),"")</f>
        <v/>
      </c>
    </row>
    <row r="205" spans="1:14">
      <c r="A205" s="7">
        <v>204</v>
      </c>
      <c r="B205" s="8" t="str">
        <f t="shared" ca="1" si="35"/>
        <v/>
      </c>
      <c r="C205" s="9" t="str">
        <f t="shared" si="40"/>
        <v/>
      </c>
      <c r="D205" s="9"/>
      <c r="E205" s="10"/>
      <c r="F205" s="45"/>
      <c r="G205" s="10" t="str">
        <f t="shared" si="36"/>
        <v/>
      </c>
      <c r="H205" s="11"/>
      <c r="I205" s="14"/>
      <c r="J205" s="11" t="str">
        <f t="shared" si="38"/>
        <v/>
      </c>
      <c r="K205" s="11"/>
      <c r="L205" s="11" t="str">
        <f t="shared" si="37"/>
        <v/>
      </c>
      <c r="M205" s="11" t="str">
        <f t="shared" si="39"/>
        <v/>
      </c>
      <c r="N205" s="11" t="str">
        <f>IF(E205&lt;&gt;"",VLOOKUP(E205,依頼一覧!F:H,2,0),"")</f>
        <v/>
      </c>
    </row>
    <row r="206" spans="1:14">
      <c r="A206" s="7">
        <v>205</v>
      </c>
      <c r="B206" s="8" t="str">
        <f t="shared" ca="1" si="35"/>
        <v/>
      </c>
      <c r="C206" s="9" t="str">
        <f t="shared" si="40"/>
        <v/>
      </c>
      <c r="D206" s="9"/>
      <c r="E206" s="10"/>
      <c r="F206" s="45"/>
      <c r="G206" s="10" t="str">
        <f t="shared" si="36"/>
        <v/>
      </c>
      <c r="H206" s="11"/>
      <c r="I206" s="14"/>
      <c r="J206" s="11" t="str">
        <f t="shared" si="38"/>
        <v/>
      </c>
      <c r="K206" s="11"/>
      <c r="L206" s="11" t="str">
        <f t="shared" si="37"/>
        <v/>
      </c>
      <c r="M206" s="11" t="str">
        <f t="shared" si="39"/>
        <v/>
      </c>
      <c r="N206" s="11" t="str">
        <f>IF(E206&lt;&gt;"",VLOOKUP(E206,依頼一覧!F:H,2,0),"")</f>
        <v/>
      </c>
    </row>
    <row r="207" spans="1:14">
      <c r="A207" s="7">
        <v>206</v>
      </c>
      <c r="B207" s="8" t="str">
        <f t="shared" ca="1" si="35"/>
        <v/>
      </c>
      <c r="C207" s="9" t="str">
        <f t="shared" si="40"/>
        <v/>
      </c>
      <c r="D207" s="9"/>
      <c r="E207" s="10"/>
      <c r="F207" s="45"/>
      <c r="G207" s="10" t="str">
        <f t="shared" si="36"/>
        <v/>
      </c>
      <c r="H207" s="11"/>
      <c r="I207" s="14"/>
      <c r="J207" s="11" t="str">
        <f t="shared" si="38"/>
        <v/>
      </c>
      <c r="K207" s="11"/>
      <c r="L207" s="11" t="str">
        <f t="shared" si="37"/>
        <v/>
      </c>
      <c r="M207" s="11" t="str">
        <f t="shared" si="39"/>
        <v/>
      </c>
      <c r="N207" s="11" t="str">
        <f>IF(E207&lt;&gt;"",VLOOKUP(E207,依頼一覧!F:H,2,0),"")</f>
        <v/>
      </c>
    </row>
    <row r="208" spans="1:14">
      <c r="A208" s="7">
        <v>207</v>
      </c>
      <c r="B208" s="8" t="str">
        <f t="shared" ca="1" si="35"/>
        <v/>
      </c>
      <c r="C208" s="9" t="str">
        <f t="shared" si="40"/>
        <v/>
      </c>
      <c r="D208" s="9"/>
      <c r="E208" s="10"/>
      <c r="F208" s="45"/>
      <c r="G208" s="10" t="str">
        <f t="shared" si="36"/>
        <v/>
      </c>
      <c r="H208" s="11"/>
      <c r="I208" s="14"/>
      <c r="J208" s="11" t="str">
        <f t="shared" si="38"/>
        <v/>
      </c>
      <c r="K208" s="11"/>
      <c r="L208" s="11" t="str">
        <f t="shared" si="37"/>
        <v/>
      </c>
      <c r="M208" s="11" t="str">
        <f t="shared" si="39"/>
        <v/>
      </c>
      <c r="N208" s="11" t="str">
        <f>IF(E208&lt;&gt;"",VLOOKUP(E208,依頼一覧!F:H,2,0),"")</f>
        <v/>
      </c>
    </row>
    <row r="209" spans="1:14">
      <c r="A209" s="7">
        <v>208</v>
      </c>
      <c r="B209" s="8" t="str">
        <f t="shared" ca="1" si="35"/>
        <v/>
      </c>
      <c r="C209" s="9" t="str">
        <f t="shared" si="40"/>
        <v/>
      </c>
      <c r="D209" s="9"/>
      <c r="E209" s="10"/>
      <c r="F209" s="45"/>
      <c r="G209" s="10" t="str">
        <f t="shared" si="36"/>
        <v/>
      </c>
      <c r="H209" s="11"/>
      <c r="I209" s="14"/>
      <c r="J209" s="11" t="str">
        <f t="shared" si="38"/>
        <v/>
      </c>
      <c r="K209" s="11"/>
      <c r="L209" s="11" t="str">
        <f t="shared" si="37"/>
        <v/>
      </c>
      <c r="M209" s="11" t="str">
        <f t="shared" si="39"/>
        <v/>
      </c>
      <c r="N209" s="11" t="str">
        <f>IF(E209&lt;&gt;"",VLOOKUP(E209,依頼一覧!F:H,2,0),"")</f>
        <v/>
      </c>
    </row>
    <row r="210" spans="1:14">
      <c r="A210" s="7">
        <v>209</v>
      </c>
      <c r="B210" s="8" t="str">
        <f t="shared" ca="1" si="35"/>
        <v/>
      </c>
      <c r="C210" s="9" t="str">
        <f t="shared" si="40"/>
        <v/>
      </c>
      <c r="D210" s="9"/>
      <c r="E210" s="10"/>
      <c r="F210" s="45"/>
      <c r="G210" s="10" t="str">
        <f t="shared" si="36"/>
        <v/>
      </c>
      <c r="H210" s="11"/>
      <c r="I210" s="14"/>
      <c r="J210" s="11" t="str">
        <f t="shared" si="38"/>
        <v/>
      </c>
      <c r="K210" s="11"/>
      <c r="L210" s="11" t="str">
        <f t="shared" si="37"/>
        <v/>
      </c>
      <c r="M210" s="11" t="str">
        <f t="shared" si="39"/>
        <v/>
      </c>
      <c r="N210" s="11" t="str">
        <f>IF(E210&lt;&gt;"",VLOOKUP(E210,依頼一覧!F:H,2,0),"")</f>
        <v/>
      </c>
    </row>
    <row r="211" spans="1:14">
      <c r="A211" s="7">
        <v>210</v>
      </c>
      <c r="B211" s="8" t="str">
        <f t="shared" ca="1" si="35"/>
        <v/>
      </c>
      <c r="C211" s="9" t="str">
        <f t="shared" si="40"/>
        <v/>
      </c>
      <c r="D211" s="9"/>
      <c r="E211" s="10"/>
      <c r="F211" s="45"/>
      <c r="G211" s="10" t="str">
        <f t="shared" si="36"/>
        <v/>
      </c>
      <c r="H211" s="11"/>
      <c r="I211" s="14"/>
      <c r="J211" s="11" t="str">
        <f t="shared" si="38"/>
        <v/>
      </c>
      <c r="K211" s="11"/>
      <c r="L211" s="11" t="str">
        <f t="shared" si="37"/>
        <v/>
      </c>
      <c r="M211" s="11" t="str">
        <f t="shared" si="39"/>
        <v/>
      </c>
      <c r="N211" s="11" t="str">
        <f>IF(E211&lt;&gt;"",VLOOKUP(E211,依頼一覧!F:H,2,0),"")</f>
        <v/>
      </c>
    </row>
    <row r="212" spans="1:14">
      <c r="A212" s="7">
        <v>211</v>
      </c>
      <c r="B212" s="8" t="str">
        <f t="shared" ca="1" si="35"/>
        <v/>
      </c>
      <c r="C212" s="9" t="str">
        <f t="shared" si="40"/>
        <v/>
      </c>
      <c r="D212" s="9"/>
      <c r="E212" s="10"/>
      <c r="F212" s="45"/>
      <c r="G212" s="10" t="str">
        <f t="shared" si="36"/>
        <v/>
      </c>
      <c r="H212" s="11"/>
      <c r="I212" s="14"/>
      <c r="J212" s="11" t="str">
        <f t="shared" si="38"/>
        <v/>
      </c>
      <c r="K212" s="11"/>
      <c r="L212" s="11" t="str">
        <f t="shared" si="37"/>
        <v/>
      </c>
      <c r="M212" s="11" t="str">
        <f t="shared" si="39"/>
        <v/>
      </c>
      <c r="N212" s="11" t="str">
        <f>IF(E212&lt;&gt;"",VLOOKUP(E212,依頼一覧!F:H,2,0),"")</f>
        <v/>
      </c>
    </row>
    <row r="213" spans="1:14">
      <c r="A213" s="7">
        <v>212</v>
      </c>
      <c r="B213" s="8" t="str">
        <f t="shared" ca="1" si="35"/>
        <v/>
      </c>
      <c r="C213" s="9" t="str">
        <f t="shared" si="40"/>
        <v/>
      </c>
      <c r="D213" s="9"/>
      <c r="E213" s="10"/>
      <c r="F213" s="45"/>
      <c r="G213" s="10" t="str">
        <f t="shared" si="36"/>
        <v/>
      </c>
      <c r="H213" s="11"/>
      <c r="I213" s="14"/>
      <c r="J213" s="11" t="str">
        <f t="shared" si="38"/>
        <v/>
      </c>
      <c r="K213" s="11"/>
      <c r="L213" s="11" t="str">
        <f t="shared" si="37"/>
        <v/>
      </c>
      <c r="M213" s="11" t="str">
        <f t="shared" si="39"/>
        <v/>
      </c>
      <c r="N213" s="11" t="str">
        <f>IF(E213&lt;&gt;"",VLOOKUP(E213,依頼一覧!F:H,2,0),"")</f>
        <v/>
      </c>
    </row>
    <row r="214" spans="1:14">
      <c r="A214" s="7">
        <v>213</v>
      </c>
      <c r="B214" s="8" t="str">
        <f t="shared" ca="1" si="35"/>
        <v/>
      </c>
      <c r="C214" s="9" t="str">
        <f t="shared" si="40"/>
        <v/>
      </c>
      <c r="D214" s="9"/>
      <c r="E214" s="10"/>
      <c r="F214" s="45"/>
      <c r="G214" s="10" t="str">
        <f t="shared" si="36"/>
        <v/>
      </c>
      <c r="H214" s="11"/>
      <c r="I214" s="14"/>
      <c r="J214" s="11" t="str">
        <f t="shared" si="38"/>
        <v/>
      </c>
      <c r="K214" s="11"/>
      <c r="L214" s="11" t="str">
        <f t="shared" si="37"/>
        <v/>
      </c>
      <c r="M214" s="11" t="str">
        <f t="shared" si="39"/>
        <v/>
      </c>
      <c r="N214" s="11" t="str">
        <f>IF(E214&lt;&gt;"",VLOOKUP(E214,依頼一覧!F:H,2,0),"")</f>
        <v/>
      </c>
    </row>
    <row r="215" spans="1:14">
      <c r="A215" s="7">
        <v>214</v>
      </c>
      <c r="B215" s="8" t="str">
        <f t="shared" ca="1" si="35"/>
        <v/>
      </c>
      <c r="C215" s="9" t="str">
        <f t="shared" si="40"/>
        <v/>
      </c>
      <c r="D215" s="9"/>
      <c r="E215" s="10"/>
      <c r="F215" s="45"/>
      <c r="G215" s="10" t="str">
        <f t="shared" si="36"/>
        <v/>
      </c>
      <c r="H215" s="11"/>
      <c r="I215" s="14"/>
      <c r="J215" s="11" t="str">
        <f t="shared" si="38"/>
        <v/>
      </c>
      <c r="K215" s="11"/>
      <c r="L215" s="11" t="str">
        <f t="shared" si="37"/>
        <v/>
      </c>
      <c r="M215" s="11" t="str">
        <f t="shared" si="39"/>
        <v/>
      </c>
      <c r="N215" s="11" t="str">
        <f>IF(E215&lt;&gt;"",VLOOKUP(E215,依頼一覧!F:H,2,0),"")</f>
        <v/>
      </c>
    </row>
    <row r="216" spans="1:14">
      <c r="A216" s="7">
        <v>215</v>
      </c>
      <c r="B216" s="8" t="str">
        <f t="shared" ca="1" si="35"/>
        <v/>
      </c>
      <c r="C216" s="9" t="str">
        <f t="shared" si="40"/>
        <v/>
      </c>
      <c r="D216" s="9"/>
      <c r="E216" s="10"/>
      <c r="F216" s="45"/>
      <c r="G216" s="10" t="str">
        <f t="shared" si="36"/>
        <v/>
      </c>
      <c r="H216" s="11"/>
      <c r="I216" s="14"/>
      <c r="J216" s="11" t="str">
        <f t="shared" si="38"/>
        <v/>
      </c>
      <c r="K216" s="11"/>
      <c r="L216" s="11" t="str">
        <f t="shared" si="37"/>
        <v/>
      </c>
      <c r="M216" s="11" t="str">
        <f t="shared" si="39"/>
        <v/>
      </c>
      <c r="N216" s="11" t="str">
        <f>IF(E216&lt;&gt;"",VLOOKUP(E216,依頼一覧!F:H,2,0),"")</f>
        <v/>
      </c>
    </row>
    <row r="217" spans="1:14">
      <c r="A217" s="7">
        <v>216</v>
      </c>
      <c r="B217" s="8" t="str">
        <f t="shared" ca="1" si="35"/>
        <v/>
      </c>
      <c r="C217" s="9" t="str">
        <f t="shared" si="40"/>
        <v/>
      </c>
      <c r="D217" s="9"/>
      <c r="E217" s="10"/>
      <c r="F217" s="45"/>
      <c r="G217" s="10" t="str">
        <f t="shared" si="36"/>
        <v/>
      </c>
      <c r="H217" s="11"/>
      <c r="I217" s="14"/>
      <c r="J217" s="11" t="str">
        <f t="shared" si="38"/>
        <v/>
      </c>
      <c r="K217" s="11"/>
      <c r="L217" s="11" t="str">
        <f t="shared" si="37"/>
        <v/>
      </c>
      <c r="M217" s="11" t="str">
        <f t="shared" si="39"/>
        <v/>
      </c>
      <c r="N217" s="11" t="str">
        <f>IF(E217&lt;&gt;"",VLOOKUP(E217,依頼一覧!F:H,2,0),"")</f>
        <v/>
      </c>
    </row>
    <row r="218" spans="1:14">
      <c r="A218" s="7">
        <v>217</v>
      </c>
      <c r="B218" s="8" t="str">
        <f t="shared" ca="1" si="35"/>
        <v/>
      </c>
      <c r="C218" s="9" t="str">
        <f t="shared" si="40"/>
        <v/>
      </c>
      <c r="D218" s="9"/>
      <c r="E218" s="10"/>
      <c r="F218" s="45"/>
      <c r="G218" s="10" t="str">
        <f t="shared" si="36"/>
        <v/>
      </c>
      <c r="H218" s="11"/>
      <c r="I218" s="14"/>
      <c r="J218" s="11" t="str">
        <f t="shared" si="38"/>
        <v/>
      </c>
      <c r="K218" s="11"/>
      <c r="L218" s="11" t="str">
        <f t="shared" si="37"/>
        <v/>
      </c>
      <c r="M218" s="11" t="str">
        <f t="shared" si="39"/>
        <v/>
      </c>
      <c r="N218" s="11" t="str">
        <f>IF(E218&lt;&gt;"",VLOOKUP(E218,依頼一覧!F:H,2,0),"")</f>
        <v/>
      </c>
    </row>
    <row r="219" spans="1:14">
      <c r="A219" s="7">
        <v>218</v>
      </c>
      <c r="B219" s="8" t="str">
        <f t="shared" ca="1" si="35"/>
        <v/>
      </c>
      <c r="C219" s="9" t="str">
        <f t="shared" si="40"/>
        <v/>
      </c>
      <c r="D219" s="9"/>
      <c r="E219" s="10"/>
      <c r="F219" s="45"/>
      <c r="G219" s="10" t="str">
        <f t="shared" si="36"/>
        <v/>
      </c>
      <c r="H219" s="11"/>
      <c r="I219" s="14"/>
      <c r="J219" s="11" t="str">
        <f t="shared" si="38"/>
        <v/>
      </c>
      <c r="K219" s="11"/>
      <c r="L219" s="11" t="str">
        <f t="shared" si="37"/>
        <v/>
      </c>
      <c r="M219" s="11" t="str">
        <f t="shared" si="39"/>
        <v/>
      </c>
      <c r="N219" s="11" t="str">
        <f>IF(E219&lt;&gt;"",VLOOKUP(E219,依頼一覧!F:H,2,0),"")</f>
        <v/>
      </c>
    </row>
    <row r="220" spans="1:14">
      <c r="A220" s="7">
        <v>219</v>
      </c>
      <c r="B220" s="8" t="str">
        <f t="shared" ca="1" si="35"/>
        <v/>
      </c>
      <c r="C220" s="9" t="str">
        <f t="shared" si="40"/>
        <v/>
      </c>
      <c r="D220" s="9"/>
      <c r="E220" s="10"/>
      <c r="F220" s="45"/>
      <c r="G220" s="10" t="str">
        <f t="shared" si="36"/>
        <v/>
      </c>
      <c r="H220" s="11"/>
      <c r="I220" s="14"/>
      <c r="J220" s="11" t="str">
        <f t="shared" si="38"/>
        <v/>
      </c>
      <c r="K220" s="11"/>
      <c r="L220" s="11" t="str">
        <f t="shared" si="37"/>
        <v/>
      </c>
      <c r="M220" s="11" t="str">
        <f t="shared" si="39"/>
        <v/>
      </c>
      <c r="N220" s="11" t="str">
        <f>IF(E220&lt;&gt;"",VLOOKUP(E220,依頼一覧!F:H,2,0),"")</f>
        <v/>
      </c>
    </row>
    <row r="221" spans="1:14">
      <c r="A221" s="7">
        <v>220</v>
      </c>
      <c r="B221" s="8" t="str">
        <f t="shared" ca="1" si="35"/>
        <v/>
      </c>
      <c r="C221" s="9" t="str">
        <f t="shared" si="40"/>
        <v/>
      </c>
      <c r="D221" s="9"/>
      <c r="E221" s="10"/>
      <c r="F221" s="45"/>
      <c r="G221" s="10" t="str">
        <f t="shared" si="36"/>
        <v/>
      </c>
      <c r="H221" s="11"/>
      <c r="I221" s="14"/>
      <c r="J221" s="11" t="str">
        <f t="shared" si="38"/>
        <v/>
      </c>
      <c r="K221" s="11"/>
      <c r="L221" s="11" t="str">
        <f t="shared" si="37"/>
        <v/>
      </c>
      <c r="M221" s="11" t="str">
        <f t="shared" si="39"/>
        <v/>
      </c>
      <c r="N221" s="11" t="str">
        <f>IF(E221&lt;&gt;"",VLOOKUP(E221,依頼一覧!F:H,2,0),"")</f>
        <v/>
      </c>
    </row>
    <row r="222" spans="1:14">
      <c r="A222" s="7">
        <v>221</v>
      </c>
      <c r="B222" s="8" t="str">
        <f t="shared" ca="1" si="35"/>
        <v/>
      </c>
      <c r="C222" s="9" t="str">
        <f t="shared" si="40"/>
        <v/>
      </c>
      <c r="D222" s="9"/>
      <c r="E222" s="10"/>
      <c r="F222" s="45"/>
      <c r="G222" s="10" t="str">
        <f t="shared" si="36"/>
        <v/>
      </c>
      <c r="H222" s="11"/>
      <c r="I222" s="14"/>
      <c r="J222" s="11" t="str">
        <f t="shared" si="38"/>
        <v/>
      </c>
      <c r="K222" s="11"/>
      <c r="L222" s="11" t="str">
        <f t="shared" si="37"/>
        <v/>
      </c>
      <c r="M222" s="11" t="str">
        <f t="shared" si="39"/>
        <v/>
      </c>
      <c r="N222" s="11" t="str">
        <f>IF(E222&lt;&gt;"",VLOOKUP(E222,依頼一覧!F:H,2,0),"")</f>
        <v/>
      </c>
    </row>
    <row r="223" spans="1:14">
      <c r="A223" s="7">
        <v>222</v>
      </c>
      <c r="B223" s="8" t="str">
        <f t="shared" ca="1" si="35"/>
        <v/>
      </c>
      <c r="C223" s="9" t="str">
        <f t="shared" si="40"/>
        <v/>
      </c>
      <c r="D223" s="9"/>
      <c r="E223" s="10"/>
      <c r="F223" s="45"/>
      <c r="G223" s="10" t="str">
        <f t="shared" si="36"/>
        <v/>
      </c>
      <c r="H223" s="11"/>
      <c r="I223" s="14"/>
      <c r="J223" s="11" t="str">
        <f t="shared" si="38"/>
        <v/>
      </c>
      <c r="K223" s="11"/>
      <c r="L223" s="11" t="str">
        <f t="shared" si="37"/>
        <v/>
      </c>
      <c r="M223" s="11" t="str">
        <f t="shared" si="39"/>
        <v/>
      </c>
      <c r="N223" s="11" t="str">
        <f>IF(E223&lt;&gt;"",VLOOKUP(E223,依頼一覧!F:H,2,0),"")</f>
        <v/>
      </c>
    </row>
    <row r="224" spans="1:14">
      <c r="A224" s="7">
        <v>223</v>
      </c>
      <c r="B224" s="8" t="str">
        <f t="shared" ca="1" si="35"/>
        <v/>
      </c>
      <c r="C224" s="9" t="str">
        <f t="shared" si="40"/>
        <v/>
      </c>
      <c r="D224" s="9"/>
      <c r="E224" s="10"/>
      <c r="F224" s="45"/>
      <c r="G224" s="10" t="str">
        <f t="shared" si="36"/>
        <v/>
      </c>
      <c r="H224" s="11"/>
      <c r="I224" s="14"/>
      <c r="J224" s="11" t="str">
        <f t="shared" si="38"/>
        <v/>
      </c>
      <c r="K224" s="11"/>
      <c r="L224" s="11" t="str">
        <f t="shared" si="37"/>
        <v/>
      </c>
      <c r="M224" s="11" t="str">
        <f t="shared" si="39"/>
        <v/>
      </c>
      <c r="N224" s="11" t="str">
        <f>IF(E224&lt;&gt;"",VLOOKUP(E224,依頼一覧!F:H,2,0),"")</f>
        <v/>
      </c>
    </row>
    <row r="225" spans="1:14">
      <c r="A225" s="7">
        <v>224</v>
      </c>
      <c r="B225" s="8" t="str">
        <f t="shared" ca="1" si="35"/>
        <v/>
      </c>
      <c r="C225" s="9" t="str">
        <f t="shared" si="40"/>
        <v/>
      </c>
      <c r="D225" s="9"/>
      <c r="E225" s="10"/>
      <c r="F225" s="45"/>
      <c r="G225" s="10" t="str">
        <f t="shared" si="36"/>
        <v/>
      </c>
      <c r="H225" s="11"/>
      <c r="I225" s="14"/>
      <c r="J225" s="11" t="str">
        <f t="shared" si="38"/>
        <v/>
      </c>
      <c r="K225" s="11"/>
      <c r="L225" s="11" t="str">
        <f t="shared" si="37"/>
        <v/>
      </c>
      <c r="M225" s="11" t="str">
        <f t="shared" si="39"/>
        <v/>
      </c>
      <c r="N225" s="11" t="str">
        <f>IF(E225&lt;&gt;"",VLOOKUP(E225,依頼一覧!F:H,2,0),"")</f>
        <v/>
      </c>
    </row>
    <row r="226" spans="1:14">
      <c r="A226" s="7">
        <v>225</v>
      </c>
      <c r="B226" s="8" t="str">
        <f t="shared" ca="1" si="35"/>
        <v/>
      </c>
      <c r="C226" s="9" t="str">
        <f t="shared" si="40"/>
        <v/>
      </c>
      <c r="D226" s="9"/>
      <c r="E226" s="10"/>
      <c r="F226" s="45"/>
      <c r="G226" s="10" t="str">
        <f t="shared" si="36"/>
        <v/>
      </c>
      <c r="H226" s="11"/>
      <c r="I226" s="14"/>
      <c r="J226" s="11" t="str">
        <f t="shared" si="38"/>
        <v/>
      </c>
      <c r="K226" s="11"/>
      <c r="L226" s="11" t="str">
        <f t="shared" si="37"/>
        <v/>
      </c>
      <c r="M226" s="11" t="str">
        <f t="shared" si="39"/>
        <v/>
      </c>
      <c r="N226" s="11" t="str">
        <f>IF(E226&lt;&gt;"",VLOOKUP(E226,依頼一覧!F:H,2,0),"")</f>
        <v/>
      </c>
    </row>
    <row r="227" spans="1:14">
      <c r="A227" s="7">
        <v>226</v>
      </c>
      <c r="B227" s="8" t="str">
        <f t="shared" ca="1" si="35"/>
        <v/>
      </c>
      <c r="C227" s="9" t="str">
        <f t="shared" si="40"/>
        <v/>
      </c>
      <c r="D227" s="9"/>
      <c r="E227" s="10"/>
      <c r="F227" s="45"/>
      <c r="G227" s="10" t="str">
        <f t="shared" si="36"/>
        <v/>
      </c>
      <c r="H227" s="11"/>
      <c r="I227" s="14"/>
      <c r="J227" s="11" t="str">
        <f t="shared" si="38"/>
        <v/>
      </c>
      <c r="K227" s="11"/>
      <c r="L227" s="11" t="str">
        <f t="shared" si="37"/>
        <v/>
      </c>
      <c r="M227" s="11" t="str">
        <f t="shared" si="39"/>
        <v/>
      </c>
      <c r="N227" s="11" t="str">
        <f>IF(E227&lt;&gt;"",VLOOKUP(E227,依頼一覧!F:H,2,0),"")</f>
        <v/>
      </c>
    </row>
    <row r="228" spans="1:14">
      <c r="A228" s="7">
        <v>227</v>
      </c>
      <c r="B228" s="8" t="str">
        <f t="shared" ca="1" si="35"/>
        <v/>
      </c>
      <c r="C228" s="9" t="str">
        <f t="shared" si="40"/>
        <v/>
      </c>
      <c r="D228" s="9"/>
      <c r="E228" s="10"/>
      <c r="F228" s="45"/>
      <c r="G228" s="10" t="str">
        <f t="shared" si="36"/>
        <v/>
      </c>
      <c r="H228" s="11"/>
      <c r="I228" s="14"/>
      <c r="J228" s="11" t="str">
        <f t="shared" si="38"/>
        <v/>
      </c>
      <c r="K228" s="11"/>
      <c r="L228" s="11" t="str">
        <f t="shared" si="37"/>
        <v/>
      </c>
      <c r="M228" s="11" t="str">
        <f t="shared" si="39"/>
        <v/>
      </c>
      <c r="N228" s="11" t="str">
        <f>IF(E228&lt;&gt;"",VLOOKUP(E228,依頼一覧!F:H,2,0),"")</f>
        <v/>
      </c>
    </row>
    <row r="229" spans="1:14">
      <c r="A229" s="7">
        <v>228</v>
      </c>
      <c r="B229" s="8" t="str">
        <f t="shared" ca="1" si="35"/>
        <v/>
      </c>
      <c r="C229" s="9" t="str">
        <f t="shared" si="40"/>
        <v/>
      </c>
      <c r="D229" s="9"/>
      <c r="E229" s="10"/>
      <c r="F229" s="45"/>
      <c r="G229" s="10" t="str">
        <f t="shared" si="36"/>
        <v/>
      </c>
      <c r="H229" s="11"/>
      <c r="I229" s="14"/>
      <c r="J229" s="11" t="str">
        <f t="shared" si="38"/>
        <v/>
      </c>
      <c r="K229" s="11"/>
      <c r="L229" s="11" t="str">
        <f t="shared" si="37"/>
        <v/>
      </c>
      <c r="M229" s="11" t="str">
        <f t="shared" si="39"/>
        <v/>
      </c>
      <c r="N229" s="11" t="str">
        <f>IF(E229&lt;&gt;"",VLOOKUP(E229,依頼一覧!F:H,2,0),"")</f>
        <v/>
      </c>
    </row>
    <row r="230" spans="1:14">
      <c r="A230" s="7">
        <v>229</v>
      </c>
      <c r="B230" s="8" t="str">
        <f t="shared" ca="1" si="35"/>
        <v/>
      </c>
      <c r="C230" s="9" t="str">
        <f t="shared" si="40"/>
        <v/>
      </c>
      <c r="D230" s="9"/>
      <c r="E230" s="10"/>
      <c r="F230" s="45"/>
      <c r="G230" s="10" t="str">
        <f t="shared" si="36"/>
        <v/>
      </c>
      <c r="H230" s="11"/>
      <c r="I230" s="14"/>
      <c r="J230" s="11" t="str">
        <f t="shared" si="38"/>
        <v/>
      </c>
      <c r="K230" s="11"/>
      <c r="L230" s="11" t="str">
        <f t="shared" si="37"/>
        <v/>
      </c>
      <c r="M230" s="11" t="str">
        <f t="shared" si="39"/>
        <v/>
      </c>
      <c r="N230" s="11" t="str">
        <f>IF(E230&lt;&gt;"",VLOOKUP(E230,依頼一覧!F:H,2,0),"")</f>
        <v/>
      </c>
    </row>
    <row r="231" spans="1:14">
      <c r="A231" s="7">
        <v>230</v>
      </c>
      <c r="B231" s="8" t="str">
        <f t="shared" ca="1" si="35"/>
        <v/>
      </c>
      <c r="C231" s="9" t="str">
        <f t="shared" si="40"/>
        <v/>
      </c>
      <c r="D231" s="9"/>
      <c r="E231" s="10"/>
      <c r="F231" s="45"/>
      <c r="G231" s="10" t="str">
        <f t="shared" si="36"/>
        <v/>
      </c>
      <c r="H231" s="11"/>
      <c r="I231" s="14"/>
      <c r="J231" s="11" t="str">
        <f t="shared" si="38"/>
        <v/>
      </c>
      <c r="K231" s="11"/>
      <c r="L231" s="11" t="str">
        <f t="shared" si="37"/>
        <v/>
      </c>
      <c r="M231" s="11" t="str">
        <f t="shared" si="39"/>
        <v/>
      </c>
      <c r="N231" s="11" t="str">
        <f>IF(E231&lt;&gt;"",VLOOKUP(E231,依頼一覧!F:H,2,0),"")</f>
        <v/>
      </c>
    </row>
    <row r="232" spans="1:14">
      <c r="A232" s="7">
        <v>231</v>
      </c>
      <c r="B232" s="8" t="str">
        <f t="shared" ca="1" si="35"/>
        <v/>
      </c>
      <c r="C232" s="9" t="str">
        <f t="shared" si="40"/>
        <v/>
      </c>
      <c r="D232" s="9"/>
      <c r="E232" s="10"/>
      <c r="F232" s="45"/>
      <c r="G232" s="10" t="str">
        <f t="shared" si="36"/>
        <v/>
      </c>
      <c r="H232" s="11"/>
      <c r="I232" s="14"/>
      <c r="J232" s="11" t="str">
        <f t="shared" si="38"/>
        <v/>
      </c>
      <c r="K232" s="11"/>
      <c r="L232" s="11" t="str">
        <f t="shared" si="37"/>
        <v/>
      </c>
      <c r="M232" s="11" t="str">
        <f t="shared" si="39"/>
        <v/>
      </c>
      <c r="N232" s="11" t="str">
        <f>IF(E232&lt;&gt;"",VLOOKUP(E232,依頼一覧!F:H,2,0),"")</f>
        <v/>
      </c>
    </row>
    <row r="233" spans="1:14">
      <c r="A233" s="7">
        <v>232</v>
      </c>
      <c r="B233" s="8" t="str">
        <f t="shared" ca="1" si="35"/>
        <v/>
      </c>
      <c r="C233" s="9" t="str">
        <f t="shared" si="40"/>
        <v/>
      </c>
      <c r="D233" s="9"/>
      <c r="E233" s="10"/>
      <c r="F233" s="45"/>
      <c r="G233" s="10" t="str">
        <f t="shared" si="36"/>
        <v/>
      </c>
      <c r="H233" s="11"/>
      <c r="I233" s="14"/>
      <c r="J233" s="11" t="str">
        <f t="shared" si="38"/>
        <v/>
      </c>
      <c r="K233" s="11"/>
      <c r="L233" s="11" t="str">
        <f t="shared" si="37"/>
        <v/>
      </c>
      <c r="M233" s="11" t="str">
        <f t="shared" si="39"/>
        <v/>
      </c>
      <c r="N233" s="11" t="str">
        <f>IF(E233&lt;&gt;"",VLOOKUP(E233,依頼一覧!F:H,2,0),"")</f>
        <v/>
      </c>
    </row>
    <row r="234" spans="1:14">
      <c r="A234" s="7">
        <v>233</v>
      </c>
      <c r="B234" s="8" t="str">
        <f t="shared" ca="1" si="35"/>
        <v/>
      </c>
      <c r="C234" s="9" t="str">
        <f t="shared" si="40"/>
        <v/>
      </c>
      <c r="D234" s="9"/>
      <c r="E234" s="10"/>
      <c r="F234" s="45"/>
      <c r="G234" s="10" t="str">
        <f t="shared" si="36"/>
        <v/>
      </c>
      <c r="H234" s="11"/>
      <c r="I234" s="14"/>
      <c r="J234" s="11" t="str">
        <f t="shared" si="38"/>
        <v/>
      </c>
      <c r="K234" s="11"/>
      <c r="L234" s="11" t="str">
        <f t="shared" si="37"/>
        <v/>
      </c>
      <c r="M234" s="11" t="str">
        <f t="shared" si="39"/>
        <v/>
      </c>
      <c r="N234" s="11" t="str">
        <f>IF(E234&lt;&gt;"",VLOOKUP(E234,依頼一覧!F:H,2,0),"")</f>
        <v/>
      </c>
    </row>
    <row r="235" spans="1:14">
      <c r="A235" s="7">
        <v>234</v>
      </c>
      <c r="B235" s="8" t="str">
        <f t="shared" ca="1" si="35"/>
        <v/>
      </c>
      <c r="C235" s="9" t="str">
        <f t="shared" si="40"/>
        <v/>
      </c>
      <c r="D235" s="9"/>
      <c r="E235" s="10"/>
      <c r="F235" s="45"/>
      <c r="G235" s="10" t="str">
        <f t="shared" si="36"/>
        <v/>
      </c>
      <c r="H235" s="11"/>
      <c r="I235" s="14"/>
      <c r="J235" s="11" t="str">
        <f t="shared" si="38"/>
        <v/>
      </c>
      <c r="K235" s="11"/>
      <c r="L235" s="11" t="str">
        <f t="shared" si="37"/>
        <v/>
      </c>
      <c r="M235" s="11" t="str">
        <f t="shared" si="39"/>
        <v/>
      </c>
      <c r="N235" s="11" t="str">
        <f>IF(E235&lt;&gt;"",VLOOKUP(E235,依頼一覧!F:H,2,0),"")</f>
        <v/>
      </c>
    </row>
    <row r="236" spans="1:14">
      <c r="A236" s="7">
        <v>235</v>
      </c>
      <c r="B236" s="8" t="str">
        <f t="shared" ca="1" si="35"/>
        <v/>
      </c>
      <c r="C236" s="9" t="str">
        <f t="shared" si="40"/>
        <v/>
      </c>
      <c r="D236" s="9"/>
      <c r="E236" s="10"/>
      <c r="F236" s="45"/>
      <c r="G236" s="10" t="str">
        <f t="shared" si="36"/>
        <v/>
      </c>
      <c r="H236" s="11"/>
      <c r="I236" s="14"/>
      <c r="J236" s="11" t="str">
        <f t="shared" si="38"/>
        <v/>
      </c>
      <c r="K236" s="11"/>
      <c r="L236" s="11" t="str">
        <f t="shared" si="37"/>
        <v/>
      </c>
      <c r="M236" s="11" t="str">
        <f t="shared" si="39"/>
        <v/>
      </c>
      <c r="N236" s="11" t="str">
        <f>IF(E236&lt;&gt;"",VLOOKUP(E236,依頼一覧!F:H,2,0),"")</f>
        <v/>
      </c>
    </row>
    <row r="237" spans="1:14">
      <c r="A237" s="7">
        <v>236</v>
      </c>
      <c r="B237" s="8" t="str">
        <f t="shared" ca="1" si="35"/>
        <v/>
      </c>
      <c r="C237" s="9" t="str">
        <f t="shared" si="40"/>
        <v/>
      </c>
      <c r="D237" s="9"/>
      <c r="E237" s="10"/>
      <c r="F237" s="45"/>
      <c r="G237" s="10" t="str">
        <f t="shared" si="36"/>
        <v/>
      </c>
      <c r="H237" s="11"/>
      <c r="I237" s="14"/>
      <c r="J237" s="11" t="str">
        <f t="shared" si="38"/>
        <v/>
      </c>
      <c r="K237" s="11"/>
      <c r="L237" s="11" t="str">
        <f t="shared" si="37"/>
        <v/>
      </c>
      <c r="M237" s="11" t="str">
        <f t="shared" si="39"/>
        <v/>
      </c>
      <c r="N237" s="11" t="str">
        <f>IF(E237&lt;&gt;"",VLOOKUP(E237,依頼一覧!F:H,2,0),"")</f>
        <v/>
      </c>
    </row>
    <row r="238" spans="1:14">
      <c r="A238" s="7">
        <v>237</v>
      </c>
      <c r="B238" s="8" t="str">
        <f t="shared" ca="1" si="35"/>
        <v/>
      </c>
      <c r="C238" s="9" t="str">
        <f t="shared" si="40"/>
        <v/>
      </c>
      <c r="D238" s="9"/>
      <c r="E238" s="10"/>
      <c r="F238" s="45"/>
      <c r="G238" s="10" t="str">
        <f t="shared" si="36"/>
        <v/>
      </c>
      <c r="H238" s="11"/>
      <c r="I238" s="14"/>
      <c r="J238" s="11" t="str">
        <f t="shared" si="38"/>
        <v/>
      </c>
      <c r="K238" s="11"/>
      <c r="L238" s="11" t="str">
        <f t="shared" si="37"/>
        <v/>
      </c>
      <c r="M238" s="11" t="str">
        <f t="shared" si="39"/>
        <v/>
      </c>
      <c r="N238" s="11" t="str">
        <f>IF(E238&lt;&gt;"",VLOOKUP(E238,依頼一覧!F:H,2,0),"")</f>
        <v/>
      </c>
    </row>
    <row r="239" spans="1:14">
      <c r="A239" s="7">
        <v>238</v>
      </c>
      <c r="B239" s="8" t="str">
        <f t="shared" ca="1" si="35"/>
        <v/>
      </c>
      <c r="C239" s="9" t="str">
        <f t="shared" si="40"/>
        <v/>
      </c>
      <c r="D239" s="9"/>
      <c r="E239" s="10"/>
      <c r="F239" s="45"/>
      <c r="G239" s="10" t="str">
        <f t="shared" si="36"/>
        <v/>
      </c>
      <c r="H239" s="11"/>
      <c r="I239" s="14"/>
      <c r="J239" s="11" t="str">
        <f t="shared" si="38"/>
        <v/>
      </c>
      <c r="K239" s="11"/>
      <c r="L239" s="11" t="str">
        <f t="shared" si="37"/>
        <v/>
      </c>
      <c r="M239" s="11" t="str">
        <f t="shared" si="39"/>
        <v/>
      </c>
      <c r="N239" s="11" t="str">
        <f>IF(E239&lt;&gt;"",VLOOKUP(E239,依頼一覧!F:H,2,0),"")</f>
        <v/>
      </c>
    </row>
    <row r="240" spans="1:14">
      <c r="A240" s="7">
        <v>239</v>
      </c>
      <c r="B240" s="8" t="str">
        <f t="shared" ca="1" si="35"/>
        <v/>
      </c>
      <c r="C240" s="9" t="str">
        <f t="shared" si="40"/>
        <v/>
      </c>
      <c r="D240" s="9"/>
      <c r="E240" s="10"/>
      <c r="F240" s="45"/>
      <c r="G240" s="10" t="str">
        <f t="shared" si="36"/>
        <v/>
      </c>
      <c r="H240" s="11"/>
      <c r="I240" s="14"/>
      <c r="J240" s="11" t="str">
        <f t="shared" si="38"/>
        <v/>
      </c>
      <c r="K240" s="11"/>
      <c r="L240" s="11" t="str">
        <f t="shared" si="37"/>
        <v/>
      </c>
      <c r="M240" s="11" t="str">
        <f t="shared" si="39"/>
        <v/>
      </c>
      <c r="N240" s="11" t="str">
        <f>IF(E240&lt;&gt;"",VLOOKUP(E240,依頼一覧!F:H,2,0),"")</f>
        <v/>
      </c>
    </row>
    <row r="241" spans="1:14">
      <c r="A241" s="7">
        <v>240</v>
      </c>
      <c r="B241" s="8" t="str">
        <f t="shared" ca="1" si="35"/>
        <v/>
      </c>
      <c r="C241" s="9" t="str">
        <f t="shared" si="40"/>
        <v/>
      </c>
      <c r="D241" s="9"/>
      <c r="E241" s="10"/>
      <c r="F241" s="45"/>
      <c r="G241" s="10" t="str">
        <f t="shared" si="36"/>
        <v/>
      </c>
      <c r="H241" s="11"/>
      <c r="I241" s="14"/>
      <c r="J241" s="11" t="str">
        <f t="shared" si="38"/>
        <v/>
      </c>
      <c r="K241" s="11"/>
      <c r="L241" s="11" t="str">
        <f t="shared" si="37"/>
        <v/>
      </c>
      <c r="M241" s="11" t="str">
        <f t="shared" si="39"/>
        <v/>
      </c>
      <c r="N241" s="11" t="str">
        <f>IF(E241&lt;&gt;"",VLOOKUP(E241,依頼一覧!F:H,2,0),"")</f>
        <v/>
      </c>
    </row>
    <row r="242" spans="1:14">
      <c r="A242" s="7">
        <v>241</v>
      </c>
      <c r="B242" s="8" t="str">
        <f t="shared" ca="1" si="35"/>
        <v/>
      </c>
      <c r="C242" s="9" t="str">
        <f t="shared" si="40"/>
        <v/>
      </c>
      <c r="D242" s="9"/>
      <c r="E242" s="10"/>
      <c r="F242" s="45"/>
      <c r="G242" s="10" t="str">
        <f t="shared" si="36"/>
        <v/>
      </c>
      <c r="H242" s="11"/>
      <c r="I242" s="14"/>
      <c r="J242" s="11" t="str">
        <f t="shared" si="38"/>
        <v/>
      </c>
      <c r="K242" s="11"/>
      <c r="L242" s="11" t="str">
        <f t="shared" si="37"/>
        <v/>
      </c>
      <c r="M242" s="11" t="str">
        <f t="shared" si="39"/>
        <v/>
      </c>
      <c r="N242" s="11" t="str">
        <f>IF(E242&lt;&gt;"",VLOOKUP(E242,依頼一覧!F:H,2,0),"")</f>
        <v/>
      </c>
    </row>
    <row r="243" spans="1:14">
      <c r="A243" s="7">
        <v>242</v>
      </c>
      <c r="B243" s="8" t="str">
        <f t="shared" ca="1" si="35"/>
        <v/>
      </c>
      <c r="C243" s="9" t="str">
        <f t="shared" si="40"/>
        <v/>
      </c>
      <c r="D243" s="9"/>
      <c r="E243" s="10"/>
      <c r="F243" s="45"/>
      <c r="G243" s="10" t="str">
        <f t="shared" si="36"/>
        <v/>
      </c>
      <c r="H243" s="11"/>
      <c r="I243" s="14"/>
      <c r="J243" s="11" t="str">
        <f t="shared" si="38"/>
        <v/>
      </c>
      <c r="K243" s="11"/>
      <c r="L243" s="11" t="str">
        <f t="shared" si="37"/>
        <v/>
      </c>
      <c r="M243" s="11" t="str">
        <f t="shared" si="39"/>
        <v/>
      </c>
      <c r="N243" s="11" t="str">
        <f>IF(E243&lt;&gt;"",VLOOKUP(E243,依頼一覧!F:H,2,0),"")</f>
        <v/>
      </c>
    </row>
    <row r="244" spans="1:14">
      <c r="A244" s="7">
        <v>243</v>
      </c>
      <c r="B244" s="8" t="str">
        <f t="shared" ca="1" si="35"/>
        <v/>
      </c>
      <c r="C244" s="9" t="str">
        <f t="shared" si="40"/>
        <v/>
      </c>
      <c r="D244" s="9"/>
      <c r="E244" s="10"/>
      <c r="F244" s="45"/>
      <c r="G244" s="10" t="str">
        <f t="shared" si="36"/>
        <v/>
      </c>
      <c r="H244" s="11"/>
      <c r="I244" s="14"/>
      <c r="J244" s="11" t="str">
        <f t="shared" si="38"/>
        <v/>
      </c>
      <c r="K244" s="11"/>
      <c r="L244" s="11" t="str">
        <f t="shared" si="37"/>
        <v/>
      </c>
      <c r="M244" s="11" t="str">
        <f t="shared" si="39"/>
        <v/>
      </c>
      <c r="N244" s="11" t="str">
        <f>IF(E244&lt;&gt;"",VLOOKUP(E244,依頼一覧!F:H,2,0),"")</f>
        <v/>
      </c>
    </row>
    <row r="245" spans="1:14">
      <c r="A245" s="7">
        <v>244</v>
      </c>
      <c r="B245" s="8" t="str">
        <f t="shared" ca="1" si="35"/>
        <v/>
      </c>
      <c r="C245" s="9" t="str">
        <f t="shared" si="40"/>
        <v/>
      </c>
      <c r="D245" s="9"/>
      <c r="E245" s="10"/>
      <c r="F245" s="45"/>
      <c r="G245" s="10" t="str">
        <f t="shared" si="36"/>
        <v/>
      </c>
      <c r="H245" s="11"/>
      <c r="I245" s="14"/>
      <c r="J245" s="11" t="str">
        <f t="shared" si="38"/>
        <v/>
      </c>
      <c r="K245" s="11"/>
      <c r="L245" s="11" t="str">
        <f t="shared" si="37"/>
        <v/>
      </c>
      <c r="M245" s="11" t="str">
        <f t="shared" si="39"/>
        <v/>
      </c>
      <c r="N245" s="11" t="str">
        <f>IF(E245&lt;&gt;"",VLOOKUP(E245,依頼一覧!F:H,2,0),"")</f>
        <v/>
      </c>
    </row>
    <row r="246" spans="1:14">
      <c r="A246" s="7">
        <v>245</v>
      </c>
      <c r="B246" s="8" t="str">
        <f t="shared" ca="1" si="35"/>
        <v/>
      </c>
      <c r="C246" s="9" t="str">
        <f t="shared" si="40"/>
        <v/>
      </c>
      <c r="D246" s="9"/>
      <c r="E246" s="10"/>
      <c r="F246" s="45"/>
      <c r="G246" s="10" t="str">
        <f t="shared" si="36"/>
        <v/>
      </c>
      <c r="H246" s="11"/>
      <c r="I246" s="14"/>
      <c r="J246" s="11" t="str">
        <f t="shared" si="38"/>
        <v/>
      </c>
      <c r="K246" s="11"/>
      <c r="L246" s="11" t="str">
        <f t="shared" si="37"/>
        <v/>
      </c>
      <c r="M246" s="11" t="str">
        <f t="shared" si="39"/>
        <v/>
      </c>
      <c r="N246" s="11" t="str">
        <f>IF(E246&lt;&gt;"",VLOOKUP(E246,依頼一覧!F:H,2,0),"")</f>
        <v/>
      </c>
    </row>
    <row r="247" spans="1:14">
      <c r="A247" s="7">
        <v>246</v>
      </c>
      <c r="B247" s="8" t="str">
        <f t="shared" ca="1" si="35"/>
        <v/>
      </c>
      <c r="C247" s="9" t="str">
        <f t="shared" si="40"/>
        <v/>
      </c>
      <c r="D247" s="9"/>
      <c r="E247" s="10"/>
      <c r="F247" s="45"/>
      <c r="G247" s="10" t="str">
        <f t="shared" si="36"/>
        <v/>
      </c>
      <c r="H247" s="11"/>
      <c r="I247" s="14"/>
      <c r="J247" s="11" t="str">
        <f t="shared" si="38"/>
        <v/>
      </c>
      <c r="K247" s="11"/>
      <c r="L247" s="11" t="str">
        <f t="shared" si="37"/>
        <v/>
      </c>
      <c r="M247" s="11" t="str">
        <f t="shared" si="39"/>
        <v/>
      </c>
      <c r="N247" s="11" t="str">
        <f>IF(E247&lt;&gt;"",VLOOKUP(E247,依頼一覧!F:H,2,0),"")</f>
        <v/>
      </c>
    </row>
    <row r="248" spans="1:14">
      <c r="A248" s="7">
        <v>247</v>
      </c>
      <c r="B248" s="8" t="str">
        <f t="shared" ca="1" si="35"/>
        <v/>
      </c>
      <c r="C248" s="9" t="str">
        <f t="shared" si="40"/>
        <v/>
      </c>
      <c r="D248" s="9"/>
      <c r="E248" s="10"/>
      <c r="F248" s="45"/>
      <c r="G248" s="10" t="str">
        <f t="shared" si="36"/>
        <v/>
      </c>
      <c r="H248" s="11"/>
      <c r="I248" s="14"/>
      <c r="J248" s="11" t="str">
        <f t="shared" si="38"/>
        <v/>
      </c>
      <c r="K248" s="11"/>
      <c r="L248" s="11" t="str">
        <f t="shared" si="37"/>
        <v/>
      </c>
      <c r="M248" s="11" t="str">
        <f t="shared" si="39"/>
        <v/>
      </c>
      <c r="N248" s="11" t="str">
        <f>IF(E248&lt;&gt;"",VLOOKUP(E248,依頼一覧!F:H,2,0),"")</f>
        <v/>
      </c>
    </row>
    <row r="249" spans="1:14">
      <c r="A249" s="7">
        <v>248</v>
      </c>
      <c r="B249" s="8" t="str">
        <f t="shared" ca="1" si="35"/>
        <v/>
      </c>
      <c r="C249" s="9" t="str">
        <f t="shared" si="40"/>
        <v/>
      </c>
      <c r="D249" s="9"/>
      <c r="E249" s="10"/>
      <c r="F249" s="45"/>
      <c r="G249" s="10" t="str">
        <f t="shared" si="36"/>
        <v/>
      </c>
      <c r="H249" s="11"/>
      <c r="I249" s="14"/>
      <c r="J249" s="11" t="str">
        <f t="shared" si="38"/>
        <v/>
      </c>
      <c r="K249" s="11"/>
      <c r="L249" s="11" t="str">
        <f t="shared" si="37"/>
        <v/>
      </c>
      <c r="M249" s="11" t="str">
        <f t="shared" si="39"/>
        <v/>
      </c>
      <c r="N249" s="11" t="str">
        <f>IF(E249&lt;&gt;"",VLOOKUP(E249,依頼一覧!F:H,2,0),"")</f>
        <v/>
      </c>
    </row>
    <row r="250" spans="1:14">
      <c r="A250" s="7">
        <v>249</v>
      </c>
      <c r="B250" s="8" t="str">
        <f t="shared" ca="1" si="35"/>
        <v/>
      </c>
      <c r="C250" s="9" t="str">
        <f t="shared" si="40"/>
        <v/>
      </c>
      <c r="D250" s="9"/>
      <c r="E250" s="10"/>
      <c r="F250" s="45"/>
      <c r="G250" s="10" t="str">
        <f t="shared" si="36"/>
        <v/>
      </c>
      <c r="H250" s="11"/>
      <c r="I250" s="14"/>
      <c r="J250" s="11" t="str">
        <f t="shared" si="38"/>
        <v/>
      </c>
      <c r="K250" s="11"/>
      <c r="L250" s="11" t="str">
        <f t="shared" si="37"/>
        <v/>
      </c>
      <c r="M250" s="11" t="str">
        <f t="shared" si="39"/>
        <v/>
      </c>
      <c r="N250" s="11" t="str">
        <f>IF(E250&lt;&gt;"",VLOOKUP(E250,依頼一覧!F:H,2,0),"")</f>
        <v/>
      </c>
    </row>
    <row r="251" spans="1:14">
      <c r="A251" s="7">
        <v>250</v>
      </c>
      <c r="B251" s="8" t="str">
        <f t="shared" ca="1" si="35"/>
        <v/>
      </c>
      <c r="C251" s="9" t="str">
        <f t="shared" si="40"/>
        <v/>
      </c>
      <c r="D251" s="9"/>
      <c r="E251" s="10"/>
      <c r="F251" s="45"/>
      <c r="G251" s="10" t="str">
        <f t="shared" si="36"/>
        <v/>
      </c>
      <c r="H251" s="11"/>
      <c r="I251" s="14"/>
      <c r="J251" s="11" t="str">
        <f t="shared" si="38"/>
        <v/>
      </c>
      <c r="K251" s="11"/>
      <c r="L251" s="11" t="str">
        <f t="shared" si="37"/>
        <v/>
      </c>
      <c r="M251" s="11" t="str">
        <f t="shared" si="39"/>
        <v/>
      </c>
      <c r="N251" s="11" t="str">
        <f>IF(E251&lt;&gt;"",VLOOKUP(E251,依頼一覧!F:H,2,0),"")</f>
        <v/>
      </c>
    </row>
    <row r="252" spans="1:14">
      <c r="A252" s="7">
        <v>251</v>
      </c>
      <c r="B252" s="8" t="str">
        <f t="shared" ca="1" si="35"/>
        <v/>
      </c>
      <c r="C252" s="9" t="str">
        <f t="shared" si="40"/>
        <v/>
      </c>
      <c r="D252" s="9"/>
      <c r="E252" s="10"/>
      <c r="F252" s="45"/>
      <c r="G252" s="10" t="str">
        <f t="shared" si="36"/>
        <v/>
      </c>
      <c r="H252" s="11"/>
      <c r="I252" s="14"/>
      <c r="J252" s="11" t="str">
        <f t="shared" si="38"/>
        <v/>
      </c>
      <c r="K252" s="11"/>
      <c r="L252" s="11" t="str">
        <f t="shared" si="37"/>
        <v/>
      </c>
      <c r="M252" s="11" t="str">
        <f t="shared" si="39"/>
        <v/>
      </c>
      <c r="N252" s="11" t="str">
        <f>IF(E252&lt;&gt;"",VLOOKUP(E252,依頼一覧!F:H,2,0),"")</f>
        <v/>
      </c>
    </row>
    <row r="253" spans="1:14">
      <c r="A253" s="7">
        <v>252</v>
      </c>
      <c r="B253" s="8" t="str">
        <f t="shared" ca="1" si="35"/>
        <v/>
      </c>
      <c r="C253" s="9" t="str">
        <f t="shared" si="40"/>
        <v/>
      </c>
      <c r="D253" s="9"/>
      <c r="E253" s="10"/>
      <c r="F253" s="45"/>
      <c r="G253" s="10" t="str">
        <f t="shared" si="36"/>
        <v/>
      </c>
      <c r="H253" s="11"/>
      <c r="I253" s="14"/>
      <c r="J253" s="11" t="str">
        <f t="shared" si="38"/>
        <v/>
      </c>
      <c r="K253" s="11"/>
      <c r="L253" s="11" t="str">
        <f t="shared" si="37"/>
        <v/>
      </c>
      <c r="M253" s="11" t="str">
        <f t="shared" si="39"/>
        <v/>
      </c>
      <c r="N253" s="11" t="str">
        <f>IF(E253&lt;&gt;"",VLOOKUP(E253,依頼一覧!F:H,2,0),"")</f>
        <v/>
      </c>
    </row>
    <row r="254" spans="1:14">
      <c r="A254" s="7">
        <v>253</v>
      </c>
      <c r="B254" s="8" t="str">
        <f t="shared" ca="1" si="35"/>
        <v/>
      </c>
      <c r="C254" s="9" t="str">
        <f t="shared" si="40"/>
        <v/>
      </c>
      <c r="D254" s="9"/>
      <c r="E254" s="10"/>
      <c r="F254" s="45"/>
      <c r="G254" s="10" t="str">
        <f t="shared" si="36"/>
        <v/>
      </c>
      <c r="H254" s="11"/>
      <c r="I254" s="14"/>
      <c r="J254" s="11" t="str">
        <f t="shared" si="38"/>
        <v/>
      </c>
      <c r="K254" s="11"/>
      <c r="L254" s="11" t="str">
        <f t="shared" si="37"/>
        <v/>
      </c>
      <c r="M254" s="11" t="str">
        <f t="shared" si="39"/>
        <v/>
      </c>
      <c r="N254" s="11" t="str">
        <f>IF(E254&lt;&gt;"",VLOOKUP(E254,依頼一覧!F:H,2,0),"")</f>
        <v/>
      </c>
    </row>
    <row r="255" spans="1:14">
      <c r="A255" s="7">
        <v>254</v>
      </c>
      <c r="B255" s="8" t="str">
        <f t="shared" ca="1" si="35"/>
        <v/>
      </c>
      <c r="C255" s="9" t="str">
        <f t="shared" si="40"/>
        <v/>
      </c>
      <c r="D255" s="9"/>
      <c r="E255" s="10"/>
      <c r="F255" s="45"/>
      <c r="G255" s="10" t="str">
        <f t="shared" si="36"/>
        <v/>
      </c>
      <c r="H255" s="11"/>
      <c r="I255" s="14"/>
      <c r="J255" s="11" t="str">
        <f t="shared" si="38"/>
        <v/>
      </c>
      <c r="K255" s="11"/>
      <c r="L255" s="11" t="str">
        <f t="shared" si="37"/>
        <v/>
      </c>
      <c r="M255" s="11" t="str">
        <f t="shared" si="39"/>
        <v/>
      </c>
      <c r="N255" s="11" t="str">
        <f>IF(E255&lt;&gt;"",VLOOKUP(E255,依頼一覧!F:H,2,0),"")</f>
        <v/>
      </c>
    </row>
    <row r="256" spans="1:14">
      <c r="A256" s="7">
        <v>255</v>
      </c>
      <c r="B256" s="8" t="str">
        <f t="shared" ca="1" si="35"/>
        <v/>
      </c>
      <c r="C256" s="9" t="str">
        <f t="shared" si="40"/>
        <v/>
      </c>
      <c r="D256" s="9"/>
      <c r="E256" s="10"/>
      <c r="F256" s="45"/>
      <c r="G256" s="10" t="str">
        <f t="shared" si="36"/>
        <v/>
      </c>
      <c r="H256" s="11"/>
      <c r="I256" s="14"/>
      <c r="J256" s="11" t="str">
        <f t="shared" si="38"/>
        <v/>
      </c>
      <c r="K256" s="11"/>
      <c r="L256" s="11" t="str">
        <f t="shared" si="37"/>
        <v/>
      </c>
      <c r="M256" s="11" t="str">
        <f t="shared" si="39"/>
        <v/>
      </c>
      <c r="N256" s="11" t="str">
        <f>IF(E256&lt;&gt;"",VLOOKUP(E256,依頼一覧!F:H,2,0),"")</f>
        <v/>
      </c>
    </row>
    <row r="257" spans="1:14">
      <c r="A257" s="7">
        <v>256</v>
      </c>
      <c r="B257" s="8" t="str">
        <f t="shared" ca="1" si="35"/>
        <v/>
      </c>
      <c r="C257" s="9" t="str">
        <f t="shared" si="40"/>
        <v/>
      </c>
      <c r="D257" s="9"/>
      <c r="E257" s="10"/>
      <c r="F257" s="45"/>
      <c r="G257" s="10" t="str">
        <f t="shared" si="36"/>
        <v/>
      </c>
      <c r="H257" s="11"/>
      <c r="I257" s="14"/>
      <c r="J257" s="11" t="str">
        <f t="shared" si="38"/>
        <v/>
      </c>
      <c r="K257" s="11"/>
      <c r="L257" s="11" t="str">
        <f t="shared" si="37"/>
        <v/>
      </c>
      <c r="M257" s="11" t="str">
        <f t="shared" si="39"/>
        <v/>
      </c>
      <c r="N257" s="11" t="str">
        <f>IF(E257&lt;&gt;"",VLOOKUP(E257,依頼一覧!F:H,2,0),"")</f>
        <v/>
      </c>
    </row>
    <row r="258" spans="1:14">
      <c r="A258" s="7">
        <v>257</v>
      </c>
      <c r="B258" s="8" t="str">
        <f t="shared" ref="B258:B321" ca="1" si="41">IF(D258&lt;&gt;"",TODAY(),"")</f>
        <v/>
      </c>
      <c r="C258" s="9" t="str">
        <f t="shared" si="40"/>
        <v/>
      </c>
      <c r="D258" s="9"/>
      <c r="E258" s="10"/>
      <c r="F258" s="45"/>
      <c r="G258" s="10" t="str">
        <f t="shared" ref="G258:G321" si="42">LEFT(E258,5)</f>
        <v/>
      </c>
      <c r="H258" s="11"/>
      <c r="I258" s="14"/>
      <c r="J258" s="11" t="str">
        <f t="shared" si="38"/>
        <v/>
      </c>
      <c r="K258" s="11"/>
      <c r="L258" s="11" t="str">
        <f t="shared" ref="L258:L321" si="43">IF(D258&lt;&gt;"",IF(H258="*","元払い","着払い"),"")</f>
        <v/>
      </c>
      <c r="M258" s="11" t="str">
        <f t="shared" si="39"/>
        <v/>
      </c>
      <c r="N258" s="11" t="str">
        <f>IF(E258&lt;&gt;"",VLOOKUP(E258,依頼一覧!F:H,2,0),"")</f>
        <v/>
      </c>
    </row>
    <row r="259" spans="1:14">
      <c r="A259" s="7">
        <v>258</v>
      </c>
      <c r="B259" s="8" t="str">
        <f t="shared" ca="1" si="41"/>
        <v/>
      </c>
      <c r="C259" s="9" t="str">
        <f t="shared" si="40"/>
        <v/>
      </c>
      <c r="D259" s="9"/>
      <c r="E259" s="10"/>
      <c r="F259" s="45"/>
      <c r="G259" s="10" t="str">
        <f t="shared" si="42"/>
        <v/>
      </c>
      <c r="H259" s="11"/>
      <c r="I259" s="14"/>
      <c r="J259" s="11" t="str">
        <f t="shared" ref="J259:J322" si="44">IF(E259&lt;&gt;"",
IF(
OR(VALUE(G259)=31091,VALUE(G259)=49561,VALUE(G259)=49790,VALUE(G259)=48161,VALUE(G259)=49661,VALUE(G259)=49861,VALUE(G259)=48561,VALUE(G259)=49679,VALUE(G259)=60522,VALUE(G259)=49261,VALUE(G259)=49681,VALUE(G259)=71151,VALUE(G259)=49361,VALUE(G259)=49743,VALUE(G259)=77334,VALUE(G259)=49461,VALUE(G259)=49761,VALUE(G259)=99661,VALUE(G259)=917,VALUE(G259)=10035,VALUE(G259)=49663,VALUE(G259)=49665,VALUE(G259)=60020,VALUE(G259)=99660,VALUE(G259)=99663,VALUE(G259)=99665,VALUE(G259)=71151,VALUE(G259)=31081),"JCB",
IF(
E259=0,"J-Mups","MUN"
)
),"")</f>
        <v/>
      </c>
      <c r="K259" s="11"/>
      <c r="L259" s="11" t="str">
        <f t="shared" si="43"/>
        <v/>
      </c>
      <c r="M259" s="11" t="str">
        <f t="shared" ref="M259:M322" si="45">IF(E259&lt;&gt;"",IF(OR(VALUE(G259)=31081,VALUE(G259)=49665,VALUE(G259)=917,VALUE(G259)=10035,VALUE(G259)=49663,VALUE(G259)=60020,VALUE(G259)=49679,VALUE(G259)=99663,VALUE(G259)=99665,VALUE(G259)=55084,VALUE(G259)=55087,VALUE(G259)=55088,VALUE(G259)=55089,VALUE(G259)=55090,VALUE(G259)=55091,VALUE(G259)=55092,VALUE(G259)=55093,VALUE(G259)=55094,VALUE(G259)=55095,VALUE(G259)=55096,VALUE(G259)=55097,VALUE(G259)=55099,VALUE(G259)=55100,VALUE(G259)=71151),"調整",
IF(E259&lt;&gt;"",IF(OR(VALUE(G259)=31091,VALUE(G259)=49681,VALUE(G259)=49743,VALUE(G259)=60522),"依頼かも",
IF(J259="J-Mups","保管リスト","依頼")))),"")</f>
        <v/>
      </c>
      <c r="N259" s="11" t="str">
        <f>IF(E259&lt;&gt;"",VLOOKUP(E259,依頼一覧!F:H,2,0),"")</f>
        <v/>
      </c>
    </row>
    <row r="260" spans="1:14">
      <c r="A260" s="7">
        <v>259</v>
      </c>
      <c r="B260" s="8" t="str">
        <f t="shared" ca="1" si="41"/>
        <v/>
      </c>
      <c r="C260" s="9" t="str">
        <f t="shared" ref="C260:C323" si="46">IF(D260&lt;&gt;"",C259,"")</f>
        <v/>
      </c>
      <c r="D260" s="9"/>
      <c r="E260" s="10"/>
      <c r="F260" s="45"/>
      <c r="G260" s="10" t="str">
        <f t="shared" si="42"/>
        <v/>
      </c>
      <c r="H260" s="11"/>
      <c r="I260" s="14"/>
      <c r="J260" s="11" t="str">
        <f t="shared" si="44"/>
        <v/>
      </c>
      <c r="K260" s="11"/>
      <c r="L260" s="11" t="str">
        <f t="shared" si="43"/>
        <v/>
      </c>
      <c r="M260" s="11" t="str">
        <f t="shared" si="45"/>
        <v/>
      </c>
      <c r="N260" s="11" t="str">
        <f>IF(E260&lt;&gt;"",VLOOKUP(E260,依頼一覧!F:H,2,0),"")</f>
        <v/>
      </c>
    </row>
    <row r="261" spans="1:14">
      <c r="A261" s="7">
        <v>260</v>
      </c>
      <c r="B261" s="8" t="str">
        <f t="shared" ca="1" si="41"/>
        <v/>
      </c>
      <c r="C261" s="9" t="str">
        <f t="shared" si="46"/>
        <v/>
      </c>
      <c r="D261" s="9"/>
      <c r="E261" s="10"/>
      <c r="F261" s="45"/>
      <c r="G261" s="10" t="str">
        <f t="shared" si="42"/>
        <v/>
      </c>
      <c r="H261" s="11"/>
      <c r="I261" s="14"/>
      <c r="J261" s="11" t="str">
        <f t="shared" si="44"/>
        <v/>
      </c>
      <c r="K261" s="11"/>
      <c r="L261" s="11" t="str">
        <f t="shared" si="43"/>
        <v/>
      </c>
      <c r="M261" s="11" t="str">
        <f t="shared" si="45"/>
        <v/>
      </c>
      <c r="N261" s="11" t="str">
        <f>IF(E261&lt;&gt;"",VLOOKUP(E261,依頼一覧!F:H,2,0),"")</f>
        <v/>
      </c>
    </row>
    <row r="262" spans="1:14">
      <c r="A262" s="7">
        <v>261</v>
      </c>
      <c r="B262" s="8" t="str">
        <f t="shared" ca="1" si="41"/>
        <v/>
      </c>
      <c r="C262" s="9" t="str">
        <f t="shared" si="46"/>
        <v/>
      </c>
      <c r="D262" s="9"/>
      <c r="E262" s="10"/>
      <c r="F262" s="45"/>
      <c r="G262" s="10" t="str">
        <f t="shared" si="42"/>
        <v/>
      </c>
      <c r="H262" s="11"/>
      <c r="I262" s="14"/>
      <c r="J262" s="11" t="str">
        <f t="shared" si="44"/>
        <v/>
      </c>
      <c r="K262" s="11"/>
      <c r="L262" s="11" t="str">
        <f t="shared" si="43"/>
        <v/>
      </c>
      <c r="M262" s="11" t="str">
        <f t="shared" si="45"/>
        <v/>
      </c>
      <c r="N262" s="11" t="str">
        <f>IF(E262&lt;&gt;"",VLOOKUP(E262,依頼一覧!F:H,2,0),"")</f>
        <v/>
      </c>
    </row>
    <row r="263" spans="1:14">
      <c r="A263" s="7">
        <v>262</v>
      </c>
      <c r="B263" s="8" t="str">
        <f t="shared" ca="1" si="41"/>
        <v/>
      </c>
      <c r="C263" s="9" t="str">
        <f t="shared" si="46"/>
        <v/>
      </c>
      <c r="D263" s="9"/>
      <c r="E263" s="10"/>
      <c r="F263" s="45"/>
      <c r="G263" s="10" t="str">
        <f t="shared" si="42"/>
        <v/>
      </c>
      <c r="H263" s="11"/>
      <c r="I263" s="14"/>
      <c r="J263" s="11" t="str">
        <f t="shared" si="44"/>
        <v/>
      </c>
      <c r="K263" s="11"/>
      <c r="L263" s="11" t="str">
        <f t="shared" si="43"/>
        <v/>
      </c>
      <c r="M263" s="11" t="str">
        <f t="shared" si="45"/>
        <v/>
      </c>
      <c r="N263" s="11" t="str">
        <f>IF(E263&lt;&gt;"",VLOOKUP(E263,依頼一覧!F:H,2,0),"")</f>
        <v/>
      </c>
    </row>
    <row r="264" spans="1:14">
      <c r="A264" s="7">
        <v>263</v>
      </c>
      <c r="B264" s="8" t="str">
        <f t="shared" ca="1" si="41"/>
        <v/>
      </c>
      <c r="C264" s="9" t="str">
        <f t="shared" si="46"/>
        <v/>
      </c>
      <c r="D264" s="9"/>
      <c r="E264" s="10"/>
      <c r="F264" s="45"/>
      <c r="G264" s="10" t="str">
        <f t="shared" si="42"/>
        <v/>
      </c>
      <c r="H264" s="11"/>
      <c r="I264" s="14"/>
      <c r="J264" s="11" t="str">
        <f t="shared" si="44"/>
        <v/>
      </c>
      <c r="K264" s="11"/>
      <c r="L264" s="11" t="str">
        <f t="shared" si="43"/>
        <v/>
      </c>
      <c r="M264" s="11" t="str">
        <f t="shared" si="45"/>
        <v/>
      </c>
      <c r="N264" s="11" t="str">
        <f>IF(E264&lt;&gt;"",VLOOKUP(E264,依頼一覧!F:H,2,0),"")</f>
        <v/>
      </c>
    </row>
    <row r="265" spans="1:14">
      <c r="A265" s="7">
        <v>264</v>
      </c>
      <c r="B265" s="8" t="str">
        <f t="shared" ca="1" si="41"/>
        <v/>
      </c>
      <c r="C265" s="9" t="str">
        <f t="shared" si="46"/>
        <v/>
      </c>
      <c r="D265" s="9"/>
      <c r="E265" s="10"/>
      <c r="F265" s="45"/>
      <c r="G265" s="10" t="str">
        <f t="shared" si="42"/>
        <v/>
      </c>
      <c r="H265" s="11"/>
      <c r="I265" s="14"/>
      <c r="J265" s="11" t="str">
        <f t="shared" si="44"/>
        <v/>
      </c>
      <c r="K265" s="11"/>
      <c r="L265" s="11" t="str">
        <f t="shared" si="43"/>
        <v/>
      </c>
      <c r="M265" s="11" t="str">
        <f t="shared" si="45"/>
        <v/>
      </c>
      <c r="N265" s="11" t="str">
        <f>IF(E265&lt;&gt;"",VLOOKUP(E265,依頼一覧!F:H,2,0),"")</f>
        <v/>
      </c>
    </row>
    <row r="266" spans="1:14">
      <c r="A266" s="7">
        <v>265</v>
      </c>
      <c r="B266" s="8" t="str">
        <f t="shared" ca="1" si="41"/>
        <v/>
      </c>
      <c r="C266" s="9" t="str">
        <f t="shared" si="46"/>
        <v/>
      </c>
      <c r="D266" s="9"/>
      <c r="E266" s="10"/>
      <c r="F266" s="45"/>
      <c r="G266" s="10" t="str">
        <f t="shared" si="42"/>
        <v/>
      </c>
      <c r="H266" s="11"/>
      <c r="I266" s="14"/>
      <c r="J266" s="11" t="str">
        <f t="shared" si="44"/>
        <v/>
      </c>
      <c r="K266" s="11"/>
      <c r="L266" s="11" t="str">
        <f t="shared" si="43"/>
        <v/>
      </c>
      <c r="M266" s="11" t="str">
        <f t="shared" si="45"/>
        <v/>
      </c>
      <c r="N266" s="11" t="str">
        <f>IF(E266&lt;&gt;"",VLOOKUP(E266,依頼一覧!F:H,2,0),"")</f>
        <v/>
      </c>
    </row>
    <row r="267" spans="1:14">
      <c r="A267" s="7">
        <v>266</v>
      </c>
      <c r="B267" s="8" t="str">
        <f t="shared" ca="1" si="41"/>
        <v/>
      </c>
      <c r="C267" s="9" t="str">
        <f t="shared" si="46"/>
        <v/>
      </c>
      <c r="D267" s="9"/>
      <c r="E267" s="10"/>
      <c r="F267" s="45"/>
      <c r="G267" s="10" t="str">
        <f t="shared" si="42"/>
        <v/>
      </c>
      <c r="H267" s="11"/>
      <c r="I267" s="14"/>
      <c r="J267" s="11" t="str">
        <f t="shared" si="44"/>
        <v/>
      </c>
      <c r="K267" s="11"/>
      <c r="L267" s="11" t="str">
        <f t="shared" si="43"/>
        <v/>
      </c>
      <c r="M267" s="11" t="str">
        <f t="shared" si="45"/>
        <v/>
      </c>
      <c r="N267" s="11" t="str">
        <f>IF(E267&lt;&gt;"",VLOOKUP(E267,依頼一覧!F:H,2,0),"")</f>
        <v/>
      </c>
    </row>
    <row r="268" spans="1:14">
      <c r="A268" s="7">
        <v>267</v>
      </c>
      <c r="B268" s="8" t="str">
        <f t="shared" ca="1" si="41"/>
        <v/>
      </c>
      <c r="C268" s="9" t="str">
        <f t="shared" si="46"/>
        <v/>
      </c>
      <c r="D268" s="9"/>
      <c r="E268" s="10"/>
      <c r="F268" s="45"/>
      <c r="G268" s="10" t="str">
        <f t="shared" si="42"/>
        <v/>
      </c>
      <c r="H268" s="11"/>
      <c r="I268" s="14"/>
      <c r="J268" s="11" t="str">
        <f t="shared" si="44"/>
        <v/>
      </c>
      <c r="K268" s="11"/>
      <c r="L268" s="11" t="str">
        <f t="shared" si="43"/>
        <v/>
      </c>
      <c r="M268" s="11" t="str">
        <f t="shared" si="45"/>
        <v/>
      </c>
      <c r="N268" s="11" t="str">
        <f>IF(E268&lt;&gt;"",VLOOKUP(E268,依頼一覧!F:H,2,0),"")</f>
        <v/>
      </c>
    </row>
    <row r="269" spans="1:14">
      <c r="A269" s="7">
        <v>268</v>
      </c>
      <c r="B269" s="8" t="str">
        <f t="shared" ca="1" si="41"/>
        <v/>
      </c>
      <c r="C269" s="9" t="str">
        <f t="shared" si="46"/>
        <v/>
      </c>
      <c r="D269" s="9"/>
      <c r="E269" s="10"/>
      <c r="F269" s="45"/>
      <c r="G269" s="10" t="str">
        <f t="shared" si="42"/>
        <v/>
      </c>
      <c r="H269" s="11"/>
      <c r="I269" s="14"/>
      <c r="J269" s="11" t="str">
        <f t="shared" si="44"/>
        <v/>
      </c>
      <c r="K269" s="11"/>
      <c r="L269" s="11" t="str">
        <f t="shared" si="43"/>
        <v/>
      </c>
      <c r="M269" s="11" t="str">
        <f t="shared" si="45"/>
        <v/>
      </c>
      <c r="N269" s="11" t="str">
        <f>IF(E269&lt;&gt;"",VLOOKUP(E269,依頼一覧!F:H,2,0),"")</f>
        <v/>
      </c>
    </row>
    <row r="270" spans="1:14">
      <c r="A270" s="7">
        <v>269</v>
      </c>
      <c r="B270" s="8" t="str">
        <f t="shared" ca="1" si="41"/>
        <v/>
      </c>
      <c r="C270" s="9" t="str">
        <f t="shared" si="46"/>
        <v/>
      </c>
      <c r="D270" s="9"/>
      <c r="E270" s="10"/>
      <c r="F270" s="45"/>
      <c r="G270" s="10" t="str">
        <f t="shared" si="42"/>
        <v/>
      </c>
      <c r="H270" s="11"/>
      <c r="I270" s="14"/>
      <c r="J270" s="11" t="str">
        <f t="shared" si="44"/>
        <v/>
      </c>
      <c r="K270" s="11"/>
      <c r="L270" s="11" t="str">
        <f t="shared" si="43"/>
        <v/>
      </c>
      <c r="M270" s="11" t="str">
        <f t="shared" si="45"/>
        <v/>
      </c>
      <c r="N270" s="11" t="str">
        <f>IF(E270&lt;&gt;"",VLOOKUP(E270,依頼一覧!F:H,2,0),"")</f>
        <v/>
      </c>
    </row>
    <row r="271" spans="1:14">
      <c r="A271" s="7">
        <v>270</v>
      </c>
      <c r="B271" s="8" t="str">
        <f t="shared" ca="1" si="41"/>
        <v/>
      </c>
      <c r="C271" s="9" t="str">
        <f t="shared" si="46"/>
        <v/>
      </c>
      <c r="D271" s="9"/>
      <c r="E271" s="10"/>
      <c r="F271" s="45"/>
      <c r="G271" s="10" t="str">
        <f t="shared" si="42"/>
        <v/>
      </c>
      <c r="H271" s="11"/>
      <c r="I271" s="14"/>
      <c r="J271" s="11" t="str">
        <f t="shared" si="44"/>
        <v/>
      </c>
      <c r="K271" s="11"/>
      <c r="L271" s="11" t="str">
        <f t="shared" si="43"/>
        <v/>
      </c>
      <c r="M271" s="11" t="str">
        <f t="shared" si="45"/>
        <v/>
      </c>
      <c r="N271" s="11" t="str">
        <f>IF(E271&lt;&gt;"",VLOOKUP(E271,依頼一覧!F:H,2,0),"")</f>
        <v/>
      </c>
    </row>
    <row r="272" spans="1:14">
      <c r="A272" s="7">
        <v>271</v>
      </c>
      <c r="B272" s="8" t="str">
        <f t="shared" ca="1" si="41"/>
        <v/>
      </c>
      <c r="C272" s="9" t="str">
        <f t="shared" si="46"/>
        <v/>
      </c>
      <c r="D272" s="9"/>
      <c r="E272" s="10"/>
      <c r="F272" s="45"/>
      <c r="G272" s="10" t="str">
        <f t="shared" si="42"/>
        <v/>
      </c>
      <c r="H272" s="11"/>
      <c r="I272" s="14"/>
      <c r="J272" s="11" t="str">
        <f t="shared" si="44"/>
        <v/>
      </c>
      <c r="K272" s="11"/>
      <c r="L272" s="11" t="str">
        <f t="shared" si="43"/>
        <v/>
      </c>
      <c r="M272" s="11" t="str">
        <f t="shared" si="45"/>
        <v/>
      </c>
      <c r="N272" s="11" t="str">
        <f>IF(E272&lt;&gt;"",VLOOKUP(E272,依頼一覧!F:H,2,0),"")</f>
        <v/>
      </c>
    </row>
    <row r="273" spans="1:14">
      <c r="A273" s="7">
        <v>272</v>
      </c>
      <c r="B273" s="8" t="str">
        <f t="shared" ca="1" si="41"/>
        <v/>
      </c>
      <c r="C273" s="9" t="str">
        <f t="shared" si="46"/>
        <v/>
      </c>
      <c r="D273" s="9"/>
      <c r="E273" s="10"/>
      <c r="F273" s="45"/>
      <c r="G273" s="10" t="str">
        <f t="shared" si="42"/>
        <v/>
      </c>
      <c r="H273" s="11"/>
      <c r="I273" s="14"/>
      <c r="J273" s="11" t="str">
        <f t="shared" si="44"/>
        <v/>
      </c>
      <c r="K273" s="11"/>
      <c r="L273" s="11" t="str">
        <f t="shared" si="43"/>
        <v/>
      </c>
      <c r="M273" s="11" t="str">
        <f t="shared" si="45"/>
        <v/>
      </c>
      <c r="N273" s="11" t="str">
        <f>IF(E273&lt;&gt;"",VLOOKUP(E273,依頼一覧!F:H,2,0),"")</f>
        <v/>
      </c>
    </row>
    <row r="274" spans="1:14">
      <c r="A274" s="7">
        <v>273</v>
      </c>
      <c r="B274" s="8" t="str">
        <f t="shared" ca="1" si="41"/>
        <v/>
      </c>
      <c r="C274" s="9" t="str">
        <f t="shared" si="46"/>
        <v/>
      </c>
      <c r="D274" s="9"/>
      <c r="E274" s="10"/>
      <c r="F274" s="45"/>
      <c r="G274" s="10" t="str">
        <f t="shared" si="42"/>
        <v/>
      </c>
      <c r="H274" s="11"/>
      <c r="I274" s="14"/>
      <c r="J274" s="11" t="str">
        <f t="shared" si="44"/>
        <v/>
      </c>
      <c r="K274" s="11"/>
      <c r="L274" s="11" t="str">
        <f t="shared" si="43"/>
        <v/>
      </c>
      <c r="M274" s="11" t="str">
        <f t="shared" si="45"/>
        <v/>
      </c>
      <c r="N274" s="11" t="str">
        <f>IF(E274&lt;&gt;"",VLOOKUP(E274,依頼一覧!F:H,2,0),"")</f>
        <v/>
      </c>
    </row>
    <row r="275" spans="1:14">
      <c r="A275" s="7">
        <v>274</v>
      </c>
      <c r="B275" s="8" t="str">
        <f t="shared" ca="1" si="41"/>
        <v/>
      </c>
      <c r="C275" s="9" t="str">
        <f t="shared" si="46"/>
        <v/>
      </c>
      <c r="D275" s="9"/>
      <c r="E275" s="10"/>
      <c r="F275" s="45"/>
      <c r="G275" s="10" t="str">
        <f t="shared" si="42"/>
        <v/>
      </c>
      <c r="H275" s="11"/>
      <c r="I275" s="14"/>
      <c r="J275" s="11" t="str">
        <f t="shared" si="44"/>
        <v/>
      </c>
      <c r="K275" s="11"/>
      <c r="L275" s="11" t="str">
        <f t="shared" si="43"/>
        <v/>
      </c>
      <c r="M275" s="11" t="str">
        <f t="shared" si="45"/>
        <v/>
      </c>
      <c r="N275" s="11" t="str">
        <f>IF(E275&lt;&gt;"",VLOOKUP(E275,依頼一覧!F:H,2,0),"")</f>
        <v/>
      </c>
    </row>
    <row r="276" spans="1:14">
      <c r="A276" s="7">
        <v>275</v>
      </c>
      <c r="B276" s="8" t="str">
        <f t="shared" ca="1" si="41"/>
        <v/>
      </c>
      <c r="C276" s="9" t="str">
        <f t="shared" si="46"/>
        <v/>
      </c>
      <c r="D276" s="9"/>
      <c r="E276" s="10"/>
      <c r="F276" s="45"/>
      <c r="G276" s="10" t="str">
        <f t="shared" si="42"/>
        <v/>
      </c>
      <c r="H276" s="11"/>
      <c r="I276" s="14"/>
      <c r="J276" s="11" t="str">
        <f t="shared" si="44"/>
        <v/>
      </c>
      <c r="K276" s="11"/>
      <c r="L276" s="11" t="str">
        <f t="shared" si="43"/>
        <v/>
      </c>
      <c r="M276" s="11" t="str">
        <f t="shared" si="45"/>
        <v/>
      </c>
      <c r="N276" s="11" t="str">
        <f>IF(E276&lt;&gt;"",VLOOKUP(E276,依頼一覧!F:H,2,0),"")</f>
        <v/>
      </c>
    </row>
    <row r="277" spans="1:14">
      <c r="A277" s="7">
        <v>276</v>
      </c>
      <c r="B277" s="8" t="str">
        <f t="shared" ca="1" si="41"/>
        <v/>
      </c>
      <c r="C277" s="9" t="str">
        <f t="shared" si="46"/>
        <v/>
      </c>
      <c r="D277" s="9"/>
      <c r="E277" s="10"/>
      <c r="F277" s="45"/>
      <c r="G277" s="10" t="str">
        <f t="shared" si="42"/>
        <v/>
      </c>
      <c r="H277" s="11"/>
      <c r="I277" s="14"/>
      <c r="J277" s="11" t="str">
        <f t="shared" si="44"/>
        <v/>
      </c>
      <c r="K277" s="11"/>
      <c r="L277" s="11" t="str">
        <f t="shared" si="43"/>
        <v/>
      </c>
      <c r="M277" s="11" t="str">
        <f t="shared" si="45"/>
        <v/>
      </c>
      <c r="N277" s="11" t="str">
        <f>IF(E277&lt;&gt;"",VLOOKUP(E277,依頼一覧!F:H,2,0),"")</f>
        <v/>
      </c>
    </row>
    <row r="278" spans="1:14">
      <c r="A278" s="7">
        <v>277</v>
      </c>
      <c r="B278" s="8" t="str">
        <f t="shared" ca="1" si="41"/>
        <v/>
      </c>
      <c r="C278" s="9" t="str">
        <f t="shared" si="46"/>
        <v/>
      </c>
      <c r="D278" s="9"/>
      <c r="E278" s="10"/>
      <c r="F278" s="45"/>
      <c r="G278" s="10" t="str">
        <f t="shared" si="42"/>
        <v/>
      </c>
      <c r="H278" s="11"/>
      <c r="I278" s="14"/>
      <c r="J278" s="11" t="str">
        <f t="shared" si="44"/>
        <v/>
      </c>
      <c r="K278" s="11"/>
      <c r="L278" s="11" t="str">
        <f t="shared" si="43"/>
        <v/>
      </c>
      <c r="M278" s="11" t="str">
        <f t="shared" si="45"/>
        <v/>
      </c>
      <c r="N278" s="11" t="str">
        <f>IF(E278&lt;&gt;"",VLOOKUP(E278,依頼一覧!F:H,2,0),"")</f>
        <v/>
      </c>
    </row>
    <row r="279" spans="1:14">
      <c r="A279" s="7">
        <v>278</v>
      </c>
      <c r="B279" s="8" t="str">
        <f t="shared" ca="1" si="41"/>
        <v/>
      </c>
      <c r="C279" s="9" t="str">
        <f t="shared" si="46"/>
        <v/>
      </c>
      <c r="D279" s="9"/>
      <c r="E279" s="10"/>
      <c r="F279" s="45"/>
      <c r="G279" s="10" t="str">
        <f t="shared" si="42"/>
        <v/>
      </c>
      <c r="H279" s="11"/>
      <c r="I279" s="14"/>
      <c r="J279" s="11" t="str">
        <f t="shared" si="44"/>
        <v/>
      </c>
      <c r="K279" s="11"/>
      <c r="L279" s="11" t="str">
        <f t="shared" si="43"/>
        <v/>
      </c>
      <c r="M279" s="11" t="str">
        <f t="shared" si="45"/>
        <v/>
      </c>
      <c r="N279" s="11" t="str">
        <f>IF(E279&lt;&gt;"",VLOOKUP(E279,依頼一覧!F:H,2,0),"")</f>
        <v/>
      </c>
    </row>
    <row r="280" spans="1:14">
      <c r="A280" s="7">
        <v>279</v>
      </c>
      <c r="B280" s="8" t="str">
        <f t="shared" ca="1" si="41"/>
        <v/>
      </c>
      <c r="C280" s="9" t="str">
        <f t="shared" si="46"/>
        <v/>
      </c>
      <c r="D280" s="9"/>
      <c r="E280" s="10"/>
      <c r="F280" s="45"/>
      <c r="G280" s="10" t="str">
        <f t="shared" si="42"/>
        <v/>
      </c>
      <c r="H280" s="11"/>
      <c r="I280" s="14"/>
      <c r="J280" s="11" t="str">
        <f t="shared" si="44"/>
        <v/>
      </c>
      <c r="K280" s="11"/>
      <c r="L280" s="11" t="str">
        <f t="shared" si="43"/>
        <v/>
      </c>
      <c r="M280" s="11" t="str">
        <f t="shared" si="45"/>
        <v/>
      </c>
      <c r="N280" s="11" t="str">
        <f>IF(E280&lt;&gt;"",VLOOKUP(E280,依頼一覧!F:H,2,0),"")</f>
        <v/>
      </c>
    </row>
    <row r="281" spans="1:14">
      <c r="A281" s="7">
        <v>280</v>
      </c>
      <c r="B281" s="8" t="str">
        <f t="shared" ca="1" si="41"/>
        <v/>
      </c>
      <c r="C281" s="9" t="str">
        <f t="shared" si="46"/>
        <v/>
      </c>
      <c r="D281" s="9"/>
      <c r="E281" s="10"/>
      <c r="F281" s="45"/>
      <c r="G281" s="10" t="str">
        <f t="shared" si="42"/>
        <v/>
      </c>
      <c r="H281" s="11"/>
      <c r="I281" s="14"/>
      <c r="J281" s="11" t="str">
        <f t="shared" si="44"/>
        <v/>
      </c>
      <c r="K281" s="11"/>
      <c r="L281" s="11" t="str">
        <f t="shared" si="43"/>
        <v/>
      </c>
      <c r="M281" s="11" t="str">
        <f t="shared" si="45"/>
        <v/>
      </c>
      <c r="N281" s="11" t="str">
        <f>IF(E281&lt;&gt;"",VLOOKUP(E281,依頼一覧!F:H,2,0),"")</f>
        <v/>
      </c>
    </row>
    <row r="282" spans="1:14">
      <c r="A282" s="7">
        <v>281</v>
      </c>
      <c r="B282" s="8" t="str">
        <f t="shared" ca="1" si="41"/>
        <v/>
      </c>
      <c r="C282" s="9" t="str">
        <f t="shared" si="46"/>
        <v/>
      </c>
      <c r="D282" s="9"/>
      <c r="E282" s="10"/>
      <c r="F282" s="45"/>
      <c r="G282" s="10" t="str">
        <f t="shared" si="42"/>
        <v/>
      </c>
      <c r="H282" s="11"/>
      <c r="I282" s="14"/>
      <c r="J282" s="11" t="str">
        <f t="shared" si="44"/>
        <v/>
      </c>
      <c r="K282" s="11"/>
      <c r="L282" s="11" t="str">
        <f t="shared" si="43"/>
        <v/>
      </c>
      <c r="M282" s="11" t="str">
        <f t="shared" si="45"/>
        <v/>
      </c>
      <c r="N282" s="11" t="str">
        <f>IF(E282&lt;&gt;"",VLOOKUP(E282,依頼一覧!F:H,2,0),"")</f>
        <v/>
      </c>
    </row>
    <row r="283" spans="1:14">
      <c r="A283" s="7">
        <v>282</v>
      </c>
      <c r="B283" s="8" t="str">
        <f t="shared" ca="1" si="41"/>
        <v/>
      </c>
      <c r="C283" s="9" t="str">
        <f t="shared" si="46"/>
        <v/>
      </c>
      <c r="D283" s="9"/>
      <c r="E283" s="10"/>
      <c r="F283" s="45"/>
      <c r="G283" s="10" t="str">
        <f t="shared" si="42"/>
        <v/>
      </c>
      <c r="H283" s="11"/>
      <c r="I283" s="14"/>
      <c r="J283" s="11" t="str">
        <f t="shared" si="44"/>
        <v/>
      </c>
      <c r="K283" s="11"/>
      <c r="L283" s="11" t="str">
        <f t="shared" si="43"/>
        <v/>
      </c>
      <c r="M283" s="11" t="str">
        <f t="shared" si="45"/>
        <v/>
      </c>
      <c r="N283" s="11" t="str">
        <f>IF(E283&lt;&gt;"",VLOOKUP(E283,依頼一覧!F:H,2,0),"")</f>
        <v/>
      </c>
    </row>
    <row r="284" spans="1:14">
      <c r="A284" s="7">
        <v>283</v>
      </c>
      <c r="B284" s="8" t="str">
        <f t="shared" ca="1" si="41"/>
        <v/>
      </c>
      <c r="C284" s="9" t="str">
        <f t="shared" si="46"/>
        <v/>
      </c>
      <c r="D284" s="9"/>
      <c r="E284" s="10"/>
      <c r="F284" s="45"/>
      <c r="G284" s="10" t="str">
        <f t="shared" si="42"/>
        <v/>
      </c>
      <c r="H284" s="11"/>
      <c r="I284" s="14"/>
      <c r="J284" s="11" t="str">
        <f t="shared" si="44"/>
        <v/>
      </c>
      <c r="K284" s="11"/>
      <c r="L284" s="11" t="str">
        <f t="shared" si="43"/>
        <v/>
      </c>
      <c r="M284" s="11" t="str">
        <f t="shared" si="45"/>
        <v/>
      </c>
      <c r="N284" s="11" t="str">
        <f>IF(E284&lt;&gt;"",VLOOKUP(E284,依頼一覧!F:H,2,0),"")</f>
        <v/>
      </c>
    </row>
    <row r="285" spans="1:14">
      <c r="A285" s="7">
        <v>284</v>
      </c>
      <c r="B285" s="8" t="str">
        <f t="shared" ca="1" si="41"/>
        <v/>
      </c>
      <c r="C285" s="9" t="str">
        <f t="shared" si="46"/>
        <v/>
      </c>
      <c r="D285" s="9"/>
      <c r="E285" s="10"/>
      <c r="F285" s="45"/>
      <c r="G285" s="10" t="str">
        <f t="shared" si="42"/>
        <v/>
      </c>
      <c r="H285" s="11"/>
      <c r="I285" s="14"/>
      <c r="J285" s="11" t="str">
        <f t="shared" si="44"/>
        <v/>
      </c>
      <c r="K285" s="11"/>
      <c r="L285" s="11" t="str">
        <f t="shared" si="43"/>
        <v/>
      </c>
      <c r="M285" s="11" t="str">
        <f t="shared" si="45"/>
        <v/>
      </c>
      <c r="N285" s="11" t="str">
        <f>IF(E285&lt;&gt;"",VLOOKUP(E285,依頼一覧!F:H,2,0),"")</f>
        <v/>
      </c>
    </row>
    <row r="286" spans="1:14">
      <c r="A286" s="7">
        <v>285</v>
      </c>
      <c r="B286" s="8" t="str">
        <f t="shared" ca="1" si="41"/>
        <v/>
      </c>
      <c r="C286" s="9" t="str">
        <f t="shared" si="46"/>
        <v/>
      </c>
      <c r="D286" s="9"/>
      <c r="E286" s="10"/>
      <c r="F286" s="45"/>
      <c r="G286" s="10" t="str">
        <f t="shared" si="42"/>
        <v/>
      </c>
      <c r="H286" s="11"/>
      <c r="I286" s="14"/>
      <c r="J286" s="11" t="str">
        <f t="shared" si="44"/>
        <v/>
      </c>
      <c r="K286" s="11"/>
      <c r="L286" s="11" t="str">
        <f t="shared" si="43"/>
        <v/>
      </c>
      <c r="M286" s="11" t="str">
        <f t="shared" si="45"/>
        <v/>
      </c>
      <c r="N286" s="11" t="str">
        <f>IF(E286&lt;&gt;"",VLOOKUP(E286,依頼一覧!F:H,2,0),"")</f>
        <v/>
      </c>
    </row>
    <row r="287" spans="1:14">
      <c r="A287" s="7">
        <v>286</v>
      </c>
      <c r="B287" s="8" t="str">
        <f t="shared" ca="1" si="41"/>
        <v/>
      </c>
      <c r="C287" s="9" t="str">
        <f t="shared" si="46"/>
        <v/>
      </c>
      <c r="D287" s="9"/>
      <c r="E287" s="10"/>
      <c r="F287" s="45"/>
      <c r="G287" s="10" t="str">
        <f t="shared" si="42"/>
        <v/>
      </c>
      <c r="H287" s="11"/>
      <c r="I287" s="14"/>
      <c r="J287" s="11" t="str">
        <f t="shared" si="44"/>
        <v/>
      </c>
      <c r="K287" s="11"/>
      <c r="L287" s="11" t="str">
        <f t="shared" si="43"/>
        <v/>
      </c>
      <c r="M287" s="11" t="str">
        <f t="shared" si="45"/>
        <v/>
      </c>
      <c r="N287" s="11" t="str">
        <f>IF(E287&lt;&gt;"",VLOOKUP(E287,依頼一覧!F:H,2,0),"")</f>
        <v/>
      </c>
    </row>
    <row r="288" spans="1:14">
      <c r="A288" s="7">
        <v>287</v>
      </c>
      <c r="B288" s="8" t="str">
        <f t="shared" ca="1" si="41"/>
        <v/>
      </c>
      <c r="C288" s="9" t="str">
        <f t="shared" si="46"/>
        <v/>
      </c>
      <c r="D288" s="9"/>
      <c r="E288" s="10"/>
      <c r="F288" s="45"/>
      <c r="G288" s="10" t="str">
        <f t="shared" si="42"/>
        <v/>
      </c>
      <c r="H288" s="11"/>
      <c r="I288" s="14"/>
      <c r="J288" s="11" t="str">
        <f t="shared" si="44"/>
        <v/>
      </c>
      <c r="K288" s="11"/>
      <c r="L288" s="11" t="str">
        <f t="shared" si="43"/>
        <v/>
      </c>
      <c r="M288" s="11" t="str">
        <f t="shared" si="45"/>
        <v/>
      </c>
      <c r="N288" s="11" t="str">
        <f>IF(E288&lt;&gt;"",VLOOKUP(E288,依頼一覧!F:H,2,0),"")</f>
        <v/>
      </c>
    </row>
    <row r="289" spans="1:14">
      <c r="A289" s="7">
        <v>288</v>
      </c>
      <c r="B289" s="8" t="str">
        <f t="shared" ca="1" si="41"/>
        <v/>
      </c>
      <c r="C289" s="9" t="str">
        <f t="shared" si="46"/>
        <v/>
      </c>
      <c r="D289" s="9"/>
      <c r="E289" s="10"/>
      <c r="F289" s="45"/>
      <c r="G289" s="10" t="str">
        <f t="shared" si="42"/>
        <v/>
      </c>
      <c r="H289" s="11"/>
      <c r="I289" s="14"/>
      <c r="J289" s="11" t="str">
        <f t="shared" si="44"/>
        <v/>
      </c>
      <c r="K289" s="11"/>
      <c r="L289" s="11" t="str">
        <f t="shared" si="43"/>
        <v/>
      </c>
      <c r="M289" s="11" t="str">
        <f t="shared" si="45"/>
        <v/>
      </c>
      <c r="N289" s="11" t="str">
        <f>IF(E289&lt;&gt;"",VLOOKUP(E289,依頼一覧!F:H,2,0),"")</f>
        <v/>
      </c>
    </row>
    <row r="290" spans="1:14">
      <c r="A290" s="7">
        <v>289</v>
      </c>
      <c r="B290" s="8" t="str">
        <f t="shared" ca="1" si="41"/>
        <v/>
      </c>
      <c r="C290" s="9" t="str">
        <f t="shared" si="46"/>
        <v/>
      </c>
      <c r="D290" s="9"/>
      <c r="E290" s="10"/>
      <c r="F290" s="45"/>
      <c r="G290" s="10" t="str">
        <f t="shared" si="42"/>
        <v/>
      </c>
      <c r="H290" s="11"/>
      <c r="I290" s="14"/>
      <c r="J290" s="11" t="str">
        <f t="shared" si="44"/>
        <v/>
      </c>
      <c r="K290" s="11"/>
      <c r="L290" s="11" t="str">
        <f t="shared" si="43"/>
        <v/>
      </c>
      <c r="M290" s="11" t="str">
        <f t="shared" si="45"/>
        <v/>
      </c>
      <c r="N290" s="11" t="str">
        <f>IF(E290&lt;&gt;"",VLOOKUP(E290,依頼一覧!F:H,2,0),"")</f>
        <v/>
      </c>
    </row>
    <row r="291" spans="1:14">
      <c r="A291" s="7">
        <v>290</v>
      </c>
      <c r="B291" s="8" t="str">
        <f t="shared" ca="1" si="41"/>
        <v/>
      </c>
      <c r="C291" s="9" t="str">
        <f t="shared" si="46"/>
        <v/>
      </c>
      <c r="D291" s="9"/>
      <c r="E291" s="10"/>
      <c r="F291" s="45"/>
      <c r="G291" s="10" t="str">
        <f t="shared" si="42"/>
        <v/>
      </c>
      <c r="H291" s="11"/>
      <c r="I291" s="14"/>
      <c r="J291" s="11" t="str">
        <f t="shared" si="44"/>
        <v/>
      </c>
      <c r="K291" s="11"/>
      <c r="L291" s="11" t="str">
        <f t="shared" si="43"/>
        <v/>
      </c>
      <c r="M291" s="11" t="str">
        <f t="shared" si="45"/>
        <v/>
      </c>
      <c r="N291" s="11" t="str">
        <f>IF(E291&lt;&gt;"",VLOOKUP(E291,依頼一覧!F:H,2,0),"")</f>
        <v/>
      </c>
    </row>
    <row r="292" spans="1:14">
      <c r="A292" s="7">
        <v>291</v>
      </c>
      <c r="B292" s="8" t="str">
        <f t="shared" ca="1" si="41"/>
        <v/>
      </c>
      <c r="C292" s="9" t="str">
        <f t="shared" si="46"/>
        <v/>
      </c>
      <c r="D292" s="9"/>
      <c r="E292" s="10"/>
      <c r="F292" s="45"/>
      <c r="G292" s="10" t="str">
        <f t="shared" si="42"/>
        <v/>
      </c>
      <c r="H292" s="11"/>
      <c r="I292" s="14"/>
      <c r="J292" s="11" t="str">
        <f t="shared" si="44"/>
        <v/>
      </c>
      <c r="K292" s="11"/>
      <c r="L292" s="11" t="str">
        <f t="shared" si="43"/>
        <v/>
      </c>
      <c r="M292" s="11" t="str">
        <f t="shared" si="45"/>
        <v/>
      </c>
      <c r="N292" s="11" t="str">
        <f>IF(E292&lt;&gt;"",VLOOKUP(E292,依頼一覧!F:H,2,0),"")</f>
        <v/>
      </c>
    </row>
    <row r="293" spans="1:14">
      <c r="A293" s="7">
        <v>292</v>
      </c>
      <c r="B293" s="8" t="str">
        <f t="shared" ca="1" si="41"/>
        <v/>
      </c>
      <c r="C293" s="9" t="str">
        <f t="shared" si="46"/>
        <v/>
      </c>
      <c r="D293" s="9"/>
      <c r="E293" s="10"/>
      <c r="F293" s="45"/>
      <c r="G293" s="10" t="str">
        <f t="shared" si="42"/>
        <v/>
      </c>
      <c r="H293" s="11"/>
      <c r="I293" s="14"/>
      <c r="J293" s="11" t="str">
        <f t="shared" si="44"/>
        <v/>
      </c>
      <c r="K293" s="11"/>
      <c r="L293" s="11" t="str">
        <f t="shared" si="43"/>
        <v/>
      </c>
      <c r="M293" s="11" t="str">
        <f t="shared" si="45"/>
        <v/>
      </c>
      <c r="N293" s="11" t="str">
        <f>IF(E293&lt;&gt;"",VLOOKUP(E293,依頼一覧!F:H,2,0),"")</f>
        <v/>
      </c>
    </row>
    <row r="294" spans="1:14">
      <c r="A294" s="7">
        <v>293</v>
      </c>
      <c r="B294" s="8" t="str">
        <f t="shared" ca="1" si="41"/>
        <v/>
      </c>
      <c r="C294" s="9" t="str">
        <f t="shared" si="46"/>
        <v/>
      </c>
      <c r="D294" s="9"/>
      <c r="E294" s="10"/>
      <c r="F294" s="45"/>
      <c r="G294" s="10" t="str">
        <f t="shared" si="42"/>
        <v/>
      </c>
      <c r="H294" s="11"/>
      <c r="I294" s="14"/>
      <c r="J294" s="11" t="str">
        <f t="shared" si="44"/>
        <v/>
      </c>
      <c r="K294" s="11"/>
      <c r="L294" s="11" t="str">
        <f t="shared" si="43"/>
        <v/>
      </c>
      <c r="M294" s="11" t="str">
        <f t="shared" si="45"/>
        <v/>
      </c>
      <c r="N294" s="11" t="str">
        <f>IF(E294&lt;&gt;"",VLOOKUP(E294,依頼一覧!F:H,2,0),"")</f>
        <v/>
      </c>
    </row>
    <row r="295" spans="1:14">
      <c r="A295" s="7">
        <v>294</v>
      </c>
      <c r="B295" s="8" t="str">
        <f t="shared" ca="1" si="41"/>
        <v/>
      </c>
      <c r="C295" s="9" t="str">
        <f t="shared" si="46"/>
        <v/>
      </c>
      <c r="D295" s="9"/>
      <c r="E295" s="10"/>
      <c r="F295" s="45"/>
      <c r="G295" s="10" t="str">
        <f t="shared" si="42"/>
        <v/>
      </c>
      <c r="H295" s="11"/>
      <c r="I295" s="14"/>
      <c r="J295" s="11" t="str">
        <f t="shared" si="44"/>
        <v/>
      </c>
      <c r="K295" s="11"/>
      <c r="L295" s="11" t="str">
        <f t="shared" si="43"/>
        <v/>
      </c>
      <c r="M295" s="11" t="str">
        <f t="shared" si="45"/>
        <v/>
      </c>
      <c r="N295" s="11" t="str">
        <f>IF(E295&lt;&gt;"",VLOOKUP(E295,依頼一覧!F:H,2,0),"")</f>
        <v/>
      </c>
    </row>
    <row r="296" spans="1:14">
      <c r="A296" s="7">
        <v>295</v>
      </c>
      <c r="B296" s="8" t="str">
        <f t="shared" ca="1" si="41"/>
        <v/>
      </c>
      <c r="C296" s="9" t="str">
        <f t="shared" si="46"/>
        <v/>
      </c>
      <c r="D296" s="9"/>
      <c r="E296" s="10"/>
      <c r="F296" s="45"/>
      <c r="G296" s="10" t="str">
        <f t="shared" si="42"/>
        <v/>
      </c>
      <c r="H296" s="11"/>
      <c r="I296" s="14"/>
      <c r="J296" s="11" t="str">
        <f t="shared" si="44"/>
        <v/>
      </c>
      <c r="K296" s="11"/>
      <c r="L296" s="11" t="str">
        <f t="shared" si="43"/>
        <v/>
      </c>
      <c r="M296" s="11" t="str">
        <f t="shared" si="45"/>
        <v/>
      </c>
      <c r="N296" s="11" t="str">
        <f>IF(E296&lt;&gt;"",VLOOKUP(E296,依頼一覧!F:H,2,0),"")</f>
        <v/>
      </c>
    </row>
    <row r="297" spans="1:14">
      <c r="A297" s="7">
        <v>296</v>
      </c>
      <c r="B297" s="8" t="str">
        <f t="shared" ca="1" si="41"/>
        <v/>
      </c>
      <c r="C297" s="9" t="str">
        <f t="shared" si="46"/>
        <v/>
      </c>
      <c r="D297" s="9"/>
      <c r="E297" s="10"/>
      <c r="F297" s="45"/>
      <c r="G297" s="10" t="str">
        <f t="shared" si="42"/>
        <v/>
      </c>
      <c r="H297" s="11"/>
      <c r="I297" s="14"/>
      <c r="J297" s="11" t="str">
        <f t="shared" si="44"/>
        <v/>
      </c>
      <c r="K297" s="11"/>
      <c r="L297" s="11" t="str">
        <f t="shared" si="43"/>
        <v/>
      </c>
      <c r="M297" s="11" t="str">
        <f t="shared" si="45"/>
        <v/>
      </c>
      <c r="N297" s="11" t="str">
        <f>IF(E297&lt;&gt;"",VLOOKUP(E297,依頼一覧!F:H,2,0),"")</f>
        <v/>
      </c>
    </row>
    <row r="298" spans="1:14">
      <c r="A298" s="7">
        <v>297</v>
      </c>
      <c r="B298" s="8" t="str">
        <f t="shared" ca="1" si="41"/>
        <v/>
      </c>
      <c r="C298" s="9" t="str">
        <f t="shared" si="46"/>
        <v/>
      </c>
      <c r="D298" s="9"/>
      <c r="E298" s="10"/>
      <c r="F298" s="45"/>
      <c r="G298" s="10" t="str">
        <f t="shared" si="42"/>
        <v/>
      </c>
      <c r="H298" s="11"/>
      <c r="I298" s="14"/>
      <c r="J298" s="11" t="str">
        <f t="shared" si="44"/>
        <v/>
      </c>
      <c r="K298" s="11"/>
      <c r="L298" s="11" t="str">
        <f t="shared" si="43"/>
        <v/>
      </c>
      <c r="M298" s="11" t="str">
        <f t="shared" si="45"/>
        <v/>
      </c>
      <c r="N298" s="11" t="str">
        <f>IF(E298&lt;&gt;"",VLOOKUP(E298,依頼一覧!F:H,2,0),"")</f>
        <v/>
      </c>
    </row>
    <row r="299" spans="1:14">
      <c r="A299" s="7">
        <v>298</v>
      </c>
      <c r="B299" s="8" t="str">
        <f t="shared" ca="1" si="41"/>
        <v/>
      </c>
      <c r="C299" s="9" t="str">
        <f t="shared" si="46"/>
        <v/>
      </c>
      <c r="D299" s="9"/>
      <c r="E299" s="10"/>
      <c r="F299" s="45"/>
      <c r="G299" s="10" t="str">
        <f t="shared" si="42"/>
        <v/>
      </c>
      <c r="H299" s="11"/>
      <c r="I299" s="14"/>
      <c r="J299" s="11" t="str">
        <f t="shared" si="44"/>
        <v/>
      </c>
      <c r="K299" s="11"/>
      <c r="L299" s="11" t="str">
        <f t="shared" si="43"/>
        <v/>
      </c>
      <c r="M299" s="11" t="str">
        <f t="shared" si="45"/>
        <v/>
      </c>
      <c r="N299" s="11" t="str">
        <f>IF(E299&lt;&gt;"",VLOOKUP(E299,依頼一覧!F:H,2,0),"")</f>
        <v/>
      </c>
    </row>
    <row r="300" spans="1:14">
      <c r="A300" s="7">
        <v>299</v>
      </c>
      <c r="B300" s="8" t="str">
        <f t="shared" ca="1" si="41"/>
        <v/>
      </c>
      <c r="C300" s="9" t="str">
        <f t="shared" si="46"/>
        <v/>
      </c>
      <c r="D300" s="9"/>
      <c r="E300" s="10"/>
      <c r="F300" s="45"/>
      <c r="G300" s="10" t="str">
        <f t="shared" si="42"/>
        <v/>
      </c>
      <c r="H300" s="11"/>
      <c r="I300" s="14"/>
      <c r="J300" s="11" t="str">
        <f t="shared" si="44"/>
        <v/>
      </c>
      <c r="K300" s="11"/>
      <c r="L300" s="11" t="str">
        <f t="shared" si="43"/>
        <v/>
      </c>
      <c r="M300" s="11" t="str">
        <f t="shared" si="45"/>
        <v/>
      </c>
      <c r="N300" s="11" t="str">
        <f>IF(E300&lt;&gt;"",VLOOKUP(E300,依頼一覧!F:H,2,0),"")</f>
        <v/>
      </c>
    </row>
    <row r="301" spans="1:14">
      <c r="A301" s="7">
        <v>300</v>
      </c>
      <c r="B301" s="8" t="str">
        <f t="shared" ca="1" si="41"/>
        <v/>
      </c>
      <c r="C301" s="9" t="str">
        <f t="shared" si="46"/>
        <v/>
      </c>
      <c r="D301" s="9"/>
      <c r="E301" s="10"/>
      <c r="F301" s="45"/>
      <c r="G301" s="10" t="str">
        <f t="shared" si="42"/>
        <v/>
      </c>
      <c r="H301" s="11"/>
      <c r="I301" s="14"/>
      <c r="J301" s="11" t="str">
        <f t="shared" si="44"/>
        <v/>
      </c>
      <c r="K301" s="11"/>
      <c r="L301" s="11" t="str">
        <f t="shared" si="43"/>
        <v/>
      </c>
      <c r="M301" s="11" t="str">
        <f t="shared" si="45"/>
        <v/>
      </c>
      <c r="N301" s="11" t="str">
        <f>IF(E301&lt;&gt;"",VLOOKUP(E301,依頼一覧!F:H,2,0),"")</f>
        <v/>
      </c>
    </row>
    <row r="302" spans="1:14">
      <c r="A302" s="7">
        <v>301</v>
      </c>
      <c r="B302" s="8" t="str">
        <f t="shared" ca="1" si="41"/>
        <v/>
      </c>
      <c r="C302" s="9" t="str">
        <f t="shared" si="46"/>
        <v/>
      </c>
      <c r="D302" s="9"/>
      <c r="E302" s="10"/>
      <c r="F302" s="45"/>
      <c r="G302" s="10" t="str">
        <f t="shared" si="42"/>
        <v/>
      </c>
      <c r="H302" s="11"/>
      <c r="I302" s="14"/>
      <c r="J302" s="11" t="str">
        <f t="shared" si="44"/>
        <v/>
      </c>
      <c r="K302" s="11"/>
      <c r="L302" s="11" t="str">
        <f t="shared" si="43"/>
        <v/>
      </c>
      <c r="M302" s="11" t="str">
        <f t="shared" si="45"/>
        <v/>
      </c>
      <c r="N302" s="11" t="str">
        <f>IF(E302&lt;&gt;"",VLOOKUP(E302,依頼一覧!F:H,2,0),"")</f>
        <v/>
      </c>
    </row>
    <row r="303" spans="1:14">
      <c r="A303" s="7">
        <v>302</v>
      </c>
      <c r="B303" s="8" t="str">
        <f t="shared" ca="1" si="41"/>
        <v/>
      </c>
      <c r="C303" s="9" t="str">
        <f t="shared" si="46"/>
        <v/>
      </c>
      <c r="D303" s="9"/>
      <c r="E303" s="10"/>
      <c r="F303" s="45"/>
      <c r="G303" s="10" t="str">
        <f t="shared" si="42"/>
        <v/>
      </c>
      <c r="H303" s="11"/>
      <c r="I303" s="14"/>
      <c r="J303" s="11" t="str">
        <f t="shared" si="44"/>
        <v/>
      </c>
      <c r="K303" s="11"/>
      <c r="L303" s="11" t="str">
        <f t="shared" si="43"/>
        <v/>
      </c>
      <c r="M303" s="11" t="str">
        <f t="shared" si="45"/>
        <v/>
      </c>
      <c r="N303" s="11" t="str">
        <f>IF(E303&lt;&gt;"",VLOOKUP(E303,依頼一覧!F:H,2,0),"")</f>
        <v/>
      </c>
    </row>
    <row r="304" spans="1:14">
      <c r="A304" s="7">
        <v>303</v>
      </c>
      <c r="B304" s="8" t="str">
        <f t="shared" ca="1" si="41"/>
        <v/>
      </c>
      <c r="C304" s="9" t="str">
        <f t="shared" si="46"/>
        <v/>
      </c>
      <c r="D304" s="9"/>
      <c r="E304" s="10"/>
      <c r="F304" s="45"/>
      <c r="G304" s="10" t="str">
        <f t="shared" si="42"/>
        <v/>
      </c>
      <c r="H304" s="11"/>
      <c r="I304" s="14"/>
      <c r="J304" s="11" t="str">
        <f t="shared" si="44"/>
        <v/>
      </c>
      <c r="K304" s="11"/>
      <c r="L304" s="11" t="str">
        <f t="shared" si="43"/>
        <v/>
      </c>
      <c r="M304" s="11" t="str">
        <f t="shared" si="45"/>
        <v/>
      </c>
      <c r="N304" s="11" t="str">
        <f>IF(E304&lt;&gt;"",VLOOKUP(E304,依頼一覧!F:H,2,0),"")</f>
        <v/>
      </c>
    </row>
    <row r="305" spans="1:14">
      <c r="A305" s="7">
        <v>304</v>
      </c>
      <c r="B305" s="8" t="str">
        <f t="shared" ca="1" si="41"/>
        <v/>
      </c>
      <c r="C305" s="9" t="str">
        <f t="shared" si="46"/>
        <v/>
      </c>
      <c r="D305" s="9"/>
      <c r="E305" s="10"/>
      <c r="F305" s="45"/>
      <c r="G305" s="10" t="str">
        <f t="shared" si="42"/>
        <v/>
      </c>
      <c r="H305" s="11"/>
      <c r="I305" s="14"/>
      <c r="J305" s="11" t="str">
        <f t="shared" si="44"/>
        <v/>
      </c>
      <c r="K305" s="11"/>
      <c r="L305" s="11" t="str">
        <f t="shared" si="43"/>
        <v/>
      </c>
      <c r="M305" s="11" t="str">
        <f t="shared" si="45"/>
        <v/>
      </c>
      <c r="N305" s="11" t="str">
        <f>IF(E305&lt;&gt;"",VLOOKUP(E305,依頼一覧!F:H,2,0),"")</f>
        <v/>
      </c>
    </row>
    <row r="306" spans="1:14">
      <c r="A306" s="7">
        <v>305</v>
      </c>
      <c r="B306" s="8" t="str">
        <f t="shared" ca="1" si="41"/>
        <v/>
      </c>
      <c r="C306" s="9" t="str">
        <f t="shared" si="46"/>
        <v/>
      </c>
      <c r="D306" s="9"/>
      <c r="E306" s="10"/>
      <c r="F306" s="45"/>
      <c r="G306" s="10" t="str">
        <f t="shared" si="42"/>
        <v/>
      </c>
      <c r="H306" s="11"/>
      <c r="I306" s="14"/>
      <c r="J306" s="11" t="str">
        <f t="shared" si="44"/>
        <v/>
      </c>
      <c r="K306" s="11"/>
      <c r="L306" s="11" t="str">
        <f t="shared" si="43"/>
        <v/>
      </c>
      <c r="M306" s="11" t="str">
        <f t="shared" si="45"/>
        <v/>
      </c>
      <c r="N306" s="11" t="str">
        <f>IF(E306&lt;&gt;"",VLOOKUP(E306,依頼一覧!F:H,2,0),"")</f>
        <v/>
      </c>
    </row>
    <row r="307" spans="1:14">
      <c r="A307" s="7">
        <v>306</v>
      </c>
      <c r="B307" s="8" t="str">
        <f t="shared" ca="1" si="41"/>
        <v/>
      </c>
      <c r="C307" s="9" t="str">
        <f t="shared" si="46"/>
        <v/>
      </c>
      <c r="D307" s="9"/>
      <c r="E307" s="10"/>
      <c r="F307" s="45"/>
      <c r="G307" s="10" t="str">
        <f t="shared" si="42"/>
        <v/>
      </c>
      <c r="H307" s="11"/>
      <c r="I307" s="14"/>
      <c r="J307" s="11" t="str">
        <f t="shared" si="44"/>
        <v/>
      </c>
      <c r="K307" s="11"/>
      <c r="L307" s="11" t="str">
        <f t="shared" si="43"/>
        <v/>
      </c>
      <c r="M307" s="11" t="str">
        <f t="shared" si="45"/>
        <v/>
      </c>
      <c r="N307" s="11" t="str">
        <f>IF(E307&lt;&gt;"",VLOOKUP(E307,依頼一覧!F:H,2,0),"")</f>
        <v/>
      </c>
    </row>
    <row r="308" spans="1:14">
      <c r="A308" s="7">
        <v>307</v>
      </c>
      <c r="B308" s="8" t="str">
        <f t="shared" ca="1" si="41"/>
        <v/>
      </c>
      <c r="C308" s="9" t="str">
        <f t="shared" si="46"/>
        <v/>
      </c>
      <c r="D308" s="9"/>
      <c r="E308" s="10"/>
      <c r="F308" s="45"/>
      <c r="G308" s="10" t="str">
        <f t="shared" si="42"/>
        <v/>
      </c>
      <c r="H308" s="11"/>
      <c r="I308" s="14"/>
      <c r="J308" s="11" t="str">
        <f t="shared" si="44"/>
        <v/>
      </c>
      <c r="K308" s="11"/>
      <c r="L308" s="11" t="str">
        <f t="shared" si="43"/>
        <v/>
      </c>
      <c r="M308" s="11" t="str">
        <f t="shared" si="45"/>
        <v/>
      </c>
      <c r="N308" s="11" t="str">
        <f>IF(E308&lt;&gt;"",VLOOKUP(E308,依頼一覧!F:H,2,0),"")</f>
        <v/>
      </c>
    </row>
    <row r="309" spans="1:14">
      <c r="A309" s="7">
        <v>308</v>
      </c>
      <c r="B309" s="8" t="str">
        <f t="shared" ca="1" si="41"/>
        <v/>
      </c>
      <c r="C309" s="9" t="str">
        <f t="shared" si="46"/>
        <v/>
      </c>
      <c r="D309" s="9"/>
      <c r="E309" s="10"/>
      <c r="F309" s="45"/>
      <c r="G309" s="10" t="str">
        <f t="shared" si="42"/>
        <v/>
      </c>
      <c r="H309" s="11"/>
      <c r="I309" s="14"/>
      <c r="J309" s="11" t="str">
        <f t="shared" si="44"/>
        <v/>
      </c>
      <c r="K309" s="11"/>
      <c r="L309" s="11" t="str">
        <f t="shared" si="43"/>
        <v/>
      </c>
      <c r="M309" s="11" t="str">
        <f t="shared" si="45"/>
        <v/>
      </c>
      <c r="N309" s="11" t="str">
        <f>IF(E309&lt;&gt;"",VLOOKUP(E309,依頼一覧!F:H,2,0),"")</f>
        <v/>
      </c>
    </row>
    <row r="310" spans="1:14">
      <c r="A310" s="7">
        <v>309</v>
      </c>
      <c r="B310" s="8" t="str">
        <f t="shared" ca="1" si="41"/>
        <v/>
      </c>
      <c r="C310" s="9" t="str">
        <f t="shared" si="46"/>
        <v/>
      </c>
      <c r="D310" s="9"/>
      <c r="E310" s="10"/>
      <c r="F310" s="45"/>
      <c r="G310" s="10" t="str">
        <f t="shared" si="42"/>
        <v/>
      </c>
      <c r="H310" s="11"/>
      <c r="I310" s="14"/>
      <c r="J310" s="11" t="str">
        <f t="shared" si="44"/>
        <v/>
      </c>
      <c r="K310" s="11"/>
      <c r="L310" s="11" t="str">
        <f t="shared" si="43"/>
        <v/>
      </c>
      <c r="M310" s="11" t="str">
        <f t="shared" si="45"/>
        <v/>
      </c>
      <c r="N310" s="11" t="str">
        <f>IF(E310&lt;&gt;"",VLOOKUP(E310,依頼一覧!F:H,2,0),"")</f>
        <v/>
      </c>
    </row>
    <row r="311" spans="1:14">
      <c r="A311" s="7">
        <v>310</v>
      </c>
      <c r="B311" s="8" t="str">
        <f t="shared" ca="1" si="41"/>
        <v/>
      </c>
      <c r="C311" s="9" t="str">
        <f t="shared" si="46"/>
        <v/>
      </c>
      <c r="D311" s="9"/>
      <c r="E311" s="10"/>
      <c r="F311" s="45"/>
      <c r="G311" s="10" t="str">
        <f t="shared" si="42"/>
        <v/>
      </c>
      <c r="H311" s="11"/>
      <c r="I311" s="14"/>
      <c r="J311" s="11" t="str">
        <f t="shared" si="44"/>
        <v/>
      </c>
      <c r="K311" s="11"/>
      <c r="L311" s="11" t="str">
        <f t="shared" si="43"/>
        <v/>
      </c>
      <c r="M311" s="11" t="str">
        <f t="shared" si="45"/>
        <v/>
      </c>
      <c r="N311" s="11" t="str">
        <f>IF(E311&lt;&gt;"",VLOOKUP(E311,依頼一覧!F:H,2,0),"")</f>
        <v/>
      </c>
    </row>
    <row r="312" spans="1:14">
      <c r="A312" s="7">
        <v>311</v>
      </c>
      <c r="B312" s="8" t="str">
        <f t="shared" ca="1" si="41"/>
        <v/>
      </c>
      <c r="C312" s="9" t="str">
        <f t="shared" si="46"/>
        <v/>
      </c>
      <c r="D312" s="9"/>
      <c r="E312" s="10"/>
      <c r="F312" s="45"/>
      <c r="G312" s="10" t="str">
        <f t="shared" si="42"/>
        <v/>
      </c>
      <c r="H312" s="11"/>
      <c r="I312" s="14"/>
      <c r="J312" s="11" t="str">
        <f t="shared" si="44"/>
        <v/>
      </c>
      <c r="K312" s="11"/>
      <c r="L312" s="11" t="str">
        <f t="shared" si="43"/>
        <v/>
      </c>
      <c r="M312" s="11" t="str">
        <f t="shared" si="45"/>
        <v/>
      </c>
      <c r="N312" s="11" t="str">
        <f>IF(E312&lt;&gt;"",VLOOKUP(E312,依頼一覧!F:H,2,0),"")</f>
        <v/>
      </c>
    </row>
    <row r="313" spans="1:14">
      <c r="A313" s="7">
        <v>312</v>
      </c>
      <c r="B313" s="8" t="str">
        <f t="shared" ca="1" si="41"/>
        <v/>
      </c>
      <c r="C313" s="9" t="str">
        <f t="shared" si="46"/>
        <v/>
      </c>
      <c r="D313" s="9"/>
      <c r="E313" s="10"/>
      <c r="F313" s="45"/>
      <c r="G313" s="10" t="str">
        <f t="shared" si="42"/>
        <v/>
      </c>
      <c r="H313" s="11"/>
      <c r="I313" s="14"/>
      <c r="J313" s="11" t="str">
        <f t="shared" si="44"/>
        <v/>
      </c>
      <c r="K313" s="11"/>
      <c r="L313" s="11" t="str">
        <f t="shared" si="43"/>
        <v/>
      </c>
      <c r="M313" s="11" t="str">
        <f t="shared" si="45"/>
        <v/>
      </c>
      <c r="N313" s="11" t="str">
        <f>IF(E313&lt;&gt;"",VLOOKUP(E313,依頼一覧!F:H,2,0),"")</f>
        <v/>
      </c>
    </row>
    <row r="314" spans="1:14">
      <c r="A314" s="7">
        <v>313</v>
      </c>
      <c r="B314" s="8" t="str">
        <f t="shared" ca="1" si="41"/>
        <v/>
      </c>
      <c r="C314" s="9" t="str">
        <f t="shared" si="46"/>
        <v/>
      </c>
      <c r="D314" s="9"/>
      <c r="E314" s="10"/>
      <c r="F314" s="45"/>
      <c r="G314" s="10" t="str">
        <f t="shared" si="42"/>
        <v/>
      </c>
      <c r="H314" s="11"/>
      <c r="I314" s="14"/>
      <c r="J314" s="11" t="str">
        <f t="shared" si="44"/>
        <v/>
      </c>
      <c r="K314" s="11"/>
      <c r="L314" s="11" t="str">
        <f t="shared" si="43"/>
        <v/>
      </c>
      <c r="M314" s="11" t="str">
        <f t="shared" si="45"/>
        <v/>
      </c>
      <c r="N314" s="11" t="str">
        <f>IF(E314&lt;&gt;"",VLOOKUP(E314,依頼一覧!F:H,2,0),"")</f>
        <v/>
      </c>
    </row>
    <row r="315" spans="1:14">
      <c r="A315" s="7">
        <v>314</v>
      </c>
      <c r="B315" s="8" t="str">
        <f t="shared" ca="1" si="41"/>
        <v/>
      </c>
      <c r="C315" s="9" t="str">
        <f t="shared" si="46"/>
        <v/>
      </c>
      <c r="D315" s="9"/>
      <c r="E315" s="10"/>
      <c r="F315" s="45"/>
      <c r="G315" s="10" t="str">
        <f t="shared" si="42"/>
        <v/>
      </c>
      <c r="H315" s="11"/>
      <c r="I315" s="14"/>
      <c r="J315" s="11" t="str">
        <f t="shared" si="44"/>
        <v/>
      </c>
      <c r="K315" s="11"/>
      <c r="L315" s="11" t="str">
        <f t="shared" si="43"/>
        <v/>
      </c>
      <c r="M315" s="11" t="str">
        <f t="shared" si="45"/>
        <v/>
      </c>
      <c r="N315" s="11" t="str">
        <f>IF(E315&lt;&gt;"",VLOOKUP(E315,依頼一覧!F:H,2,0),"")</f>
        <v/>
      </c>
    </row>
    <row r="316" spans="1:14">
      <c r="A316" s="7">
        <v>315</v>
      </c>
      <c r="B316" s="8" t="str">
        <f t="shared" ca="1" si="41"/>
        <v/>
      </c>
      <c r="C316" s="9" t="str">
        <f t="shared" si="46"/>
        <v/>
      </c>
      <c r="D316" s="9"/>
      <c r="E316" s="10"/>
      <c r="F316" s="45"/>
      <c r="G316" s="10" t="str">
        <f t="shared" si="42"/>
        <v/>
      </c>
      <c r="H316" s="11"/>
      <c r="I316" s="14"/>
      <c r="J316" s="11" t="str">
        <f t="shared" si="44"/>
        <v/>
      </c>
      <c r="K316" s="11"/>
      <c r="L316" s="11" t="str">
        <f t="shared" si="43"/>
        <v/>
      </c>
      <c r="M316" s="11" t="str">
        <f t="shared" si="45"/>
        <v/>
      </c>
      <c r="N316" s="11" t="str">
        <f>IF(E316&lt;&gt;"",VLOOKUP(E316,依頼一覧!F:H,2,0),"")</f>
        <v/>
      </c>
    </row>
    <row r="317" spans="1:14">
      <c r="A317" s="7">
        <v>316</v>
      </c>
      <c r="B317" s="8" t="str">
        <f t="shared" ca="1" si="41"/>
        <v/>
      </c>
      <c r="C317" s="9" t="str">
        <f t="shared" si="46"/>
        <v/>
      </c>
      <c r="D317" s="9"/>
      <c r="E317" s="10"/>
      <c r="F317" s="45"/>
      <c r="G317" s="10" t="str">
        <f t="shared" si="42"/>
        <v/>
      </c>
      <c r="H317" s="11"/>
      <c r="I317" s="14"/>
      <c r="J317" s="11" t="str">
        <f t="shared" si="44"/>
        <v/>
      </c>
      <c r="K317" s="11"/>
      <c r="L317" s="11" t="str">
        <f t="shared" si="43"/>
        <v/>
      </c>
      <c r="M317" s="11" t="str">
        <f t="shared" si="45"/>
        <v/>
      </c>
      <c r="N317" s="11" t="str">
        <f>IF(E317&lt;&gt;"",VLOOKUP(E317,依頼一覧!F:H,2,0),"")</f>
        <v/>
      </c>
    </row>
    <row r="318" spans="1:14">
      <c r="A318" s="7">
        <v>317</v>
      </c>
      <c r="B318" s="8" t="str">
        <f t="shared" ca="1" si="41"/>
        <v/>
      </c>
      <c r="C318" s="9" t="str">
        <f t="shared" si="46"/>
        <v/>
      </c>
      <c r="D318" s="9"/>
      <c r="E318" s="10"/>
      <c r="F318" s="45"/>
      <c r="G318" s="10" t="str">
        <f t="shared" si="42"/>
        <v/>
      </c>
      <c r="H318" s="11"/>
      <c r="I318" s="14"/>
      <c r="J318" s="11" t="str">
        <f t="shared" si="44"/>
        <v/>
      </c>
      <c r="K318" s="11"/>
      <c r="L318" s="11" t="str">
        <f t="shared" si="43"/>
        <v/>
      </c>
      <c r="M318" s="11" t="str">
        <f t="shared" si="45"/>
        <v/>
      </c>
      <c r="N318" s="11" t="str">
        <f>IF(E318&lt;&gt;"",VLOOKUP(E318,依頼一覧!F:H,2,0),"")</f>
        <v/>
      </c>
    </row>
    <row r="319" spans="1:14">
      <c r="A319" s="7">
        <v>318</v>
      </c>
      <c r="B319" s="8" t="str">
        <f t="shared" ca="1" si="41"/>
        <v/>
      </c>
      <c r="C319" s="9" t="str">
        <f t="shared" si="46"/>
        <v/>
      </c>
      <c r="D319" s="9"/>
      <c r="E319" s="10"/>
      <c r="F319" s="45"/>
      <c r="G319" s="10" t="str">
        <f t="shared" si="42"/>
        <v/>
      </c>
      <c r="H319" s="11"/>
      <c r="I319" s="14"/>
      <c r="J319" s="11" t="str">
        <f t="shared" si="44"/>
        <v/>
      </c>
      <c r="K319" s="11"/>
      <c r="L319" s="11" t="str">
        <f t="shared" si="43"/>
        <v/>
      </c>
      <c r="M319" s="11" t="str">
        <f t="shared" si="45"/>
        <v/>
      </c>
      <c r="N319" s="11" t="str">
        <f>IF(E319&lt;&gt;"",VLOOKUP(E319,依頼一覧!F:H,2,0),"")</f>
        <v/>
      </c>
    </row>
    <row r="320" spans="1:14">
      <c r="A320" s="7">
        <v>319</v>
      </c>
      <c r="B320" s="8" t="str">
        <f t="shared" ca="1" si="41"/>
        <v/>
      </c>
      <c r="C320" s="9" t="str">
        <f t="shared" si="46"/>
        <v/>
      </c>
      <c r="D320" s="9"/>
      <c r="E320" s="10"/>
      <c r="F320" s="45"/>
      <c r="G320" s="10" t="str">
        <f t="shared" si="42"/>
        <v/>
      </c>
      <c r="H320" s="11"/>
      <c r="I320" s="14"/>
      <c r="J320" s="11" t="str">
        <f t="shared" si="44"/>
        <v/>
      </c>
      <c r="K320" s="11"/>
      <c r="L320" s="11" t="str">
        <f t="shared" si="43"/>
        <v/>
      </c>
      <c r="M320" s="11" t="str">
        <f t="shared" si="45"/>
        <v/>
      </c>
      <c r="N320" s="11" t="str">
        <f>IF(E320&lt;&gt;"",VLOOKUP(E320,依頼一覧!F:H,2,0),"")</f>
        <v/>
      </c>
    </row>
    <row r="321" spans="1:14">
      <c r="A321" s="7">
        <v>320</v>
      </c>
      <c r="B321" s="8" t="str">
        <f t="shared" ca="1" si="41"/>
        <v/>
      </c>
      <c r="C321" s="9" t="str">
        <f t="shared" si="46"/>
        <v/>
      </c>
      <c r="D321" s="9"/>
      <c r="E321" s="10"/>
      <c r="F321" s="45"/>
      <c r="G321" s="10" t="str">
        <f t="shared" si="42"/>
        <v/>
      </c>
      <c r="H321" s="11"/>
      <c r="I321" s="14"/>
      <c r="J321" s="11" t="str">
        <f t="shared" si="44"/>
        <v/>
      </c>
      <c r="K321" s="11"/>
      <c r="L321" s="11" t="str">
        <f t="shared" si="43"/>
        <v/>
      </c>
      <c r="M321" s="11" t="str">
        <f t="shared" si="45"/>
        <v/>
      </c>
      <c r="N321" s="11" t="str">
        <f>IF(E321&lt;&gt;"",VLOOKUP(E321,依頼一覧!F:H,2,0),"")</f>
        <v/>
      </c>
    </row>
    <row r="322" spans="1:14">
      <c r="A322" s="7">
        <v>321</v>
      </c>
      <c r="B322" s="8" t="str">
        <f t="shared" ref="B322:B364" ca="1" si="47">IF(D322&lt;&gt;"",TODAY(),"")</f>
        <v/>
      </c>
      <c r="C322" s="9" t="str">
        <f t="shared" si="46"/>
        <v/>
      </c>
      <c r="D322" s="9"/>
      <c r="E322" s="10"/>
      <c r="F322" s="45"/>
      <c r="G322" s="10" t="str">
        <f t="shared" ref="G322:G364" si="48">LEFT(E322,5)</f>
        <v/>
      </c>
      <c r="H322" s="11"/>
      <c r="I322" s="14"/>
      <c r="J322" s="11" t="str">
        <f t="shared" si="44"/>
        <v/>
      </c>
      <c r="K322" s="11"/>
      <c r="L322" s="11" t="str">
        <f t="shared" ref="L322:L365" si="49">IF(D322&lt;&gt;"",IF(H322="*","元払い","着払い"),"")</f>
        <v/>
      </c>
      <c r="M322" s="11" t="str">
        <f t="shared" si="45"/>
        <v/>
      </c>
      <c r="N322" s="11" t="str">
        <f>IF(E322&lt;&gt;"",VLOOKUP(E322,依頼一覧!F:H,2,0),"")</f>
        <v/>
      </c>
    </row>
    <row r="323" spans="1:14">
      <c r="A323" s="7">
        <v>322</v>
      </c>
      <c r="B323" s="8" t="str">
        <f t="shared" ca="1" si="47"/>
        <v/>
      </c>
      <c r="C323" s="9" t="str">
        <f t="shared" si="46"/>
        <v/>
      </c>
      <c r="D323" s="9"/>
      <c r="E323" s="10"/>
      <c r="F323" s="45"/>
      <c r="G323" s="10" t="str">
        <f t="shared" si="48"/>
        <v/>
      </c>
      <c r="H323" s="11"/>
      <c r="I323" s="14"/>
      <c r="J323" s="11" t="str">
        <f t="shared" ref="J323:J386" si="50">IF(E323&lt;&gt;"",
IF(
OR(VALUE(G323)=31091,VALUE(G323)=49561,VALUE(G323)=49790,VALUE(G323)=48161,VALUE(G323)=49661,VALUE(G323)=49861,VALUE(G323)=48561,VALUE(G323)=49679,VALUE(G323)=60522,VALUE(G323)=49261,VALUE(G323)=49681,VALUE(G323)=71151,VALUE(G323)=49361,VALUE(G323)=49743,VALUE(G323)=77334,VALUE(G323)=49461,VALUE(G323)=49761,VALUE(G323)=99661,VALUE(G323)=917,VALUE(G323)=10035,VALUE(G323)=49663,VALUE(G323)=49665,VALUE(G323)=60020,VALUE(G323)=99660,VALUE(G323)=99663,VALUE(G323)=99665,VALUE(G323)=71151,VALUE(G323)=31081),"JCB",
IF(
E323=0,"J-Mups","MUN"
)
),"")</f>
        <v/>
      </c>
      <c r="K323" s="11"/>
      <c r="L323" s="11" t="str">
        <f t="shared" si="49"/>
        <v/>
      </c>
      <c r="M323" s="11" t="str">
        <f t="shared" ref="M323:M365" si="51">IF(E323&lt;&gt;"",IF(OR(VALUE(G323)=31081,VALUE(G323)=49665,VALUE(G323)=917,VALUE(G323)=10035,VALUE(G323)=49663,VALUE(G323)=60020,VALUE(G323)=49679,VALUE(G323)=99663,VALUE(G323)=99665,VALUE(G323)=55084,VALUE(G323)=55087,VALUE(G323)=55088,VALUE(G323)=55089,VALUE(G323)=55090,VALUE(G323)=55091,VALUE(G323)=55092,VALUE(G323)=55093,VALUE(G323)=55094,VALUE(G323)=55095,VALUE(G323)=55096,VALUE(G323)=55097,VALUE(G323)=55099,VALUE(G323)=55100,VALUE(G323)=71151),"調整",
IF(E323&lt;&gt;"",IF(OR(VALUE(G323)=31091,VALUE(G323)=49681,VALUE(G323)=49743,VALUE(G323)=60522),"依頼かも",
IF(J323="J-Mups","保管リスト","依頼")))),"")</f>
        <v/>
      </c>
      <c r="N323" s="11" t="str">
        <f>IF(E323&lt;&gt;"",VLOOKUP(E323,依頼一覧!F:H,2,0),"")</f>
        <v/>
      </c>
    </row>
    <row r="324" spans="1:14">
      <c r="A324" s="7">
        <v>323</v>
      </c>
      <c r="B324" s="8" t="str">
        <f t="shared" ca="1" si="47"/>
        <v/>
      </c>
      <c r="C324" s="9" t="str">
        <f t="shared" ref="C324:C365" si="52">IF(D324&lt;&gt;"",C323,"")</f>
        <v/>
      </c>
      <c r="D324" s="9"/>
      <c r="E324" s="10"/>
      <c r="F324" s="45"/>
      <c r="G324" s="10" t="str">
        <f t="shared" si="48"/>
        <v/>
      </c>
      <c r="H324" s="11"/>
      <c r="I324" s="14"/>
      <c r="J324" s="11" t="str">
        <f t="shared" si="50"/>
        <v/>
      </c>
      <c r="K324" s="11"/>
      <c r="L324" s="11" t="str">
        <f t="shared" si="49"/>
        <v/>
      </c>
      <c r="M324" s="11" t="str">
        <f t="shared" si="51"/>
        <v/>
      </c>
      <c r="N324" s="11" t="str">
        <f>IF(E324&lt;&gt;"",VLOOKUP(E324,依頼一覧!F:H,2,0),"")</f>
        <v/>
      </c>
    </row>
    <row r="325" spans="1:14">
      <c r="A325" s="7">
        <v>324</v>
      </c>
      <c r="B325" s="8" t="str">
        <f t="shared" ca="1" si="47"/>
        <v/>
      </c>
      <c r="C325" s="9" t="str">
        <f t="shared" si="52"/>
        <v/>
      </c>
      <c r="D325" s="9"/>
      <c r="E325" s="10"/>
      <c r="F325" s="45"/>
      <c r="G325" s="10" t="str">
        <f t="shared" si="48"/>
        <v/>
      </c>
      <c r="H325" s="11"/>
      <c r="I325" s="14"/>
      <c r="J325" s="11" t="str">
        <f t="shared" si="50"/>
        <v/>
      </c>
      <c r="K325" s="11"/>
      <c r="L325" s="11" t="str">
        <f t="shared" si="49"/>
        <v/>
      </c>
      <c r="M325" s="11" t="str">
        <f t="shared" si="51"/>
        <v/>
      </c>
      <c r="N325" s="11" t="str">
        <f>IF(E325&lt;&gt;"",VLOOKUP(E325,依頼一覧!F:H,2,0),"")</f>
        <v/>
      </c>
    </row>
    <row r="326" spans="1:14">
      <c r="A326" s="7">
        <v>325</v>
      </c>
      <c r="B326" s="8" t="str">
        <f t="shared" ca="1" si="47"/>
        <v/>
      </c>
      <c r="C326" s="9" t="str">
        <f t="shared" si="52"/>
        <v/>
      </c>
      <c r="D326" s="9"/>
      <c r="E326" s="10"/>
      <c r="F326" s="45"/>
      <c r="G326" s="10" t="str">
        <f t="shared" si="48"/>
        <v/>
      </c>
      <c r="H326" s="11"/>
      <c r="I326" s="14"/>
      <c r="J326" s="11" t="str">
        <f t="shared" si="50"/>
        <v/>
      </c>
      <c r="K326" s="11"/>
      <c r="L326" s="11" t="str">
        <f t="shared" si="49"/>
        <v/>
      </c>
      <c r="M326" s="11" t="str">
        <f t="shared" si="51"/>
        <v/>
      </c>
      <c r="N326" s="11" t="str">
        <f>IF(E326&lt;&gt;"",VLOOKUP(E326,依頼一覧!F:H,2,0),"")</f>
        <v/>
      </c>
    </row>
    <row r="327" spans="1:14">
      <c r="A327" s="7">
        <v>326</v>
      </c>
      <c r="B327" s="8" t="str">
        <f t="shared" ca="1" si="47"/>
        <v/>
      </c>
      <c r="C327" s="9" t="str">
        <f t="shared" si="52"/>
        <v/>
      </c>
      <c r="D327" s="9"/>
      <c r="E327" s="10"/>
      <c r="F327" s="45"/>
      <c r="G327" s="10" t="str">
        <f t="shared" si="48"/>
        <v/>
      </c>
      <c r="H327" s="11"/>
      <c r="I327" s="14"/>
      <c r="J327" s="11" t="str">
        <f t="shared" si="50"/>
        <v/>
      </c>
      <c r="K327" s="11"/>
      <c r="L327" s="11" t="str">
        <f t="shared" si="49"/>
        <v/>
      </c>
      <c r="M327" s="11" t="str">
        <f t="shared" si="51"/>
        <v/>
      </c>
      <c r="N327" s="11" t="str">
        <f>IF(E327&lt;&gt;"",VLOOKUP(E327,依頼一覧!F:H,2,0),"")</f>
        <v/>
      </c>
    </row>
    <row r="328" spans="1:14">
      <c r="A328" s="7">
        <v>327</v>
      </c>
      <c r="B328" s="8" t="str">
        <f t="shared" ca="1" si="47"/>
        <v/>
      </c>
      <c r="C328" s="9" t="str">
        <f t="shared" si="52"/>
        <v/>
      </c>
      <c r="D328" s="9"/>
      <c r="E328" s="10"/>
      <c r="F328" s="45"/>
      <c r="G328" s="10" t="str">
        <f t="shared" si="48"/>
        <v/>
      </c>
      <c r="H328" s="11"/>
      <c r="I328" s="14"/>
      <c r="J328" s="11" t="str">
        <f t="shared" si="50"/>
        <v/>
      </c>
      <c r="K328" s="11"/>
      <c r="L328" s="11" t="str">
        <f t="shared" si="49"/>
        <v/>
      </c>
      <c r="M328" s="11" t="str">
        <f t="shared" si="51"/>
        <v/>
      </c>
      <c r="N328" s="11" t="str">
        <f>IF(E328&lt;&gt;"",VLOOKUP(E328,依頼一覧!F:H,2,0),"")</f>
        <v/>
      </c>
    </row>
    <row r="329" spans="1:14">
      <c r="A329" s="7">
        <v>328</v>
      </c>
      <c r="B329" s="8" t="str">
        <f t="shared" ca="1" si="47"/>
        <v/>
      </c>
      <c r="C329" s="9" t="str">
        <f t="shared" si="52"/>
        <v/>
      </c>
      <c r="D329" s="9"/>
      <c r="E329" s="10"/>
      <c r="F329" s="45"/>
      <c r="G329" s="10" t="str">
        <f t="shared" si="48"/>
        <v/>
      </c>
      <c r="H329" s="11"/>
      <c r="I329" s="14"/>
      <c r="J329" s="11" t="str">
        <f t="shared" si="50"/>
        <v/>
      </c>
      <c r="K329" s="11"/>
      <c r="L329" s="11" t="str">
        <f t="shared" si="49"/>
        <v/>
      </c>
      <c r="M329" s="11" t="str">
        <f t="shared" si="51"/>
        <v/>
      </c>
      <c r="N329" s="11" t="str">
        <f>IF(E329&lt;&gt;"",VLOOKUP(E329,依頼一覧!F:H,2,0),"")</f>
        <v/>
      </c>
    </row>
    <row r="330" spans="1:14">
      <c r="A330" s="7">
        <v>329</v>
      </c>
      <c r="B330" s="8" t="str">
        <f t="shared" ca="1" si="47"/>
        <v/>
      </c>
      <c r="C330" s="9" t="str">
        <f t="shared" si="52"/>
        <v/>
      </c>
      <c r="D330" s="9"/>
      <c r="E330" s="10"/>
      <c r="F330" s="45"/>
      <c r="G330" s="10" t="str">
        <f t="shared" si="48"/>
        <v/>
      </c>
      <c r="H330" s="11"/>
      <c r="I330" s="14"/>
      <c r="J330" s="11" t="str">
        <f t="shared" si="50"/>
        <v/>
      </c>
      <c r="K330" s="11"/>
      <c r="L330" s="11" t="str">
        <f t="shared" si="49"/>
        <v/>
      </c>
      <c r="M330" s="11" t="str">
        <f t="shared" si="51"/>
        <v/>
      </c>
      <c r="N330" s="11" t="str">
        <f>IF(E330&lt;&gt;"",VLOOKUP(E330,依頼一覧!F:H,2,0),"")</f>
        <v/>
      </c>
    </row>
    <row r="331" spans="1:14">
      <c r="A331" s="7">
        <v>330</v>
      </c>
      <c r="B331" s="8" t="str">
        <f t="shared" ca="1" si="47"/>
        <v/>
      </c>
      <c r="C331" s="9" t="str">
        <f t="shared" si="52"/>
        <v/>
      </c>
      <c r="D331" s="9"/>
      <c r="E331" s="10"/>
      <c r="F331" s="45"/>
      <c r="G331" s="10" t="str">
        <f t="shared" si="48"/>
        <v/>
      </c>
      <c r="H331" s="11"/>
      <c r="I331" s="14"/>
      <c r="J331" s="11" t="str">
        <f t="shared" si="50"/>
        <v/>
      </c>
      <c r="K331" s="11"/>
      <c r="L331" s="11" t="str">
        <f t="shared" si="49"/>
        <v/>
      </c>
      <c r="M331" s="11" t="str">
        <f t="shared" si="51"/>
        <v/>
      </c>
      <c r="N331" s="11" t="str">
        <f>IF(E331&lt;&gt;"",VLOOKUP(E331,依頼一覧!F:H,2,0),"")</f>
        <v/>
      </c>
    </row>
    <row r="332" spans="1:14">
      <c r="A332" s="7">
        <v>331</v>
      </c>
      <c r="B332" s="8" t="str">
        <f t="shared" ca="1" si="47"/>
        <v/>
      </c>
      <c r="C332" s="9" t="str">
        <f t="shared" si="52"/>
        <v/>
      </c>
      <c r="D332" s="9"/>
      <c r="E332" s="10"/>
      <c r="F332" s="45"/>
      <c r="G332" s="10" t="str">
        <f t="shared" si="48"/>
        <v/>
      </c>
      <c r="H332" s="11"/>
      <c r="I332" s="14"/>
      <c r="J332" s="11" t="str">
        <f t="shared" si="50"/>
        <v/>
      </c>
      <c r="K332" s="11"/>
      <c r="L332" s="11" t="str">
        <f t="shared" si="49"/>
        <v/>
      </c>
      <c r="M332" s="11" t="str">
        <f t="shared" si="51"/>
        <v/>
      </c>
      <c r="N332" s="11" t="str">
        <f>IF(E332&lt;&gt;"",VLOOKUP(E332,依頼一覧!F:H,2,0),"")</f>
        <v/>
      </c>
    </row>
    <row r="333" spans="1:14">
      <c r="A333" s="7">
        <v>332</v>
      </c>
      <c r="B333" s="8" t="str">
        <f t="shared" ca="1" si="47"/>
        <v/>
      </c>
      <c r="C333" s="9" t="str">
        <f t="shared" si="52"/>
        <v/>
      </c>
      <c r="D333" s="9"/>
      <c r="E333" s="10"/>
      <c r="F333" s="45"/>
      <c r="G333" s="10" t="str">
        <f t="shared" si="48"/>
        <v/>
      </c>
      <c r="H333" s="11"/>
      <c r="I333" s="14"/>
      <c r="J333" s="11" t="str">
        <f t="shared" si="50"/>
        <v/>
      </c>
      <c r="K333" s="11"/>
      <c r="L333" s="11" t="str">
        <f t="shared" si="49"/>
        <v/>
      </c>
      <c r="M333" s="11" t="str">
        <f t="shared" si="51"/>
        <v/>
      </c>
      <c r="N333" s="11" t="str">
        <f>IF(E333&lt;&gt;"",VLOOKUP(E333,依頼一覧!F:H,2,0),"")</f>
        <v/>
      </c>
    </row>
    <row r="334" spans="1:14">
      <c r="A334" s="7">
        <v>333</v>
      </c>
      <c r="B334" s="8" t="str">
        <f t="shared" ca="1" si="47"/>
        <v/>
      </c>
      <c r="C334" s="9" t="str">
        <f t="shared" si="52"/>
        <v/>
      </c>
      <c r="D334" s="9"/>
      <c r="E334" s="10"/>
      <c r="F334" s="45"/>
      <c r="G334" s="10" t="str">
        <f t="shared" si="48"/>
        <v/>
      </c>
      <c r="H334" s="11"/>
      <c r="I334" s="14"/>
      <c r="J334" s="11" t="str">
        <f t="shared" si="50"/>
        <v/>
      </c>
      <c r="K334" s="11"/>
      <c r="L334" s="11" t="str">
        <f t="shared" si="49"/>
        <v/>
      </c>
      <c r="M334" s="11" t="str">
        <f t="shared" si="51"/>
        <v/>
      </c>
      <c r="N334" s="11" t="str">
        <f>IF(E334&lt;&gt;"",VLOOKUP(E334,依頼一覧!F:H,2,0),"")</f>
        <v/>
      </c>
    </row>
    <row r="335" spans="1:14">
      <c r="A335" s="7">
        <v>334</v>
      </c>
      <c r="B335" s="8" t="str">
        <f t="shared" ca="1" si="47"/>
        <v/>
      </c>
      <c r="C335" s="9" t="str">
        <f t="shared" si="52"/>
        <v/>
      </c>
      <c r="D335" s="9"/>
      <c r="E335" s="10"/>
      <c r="F335" s="45"/>
      <c r="G335" s="10" t="str">
        <f t="shared" si="48"/>
        <v/>
      </c>
      <c r="H335" s="11"/>
      <c r="I335" s="14"/>
      <c r="J335" s="11" t="str">
        <f t="shared" si="50"/>
        <v/>
      </c>
      <c r="K335" s="11"/>
      <c r="L335" s="11" t="str">
        <f t="shared" si="49"/>
        <v/>
      </c>
      <c r="M335" s="11" t="str">
        <f t="shared" si="51"/>
        <v/>
      </c>
      <c r="N335" s="11" t="str">
        <f>IF(E335&lt;&gt;"",VLOOKUP(E335,依頼一覧!F:H,2,0),"")</f>
        <v/>
      </c>
    </row>
    <row r="336" spans="1:14">
      <c r="A336" s="7">
        <v>335</v>
      </c>
      <c r="B336" s="8" t="str">
        <f t="shared" ca="1" si="47"/>
        <v/>
      </c>
      <c r="C336" s="9" t="str">
        <f t="shared" si="52"/>
        <v/>
      </c>
      <c r="D336" s="9"/>
      <c r="E336" s="10"/>
      <c r="F336" s="45"/>
      <c r="G336" s="10" t="str">
        <f t="shared" si="48"/>
        <v/>
      </c>
      <c r="H336" s="11"/>
      <c r="I336" s="14"/>
      <c r="J336" s="11" t="str">
        <f t="shared" si="50"/>
        <v/>
      </c>
      <c r="K336" s="11"/>
      <c r="L336" s="11" t="str">
        <f t="shared" si="49"/>
        <v/>
      </c>
      <c r="M336" s="11" t="str">
        <f t="shared" si="51"/>
        <v/>
      </c>
      <c r="N336" s="11" t="str">
        <f>IF(E336&lt;&gt;"",VLOOKUP(E336,依頼一覧!F:H,2,0),"")</f>
        <v/>
      </c>
    </row>
    <row r="337" spans="1:14">
      <c r="A337" s="7">
        <v>336</v>
      </c>
      <c r="B337" s="8" t="str">
        <f t="shared" ca="1" si="47"/>
        <v/>
      </c>
      <c r="C337" s="9" t="str">
        <f t="shared" si="52"/>
        <v/>
      </c>
      <c r="D337" s="9"/>
      <c r="E337" s="10"/>
      <c r="F337" s="45"/>
      <c r="G337" s="10" t="str">
        <f t="shared" si="48"/>
        <v/>
      </c>
      <c r="H337" s="11"/>
      <c r="I337" s="14"/>
      <c r="J337" s="11" t="str">
        <f t="shared" si="50"/>
        <v/>
      </c>
      <c r="K337" s="11"/>
      <c r="L337" s="11" t="str">
        <f t="shared" si="49"/>
        <v/>
      </c>
      <c r="M337" s="11" t="str">
        <f t="shared" si="51"/>
        <v/>
      </c>
      <c r="N337" s="11" t="str">
        <f>IF(E337&lt;&gt;"",VLOOKUP(E337,依頼一覧!F:H,2,0),"")</f>
        <v/>
      </c>
    </row>
    <row r="338" spans="1:14">
      <c r="A338" s="7">
        <v>337</v>
      </c>
      <c r="B338" s="8" t="str">
        <f t="shared" ca="1" si="47"/>
        <v/>
      </c>
      <c r="C338" s="9" t="str">
        <f t="shared" si="52"/>
        <v/>
      </c>
      <c r="D338" s="9"/>
      <c r="E338" s="10"/>
      <c r="F338" s="45"/>
      <c r="G338" s="10" t="str">
        <f t="shared" si="48"/>
        <v/>
      </c>
      <c r="H338" s="11"/>
      <c r="I338" s="14"/>
      <c r="J338" s="11" t="str">
        <f t="shared" si="50"/>
        <v/>
      </c>
      <c r="K338" s="11"/>
      <c r="L338" s="11" t="str">
        <f t="shared" si="49"/>
        <v/>
      </c>
      <c r="M338" s="11" t="str">
        <f t="shared" si="51"/>
        <v/>
      </c>
      <c r="N338" s="11" t="str">
        <f>IF(E338&lt;&gt;"",VLOOKUP(E338,依頼一覧!F:H,2,0),"")</f>
        <v/>
      </c>
    </row>
    <row r="339" spans="1:14">
      <c r="A339" s="7">
        <v>338</v>
      </c>
      <c r="B339" s="8" t="str">
        <f t="shared" ca="1" si="47"/>
        <v/>
      </c>
      <c r="C339" s="9" t="str">
        <f t="shared" si="52"/>
        <v/>
      </c>
      <c r="D339" s="9"/>
      <c r="E339" s="10"/>
      <c r="F339" s="45"/>
      <c r="G339" s="10" t="str">
        <f t="shared" si="48"/>
        <v/>
      </c>
      <c r="H339" s="11"/>
      <c r="I339" s="14"/>
      <c r="J339" s="11" t="str">
        <f t="shared" si="50"/>
        <v/>
      </c>
      <c r="K339" s="11"/>
      <c r="L339" s="11" t="str">
        <f t="shared" si="49"/>
        <v/>
      </c>
      <c r="M339" s="11" t="str">
        <f t="shared" si="51"/>
        <v/>
      </c>
      <c r="N339" s="11" t="str">
        <f>IF(E339&lt;&gt;"",VLOOKUP(E339,依頼一覧!F:H,2,0),"")</f>
        <v/>
      </c>
    </row>
    <row r="340" spans="1:14">
      <c r="A340" s="7">
        <v>339</v>
      </c>
      <c r="B340" s="8" t="str">
        <f t="shared" ca="1" si="47"/>
        <v/>
      </c>
      <c r="C340" s="9" t="str">
        <f t="shared" si="52"/>
        <v/>
      </c>
      <c r="D340" s="9"/>
      <c r="E340" s="10"/>
      <c r="F340" s="45"/>
      <c r="G340" s="10" t="str">
        <f t="shared" si="48"/>
        <v/>
      </c>
      <c r="H340" s="11"/>
      <c r="I340" s="14"/>
      <c r="J340" s="11" t="str">
        <f t="shared" si="50"/>
        <v/>
      </c>
      <c r="K340" s="11"/>
      <c r="L340" s="11" t="str">
        <f t="shared" si="49"/>
        <v/>
      </c>
      <c r="M340" s="11" t="str">
        <f t="shared" si="51"/>
        <v/>
      </c>
      <c r="N340" s="11" t="str">
        <f>IF(E340&lt;&gt;"",VLOOKUP(E340,依頼一覧!F:H,2,0),"")</f>
        <v/>
      </c>
    </row>
    <row r="341" spans="1:14">
      <c r="A341" s="7">
        <v>340</v>
      </c>
      <c r="B341" s="8" t="str">
        <f t="shared" ca="1" si="47"/>
        <v/>
      </c>
      <c r="C341" s="9" t="str">
        <f t="shared" si="52"/>
        <v/>
      </c>
      <c r="D341" s="9"/>
      <c r="E341" s="10"/>
      <c r="F341" s="45"/>
      <c r="G341" s="10" t="str">
        <f t="shared" si="48"/>
        <v/>
      </c>
      <c r="H341" s="11"/>
      <c r="I341" s="14"/>
      <c r="J341" s="11" t="str">
        <f t="shared" si="50"/>
        <v/>
      </c>
      <c r="K341" s="11"/>
      <c r="L341" s="11" t="str">
        <f t="shared" si="49"/>
        <v/>
      </c>
      <c r="M341" s="11" t="str">
        <f t="shared" si="51"/>
        <v/>
      </c>
      <c r="N341" s="11" t="str">
        <f>IF(E341&lt;&gt;"",VLOOKUP(E341,依頼一覧!F:H,2,0),"")</f>
        <v/>
      </c>
    </row>
    <row r="342" spans="1:14">
      <c r="A342" s="7">
        <v>341</v>
      </c>
      <c r="B342" s="8" t="str">
        <f t="shared" ca="1" si="47"/>
        <v/>
      </c>
      <c r="C342" s="9" t="str">
        <f t="shared" si="52"/>
        <v/>
      </c>
      <c r="D342" s="9"/>
      <c r="E342" s="10"/>
      <c r="F342" s="45"/>
      <c r="G342" s="10" t="str">
        <f t="shared" si="48"/>
        <v/>
      </c>
      <c r="H342" s="11"/>
      <c r="I342" s="14"/>
      <c r="J342" s="11" t="str">
        <f t="shared" si="50"/>
        <v/>
      </c>
      <c r="K342" s="11"/>
      <c r="L342" s="11" t="str">
        <f t="shared" si="49"/>
        <v/>
      </c>
      <c r="M342" s="11" t="str">
        <f t="shared" si="51"/>
        <v/>
      </c>
      <c r="N342" s="11" t="str">
        <f>IF(E342&lt;&gt;"",VLOOKUP(E342,依頼一覧!F:H,2,0),"")</f>
        <v/>
      </c>
    </row>
    <row r="343" spans="1:14">
      <c r="A343" s="7">
        <v>342</v>
      </c>
      <c r="B343" s="8" t="str">
        <f t="shared" ca="1" si="47"/>
        <v/>
      </c>
      <c r="C343" s="9" t="str">
        <f t="shared" si="52"/>
        <v/>
      </c>
      <c r="D343" s="9"/>
      <c r="E343" s="10"/>
      <c r="F343" s="45"/>
      <c r="G343" s="10" t="str">
        <f t="shared" si="48"/>
        <v/>
      </c>
      <c r="H343" s="11"/>
      <c r="I343" s="14"/>
      <c r="J343" s="11" t="str">
        <f t="shared" si="50"/>
        <v/>
      </c>
      <c r="K343" s="11"/>
      <c r="L343" s="11" t="str">
        <f t="shared" si="49"/>
        <v/>
      </c>
      <c r="M343" s="11" t="str">
        <f t="shared" si="51"/>
        <v/>
      </c>
      <c r="N343" s="11" t="str">
        <f>IF(E343&lt;&gt;"",VLOOKUP(E343,依頼一覧!F:H,2,0),"")</f>
        <v/>
      </c>
    </row>
    <row r="344" spans="1:14">
      <c r="A344" s="7">
        <v>343</v>
      </c>
      <c r="B344" s="8" t="str">
        <f t="shared" ca="1" si="47"/>
        <v/>
      </c>
      <c r="C344" s="9" t="str">
        <f t="shared" si="52"/>
        <v/>
      </c>
      <c r="D344" s="9"/>
      <c r="E344" s="10"/>
      <c r="F344" s="45"/>
      <c r="G344" s="10" t="str">
        <f t="shared" si="48"/>
        <v/>
      </c>
      <c r="H344" s="11"/>
      <c r="I344" s="14"/>
      <c r="J344" s="11" t="str">
        <f t="shared" si="50"/>
        <v/>
      </c>
      <c r="K344" s="11"/>
      <c r="L344" s="11" t="str">
        <f t="shared" si="49"/>
        <v/>
      </c>
      <c r="M344" s="11" t="str">
        <f t="shared" si="51"/>
        <v/>
      </c>
      <c r="N344" s="11" t="str">
        <f>IF(E344&lt;&gt;"",VLOOKUP(E344,依頼一覧!F:H,2,0),"")</f>
        <v/>
      </c>
    </row>
    <row r="345" spans="1:14">
      <c r="A345" s="7">
        <v>344</v>
      </c>
      <c r="B345" s="8" t="str">
        <f t="shared" ca="1" si="47"/>
        <v/>
      </c>
      <c r="C345" s="9" t="str">
        <f t="shared" si="52"/>
        <v/>
      </c>
      <c r="D345" s="9"/>
      <c r="E345" s="10"/>
      <c r="F345" s="45"/>
      <c r="G345" s="10" t="str">
        <f t="shared" si="48"/>
        <v/>
      </c>
      <c r="H345" s="11"/>
      <c r="I345" s="14"/>
      <c r="J345" s="11" t="str">
        <f t="shared" si="50"/>
        <v/>
      </c>
      <c r="K345" s="11"/>
      <c r="L345" s="11" t="str">
        <f t="shared" si="49"/>
        <v/>
      </c>
      <c r="M345" s="11" t="str">
        <f t="shared" si="51"/>
        <v/>
      </c>
      <c r="N345" s="11" t="str">
        <f>IF(E345&lt;&gt;"",VLOOKUP(E345,依頼一覧!F:H,2,0),"")</f>
        <v/>
      </c>
    </row>
    <row r="346" spans="1:14">
      <c r="A346" s="7">
        <v>345</v>
      </c>
      <c r="B346" s="8" t="str">
        <f t="shared" ca="1" si="47"/>
        <v/>
      </c>
      <c r="C346" s="9" t="str">
        <f t="shared" si="52"/>
        <v/>
      </c>
      <c r="D346" s="9"/>
      <c r="E346" s="10"/>
      <c r="F346" s="45"/>
      <c r="G346" s="10" t="str">
        <f t="shared" si="48"/>
        <v/>
      </c>
      <c r="H346" s="11"/>
      <c r="I346" s="14"/>
      <c r="J346" s="11" t="str">
        <f t="shared" si="50"/>
        <v/>
      </c>
      <c r="K346" s="11"/>
      <c r="L346" s="11" t="str">
        <f t="shared" si="49"/>
        <v/>
      </c>
      <c r="M346" s="11" t="str">
        <f t="shared" si="51"/>
        <v/>
      </c>
      <c r="N346" s="11" t="str">
        <f>IF(E346&lt;&gt;"",VLOOKUP(E346,依頼一覧!F:H,2,0),"")</f>
        <v/>
      </c>
    </row>
    <row r="347" spans="1:14">
      <c r="A347" s="7">
        <v>346</v>
      </c>
      <c r="B347" s="8" t="str">
        <f t="shared" ca="1" si="47"/>
        <v/>
      </c>
      <c r="C347" s="9" t="str">
        <f t="shared" si="52"/>
        <v/>
      </c>
      <c r="D347" s="9"/>
      <c r="E347" s="10"/>
      <c r="F347" s="45"/>
      <c r="G347" s="10" t="str">
        <f t="shared" si="48"/>
        <v/>
      </c>
      <c r="H347" s="11"/>
      <c r="I347" s="14"/>
      <c r="J347" s="11" t="str">
        <f t="shared" si="50"/>
        <v/>
      </c>
      <c r="K347" s="11"/>
      <c r="L347" s="11" t="str">
        <f t="shared" si="49"/>
        <v/>
      </c>
      <c r="M347" s="11" t="str">
        <f t="shared" si="51"/>
        <v/>
      </c>
      <c r="N347" s="11" t="str">
        <f>IF(E347&lt;&gt;"",VLOOKUP(E347,依頼一覧!F:H,2,0),"")</f>
        <v/>
      </c>
    </row>
    <row r="348" spans="1:14">
      <c r="A348" s="7">
        <v>347</v>
      </c>
      <c r="B348" s="8" t="str">
        <f t="shared" ca="1" si="47"/>
        <v/>
      </c>
      <c r="C348" s="9" t="str">
        <f t="shared" si="52"/>
        <v/>
      </c>
      <c r="D348" s="9"/>
      <c r="E348" s="10"/>
      <c r="F348" s="45"/>
      <c r="G348" s="10" t="str">
        <f t="shared" si="48"/>
        <v/>
      </c>
      <c r="H348" s="11"/>
      <c r="I348" s="14"/>
      <c r="J348" s="11" t="str">
        <f t="shared" si="50"/>
        <v/>
      </c>
      <c r="K348" s="11"/>
      <c r="L348" s="11" t="str">
        <f t="shared" si="49"/>
        <v/>
      </c>
      <c r="M348" s="11" t="str">
        <f t="shared" si="51"/>
        <v/>
      </c>
      <c r="N348" s="11" t="str">
        <f>IF(E348&lt;&gt;"",VLOOKUP(E348,依頼一覧!F:H,2,0),"")</f>
        <v/>
      </c>
    </row>
    <row r="349" spans="1:14">
      <c r="A349" s="7">
        <v>348</v>
      </c>
      <c r="B349" s="8" t="str">
        <f t="shared" ca="1" si="47"/>
        <v/>
      </c>
      <c r="C349" s="9" t="str">
        <f t="shared" si="52"/>
        <v/>
      </c>
      <c r="D349" s="9"/>
      <c r="E349" s="10"/>
      <c r="F349" s="45"/>
      <c r="G349" s="10" t="str">
        <f t="shared" si="48"/>
        <v/>
      </c>
      <c r="H349" s="11"/>
      <c r="I349" s="14"/>
      <c r="J349" s="11" t="str">
        <f t="shared" si="50"/>
        <v/>
      </c>
      <c r="K349" s="11"/>
      <c r="L349" s="11" t="str">
        <f t="shared" si="49"/>
        <v/>
      </c>
      <c r="M349" s="11" t="str">
        <f t="shared" si="51"/>
        <v/>
      </c>
      <c r="N349" s="11" t="str">
        <f>IF(E349&lt;&gt;"",VLOOKUP(E349,依頼一覧!F:H,2,0),"")</f>
        <v/>
      </c>
    </row>
    <row r="350" spans="1:14">
      <c r="A350" s="7">
        <v>349</v>
      </c>
      <c r="B350" s="8" t="str">
        <f t="shared" ca="1" si="47"/>
        <v/>
      </c>
      <c r="C350" s="9" t="str">
        <f t="shared" si="52"/>
        <v/>
      </c>
      <c r="D350" s="9"/>
      <c r="E350" s="10"/>
      <c r="F350" s="45"/>
      <c r="G350" s="10" t="str">
        <f t="shared" si="48"/>
        <v/>
      </c>
      <c r="H350" s="11"/>
      <c r="I350" s="14"/>
      <c r="J350" s="11" t="str">
        <f t="shared" si="50"/>
        <v/>
      </c>
      <c r="K350" s="11"/>
      <c r="L350" s="11" t="str">
        <f t="shared" si="49"/>
        <v/>
      </c>
      <c r="M350" s="11" t="str">
        <f t="shared" si="51"/>
        <v/>
      </c>
      <c r="N350" s="11" t="str">
        <f>IF(E350&lt;&gt;"",VLOOKUP(E350,依頼一覧!F:H,2,0),"")</f>
        <v/>
      </c>
    </row>
    <row r="351" spans="1:14">
      <c r="A351" s="7">
        <v>350</v>
      </c>
      <c r="B351" s="8" t="str">
        <f t="shared" ca="1" si="47"/>
        <v/>
      </c>
      <c r="C351" s="9" t="str">
        <f t="shared" si="52"/>
        <v/>
      </c>
      <c r="D351" s="9"/>
      <c r="E351" s="10"/>
      <c r="F351" s="45"/>
      <c r="G351" s="10" t="str">
        <f t="shared" si="48"/>
        <v/>
      </c>
      <c r="H351" s="11"/>
      <c r="I351" s="14"/>
      <c r="J351" s="11" t="str">
        <f t="shared" si="50"/>
        <v/>
      </c>
      <c r="K351" s="11"/>
      <c r="L351" s="11" t="str">
        <f t="shared" si="49"/>
        <v/>
      </c>
      <c r="M351" s="11" t="str">
        <f t="shared" si="51"/>
        <v/>
      </c>
      <c r="N351" s="11" t="str">
        <f>IF(E351&lt;&gt;"",VLOOKUP(E351,依頼一覧!F:H,2,0),"")</f>
        <v/>
      </c>
    </row>
    <row r="352" spans="1:14">
      <c r="A352" s="7">
        <v>351</v>
      </c>
      <c r="B352" s="8" t="str">
        <f t="shared" ca="1" si="47"/>
        <v/>
      </c>
      <c r="C352" s="9" t="str">
        <f t="shared" si="52"/>
        <v/>
      </c>
      <c r="D352" s="9"/>
      <c r="E352" s="10"/>
      <c r="F352" s="45"/>
      <c r="G352" s="10" t="str">
        <f t="shared" si="48"/>
        <v/>
      </c>
      <c r="H352" s="11"/>
      <c r="I352" s="14"/>
      <c r="J352" s="11" t="str">
        <f t="shared" si="50"/>
        <v/>
      </c>
      <c r="K352" s="11"/>
      <c r="L352" s="11" t="str">
        <f t="shared" si="49"/>
        <v/>
      </c>
      <c r="M352" s="11" t="str">
        <f t="shared" si="51"/>
        <v/>
      </c>
      <c r="N352" s="11" t="str">
        <f>IF(E352&lt;&gt;"",VLOOKUP(E352,依頼一覧!F:H,2,0),"")</f>
        <v/>
      </c>
    </row>
    <row r="353" spans="1:14">
      <c r="A353" s="7">
        <v>352</v>
      </c>
      <c r="B353" s="8" t="str">
        <f t="shared" ca="1" si="47"/>
        <v/>
      </c>
      <c r="C353" s="9" t="str">
        <f t="shared" si="52"/>
        <v/>
      </c>
      <c r="D353" s="9"/>
      <c r="E353" s="10"/>
      <c r="F353" s="45"/>
      <c r="G353" s="10" t="str">
        <f t="shared" si="48"/>
        <v/>
      </c>
      <c r="H353" s="11"/>
      <c r="I353" s="14"/>
      <c r="J353" s="11" t="str">
        <f t="shared" si="50"/>
        <v/>
      </c>
      <c r="K353" s="11"/>
      <c r="L353" s="11" t="str">
        <f t="shared" si="49"/>
        <v/>
      </c>
      <c r="M353" s="11" t="str">
        <f t="shared" si="51"/>
        <v/>
      </c>
      <c r="N353" s="11" t="str">
        <f>IF(E353&lt;&gt;"",VLOOKUP(E353,依頼一覧!F:H,2,0),"")</f>
        <v/>
      </c>
    </row>
    <row r="354" spans="1:14">
      <c r="A354" s="7">
        <v>353</v>
      </c>
      <c r="B354" s="8" t="str">
        <f t="shared" ca="1" si="47"/>
        <v/>
      </c>
      <c r="C354" s="9" t="str">
        <f t="shared" si="52"/>
        <v/>
      </c>
      <c r="D354" s="9"/>
      <c r="E354" s="10"/>
      <c r="F354" s="45"/>
      <c r="G354" s="10" t="str">
        <f t="shared" si="48"/>
        <v/>
      </c>
      <c r="H354" s="11"/>
      <c r="I354" s="14"/>
      <c r="J354" s="11" t="str">
        <f t="shared" si="50"/>
        <v/>
      </c>
      <c r="K354" s="11"/>
      <c r="L354" s="11" t="str">
        <f t="shared" si="49"/>
        <v/>
      </c>
      <c r="M354" s="11" t="str">
        <f t="shared" si="51"/>
        <v/>
      </c>
      <c r="N354" s="11" t="str">
        <f>IF(E354&lt;&gt;"",VLOOKUP(E354,依頼一覧!F:H,2,0),"")</f>
        <v/>
      </c>
    </row>
    <row r="355" spans="1:14">
      <c r="A355" s="7">
        <v>354</v>
      </c>
      <c r="B355" s="8" t="str">
        <f t="shared" ca="1" si="47"/>
        <v/>
      </c>
      <c r="C355" s="9" t="str">
        <f t="shared" si="52"/>
        <v/>
      </c>
      <c r="D355" s="9"/>
      <c r="E355" s="10"/>
      <c r="F355" s="45"/>
      <c r="G355" s="10" t="str">
        <f t="shared" si="48"/>
        <v/>
      </c>
      <c r="H355" s="11"/>
      <c r="I355" s="14"/>
      <c r="J355" s="11" t="str">
        <f t="shared" si="50"/>
        <v/>
      </c>
      <c r="K355" s="11"/>
      <c r="L355" s="11" t="str">
        <f t="shared" si="49"/>
        <v/>
      </c>
      <c r="M355" s="11" t="str">
        <f t="shared" si="51"/>
        <v/>
      </c>
      <c r="N355" s="11" t="str">
        <f>IF(E355&lt;&gt;"",VLOOKUP(E355,依頼一覧!F:H,2,0),"")</f>
        <v/>
      </c>
    </row>
    <row r="356" spans="1:14">
      <c r="A356" s="7">
        <v>355</v>
      </c>
      <c r="B356" s="8" t="str">
        <f t="shared" ca="1" si="47"/>
        <v/>
      </c>
      <c r="C356" s="9" t="str">
        <f t="shared" si="52"/>
        <v/>
      </c>
      <c r="D356" s="9"/>
      <c r="E356" s="10"/>
      <c r="F356" s="45"/>
      <c r="G356" s="10" t="str">
        <f t="shared" si="48"/>
        <v/>
      </c>
      <c r="H356" s="11"/>
      <c r="I356" s="14"/>
      <c r="J356" s="11" t="str">
        <f t="shared" si="50"/>
        <v/>
      </c>
      <c r="K356" s="11"/>
      <c r="L356" s="11" t="str">
        <f t="shared" si="49"/>
        <v/>
      </c>
      <c r="M356" s="11" t="str">
        <f t="shared" si="51"/>
        <v/>
      </c>
      <c r="N356" s="11" t="str">
        <f>IF(E356&lt;&gt;"",VLOOKUP(E356,依頼一覧!F:H,2,0),"")</f>
        <v/>
      </c>
    </row>
    <row r="357" spans="1:14">
      <c r="A357" s="7">
        <v>356</v>
      </c>
      <c r="B357" s="8" t="str">
        <f t="shared" ca="1" si="47"/>
        <v/>
      </c>
      <c r="C357" s="9" t="str">
        <f t="shared" si="52"/>
        <v/>
      </c>
      <c r="D357" s="9"/>
      <c r="E357" s="10"/>
      <c r="F357" s="45"/>
      <c r="G357" s="10" t="str">
        <f t="shared" si="48"/>
        <v/>
      </c>
      <c r="H357" s="11"/>
      <c r="I357" s="14"/>
      <c r="J357" s="11" t="str">
        <f t="shared" si="50"/>
        <v/>
      </c>
      <c r="K357" s="11"/>
      <c r="L357" s="11" t="str">
        <f t="shared" si="49"/>
        <v/>
      </c>
      <c r="M357" s="11" t="str">
        <f t="shared" si="51"/>
        <v/>
      </c>
      <c r="N357" s="11" t="str">
        <f>IF(E357&lt;&gt;"",VLOOKUP(E357,依頼一覧!F:H,2,0),"")</f>
        <v/>
      </c>
    </row>
    <row r="358" spans="1:14">
      <c r="A358" s="7">
        <v>357</v>
      </c>
      <c r="B358" s="8" t="str">
        <f t="shared" ca="1" si="47"/>
        <v/>
      </c>
      <c r="C358" s="9" t="str">
        <f t="shared" si="52"/>
        <v/>
      </c>
      <c r="D358" s="9"/>
      <c r="E358" s="10"/>
      <c r="F358" s="45"/>
      <c r="G358" s="10" t="str">
        <f t="shared" si="48"/>
        <v/>
      </c>
      <c r="H358" s="11"/>
      <c r="I358" s="14"/>
      <c r="J358" s="11" t="str">
        <f t="shared" si="50"/>
        <v/>
      </c>
      <c r="K358" s="11"/>
      <c r="L358" s="11" t="str">
        <f t="shared" si="49"/>
        <v/>
      </c>
      <c r="M358" s="11" t="str">
        <f t="shared" si="51"/>
        <v/>
      </c>
      <c r="N358" s="11" t="str">
        <f>IF(E358&lt;&gt;"",VLOOKUP(E358,依頼一覧!F:H,2,0),"")</f>
        <v/>
      </c>
    </row>
    <row r="359" spans="1:14">
      <c r="A359" s="7">
        <v>358</v>
      </c>
      <c r="B359" s="8" t="str">
        <f t="shared" ca="1" si="47"/>
        <v/>
      </c>
      <c r="C359" s="9" t="str">
        <f t="shared" si="52"/>
        <v/>
      </c>
      <c r="D359" s="9"/>
      <c r="E359" s="10"/>
      <c r="F359" s="45"/>
      <c r="G359" s="10" t="str">
        <f t="shared" si="48"/>
        <v/>
      </c>
      <c r="H359" s="11"/>
      <c r="I359" s="14"/>
      <c r="J359" s="11" t="str">
        <f t="shared" si="50"/>
        <v/>
      </c>
      <c r="K359" s="11"/>
      <c r="L359" s="11" t="str">
        <f t="shared" si="49"/>
        <v/>
      </c>
      <c r="M359" s="11" t="str">
        <f t="shared" si="51"/>
        <v/>
      </c>
      <c r="N359" s="11" t="str">
        <f>IF(E359&lt;&gt;"",VLOOKUP(E359,依頼一覧!F:H,2,0),"")</f>
        <v/>
      </c>
    </row>
    <row r="360" spans="1:14">
      <c r="A360" s="7">
        <v>359</v>
      </c>
      <c r="B360" s="8" t="str">
        <f t="shared" ca="1" si="47"/>
        <v/>
      </c>
      <c r="C360" s="9" t="str">
        <f t="shared" si="52"/>
        <v/>
      </c>
      <c r="D360" s="9"/>
      <c r="E360" s="10"/>
      <c r="F360" s="45"/>
      <c r="G360" s="10" t="str">
        <f t="shared" si="48"/>
        <v/>
      </c>
      <c r="H360" s="11"/>
      <c r="I360" s="14"/>
      <c r="J360" s="11" t="str">
        <f t="shared" si="50"/>
        <v/>
      </c>
      <c r="K360" s="11"/>
      <c r="L360" s="11" t="str">
        <f t="shared" si="49"/>
        <v/>
      </c>
      <c r="M360" s="11" t="str">
        <f t="shared" si="51"/>
        <v/>
      </c>
      <c r="N360" s="11" t="str">
        <f>IF(E360&lt;&gt;"",VLOOKUP(E360,依頼一覧!F:H,2,0),"")</f>
        <v/>
      </c>
    </row>
    <row r="361" spans="1:14">
      <c r="A361" s="7">
        <v>360</v>
      </c>
      <c r="B361" s="8" t="str">
        <f t="shared" ca="1" si="47"/>
        <v/>
      </c>
      <c r="C361" s="9" t="str">
        <f t="shared" si="52"/>
        <v/>
      </c>
      <c r="D361" s="9"/>
      <c r="E361" s="10"/>
      <c r="F361" s="45"/>
      <c r="G361" s="10" t="str">
        <f t="shared" si="48"/>
        <v/>
      </c>
      <c r="H361" s="11"/>
      <c r="I361" s="14"/>
      <c r="J361" s="11" t="str">
        <f t="shared" si="50"/>
        <v/>
      </c>
      <c r="K361" s="11"/>
      <c r="L361" s="11" t="str">
        <f t="shared" si="49"/>
        <v/>
      </c>
      <c r="M361" s="11" t="str">
        <f t="shared" si="51"/>
        <v/>
      </c>
      <c r="N361" s="11" t="str">
        <f>IF(E361&lt;&gt;"",VLOOKUP(E361,依頼一覧!F:H,2,0),"")</f>
        <v/>
      </c>
    </row>
    <row r="362" spans="1:14">
      <c r="A362" s="7">
        <v>361</v>
      </c>
      <c r="B362" s="8" t="str">
        <f t="shared" ca="1" si="47"/>
        <v/>
      </c>
      <c r="C362" s="9" t="str">
        <f t="shared" si="52"/>
        <v/>
      </c>
      <c r="D362" s="9"/>
      <c r="E362" s="10"/>
      <c r="F362" s="45"/>
      <c r="G362" s="10" t="str">
        <f t="shared" si="48"/>
        <v/>
      </c>
      <c r="H362" s="11"/>
      <c r="I362" s="14"/>
      <c r="J362" s="11" t="str">
        <f t="shared" si="50"/>
        <v/>
      </c>
      <c r="K362" s="11"/>
      <c r="L362" s="11" t="str">
        <f t="shared" si="49"/>
        <v/>
      </c>
      <c r="M362" s="11" t="str">
        <f t="shared" si="51"/>
        <v/>
      </c>
      <c r="N362" s="11" t="str">
        <f>IF(E362&lt;&gt;"",VLOOKUP(E362,依頼一覧!F:H,2,0),"")</f>
        <v/>
      </c>
    </row>
    <row r="363" spans="1:14">
      <c r="A363" s="7">
        <v>362</v>
      </c>
      <c r="B363" s="8" t="str">
        <f t="shared" ca="1" si="47"/>
        <v/>
      </c>
      <c r="C363" s="9" t="str">
        <f t="shared" si="52"/>
        <v/>
      </c>
      <c r="D363" s="9"/>
      <c r="E363" s="10"/>
      <c r="F363" s="45"/>
      <c r="G363" s="10" t="str">
        <f t="shared" si="48"/>
        <v/>
      </c>
      <c r="H363" s="11"/>
      <c r="I363" s="14"/>
      <c r="J363" s="11" t="str">
        <f t="shared" si="50"/>
        <v/>
      </c>
      <c r="K363" s="11"/>
      <c r="L363" s="11" t="str">
        <f t="shared" si="49"/>
        <v/>
      </c>
      <c r="M363" s="11" t="str">
        <f t="shared" si="51"/>
        <v/>
      </c>
      <c r="N363" s="11" t="str">
        <f>IF(E363&lt;&gt;"",VLOOKUP(E363,依頼一覧!F:H,2,0),"")</f>
        <v/>
      </c>
    </row>
    <row r="364" spans="1:14">
      <c r="A364" s="7">
        <v>363</v>
      </c>
      <c r="B364" s="8" t="str">
        <f t="shared" ca="1" si="47"/>
        <v/>
      </c>
      <c r="C364" s="9" t="str">
        <f t="shared" si="52"/>
        <v/>
      </c>
      <c r="D364" s="9"/>
      <c r="E364" s="10"/>
      <c r="F364" s="45"/>
      <c r="G364" s="10" t="str">
        <f t="shared" si="48"/>
        <v/>
      </c>
      <c r="H364" s="11"/>
      <c r="I364" s="14"/>
      <c r="J364" s="11" t="str">
        <f t="shared" si="50"/>
        <v/>
      </c>
      <c r="K364" s="11"/>
      <c r="L364" s="11" t="str">
        <f t="shared" si="49"/>
        <v/>
      </c>
      <c r="M364" s="11" t="str">
        <f t="shared" si="51"/>
        <v/>
      </c>
      <c r="N364" s="11" t="str">
        <f>IF(E364&lt;&gt;"",VLOOKUP(E364,依頼一覧!F:H,2,0),"")</f>
        <v/>
      </c>
    </row>
    <row r="365" spans="1:14">
      <c r="A365" s="37">
        <v>364</v>
      </c>
      <c r="B365" s="37"/>
      <c r="C365" s="38" t="str">
        <f t="shared" si="52"/>
        <v/>
      </c>
      <c r="D365" s="9"/>
      <c r="E365" s="39"/>
      <c r="F365" s="46"/>
      <c r="G365" s="39"/>
      <c r="H365" s="40"/>
      <c r="I365" s="41"/>
      <c r="J365" s="11" t="str">
        <f t="shared" si="50"/>
        <v/>
      </c>
      <c r="K365" s="11"/>
      <c r="L365" s="40" t="str">
        <f t="shared" si="49"/>
        <v/>
      </c>
      <c r="M365" s="11" t="str">
        <f t="shared" si="51"/>
        <v/>
      </c>
      <c r="N365" s="11" t="str">
        <f>IF(E365&lt;&gt;"",VLOOKUP(E365,依頼一覧!F:H,2,0),"")</f>
        <v/>
      </c>
    </row>
    <row r="366" spans="1:14">
      <c r="C366" s="12"/>
      <c r="J366" s="11" t="str">
        <f t="shared" si="50"/>
        <v/>
      </c>
      <c r="K366" s="11"/>
      <c r="M366" s="36"/>
      <c r="N366" s="11" t="str">
        <f>IF(E366&lt;&gt;"",VLOOKUP(E366,依頼一覧!F:H,2,0),"")</f>
        <v/>
      </c>
    </row>
    <row r="367" spans="1:14">
      <c r="C367" s="12"/>
      <c r="J367" s="11" t="str">
        <f t="shared" si="50"/>
        <v/>
      </c>
      <c r="K367" s="11"/>
      <c r="M367" s="36"/>
      <c r="N367" s="11" t="str">
        <f>IF(E367&lt;&gt;"",VLOOKUP(E367,依頼一覧!F:H,2,0),"")</f>
        <v/>
      </c>
    </row>
    <row r="368" spans="1:14">
      <c r="C368" s="12"/>
      <c r="J368" s="11" t="str">
        <f t="shared" si="50"/>
        <v/>
      </c>
      <c r="K368" s="11"/>
      <c r="M368" s="36"/>
      <c r="N368" s="11" t="str">
        <f>IF(E368&lt;&gt;"",VLOOKUP(E368,依頼一覧!F:H,2,0),"")</f>
        <v/>
      </c>
    </row>
    <row r="369" spans="3:14">
      <c r="C369" s="12"/>
      <c r="J369" s="11" t="str">
        <f t="shared" si="50"/>
        <v/>
      </c>
      <c r="K369" s="11"/>
      <c r="M369" s="36"/>
      <c r="N369" s="11" t="str">
        <f>IF(E369&lt;&gt;"",VLOOKUP(E369,依頼一覧!F:H,2,0),"")</f>
        <v/>
      </c>
    </row>
    <row r="370" spans="3:14">
      <c r="C370" s="12"/>
      <c r="J370" s="11" t="str">
        <f t="shared" si="50"/>
        <v/>
      </c>
      <c r="K370" s="11"/>
      <c r="M370" s="36"/>
      <c r="N370" s="11" t="str">
        <f>IF(E370&lt;&gt;"",VLOOKUP(E370,依頼一覧!F:H,2,0),"")</f>
        <v/>
      </c>
    </row>
    <row r="371" spans="3:14">
      <c r="C371" s="12"/>
      <c r="J371" s="11" t="str">
        <f t="shared" si="50"/>
        <v/>
      </c>
      <c r="K371" s="11"/>
      <c r="M371" s="36"/>
      <c r="N371" s="11" t="str">
        <f>IF(E371&lt;&gt;"",VLOOKUP(E371,依頼一覧!F:H,2,0),"")</f>
        <v/>
      </c>
    </row>
    <row r="372" spans="3:14">
      <c r="C372" s="12"/>
      <c r="J372" s="11" t="str">
        <f t="shared" si="50"/>
        <v/>
      </c>
      <c r="K372" s="11"/>
      <c r="M372" s="36"/>
      <c r="N372" s="11" t="str">
        <f>IF(E372&lt;&gt;"",VLOOKUP(E372,依頼一覧!F:H,2,0),"")</f>
        <v/>
      </c>
    </row>
    <row r="373" spans="3:14">
      <c r="C373" s="12"/>
      <c r="J373" s="11" t="str">
        <f t="shared" si="50"/>
        <v/>
      </c>
      <c r="K373" s="11"/>
      <c r="M373" s="36"/>
      <c r="N373" s="11" t="str">
        <f>IF(E373&lt;&gt;"",VLOOKUP(E373,依頼一覧!F:H,2,0),"")</f>
        <v/>
      </c>
    </row>
    <row r="374" spans="3:14">
      <c r="C374" s="12"/>
      <c r="J374" s="11" t="str">
        <f t="shared" si="50"/>
        <v/>
      </c>
      <c r="K374" s="11"/>
      <c r="M374" s="36"/>
      <c r="N374" s="11" t="str">
        <f>IF(E374&lt;&gt;"",VLOOKUP(E374,依頼一覧!F:H,2,0),"")</f>
        <v/>
      </c>
    </row>
    <row r="375" spans="3:14">
      <c r="C375" s="12"/>
      <c r="J375" s="11" t="str">
        <f t="shared" si="50"/>
        <v/>
      </c>
      <c r="K375" s="11"/>
      <c r="M375" s="36"/>
      <c r="N375" s="11" t="str">
        <f>IF(E375&lt;&gt;"",VLOOKUP(E375,依頼一覧!F:H,2,0),"")</f>
        <v/>
      </c>
    </row>
    <row r="376" spans="3:14">
      <c r="C376" s="12"/>
      <c r="J376" s="11" t="str">
        <f t="shared" si="50"/>
        <v/>
      </c>
      <c r="K376" s="11"/>
      <c r="M376" s="36"/>
      <c r="N376" s="11" t="str">
        <f>IF(E376&lt;&gt;"",VLOOKUP(E376,依頼一覧!F:H,2,0),"")</f>
        <v/>
      </c>
    </row>
    <row r="377" spans="3:14">
      <c r="C377" s="12"/>
      <c r="J377" s="11" t="str">
        <f t="shared" si="50"/>
        <v/>
      </c>
      <c r="K377" s="11"/>
      <c r="M377" s="36"/>
      <c r="N377" s="11" t="str">
        <f>IF(E377&lt;&gt;"",VLOOKUP(E377,依頼一覧!F:H,2,0),"")</f>
        <v/>
      </c>
    </row>
    <row r="378" spans="3:14">
      <c r="C378" s="12"/>
      <c r="J378" s="11" t="str">
        <f t="shared" si="50"/>
        <v/>
      </c>
      <c r="K378" s="11"/>
      <c r="M378" s="36"/>
      <c r="N378" s="11" t="str">
        <f>IF(E378&lt;&gt;"",VLOOKUP(E378,依頼一覧!F:H,2,0),"")</f>
        <v/>
      </c>
    </row>
    <row r="379" spans="3:14">
      <c r="C379" s="12"/>
      <c r="J379" s="11" t="str">
        <f t="shared" si="50"/>
        <v/>
      </c>
      <c r="K379" s="11"/>
      <c r="M379" s="36"/>
      <c r="N379" s="11" t="str">
        <f>IF(E379&lt;&gt;"",VLOOKUP(E379,依頼一覧!F:H,2,0),"")</f>
        <v/>
      </c>
    </row>
    <row r="380" spans="3:14">
      <c r="C380" s="12"/>
      <c r="J380" s="11" t="str">
        <f t="shared" si="50"/>
        <v/>
      </c>
      <c r="K380" s="11"/>
      <c r="M380" s="36"/>
      <c r="N380" s="11" t="str">
        <f>IF(E380&lt;&gt;"",VLOOKUP(E380,依頼一覧!F:H,2,0),"")</f>
        <v/>
      </c>
    </row>
    <row r="381" spans="3:14">
      <c r="C381" s="12"/>
      <c r="J381" s="11" t="str">
        <f t="shared" si="50"/>
        <v/>
      </c>
      <c r="K381" s="11"/>
      <c r="M381" s="36"/>
      <c r="N381" s="11" t="str">
        <f>IF(E381&lt;&gt;"",VLOOKUP(E381,依頼一覧!F:H,2,0),"")</f>
        <v/>
      </c>
    </row>
    <row r="382" spans="3:14">
      <c r="C382" s="12"/>
      <c r="J382" s="11" t="str">
        <f t="shared" si="50"/>
        <v/>
      </c>
      <c r="K382" s="11"/>
      <c r="M382" s="36"/>
      <c r="N382" s="11" t="str">
        <f>IF(E382&lt;&gt;"",VLOOKUP(E382,依頼一覧!F:H,2,0),"")</f>
        <v/>
      </c>
    </row>
    <row r="383" spans="3:14">
      <c r="C383" s="12"/>
      <c r="J383" s="11" t="str">
        <f t="shared" si="50"/>
        <v/>
      </c>
      <c r="K383" s="11"/>
      <c r="M383" s="36"/>
      <c r="N383" s="11" t="str">
        <f>IF(E383&lt;&gt;"",VLOOKUP(E383,依頼一覧!F:H,2,0),"")</f>
        <v/>
      </c>
    </row>
    <row r="384" spans="3:14">
      <c r="C384" s="12"/>
      <c r="J384" s="11" t="str">
        <f t="shared" si="50"/>
        <v/>
      </c>
      <c r="K384" s="11"/>
      <c r="M384" s="36"/>
      <c r="N384" s="11" t="str">
        <f>IF(E384&lt;&gt;"",VLOOKUP(E384,依頼一覧!F:H,2,0),"")</f>
        <v/>
      </c>
    </row>
    <row r="385" spans="3:14">
      <c r="C385" s="12"/>
      <c r="J385" s="11" t="str">
        <f t="shared" si="50"/>
        <v/>
      </c>
      <c r="K385" s="11"/>
      <c r="M385" s="36"/>
      <c r="N385" s="11" t="str">
        <f>IF(E385&lt;&gt;"",VLOOKUP(E385,依頼一覧!F:H,2,0),"")</f>
        <v/>
      </c>
    </row>
    <row r="386" spans="3:14">
      <c r="C386" s="12"/>
      <c r="J386" s="11" t="str">
        <f t="shared" si="50"/>
        <v/>
      </c>
      <c r="K386" s="11"/>
      <c r="M386" s="36"/>
      <c r="N386" s="11" t="str">
        <f>IF(E386&lt;&gt;"",VLOOKUP(E386,依頼一覧!F:H,2,0),"")</f>
        <v/>
      </c>
    </row>
    <row r="387" spans="3:14">
      <c r="C387" s="12"/>
      <c r="J387" s="11" t="str">
        <f t="shared" ref="J387:J450" si="53">IF(E387&lt;&gt;"",
IF(
OR(VALUE(G387)=31091,VALUE(G387)=49561,VALUE(G387)=49790,VALUE(G387)=48161,VALUE(G387)=49661,VALUE(G387)=49861,VALUE(G387)=48561,VALUE(G387)=49679,VALUE(G387)=60522,VALUE(G387)=49261,VALUE(G387)=49681,VALUE(G387)=71151,VALUE(G387)=49361,VALUE(G387)=49743,VALUE(G387)=77334,VALUE(G387)=49461,VALUE(G387)=49761,VALUE(G387)=99661,VALUE(G387)=917,VALUE(G387)=10035,VALUE(G387)=49663,VALUE(G387)=49665,VALUE(G387)=60020,VALUE(G387)=99660,VALUE(G387)=99663,VALUE(G387)=99665,VALUE(G387)=71151,VALUE(G387)=31081),"JCB",
IF(
E387=0,"J-Mups","MUN"
)
),"")</f>
        <v/>
      </c>
      <c r="K387" s="11"/>
      <c r="M387" s="36"/>
      <c r="N387" s="11" t="str">
        <f>IF(E387&lt;&gt;"",VLOOKUP(E387,依頼一覧!F:H,2,0),"")</f>
        <v/>
      </c>
    </row>
    <row r="388" spans="3:14">
      <c r="C388" s="12"/>
      <c r="J388" s="11" t="str">
        <f t="shared" si="53"/>
        <v/>
      </c>
      <c r="K388" s="11"/>
      <c r="M388" s="36"/>
      <c r="N388" s="11" t="str">
        <f>IF(E388&lt;&gt;"",VLOOKUP(E388,依頼一覧!F:H,2,0),"")</f>
        <v/>
      </c>
    </row>
    <row r="389" spans="3:14">
      <c r="C389" s="12"/>
      <c r="J389" s="11" t="str">
        <f t="shared" si="53"/>
        <v/>
      </c>
      <c r="K389" s="11"/>
      <c r="M389" s="36"/>
      <c r="N389" s="11" t="str">
        <f>IF(E389&lt;&gt;"",VLOOKUP(E389,依頼一覧!F:H,2,0),"")</f>
        <v/>
      </c>
    </row>
    <row r="390" spans="3:14">
      <c r="C390" s="12"/>
      <c r="J390" s="11" t="str">
        <f t="shared" si="53"/>
        <v/>
      </c>
      <c r="K390" s="11"/>
      <c r="M390" s="36"/>
      <c r="N390" s="11" t="str">
        <f>IF(E390&lt;&gt;"",VLOOKUP(E390,依頼一覧!F:H,2,0),"")</f>
        <v/>
      </c>
    </row>
    <row r="391" spans="3:14">
      <c r="C391" s="12"/>
      <c r="J391" s="11" t="str">
        <f t="shared" si="53"/>
        <v/>
      </c>
      <c r="K391" s="11"/>
      <c r="M391" s="36"/>
      <c r="N391" s="11" t="str">
        <f>IF(E391&lt;&gt;"",VLOOKUP(E391,依頼一覧!F:H,2,0),"")</f>
        <v/>
      </c>
    </row>
    <row r="392" spans="3:14">
      <c r="C392" s="12"/>
      <c r="J392" s="11" t="str">
        <f t="shared" si="53"/>
        <v/>
      </c>
      <c r="K392" s="11"/>
      <c r="M392" s="36"/>
      <c r="N392" s="11" t="str">
        <f>IF(E392&lt;&gt;"",VLOOKUP(E392,依頼一覧!F:H,2,0),"")</f>
        <v/>
      </c>
    </row>
    <row r="393" spans="3:14">
      <c r="C393" s="12"/>
      <c r="J393" s="11" t="str">
        <f t="shared" si="53"/>
        <v/>
      </c>
      <c r="K393" s="11"/>
      <c r="M393" s="36"/>
      <c r="N393" s="11" t="str">
        <f>IF(E393&lt;&gt;"",VLOOKUP(E393,依頼一覧!F:H,2,0),"")</f>
        <v/>
      </c>
    </row>
    <row r="394" spans="3:14">
      <c r="C394" s="12"/>
      <c r="J394" s="11" t="str">
        <f t="shared" si="53"/>
        <v/>
      </c>
      <c r="K394" s="11"/>
      <c r="M394" s="36"/>
      <c r="N394" s="11" t="str">
        <f>IF(E394&lt;&gt;"",VLOOKUP(E394,依頼一覧!F:H,2,0),"")</f>
        <v/>
      </c>
    </row>
    <row r="395" spans="3:14">
      <c r="C395" s="12"/>
      <c r="J395" s="11" t="str">
        <f t="shared" si="53"/>
        <v/>
      </c>
      <c r="K395" s="11"/>
      <c r="M395" s="36"/>
      <c r="N395" s="11" t="str">
        <f>IF(E395&lt;&gt;"",VLOOKUP(E395,依頼一覧!F:H,2,0),"")</f>
        <v/>
      </c>
    </row>
    <row r="396" spans="3:14">
      <c r="C396" s="12"/>
      <c r="J396" s="11" t="str">
        <f t="shared" si="53"/>
        <v/>
      </c>
      <c r="K396" s="11"/>
      <c r="M396" s="36"/>
      <c r="N396" s="11" t="str">
        <f>IF(E396&lt;&gt;"",VLOOKUP(E396,依頼一覧!F:H,2,0),"")</f>
        <v/>
      </c>
    </row>
    <row r="397" spans="3:14">
      <c r="C397" s="12"/>
      <c r="J397" s="11" t="str">
        <f t="shared" si="53"/>
        <v/>
      </c>
      <c r="K397" s="11"/>
      <c r="M397" s="36"/>
      <c r="N397" s="11" t="str">
        <f>IF(E397&lt;&gt;"",VLOOKUP(E397,依頼一覧!F:H,2,0),"")</f>
        <v/>
      </c>
    </row>
    <row r="398" spans="3:14">
      <c r="C398" s="12"/>
      <c r="J398" s="11" t="str">
        <f t="shared" si="53"/>
        <v/>
      </c>
      <c r="K398" s="11"/>
      <c r="M398" s="36"/>
      <c r="N398" s="11" t="str">
        <f>IF(E398&lt;&gt;"",VLOOKUP(E398,依頼一覧!F:H,2,0),"")</f>
        <v/>
      </c>
    </row>
    <row r="399" spans="3:14">
      <c r="C399" s="12"/>
      <c r="J399" s="11" t="str">
        <f t="shared" si="53"/>
        <v/>
      </c>
      <c r="K399" s="11"/>
      <c r="M399" s="36"/>
      <c r="N399" s="11" t="str">
        <f>IF(E399&lt;&gt;"",VLOOKUP(E399,依頼一覧!F:H,2,0),"")</f>
        <v/>
      </c>
    </row>
    <row r="400" spans="3:14">
      <c r="C400" s="12"/>
      <c r="J400" s="11" t="str">
        <f t="shared" si="53"/>
        <v/>
      </c>
      <c r="K400" s="11"/>
      <c r="M400" s="36"/>
      <c r="N400" s="11" t="str">
        <f>IF(E400&lt;&gt;"",VLOOKUP(E400,依頼一覧!F:H,2,0),"")</f>
        <v/>
      </c>
    </row>
    <row r="401" spans="3:14">
      <c r="C401" s="12"/>
      <c r="J401" s="11" t="str">
        <f t="shared" si="53"/>
        <v/>
      </c>
      <c r="K401" s="11"/>
      <c r="M401" s="36"/>
      <c r="N401" s="11" t="str">
        <f>IF(E401&lt;&gt;"",VLOOKUP(E401,依頼一覧!F:H,2,0),"")</f>
        <v/>
      </c>
    </row>
    <row r="402" spans="3:14">
      <c r="C402" s="12"/>
      <c r="J402" s="11" t="str">
        <f t="shared" si="53"/>
        <v/>
      </c>
      <c r="K402" s="11"/>
      <c r="M402" s="36"/>
      <c r="N402" s="11" t="str">
        <f>IF(E402&lt;&gt;"",VLOOKUP(E402,依頼一覧!F:H,2,0),"")</f>
        <v/>
      </c>
    </row>
    <row r="403" spans="3:14">
      <c r="C403" s="12"/>
      <c r="J403" s="11" t="str">
        <f t="shared" si="53"/>
        <v/>
      </c>
      <c r="K403" s="11"/>
      <c r="M403" s="36"/>
      <c r="N403" s="11" t="str">
        <f>IF(E403&lt;&gt;"",VLOOKUP(E403,依頼一覧!F:H,2,0),"")</f>
        <v/>
      </c>
    </row>
    <row r="404" spans="3:14">
      <c r="C404" s="12"/>
      <c r="J404" s="11" t="str">
        <f t="shared" si="53"/>
        <v/>
      </c>
      <c r="K404" s="11"/>
      <c r="M404" s="36"/>
      <c r="N404" s="11" t="str">
        <f>IF(E404&lt;&gt;"",VLOOKUP(E404,依頼一覧!F:H,2,0),"")</f>
        <v/>
      </c>
    </row>
    <row r="405" spans="3:14">
      <c r="C405" s="12"/>
      <c r="J405" s="11" t="str">
        <f t="shared" si="53"/>
        <v/>
      </c>
      <c r="K405" s="11"/>
      <c r="M405" s="36"/>
      <c r="N405" s="11" t="str">
        <f>IF(E405&lt;&gt;"",VLOOKUP(E405,依頼一覧!F:H,2,0),"")</f>
        <v/>
      </c>
    </row>
    <row r="406" spans="3:14">
      <c r="C406" s="12"/>
      <c r="J406" s="11" t="str">
        <f t="shared" si="53"/>
        <v/>
      </c>
      <c r="K406" s="11"/>
      <c r="M406" s="36"/>
      <c r="N406" s="11" t="str">
        <f>IF(E406&lt;&gt;"",VLOOKUP(E406,依頼一覧!F:H,2,0),"")</f>
        <v/>
      </c>
    </row>
    <row r="407" spans="3:14">
      <c r="C407" s="12"/>
      <c r="J407" s="11" t="str">
        <f t="shared" si="53"/>
        <v/>
      </c>
      <c r="K407" s="11"/>
      <c r="M407" s="36"/>
      <c r="N407" s="11" t="str">
        <f>IF(E407&lt;&gt;"",VLOOKUP(E407,依頼一覧!F:H,2,0),"")</f>
        <v/>
      </c>
    </row>
    <row r="408" spans="3:14">
      <c r="C408" s="12"/>
      <c r="J408" s="11" t="str">
        <f t="shared" si="53"/>
        <v/>
      </c>
      <c r="K408" s="11"/>
      <c r="M408" s="36"/>
      <c r="N408" s="11" t="str">
        <f>IF(E408&lt;&gt;"",VLOOKUP(E408,依頼一覧!F:H,2,0),"")</f>
        <v/>
      </c>
    </row>
    <row r="409" spans="3:14">
      <c r="C409" s="12"/>
      <c r="J409" s="11" t="str">
        <f t="shared" si="53"/>
        <v/>
      </c>
      <c r="K409" s="11"/>
      <c r="M409" s="36"/>
      <c r="N409" s="11" t="str">
        <f>IF(E409&lt;&gt;"",VLOOKUP(E409,依頼一覧!F:H,2,0),"")</f>
        <v/>
      </c>
    </row>
    <row r="410" spans="3:14">
      <c r="C410" s="12"/>
      <c r="J410" s="11" t="str">
        <f t="shared" si="53"/>
        <v/>
      </c>
      <c r="K410" s="11"/>
      <c r="M410" s="36"/>
      <c r="N410" s="11" t="str">
        <f>IF(E410&lt;&gt;"",VLOOKUP(E410,依頼一覧!F:H,2,0),"")</f>
        <v/>
      </c>
    </row>
    <row r="411" spans="3:14">
      <c r="C411" s="12"/>
      <c r="J411" s="11" t="str">
        <f t="shared" si="53"/>
        <v/>
      </c>
      <c r="K411" s="11"/>
      <c r="M411" s="36"/>
      <c r="N411" s="11" t="str">
        <f>IF(E411&lt;&gt;"",VLOOKUP(E411,依頼一覧!F:H,2,0),"")</f>
        <v/>
      </c>
    </row>
    <row r="412" spans="3:14">
      <c r="C412" s="12"/>
      <c r="J412" s="11" t="str">
        <f t="shared" si="53"/>
        <v/>
      </c>
      <c r="K412" s="11"/>
      <c r="M412" s="36"/>
      <c r="N412" s="11" t="str">
        <f>IF(E412&lt;&gt;"",VLOOKUP(E412,依頼一覧!F:H,2,0),"")</f>
        <v/>
      </c>
    </row>
    <row r="413" spans="3:14">
      <c r="C413" s="12"/>
      <c r="J413" s="11" t="str">
        <f t="shared" si="53"/>
        <v/>
      </c>
      <c r="K413" s="11"/>
      <c r="M413" s="36"/>
      <c r="N413" s="11" t="str">
        <f>IF(E413&lt;&gt;"",VLOOKUP(E413,依頼一覧!F:H,2,0),"")</f>
        <v/>
      </c>
    </row>
    <row r="414" spans="3:14">
      <c r="C414" s="12"/>
      <c r="J414" s="11" t="str">
        <f t="shared" si="53"/>
        <v/>
      </c>
      <c r="K414" s="11"/>
      <c r="M414" s="36"/>
      <c r="N414" s="11" t="str">
        <f>IF(E414&lt;&gt;"",VLOOKUP(E414,依頼一覧!F:H,2,0),"")</f>
        <v/>
      </c>
    </row>
    <row r="415" spans="3:14">
      <c r="C415" s="12"/>
      <c r="J415" s="11" t="str">
        <f t="shared" si="53"/>
        <v/>
      </c>
      <c r="K415" s="11"/>
      <c r="M415" s="36"/>
      <c r="N415" s="11" t="str">
        <f>IF(E415&lt;&gt;"",VLOOKUP(E415,依頼一覧!F:H,2,0),"")</f>
        <v/>
      </c>
    </row>
    <row r="416" spans="3:14">
      <c r="C416" s="12"/>
      <c r="J416" s="11" t="str">
        <f t="shared" si="53"/>
        <v/>
      </c>
      <c r="K416" s="11"/>
      <c r="M416" s="36"/>
      <c r="N416" s="11" t="str">
        <f>IF(E416&lt;&gt;"",VLOOKUP(E416,依頼一覧!F:H,2,0),"")</f>
        <v/>
      </c>
    </row>
    <row r="417" spans="3:14">
      <c r="C417" s="12"/>
      <c r="J417" s="11" t="str">
        <f t="shared" si="53"/>
        <v/>
      </c>
      <c r="K417" s="11"/>
      <c r="M417" s="36"/>
      <c r="N417" s="11" t="str">
        <f>IF(E417&lt;&gt;"",VLOOKUP(E417,依頼一覧!F:H,2,0),"")</f>
        <v/>
      </c>
    </row>
    <row r="418" spans="3:14">
      <c r="C418" s="12"/>
      <c r="J418" s="11" t="str">
        <f t="shared" si="53"/>
        <v/>
      </c>
      <c r="K418" s="11"/>
      <c r="M418" s="36"/>
      <c r="N418" s="11" t="str">
        <f>IF(E418&lt;&gt;"",VLOOKUP(E418,依頼一覧!F:H,2,0),"")</f>
        <v/>
      </c>
    </row>
    <row r="419" spans="3:14">
      <c r="C419" s="12"/>
      <c r="J419" s="11" t="str">
        <f t="shared" si="53"/>
        <v/>
      </c>
      <c r="K419" s="11"/>
      <c r="M419" s="36"/>
      <c r="N419" s="11" t="str">
        <f>IF(E419&lt;&gt;"",VLOOKUP(E419,依頼一覧!F:H,2,0),"")</f>
        <v/>
      </c>
    </row>
    <row r="420" spans="3:14">
      <c r="C420" s="12"/>
      <c r="J420" s="11" t="str">
        <f t="shared" si="53"/>
        <v/>
      </c>
      <c r="K420" s="11"/>
      <c r="M420" s="36"/>
      <c r="N420" s="11" t="str">
        <f>IF(E420&lt;&gt;"",VLOOKUP(E420,依頼一覧!F:H,2,0),"")</f>
        <v/>
      </c>
    </row>
    <row r="421" spans="3:14">
      <c r="C421" s="12"/>
      <c r="J421" s="11" t="str">
        <f t="shared" si="53"/>
        <v/>
      </c>
      <c r="K421" s="11"/>
      <c r="M421" s="36"/>
      <c r="N421" s="11" t="str">
        <f>IF(E421&lt;&gt;"",VLOOKUP(E421,依頼一覧!F:H,2,0),"")</f>
        <v/>
      </c>
    </row>
    <row r="422" spans="3:14">
      <c r="C422" s="12"/>
      <c r="J422" s="11" t="str">
        <f t="shared" si="53"/>
        <v/>
      </c>
      <c r="K422" s="11"/>
      <c r="M422" s="36"/>
      <c r="N422" s="11" t="str">
        <f>IF(E422&lt;&gt;"",VLOOKUP(E422,依頼一覧!F:H,2,0),"")</f>
        <v/>
      </c>
    </row>
    <row r="423" spans="3:14">
      <c r="C423" s="12"/>
      <c r="J423" s="11" t="str">
        <f t="shared" si="53"/>
        <v/>
      </c>
      <c r="K423" s="11"/>
      <c r="M423" s="36"/>
      <c r="N423" s="11" t="str">
        <f>IF(E423&lt;&gt;"",VLOOKUP(E423,依頼一覧!F:H,2,0),"")</f>
        <v/>
      </c>
    </row>
    <row r="424" spans="3:14">
      <c r="C424" s="12"/>
      <c r="J424" s="11" t="str">
        <f t="shared" si="53"/>
        <v/>
      </c>
      <c r="K424" s="11"/>
      <c r="M424" s="36"/>
      <c r="N424" s="11" t="str">
        <f>IF(E424&lt;&gt;"",VLOOKUP(E424,依頼一覧!F:H,2,0),"")</f>
        <v/>
      </c>
    </row>
    <row r="425" spans="3:14">
      <c r="C425" s="12"/>
      <c r="J425" s="11" t="str">
        <f t="shared" si="53"/>
        <v/>
      </c>
      <c r="K425" s="11"/>
      <c r="M425" s="36"/>
      <c r="N425" s="11" t="str">
        <f>IF(E425&lt;&gt;"",VLOOKUP(E425,依頼一覧!F:H,2,0),"")</f>
        <v/>
      </c>
    </row>
    <row r="426" spans="3:14">
      <c r="C426" s="12"/>
      <c r="J426" s="11" t="str">
        <f t="shared" si="53"/>
        <v/>
      </c>
      <c r="K426" s="11"/>
      <c r="M426" s="36"/>
      <c r="N426" s="11" t="str">
        <f>IF(E426&lt;&gt;"",VLOOKUP(E426,依頼一覧!F:H,2,0),"")</f>
        <v/>
      </c>
    </row>
    <row r="427" spans="3:14">
      <c r="C427" s="12"/>
      <c r="J427" s="11" t="str">
        <f t="shared" si="53"/>
        <v/>
      </c>
      <c r="K427" s="11"/>
      <c r="M427" s="36"/>
      <c r="N427" s="11" t="str">
        <f>IF(E427&lt;&gt;"",VLOOKUP(E427,依頼一覧!F:H,2,0),"")</f>
        <v/>
      </c>
    </row>
    <row r="428" spans="3:14">
      <c r="C428" s="12"/>
      <c r="J428" s="11" t="str">
        <f t="shared" si="53"/>
        <v/>
      </c>
      <c r="K428" s="11"/>
      <c r="M428" s="36"/>
      <c r="N428" s="11" t="str">
        <f>IF(E428&lt;&gt;"",VLOOKUP(E428,依頼一覧!F:H,2,0),"")</f>
        <v/>
      </c>
    </row>
    <row r="429" spans="3:14">
      <c r="C429" s="12"/>
      <c r="J429" s="11" t="str">
        <f t="shared" si="53"/>
        <v/>
      </c>
      <c r="K429" s="11"/>
      <c r="M429" s="36"/>
      <c r="N429" s="11" t="str">
        <f>IF(E429&lt;&gt;"",VLOOKUP(E429,依頼一覧!F:H,2,0),"")</f>
        <v/>
      </c>
    </row>
    <row r="430" spans="3:14">
      <c r="C430" s="12"/>
      <c r="J430" s="11" t="str">
        <f t="shared" si="53"/>
        <v/>
      </c>
      <c r="K430" s="11"/>
      <c r="M430" s="36"/>
      <c r="N430" s="11" t="str">
        <f>IF(E430&lt;&gt;"",VLOOKUP(E430,依頼一覧!F:H,2,0),"")</f>
        <v/>
      </c>
    </row>
    <row r="431" spans="3:14">
      <c r="C431" s="12"/>
      <c r="J431" s="11" t="str">
        <f t="shared" si="53"/>
        <v/>
      </c>
      <c r="K431" s="11"/>
      <c r="M431" s="36"/>
      <c r="N431" s="11" t="str">
        <f>IF(E431&lt;&gt;"",VLOOKUP(E431,依頼一覧!F:H,2,0),"")</f>
        <v/>
      </c>
    </row>
    <row r="432" spans="3:14">
      <c r="C432" s="12"/>
      <c r="J432" s="11" t="str">
        <f t="shared" si="53"/>
        <v/>
      </c>
      <c r="K432" s="11"/>
      <c r="M432" s="36"/>
      <c r="N432" s="11" t="str">
        <f>IF(E432&lt;&gt;"",VLOOKUP(E432,依頼一覧!F:H,2,0),"")</f>
        <v/>
      </c>
    </row>
    <row r="433" spans="3:14">
      <c r="C433" s="12"/>
      <c r="J433" s="11" t="str">
        <f t="shared" si="53"/>
        <v/>
      </c>
      <c r="K433" s="11"/>
      <c r="M433" s="36"/>
      <c r="N433" s="11" t="str">
        <f>IF(E433&lt;&gt;"",VLOOKUP(E433,依頼一覧!F:H,2,0),"")</f>
        <v/>
      </c>
    </row>
    <row r="434" spans="3:14">
      <c r="C434" s="12"/>
      <c r="J434" s="11" t="str">
        <f t="shared" si="53"/>
        <v/>
      </c>
      <c r="K434" s="11"/>
      <c r="M434" s="36"/>
      <c r="N434" s="11" t="str">
        <f>IF(E434&lt;&gt;"",VLOOKUP(E434,依頼一覧!F:H,2,0),"")</f>
        <v/>
      </c>
    </row>
    <row r="435" spans="3:14">
      <c r="C435" s="12"/>
      <c r="J435" s="11" t="str">
        <f t="shared" si="53"/>
        <v/>
      </c>
      <c r="K435" s="11"/>
      <c r="M435" s="36"/>
      <c r="N435" s="11" t="str">
        <f>IF(E435&lt;&gt;"",VLOOKUP(E435,依頼一覧!F:H,2,0),"")</f>
        <v/>
      </c>
    </row>
    <row r="436" spans="3:14">
      <c r="C436" s="12"/>
      <c r="J436" s="11" t="str">
        <f t="shared" si="53"/>
        <v/>
      </c>
      <c r="K436" s="11"/>
      <c r="M436" s="36"/>
      <c r="N436" s="11" t="str">
        <f>IF(E436&lt;&gt;"",VLOOKUP(E436,依頼一覧!F:H,2,0),"")</f>
        <v/>
      </c>
    </row>
    <row r="437" spans="3:14">
      <c r="C437" s="12"/>
      <c r="J437" s="11" t="str">
        <f t="shared" si="53"/>
        <v/>
      </c>
      <c r="K437" s="11"/>
      <c r="M437" s="36"/>
      <c r="N437" s="11" t="str">
        <f>IF(E437&lt;&gt;"",VLOOKUP(E437,依頼一覧!F:H,2,0),"")</f>
        <v/>
      </c>
    </row>
    <row r="438" spans="3:14">
      <c r="C438" s="12"/>
      <c r="J438" s="11" t="str">
        <f t="shared" si="53"/>
        <v/>
      </c>
      <c r="K438" s="11"/>
      <c r="M438" s="36"/>
      <c r="N438" s="11" t="str">
        <f>IF(E438&lt;&gt;"",VLOOKUP(E438,依頼一覧!F:H,2,0),"")</f>
        <v/>
      </c>
    </row>
    <row r="439" spans="3:14">
      <c r="C439" s="12"/>
      <c r="J439" s="11" t="str">
        <f t="shared" si="53"/>
        <v/>
      </c>
      <c r="K439" s="11"/>
      <c r="M439" s="36"/>
      <c r="N439" s="11" t="str">
        <f>IF(E439&lt;&gt;"",VLOOKUP(E439,依頼一覧!F:H,2,0),"")</f>
        <v/>
      </c>
    </row>
    <row r="440" spans="3:14">
      <c r="C440" s="12"/>
      <c r="J440" s="11" t="str">
        <f t="shared" si="53"/>
        <v/>
      </c>
      <c r="K440" s="11"/>
      <c r="M440" s="36"/>
      <c r="N440" s="11" t="str">
        <f>IF(E440&lt;&gt;"",VLOOKUP(E440,依頼一覧!F:H,2,0),"")</f>
        <v/>
      </c>
    </row>
    <row r="441" spans="3:14">
      <c r="C441" s="12"/>
      <c r="J441" s="11" t="str">
        <f t="shared" si="53"/>
        <v/>
      </c>
      <c r="K441" s="11"/>
      <c r="M441" s="36"/>
      <c r="N441" s="11" t="str">
        <f>IF(E441&lt;&gt;"",VLOOKUP(E441,依頼一覧!F:H,2,0),"")</f>
        <v/>
      </c>
    </row>
    <row r="442" spans="3:14">
      <c r="C442" s="12"/>
      <c r="J442" s="11" t="str">
        <f t="shared" si="53"/>
        <v/>
      </c>
      <c r="K442" s="11"/>
      <c r="M442" s="36"/>
      <c r="N442" s="11" t="str">
        <f>IF(E442&lt;&gt;"",VLOOKUP(E442,依頼一覧!F:H,2,0),"")</f>
        <v/>
      </c>
    </row>
    <row r="443" spans="3:14">
      <c r="C443" s="12"/>
      <c r="J443" s="11" t="str">
        <f t="shared" si="53"/>
        <v/>
      </c>
      <c r="K443" s="11"/>
      <c r="M443" s="36"/>
      <c r="N443" s="11" t="str">
        <f>IF(E443&lt;&gt;"",VLOOKUP(E443,依頼一覧!F:H,2,0),"")</f>
        <v/>
      </c>
    </row>
    <row r="444" spans="3:14">
      <c r="C444" s="12"/>
      <c r="J444" s="11" t="str">
        <f t="shared" si="53"/>
        <v/>
      </c>
      <c r="K444" s="11"/>
      <c r="M444" s="36"/>
      <c r="N444" s="11" t="str">
        <f>IF(E444&lt;&gt;"",VLOOKUP(E444,依頼一覧!F:H,2,0),"")</f>
        <v/>
      </c>
    </row>
    <row r="445" spans="3:14">
      <c r="C445" s="12"/>
      <c r="J445" s="11" t="str">
        <f t="shared" si="53"/>
        <v/>
      </c>
      <c r="K445" s="11"/>
      <c r="M445" s="36"/>
      <c r="N445" s="11" t="str">
        <f>IF(E445&lt;&gt;"",VLOOKUP(E445,依頼一覧!F:H,2,0),"")</f>
        <v/>
      </c>
    </row>
    <row r="446" spans="3:14">
      <c r="C446" s="12"/>
      <c r="J446" s="11" t="str">
        <f t="shared" si="53"/>
        <v/>
      </c>
      <c r="K446" s="11"/>
      <c r="M446" s="36"/>
      <c r="N446" s="11" t="str">
        <f>IF(E446&lt;&gt;"",VLOOKUP(E446,依頼一覧!F:H,2,0),"")</f>
        <v/>
      </c>
    </row>
    <row r="447" spans="3:14">
      <c r="C447" s="12"/>
      <c r="J447" s="11" t="str">
        <f t="shared" si="53"/>
        <v/>
      </c>
      <c r="K447" s="11"/>
      <c r="M447" s="36"/>
      <c r="N447" s="11" t="str">
        <f>IF(E447&lt;&gt;"",VLOOKUP(E447,依頼一覧!F:H,2,0),"")</f>
        <v/>
      </c>
    </row>
    <row r="448" spans="3:14">
      <c r="C448" s="12"/>
      <c r="J448" s="11" t="str">
        <f t="shared" si="53"/>
        <v/>
      </c>
      <c r="K448" s="11"/>
      <c r="M448" s="36"/>
      <c r="N448" s="11" t="str">
        <f>IF(E448&lt;&gt;"",VLOOKUP(E448,依頼一覧!F:H,2,0),"")</f>
        <v/>
      </c>
    </row>
    <row r="449" spans="3:14">
      <c r="C449" s="12"/>
      <c r="J449" s="11" t="str">
        <f t="shared" si="53"/>
        <v/>
      </c>
      <c r="K449" s="11"/>
      <c r="M449" s="36"/>
      <c r="N449" s="11" t="str">
        <f>IF(E449&lt;&gt;"",VLOOKUP(E449,依頼一覧!F:H,2,0),"")</f>
        <v/>
      </c>
    </row>
    <row r="450" spans="3:14">
      <c r="C450" s="12"/>
      <c r="J450" s="11" t="str">
        <f t="shared" si="53"/>
        <v/>
      </c>
      <c r="K450" s="11"/>
      <c r="M450" s="36"/>
      <c r="N450" s="11" t="str">
        <f>IF(E450&lt;&gt;"",VLOOKUP(E450,依頼一覧!F:H,2,0),"")</f>
        <v/>
      </c>
    </row>
    <row r="451" spans="3:14">
      <c r="C451" s="12"/>
      <c r="J451" s="11" t="str">
        <f t="shared" ref="J451:J514" si="54">IF(E451&lt;&gt;"",
IF(
OR(VALUE(G451)=31091,VALUE(G451)=49561,VALUE(G451)=49790,VALUE(G451)=48161,VALUE(G451)=49661,VALUE(G451)=49861,VALUE(G451)=48561,VALUE(G451)=49679,VALUE(G451)=60522,VALUE(G451)=49261,VALUE(G451)=49681,VALUE(G451)=71151,VALUE(G451)=49361,VALUE(G451)=49743,VALUE(G451)=77334,VALUE(G451)=49461,VALUE(G451)=49761,VALUE(G451)=99661,VALUE(G451)=917,VALUE(G451)=10035,VALUE(G451)=49663,VALUE(G451)=49665,VALUE(G451)=60020,VALUE(G451)=99660,VALUE(G451)=99663,VALUE(G451)=99665,VALUE(G451)=71151,VALUE(G451)=31081),"JCB",
IF(
E451=0,"J-Mups","MUN"
)
),"")</f>
        <v/>
      </c>
      <c r="K451" s="11"/>
      <c r="M451" s="36"/>
      <c r="N451" s="11" t="str">
        <f>IF(E451&lt;&gt;"",VLOOKUP(E451,依頼一覧!F:H,2,0),"")</f>
        <v/>
      </c>
    </row>
    <row r="452" spans="3:14">
      <c r="C452" s="12"/>
      <c r="J452" s="11" t="str">
        <f t="shared" si="54"/>
        <v/>
      </c>
      <c r="K452" s="11"/>
      <c r="M452" s="36"/>
      <c r="N452" s="11" t="str">
        <f>IF(E452&lt;&gt;"",VLOOKUP(E452,依頼一覧!F:H,2,0),"")</f>
        <v/>
      </c>
    </row>
    <row r="453" spans="3:14">
      <c r="C453" s="12"/>
      <c r="J453" s="11" t="str">
        <f t="shared" si="54"/>
        <v/>
      </c>
      <c r="K453" s="11"/>
      <c r="M453" s="36"/>
      <c r="N453" s="11" t="str">
        <f>IF(E453&lt;&gt;"",VLOOKUP(E453,依頼一覧!F:H,2,0),"")</f>
        <v/>
      </c>
    </row>
    <row r="454" spans="3:14">
      <c r="C454" s="12"/>
      <c r="J454" s="11" t="str">
        <f t="shared" si="54"/>
        <v/>
      </c>
      <c r="K454" s="11"/>
      <c r="M454" s="36"/>
      <c r="N454" s="11" t="str">
        <f>IF(E454&lt;&gt;"",VLOOKUP(E454,依頼一覧!F:H,2,0),"")</f>
        <v/>
      </c>
    </row>
    <row r="455" spans="3:14">
      <c r="C455" s="12"/>
      <c r="J455" s="11" t="str">
        <f t="shared" si="54"/>
        <v/>
      </c>
      <c r="K455" s="11"/>
      <c r="M455" s="36"/>
      <c r="N455" s="11" t="str">
        <f>IF(E455&lt;&gt;"",VLOOKUP(E455,依頼一覧!F:H,2,0),"")</f>
        <v/>
      </c>
    </row>
    <row r="456" spans="3:14">
      <c r="C456" s="12"/>
      <c r="J456" s="11" t="str">
        <f t="shared" si="54"/>
        <v/>
      </c>
      <c r="K456" s="11"/>
      <c r="M456" s="36"/>
      <c r="N456" s="11" t="str">
        <f>IF(E456&lt;&gt;"",VLOOKUP(E456,依頼一覧!F:H,2,0),"")</f>
        <v/>
      </c>
    </row>
    <row r="457" spans="3:14">
      <c r="C457" s="12"/>
      <c r="J457" s="11" t="str">
        <f t="shared" si="54"/>
        <v/>
      </c>
      <c r="K457" s="11"/>
      <c r="M457" s="36"/>
      <c r="N457" s="11" t="str">
        <f>IF(E457&lt;&gt;"",VLOOKUP(E457,依頼一覧!F:H,2,0),"")</f>
        <v/>
      </c>
    </row>
    <row r="458" spans="3:14">
      <c r="C458" s="12"/>
      <c r="J458" s="11" t="str">
        <f t="shared" si="54"/>
        <v/>
      </c>
      <c r="K458" s="11"/>
      <c r="M458" s="36"/>
      <c r="N458" s="11" t="str">
        <f>IF(E458&lt;&gt;"",VLOOKUP(E458,依頼一覧!F:H,2,0),"")</f>
        <v/>
      </c>
    </row>
    <row r="459" spans="3:14">
      <c r="C459" s="12"/>
      <c r="J459" s="11" t="str">
        <f t="shared" si="54"/>
        <v/>
      </c>
      <c r="K459" s="11"/>
      <c r="M459" s="36"/>
      <c r="N459" s="11" t="str">
        <f>IF(E459&lt;&gt;"",VLOOKUP(E459,依頼一覧!F:H,2,0),"")</f>
        <v/>
      </c>
    </row>
    <row r="460" spans="3:14">
      <c r="C460" s="12"/>
      <c r="J460" s="11" t="str">
        <f t="shared" si="54"/>
        <v/>
      </c>
      <c r="K460" s="11"/>
      <c r="M460" s="36"/>
      <c r="N460" s="11" t="str">
        <f>IF(E460&lt;&gt;"",VLOOKUP(E460,依頼一覧!F:H,2,0),"")</f>
        <v/>
      </c>
    </row>
    <row r="461" spans="3:14">
      <c r="C461" s="12"/>
      <c r="J461" s="11" t="str">
        <f t="shared" si="54"/>
        <v/>
      </c>
      <c r="K461" s="11"/>
      <c r="M461" s="36"/>
      <c r="N461" s="11" t="str">
        <f>IF(E461&lt;&gt;"",VLOOKUP(E461,依頼一覧!F:H,2,0),"")</f>
        <v/>
      </c>
    </row>
    <row r="462" spans="3:14">
      <c r="C462" s="12"/>
      <c r="J462" s="11" t="str">
        <f t="shared" si="54"/>
        <v/>
      </c>
      <c r="K462" s="11"/>
      <c r="M462" s="36"/>
      <c r="N462" s="11" t="str">
        <f>IF(E462&lt;&gt;"",VLOOKUP(E462,依頼一覧!F:H,2,0),"")</f>
        <v/>
      </c>
    </row>
    <row r="463" spans="3:14">
      <c r="C463" s="12"/>
      <c r="J463" s="11" t="str">
        <f t="shared" si="54"/>
        <v/>
      </c>
      <c r="K463" s="11"/>
      <c r="M463" s="36"/>
      <c r="N463" s="11" t="str">
        <f>IF(E463&lt;&gt;"",VLOOKUP(E463,依頼一覧!F:H,2,0),"")</f>
        <v/>
      </c>
    </row>
    <row r="464" spans="3:14">
      <c r="C464" s="12"/>
      <c r="J464" s="11" t="str">
        <f t="shared" si="54"/>
        <v/>
      </c>
      <c r="K464" s="11"/>
      <c r="M464" s="36"/>
      <c r="N464" s="11" t="str">
        <f>IF(E464&lt;&gt;"",VLOOKUP(E464,依頼一覧!F:H,2,0),"")</f>
        <v/>
      </c>
    </row>
    <row r="465" spans="3:14">
      <c r="C465" s="12"/>
      <c r="J465" s="11" t="str">
        <f t="shared" si="54"/>
        <v/>
      </c>
      <c r="K465" s="11"/>
      <c r="M465" s="36"/>
      <c r="N465" s="11" t="str">
        <f>IF(E465&lt;&gt;"",VLOOKUP(E465,依頼一覧!F:H,2,0),"")</f>
        <v/>
      </c>
    </row>
    <row r="466" spans="3:14">
      <c r="C466" s="12"/>
      <c r="J466" s="11" t="str">
        <f t="shared" si="54"/>
        <v/>
      </c>
      <c r="K466" s="11"/>
      <c r="M466" s="36"/>
      <c r="N466" s="11" t="str">
        <f>IF(E466&lt;&gt;"",VLOOKUP(E466,依頼一覧!F:H,2,0),"")</f>
        <v/>
      </c>
    </row>
    <row r="467" spans="3:14">
      <c r="C467" s="12"/>
      <c r="J467" s="11" t="str">
        <f t="shared" si="54"/>
        <v/>
      </c>
      <c r="K467" s="11"/>
      <c r="M467" s="36"/>
      <c r="N467" s="11" t="str">
        <f>IF(E467&lt;&gt;"",VLOOKUP(E467,依頼一覧!F:H,2,0),"")</f>
        <v/>
      </c>
    </row>
    <row r="468" spans="3:14">
      <c r="C468" s="12"/>
      <c r="J468" s="11" t="str">
        <f t="shared" si="54"/>
        <v/>
      </c>
      <c r="K468" s="11"/>
      <c r="M468" s="36"/>
      <c r="N468" s="11" t="str">
        <f>IF(E468&lt;&gt;"",VLOOKUP(E468,依頼一覧!F:H,2,0),"")</f>
        <v/>
      </c>
    </row>
    <row r="469" spans="3:14">
      <c r="C469" s="12"/>
      <c r="J469" s="11" t="str">
        <f t="shared" si="54"/>
        <v/>
      </c>
      <c r="K469" s="11"/>
      <c r="M469" s="36"/>
      <c r="N469" s="11" t="str">
        <f>IF(E469&lt;&gt;"",VLOOKUP(E469,依頼一覧!F:H,2,0),"")</f>
        <v/>
      </c>
    </row>
    <row r="470" spans="3:14">
      <c r="C470" s="12"/>
      <c r="J470" s="11" t="str">
        <f t="shared" si="54"/>
        <v/>
      </c>
      <c r="K470" s="11"/>
      <c r="M470" s="36"/>
      <c r="N470" s="11" t="str">
        <f>IF(E470&lt;&gt;"",VLOOKUP(E470,依頼一覧!F:H,2,0),"")</f>
        <v/>
      </c>
    </row>
    <row r="471" spans="3:14">
      <c r="C471" s="12"/>
      <c r="J471" s="11" t="str">
        <f t="shared" si="54"/>
        <v/>
      </c>
      <c r="K471" s="11"/>
      <c r="M471" s="36"/>
      <c r="N471" s="11" t="str">
        <f>IF(E471&lt;&gt;"",VLOOKUP(E471,依頼一覧!F:H,2,0),"")</f>
        <v/>
      </c>
    </row>
    <row r="472" spans="3:14">
      <c r="C472" s="12"/>
      <c r="J472" s="11" t="str">
        <f t="shared" si="54"/>
        <v/>
      </c>
      <c r="K472" s="11"/>
      <c r="M472" s="36"/>
      <c r="N472" s="11" t="str">
        <f>IF(E472&lt;&gt;"",VLOOKUP(E472,依頼一覧!F:H,2,0),"")</f>
        <v/>
      </c>
    </row>
    <row r="473" spans="3:14">
      <c r="C473" s="12"/>
      <c r="J473" s="11" t="str">
        <f t="shared" si="54"/>
        <v/>
      </c>
      <c r="K473" s="11"/>
      <c r="M473" s="36"/>
      <c r="N473" s="11" t="str">
        <f>IF(E473&lt;&gt;"",VLOOKUP(E473,依頼一覧!F:H,2,0),"")</f>
        <v/>
      </c>
    </row>
    <row r="474" spans="3:14">
      <c r="C474" s="12"/>
      <c r="J474" s="11" t="str">
        <f t="shared" si="54"/>
        <v/>
      </c>
      <c r="K474" s="11"/>
      <c r="M474" s="36"/>
      <c r="N474" s="11" t="str">
        <f>IF(E474&lt;&gt;"",VLOOKUP(E474,依頼一覧!F:H,2,0),"")</f>
        <v/>
      </c>
    </row>
    <row r="475" spans="3:14">
      <c r="C475" s="12"/>
      <c r="J475" s="11" t="str">
        <f t="shared" si="54"/>
        <v/>
      </c>
      <c r="K475" s="11"/>
      <c r="M475" s="36"/>
      <c r="N475" s="11" t="str">
        <f>IF(E475&lt;&gt;"",VLOOKUP(E475,依頼一覧!F:H,2,0),"")</f>
        <v/>
      </c>
    </row>
    <row r="476" spans="3:14">
      <c r="C476" s="12"/>
      <c r="J476" s="11" t="str">
        <f t="shared" si="54"/>
        <v/>
      </c>
      <c r="K476" s="11"/>
      <c r="M476" s="36"/>
      <c r="N476" s="11" t="str">
        <f>IF(E476&lt;&gt;"",VLOOKUP(E476,依頼一覧!F:H,2,0),"")</f>
        <v/>
      </c>
    </row>
    <row r="477" spans="3:14">
      <c r="C477" s="12"/>
      <c r="J477" s="11" t="str">
        <f t="shared" si="54"/>
        <v/>
      </c>
      <c r="K477" s="11"/>
      <c r="M477" s="36"/>
      <c r="N477" s="11" t="str">
        <f>IF(E477&lt;&gt;"",VLOOKUP(E477,依頼一覧!F:H,2,0),"")</f>
        <v/>
      </c>
    </row>
    <row r="478" spans="3:14">
      <c r="C478" s="12"/>
      <c r="J478" s="11" t="str">
        <f t="shared" si="54"/>
        <v/>
      </c>
      <c r="K478" s="11"/>
      <c r="M478" s="36"/>
      <c r="N478" s="11" t="str">
        <f>IF(E478&lt;&gt;"",VLOOKUP(E478,依頼一覧!F:H,2,0),"")</f>
        <v/>
      </c>
    </row>
    <row r="479" spans="3:14">
      <c r="C479" s="12"/>
      <c r="J479" s="11" t="str">
        <f t="shared" si="54"/>
        <v/>
      </c>
      <c r="K479" s="11"/>
      <c r="M479" s="36"/>
      <c r="N479" s="11" t="str">
        <f>IF(E479&lt;&gt;"",VLOOKUP(E479,依頼一覧!F:H,2,0),"")</f>
        <v/>
      </c>
    </row>
    <row r="480" spans="3:14">
      <c r="C480" s="12"/>
      <c r="J480" s="11" t="str">
        <f t="shared" si="54"/>
        <v/>
      </c>
      <c r="K480" s="11"/>
      <c r="M480" s="36"/>
      <c r="N480" s="11" t="str">
        <f>IF(E480&lt;&gt;"",VLOOKUP(E480,依頼一覧!F:H,2,0),"")</f>
        <v/>
      </c>
    </row>
    <row r="481" spans="3:14">
      <c r="C481" s="12"/>
      <c r="J481" s="11" t="str">
        <f t="shared" si="54"/>
        <v/>
      </c>
      <c r="K481" s="11"/>
      <c r="M481" s="36"/>
      <c r="N481" s="11" t="str">
        <f>IF(E481&lt;&gt;"",VLOOKUP(E481,依頼一覧!F:H,2,0),"")</f>
        <v/>
      </c>
    </row>
    <row r="482" spans="3:14">
      <c r="C482" s="12"/>
      <c r="J482" s="11" t="str">
        <f t="shared" si="54"/>
        <v/>
      </c>
      <c r="K482" s="11"/>
      <c r="M482" s="36"/>
      <c r="N482" s="11" t="str">
        <f>IF(E482&lt;&gt;"",VLOOKUP(E482,依頼一覧!F:H,2,0),"")</f>
        <v/>
      </c>
    </row>
    <row r="483" spans="3:14">
      <c r="C483" s="12"/>
      <c r="J483" s="11" t="str">
        <f t="shared" si="54"/>
        <v/>
      </c>
      <c r="K483" s="11"/>
      <c r="M483" s="36"/>
      <c r="N483" s="11" t="str">
        <f>IF(E483&lt;&gt;"",VLOOKUP(E483,依頼一覧!F:H,2,0),"")</f>
        <v/>
      </c>
    </row>
    <row r="484" spans="3:14">
      <c r="C484" s="12"/>
      <c r="J484" s="11" t="str">
        <f t="shared" si="54"/>
        <v/>
      </c>
      <c r="K484" s="11"/>
      <c r="M484" s="36"/>
      <c r="N484" s="11" t="str">
        <f>IF(E484&lt;&gt;"",VLOOKUP(E484,依頼一覧!F:H,2,0),"")</f>
        <v/>
      </c>
    </row>
    <row r="485" spans="3:14">
      <c r="C485" s="12"/>
      <c r="J485" s="11" t="str">
        <f t="shared" si="54"/>
        <v/>
      </c>
      <c r="K485" s="11"/>
      <c r="M485" s="36"/>
      <c r="N485" s="11" t="str">
        <f>IF(E485&lt;&gt;"",VLOOKUP(E485,依頼一覧!F:H,2,0),"")</f>
        <v/>
      </c>
    </row>
    <row r="486" spans="3:14">
      <c r="C486" s="12"/>
      <c r="J486" s="11" t="str">
        <f t="shared" si="54"/>
        <v/>
      </c>
      <c r="K486" s="11"/>
      <c r="M486" s="36"/>
      <c r="N486" s="11" t="str">
        <f>IF(E486&lt;&gt;"",VLOOKUP(E486,依頼一覧!F:H,2,0),"")</f>
        <v/>
      </c>
    </row>
    <row r="487" spans="3:14">
      <c r="C487" s="12"/>
      <c r="J487" s="11" t="str">
        <f t="shared" si="54"/>
        <v/>
      </c>
      <c r="K487" s="11"/>
      <c r="M487" s="36"/>
      <c r="N487" s="11" t="str">
        <f>IF(E487&lt;&gt;"",VLOOKUP(E487,依頼一覧!F:H,2,0),"")</f>
        <v/>
      </c>
    </row>
    <row r="488" spans="3:14">
      <c r="C488" s="12"/>
      <c r="J488" s="11" t="str">
        <f t="shared" si="54"/>
        <v/>
      </c>
      <c r="K488" s="11"/>
      <c r="M488" s="36"/>
      <c r="N488" s="11" t="str">
        <f>IF(E488&lt;&gt;"",VLOOKUP(E488,依頼一覧!F:H,2,0),"")</f>
        <v/>
      </c>
    </row>
    <row r="489" spans="3:14">
      <c r="C489" s="12"/>
      <c r="J489" s="11" t="str">
        <f t="shared" si="54"/>
        <v/>
      </c>
      <c r="K489" s="11"/>
      <c r="M489" s="36"/>
      <c r="N489" s="11" t="str">
        <f>IF(E489&lt;&gt;"",VLOOKUP(E489,依頼一覧!F:H,2,0),"")</f>
        <v/>
      </c>
    </row>
    <row r="490" spans="3:14">
      <c r="C490" s="12"/>
      <c r="J490" s="11" t="str">
        <f t="shared" si="54"/>
        <v/>
      </c>
      <c r="K490" s="11"/>
      <c r="M490" s="36"/>
      <c r="N490" s="11" t="str">
        <f>IF(E490&lt;&gt;"",VLOOKUP(E490,依頼一覧!F:H,2,0),"")</f>
        <v/>
      </c>
    </row>
    <row r="491" spans="3:14">
      <c r="C491" s="12"/>
      <c r="J491" s="11" t="str">
        <f t="shared" si="54"/>
        <v/>
      </c>
      <c r="K491" s="11"/>
      <c r="M491" s="36"/>
      <c r="N491" s="11" t="str">
        <f>IF(E491&lt;&gt;"",VLOOKUP(E491,依頼一覧!F:H,2,0),"")</f>
        <v/>
      </c>
    </row>
    <row r="492" spans="3:14">
      <c r="C492" s="12"/>
      <c r="J492" s="11" t="str">
        <f t="shared" si="54"/>
        <v/>
      </c>
      <c r="K492" s="11"/>
      <c r="M492" s="36"/>
      <c r="N492" s="11" t="str">
        <f>IF(E492&lt;&gt;"",VLOOKUP(E492,依頼一覧!F:H,2,0),"")</f>
        <v/>
      </c>
    </row>
    <row r="493" spans="3:14">
      <c r="C493" s="12"/>
      <c r="J493" s="11" t="str">
        <f t="shared" si="54"/>
        <v/>
      </c>
      <c r="K493" s="11"/>
      <c r="M493" s="36"/>
      <c r="N493" s="11" t="str">
        <f>IF(E493&lt;&gt;"",VLOOKUP(E493,依頼一覧!F:H,2,0),"")</f>
        <v/>
      </c>
    </row>
    <row r="494" spans="3:14">
      <c r="C494" s="12"/>
      <c r="J494" s="11" t="str">
        <f t="shared" si="54"/>
        <v/>
      </c>
      <c r="K494" s="11"/>
      <c r="M494" s="36"/>
      <c r="N494" s="11" t="str">
        <f>IF(E494&lt;&gt;"",VLOOKUP(E494,依頼一覧!F:H,2,0),"")</f>
        <v/>
      </c>
    </row>
    <row r="495" spans="3:14">
      <c r="C495" s="12"/>
      <c r="J495" s="11" t="str">
        <f t="shared" si="54"/>
        <v/>
      </c>
      <c r="K495" s="11"/>
      <c r="M495" s="36"/>
      <c r="N495" s="11" t="str">
        <f>IF(E495&lt;&gt;"",VLOOKUP(E495,依頼一覧!F:H,2,0),"")</f>
        <v/>
      </c>
    </row>
    <row r="496" spans="3:14">
      <c r="C496" s="12"/>
      <c r="J496" s="11" t="str">
        <f t="shared" si="54"/>
        <v/>
      </c>
      <c r="K496" s="11"/>
      <c r="M496" s="36"/>
      <c r="N496" s="11" t="str">
        <f>IF(E496&lt;&gt;"",VLOOKUP(E496,依頼一覧!F:H,2,0),"")</f>
        <v/>
      </c>
    </row>
    <row r="497" spans="3:14">
      <c r="C497" s="12"/>
      <c r="J497" s="11" t="str">
        <f t="shared" si="54"/>
        <v/>
      </c>
      <c r="K497" s="11"/>
      <c r="M497" s="36"/>
      <c r="N497" s="11" t="str">
        <f>IF(E497&lt;&gt;"",VLOOKUP(E497,依頼一覧!F:H,2,0),"")</f>
        <v/>
      </c>
    </row>
    <row r="498" spans="3:14">
      <c r="C498" s="12"/>
      <c r="J498" s="11" t="str">
        <f t="shared" si="54"/>
        <v/>
      </c>
      <c r="K498" s="11"/>
      <c r="M498" s="36"/>
      <c r="N498" s="11" t="str">
        <f>IF(E498&lt;&gt;"",VLOOKUP(E498,依頼一覧!F:H,2,0),"")</f>
        <v/>
      </c>
    </row>
    <row r="499" spans="3:14">
      <c r="C499" s="12"/>
      <c r="J499" s="11" t="str">
        <f t="shared" si="54"/>
        <v/>
      </c>
      <c r="K499" s="11"/>
      <c r="M499" s="36"/>
      <c r="N499" s="11" t="str">
        <f>IF(E499&lt;&gt;"",VLOOKUP(E499,依頼一覧!F:H,2,0),"")</f>
        <v/>
      </c>
    </row>
    <row r="500" spans="3:14">
      <c r="C500" s="12"/>
      <c r="J500" s="11" t="str">
        <f t="shared" si="54"/>
        <v/>
      </c>
      <c r="K500" s="11"/>
      <c r="M500" s="36"/>
      <c r="N500" s="11" t="str">
        <f>IF(E500&lt;&gt;"",VLOOKUP(E500,依頼一覧!F:H,2,0),"")</f>
        <v/>
      </c>
    </row>
    <row r="501" spans="3:14">
      <c r="C501" s="12"/>
      <c r="J501" s="11" t="str">
        <f t="shared" si="54"/>
        <v/>
      </c>
      <c r="K501" s="11"/>
      <c r="M501" s="36"/>
      <c r="N501" s="11" t="str">
        <f>IF(E501&lt;&gt;"",VLOOKUP(E501,依頼一覧!F:H,2,0),"")</f>
        <v/>
      </c>
    </row>
    <row r="502" spans="3:14">
      <c r="C502" s="12"/>
      <c r="J502" s="11" t="str">
        <f t="shared" si="54"/>
        <v/>
      </c>
      <c r="K502" s="11"/>
      <c r="M502" s="36"/>
      <c r="N502" s="11" t="str">
        <f>IF(E502&lt;&gt;"",VLOOKUP(E502,依頼一覧!F:H,2,0),"")</f>
        <v/>
      </c>
    </row>
    <row r="503" spans="3:14">
      <c r="C503" s="12"/>
      <c r="J503" s="11" t="str">
        <f t="shared" si="54"/>
        <v/>
      </c>
      <c r="K503" s="11"/>
      <c r="M503" s="36"/>
      <c r="N503" s="11" t="str">
        <f>IF(E503&lt;&gt;"",VLOOKUP(E503,依頼一覧!F:H,2,0),"")</f>
        <v/>
      </c>
    </row>
    <row r="504" spans="3:14">
      <c r="C504" s="12"/>
      <c r="J504" s="11" t="str">
        <f t="shared" si="54"/>
        <v/>
      </c>
      <c r="K504" s="11"/>
      <c r="M504" s="36"/>
      <c r="N504" s="11" t="str">
        <f>IF(E504&lt;&gt;"",VLOOKUP(E504,依頼一覧!F:H,2,0),"")</f>
        <v/>
      </c>
    </row>
    <row r="505" spans="3:14">
      <c r="C505" s="12"/>
      <c r="J505" s="11" t="str">
        <f t="shared" si="54"/>
        <v/>
      </c>
      <c r="K505" s="11"/>
      <c r="M505" s="36"/>
      <c r="N505" s="11" t="str">
        <f>IF(E505&lt;&gt;"",VLOOKUP(E505,依頼一覧!F:H,2,0),"")</f>
        <v/>
      </c>
    </row>
    <row r="506" spans="3:14">
      <c r="C506" s="12"/>
      <c r="J506" s="11" t="str">
        <f t="shared" si="54"/>
        <v/>
      </c>
      <c r="K506" s="11"/>
      <c r="M506" s="36"/>
      <c r="N506" s="11" t="str">
        <f>IF(E506&lt;&gt;"",VLOOKUP(E506,依頼一覧!F:H,2,0),"")</f>
        <v/>
      </c>
    </row>
    <row r="507" spans="3:14">
      <c r="C507" s="12"/>
      <c r="J507" s="11" t="str">
        <f t="shared" si="54"/>
        <v/>
      </c>
      <c r="K507" s="11"/>
      <c r="M507" s="36"/>
      <c r="N507" s="11" t="str">
        <f>IF(E507&lt;&gt;"",VLOOKUP(E507,依頼一覧!F:H,2,0),"")</f>
        <v/>
      </c>
    </row>
    <row r="508" spans="3:14">
      <c r="C508" s="12"/>
      <c r="J508" s="11" t="str">
        <f t="shared" si="54"/>
        <v/>
      </c>
      <c r="K508" s="11"/>
      <c r="M508" s="36"/>
      <c r="N508" s="11" t="str">
        <f>IF(E508&lt;&gt;"",VLOOKUP(E508,依頼一覧!F:H,2,0),"")</f>
        <v/>
      </c>
    </row>
    <row r="509" spans="3:14">
      <c r="C509" s="12"/>
      <c r="J509" s="11" t="str">
        <f t="shared" si="54"/>
        <v/>
      </c>
      <c r="K509" s="11"/>
      <c r="M509" s="36"/>
      <c r="N509" s="11" t="str">
        <f>IF(E509&lt;&gt;"",VLOOKUP(E509,依頼一覧!F:H,2,0),"")</f>
        <v/>
      </c>
    </row>
    <row r="510" spans="3:14">
      <c r="C510" s="12"/>
      <c r="J510" s="11" t="str">
        <f t="shared" si="54"/>
        <v/>
      </c>
      <c r="K510" s="11"/>
      <c r="M510" s="36"/>
      <c r="N510" s="11" t="str">
        <f>IF(E510&lt;&gt;"",VLOOKUP(E510,依頼一覧!F:H,2,0),"")</f>
        <v/>
      </c>
    </row>
    <row r="511" spans="3:14">
      <c r="C511" s="12"/>
      <c r="J511" s="11" t="str">
        <f t="shared" si="54"/>
        <v/>
      </c>
      <c r="K511" s="11"/>
      <c r="M511" s="36"/>
      <c r="N511" s="11" t="str">
        <f>IF(E511&lt;&gt;"",VLOOKUP(E511,依頼一覧!F:H,2,0),"")</f>
        <v/>
      </c>
    </row>
    <row r="512" spans="3:14">
      <c r="C512" s="12"/>
      <c r="J512" s="11" t="str">
        <f t="shared" si="54"/>
        <v/>
      </c>
      <c r="K512" s="11"/>
      <c r="M512" s="36"/>
      <c r="N512" s="11" t="str">
        <f>IF(E512&lt;&gt;"",VLOOKUP(E512,依頼一覧!F:H,2,0),"")</f>
        <v/>
      </c>
    </row>
    <row r="513" spans="3:14">
      <c r="C513" s="12"/>
      <c r="J513" s="11" t="str">
        <f t="shared" si="54"/>
        <v/>
      </c>
      <c r="K513" s="11"/>
      <c r="M513" s="36"/>
      <c r="N513" s="11" t="str">
        <f>IF(E513&lt;&gt;"",VLOOKUP(E513,依頼一覧!F:H,2,0),"")</f>
        <v/>
      </c>
    </row>
    <row r="514" spans="3:14">
      <c r="C514" s="12"/>
      <c r="J514" s="11" t="str">
        <f t="shared" si="54"/>
        <v/>
      </c>
      <c r="K514" s="11"/>
      <c r="M514" s="36"/>
      <c r="N514" s="11" t="str">
        <f>IF(E514&lt;&gt;"",VLOOKUP(E514,依頼一覧!F:H,2,0),"")</f>
        <v/>
      </c>
    </row>
    <row r="515" spans="3:14">
      <c r="C515" s="12"/>
      <c r="J515" s="11" t="str">
        <f t="shared" ref="J515:J578" si="55">IF(E515&lt;&gt;"",
IF(
OR(VALUE(G515)=31091,VALUE(G515)=49561,VALUE(G515)=49790,VALUE(G515)=48161,VALUE(G515)=49661,VALUE(G515)=49861,VALUE(G515)=48561,VALUE(G515)=49679,VALUE(G515)=60522,VALUE(G515)=49261,VALUE(G515)=49681,VALUE(G515)=71151,VALUE(G515)=49361,VALUE(G515)=49743,VALUE(G515)=77334,VALUE(G515)=49461,VALUE(G515)=49761,VALUE(G515)=99661,VALUE(G515)=917,VALUE(G515)=10035,VALUE(G515)=49663,VALUE(G515)=49665,VALUE(G515)=60020,VALUE(G515)=99660,VALUE(G515)=99663,VALUE(G515)=99665,VALUE(G515)=71151,VALUE(G515)=31081),"JCB",
IF(
E515=0,"J-Mups","MUN"
)
),"")</f>
        <v/>
      </c>
      <c r="K515" s="11"/>
      <c r="M515" s="36"/>
      <c r="N515" s="11" t="str">
        <f>IF(E515&lt;&gt;"",VLOOKUP(E515,依頼一覧!F:H,2,0),"")</f>
        <v/>
      </c>
    </row>
    <row r="516" spans="3:14">
      <c r="C516" s="12"/>
      <c r="J516" s="11" t="str">
        <f t="shared" si="55"/>
        <v/>
      </c>
      <c r="K516" s="11"/>
      <c r="M516" s="36"/>
      <c r="N516" s="11" t="str">
        <f>IF(E516&lt;&gt;"",VLOOKUP(E516,依頼一覧!F:H,2,0),"")</f>
        <v/>
      </c>
    </row>
    <row r="517" spans="3:14">
      <c r="C517" s="12"/>
      <c r="J517" s="11" t="str">
        <f t="shared" si="55"/>
        <v/>
      </c>
      <c r="K517" s="11"/>
      <c r="M517" s="36"/>
      <c r="N517" s="11" t="str">
        <f>IF(E517&lt;&gt;"",VLOOKUP(E517,依頼一覧!F:H,2,0),"")</f>
        <v/>
      </c>
    </row>
    <row r="518" spans="3:14">
      <c r="C518" s="12"/>
      <c r="J518" s="11" t="str">
        <f t="shared" si="55"/>
        <v/>
      </c>
      <c r="K518" s="11"/>
      <c r="M518" s="36"/>
      <c r="N518" s="11" t="str">
        <f>IF(E518&lt;&gt;"",VLOOKUP(E518,依頼一覧!F:H,2,0),"")</f>
        <v/>
      </c>
    </row>
    <row r="519" spans="3:14">
      <c r="C519" s="12"/>
      <c r="J519" s="11" t="str">
        <f t="shared" si="55"/>
        <v/>
      </c>
      <c r="K519" s="11"/>
      <c r="M519" s="36"/>
      <c r="N519" s="11" t="str">
        <f>IF(E519&lt;&gt;"",VLOOKUP(E519,依頼一覧!F:H,2,0),"")</f>
        <v/>
      </c>
    </row>
    <row r="520" spans="3:14">
      <c r="C520" s="12"/>
      <c r="J520" s="11" t="str">
        <f t="shared" si="55"/>
        <v/>
      </c>
      <c r="K520" s="11"/>
      <c r="M520" s="36"/>
      <c r="N520" s="11" t="str">
        <f>IF(E520&lt;&gt;"",VLOOKUP(E520,依頼一覧!F:H,2,0),"")</f>
        <v/>
      </c>
    </row>
    <row r="521" spans="3:14">
      <c r="C521" s="12"/>
      <c r="J521" s="11" t="str">
        <f t="shared" si="55"/>
        <v/>
      </c>
      <c r="K521" s="11"/>
      <c r="M521" s="36"/>
      <c r="N521" s="11" t="str">
        <f>IF(E521&lt;&gt;"",VLOOKUP(E521,依頼一覧!F:H,2,0),"")</f>
        <v/>
      </c>
    </row>
    <row r="522" spans="3:14">
      <c r="C522" s="12"/>
      <c r="J522" s="11" t="str">
        <f t="shared" si="55"/>
        <v/>
      </c>
      <c r="K522" s="11"/>
      <c r="M522" s="36"/>
      <c r="N522" s="11" t="str">
        <f>IF(E522&lt;&gt;"",VLOOKUP(E522,依頼一覧!F:H,2,0),"")</f>
        <v/>
      </c>
    </row>
    <row r="523" spans="3:14">
      <c r="C523" s="12"/>
      <c r="J523" s="11" t="str">
        <f t="shared" si="55"/>
        <v/>
      </c>
      <c r="K523" s="11"/>
      <c r="M523" s="36"/>
      <c r="N523" s="11" t="str">
        <f>IF(E523&lt;&gt;"",VLOOKUP(E523,依頼一覧!F:H,2,0),"")</f>
        <v/>
      </c>
    </row>
    <row r="524" spans="3:14">
      <c r="C524" s="12"/>
      <c r="J524" s="11" t="str">
        <f t="shared" si="55"/>
        <v/>
      </c>
      <c r="K524" s="11"/>
      <c r="M524" s="36"/>
      <c r="N524" s="11" t="str">
        <f>IF(E524&lt;&gt;"",VLOOKUP(E524,依頼一覧!F:H,2,0),"")</f>
        <v/>
      </c>
    </row>
    <row r="525" spans="3:14">
      <c r="C525" s="12"/>
      <c r="J525" s="11" t="str">
        <f t="shared" si="55"/>
        <v/>
      </c>
      <c r="K525" s="11"/>
      <c r="M525" s="36"/>
      <c r="N525" s="11" t="str">
        <f>IF(E525&lt;&gt;"",VLOOKUP(E525,依頼一覧!F:H,2,0),"")</f>
        <v/>
      </c>
    </row>
    <row r="526" spans="3:14">
      <c r="C526" s="12"/>
      <c r="J526" s="11" t="str">
        <f t="shared" si="55"/>
        <v/>
      </c>
      <c r="K526" s="11"/>
      <c r="M526" s="36"/>
      <c r="N526" s="11" t="str">
        <f>IF(E526&lt;&gt;"",VLOOKUP(E526,依頼一覧!F:H,2,0),"")</f>
        <v/>
      </c>
    </row>
    <row r="527" spans="3:14">
      <c r="C527" s="12"/>
      <c r="J527" s="11" t="str">
        <f t="shared" si="55"/>
        <v/>
      </c>
      <c r="K527" s="11"/>
      <c r="M527" s="36"/>
      <c r="N527" s="11" t="str">
        <f>IF(E527&lt;&gt;"",VLOOKUP(E527,依頼一覧!F:H,2,0),"")</f>
        <v/>
      </c>
    </row>
    <row r="528" spans="3:14">
      <c r="C528" s="12"/>
      <c r="J528" s="11" t="str">
        <f t="shared" si="55"/>
        <v/>
      </c>
      <c r="K528" s="11"/>
      <c r="M528" s="36"/>
      <c r="N528" s="11" t="str">
        <f>IF(E528&lt;&gt;"",VLOOKUP(E528,依頼一覧!F:H,2,0),"")</f>
        <v/>
      </c>
    </row>
    <row r="529" spans="3:14">
      <c r="C529" s="12"/>
      <c r="J529" s="11" t="str">
        <f t="shared" si="55"/>
        <v/>
      </c>
      <c r="K529" s="11"/>
      <c r="M529" s="36"/>
      <c r="N529" s="11" t="str">
        <f>IF(E529&lt;&gt;"",VLOOKUP(E529,依頼一覧!F:H,2,0),"")</f>
        <v/>
      </c>
    </row>
    <row r="530" spans="3:14">
      <c r="C530" s="12"/>
      <c r="J530" s="11" t="str">
        <f t="shared" si="55"/>
        <v/>
      </c>
      <c r="K530" s="11"/>
      <c r="M530" s="36"/>
      <c r="N530" s="11" t="str">
        <f>IF(E530&lt;&gt;"",VLOOKUP(E530,依頼一覧!F:H,2,0),"")</f>
        <v/>
      </c>
    </row>
    <row r="531" spans="3:14">
      <c r="C531" s="12"/>
      <c r="J531" s="11" t="str">
        <f t="shared" si="55"/>
        <v/>
      </c>
      <c r="K531" s="11"/>
      <c r="M531" s="36"/>
      <c r="N531" s="11" t="str">
        <f>IF(E531&lt;&gt;"",VLOOKUP(E531,依頼一覧!F:H,2,0),"")</f>
        <v/>
      </c>
    </row>
    <row r="532" spans="3:14">
      <c r="C532" s="12"/>
      <c r="J532" s="11" t="str">
        <f t="shared" si="55"/>
        <v/>
      </c>
      <c r="K532" s="11"/>
      <c r="M532" s="36"/>
      <c r="N532" s="11" t="str">
        <f>IF(E532&lt;&gt;"",VLOOKUP(E532,依頼一覧!F:H,2,0),"")</f>
        <v/>
      </c>
    </row>
    <row r="533" spans="3:14">
      <c r="C533" s="12"/>
      <c r="J533" s="11" t="str">
        <f t="shared" si="55"/>
        <v/>
      </c>
      <c r="K533" s="11"/>
      <c r="M533" s="36"/>
      <c r="N533" s="11" t="str">
        <f>IF(E533&lt;&gt;"",VLOOKUP(E533,依頼一覧!F:H,2,0),"")</f>
        <v/>
      </c>
    </row>
    <row r="534" spans="3:14">
      <c r="C534" s="12"/>
      <c r="J534" s="11" t="str">
        <f t="shared" si="55"/>
        <v/>
      </c>
      <c r="K534" s="11"/>
      <c r="M534" s="36"/>
      <c r="N534" s="11" t="str">
        <f>IF(E534&lt;&gt;"",VLOOKUP(E534,依頼一覧!F:H,2,0),"")</f>
        <v/>
      </c>
    </row>
    <row r="535" spans="3:14">
      <c r="C535" s="12"/>
      <c r="J535" s="11" t="str">
        <f t="shared" si="55"/>
        <v/>
      </c>
      <c r="K535" s="11"/>
      <c r="M535" s="36"/>
      <c r="N535" s="11" t="str">
        <f>IF(E535&lt;&gt;"",VLOOKUP(E535,依頼一覧!F:H,2,0),"")</f>
        <v/>
      </c>
    </row>
    <row r="536" spans="3:14">
      <c r="C536" s="12"/>
      <c r="J536" s="11" t="str">
        <f t="shared" si="55"/>
        <v/>
      </c>
      <c r="K536" s="11"/>
      <c r="M536" s="36"/>
      <c r="N536" s="11" t="str">
        <f>IF(E536&lt;&gt;"",VLOOKUP(E536,依頼一覧!F:H,2,0),"")</f>
        <v/>
      </c>
    </row>
    <row r="537" spans="3:14">
      <c r="C537" s="12"/>
      <c r="J537" s="11" t="str">
        <f t="shared" si="55"/>
        <v/>
      </c>
      <c r="K537" s="11"/>
      <c r="M537" s="36"/>
      <c r="N537" s="11" t="str">
        <f>IF(E537&lt;&gt;"",VLOOKUP(E537,依頼一覧!F:H,2,0),"")</f>
        <v/>
      </c>
    </row>
    <row r="538" spans="3:14">
      <c r="C538" s="12"/>
      <c r="J538" s="11" t="str">
        <f t="shared" si="55"/>
        <v/>
      </c>
      <c r="K538" s="11"/>
      <c r="M538" s="36"/>
      <c r="N538" s="11" t="str">
        <f>IF(E538&lt;&gt;"",VLOOKUP(E538,依頼一覧!F:H,2,0),"")</f>
        <v/>
      </c>
    </row>
    <row r="539" spans="3:14">
      <c r="C539" s="12"/>
      <c r="J539" s="11" t="str">
        <f t="shared" si="55"/>
        <v/>
      </c>
      <c r="K539" s="11"/>
      <c r="M539" s="36"/>
      <c r="N539" s="11" t="str">
        <f>IF(E539&lt;&gt;"",VLOOKUP(E539,依頼一覧!F:H,2,0),"")</f>
        <v/>
      </c>
    </row>
    <row r="540" spans="3:14">
      <c r="C540" s="12"/>
      <c r="J540" s="11" t="str">
        <f t="shared" si="55"/>
        <v/>
      </c>
      <c r="K540" s="11"/>
      <c r="M540" s="36"/>
      <c r="N540" s="11" t="str">
        <f>IF(E540&lt;&gt;"",VLOOKUP(E540,依頼一覧!F:H,2,0),"")</f>
        <v/>
      </c>
    </row>
    <row r="541" spans="3:14">
      <c r="C541" s="12"/>
      <c r="J541" s="11" t="str">
        <f t="shared" si="55"/>
        <v/>
      </c>
      <c r="K541" s="11"/>
      <c r="M541" s="36"/>
      <c r="N541" s="11" t="str">
        <f>IF(E541&lt;&gt;"",VLOOKUP(E541,依頼一覧!F:H,2,0),"")</f>
        <v/>
      </c>
    </row>
    <row r="542" spans="3:14">
      <c r="C542" s="12"/>
      <c r="J542" s="11" t="str">
        <f t="shared" si="55"/>
        <v/>
      </c>
      <c r="K542" s="11"/>
      <c r="M542" s="36"/>
      <c r="N542" s="11" t="str">
        <f>IF(E542&lt;&gt;"",VLOOKUP(E542,依頼一覧!F:H,2,0),"")</f>
        <v/>
      </c>
    </row>
    <row r="543" spans="3:14">
      <c r="C543" s="12"/>
      <c r="J543" s="11" t="str">
        <f t="shared" si="55"/>
        <v/>
      </c>
      <c r="K543" s="11"/>
      <c r="M543" s="36"/>
      <c r="N543" s="11" t="str">
        <f>IF(E543&lt;&gt;"",VLOOKUP(E543,依頼一覧!F:H,2,0),"")</f>
        <v/>
      </c>
    </row>
    <row r="544" spans="3:14">
      <c r="C544" s="12"/>
      <c r="J544" s="11" t="str">
        <f t="shared" si="55"/>
        <v/>
      </c>
      <c r="K544" s="11"/>
      <c r="M544" s="36"/>
      <c r="N544" s="11" t="str">
        <f>IF(E544&lt;&gt;"",VLOOKUP(E544,依頼一覧!F:H,2,0),"")</f>
        <v/>
      </c>
    </row>
    <row r="545" spans="3:14">
      <c r="C545" s="12"/>
      <c r="J545" s="11" t="str">
        <f t="shared" si="55"/>
        <v/>
      </c>
      <c r="K545" s="11"/>
      <c r="M545" s="36"/>
      <c r="N545" s="11" t="str">
        <f>IF(E545&lt;&gt;"",VLOOKUP(E545,依頼一覧!F:H,2,0),"")</f>
        <v/>
      </c>
    </row>
    <row r="546" spans="3:14">
      <c r="C546" s="12"/>
      <c r="J546" s="11" t="str">
        <f t="shared" si="55"/>
        <v/>
      </c>
      <c r="K546" s="11"/>
      <c r="M546" s="36"/>
      <c r="N546" s="11" t="str">
        <f>IF(E546&lt;&gt;"",VLOOKUP(E546,依頼一覧!F:H,2,0),"")</f>
        <v/>
      </c>
    </row>
    <row r="547" spans="3:14">
      <c r="C547" s="12"/>
      <c r="J547" s="11" t="str">
        <f t="shared" si="55"/>
        <v/>
      </c>
      <c r="K547" s="11"/>
      <c r="M547" s="36"/>
      <c r="N547" s="11" t="str">
        <f>IF(E547&lt;&gt;"",VLOOKUP(E547,依頼一覧!F:H,2,0),"")</f>
        <v/>
      </c>
    </row>
    <row r="548" spans="3:14">
      <c r="C548" s="12"/>
      <c r="J548" s="11" t="str">
        <f t="shared" si="55"/>
        <v/>
      </c>
      <c r="K548" s="11"/>
      <c r="M548" s="36"/>
      <c r="N548" s="11" t="str">
        <f>IF(E548&lt;&gt;"",VLOOKUP(E548,依頼一覧!F:H,2,0),"")</f>
        <v/>
      </c>
    </row>
    <row r="549" spans="3:14">
      <c r="C549" s="12"/>
      <c r="J549" s="11" t="str">
        <f t="shared" si="55"/>
        <v/>
      </c>
      <c r="K549" s="11"/>
      <c r="M549" s="36"/>
      <c r="N549" s="11" t="str">
        <f>IF(E549&lt;&gt;"",VLOOKUP(E549,依頼一覧!F:H,2,0),"")</f>
        <v/>
      </c>
    </row>
    <row r="550" spans="3:14">
      <c r="C550" s="12"/>
      <c r="J550" s="11" t="str">
        <f t="shared" si="55"/>
        <v/>
      </c>
      <c r="K550" s="11"/>
      <c r="M550" s="36"/>
      <c r="N550" s="11" t="str">
        <f>IF(E550&lt;&gt;"",VLOOKUP(E550,依頼一覧!F:H,2,0),"")</f>
        <v/>
      </c>
    </row>
    <row r="551" spans="3:14">
      <c r="C551" s="12"/>
      <c r="J551" s="11" t="str">
        <f t="shared" si="55"/>
        <v/>
      </c>
      <c r="K551" s="11"/>
      <c r="M551" s="36"/>
      <c r="N551" s="11" t="str">
        <f>IF(E551&lt;&gt;"",VLOOKUP(E551,依頼一覧!F:H,2,0),"")</f>
        <v/>
      </c>
    </row>
    <row r="552" spans="3:14">
      <c r="C552" s="12"/>
      <c r="J552" s="11" t="str">
        <f t="shared" si="55"/>
        <v/>
      </c>
      <c r="K552" s="11"/>
      <c r="M552" s="36"/>
      <c r="N552" s="11" t="str">
        <f>IF(E552&lt;&gt;"",VLOOKUP(E552,依頼一覧!F:H,2,0),"")</f>
        <v/>
      </c>
    </row>
    <row r="553" spans="3:14">
      <c r="C553" s="12"/>
      <c r="J553" s="11" t="str">
        <f t="shared" si="55"/>
        <v/>
      </c>
      <c r="K553" s="11"/>
      <c r="M553" s="36"/>
      <c r="N553" s="11" t="str">
        <f>IF(E553&lt;&gt;"",VLOOKUP(E553,依頼一覧!F:H,2,0),"")</f>
        <v/>
      </c>
    </row>
    <row r="554" spans="3:14">
      <c r="C554" s="12"/>
      <c r="J554" s="11" t="str">
        <f t="shared" si="55"/>
        <v/>
      </c>
      <c r="K554" s="11"/>
      <c r="M554" s="36"/>
      <c r="N554" s="11" t="str">
        <f>IF(E554&lt;&gt;"",VLOOKUP(E554,依頼一覧!F:H,2,0),"")</f>
        <v/>
      </c>
    </row>
    <row r="555" spans="3:14">
      <c r="C555" s="12"/>
      <c r="J555" s="11" t="str">
        <f t="shared" si="55"/>
        <v/>
      </c>
      <c r="K555" s="11"/>
      <c r="M555" s="36"/>
      <c r="N555" s="11" t="str">
        <f>IF(E555&lt;&gt;"",VLOOKUP(E555,依頼一覧!F:H,2,0),"")</f>
        <v/>
      </c>
    </row>
    <row r="556" spans="3:14">
      <c r="C556" s="12"/>
      <c r="J556" s="11" t="str">
        <f t="shared" si="55"/>
        <v/>
      </c>
      <c r="K556" s="11"/>
      <c r="M556" s="36"/>
      <c r="N556" s="11" t="str">
        <f>IF(E556&lt;&gt;"",VLOOKUP(E556,依頼一覧!F:H,2,0),"")</f>
        <v/>
      </c>
    </row>
    <row r="557" spans="3:14">
      <c r="C557" s="12"/>
      <c r="J557" s="11" t="str">
        <f t="shared" si="55"/>
        <v/>
      </c>
      <c r="K557" s="11"/>
      <c r="M557" s="36"/>
      <c r="N557" s="11" t="str">
        <f>IF(E557&lt;&gt;"",VLOOKUP(E557,依頼一覧!F:H,2,0),"")</f>
        <v/>
      </c>
    </row>
    <row r="558" spans="3:14">
      <c r="C558" s="12"/>
      <c r="J558" s="11" t="str">
        <f t="shared" si="55"/>
        <v/>
      </c>
      <c r="K558" s="11"/>
      <c r="M558" s="36"/>
      <c r="N558" s="11" t="str">
        <f>IF(E558&lt;&gt;"",VLOOKUP(E558,依頼一覧!F:H,2,0),"")</f>
        <v/>
      </c>
    </row>
    <row r="559" spans="3:14">
      <c r="C559" s="12"/>
      <c r="J559" s="11" t="str">
        <f t="shared" si="55"/>
        <v/>
      </c>
      <c r="K559" s="11"/>
      <c r="M559" s="36"/>
      <c r="N559" s="11" t="str">
        <f>IF(E559&lt;&gt;"",VLOOKUP(E559,依頼一覧!F:H,2,0),"")</f>
        <v/>
      </c>
    </row>
    <row r="560" spans="3:14">
      <c r="C560" s="12"/>
      <c r="J560" s="11" t="str">
        <f t="shared" si="55"/>
        <v/>
      </c>
      <c r="K560" s="11"/>
      <c r="M560" s="36"/>
      <c r="N560" s="11" t="str">
        <f>IF(E560&lt;&gt;"",VLOOKUP(E560,依頼一覧!F:H,2,0),"")</f>
        <v/>
      </c>
    </row>
    <row r="561" spans="3:14">
      <c r="C561" s="12"/>
      <c r="J561" s="11" t="str">
        <f t="shared" si="55"/>
        <v/>
      </c>
      <c r="K561" s="11"/>
      <c r="M561" s="36"/>
      <c r="N561" s="11" t="str">
        <f>IF(E561&lt;&gt;"",VLOOKUP(E561,依頼一覧!F:H,2,0),"")</f>
        <v/>
      </c>
    </row>
    <row r="562" spans="3:14">
      <c r="C562" s="12"/>
      <c r="J562" s="11" t="str">
        <f t="shared" si="55"/>
        <v/>
      </c>
      <c r="K562" s="11"/>
      <c r="M562" s="36"/>
      <c r="N562" s="11" t="str">
        <f>IF(E562&lt;&gt;"",VLOOKUP(E562,依頼一覧!F:H,2,0),"")</f>
        <v/>
      </c>
    </row>
    <row r="563" spans="3:14">
      <c r="C563" s="12"/>
      <c r="J563" s="11" t="str">
        <f t="shared" si="55"/>
        <v/>
      </c>
      <c r="K563" s="11"/>
      <c r="M563" s="36"/>
      <c r="N563" s="11" t="str">
        <f>IF(E563&lt;&gt;"",VLOOKUP(E563,依頼一覧!F:H,2,0),"")</f>
        <v/>
      </c>
    </row>
    <row r="564" spans="3:14">
      <c r="C564" s="12"/>
      <c r="J564" s="11" t="str">
        <f t="shared" si="55"/>
        <v/>
      </c>
      <c r="K564" s="11"/>
      <c r="M564" s="36"/>
      <c r="N564" s="11" t="str">
        <f>IF(E564&lt;&gt;"",VLOOKUP(E564,依頼一覧!F:H,2,0),"")</f>
        <v/>
      </c>
    </row>
    <row r="565" spans="3:14">
      <c r="C565" s="12"/>
      <c r="J565" s="11" t="str">
        <f t="shared" si="55"/>
        <v/>
      </c>
      <c r="K565" s="11"/>
      <c r="M565" s="36"/>
      <c r="N565" s="11" t="str">
        <f>IF(E565&lt;&gt;"",VLOOKUP(E565,依頼一覧!F:H,2,0),"")</f>
        <v/>
      </c>
    </row>
    <row r="566" spans="3:14">
      <c r="C566" s="12"/>
      <c r="J566" s="11" t="str">
        <f t="shared" si="55"/>
        <v/>
      </c>
      <c r="K566" s="11"/>
      <c r="M566" s="36"/>
      <c r="N566" s="11" t="str">
        <f>IF(E566&lt;&gt;"",VLOOKUP(E566,依頼一覧!F:H,2,0),"")</f>
        <v/>
      </c>
    </row>
    <row r="567" spans="3:14">
      <c r="C567" s="12"/>
      <c r="J567" s="11" t="str">
        <f t="shared" si="55"/>
        <v/>
      </c>
      <c r="K567" s="11"/>
      <c r="M567" s="36"/>
      <c r="N567" s="11" t="str">
        <f>IF(E567&lt;&gt;"",VLOOKUP(E567,依頼一覧!F:H,2,0),"")</f>
        <v/>
      </c>
    </row>
    <row r="568" spans="3:14">
      <c r="C568" s="12"/>
      <c r="J568" s="11" t="str">
        <f t="shared" si="55"/>
        <v/>
      </c>
      <c r="K568" s="11"/>
      <c r="M568" s="36"/>
      <c r="N568" s="11" t="str">
        <f>IF(E568&lt;&gt;"",VLOOKUP(E568,依頼一覧!F:H,2,0),"")</f>
        <v/>
      </c>
    </row>
    <row r="569" spans="3:14">
      <c r="C569" s="12"/>
      <c r="J569" s="11" t="str">
        <f t="shared" si="55"/>
        <v/>
      </c>
      <c r="K569" s="11"/>
      <c r="M569" s="36"/>
      <c r="N569" s="11" t="str">
        <f>IF(E569&lt;&gt;"",VLOOKUP(E569,依頼一覧!F:H,2,0),"")</f>
        <v/>
      </c>
    </row>
    <row r="570" spans="3:14">
      <c r="C570" s="12"/>
      <c r="J570" s="11" t="str">
        <f t="shared" si="55"/>
        <v/>
      </c>
      <c r="K570" s="11"/>
      <c r="M570" s="36"/>
      <c r="N570" s="11" t="str">
        <f>IF(E570&lt;&gt;"",VLOOKUP(E570,依頼一覧!F:H,2,0),"")</f>
        <v/>
      </c>
    </row>
    <row r="571" spans="3:14">
      <c r="C571" s="12"/>
      <c r="J571" s="11" t="str">
        <f t="shared" si="55"/>
        <v/>
      </c>
      <c r="K571" s="11"/>
      <c r="M571" s="36"/>
      <c r="N571" s="11" t="str">
        <f>IF(E571&lt;&gt;"",VLOOKUP(E571,依頼一覧!F:H,2,0),"")</f>
        <v/>
      </c>
    </row>
    <row r="572" spans="3:14">
      <c r="C572" s="12"/>
      <c r="J572" s="11" t="str">
        <f t="shared" si="55"/>
        <v/>
      </c>
      <c r="K572" s="11"/>
      <c r="M572" s="36"/>
      <c r="N572" s="11" t="str">
        <f>IF(E572&lt;&gt;"",VLOOKUP(E572,依頼一覧!F:H,2,0),"")</f>
        <v/>
      </c>
    </row>
    <row r="573" spans="3:14">
      <c r="C573" s="12"/>
      <c r="J573" s="11" t="str">
        <f t="shared" si="55"/>
        <v/>
      </c>
      <c r="K573" s="11"/>
      <c r="M573" s="36"/>
      <c r="N573" s="11" t="str">
        <f>IF(E573&lt;&gt;"",VLOOKUP(E573,依頼一覧!F:H,2,0),"")</f>
        <v/>
      </c>
    </row>
    <row r="574" spans="3:14">
      <c r="C574" s="12"/>
      <c r="J574" s="11" t="str">
        <f t="shared" si="55"/>
        <v/>
      </c>
      <c r="K574" s="11"/>
      <c r="M574" s="36"/>
      <c r="N574" s="11" t="str">
        <f>IF(E574&lt;&gt;"",VLOOKUP(E574,依頼一覧!F:H,2,0),"")</f>
        <v/>
      </c>
    </row>
    <row r="575" spans="3:14">
      <c r="C575" s="12"/>
      <c r="J575" s="11" t="str">
        <f t="shared" si="55"/>
        <v/>
      </c>
      <c r="K575" s="11"/>
      <c r="M575" s="36"/>
      <c r="N575" s="11" t="str">
        <f>IF(E575&lt;&gt;"",VLOOKUP(E575,依頼一覧!F:H,2,0),"")</f>
        <v/>
      </c>
    </row>
    <row r="576" spans="3:14">
      <c r="C576" s="12"/>
      <c r="J576" s="11" t="str">
        <f t="shared" si="55"/>
        <v/>
      </c>
      <c r="K576" s="11"/>
      <c r="M576" s="36"/>
      <c r="N576" s="11" t="str">
        <f>IF(E576&lt;&gt;"",VLOOKUP(E576,依頼一覧!F:H,2,0),"")</f>
        <v/>
      </c>
    </row>
    <row r="577" spans="3:14">
      <c r="C577" s="12"/>
      <c r="J577" s="11" t="str">
        <f t="shared" si="55"/>
        <v/>
      </c>
      <c r="K577" s="11"/>
      <c r="M577" s="36"/>
      <c r="N577" s="11" t="str">
        <f>IF(E577&lt;&gt;"",VLOOKUP(E577,依頼一覧!F:H,2,0),"")</f>
        <v/>
      </c>
    </row>
    <row r="578" spans="3:14">
      <c r="C578" s="12"/>
      <c r="J578" s="11" t="str">
        <f t="shared" si="55"/>
        <v/>
      </c>
      <c r="K578" s="11"/>
      <c r="M578" s="36"/>
      <c r="N578" s="11" t="str">
        <f>IF(E578&lt;&gt;"",VLOOKUP(E578,依頼一覧!F:H,2,0),"")</f>
        <v/>
      </c>
    </row>
    <row r="579" spans="3:14">
      <c r="C579" s="12"/>
      <c r="J579" s="11" t="str">
        <f t="shared" ref="J579:J642" si="56">IF(E579&lt;&gt;"",
IF(
OR(VALUE(G579)=31091,VALUE(G579)=49561,VALUE(G579)=49790,VALUE(G579)=48161,VALUE(G579)=49661,VALUE(G579)=49861,VALUE(G579)=48561,VALUE(G579)=49679,VALUE(G579)=60522,VALUE(G579)=49261,VALUE(G579)=49681,VALUE(G579)=71151,VALUE(G579)=49361,VALUE(G579)=49743,VALUE(G579)=77334,VALUE(G579)=49461,VALUE(G579)=49761,VALUE(G579)=99661,VALUE(G579)=917,VALUE(G579)=10035,VALUE(G579)=49663,VALUE(G579)=49665,VALUE(G579)=60020,VALUE(G579)=99660,VALUE(G579)=99663,VALUE(G579)=99665,VALUE(G579)=71151,VALUE(G579)=31081),"JCB",
IF(
E579=0,"J-Mups","MUN"
)
),"")</f>
        <v/>
      </c>
      <c r="K579" s="11"/>
      <c r="M579" s="36"/>
      <c r="N579" s="11" t="str">
        <f>IF(E579&lt;&gt;"",VLOOKUP(E579,依頼一覧!F:H,2,0),"")</f>
        <v/>
      </c>
    </row>
    <row r="580" spans="3:14">
      <c r="C580" s="12"/>
      <c r="J580" s="11" t="str">
        <f t="shared" si="56"/>
        <v/>
      </c>
      <c r="K580" s="11"/>
      <c r="M580" s="36"/>
      <c r="N580" s="11" t="str">
        <f>IF(E580&lt;&gt;"",VLOOKUP(E580,依頼一覧!F:H,2,0),"")</f>
        <v/>
      </c>
    </row>
    <row r="581" spans="3:14">
      <c r="C581" s="12"/>
      <c r="J581" s="11" t="str">
        <f t="shared" si="56"/>
        <v/>
      </c>
      <c r="K581" s="11"/>
      <c r="M581" s="36"/>
      <c r="N581" s="11" t="str">
        <f>IF(E581&lt;&gt;"",VLOOKUP(E581,依頼一覧!F:H,2,0),"")</f>
        <v/>
      </c>
    </row>
    <row r="582" spans="3:14">
      <c r="C582" s="12"/>
      <c r="J582" s="11" t="str">
        <f t="shared" si="56"/>
        <v/>
      </c>
      <c r="K582" s="11"/>
      <c r="M582" s="36"/>
      <c r="N582" s="11" t="str">
        <f>IF(E582&lt;&gt;"",VLOOKUP(E582,依頼一覧!F:H,2,0),"")</f>
        <v/>
      </c>
    </row>
    <row r="583" spans="3:14">
      <c r="C583" s="12"/>
      <c r="J583" s="11" t="str">
        <f t="shared" si="56"/>
        <v/>
      </c>
      <c r="K583" s="11"/>
      <c r="M583" s="36"/>
      <c r="N583" s="11" t="str">
        <f>IF(E583&lt;&gt;"",VLOOKUP(E583,依頼一覧!F:H,2,0),"")</f>
        <v/>
      </c>
    </row>
    <row r="584" spans="3:14">
      <c r="C584" s="12"/>
      <c r="J584" s="11" t="str">
        <f t="shared" si="56"/>
        <v/>
      </c>
      <c r="K584" s="11"/>
      <c r="M584" s="36"/>
      <c r="N584" s="11" t="str">
        <f>IF(E584&lt;&gt;"",VLOOKUP(E584,依頼一覧!F:H,2,0),"")</f>
        <v/>
      </c>
    </row>
    <row r="585" spans="3:14">
      <c r="C585" s="12"/>
      <c r="J585" s="11" t="str">
        <f t="shared" si="56"/>
        <v/>
      </c>
      <c r="K585" s="11"/>
      <c r="M585" s="36"/>
      <c r="N585" s="11" t="str">
        <f>IF(E585&lt;&gt;"",VLOOKUP(E585,依頼一覧!F:H,2,0),"")</f>
        <v/>
      </c>
    </row>
    <row r="586" spans="3:14">
      <c r="C586" s="12"/>
      <c r="J586" s="11" t="str">
        <f t="shared" si="56"/>
        <v/>
      </c>
      <c r="K586" s="11"/>
      <c r="M586" s="36"/>
      <c r="N586" s="11" t="str">
        <f>IF(E586&lt;&gt;"",VLOOKUP(E586,依頼一覧!F:H,2,0),"")</f>
        <v/>
      </c>
    </row>
    <row r="587" spans="3:14">
      <c r="C587" s="12"/>
      <c r="J587" s="11" t="str">
        <f t="shared" si="56"/>
        <v/>
      </c>
      <c r="K587" s="11"/>
      <c r="M587" s="36"/>
      <c r="N587" s="11" t="str">
        <f>IF(E587&lt;&gt;"",VLOOKUP(E587,依頼一覧!F:H,2,0),"")</f>
        <v/>
      </c>
    </row>
    <row r="588" spans="3:14">
      <c r="C588" s="12"/>
      <c r="J588" s="11" t="str">
        <f t="shared" si="56"/>
        <v/>
      </c>
      <c r="K588" s="11"/>
      <c r="M588" s="36"/>
      <c r="N588" s="11" t="str">
        <f>IF(E588&lt;&gt;"",VLOOKUP(E588,依頼一覧!F:H,2,0),"")</f>
        <v/>
      </c>
    </row>
    <row r="589" spans="3:14">
      <c r="C589" s="12"/>
      <c r="J589" s="11" t="str">
        <f t="shared" si="56"/>
        <v/>
      </c>
      <c r="K589" s="11"/>
      <c r="M589" s="36"/>
      <c r="N589" s="11" t="str">
        <f>IF(E589&lt;&gt;"",VLOOKUP(E589,依頼一覧!F:H,2,0),"")</f>
        <v/>
      </c>
    </row>
    <row r="590" spans="3:14">
      <c r="C590" s="12"/>
      <c r="J590" s="11" t="str">
        <f t="shared" si="56"/>
        <v/>
      </c>
      <c r="K590" s="11"/>
      <c r="M590" s="36"/>
      <c r="N590" s="11" t="str">
        <f>IF(E590&lt;&gt;"",VLOOKUP(E590,依頼一覧!F:H,2,0),"")</f>
        <v/>
      </c>
    </row>
    <row r="591" spans="3:14">
      <c r="C591" s="12"/>
      <c r="J591" s="11" t="str">
        <f t="shared" si="56"/>
        <v/>
      </c>
      <c r="K591" s="11"/>
      <c r="M591" s="36"/>
      <c r="N591" s="11" t="str">
        <f>IF(E591&lt;&gt;"",VLOOKUP(E591,依頼一覧!F:H,2,0),"")</f>
        <v/>
      </c>
    </row>
    <row r="592" spans="3:14">
      <c r="C592" s="12"/>
      <c r="J592" s="11" t="str">
        <f t="shared" si="56"/>
        <v/>
      </c>
      <c r="K592" s="11"/>
      <c r="M592" s="36"/>
      <c r="N592" s="11" t="str">
        <f>IF(E592&lt;&gt;"",VLOOKUP(E592,依頼一覧!F:H,2,0),"")</f>
        <v/>
      </c>
    </row>
    <row r="593" spans="3:14">
      <c r="C593" s="12"/>
      <c r="J593" s="11" t="str">
        <f t="shared" si="56"/>
        <v/>
      </c>
      <c r="K593" s="11"/>
      <c r="M593" s="36"/>
      <c r="N593" s="11" t="str">
        <f>IF(E593&lt;&gt;"",VLOOKUP(E593,依頼一覧!F:H,2,0),"")</f>
        <v/>
      </c>
    </row>
    <row r="594" spans="3:14">
      <c r="C594" s="12"/>
      <c r="J594" s="11" t="str">
        <f t="shared" si="56"/>
        <v/>
      </c>
      <c r="K594" s="11"/>
      <c r="M594" s="36"/>
      <c r="N594" s="11" t="str">
        <f>IF(E594&lt;&gt;"",VLOOKUP(E594,依頼一覧!F:H,2,0),"")</f>
        <v/>
      </c>
    </row>
    <row r="595" spans="3:14">
      <c r="C595" s="12"/>
      <c r="J595" s="11" t="str">
        <f t="shared" si="56"/>
        <v/>
      </c>
      <c r="K595" s="11"/>
      <c r="M595" s="36"/>
      <c r="N595" s="11" t="str">
        <f>IF(E595&lt;&gt;"",VLOOKUP(E595,依頼一覧!F:H,2,0),"")</f>
        <v/>
      </c>
    </row>
    <row r="596" spans="3:14">
      <c r="C596" s="12"/>
      <c r="J596" s="11" t="str">
        <f t="shared" si="56"/>
        <v/>
      </c>
      <c r="K596" s="11"/>
      <c r="M596" s="36"/>
      <c r="N596" s="11" t="str">
        <f>IF(E596&lt;&gt;"",VLOOKUP(E596,依頼一覧!F:H,2,0),"")</f>
        <v/>
      </c>
    </row>
    <row r="597" spans="3:14">
      <c r="C597" s="12"/>
      <c r="J597" s="11" t="str">
        <f t="shared" si="56"/>
        <v/>
      </c>
      <c r="K597" s="11"/>
      <c r="M597" s="36"/>
      <c r="N597" s="11" t="str">
        <f>IF(E597&lt;&gt;"",VLOOKUP(E597,依頼一覧!F:H,2,0),"")</f>
        <v/>
      </c>
    </row>
    <row r="598" spans="3:14">
      <c r="C598" s="12"/>
      <c r="J598" s="11" t="str">
        <f t="shared" si="56"/>
        <v/>
      </c>
      <c r="K598" s="11"/>
      <c r="M598" s="36"/>
      <c r="N598" s="11" t="str">
        <f>IF(E598&lt;&gt;"",VLOOKUP(E598,依頼一覧!F:H,2,0),"")</f>
        <v/>
      </c>
    </row>
    <row r="599" spans="3:14">
      <c r="C599" s="12"/>
      <c r="J599" s="11" t="str">
        <f t="shared" si="56"/>
        <v/>
      </c>
      <c r="K599" s="11"/>
      <c r="M599" s="36"/>
      <c r="N599" s="11" t="str">
        <f>IF(E599&lt;&gt;"",VLOOKUP(E599,依頼一覧!F:H,2,0),"")</f>
        <v/>
      </c>
    </row>
    <row r="600" spans="3:14">
      <c r="C600" s="12"/>
      <c r="J600" s="11" t="str">
        <f t="shared" si="56"/>
        <v/>
      </c>
      <c r="K600" s="11"/>
      <c r="M600" s="36"/>
      <c r="N600" s="11" t="str">
        <f>IF(E600&lt;&gt;"",VLOOKUP(E600,依頼一覧!F:H,2,0),"")</f>
        <v/>
      </c>
    </row>
    <row r="601" spans="3:14">
      <c r="C601" s="12"/>
      <c r="J601" s="11" t="str">
        <f t="shared" si="56"/>
        <v/>
      </c>
      <c r="K601" s="11"/>
      <c r="M601" s="36"/>
      <c r="N601" s="11" t="str">
        <f>IF(E601&lt;&gt;"",VLOOKUP(E601,依頼一覧!F:H,2,0),"")</f>
        <v/>
      </c>
    </row>
    <row r="602" spans="3:14">
      <c r="C602" s="12"/>
      <c r="J602" s="11" t="str">
        <f t="shared" si="56"/>
        <v/>
      </c>
      <c r="K602" s="11"/>
      <c r="M602" s="36"/>
      <c r="N602" s="11" t="str">
        <f>IF(E602&lt;&gt;"",VLOOKUP(E602,依頼一覧!F:H,2,0),"")</f>
        <v/>
      </c>
    </row>
    <row r="603" spans="3:14">
      <c r="C603" s="12"/>
      <c r="J603" s="11" t="str">
        <f t="shared" si="56"/>
        <v/>
      </c>
      <c r="K603" s="11"/>
      <c r="M603" s="36"/>
      <c r="N603" s="11" t="str">
        <f>IF(E603&lt;&gt;"",VLOOKUP(E603,依頼一覧!F:H,2,0),"")</f>
        <v/>
      </c>
    </row>
    <row r="604" spans="3:14">
      <c r="C604" s="12"/>
      <c r="J604" s="11" t="str">
        <f t="shared" si="56"/>
        <v/>
      </c>
      <c r="K604" s="11"/>
      <c r="M604" s="36"/>
      <c r="N604" s="11" t="str">
        <f>IF(E604&lt;&gt;"",VLOOKUP(E604,依頼一覧!F:H,2,0),"")</f>
        <v/>
      </c>
    </row>
    <row r="605" spans="3:14">
      <c r="C605" s="12"/>
      <c r="J605" s="11" t="str">
        <f t="shared" si="56"/>
        <v/>
      </c>
      <c r="K605" s="11"/>
      <c r="M605" s="36"/>
      <c r="N605" s="11" t="str">
        <f>IF(E605&lt;&gt;"",VLOOKUP(E605,依頼一覧!F:H,2,0),"")</f>
        <v/>
      </c>
    </row>
    <row r="606" spans="3:14">
      <c r="C606" s="12"/>
      <c r="J606" s="11" t="str">
        <f t="shared" si="56"/>
        <v/>
      </c>
      <c r="K606" s="11"/>
      <c r="M606" s="36"/>
      <c r="N606" s="11" t="str">
        <f>IF(E606&lt;&gt;"",VLOOKUP(E606,依頼一覧!F:H,2,0),"")</f>
        <v/>
      </c>
    </row>
    <row r="607" spans="3:14">
      <c r="C607" s="12"/>
      <c r="J607" s="11" t="str">
        <f t="shared" si="56"/>
        <v/>
      </c>
      <c r="K607" s="11"/>
      <c r="M607" s="36"/>
      <c r="N607" s="11" t="str">
        <f>IF(E607&lt;&gt;"",VLOOKUP(E607,依頼一覧!F:H,2,0),"")</f>
        <v/>
      </c>
    </row>
    <row r="608" spans="3:14">
      <c r="C608" s="12"/>
      <c r="J608" s="11" t="str">
        <f t="shared" si="56"/>
        <v/>
      </c>
      <c r="K608" s="11"/>
      <c r="M608" s="36"/>
      <c r="N608" s="11" t="str">
        <f>IF(E608&lt;&gt;"",VLOOKUP(E608,依頼一覧!F:H,2,0),"")</f>
        <v/>
      </c>
    </row>
    <row r="609" spans="3:14">
      <c r="C609" s="12"/>
      <c r="J609" s="11" t="str">
        <f t="shared" si="56"/>
        <v/>
      </c>
      <c r="K609" s="11"/>
      <c r="M609" s="36"/>
      <c r="N609" s="11" t="str">
        <f>IF(E609&lt;&gt;"",VLOOKUP(E609,依頼一覧!F:H,2,0),"")</f>
        <v/>
      </c>
    </row>
    <row r="610" spans="3:14">
      <c r="C610" s="12"/>
      <c r="J610" s="11" t="str">
        <f t="shared" si="56"/>
        <v/>
      </c>
      <c r="K610" s="11"/>
      <c r="M610" s="36"/>
      <c r="N610" s="11" t="str">
        <f>IF(E610&lt;&gt;"",VLOOKUP(E610,依頼一覧!F:H,2,0),"")</f>
        <v/>
      </c>
    </row>
    <row r="611" spans="3:14">
      <c r="C611" s="12"/>
      <c r="J611" s="11" t="str">
        <f t="shared" si="56"/>
        <v/>
      </c>
      <c r="K611" s="11"/>
      <c r="M611" s="36"/>
      <c r="N611" s="11" t="str">
        <f>IF(E611&lt;&gt;"",VLOOKUP(E611,依頼一覧!F:H,2,0),"")</f>
        <v/>
      </c>
    </row>
    <row r="612" spans="3:14">
      <c r="C612" s="12"/>
      <c r="J612" s="11" t="str">
        <f t="shared" si="56"/>
        <v/>
      </c>
      <c r="K612" s="11"/>
      <c r="M612" s="36"/>
      <c r="N612" s="11" t="str">
        <f>IF(E612&lt;&gt;"",VLOOKUP(E612,依頼一覧!F:H,2,0),"")</f>
        <v/>
      </c>
    </row>
    <row r="613" spans="3:14">
      <c r="C613" s="12"/>
      <c r="J613" s="11" t="str">
        <f t="shared" si="56"/>
        <v/>
      </c>
      <c r="K613" s="11"/>
      <c r="M613" s="36"/>
      <c r="N613" s="11" t="str">
        <f>IF(E613&lt;&gt;"",VLOOKUP(E613,依頼一覧!F:H,2,0),"")</f>
        <v/>
      </c>
    </row>
    <row r="614" spans="3:14">
      <c r="C614" s="12"/>
      <c r="J614" s="11" t="str">
        <f t="shared" si="56"/>
        <v/>
      </c>
      <c r="K614" s="11"/>
      <c r="M614" s="36"/>
      <c r="N614" s="11" t="str">
        <f>IF(E614&lt;&gt;"",VLOOKUP(E614,依頼一覧!F:H,2,0),"")</f>
        <v/>
      </c>
    </row>
    <row r="615" spans="3:14">
      <c r="C615" s="12"/>
      <c r="J615" s="11" t="str">
        <f t="shared" si="56"/>
        <v/>
      </c>
      <c r="K615" s="11"/>
      <c r="M615" s="36"/>
      <c r="N615" s="11" t="str">
        <f>IF(E615&lt;&gt;"",VLOOKUP(E615,依頼一覧!F:H,2,0),"")</f>
        <v/>
      </c>
    </row>
    <row r="616" spans="3:14">
      <c r="C616" s="12"/>
      <c r="J616" s="11" t="str">
        <f t="shared" si="56"/>
        <v/>
      </c>
      <c r="K616" s="11"/>
      <c r="M616" s="36"/>
      <c r="N616" s="11" t="str">
        <f>IF(E616&lt;&gt;"",VLOOKUP(E616,依頼一覧!F:H,2,0),"")</f>
        <v/>
      </c>
    </row>
    <row r="617" spans="3:14">
      <c r="C617" s="12"/>
      <c r="J617" s="11" t="str">
        <f t="shared" si="56"/>
        <v/>
      </c>
      <c r="K617" s="11"/>
      <c r="M617" s="36"/>
      <c r="N617" s="11" t="str">
        <f>IF(E617&lt;&gt;"",VLOOKUP(E617,依頼一覧!F:H,2,0),"")</f>
        <v/>
      </c>
    </row>
    <row r="618" spans="3:14">
      <c r="C618" s="12"/>
      <c r="J618" s="11" t="str">
        <f t="shared" si="56"/>
        <v/>
      </c>
      <c r="K618" s="11"/>
      <c r="M618" s="36"/>
      <c r="N618" s="11" t="str">
        <f>IF(E618&lt;&gt;"",VLOOKUP(E618,依頼一覧!F:H,2,0),"")</f>
        <v/>
      </c>
    </row>
    <row r="619" spans="3:14">
      <c r="C619" s="12"/>
      <c r="J619" s="11" t="str">
        <f t="shared" si="56"/>
        <v/>
      </c>
      <c r="K619" s="11"/>
      <c r="M619" s="36"/>
      <c r="N619" s="11" t="str">
        <f>IF(E619&lt;&gt;"",VLOOKUP(E619,依頼一覧!F:H,2,0),"")</f>
        <v/>
      </c>
    </row>
    <row r="620" spans="3:14">
      <c r="C620" s="12"/>
      <c r="J620" s="11" t="str">
        <f t="shared" si="56"/>
        <v/>
      </c>
      <c r="K620" s="11"/>
      <c r="M620" s="36"/>
      <c r="N620" s="11" t="str">
        <f>IF(E620&lt;&gt;"",VLOOKUP(E620,依頼一覧!F:H,2,0),"")</f>
        <v/>
      </c>
    </row>
    <row r="621" spans="3:14">
      <c r="C621" s="12"/>
      <c r="J621" s="11" t="str">
        <f t="shared" si="56"/>
        <v/>
      </c>
      <c r="K621" s="11"/>
      <c r="M621" s="36"/>
      <c r="N621" s="11" t="str">
        <f>IF(E621&lt;&gt;"",VLOOKUP(E621,依頼一覧!F:H,2,0),"")</f>
        <v/>
      </c>
    </row>
    <row r="622" spans="3:14">
      <c r="C622" s="12"/>
      <c r="J622" s="11" t="str">
        <f t="shared" si="56"/>
        <v/>
      </c>
      <c r="K622" s="11"/>
      <c r="M622" s="36"/>
      <c r="N622" s="11" t="str">
        <f>IF(E622&lt;&gt;"",VLOOKUP(E622,依頼一覧!F:H,2,0),"")</f>
        <v/>
      </c>
    </row>
    <row r="623" spans="3:14">
      <c r="C623" s="12"/>
      <c r="J623" s="11" t="str">
        <f t="shared" si="56"/>
        <v/>
      </c>
      <c r="K623" s="11"/>
      <c r="M623" s="36"/>
      <c r="N623" s="11" t="str">
        <f>IF(E623&lt;&gt;"",VLOOKUP(E623,依頼一覧!F:H,2,0),"")</f>
        <v/>
      </c>
    </row>
    <row r="624" spans="3:14">
      <c r="C624" s="12"/>
      <c r="J624" s="11" t="str">
        <f t="shared" si="56"/>
        <v/>
      </c>
      <c r="K624" s="11"/>
      <c r="M624" s="36"/>
      <c r="N624" s="11" t="str">
        <f>IF(E624&lt;&gt;"",VLOOKUP(E624,依頼一覧!F:H,2,0),"")</f>
        <v/>
      </c>
    </row>
    <row r="625" spans="3:14">
      <c r="C625" s="12"/>
      <c r="J625" s="11" t="str">
        <f t="shared" si="56"/>
        <v/>
      </c>
      <c r="K625" s="11"/>
      <c r="M625" s="36"/>
      <c r="N625" s="11" t="str">
        <f>IF(E625&lt;&gt;"",VLOOKUP(E625,依頼一覧!F:H,2,0),"")</f>
        <v/>
      </c>
    </row>
    <row r="626" spans="3:14">
      <c r="C626" s="12"/>
      <c r="J626" s="11" t="str">
        <f t="shared" si="56"/>
        <v/>
      </c>
      <c r="K626" s="11"/>
      <c r="M626" s="36"/>
      <c r="N626" s="11" t="str">
        <f>IF(E626&lt;&gt;"",VLOOKUP(E626,依頼一覧!F:H,2,0),"")</f>
        <v/>
      </c>
    </row>
    <row r="627" spans="3:14">
      <c r="C627" s="12"/>
      <c r="J627" s="11" t="str">
        <f t="shared" si="56"/>
        <v/>
      </c>
      <c r="K627" s="11"/>
      <c r="M627" s="36"/>
      <c r="N627" s="11" t="str">
        <f>IF(E627&lt;&gt;"",VLOOKUP(E627,依頼一覧!F:H,2,0),"")</f>
        <v/>
      </c>
    </row>
    <row r="628" spans="3:14">
      <c r="C628" s="12"/>
      <c r="J628" s="11" t="str">
        <f t="shared" si="56"/>
        <v/>
      </c>
      <c r="K628" s="11"/>
      <c r="M628" s="36"/>
      <c r="N628" s="11" t="str">
        <f>IF(E628&lt;&gt;"",VLOOKUP(E628,依頼一覧!F:H,2,0),"")</f>
        <v/>
      </c>
    </row>
    <row r="629" spans="3:14">
      <c r="C629" s="12"/>
      <c r="J629" s="11" t="str">
        <f t="shared" si="56"/>
        <v/>
      </c>
      <c r="K629" s="11"/>
      <c r="M629" s="36"/>
      <c r="N629" s="11" t="str">
        <f>IF(E629&lt;&gt;"",VLOOKUP(E629,依頼一覧!F:H,2,0),"")</f>
        <v/>
      </c>
    </row>
    <row r="630" spans="3:14">
      <c r="C630" s="12"/>
      <c r="J630" s="11" t="str">
        <f t="shared" si="56"/>
        <v/>
      </c>
      <c r="K630" s="11"/>
      <c r="M630" s="36"/>
      <c r="N630" s="11" t="str">
        <f>IF(E630&lt;&gt;"",VLOOKUP(E630,依頼一覧!F:H,2,0),"")</f>
        <v/>
      </c>
    </row>
    <row r="631" spans="3:14">
      <c r="C631" s="12"/>
      <c r="J631" s="11" t="str">
        <f t="shared" si="56"/>
        <v/>
      </c>
      <c r="K631" s="11"/>
      <c r="M631" s="36"/>
      <c r="N631" s="11" t="str">
        <f>IF(E631&lt;&gt;"",VLOOKUP(E631,依頼一覧!F:H,2,0),"")</f>
        <v/>
      </c>
    </row>
    <row r="632" spans="3:14">
      <c r="C632" s="12"/>
      <c r="J632" s="11" t="str">
        <f t="shared" si="56"/>
        <v/>
      </c>
      <c r="K632" s="11"/>
      <c r="M632" s="36"/>
      <c r="N632" s="11" t="str">
        <f>IF(E632&lt;&gt;"",VLOOKUP(E632,依頼一覧!F:H,2,0),"")</f>
        <v/>
      </c>
    </row>
    <row r="633" spans="3:14">
      <c r="C633" s="12"/>
      <c r="J633" s="11" t="str">
        <f t="shared" si="56"/>
        <v/>
      </c>
      <c r="K633" s="11"/>
      <c r="M633" s="36"/>
      <c r="N633" s="11" t="str">
        <f>IF(E633&lt;&gt;"",VLOOKUP(E633,依頼一覧!F:H,2,0),"")</f>
        <v/>
      </c>
    </row>
    <row r="634" spans="3:14">
      <c r="C634" s="12"/>
      <c r="J634" s="11" t="str">
        <f t="shared" si="56"/>
        <v/>
      </c>
      <c r="K634" s="11"/>
      <c r="M634" s="36"/>
      <c r="N634" s="11" t="str">
        <f>IF(E634&lt;&gt;"",VLOOKUP(E634,依頼一覧!F:H,2,0),"")</f>
        <v/>
      </c>
    </row>
    <row r="635" spans="3:14">
      <c r="C635" s="12"/>
      <c r="J635" s="11" t="str">
        <f t="shared" si="56"/>
        <v/>
      </c>
      <c r="K635" s="11"/>
      <c r="M635" s="36"/>
      <c r="N635" s="11" t="str">
        <f>IF(E635&lt;&gt;"",VLOOKUP(E635,依頼一覧!F:H,2,0),"")</f>
        <v/>
      </c>
    </row>
    <row r="636" spans="3:14">
      <c r="C636" s="12"/>
      <c r="J636" s="11" t="str">
        <f t="shared" si="56"/>
        <v/>
      </c>
      <c r="K636" s="11"/>
      <c r="M636" s="36"/>
      <c r="N636" s="11" t="str">
        <f>IF(E636&lt;&gt;"",VLOOKUP(E636,依頼一覧!F:H,2,0),"")</f>
        <v/>
      </c>
    </row>
    <row r="637" spans="3:14">
      <c r="C637" s="12"/>
      <c r="J637" s="11" t="str">
        <f t="shared" si="56"/>
        <v/>
      </c>
      <c r="K637" s="11"/>
      <c r="M637" s="36"/>
      <c r="N637" s="11" t="str">
        <f>IF(E637&lt;&gt;"",VLOOKUP(E637,依頼一覧!F:H,2,0),"")</f>
        <v/>
      </c>
    </row>
    <row r="638" spans="3:14">
      <c r="C638" s="12"/>
      <c r="J638" s="11" t="str">
        <f t="shared" si="56"/>
        <v/>
      </c>
      <c r="K638" s="11"/>
      <c r="M638" s="36"/>
      <c r="N638" s="11" t="str">
        <f>IF(E638&lt;&gt;"",VLOOKUP(E638,依頼一覧!F:H,2,0),"")</f>
        <v/>
      </c>
    </row>
    <row r="639" spans="3:14">
      <c r="C639" s="12"/>
      <c r="J639" s="11" t="str">
        <f t="shared" si="56"/>
        <v/>
      </c>
      <c r="K639" s="11"/>
      <c r="M639" s="36"/>
      <c r="N639" s="11" t="str">
        <f>IF(E639&lt;&gt;"",VLOOKUP(E639,依頼一覧!F:H,2,0),"")</f>
        <v/>
      </c>
    </row>
    <row r="640" spans="3:14">
      <c r="C640" s="12"/>
      <c r="J640" s="11" t="str">
        <f t="shared" si="56"/>
        <v/>
      </c>
      <c r="K640" s="11"/>
      <c r="M640" s="36"/>
      <c r="N640" s="11" t="str">
        <f>IF(E640&lt;&gt;"",VLOOKUP(E640,依頼一覧!F:H,2,0),"")</f>
        <v/>
      </c>
    </row>
    <row r="641" spans="3:14">
      <c r="C641" s="12"/>
      <c r="J641" s="11" t="str">
        <f t="shared" si="56"/>
        <v/>
      </c>
      <c r="K641" s="11"/>
      <c r="M641" s="36"/>
      <c r="N641" s="11" t="str">
        <f>IF(E641&lt;&gt;"",VLOOKUP(E641,依頼一覧!F:H,2,0),"")</f>
        <v/>
      </c>
    </row>
    <row r="642" spans="3:14">
      <c r="C642" s="12"/>
      <c r="J642" s="11" t="str">
        <f t="shared" si="56"/>
        <v/>
      </c>
      <c r="K642" s="11"/>
      <c r="M642" s="36"/>
      <c r="N642" s="11" t="str">
        <f>IF(E642&lt;&gt;"",VLOOKUP(E642,依頼一覧!F:H,2,0),"")</f>
        <v/>
      </c>
    </row>
    <row r="643" spans="3:14">
      <c r="C643" s="12"/>
      <c r="J643" s="11" t="str">
        <f t="shared" ref="J643:J706" si="57">IF(E643&lt;&gt;"",
IF(
OR(VALUE(G643)=31091,VALUE(G643)=49561,VALUE(G643)=49790,VALUE(G643)=48161,VALUE(G643)=49661,VALUE(G643)=49861,VALUE(G643)=48561,VALUE(G643)=49679,VALUE(G643)=60522,VALUE(G643)=49261,VALUE(G643)=49681,VALUE(G643)=71151,VALUE(G643)=49361,VALUE(G643)=49743,VALUE(G643)=77334,VALUE(G643)=49461,VALUE(G643)=49761,VALUE(G643)=99661,VALUE(G643)=917,VALUE(G643)=10035,VALUE(G643)=49663,VALUE(G643)=49665,VALUE(G643)=60020,VALUE(G643)=99660,VALUE(G643)=99663,VALUE(G643)=99665,VALUE(G643)=71151,VALUE(G643)=31081),"JCB",
IF(
E643=0,"J-Mups","MUN"
)
),"")</f>
        <v/>
      </c>
      <c r="K643" s="11"/>
      <c r="M643" s="36"/>
      <c r="N643" s="11" t="str">
        <f>IF(E643&lt;&gt;"",VLOOKUP(E643,依頼一覧!F:H,2,0),"")</f>
        <v/>
      </c>
    </row>
    <row r="644" spans="3:14">
      <c r="C644" s="12"/>
      <c r="J644" s="11" t="str">
        <f t="shared" si="57"/>
        <v/>
      </c>
      <c r="K644" s="11"/>
      <c r="M644" s="36"/>
      <c r="N644" s="11" t="str">
        <f>IF(E644&lt;&gt;"",VLOOKUP(E644,依頼一覧!F:H,2,0),"")</f>
        <v/>
      </c>
    </row>
    <row r="645" spans="3:14">
      <c r="C645" s="12"/>
      <c r="J645" s="11" t="str">
        <f t="shared" si="57"/>
        <v/>
      </c>
      <c r="K645" s="11"/>
      <c r="M645" s="36"/>
      <c r="N645" s="11" t="str">
        <f>IF(E645&lt;&gt;"",VLOOKUP(E645,依頼一覧!F:H,2,0),"")</f>
        <v/>
      </c>
    </row>
    <row r="646" spans="3:14">
      <c r="C646" s="12"/>
      <c r="J646" s="11" t="str">
        <f t="shared" si="57"/>
        <v/>
      </c>
      <c r="K646" s="11"/>
      <c r="M646" s="36"/>
      <c r="N646" s="11" t="str">
        <f>IF(E646&lt;&gt;"",VLOOKUP(E646,依頼一覧!F:H,2,0),"")</f>
        <v/>
      </c>
    </row>
    <row r="647" spans="3:14">
      <c r="C647" s="12"/>
      <c r="J647" s="11" t="str">
        <f t="shared" si="57"/>
        <v/>
      </c>
      <c r="K647" s="11"/>
      <c r="M647" s="36"/>
      <c r="N647" s="11" t="str">
        <f>IF(E647&lt;&gt;"",VLOOKUP(E647,依頼一覧!F:H,2,0),"")</f>
        <v/>
      </c>
    </row>
    <row r="648" spans="3:14">
      <c r="C648" s="12"/>
      <c r="J648" s="11" t="str">
        <f t="shared" si="57"/>
        <v/>
      </c>
      <c r="K648" s="11"/>
      <c r="M648" s="36"/>
      <c r="N648" s="11" t="str">
        <f>IF(E648&lt;&gt;"",VLOOKUP(E648,依頼一覧!F:H,2,0),"")</f>
        <v/>
      </c>
    </row>
    <row r="649" spans="3:14">
      <c r="C649" s="12"/>
      <c r="J649" s="11" t="str">
        <f t="shared" si="57"/>
        <v/>
      </c>
      <c r="K649" s="11"/>
      <c r="M649" s="36"/>
      <c r="N649" s="11" t="str">
        <f>IF(E649&lt;&gt;"",VLOOKUP(E649,依頼一覧!F:H,2,0),"")</f>
        <v/>
      </c>
    </row>
    <row r="650" spans="3:14">
      <c r="C650" s="12"/>
      <c r="J650" s="11" t="str">
        <f t="shared" si="57"/>
        <v/>
      </c>
      <c r="K650" s="11"/>
      <c r="M650" s="36"/>
      <c r="N650" s="11" t="str">
        <f>IF(E650&lt;&gt;"",VLOOKUP(E650,依頼一覧!F:H,2,0),"")</f>
        <v/>
      </c>
    </row>
    <row r="651" spans="3:14">
      <c r="C651" s="12"/>
      <c r="J651" s="11" t="str">
        <f t="shared" si="57"/>
        <v/>
      </c>
      <c r="K651" s="11"/>
      <c r="M651" s="36"/>
      <c r="N651" s="11" t="str">
        <f>IF(E651&lt;&gt;"",VLOOKUP(E651,依頼一覧!F:H,2,0),"")</f>
        <v/>
      </c>
    </row>
    <row r="652" spans="3:14">
      <c r="C652" s="12"/>
      <c r="J652" s="11" t="str">
        <f t="shared" si="57"/>
        <v/>
      </c>
      <c r="K652" s="11"/>
      <c r="M652" s="36"/>
      <c r="N652" s="11" t="str">
        <f>IF(E652&lt;&gt;"",VLOOKUP(E652,依頼一覧!F:H,2,0),"")</f>
        <v/>
      </c>
    </row>
    <row r="653" spans="3:14">
      <c r="C653" s="12"/>
      <c r="J653" s="11" t="str">
        <f t="shared" si="57"/>
        <v/>
      </c>
      <c r="K653" s="11"/>
      <c r="M653" s="36"/>
      <c r="N653" s="11" t="str">
        <f>IF(E653&lt;&gt;"",VLOOKUP(E653,依頼一覧!F:H,2,0),"")</f>
        <v/>
      </c>
    </row>
    <row r="654" spans="3:14">
      <c r="C654" s="12"/>
      <c r="J654" s="11" t="str">
        <f t="shared" si="57"/>
        <v/>
      </c>
      <c r="K654" s="11"/>
      <c r="M654" s="36"/>
      <c r="N654" s="11" t="str">
        <f>IF(E654&lt;&gt;"",VLOOKUP(E654,依頼一覧!F:H,2,0),"")</f>
        <v/>
      </c>
    </row>
    <row r="655" spans="3:14">
      <c r="C655" s="12"/>
      <c r="J655" s="11" t="str">
        <f t="shared" si="57"/>
        <v/>
      </c>
      <c r="K655" s="11"/>
      <c r="M655" s="36"/>
      <c r="N655" s="11" t="str">
        <f>IF(E655&lt;&gt;"",VLOOKUP(E655,依頼一覧!F:H,2,0),"")</f>
        <v/>
      </c>
    </row>
    <row r="656" spans="3:14">
      <c r="C656" s="12"/>
      <c r="J656" s="11" t="str">
        <f t="shared" si="57"/>
        <v/>
      </c>
      <c r="K656" s="11"/>
      <c r="M656" s="36"/>
      <c r="N656" s="11" t="str">
        <f>IF(E656&lt;&gt;"",VLOOKUP(E656,依頼一覧!F:H,2,0),"")</f>
        <v/>
      </c>
    </row>
    <row r="657" spans="3:14">
      <c r="C657" s="12"/>
      <c r="J657" s="11" t="str">
        <f t="shared" si="57"/>
        <v/>
      </c>
      <c r="K657" s="11"/>
      <c r="M657" s="36"/>
      <c r="N657" s="11" t="str">
        <f>IF(E657&lt;&gt;"",VLOOKUP(E657,依頼一覧!F:H,2,0),"")</f>
        <v/>
      </c>
    </row>
    <row r="658" spans="3:14">
      <c r="C658" s="12"/>
      <c r="J658" s="11" t="str">
        <f t="shared" si="57"/>
        <v/>
      </c>
      <c r="K658" s="11"/>
      <c r="M658" s="36"/>
      <c r="N658" s="11" t="str">
        <f>IF(E658&lt;&gt;"",VLOOKUP(E658,依頼一覧!F:H,2,0),"")</f>
        <v/>
      </c>
    </row>
    <row r="659" spans="3:14">
      <c r="C659" s="12"/>
      <c r="J659" s="11" t="str">
        <f t="shared" si="57"/>
        <v/>
      </c>
      <c r="K659" s="11"/>
      <c r="M659" s="36"/>
      <c r="N659" s="11" t="str">
        <f>IF(E659&lt;&gt;"",VLOOKUP(E659,依頼一覧!F:H,2,0),"")</f>
        <v/>
      </c>
    </row>
    <row r="660" spans="3:14">
      <c r="C660" s="12"/>
      <c r="J660" s="11" t="str">
        <f t="shared" si="57"/>
        <v/>
      </c>
      <c r="K660" s="11"/>
      <c r="M660" s="36"/>
      <c r="N660" s="11" t="str">
        <f>IF(E660&lt;&gt;"",VLOOKUP(E660,依頼一覧!F:H,2,0),"")</f>
        <v/>
      </c>
    </row>
    <row r="661" spans="3:14">
      <c r="C661" s="12"/>
      <c r="J661" s="11" t="str">
        <f t="shared" si="57"/>
        <v/>
      </c>
      <c r="K661" s="11"/>
      <c r="M661" s="36"/>
      <c r="N661" s="11" t="str">
        <f>IF(E661&lt;&gt;"",VLOOKUP(E661,依頼一覧!F:H,2,0),"")</f>
        <v/>
      </c>
    </row>
    <row r="662" spans="3:14">
      <c r="C662" s="12"/>
      <c r="J662" s="11" t="str">
        <f t="shared" si="57"/>
        <v/>
      </c>
      <c r="K662" s="11"/>
      <c r="M662" s="36"/>
      <c r="N662" s="11" t="str">
        <f>IF(E662&lt;&gt;"",VLOOKUP(E662,依頼一覧!F:H,2,0),"")</f>
        <v/>
      </c>
    </row>
    <row r="663" spans="3:14">
      <c r="C663" s="12"/>
      <c r="J663" s="11" t="str">
        <f t="shared" si="57"/>
        <v/>
      </c>
      <c r="K663" s="11"/>
      <c r="M663" s="36"/>
      <c r="N663" s="11" t="str">
        <f>IF(E663&lt;&gt;"",VLOOKUP(E663,依頼一覧!F:H,2,0),"")</f>
        <v/>
      </c>
    </row>
    <row r="664" spans="3:14">
      <c r="C664" s="12"/>
      <c r="J664" s="11" t="str">
        <f t="shared" si="57"/>
        <v/>
      </c>
      <c r="K664" s="11"/>
      <c r="M664" s="36"/>
      <c r="N664" s="11" t="str">
        <f>IF(E664&lt;&gt;"",VLOOKUP(E664,依頼一覧!F:H,2,0),"")</f>
        <v/>
      </c>
    </row>
    <row r="665" spans="3:14">
      <c r="C665" s="12"/>
      <c r="J665" s="11" t="str">
        <f t="shared" si="57"/>
        <v/>
      </c>
      <c r="K665" s="11"/>
      <c r="M665" s="36"/>
      <c r="N665" s="11" t="str">
        <f>IF(E665&lt;&gt;"",VLOOKUP(E665,依頼一覧!F:H,2,0),"")</f>
        <v/>
      </c>
    </row>
    <row r="666" spans="3:14">
      <c r="C666" s="12"/>
      <c r="J666" s="11" t="str">
        <f t="shared" si="57"/>
        <v/>
      </c>
      <c r="K666" s="11"/>
      <c r="M666" s="36"/>
      <c r="N666" s="11" t="str">
        <f>IF(E666&lt;&gt;"",VLOOKUP(E666,依頼一覧!F:H,2,0),"")</f>
        <v/>
      </c>
    </row>
    <row r="667" spans="3:14">
      <c r="C667" s="12"/>
      <c r="J667" s="11" t="str">
        <f t="shared" si="57"/>
        <v/>
      </c>
      <c r="K667" s="11"/>
      <c r="M667" s="36"/>
      <c r="N667" s="11" t="str">
        <f>IF(E667&lt;&gt;"",VLOOKUP(E667,依頼一覧!F:H,2,0),"")</f>
        <v/>
      </c>
    </row>
    <row r="668" spans="3:14">
      <c r="C668" s="12"/>
      <c r="J668" s="11" t="str">
        <f t="shared" si="57"/>
        <v/>
      </c>
      <c r="K668" s="11"/>
      <c r="M668" s="36"/>
      <c r="N668" s="11" t="str">
        <f>IF(E668&lt;&gt;"",VLOOKUP(E668,依頼一覧!F:H,2,0),"")</f>
        <v/>
      </c>
    </row>
    <row r="669" spans="3:14">
      <c r="C669" s="12"/>
      <c r="J669" s="11" t="str">
        <f t="shared" si="57"/>
        <v/>
      </c>
      <c r="K669" s="11"/>
      <c r="M669" s="36"/>
      <c r="N669" s="11" t="str">
        <f>IF(E669&lt;&gt;"",VLOOKUP(E669,依頼一覧!F:H,2,0),"")</f>
        <v/>
      </c>
    </row>
    <row r="670" spans="3:14">
      <c r="C670" s="12"/>
      <c r="J670" s="11" t="str">
        <f t="shared" si="57"/>
        <v/>
      </c>
      <c r="K670" s="11"/>
      <c r="M670" s="36"/>
      <c r="N670" s="11" t="str">
        <f>IF(E670&lt;&gt;"",VLOOKUP(E670,依頼一覧!F:H,2,0),"")</f>
        <v/>
      </c>
    </row>
    <row r="671" spans="3:14">
      <c r="C671" s="12"/>
      <c r="J671" s="11" t="str">
        <f t="shared" si="57"/>
        <v/>
      </c>
      <c r="K671" s="11"/>
      <c r="M671" s="36"/>
      <c r="N671" s="11" t="str">
        <f>IF(E671&lt;&gt;"",VLOOKUP(E671,依頼一覧!F:H,2,0),"")</f>
        <v/>
      </c>
    </row>
    <row r="672" spans="3:14">
      <c r="C672" s="12"/>
      <c r="J672" s="11" t="str">
        <f t="shared" si="57"/>
        <v/>
      </c>
      <c r="K672" s="11"/>
      <c r="M672" s="36"/>
      <c r="N672" s="11" t="str">
        <f>IF(E672&lt;&gt;"",VLOOKUP(E672,依頼一覧!F:H,2,0),"")</f>
        <v/>
      </c>
    </row>
    <row r="673" spans="3:14">
      <c r="C673" s="12"/>
      <c r="J673" s="11" t="str">
        <f t="shared" si="57"/>
        <v/>
      </c>
      <c r="K673" s="11"/>
      <c r="M673" s="36"/>
      <c r="N673" s="11" t="str">
        <f>IF(E673&lt;&gt;"",VLOOKUP(E673,依頼一覧!F:H,2,0),"")</f>
        <v/>
      </c>
    </row>
    <row r="674" spans="3:14">
      <c r="C674" s="12"/>
      <c r="J674" s="11" t="str">
        <f t="shared" si="57"/>
        <v/>
      </c>
      <c r="K674" s="11"/>
      <c r="M674" s="36"/>
      <c r="N674" s="11" t="str">
        <f>IF(E674&lt;&gt;"",VLOOKUP(E674,依頼一覧!F:H,2,0),"")</f>
        <v/>
      </c>
    </row>
    <row r="675" spans="3:14">
      <c r="C675" s="12"/>
      <c r="J675" s="11" t="str">
        <f t="shared" si="57"/>
        <v/>
      </c>
      <c r="K675" s="11"/>
      <c r="M675" s="36"/>
      <c r="N675" s="11" t="str">
        <f>IF(E675&lt;&gt;"",VLOOKUP(E675,依頼一覧!F:H,2,0),"")</f>
        <v/>
      </c>
    </row>
    <row r="676" spans="3:14">
      <c r="C676" s="12"/>
      <c r="J676" s="11" t="str">
        <f t="shared" si="57"/>
        <v/>
      </c>
      <c r="K676" s="11"/>
      <c r="M676" s="36"/>
      <c r="N676" s="11" t="str">
        <f>IF(E676&lt;&gt;"",VLOOKUP(E676,依頼一覧!F:H,2,0),"")</f>
        <v/>
      </c>
    </row>
    <row r="677" spans="3:14">
      <c r="C677" s="12"/>
      <c r="J677" s="11" t="str">
        <f t="shared" si="57"/>
        <v/>
      </c>
      <c r="K677" s="11"/>
      <c r="M677" s="36"/>
      <c r="N677" s="11" t="str">
        <f>IF(E677&lt;&gt;"",VLOOKUP(E677,依頼一覧!F:H,2,0),"")</f>
        <v/>
      </c>
    </row>
    <row r="678" spans="3:14">
      <c r="C678" s="12"/>
      <c r="J678" s="11" t="str">
        <f t="shared" si="57"/>
        <v/>
      </c>
      <c r="K678" s="11"/>
      <c r="M678" s="36"/>
      <c r="N678" s="11" t="str">
        <f>IF(E678&lt;&gt;"",VLOOKUP(E678,依頼一覧!F:H,2,0),"")</f>
        <v/>
      </c>
    </row>
    <row r="679" spans="3:14">
      <c r="C679" s="12"/>
      <c r="J679" s="11" t="str">
        <f t="shared" si="57"/>
        <v/>
      </c>
      <c r="K679" s="11"/>
      <c r="M679" s="36"/>
      <c r="N679" s="11" t="str">
        <f>IF(E679&lt;&gt;"",VLOOKUP(E679,依頼一覧!F:H,2,0),"")</f>
        <v/>
      </c>
    </row>
    <row r="680" spans="3:14">
      <c r="C680" s="12"/>
      <c r="J680" s="11" t="str">
        <f t="shared" si="57"/>
        <v/>
      </c>
      <c r="K680" s="11"/>
      <c r="M680" s="36"/>
      <c r="N680" s="11" t="str">
        <f>IF(E680&lt;&gt;"",VLOOKUP(E680,依頼一覧!F:H,2,0),"")</f>
        <v/>
      </c>
    </row>
    <row r="681" spans="3:14">
      <c r="C681" s="12"/>
      <c r="J681" s="11" t="str">
        <f t="shared" si="57"/>
        <v/>
      </c>
      <c r="K681" s="11"/>
      <c r="M681" s="36"/>
      <c r="N681" s="11" t="str">
        <f>IF(E681&lt;&gt;"",VLOOKUP(E681,依頼一覧!F:H,2,0),"")</f>
        <v/>
      </c>
    </row>
    <row r="682" spans="3:14">
      <c r="C682" s="12"/>
      <c r="J682" s="11" t="str">
        <f t="shared" si="57"/>
        <v/>
      </c>
      <c r="K682" s="11"/>
      <c r="M682" s="36"/>
      <c r="N682" s="11" t="str">
        <f>IF(E682&lt;&gt;"",VLOOKUP(E682,依頼一覧!F:H,2,0),"")</f>
        <v/>
      </c>
    </row>
    <row r="683" spans="3:14">
      <c r="C683" s="12"/>
      <c r="J683" s="11" t="str">
        <f t="shared" si="57"/>
        <v/>
      </c>
      <c r="K683" s="11"/>
      <c r="M683" s="36"/>
      <c r="N683" s="11" t="str">
        <f>IF(E683&lt;&gt;"",VLOOKUP(E683,依頼一覧!F:H,2,0),"")</f>
        <v/>
      </c>
    </row>
    <row r="684" spans="3:14">
      <c r="C684" s="12"/>
      <c r="J684" s="11" t="str">
        <f t="shared" si="57"/>
        <v/>
      </c>
      <c r="K684" s="11"/>
      <c r="M684" s="36"/>
      <c r="N684" s="11" t="str">
        <f>IF(E684&lt;&gt;"",VLOOKUP(E684,依頼一覧!F:H,2,0),"")</f>
        <v/>
      </c>
    </row>
    <row r="685" spans="3:14">
      <c r="C685" s="12"/>
      <c r="J685" s="11" t="str">
        <f t="shared" si="57"/>
        <v/>
      </c>
      <c r="K685" s="11"/>
      <c r="M685" s="36"/>
      <c r="N685" s="11" t="str">
        <f>IF(E685&lt;&gt;"",VLOOKUP(E685,依頼一覧!F:H,2,0),"")</f>
        <v/>
      </c>
    </row>
    <row r="686" spans="3:14">
      <c r="C686" s="12"/>
      <c r="J686" s="11" t="str">
        <f t="shared" si="57"/>
        <v/>
      </c>
      <c r="K686" s="11"/>
      <c r="M686" s="36"/>
      <c r="N686" s="11" t="str">
        <f>IF(E686&lt;&gt;"",VLOOKUP(E686,依頼一覧!F:H,2,0),"")</f>
        <v/>
      </c>
    </row>
    <row r="687" spans="3:14">
      <c r="C687" s="12"/>
      <c r="J687" s="11" t="str">
        <f t="shared" si="57"/>
        <v/>
      </c>
      <c r="K687" s="11"/>
      <c r="M687" s="36"/>
      <c r="N687" s="11" t="str">
        <f>IF(E687&lt;&gt;"",VLOOKUP(E687,依頼一覧!F:H,2,0),"")</f>
        <v/>
      </c>
    </row>
    <row r="688" spans="3:14">
      <c r="C688" s="12"/>
      <c r="J688" s="11" t="str">
        <f t="shared" si="57"/>
        <v/>
      </c>
      <c r="K688" s="11"/>
      <c r="M688" s="36"/>
      <c r="N688" s="11" t="str">
        <f>IF(E688&lt;&gt;"",VLOOKUP(E688,依頼一覧!F:H,2,0),"")</f>
        <v/>
      </c>
    </row>
    <row r="689" spans="3:14">
      <c r="C689" s="12"/>
      <c r="J689" s="11" t="str">
        <f t="shared" si="57"/>
        <v/>
      </c>
      <c r="K689" s="11"/>
      <c r="M689" s="36"/>
      <c r="N689" s="11" t="str">
        <f>IF(E689&lt;&gt;"",VLOOKUP(E689,依頼一覧!F:H,2,0),"")</f>
        <v/>
      </c>
    </row>
    <row r="690" spans="3:14">
      <c r="C690" s="12"/>
      <c r="J690" s="11" t="str">
        <f t="shared" si="57"/>
        <v/>
      </c>
      <c r="K690" s="11"/>
      <c r="M690" s="36"/>
      <c r="N690" s="11" t="str">
        <f>IF(E690&lt;&gt;"",VLOOKUP(E690,依頼一覧!F:H,2,0),"")</f>
        <v/>
      </c>
    </row>
    <row r="691" spans="3:14">
      <c r="C691" s="12"/>
      <c r="J691" s="11" t="str">
        <f t="shared" si="57"/>
        <v/>
      </c>
      <c r="K691" s="11"/>
      <c r="M691" s="36"/>
      <c r="N691" s="11" t="str">
        <f>IF(E691&lt;&gt;"",VLOOKUP(E691,依頼一覧!F:H,2,0),"")</f>
        <v/>
      </c>
    </row>
    <row r="692" spans="3:14">
      <c r="C692" s="12"/>
      <c r="J692" s="11" t="str">
        <f t="shared" si="57"/>
        <v/>
      </c>
      <c r="K692" s="11"/>
      <c r="M692" s="36"/>
      <c r="N692" s="11" t="str">
        <f>IF(E692&lt;&gt;"",VLOOKUP(E692,依頼一覧!F:H,2,0),"")</f>
        <v/>
      </c>
    </row>
    <row r="693" spans="3:14">
      <c r="C693" s="12"/>
      <c r="J693" s="11" t="str">
        <f t="shared" si="57"/>
        <v/>
      </c>
      <c r="K693" s="11"/>
      <c r="M693" s="36"/>
      <c r="N693" s="11" t="str">
        <f>IF(E693&lt;&gt;"",VLOOKUP(E693,依頼一覧!F:H,2,0),"")</f>
        <v/>
      </c>
    </row>
    <row r="694" spans="3:14">
      <c r="C694" s="12"/>
      <c r="J694" s="11" t="str">
        <f t="shared" si="57"/>
        <v/>
      </c>
      <c r="K694" s="11"/>
      <c r="M694" s="36"/>
      <c r="N694" s="11" t="str">
        <f>IF(E694&lt;&gt;"",VLOOKUP(E694,依頼一覧!F:H,2,0),"")</f>
        <v/>
      </c>
    </row>
    <row r="695" spans="3:14">
      <c r="C695" s="12"/>
      <c r="J695" s="11" t="str">
        <f t="shared" si="57"/>
        <v/>
      </c>
      <c r="K695" s="11"/>
      <c r="M695" s="36"/>
      <c r="N695" s="11" t="str">
        <f>IF(E695&lt;&gt;"",VLOOKUP(E695,依頼一覧!F:H,2,0),"")</f>
        <v/>
      </c>
    </row>
    <row r="696" spans="3:14">
      <c r="C696" s="12"/>
      <c r="J696" s="11" t="str">
        <f t="shared" si="57"/>
        <v/>
      </c>
      <c r="K696" s="11"/>
      <c r="M696" s="36"/>
      <c r="N696" s="11" t="str">
        <f>IF(E696&lt;&gt;"",VLOOKUP(E696,依頼一覧!F:H,2,0),"")</f>
        <v/>
      </c>
    </row>
    <row r="697" spans="3:14">
      <c r="C697" s="12"/>
      <c r="J697" s="11" t="str">
        <f t="shared" si="57"/>
        <v/>
      </c>
      <c r="K697" s="11"/>
      <c r="M697" s="36"/>
      <c r="N697" s="11" t="str">
        <f>IF(E697&lt;&gt;"",VLOOKUP(E697,依頼一覧!F:H,2,0),"")</f>
        <v/>
      </c>
    </row>
    <row r="698" spans="3:14">
      <c r="C698" s="12"/>
      <c r="J698" s="11" t="str">
        <f t="shared" si="57"/>
        <v/>
      </c>
      <c r="K698" s="11"/>
      <c r="M698" s="36"/>
      <c r="N698" s="11" t="str">
        <f>IF(E698&lt;&gt;"",VLOOKUP(E698,依頼一覧!F:H,2,0),"")</f>
        <v/>
      </c>
    </row>
    <row r="699" spans="3:14">
      <c r="C699" s="12"/>
      <c r="J699" s="11" t="str">
        <f t="shared" si="57"/>
        <v/>
      </c>
      <c r="K699" s="11"/>
      <c r="M699" s="36"/>
      <c r="N699" s="11" t="str">
        <f>IF(E699&lt;&gt;"",VLOOKUP(E699,依頼一覧!F:H,2,0),"")</f>
        <v/>
      </c>
    </row>
    <row r="700" spans="3:14">
      <c r="C700" s="12"/>
      <c r="J700" s="11" t="str">
        <f t="shared" si="57"/>
        <v/>
      </c>
      <c r="K700" s="11"/>
      <c r="M700" s="36"/>
      <c r="N700" s="11" t="str">
        <f>IF(E700&lt;&gt;"",VLOOKUP(E700,依頼一覧!F:H,2,0),"")</f>
        <v/>
      </c>
    </row>
    <row r="701" spans="3:14">
      <c r="C701" s="12"/>
      <c r="J701" s="11" t="str">
        <f t="shared" si="57"/>
        <v/>
      </c>
      <c r="K701" s="11"/>
      <c r="M701" s="36"/>
      <c r="N701" s="11" t="str">
        <f>IF(E701&lt;&gt;"",VLOOKUP(E701,依頼一覧!F:H,2,0),"")</f>
        <v/>
      </c>
    </row>
    <row r="702" spans="3:14">
      <c r="C702" s="12"/>
      <c r="J702" s="11" t="str">
        <f t="shared" si="57"/>
        <v/>
      </c>
      <c r="K702" s="11"/>
      <c r="M702" s="36"/>
      <c r="N702" s="11" t="str">
        <f>IF(E702&lt;&gt;"",VLOOKUP(E702,依頼一覧!F:H,2,0),"")</f>
        <v/>
      </c>
    </row>
    <row r="703" spans="3:14">
      <c r="C703" s="12"/>
      <c r="J703" s="11" t="str">
        <f t="shared" si="57"/>
        <v/>
      </c>
      <c r="K703" s="11"/>
      <c r="M703" s="36"/>
      <c r="N703" s="11" t="str">
        <f>IF(E703&lt;&gt;"",VLOOKUP(E703,依頼一覧!F:H,2,0),"")</f>
        <v/>
      </c>
    </row>
    <row r="704" spans="3:14">
      <c r="C704" s="12"/>
      <c r="J704" s="11" t="str">
        <f t="shared" si="57"/>
        <v/>
      </c>
      <c r="K704" s="11"/>
      <c r="M704" s="36"/>
      <c r="N704" s="11" t="str">
        <f>IF(E704&lt;&gt;"",VLOOKUP(E704,依頼一覧!F:H,2,0),"")</f>
        <v/>
      </c>
    </row>
    <row r="705" spans="3:14">
      <c r="C705" s="12"/>
      <c r="J705" s="11" t="str">
        <f t="shared" si="57"/>
        <v/>
      </c>
      <c r="K705" s="11"/>
      <c r="M705" s="36"/>
      <c r="N705" s="11" t="str">
        <f>IF(E705&lt;&gt;"",VLOOKUP(E705,依頼一覧!F:H,2,0),"")</f>
        <v/>
      </c>
    </row>
    <row r="706" spans="3:14">
      <c r="C706" s="12"/>
      <c r="J706" s="11" t="str">
        <f t="shared" si="57"/>
        <v/>
      </c>
      <c r="K706" s="11"/>
      <c r="M706" s="36"/>
      <c r="N706" s="11" t="str">
        <f>IF(E706&lt;&gt;"",VLOOKUP(E706,依頼一覧!F:H,2,0),"")</f>
        <v/>
      </c>
    </row>
    <row r="707" spans="3:14">
      <c r="C707" s="12"/>
      <c r="J707" s="11" t="str">
        <f t="shared" ref="J707:J770" si="58">IF(E707&lt;&gt;"",
IF(
OR(VALUE(G707)=31091,VALUE(G707)=49561,VALUE(G707)=49790,VALUE(G707)=48161,VALUE(G707)=49661,VALUE(G707)=49861,VALUE(G707)=48561,VALUE(G707)=49679,VALUE(G707)=60522,VALUE(G707)=49261,VALUE(G707)=49681,VALUE(G707)=71151,VALUE(G707)=49361,VALUE(G707)=49743,VALUE(G707)=77334,VALUE(G707)=49461,VALUE(G707)=49761,VALUE(G707)=99661,VALUE(G707)=917,VALUE(G707)=10035,VALUE(G707)=49663,VALUE(G707)=49665,VALUE(G707)=60020,VALUE(G707)=99660,VALUE(G707)=99663,VALUE(G707)=99665,VALUE(G707)=71151,VALUE(G707)=31081),"JCB",
IF(
E707=0,"J-Mups","MUN"
)
),"")</f>
        <v/>
      </c>
      <c r="K707" s="11"/>
      <c r="M707" s="36"/>
      <c r="N707" s="11" t="str">
        <f>IF(E707&lt;&gt;"",VLOOKUP(E707,依頼一覧!F:H,2,0),"")</f>
        <v/>
      </c>
    </row>
    <row r="708" spans="3:14">
      <c r="C708" s="12"/>
      <c r="J708" s="11" t="str">
        <f t="shared" si="58"/>
        <v/>
      </c>
      <c r="K708" s="11"/>
      <c r="M708" s="36"/>
      <c r="N708" s="11" t="str">
        <f>IF(E708&lt;&gt;"",VLOOKUP(E708,依頼一覧!F:H,2,0),"")</f>
        <v/>
      </c>
    </row>
    <row r="709" spans="3:14">
      <c r="C709" s="12"/>
      <c r="J709" s="11" t="str">
        <f t="shared" si="58"/>
        <v/>
      </c>
      <c r="K709" s="11"/>
      <c r="M709" s="36"/>
      <c r="N709" s="11" t="str">
        <f>IF(E709&lt;&gt;"",VLOOKUP(E709,依頼一覧!F:H,2,0),"")</f>
        <v/>
      </c>
    </row>
    <row r="710" spans="3:14">
      <c r="C710" s="12"/>
      <c r="J710" s="11" t="str">
        <f t="shared" si="58"/>
        <v/>
      </c>
      <c r="K710" s="11"/>
      <c r="M710" s="36"/>
      <c r="N710" s="11" t="str">
        <f>IF(E710&lt;&gt;"",VLOOKUP(E710,依頼一覧!F:H,2,0),"")</f>
        <v/>
      </c>
    </row>
    <row r="711" spans="3:14">
      <c r="C711" s="12"/>
      <c r="J711" s="11" t="str">
        <f t="shared" si="58"/>
        <v/>
      </c>
      <c r="K711" s="11"/>
      <c r="M711" s="36"/>
      <c r="N711" s="11" t="str">
        <f>IF(E711&lt;&gt;"",VLOOKUP(E711,依頼一覧!F:H,2,0),"")</f>
        <v/>
      </c>
    </row>
    <row r="712" spans="3:14">
      <c r="C712" s="12"/>
      <c r="J712" s="11" t="str">
        <f t="shared" si="58"/>
        <v/>
      </c>
      <c r="K712" s="11"/>
      <c r="M712" s="36"/>
      <c r="N712" s="11" t="str">
        <f>IF(E712&lt;&gt;"",VLOOKUP(E712,依頼一覧!F:H,2,0),"")</f>
        <v/>
      </c>
    </row>
    <row r="713" spans="3:14">
      <c r="C713" s="12"/>
      <c r="J713" s="11" t="str">
        <f t="shared" si="58"/>
        <v/>
      </c>
      <c r="K713" s="11"/>
      <c r="M713" s="36"/>
      <c r="N713" s="11" t="str">
        <f>IF(E713&lt;&gt;"",VLOOKUP(E713,依頼一覧!F:H,2,0),"")</f>
        <v/>
      </c>
    </row>
    <row r="714" spans="3:14">
      <c r="C714" s="12"/>
      <c r="J714" s="11" t="str">
        <f t="shared" si="58"/>
        <v/>
      </c>
      <c r="K714" s="11"/>
      <c r="M714" s="36"/>
      <c r="N714" s="11" t="str">
        <f>IF(E714&lt;&gt;"",VLOOKUP(E714,依頼一覧!F:H,2,0),"")</f>
        <v/>
      </c>
    </row>
    <row r="715" spans="3:14">
      <c r="C715" s="12"/>
      <c r="J715" s="11" t="str">
        <f t="shared" si="58"/>
        <v/>
      </c>
      <c r="K715" s="11"/>
      <c r="M715" s="36"/>
      <c r="N715" s="11" t="str">
        <f>IF(E715&lt;&gt;"",VLOOKUP(E715,依頼一覧!F:H,2,0),"")</f>
        <v/>
      </c>
    </row>
    <row r="716" spans="3:14">
      <c r="C716" s="12"/>
      <c r="J716" s="11" t="str">
        <f t="shared" si="58"/>
        <v/>
      </c>
      <c r="K716" s="11"/>
      <c r="M716" s="36"/>
      <c r="N716" s="11" t="str">
        <f>IF(E716&lt;&gt;"",VLOOKUP(E716,依頼一覧!F:H,2,0),"")</f>
        <v/>
      </c>
    </row>
    <row r="717" spans="3:14">
      <c r="C717" s="12"/>
      <c r="J717" s="11" t="str">
        <f t="shared" si="58"/>
        <v/>
      </c>
      <c r="K717" s="11"/>
      <c r="M717" s="36"/>
      <c r="N717" s="11" t="str">
        <f>IF(E717&lt;&gt;"",VLOOKUP(E717,依頼一覧!F:H,2,0),"")</f>
        <v/>
      </c>
    </row>
    <row r="718" spans="3:14">
      <c r="C718" s="12"/>
      <c r="J718" s="11" t="str">
        <f t="shared" si="58"/>
        <v/>
      </c>
      <c r="K718" s="11"/>
      <c r="M718" s="36"/>
      <c r="N718" s="11" t="str">
        <f>IF(E718&lt;&gt;"",VLOOKUP(E718,依頼一覧!F:H,2,0),"")</f>
        <v/>
      </c>
    </row>
    <row r="719" spans="3:14">
      <c r="C719" s="12"/>
      <c r="J719" s="11" t="str">
        <f t="shared" si="58"/>
        <v/>
      </c>
      <c r="K719" s="11"/>
      <c r="M719" s="36"/>
      <c r="N719" s="11" t="str">
        <f>IF(E719&lt;&gt;"",VLOOKUP(E719,依頼一覧!F:H,2,0),"")</f>
        <v/>
      </c>
    </row>
    <row r="720" spans="3:14">
      <c r="C720" s="12"/>
      <c r="J720" s="11" t="str">
        <f t="shared" si="58"/>
        <v/>
      </c>
      <c r="K720" s="11"/>
      <c r="M720" s="36"/>
      <c r="N720" s="11" t="str">
        <f>IF(E720&lt;&gt;"",VLOOKUP(E720,依頼一覧!F:H,2,0),"")</f>
        <v/>
      </c>
    </row>
    <row r="721" spans="3:14">
      <c r="C721" s="12"/>
      <c r="J721" s="11" t="str">
        <f t="shared" si="58"/>
        <v/>
      </c>
      <c r="K721" s="11"/>
      <c r="M721" s="36"/>
      <c r="N721" s="11" t="str">
        <f>IF(E721&lt;&gt;"",VLOOKUP(E721,依頼一覧!F:H,2,0),"")</f>
        <v/>
      </c>
    </row>
    <row r="722" spans="3:14">
      <c r="C722" s="12"/>
      <c r="J722" s="11" t="str">
        <f t="shared" si="58"/>
        <v/>
      </c>
      <c r="K722" s="11"/>
      <c r="M722" s="36"/>
      <c r="N722" s="11" t="str">
        <f>IF(E722&lt;&gt;"",VLOOKUP(E722,依頼一覧!F:H,2,0),"")</f>
        <v/>
      </c>
    </row>
    <row r="723" spans="3:14">
      <c r="C723" s="12"/>
      <c r="J723" s="11" t="str">
        <f t="shared" si="58"/>
        <v/>
      </c>
      <c r="K723" s="11"/>
      <c r="M723" s="36"/>
      <c r="N723" s="11" t="str">
        <f>IF(E723&lt;&gt;"",VLOOKUP(E723,依頼一覧!F:H,2,0),"")</f>
        <v/>
      </c>
    </row>
    <row r="724" spans="3:14">
      <c r="C724" s="12"/>
      <c r="J724" s="11" t="str">
        <f t="shared" si="58"/>
        <v/>
      </c>
      <c r="K724" s="11"/>
      <c r="M724" s="36"/>
      <c r="N724" s="11" t="str">
        <f>IF(E724&lt;&gt;"",VLOOKUP(E724,依頼一覧!F:H,2,0),"")</f>
        <v/>
      </c>
    </row>
    <row r="725" spans="3:14">
      <c r="C725" s="12"/>
      <c r="J725" s="11" t="str">
        <f t="shared" si="58"/>
        <v/>
      </c>
      <c r="K725" s="11"/>
      <c r="M725" s="36"/>
      <c r="N725" s="11" t="str">
        <f>IF(E725&lt;&gt;"",VLOOKUP(E725,依頼一覧!F:H,2,0),"")</f>
        <v/>
      </c>
    </row>
    <row r="726" spans="3:14">
      <c r="C726" s="12"/>
      <c r="J726" s="11" t="str">
        <f t="shared" si="58"/>
        <v/>
      </c>
      <c r="K726" s="11"/>
      <c r="M726" s="36"/>
      <c r="N726" s="11" t="str">
        <f>IF(E726&lt;&gt;"",VLOOKUP(E726,依頼一覧!F:H,2,0),"")</f>
        <v/>
      </c>
    </row>
    <row r="727" spans="3:14">
      <c r="C727" s="12"/>
      <c r="J727" s="11" t="str">
        <f t="shared" si="58"/>
        <v/>
      </c>
      <c r="K727" s="11"/>
      <c r="M727" s="36"/>
      <c r="N727" s="11" t="str">
        <f>IF(E727&lt;&gt;"",VLOOKUP(E727,依頼一覧!F:H,2,0),"")</f>
        <v/>
      </c>
    </row>
    <row r="728" spans="3:14">
      <c r="C728" s="12"/>
      <c r="J728" s="11" t="str">
        <f t="shared" si="58"/>
        <v/>
      </c>
      <c r="K728" s="11"/>
      <c r="M728" s="36"/>
      <c r="N728" s="11" t="str">
        <f>IF(E728&lt;&gt;"",VLOOKUP(E728,依頼一覧!F:H,2,0),"")</f>
        <v/>
      </c>
    </row>
    <row r="729" spans="3:14">
      <c r="C729" s="12"/>
      <c r="J729" s="11" t="str">
        <f t="shared" si="58"/>
        <v/>
      </c>
      <c r="K729" s="11"/>
      <c r="M729" s="36"/>
      <c r="N729" s="11" t="str">
        <f>IF(E729&lt;&gt;"",VLOOKUP(E729,依頼一覧!F:H,2,0),"")</f>
        <v/>
      </c>
    </row>
    <row r="730" spans="3:14">
      <c r="C730" s="12"/>
      <c r="J730" s="11" t="str">
        <f t="shared" si="58"/>
        <v/>
      </c>
      <c r="K730" s="11"/>
      <c r="M730" s="36"/>
      <c r="N730" s="11" t="str">
        <f>IF(E730&lt;&gt;"",VLOOKUP(E730,依頼一覧!F:H,2,0),"")</f>
        <v/>
      </c>
    </row>
    <row r="731" spans="3:14">
      <c r="C731" s="12"/>
      <c r="J731" s="11" t="str">
        <f t="shared" si="58"/>
        <v/>
      </c>
      <c r="K731" s="11"/>
      <c r="M731" s="36"/>
      <c r="N731" s="11" t="str">
        <f>IF(E731&lt;&gt;"",VLOOKUP(E731,依頼一覧!F:H,2,0),"")</f>
        <v/>
      </c>
    </row>
    <row r="732" spans="3:14">
      <c r="C732" s="12"/>
      <c r="J732" s="11" t="str">
        <f t="shared" si="58"/>
        <v/>
      </c>
      <c r="K732" s="11"/>
      <c r="M732" s="36"/>
      <c r="N732" s="11" t="str">
        <f>IF(E732&lt;&gt;"",VLOOKUP(E732,依頼一覧!F:H,2,0),"")</f>
        <v/>
      </c>
    </row>
    <row r="733" spans="3:14">
      <c r="C733" s="12"/>
      <c r="J733" s="11" t="str">
        <f t="shared" si="58"/>
        <v/>
      </c>
      <c r="K733" s="11"/>
      <c r="M733" s="36"/>
      <c r="N733" s="11" t="str">
        <f>IF(E733&lt;&gt;"",VLOOKUP(E733,依頼一覧!F:H,2,0),"")</f>
        <v/>
      </c>
    </row>
    <row r="734" spans="3:14">
      <c r="C734" s="12"/>
      <c r="J734" s="11" t="str">
        <f t="shared" si="58"/>
        <v/>
      </c>
      <c r="K734" s="11"/>
      <c r="M734" s="36"/>
      <c r="N734" s="11" t="str">
        <f>IF(E734&lt;&gt;"",VLOOKUP(E734,依頼一覧!F:H,2,0),"")</f>
        <v/>
      </c>
    </row>
    <row r="735" spans="3:14">
      <c r="C735" s="12"/>
      <c r="J735" s="11" t="str">
        <f t="shared" si="58"/>
        <v/>
      </c>
      <c r="K735" s="11"/>
      <c r="M735" s="36"/>
      <c r="N735" s="11" t="str">
        <f>IF(E735&lt;&gt;"",VLOOKUP(E735,依頼一覧!F:H,2,0),"")</f>
        <v/>
      </c>
    </row>
    <row r="736" spans="3:14">
      <c r="C736" s="12"/>
      <c r="J736" s="11" t="str">
        <f t="shared" si="58"/>
        <v/>
      </c>
      <c r="K736" s="11"/>
      <c r="M736" s="36"/>
      <c r="N736" s="11" t="str">
        <f>IF(E736&lt;&gt;"",VLOOKUP(E736,依頼一覧!F:H,2,0),"")</f>
        <v/>
      </c>
    </row>
    <row r="737" spans="3:14">
      <c r="C737" s="12"/>
      <c r="J737" s="11" t="str">
        <f t="shared" si="58"/>
        <v/>
      </c>
      <c r="K737" s="11"/>
      <c r="M737" s="36"/>
      <c r="N737" s="11" t="str">
        <f>IF(E737&lt;&gt;"",VLOOKUP(E737,依頼一覧!F:H,2,0),"")</f>
        <v/>
      </c>
    </row>
    <row r="738" spans="3:14">
      <c r="C738" s="12"/>
      <c r="J738" s="11" t="str">
        <f t="shared" si="58"/>
        <v/>
      </c>
      <c r="K738" s="11"/>
      <c r="M738" s="36"/>
      <c r="N738" s="11" t="str">
        <f>IF(E738&lt;&gt;"",VLOOKUP(E738,依頼一覧!F:H,2,0),"")</f>
        <v/>
      </c>
    </row>
    <row r="739" spans="3:14">
      <c r="C739" s="12"/>
      <c r="J739" s="11" t="str">
        <f t="shared" si="58"/>
        <v/>
      </c>
      <c r="K739" s="11"/>
      <c r="M739" s="36"/>
      <c r="N739" s="11" t="str">
        <f>IF(E739&lt;&gt;"",VLOOKUP(E739,依頼一覧!F:H,2,0),"")</f>
        <v/>
      </c>
    </row>
    <row r="740" spans="3:14">
      <c r="C740" s="12"/>
      <c r="J740" s="11" t="str">
        <f t="shared" si="58"/>
        <v/>
      </c>
      <c r="K740" s="11"/>
      <c r="M740" s="36"/>
      <c r="N740" s="11" t="str">
        <f>IF(E740&lt;&gt;"",VLOOKUP(E740,依頼一覧!F:H,2,0),"")</f>
        <v/>
      </c>
    </row>
    <row r="741" spans="3:14">
      <c r="C741" s="12"/>
      <c r="J741" s="11" t="str">
        <f t="shared" si="58"/>
        <v/>
      </c>
      <c r="K741" s="11"/>
      <c r="M741" s="36"/>
      <c r="N741" s="11" t="str">
        <f>IF(E741&lt;&gt;"",VLOOKUP(E741,依頼一覧!F:H,2,0),"")</f>
        <v/>
      </c>
    </row>
    <row r="742" spans="3:14">
      <c r="C742" s="12"/>
      <c r="J742" s="11" t="str">
        <f t="shared" si="58"/>
        <v/>
      </c>
      <c r="K742" s="11"/>
      <c r="M742" s="36"/>
      <c r="N742" s="11" t="str">
        <f>IF(E742&lt;&gt;"",VLOOKUP(E742,依頼一覧!F:H,2,0),"")</f>
        <v/>
      </c>
    </row>
    <row r="743" spans="3:14">
      <c r="C743" s="12"/>
      <c r="J743" s="11" t="str">
        <f t="shared" si="58"/>
        <v/>
      </c>
      <c r="K743" s="11"/>
      <c r="M743" s="36"/>
      <c r="N743" s="11" t="str">
        <f>IF(E743&lt;&gt;"",VLOOKUP(E743,依頼一覧!F:H,2,0),"")</f>
        <v/>
      </c>
    </row>
    <row r="744" spans="3:14">
      <c r="C744" s="12"/>
      <c r="J744" s="11" t="str">
        <f t="shared" si="58"/>
        <v/>
      </c>
      <c r="K744" s="11"/>
      <c r="M744" s="36"/>
      <c r="N744" s="11" t="str">
        <f>IF(E744&lt;&gt;"",VLOOKUP(E744,依頼一覧!F:H,2,0),"")</f>
        <v/>
      </c>
    </row>
    <row r="745" spans="3:14">
      <c r="C745" s="12"/>
      <c r="J745" s="11" t="str">
        <f t="shared" si="58"/>
        <v/>
      </c>
      <c r="K745" s="11"/>
      <c r="M745" s="36"/>
      <c r="N745" s="11" t="str">
        <f>IF(E745&lt;&gt;"",VLOOKUP(E745,依頼一覧!F:H,2,0),"")</f>
        <v/>
      </c>
    </row>
    <row r="746" spans="3:14">
      <c r="C746" s="12"/>
      <c r="J746" s="11" t="str">
        <f t="shared" si="58"/>
        <v/>
      </c>
      <c r="K746" s="11"/>
      <c r="M746" s="36"/>
      <c r="N746" s="11" t="str">
        <f>IF(E746&lt;&gt;"",VLOOKUP(E746,依頼一覧!F:H,2,0),"")</f>
        <v/>
      </c>
    </row>
    <row r="747" spans="3:14">
      <c r="C747" s="12"/>
      <c r="J747" s="11" t="str">
        <f t="shared" si="58"/>
        <v/>
      </c>
      <c r="K747" s="11"/>
      <c r="M747" s="36"/>
      <c r="N747" s="11" t="str">
        <f>IF(E747&lt;&gt;"",VLOOKUP(E747,依頼一覧!F:H,2,0),"")</f>
        <v/>
      </c>
    </row>
    <row r="748" spans="3:14">
      <c r="C748" s="12"/>
      <c r="J748" s="11" t="str">
        <f t="shared" si="58"/>
        <v/>
      </c>
      <c r="K748" s="11"/>
      <c r="M748" s="36"/>
      <c r="N748" s="11" t="str">
        <f>IF(E748&lt;&gt;"",VLOOKUP(E748,依頼一覧!F:H,2,0),"")</f>
        <v/>
      </c>
    </row>
    <row r="749" spans="3:14">
      <c r="C749" s="12"/>
      <c r="J749" s="11" t="str">
        <f t="shared" si="58"/>
        <v/>
      </c>
      <c r="K749" s="11"/>
      <c r="M749" s="36"/>
      <c r="N749" s="11" t="str">
        <f>IF(E749&lt;&gt;"",VLOOKUP(E749,依頼一覧!F:H,2,0),"")</f>
        <v/>
      </c>
    </row>
    <row r="750" spans="3:14">
      <c r="C750" s="12"/>
      <c r="J750" s="11" t="str">
        <f t="shared" si="58"/>
        <v/>
      </c>
      <c r="K750" s="11"/>
      <c r="M750" s="36"/>
      <c r="N750" s="11" t="str">
        <f>IF(E750&lt;&gt;"",VLOOKUP(E750,依頼一覧!F:H,2,0),"")</f>
        <v/>
      </c>
    </row>
    <row r="751" spans="3:14">
      <c r="C751" s="12"/>
      <c r="J751" s="11" t="str">
        <f t="shared" si="58"/>
        <v/>
      </c>
      <c r="K751" s="11"/>
      <c r="M751" s="36"/>
      <c r="N751" s="11" t="str">
        <f>IF(E751&lt;&gt;"",VLOOKUP(E751,依頼一覧!F:H,2,0),"")</f>
        <v/>
      </c>
    </row>
    <row r="752" spans="3:14">
      <c r="C752" s="12"/>
      <c r="J752" s="11" t="str">
        <f t="shared" si="58"/>
        <v/>
      </c>
      <c r="K752" s="11"/>
      <c r="M752" s="36"/>
      <c r="N752" s="11" t="str">
        <f>IF(E752&lt;&gt;"",VLOOKUP(E752,依頼一覧!F:H,2,0),"")</f>
        <v/>
      </c>
    </row>
    <row r="753" spans="3:14">
      <c r="C753" s="12"/>
      <c r="J753" s="11" t="str">
        <f t="shared" si="58"/>
        <v/>
      </c>
      <c r="K753" s="11"/>
      <c r="M753" s="36"/>
      <c r="N753" s="11" t="str">
        <f>IF(E753&lt;&gt;"",VLOOKUP(E753,依頼一覧!F:H,2,0),"")</f>
        <v/>
      </c>
    </row>
    <row r="754" spans="3:14">
      <c r="C754" s="12"/>
      <c r="J754" s="11" t="str">
        <f t="shared" si="58"/>
        <v/>
      </c>
      <c r="K754" s="11"/>
      <c r="M754" s="36"/>
      <c r="N754" s="11" t="str">
        <f>IF(E754&lt;&gt;"",VLOOKUP(E754,依頼一覧!F:H,2,0),"")</f>
        <v/>
      </c>
    </row>
    <row r="755" spans="3:14">
      <c r="C755" s="12"/>
      <c r="J755" s="11" t="str">
        <f t="shared" si="58"/>
        <v/>
      </c>
      <c r="K755" s="11"/>
      <c r="M755" s="36"/>
      <c r="N755" s="11" t="str">
        <f>IF(E755&lt;&gt;"",VLOOKUP(E755,依頼一覧!F:H,2,0),"")</f>
        <v/>
      </c>
    </row>
    <row r="756" spans="3:14">
      <c r="C756" s="12"/>
      <c r="J756" s="11" t="str">
        <f t="shared" si="58"/>
        <v/>
      </c>
      <c r="K756" s="11"/>
      <c r="M756" s="36"/>
      <c r="N756" s="11" t="str">
        <f>IF(E756&lt;&gt;"",VLOOKUP(E756,依頼一覧!F:H,2,0),"")</f>
        <v/>
      </c>
    </row>
    <row r="757" spans="3:14">
      <c r="C757" s="12"/>
      <c r="J757" s="11" t="str">
        <f t="shared" si="58"/>
        <v/>
      </c>
      <c r="K757" s="11"/>
      <c r="M757" s="36"/>
      <c r="N757" s="11" t="str">
        <f>IF(E757&lt;&gt;"",VLOOKUP(E757,依頼一覧!F:H,2,0),"")</f>
        <v/>
      </c>
    </row>
    <row r="758" spans="3:14">
      <c r="C758" s="12"/>
      <c r="J758" s="11" t="str">
        <f t="shared" si="58"/>
        <v/>
      </c>
      <c r="K758" s="11"/>
      <c r="M758" s="36"/>
      <c r="N758" s="11" t="str">
        <f>IF(E758&lt;&gt;"",VLOOKUP(E758,依頼一覧!F:H,2,0),"")</f>
        <v/>
      </c>
    </row>
    <row r="759" spans="3:14">
      <c r="C759" s="12"/>
      <c r="J759" s="11" t="str">
        <f t="shared" si="58"/>
        <v/>
      </c>
      <c r="K759" s="11"/>
      <c r="M759" s="36"/>
      <c r="N759" s="11" t="str">
        <f>IF(E759&lt;&gt;"",VLOOKUP(E759,依頼一覧!F:H,2,0),"")</f>
        <v/>
      </c>
    </row>
    <row r="760" spans="3:14">
      <c r="C760" s="12"/>
      <c r="J760" s="11" t="str">
        <f t="shared" si="58"/>
        <v/>
      </c>
      <c r="K760" s="11"/>
      <c r="M760" s="36"/>
      <c r="N760" s="11" t="str">
        <f>IF(E760&lt;&gt;"",VLOOKUP(E760,依頼一覧!F:H,2,0),"")</f>
        <v/>
      </c>
    </row>
    <row r="761" spans="3:14">
      <c r="C761" s="12"/>
      <c r="J761" s="11" t="str">
        <f t="shared" si="58"/>
        <v/>
      </c>
      <c r="K761" s="11"/>
      <c r="M761" s="36"/>
      <c r="N761" s="11" t="str">
        <f>IF(E761&lt;&gt;"",VLOOKUP(E761,依頼一覧!F:H,2,0),"")</f>
        <v/>
      </c>
    </row>
    <row r="762" spans="3:14">
      <c r="C762" s="12"/>
      <c r="J762" s="11" t="str">
        <f t="shared" si="58"/>
        <v/>
      </c>
      <c r="K762" s="11"/>
      <c r="M762" s="36"/>
      <c r="N762" s="11" t="str">
        <f>IF(E762&lt;&gt;"",VLOOKUP(E762,依頼一覧!F:H,2,0),"")</f>
        <v/>
      </c>
    </row>
    <row r="763" spans="3:14">
      <c r="C763" s="12"/>
      <c r="J763" s="11" t="str">
        <f t="shared" si="58"/>
        <v/>
      </c>
      <c r="K763" s="11"/>
      <c r="M763" s="36"/>
      <c r="N763" s="11" t="str">
        <f>IF(E763&lt;&gt;"",VLOOKUP(E763,依頼一覧!F:H,2,0),"")</f>
        <v/>
      </c>
    </row>
    <row r="764" spans="3:14">
      <c r="C764" s="12"/>
      <c r="J764" s="11" t="str">
        <f t="shared" si="58"/>
        <v/>
      </c>
      <c r="K764" s="11"/>
      <c r="M764" s="36"/>
      <c r="N764" s="11" t="str">
        <f>IF(E764&lt;&gt;"",VLOOKUP(E764,依頼一覧!F:H,2,0),"")</f>
        <v/>
      </c>
    </row>
    <row r="765" spans="3:14">
      <c r="C765" s="12"/>
      <c r="J765" s="11" t="str">
        <f t="shared" si="58"/>
        <v/>
      </c>
      <c r="K765" s="11"/>
      <c r="M765" s="36"/>
      <c r="N765" s="11" t="str">
        <f>IF(E765&lt;&gt;"",VLOOKUP(E765,依頼一覧!F:H,2,0),"")</f>
        <v/>
      </c>
    </row>
    <row r="766" spans="3:14">
      <c r="C766" s="12"/>
      <c r="J766" s="11" t="str">
        <f t="shared" si="58"/>
        <v/>
      </c>
      <c r="K766" s="11"/>
      <c r="M766" s="36"/>
      <c r="N766" s="11" t="str">
        <f>IF(E766&lt;&gt;"",VLOOKUP(E766,依頼一覧!F:H,2,0),"")</f>
        <v/>
      </c>
    </row>
    <row r="767" spans="3:14">
      <c r="C767" s="12"/>
      <c r="J767" s="11" t="str">
        <f t="shared" si="58"/>
        <v/>
      </c>
      <c r="K767" s="11"/>
      <c r="M767" s="36"/>
      <c r="N767" s="11" t="str">
        <f>IF(E767&lt;&gt;"",VLOOKUP(E767,依頼一覧!F:H,2,0),"")</f>
        <v/>
      </c>
    </row>
    <row r="768" spans="3:14">
      <c r="C768" s="12"/>
      <c r="J768" s="11" t="str">
        <f t="shared" si="58"/>
        <v/>
      </c>
      <c r="K768" s="11"/>
      <c r="M768" s="36"/>
      <c r="N768" s="11" t="str">
        <f>IF(E768&lt;&gt;"",VLOOKUP(E768,依頼一覧!F:H,2,0),"")</f>
        <v/>
      </c>
    </row>
    <row r="769" spans="3:14">
      <c r="C769" s="12"/>
      <c r="J769" s="11" t="str">
        <f t="shared" si="58"/>
        <v/>
      </c>
      <c r="K769" s="11"/>
      <c r="M769" s="36"/>
      <c r="N769" s="11" t="str">
        <f>IF(E769&lt;&gt;"",VLOOKUP(E769,依頼一覧!F:H,2,0),"")</f>
        <v/>
      </c>
    </row>
    <row r="770" spans="3:14">
      <c r="C770" s="12"/>
      <c r="J770" s="11" t="str">
        <f t="shared" si="58"/>
        <v/>
      </c>
      <c r="K770" s="11"/>
      <c r="M770" s="36"/>
      <c r="N770" s="11" t="str">
        <f>IF(E770&lt;&gt;"",VLOOKUP(E770,依頼一覧!F:H,2,0),"")</f>
        <v/>
      </c>
    </row>
    <row r="771" spans="3:14">
      <c r="C771" s="12"/>
      <c r="J771" s="11" t="str">
        <f t="shared" ref="J771:J812" si="59">IF(E771&lt;&gt;"",
IF(
OR(VALUE(G771)=31091,VALUE(G771)=49561,VALUE(G771)=49790,VALUE(G771)=48161,VALUE(G771)=49661,VALUE(G771)=49861,VALUE(G771)=48561,VALUE(G771)=49679,VALUE(G771)=60522,VALUE(G771)=49261,VALUE(G771)=49681,VALUE(G771)=71151,VALUE(G771)=49361,VALUE(G771)=49743,VALUE(G771)=77334,VALUE(G771)=49461,VALUE(G771)=49761,VALUE(G771)=99661,VALUE(G771)=917,VALUE(G771)=10035,VALUE(G771)=49663,VALUE(G771)=49665,VALUE(G771)=60020,VALUE(G771)=99660,VALUE(G771)=99663,VALUE(G771)=99665,VALUE(G771)=71151,VALUE(G771)=31081),"JCB",
IF(
E771=0,"J-Mups","MUN"
)
),"")</f>
        <v/>
      </c>
      <c r="K771" s="11"/>
      <c r="M771" s="36"/>
      <c r="N771" s="11" t="str">
        <f>IF(E771&lt;&gt;"",VLOOKUP(E771,依頼一覧!F:H,2,0),"")</f>
        <v/>
      </c>
    </row>
    <row r="772" spans="3:14">
      <c r="C772" s="12"/>
      <c r="J772" s="11" t="str">
        <f t="shared" si="59"/>
        <v/>
      </c>
      <c r="K772" s="11"/>
      <c r="M772" s="36"/>
      <c r="N772" s="11" t="str">
        <f>IF(E772&lt;&gt;"",VLOOKUP(E772,依頼一覧!F:H,2,0),"")</f>
        <v/>
      </c>
    </row>
    <row r="773" spans="3:14">
      <c r="C773" s="12"/>
      <c r="J773" s="11" t="str">
        <f t="shared" si="59"/>
        <v/>
      </c>
      <c r="K773" s="11"/>
      <c r="M773" s="36"/>
      <c r="N773" s="11" t="str">
        <f>IF(E773&lt;&gt;"",VLOOKUP(E773,依頼一覧!F:H,2,0),"")</f>
        <v/>
      </c>
    </row>
    <row r="774" spans="3:14">
      <c r="C774" s="12"/>
      <c r="J774" s="11" t="str">
        <f t="shared" si="59"/>
        <v/>
      </c>
      <c r="K774" s="11"/>
      <c r="M774" s="36"/>
      <c r="N774" s="11" t="str">
        <f>IF(E774&lt;&gt;"",VLOOKUP(E774,依頼一覧!F:H,2,0),"")</f>
        <v/>
      </c>
    </row>
    <row r="775" spans="3:14">
      <c r="C775" s="12"/>
      <c r="J775" s="11" t="str">
        <f t="shared" si="59"/>
        <v/>
      </c>
      <c r="K775" s="11"/>
      <c r="M775" s="36"/>
      <c r="N775" s="11" t="str">
        <f>IF(E775&lt;&gt;"",VLOOKUP(E775,依頼一覧!F:H,2,0),"")</f>
        <v/>
      </c>
    </row>
    <row r="776" spans="3:14">
      <c r="C776" s="12"/>
      <c r="J776" s="11" t="str">
        <f t="shared" si="59"/>
        <v/>
      </c>
      <c r="K776" s="11"/>
      <c r="M776" s="36"/>
      <c r="N776" s="11" t="str">
        <f>IF(E776&lt;&gt;"",VLOOKUP(E776,依頼一覧!F:H,2,0),"")</f>
        <v/>
      </c>
    </row>
    <row r="777" spans="3:14">
      <c r="C777" s="12"/>
      <c r="J777" s="11" t="str">
        <f t="shared" si="59"/>
        <v/>
      </c>
      <c r="K777" s="11"/>
      <c r="M777" s="36"/>
      <c r="N777" s="11" t="str">
        <f>IF(E777&lt;&gt;"",VLOOKUP(E777,依頼一覧!F:H,2,0),"")</f>
        <v/>
      </c>
    </row>
    <row r="778" spans="3:14">
      <c r="C778" s="12"/>
      <c r="J778" s="11" t="str">
        <f t="shared" si="59"/>
        <v/>
      </c>
      <c r="K778" s="11"/>
      <c r="M778" s="36"/>
      <c r="N778" s="11" t="str">
        <f>IF(E778&lt;&gt;"",VLOOKUP(E778,依頼一覧!F:H,2,0),"")</f>
        <v/>
      </c>
    </row>
    <row r="779" spans="3:14">
      <c r="C779" s="12"/>
      <c r="J779" s="11" t="str">
        <f t="shared" si="59"/>
        <v/>
      </c>
      <c r="K779" s="11"/>
      <c r="M779" s="36"/>
      <c r="N779" s="11" t="str">
        <f>IF(E779&lt;&gt;"",VLOOKUP(E779,依頼一覧!F:H,2,0),"")</f>
        <v/>
      </c>
    </row>
    <row r="780" spans="3:14">
      <c r="C780" s="12"/>
      <c r="J780" s="11" t="str">
        <f t="shared" si="59"/>
        <v/>
      </c>
      <c r="K780" s="11"/>
      <c r="M780" s="36"/>
      <c r="N780" s="11" t="str">
        <f>IF(E780&lt;&gt;"",VLOOKUP(E780,依頼一覧!F:H,2,0),"")</f>
        <v/>
      </c>
    </row>
    <row r="781" spans="3:14">
      <c r="C781" s="12"/>
      <c r="J781" s="11" t="str">
        <f t="shared" si="59"/>
        <v/>
      </c>
      <c r="K781" s="11"/>
      <c r="M781" s="36"/>
      <c r="N781" s="11" t="str">
        <f>IF(E781&lt;&gt;"",VLOOKUP(E781,依頼一覧!F:H,2,0),"")</f>
        <v/>
      </c>
    </row>
    <row r="782" spans="3:14">
      <c r="C782" s="12"/>
      <c r="J782" s="11" t="str">
        <f t="shared" si="59"/>
        <v/>
      </c>
      <c r="K782" s="11"/>
      <c r="M782" s="36"/>
      <c r="N782" s="11" t="str">
        <f>IF(E782&lt;&gt;"",VLOOKUP(E782,依頼一覧!F:H,2,0),"")</f>
        <v/>
      </c>
    </row>
    <row r="783" spans="3:14">
      <c r="C783" s="12"/>
      <c r="J783" s="11" t="str">
        <f t="shared" si="59"/>
        <v/>
      </c>
      <c r="K783" s="11"/>
      <c r="M783" s="36"/>
      <c r="N783" s="11" t="str">
        <f>IF(E783&lt;&gt;"",VLOOKUP(E783,依頼一覧!F:H,2,0),"")</f>
        <v/>
      </c>
    </row>
    <row r="784" spans="3:14">
      <c r="C784" s="12"/>
      <c r="J784" s="11" t="str">
        <f t="shared" si="59"/>
        <v/>
      </c>
      <c r="K784" s="11"/>
      <c r="M784" s="36"/>
      <c r="N784" s="11" t="str">
        <f>IF(E784&lt;&gt;"",VLOOKUP(E784,依頼一覧!F:H,2,0),"")</f>
        <v/>
      </c>
    </row>
    <row r="785" spans="3:14">
      <c r="C785" s="12"/>
      <c r="J785" s="11" t="str">
        <f t="shared" si="59"/>
        <v/>
      </c>
      <c r="K785" s="11"/>
      <c r="M785" s="36"/>
      <c r="N785" s="11" t="str">
        <f>IF(E785&lt;&gt;"",VLOOKUP(E785,依頼一覧!F:H,2,0),"")</f>
        <v/>
      </c>
    </row>
    <row r="786" spans="3:14">
      <c r="C786" s="12"/>
      <c r="J786" s="11" t="str">
        <f t="shared" si="59"/>
        <v/>
      </c>
      <c r="K786" s="11"/>
      <c r="M786" s="36"/>
      <c r="N786" s="11" t="str">
        <f>IF(E786&lt;&gt;"",VLOOKUP(E786,依頼一覧!F:H,2,0),"")</f>
        <v/>
      </c>
    </row>
    <row r="787" spans="3:14">
      <c r="C787" s="12"/>
      <c r="J787" s="11" t="str">
        <f t="shared" si="59"/>
        <v/>
      </c>
      <c r="K787" s="11"/>
      <c r="M787" s="36"/>
      <c r="N787" s="11" t="str">
        <f>IF(E787&lt;&gt;"",VLOOKUP(E787,依頼一覧!F:H,2,0),"")</f>
        <v/>
      </c>
    </row>
    <row r="788" spans="3:14">
      <c r="C788" s="12"/>
      <c r="J788" s="11" t="str">
        <f t="shared" si="59"/>
        <v/>
      </c>
      <c r="K788" s="11"/>
      <c r="M788" s="36"/>
      <c r="N788" s="11" t="str">
        <f>IF(E788&lt;&gt;"",VLOOKUP(E788,依頼一覧!F:H,2,0),"")</f>
        <v/>
      </c>
    </row>
    <row r="789" spans="3:14">
      <c r="C789" s="12"/>
      <c r="J789" s="11" t="str">
        <f t="shared" si="59"/>
        <v/>
      </c>
      <c r="K789" s="11"/>
      <c r="M789" s="36"/>
      <c r="N789" s="11" t="str">
        <f>IF(E789&lt;&gt;"",VLOOKUP(E789,依頼一覧!F:H,2,0),"")</f>
        <v/>
      </c>
    </row>
    <row r="790" spans="3:14">
      <c r="C790" s="12"/>
      <c r="J790" s="11" t="str">
        <f t="shared" si="59"/>
        <v/>
      </c>
      <c r="K790" s="11"/>
      <c r="M790" s="36"/>
      <c r="N790" s="11" t="str">
        <f>IF(E790&lt;&gt;"",VLOOKUP(E790,依頼一覧!F:H,2,0),"")</f>
        <v/>
      </c>
    </row>
    <row r="791" spans="3:14">
      <c r="C791" s="12"/>
      <c r="J791" s="11" t="str">
        <f t="shared" si="59"/>
        <v/>
      </c>
      <c r="K791" s="11"/>
      <c r="M791" s="36"/>
      <c r="N791" s="11" t="str">
        <f>IF(E791&lt;&gt;"",VLOOKUP(E791,依頼一覧!F:H,2,0),"")</f>
        <v/>
      </c>
    </row>
    <row r="792" spans="3:14">
      <c r="C792" s="12"/>
      <c r="J792" s="11" t="str">
        <f t="shared" si="59"/>
        <v/>
      </c>
      <c r="K792" s="11"/>
      <c r="M792" s="36"/>
      <c r="N792" s="11" t="str">
        <f>IF(E792&lt;&gt;"",VLOOKUP(E792,依頼一覧!F:H,2,0),"")</f>
        <v/>
      </c>
    </row>
    <row r="793" spans="3:14">
      <c r="C793" s="12"/>
      <c r="J793" s="11" t="str">
        <f t="shared" si="59"/>
        <v/>
      </c>
      <c r="K793" s="11"/>
      <c r="M793" s="36"/>
      <c r="N793" s="11" t="str">
        <f>IF(E793&lt;&gt;"",VLOOKUP(E793,依頼一覧!F:H,2,0),"")</f>
        <v/>
      </c>
    </row>
    <row r="794" spans="3:14">
      <c r="C794" s="12"/>
      <c r="J794" s="11" t="str">
        <f t="shared" si="59"/>
        <v/>
      </c>
      <c r="K794" s="11"/>
      <c r="M794" s="36"/>
      <c r="N794" s="11" t="str">
        <f>IF(E794&lt;&gt;"",VLOOKUP(E794,依頼一覧!F:H,2,0),"")</f>
        <v/>
      </c>
    </row>
    <row r="795" spans="3:14">
      <c r="C795" s="12"/>
      <c r="J795" s="11" t="str">
        <f t="shared" si="59"/>
        <v/>
      </c>
      <c r="K795" s="11"/>
      <c r="M795" s="36"/>
      <c r="N795" s="11" t="str">
        <f>IF(E795&lt;&gt;"",VLOOKUP(E795,依頼一覧!F:H,2,0),"")</f>
        <v/>
      </c>
    </row>
    <row r="796" spans="3:14">
      <c r="C796" s="12"/>
      <c r="J796" s="11" t="str">
        <f t="shared" si="59"/>
        <v/>
      </c>
      <c r="K796" s="11"/>
      <c r="M796" s="36"/>
      <c r="N796" s="11" t="str">
        <f>IF(E796&lt;&gt;"",VLOOKUP(E796,依頼一覧!F:H,2,0),"")</f>
        <v/>
      </c>
    </row>
    <row r="797" spans="3:14">
      <c r="C797" s="12"/>
      <c r="J797" s="11" t="str">
        <f t="shared" si="59"/>
        <v/>
      </c>
      <c r="K797" s="11"/>
      <c r="M797" s="36"/>
      <c r="N797" s="11" t="str">
        <f>IF(E797&lt;&gt;"",VLOOKUP(E797,依頼一覧!F:H,2,0),"")</f>
        <v/>
      </c>
    </row>
    <row r="798" spans="3:14">
      <c r="C798" s="12"/>
      <c r="J798" s="11" t="str">
        <f t="shared" si="59"/>
        <v/>
      </c>
      <c r="K798" s="11"/>
      <c r="M798" s="36"/>
      <c r="N798" s="11" t="str">
        <f>IF(E798&lt;&gt;"",VLOOKUP(E798,依頼一覧!F:H,2,0),"")</f>
        <v/>
      </c>
    </row>
    <row r="799" spans="3:14">
      <c r="C799" s="12"/>
      <c r="J799" s="11" t="str">
        <f t="shared" si="59"/>
        <v/>
      </c>
      <c r="K799" s="11"/>
      <c r="M799" s="36"/>
      <c r="N799" s="11" t="str">
        <f>IF(E799&lt;&gt;"",VLOOKUP(E799,依頼一覧!F:H,2,0),"")</f>
        <v/>
      </c>
    </row>
    <row r="800" spans="3:14">
      <c r="C800" s="12"/>
      <c r="J800" s="11" t="str">
        <f t="shared" si="59"/>
        <v/>
      </c>
      <c r="K800" s="11"/>
      <c r="M800" s="36"/>
      <c r="N800" s="11" t="str">
        <f>IF(E800&lt;&gt;"",VLOOKUP(E800,依頼一覧!F:H,2,0),"")</f>
        <v/>
      </c>
    </row>
    <row r="801" spans="3:14">
      <c r="C801" s="12"/>
      <c r="J801" s="11" t="str">
        <f t="shared" si="59"/>
        <v/>
      </c>
      <c r="K801" s="11"/>
      <c r="M801" s="36"/>
      <c r="N801" s="11" t="str">
        <f>IF(E801&lt;&gt;"",VLOOKUP(E801,依頼一覧!F:H,2,0),"")</f>
        <v/>
      </c>
    </row>
    <row r="802" spans="3:14">
      <c r="C802" s="12"/>
      <c r="J802" s="11" t="str">
        <f t="shared" si="59"/>
        <v/>
      </c>
      <c r="K802" s="11"/>
      <c r="M802" s="36"/>
      <c r="N802" s="11" t="str">
        <f>IF(E802&lt;&gt;"",VLOOKUP(E802,依頼一覧!F:H,2,0),"")</f>
        <v/>
      </c>
    </row>
    <row r="803" spans="3:14">
      <c r="C803" s="12"/>
      <c r="J803" s="11" t="str">
        <f t="shared" si="59"/>
        <v/>
      </c>
      <c r="K803" s="11"/>
      <c r="M803" s="36"/>
      <c r="N803" s="11" t="str">
        <f>IF(E803&lt;&gt;"",VLOOKUP(E803,依頼一覧!F:H,2,0),"")</f>
        <v/>
      </c>
    </row>
    <row r="804" spans="3:14">
      <c r="C804" s="12"/>
      <c r="J804" s="11" t="str">
        <f t="shared" si="59"/>
        <v/>
      </c>
      <c r="K804" s="11"/>
      <c r="M804" s="36"/>
      <c r="N804" s="11" t="str">
        <f>IF(E804&lt;&gt;"",VLOOKUP(E804,依頼一覧!F:H,2,0),"")</f>
        <v/>
      </c>
    </row>
    <row r="805" spans="3:14">
      <c r="C805" s="12"/>
      <c r="J805" s="11" t="str">
        <f t="shared" si="59"/>
        <v/>
      </c>
      <c r="K805" s="11"/>
      <c r="M805" s="36"/>
      <c r="N805" s="11" t="str">
        <f>IF(E805&lt;&gt;"",VLOOKUP(E805,依頼一覧!F:H,2,0),"")</f>
        <v/>
      </c>
    </row>
    <row r="806" spans="3:14">
      <c r="C806" s="12"/>
      <c r="J806" s="11" t="str">
        <f t="shared" si="59"/>
        <v/>
      </c>
      <c r="K806" s="11"/>
      <c r="M806" s="36"/>
      <c r="N806" s="11" t="str">
        <f>IF(E806&lt;&gt;"",VLOOKUP(E806,依頼一覧!F:H,2,0),"")</f>
        <v/>
      </c>
    </row>
    <row r="807" spans="3:14">
      <c r="C807" s="12"/>
      <c r="J807" s="11" t="str">
        <f t="shared" si="59"/>
        <v/>
      </c>
      <c r="K807" s="11"/>
      <c r="M807" s="36"/>
      <c r="N807" s="11" t="str">
        <f>IF(E807&lt;&gt;"",VLOOKUP(E807,依頼一覧!F:H,2,0),"")</f>
        <v/>
      </c>
    </row>
    <row r="808" spans="3:14">
      <c r="C808" s="12"/>
      <c r="J808" s="11" t="str">
        <f t="shared" si="59"/>
        <v/>
      </c>
      <c r="K808" s="11"/>
      <c r="M808" s="36"/>
      <c r="N808" s="11" t="str">
        <f>IF(E808&lt;&gt;"",VLOOKUP(E808,依頼一覧!F:H,2,0),"")</f>
        <v/>
      </c>
    </row>
    <row r="809" spans="3:14">
      <c r="C809" s="12"/>
      <c r="J809" s="11" t="str">
        <f t="shared" si="59"/>
        <v/>
      </c>
      <c r="K809" s="11"/>
      <c r="M809" s="36"/>
      <c r="N809" s="11" t="str">
        <f>IF(E809&lt;&gt;"",VLOOKUP(E809,依頼一覧!F:H,2,0),"")</f>
        <v/>
      </c>
    </row>
    <row r="810" spans="3:14">
      <c r="C810" s="12"/>
      <c r="J810" s="11" t="str">
        <f t="shared" si="59"/>
        <v/>
      </c>
      <c r="K810" s="11"/>
      <c r="M810" s="36"/>
      <c r="N810" s="11" t="str">
        <f>IF(E810&lt;&gt;"",VLOOKUP(E810,依頼一覧!F:H,2,0),"")</f>
        <v/>
      </c>
    </row>
    <row r="811" spans="3:14">
      <c r="C811" s="12"/>
      <c r="J811" s="11" t="str">
        <f t="shared" si="59"/>
        <v/>
      </c>
      <c r="K811" s="11"/>
      <c r="M811" s="36"/>
      <c r="N811" s="11" t="str">
        <f>IF(E811&lt;&gt;"",VLOOKUP(E811,依頼一覧!F:H,2,0),"")</f>
        <v/>
      </c>
    </row>
    <row r="812" spans="3:14">
      <c r="C812" s="12"/>
      <c r="J812" s="11" t="str">
        <f t="shared" si="59"/>
        <v/>
      </c>
      <c r="K812" s="11"/>
      <c r="M812" s="36"/>
      <c r="N812" s="11" t="str">
        <f>IF(E812&lt;&gt;"",VLOOKUP(E812,依頼一覧!F:H,2,0),"")</f>
        <v/>
      </c>
    </row>
  </sheetData>
  <phoneticPr fontId="4"/>
  <conditionalFormatting sqref="D2:D365">
    <cfRule type="duplicateValues" dxfId="1" priority="2"/>
  </conditionalFormatting>
  <conditionalFormatting sqref="L2:L365">
    <cfRule type="containsText" dxfId="0" priority="4" operator="containsText" text="着払い">
      <formula>NOT(ISERROR(SEARCH("着払い",L2)))</formula>
    </cfRule>
  </conditionalFormatting>
  <dataValidations count="2">
    <dataValidation imeMode="disabled" allowBlank="1" showInputMessage="1" showErrorMessage="1" sqref="G30:G1048576 H30:H365 F30:F365 E1:E1048576 D2:D365 F2:H29" xr:uid="{00000000-0002-0000-0900-000000000000}"/>
    <dataValidation type="list" allowBlank="1" showInputMessage="1" showErrorMessage="1" sqref="K2:K812" xr:uid="{00000000-0002-0000-0900-000001000000}">
      <formula1>"福山,日通,大栄,エコ配,その他,"</formula1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R401"/>
  <sheetViews>
    <sheetView zoomScale="85" zoomScaleNormal="85" workbookViewId="0">
      <selection activeCell="B2" sqref="B2:H18"/>
    </sheetView>
  </sheetViews>
  <sheetFormatPr defaultRowHeight="18.75"/>
  <cols>
    <col min="2" max="2" width="8.875" style="30"/>
    <col min="3" max="3" width="8.625" bestFit="1" customWidth="1"/>
    <col min="4" max="4" width="14.375" style="31" bestFit="1" customWidth="1"/>
    <col min="5" max="5" width="16.5" style="32" bestFit="1" customWidth="1"/>
    <col min="6" max="8" width="16.5" bestFit="1" customWidth="1"/>
    <col min="10" max="10" width="16.375" bestFit="1" customWidth="1"/>
    <col min="13" max="13" width="3.125" bestFit="1" customWidth="1"/>
    <col min="14" max="14" width="5.875" bestFit="1" customWidth="1"/>
    <col min="15" max="15" width="2.125" bestFit="1" customWidth="1"/>
    <col min="16" max="16" width="3.375" bestFit="1" customWidth="1"/>
    <col min="17" max="17" width="3.125" bestFit="1" customWidth="1"/>
    <col min="18" max="18" width="37.125" bestFit="1" customWidth="1"/>
  </cols>
  <sheetData>
    <row r="1" spans="1:18" s="16" customFormat="1">
      <c r="A1" s="33">
        <v>0</v>
      </c>
      <c r="B1" s="34" t="s">
        <v>15</v>
      </c>
      <c r="C1" s="33" t="s">
        <v>16</v>
      </c>
      <c r="D1" s="35" t="s">
        <v>17</v>
      </c>
      <c r="E1" s="22" t="s">
        <v>18</v>
      </c>
      <c r="F1" s="33" t="s">
        <v>6</v>
      </c>
      <c r="G1" s="33" t="s">
        <v>7</v>
      </c>
      <c r="H1" s="33" t="s">
        <v>19</v>
      </c>
      <c r="J1" s="33" t="s">
        <v>20</v>
      </c>
      <c r="K1" s="33" t="s">
        <v>21</v>
      </c>
      <c r="L1" s="33" t="s">
        <v>22</v>
      </c>
      <c r="M1" s="33" t="s">
        <v>23</v>
      </c>
      <c r="N1" s="33" t="s">
        <v>24</v>
      </c>
      <c r="O1" s="33" t="s">
        <v>25</v>
      </c>
      <c r="P1" s="33" t="s">
        <v>26</v>
      </c>
      <c r="Q1" s="33" t="s">
        <v>27</v>
      </c>
      <c r="R1" s="33" t="s">
        <v>28</v>
      </c>
    </row>
    <row r="2" spans="1:18">
      <c r="A2" s="21">
        <v>1</v>
      </c>
      <c r="B2" s="34">
        <f ca="1">IF(D2&lt;&gt;"",VLOOKUP($A2,郵便入庫用!$A:$M,2),"")</f>
        <v>45694</v>
      </c>
      <c r="C2" s="21"/>
      <c r="D2" s="35" t="str">
        <f>VLOOKUP($A2,郵便入庫用!$A:$M,4)&amp;""</f>
        <v>A105217171905A</v>
      </c>
      <c r="E2" s="22">
        <f>IF(D2&lt;&gt;"",VLOOKUP($A2,郵便入庫用!$A:$M,5),"")</f>
        <v>4966251038033</v>
      </c>
      <c r="F2" s="33" t="str">
        <f>VLOOKUP($A2,郵便入庫用!$A:$M,10)&amp;""</f>
        <v>MUN</v>
      </c>
      <c r="G2" s="33" t="str">
        <f>VLOOKUP($A2,郵便入庫用!$A:$M,11)&amp;""</f>
        <v>郵便</v>
      </c>
      <c r="H2" s="33" t="str">
        <f>VLOOKUP($A2,郵便入庫用!$A:$M,12)&amp;""</f>
        <v>着払い</v>
      </c>
      <c r="J2" s="44" t="str">
        <f t="shared" ref="J2:J65" si="0">IF(F2="J-Mups",$B2,"")</f>
        <v/>
      </c>
      <c r="K2" s="33" t="str">
        <f t="shared" ref="K2:K65" si="1">IF($F2="J-Mups",$G2,"")</f>
        <v/>
      </c>
      <c r="L2" s="33" t="str">
        <f t="shared" ref="L2:L65" si="2">IF($F2="J-Mups",$H2,"")</f>
        <v/>
      </c>
      <c r="M2" s="33" t="str">
        <f t="shared" ref="M2:M65" si="3">IF($F2="J-Mups",1,"")</f>
        <v/>
      </c>
      <c r="N2" s="33" t="str">
        <f>IF($F2="J-Mups",VLOOKUP($B2,アルファベット!B:C,2,0),"")</f>
        <v/>
      </c>
      <c r="O2" s="33" t="str">
        <f t="shared" ref="O2:O65" si="4">IF($F2="J-Mups","-","")</f>
        <v/>
      </c>
      <c r="P2" s="33" t="str">
        <f>IF($F2="J-Mups",VLOOKUP($A2,郵便入庫用!A:H,6,0),"")</f>
        <v/>
      </c>
      <c r="Q2" s="33" t="str">
        <f t="shared" ref="Q2:Q65" si="5">IF($F2="J-Mups",IF(COUNTIF(P2,"*H*"),"H",IF(COUNTIF(P2,"*P*"),"P","B")),"")</f>
        <v/>
      </c>
      <c r="R2" s="21" t="str">
        <f>IF($F2="J-Mups",VLOOKUP($A2,郵便入庫用!A:I,9,0),"")</f>
        <v/>
      </c>
    </row>
    <row r="3" spans="1:18">
      <c r="A3" s="21">
        <v>2</v>
      </c>
      <c r="B3" s="34">
        <f ca="1">IF(D3&lt;&gt;"",VLOOKUP($A3,郵便入庫用!$A:$M,2),"")</f>
        <v>45694</v>
      </c>
      <c r="C3" s="21"/>
      <c r="D3" s="35" t="str">
        <f>VLOOKUP($A3,郵便入庫用!$A:$M,4)&amp;""</f>
        <v>A105359424004A</v>
      </c>
      <c r="E3" s="22">
        <f>IF(D3&lt;&gt;"",VLOOKUP($A3,郵便入庫用!$A:$M,5),"")</f>
        <v>5500156051549</v>
      </c>
      <c r="F3" s="33" t="str">
        <f>VLOOKUP($A3,郵便入庫用!$A:$M,10)&amp;""</f>
        <v>MUN</v>
      </c>
      <c r="G3" s="33" t="str">
        <f>VLOOKUP($A3,郵便入庫用!$A:$M,11)&amp;""</f>
        <v>郵便</v>
      </c>
      <c r="H3" s="33" t="str">
        <f>VLOOKUP($A3,郵便入庫用!$A:$M,12)&amp;""</f>
        <v>着払い</v>
      </c>
      <c r="J3" s="44"/>
      <c r="K3" s="33"/>
      <c r="L3" s="33"/>
      <c r="M3" s="33"/>
      <c r="N3" s="33"/>
      <c r="O3" s="33"/>
      <c r="P3" s="33"/>
      <c r="Q3" s="33"/>
      <c r="R3" s="21"/>
    </row>
    <row r="4" spans="1:18">
      <c r="A4" s="21">
        <v>3</v>
      </c>
      <c r="B4" s="34">
        <f ca="1">IF(D4&lt;&gt;"",VLOOKUP($A4,郵便入庫用!$A:$M,2),"")</f>
        <v>45694</v>
      </c>
      <c r="C4" s="21"/>
      <c r="D4" s="35" t="str">
        <f>VLOOKUP($A4,郵便入庫用!$A:$M,4)&amp;""</f>
        <v>A105333338924A</v>
      </c>
      <c r="E4" s="22">
        <f>IF(D4&lt;&gt;"",VLOOKUP($A4,郵便入庫用!$A:$M,5),"")</f>
        <v>5509451081381</v>
      </c>
      <c r="F4" s="33" t="str">
        <f>VLOOKUP($A4,郵便入庫用!$A:$M,10)&amp;""</f>
        <v>MUN</v>
      </c>
      <c r="G4" s="33" t="str">
        <f>VLOOKUP($A4,郵便入庫用!$A:$M,11)&amp;""</f>
        <v>郵便</v>
      </c>
      <c r="H4" s="33" t="str">
        <f>VLOOKUP($A4,郵便入庫用!$A:$M,12)&amp;""</f>
        <v>着払い</v>
      </c>
      <c r="J4" s="44" t="str">
        <f t="shared" si="0"/>
        <v/>
      </c>
      <c r="K4" s="33" t="str">
        <f t="shared" si="1"/>
        <v/>
      </c>
      <c r="L4" s="33" t="str">
        <f t="shared" si="2"/>
        <v/>
      </c>
      <c r="M4" s="33" t="str">
        <f t="shared" si="3"/>
        <v/>
      </c>
      <c r="N4" s="33" t="str">
        <f>IF($F4="J-Mups",VLOOKUP($B4,アルファベット!B:C,2,0),"")</f>
        <v/>
      </c>
      <c r="O4" s="33" t="str">
        <f t="shared" si="4"/>
        <v/>
      </c>
      <c r="P4" s="33" t="str">
        <f>IF($F4="J-Mups",VLOOKUP($A4,郵便入庫用!A:H,6,0),"")</f>
        <v/>
      </c>
      <c r="Q4" s="33" t="str">
        <f t="shared" si="5"/>
        <v/>
      </c>
      <c r="R4" s="21" t="str">
        <f>IF($F4="J-Mups",VLOOKUP($A4,郵便入庫用!A:I,9,0),"")</f>
        <v/>
      </c>
    </row>
    <row r="5" spans="1:18">
      <c r="A5" s="21">
        <v>4</v>
      </c>
      <c r="B5" s="34">
        <f ca="1">IF(D5&lt;&gt;"",VLOOKUP($A5,郵便入庫用!$A:$M,2),"")</f>
        <v>45694</v>
      </c>
      <c r="C5" s="21"/>
      <c r="D5" s="35" t="str">
        <f>VLOOKUP($A5,郵便入庫用!$A:$M,4)&amp;""</f>
        <v>A105552309063A</v>
      </c>
      <c r="E5" s="22">
        <f>IF(D5&lt;&gt;"",VLOOKUP($A5,郵便入庫用!$A:$M,5),"")</f>
        <v>0</v>
      </c>
      <c r="F5" s="33" t="str">
        <f>VLOOKUP($A5,郵便入庫用!$A:$M,10)&amp;""</f>
        <v>J-Mups</v>
      </c>
      <c r="G5" s="33" t="str">
        <f>VLOOKUP($A5,郵便入庫用!$A:$M,11)&amp;""</f>
        <v>郵便</v>
      </c>
      <c r="H5" s="33" t="str">
        <f>VLOOKUP($A5,郵便入庫用!$A:$M,12)&amp;""</f>
        <v>着払い</v>
      </c>
      <c r="J5" s="44">
        <f t="shared" ca="1" si="0"/>
        <v>45694</v>
      </c>
      <c r="K5" s="33" t="str">
        <f t="shared" si="1"/>
        <v>郵便</v>
      </c>
      <c r="L5" s="33" t="str">
        <f t="shared" si="2"/>
        <v>着払い</v>
      </c>
      <c r="M5" s="33">
        <f t="shared" si="3"/>
        <v>1</v>
      </c>
      <c r="N5" s="33" t="str">
        <f ca="1">IF($F5="J-Mups",VLOOKUP($B5,アルファベット!B:C,2,0),"")</f>
        <v>D</v>
      </c>
      <c r="O5" s="33" t="str">
        <f t="shared" si="4"/>
        <v>-</v>
      </c>
      <c r="P5" s="33" t="str">
        <f>IF($F5="J-Mups",VLOOKUP($A5,郵便入庫用!A:H,6,0),"")</f>
        <v>F5</v>
      </c>
      <c r="Q5" s="33" t="str">
        <f t="shared" si="5"/>
        <v>B</v>
      </c>
      <c r="R5" s="21">
        <f>IF($F5="J-Mups",VLOOKUP($A5,郵便入庫用!A:I,9,0),"")</f>
        <v>0</v>
      </c>
    </row>
    <row r="6" spans="1:18">
      <c r="A6" s="21">
        <v>5</v>
      </c>
      <c r="B6" s="34">
        <f ca="1">IF(D6&lt;&gt;"",VLOOKUP($A6,郵便入庫用!$A:$M,2),"")</f>
        <v>45694</v>
      </c>
      <c r="C6" s="21"/>
      <c r="D6" s="35" t="str">
        <f>VLOOKUP($A6,郵便入庫用!$A:$M,4)&amp;""</f>
        <v>A105335163430A</v>
      </c>
      <c r="E6" s="22">
        <f>IF(D6&lt;&gt;"",VLOOKUP($A6,郵便入庫用!$A:$M,5),"")</f>
        <v>5509999019617</v>
      </c>
      <c r="F6" s="33" t="str">
        <f>VLOOKUP($A6,郵便入庫用!$A:$M,10)&amp;""</f>
        <v>MUN</v>
      </c>
      <c r="G6" s="33" t="str">
        <f>VLOOKUP($A6,郵便入庫用!$A:$M,11)&amp;""</f>
        <v>郵便</v>
      </c>
      <c r="H6" s="33" t="str">
        <f>VLOOKUP($A6,郵便入庫用!$A:$M,12)&amp;""</f>
        <v>着払い</v>
      </c>
      <c r="J6" s="44" t="str">
        <f t="shared" si="0"/>
        <v/>
      </c>
      <c r="K6" s="33" t="str">
        <f t="shared" si="1"/>
        <v/>
      </c>
      <c r="L6" s="33" t="str">
        <f t="shared" si="2"/>
        <v/>
      </c>
      <c r="M6" s="33" t="str">
        <f t="shared" si="3"/>
        <v/>
      </c>
      <c r="N6" s="33" t="str">
        <f>IF($F6="J-Mups",VLOOKUP($B6,アルファベット!B:C,2,0),"")</f>
        <v/>
      </c>
      <c r="O6" s="33" t="str">
        <f t="shared" si="4"/>
        <v/>
      </c>
      <c r="P6" s="33" t="str">
        <f>IF($F6="J-Mups",VLOOKUP($A6,郵便入庫用!A:H,6,0),"")</f>
        <v/>
      </c>
      <c r="Q6" s="33" t="str">
        <f t="shared" si="5"/>
        <v/>
      </c>
      <c r="R6" s="21" t="str">
        <f>IF($F6="J-Mups",VLOOKUP($A6,郵便入庫用!A:I,9,0),"")</f>
        <v/>
      </c>
    </row>
    <row r="7" spans="1:18">
      <c r="A7" s="21">
        <v>6</v>
      </c>
      <c r="B7" s="34">
        <f ca="1">IF(D7&lt;&gt;"",VLOOKUP($A7,郵便入庫用!$A:$M,2),"")</f>
        <v>45694</v>
      </c>
      <c r="C7" s="21"/>
      <c r="D7" s="35" t="str">
        <f>VLOOKUP($A7,郵便入庫用!$A:$M,4)&amp;""</f>
        <v>A105335226216A</v>
      </c>
      <c r="E7" s="22">
        <f>IF(D7&lt;&gt;"",VLOOKUP($A7,郵便入庫用!$A:$M,5),"")</f>
        <v>5509999015408</v>
      </c>
      <c r="F7" s="33" t="str">
        <f>VLOOKUP($A7,郵便入庫用!$A:$M,10)&amp;""</f>
        <v>MUN</v>
      </c>
      <c r="G7" s="33" t="str">
        <f>VLOOKUP($A7,郵便入庫用!$A:$M,11)&amp;""</f>
        <v>郵便</v>
      </c>
      <c r="H7" s="33" t="str">
        <f>VLOOKUP($A7,郵便入庫用!$A:$M,12)&amp;""</f>
        <v>着払い</v>
      </c>
      <c r="J7" s="44" t="str">
        <f t="shared" si="0"/>
        <v/>
      </c>
      <c r="K7" s="33" t="str">
        <f t="shared" si="1"/>
        <v/>
      </c>
      <c r="L7" s="33" t="str">
        <f t="shared" si="2"/>
        <v/>
      </c>
      <c r="M7" s="33" t="str">
        <f t="shared" si="3"/>
        <v/>
      </c>
      <c r="N7" s="33" t="str">
        <f>IF($F7="J-Mups",VLOOKUP($B7,アルファベット!B:C,2,0),"")</f>
        <v/>
      </c>
      <c r="O7" s="33" t="str">
        <f t="shared" si="4"/>
        <v/>
      </c>
      <c r="P7" s="33" t="str">
        <f>IF($F7="J-Mups",VLOOKUP($A7,郵便入庫用!A:H,6,0),"")</f>
        <v/>
      </c>
      <c r="Q7" s="33" t="str">
        <f t="shared" si="5"/>
        <v/>
      </c>
      <c r="R7" s="21" t="str">
        <f>IF($F7="J-Mups",VLOOKUP($A7,郵便入庫用!A:I,9,0),"")</f>
        <v/>
      </c>
    </row>
    <row r="8" spans="1:18">
      <c r="A8" s="21">
        <v>7</v>
      </c>
      <c r="B8" s="34">
        <f ca="1">IF(D8&lt;&gt;"",VLOOKUP($A8,郵便入庫用!$A:$M,2),"")</f>
        <v>45694</v>
      </c>
      <c r="C8" s="21"/>
      <c r="D8" s="35" t="str">
        <f>VLOOKUP($A8,郵便入庫用!$A:$M,4)&amp;""</f>
        <v>A105282419841A</v>
      </c>
      <c r="E8" s="22">
        <f>IF(D8&lt;&gt;"",VLOOKUP($A8,郵便入庫用!$A:$M,5),"")</f>
        <v>5000151087725</v>
      </c>
      <c r="F8" s="33" t="str">
        <f>VLOOKUP($A8,郵便入庫用!$A:$M,10)&amp;""</f>
        <v>MUN</v>
      </c>
      <c r="G8" s="33" t="str">
        <f>VLOOKUP($A8,郵便入庫用!$A:$M,11)&amp;""</f>
        <v>郵便</v>
      </c>
      <c r="H8" s="33" t="str">
        <f>VLOOKUP($A8,郵便入庫用!$A:$M,12)&amp;""</f>
        <v>着払い</v>
      </c>
      <c r="J8" s="44" t="str">
        <f t="shared" ref="J8:J26" si="6">IF(F8="J-Mups",$B8,"")</f>
        <v/>
      </c>
      <c r="K8" s="33" t="str">
        <f t="shared" si="1"/>
        <v/>
      </c>
      <c r="L8" s="33" t="str">
        <f t="shared" si="2"/>
        <v/>
      </c>
      <c r="M8" s="33" t="str">
        <f t="shared" si="3"/>
        <v/>
      </c>
      <c r="N8" s="33" t="str">
        <f>IF($F8="J-Mups",VLOOKUP($B8,アルファベット!B:C,2,0),"")</f>
        <v/>
      </c>
      <c r="O8" s="33" t="str">
        <f t="shared" si="4"/>
        <v/>
      </c>
      <c r="P8" s="33" t="str">
        <f>IF($F8="J-Mups",VLOOKUP($A8,郵便入庫用!A:H,6,0),"")</f>
        <v/>
      </c>
      <c r="Q8" s="33" t="str">
        <f t="shared" ref="Q8:Q26" si="7">IF($F8="J-Mups",IF(COUNTIF(P8,"*H*"),"H",IF(COUNTIF(P8,"*P*"),"P","B")),"")</f>
        <v/>
      </c>
      <c r="R8" s="21" t="str">
        <f>IF($F8="J-Mups",VLOOKUP($A8,郵便入庫用!A:I,9,0),"")</f>
        <v/>
      </c>
    </row>
    <row r="9" spans="1:18">
      <c r="A9" s="21">
        <v>8</v>
      </c>
      <c r="B9" s="34">
        <f ca="1">IF(D9&lt;&gt;"",VLOOKUP($A9,郵便入庫用!$A:$M,2),"")</f>
        <v>45694</v>
      </c>
      <c r="C9" s="21"/>
      <c r="D9" s="35" t="str">
        <f>VLOOKUP($A9,郵便入庫用!$A:$M,4)&amp;""</f>
        <v>A105282419841A</v>
      </c>
      <c r="E9" s="22">
        <f>IF(D9&lt;&gt;"",VLOOKUP($A9,郵便入庫用!$A:$M,5),"")</f>
        <v>4966456093638</v>
      </c>
      <c r="F9" s="33" t="str">
        <f>VLOOKUP($A9,郵便入庫用!$A:$M,10)&amp;""</f>
        <v>MUN</v>
      </c>
      <c r="G9" s="33" t="str">
        <f>VLOOKUP($A9,郵便入庫用!$A:$M,11)&amp;""</f>
        <v>郵便</v>
      </c>
      <c r="H9" s="33" t="str">
        <f>VLOOKUP($A9,郵便入庫用!$A:$M,12)&amp;""</f>
        <v>着払い</v>
      </c>
      <c r="J9" s="44" t="str">
        <f t="shared" si="6"/>
        <v/>
      </c>
      <c r="K9" s="33" t="str">
        <f t="shared" si="1"/>
        <v/>
      </c>
      <c r="L9" s="33" t="str">
        <f t="shared" si="2"/>
        <v/>
      </c>
      <c r="M9" s="33" t="str">
        <f t="shared" si="3"/>
        <v/>
      </c>
      <c r="N9" s="33" t="str">
        <f>IF($F9="J-Mups",VLOOKUP($B9,アルファベット!B:C,2,0),"")</f>
        <v/>
      </c>
      <c r="O9" s="33" t="str">
        <f t="shared" si="4"/>
        <v/>
      </c>
      <c r="P9" s="33" t="str">
        <f>IF($F9="J-Mups",VLOOKUP($A9,郵便入庫用!A:H,6,0),"")</f>
        <v/>
      </c>
      <c r="Q9" s="33" t="str">
        <f t="shared" si="7"/>
        <v/>
      </c>
      <c r="R9" s="21" t="str">
        <f>IF($F9="J-Mups",VLOOKUP($A9,郵便入庫用!A:I,9,0),"")</f>
        <v/>
      </c>
    </row>
    <row r="10" spans="1:18">
      <c r="A10" s="21">
        <v>9</v>
      </c>
      <c r="B10" s="34">
        <f ca="1">IF(D10&lt;&gt;"",VLOOKUP($A10,郵便入庫用!$A:$M,2),"")</f>
        <v>45694</v>
      </c>
      <c r="C10" s="21"/>
      <c r="D10" s="35" t="str">
        <f>VLOOKUP($A10,郵便入庫用!$A:$M,4)&amp;""</f>
        <v>A105282419841A</v>
      </c>
      <c r="E10" s="22">
        <f>IF(D10&lt;&gt;"",VLOOKUP($A10,郵便入庫用!$A:$M,5),"")</f>
        <v>4966451025687</v>
      </c>
      <c r="F10" s="33" t="str">
        <f>VLOOKUP($A10,郵便入庫用!$A:$M,10)&amp;""</f>
        <v>MUN</v>
      </c>
      <c r="G10" s="33" t="str">
        <f>VLOOKUP($A10,郵便入庫用!$A:$M,11)&amp;""</f>
        <v>郵便</v>
      </c>
      <c r="H10" s="33" t="str">
        <f>VLOOKUP($A10,郵便入庫用!$A:$M,12)&amp;""</f>
        <v>着払い</v>
      </c>
      <c r="J10" s="44" t="str">
        <f t="shared" si="6"/>
        <v/>
      </c>
      <c r="K10" s="33" t="str">
        <f t="shared" si="1"/>
        <v/>
      </c>
      <c r="L10" s="33" t="str">
        <f t="shared" si="2"/>
        <v/>
      </c>
      <c r="M10" s="33" t="str">
        <f t="shared" si="3"/>
        <v/>
      </c>
      <c r="N10" s="33" t="str">
        <f>IF($F10="J-Mups",VLOOKUP($B10,アルファベット!B:C,2,0),"")</f>
        <v/>
      </c>
      <c r="O10" s="33" t="str">
        <f t="shared" si="4"/>
        <v/>
      </c>
      <c r="P10" s="33" t="str">
        <f>IF($F10="J-Mups",VLOOKUP($A10,郵便入庫用!A:H,6,0),"")</f>
        <v/>
      </c>
      <c r="Q10" s="33" t="str">
        <f t="shared" si="7"/>
        <v/>
      </c>
      <c r="R10" s="21" t="str">
        <f>IF($F10="J-Mups",VLOOKUP($A10,郵便入庫用!A:I,9,0),"")</f>
        <v/>
      </c>
    </row>
    <row r="11" spans="1:18">
      <c r="A11" s="21">
        <v>10</v>
      </c>
      <c r="B11" s="34">
        <f ca="1">IF(D11&lt;&gt;"",VLOOKUP($A11,郵便入庫用!$A:$M,2),"")</f>
        <v>45694</v>
      </c>
      <c r="C11" s="21"/>
      <c r="D11" s="35" t="str">
        <f>VLOOKUP($A11,郵便入庫用!$A:$M,4)&amp;""</f>
        <v>A105282419841A</v>
      </c>
      <c r="E11" s="22">
        <f>IF(D11&lt;&gt;"",VLOOKUP($A11,郵便入庫用!$A:$M,5),"")</f>
        <v>4966456016211</v>
      </c>
      <c r="F11" s="33" t="str">
        <f>VLOOKUP($A11,郵便入庫用!$A:$M,10)&amp;""</f>
        <v>MUN</v>
      </c>
      <c r="G11" s="33" t="str">
        <f>VLOOKUP($A11,郵便入庫用!$A:$M,11)&amp;""</f>
        <v>郵便</v>
      </c>
      <c r="H11" s="33" t="str">
        <f>VLOOKUP($A11,郵便入庫用!$A:$M,12)&amp;""</f>
        <v>着払い</v>
      </c>
      <c r="J11" s="44" t="str">
        <f t="shared" si="6"/>
        <v/>
      </c>
      <c r="K11" s="33" t="str">
        <f t="shared" si="1"/>
        <v/>
      </c>
      <c r="L11" s="33" t="str">
        <f t="shared" si="2"/>
        <v/>
      </c>
      <c r="M11" s="33" t="str">
        <f t="shared" si="3"/>
        <v/>
      </c>
      <c r="N11" s="33" t="str">
        <f>IF($F11="J-Mups",VLOOKUP($B11,アルファベット!B:C,2,0),"")</f>
        <v/>
      </c>
      <c r="O11" s="33" t="str">
        <f t="shared" si="4"/>
        <v/>
      </c>
      <c r="P11" s="33" t="str">
        <f>IF($F11="J-Mups",VLOOKUP($A11,郵便入庫用!A:H,6,0),"")</f>
        <v/>
      </c>
      <c r="Q11" s="33" t="str">
        <f t="shared" si="7"/>
        <v/>
      </c>
      <c r="R11" s="21" t="str">
        <f>IF($F11="J-Mups",VLOOKUP($A11,郵便入庫用!A:I,9,0),"")</f>
        <v/>
      </c>
    </row>
    <row r="12" spans="1:18">
      <c r="A12" s="21">
        <v>11</v>
      </c>
      <c r="B12" s="34">
        <f ca="1">IF(D12&lt;&gt;"",VLOOKUP($A12,郵便入庫用!$A:$M,2),"")</f>
        <v>45694</v>
      </c>
      <c r="C12" s="21"/>
      <c r="D12" s="35" t="str">
        <f>VLOOKUP($A12,郵便入庫用!$A:$M,4)&amp;""</f>
        <v>A105282419841A</v>
      </c>
      <c r="E12" s="22">
        <f>IF(D12&lt;&gt;"",VLOOKUP($A12,郵便入庫用!$A:$M,5),"")</f>
        <v>4966451080289</v>
      </c>
      <c r="F12" s="33" t="str">
        <f>VLOOKUP($A12,郵便入庫用!$A:$M,10)&amp;""</f>
        <v>MUN</v>
      </c>
      <c r="G12" s="33" t="str">
        <f>VLOOKUP($A12,郵便入庫用!$A:$M,11)&amp;""</f>
        <v>郵便</v>
      </c>
      <c r="H12" s="33" t="str">
        <f>VLOOKUP($A12,郵便入庫用!$A:$M,12)&amp;""</f>
        <v>着払い</v>
      </c>
      <c r="J12" s="44" t="str">
        <f t="shared" si="6"/>
        <v/>
      </c>
      <c r="K12" s="33" t="str">
        <f t="shared" si="1"/>
        <v/>
      </c>
      <c r="L12" s="33" t="str">
        <f t="shared" si="2"/>
        <v/>
      </c>
      <c r="M12" s="33" t="str">
        <f t="shared" si="3"/>
        <v/>
      </c>
      <c r="N12" s="33" t="str">
        <f>IF($F12="J-Mups",VLOOKUP($B12,アルファベット!B:C,2,0),"")</f>
        <v/>
      </c>
      <c r="O12" s="33" t="str">
        <f t="shared" si="4"/>
        <v/>
      </c>
      <c r="P12" s="33" t="str">
        <f>IF($F12="J-Mups",VLOOKUP($A12,郵便入庫用!A:H,6,0),"")</f>
        <v/>
      </c>
      <c r="Q12" s="33" t="str">
        <f t="shared" si="7"/>
        <v/>
      </c>
      <c r="R12" s="21" t="str">
        <f>IF($F12="J-Mups",VLOOKUP($A12,郵便入庫用!A:I,9,0),"")</f>
        <v/>
      </c>
    </row>
    <row r="13" spans="1:18">
      <c r="A13" s="21">
        <v>12</v>
      </c>
      <c r="B13" s="34">
        <f ca="1">IF(D13&lt;&gt;"",VLOOKUP($A13,郵便入庫用!$A:$M,2),"")</f>
        <v>45694</v>
      </c>
      <c r="C13" s="21"/>
      <c r="D13" s="35" t="str">
        <f>VLOOKUP($A13,郵便入庫用!$A:$M,4)&amp;""</f>
        <v>A105282419841A</v>
      </c>
      <c r="E13" s="22">
        <f>IF(D13&lt;&gt;"",VLOOKUP($A13,郵便入庫用!$A:$M,5),"")</f>
        <v>5509451080526</v>
      </c>
      <c r="F13" s="33" t="str">
        <f>VLOOKUP($A13,郵便入庫用!$A:$M,10)&amp;""</f>
        <v>MUN</v>
      </c>
      <c r="G13" s="33" t="str">
        <f>VLOOKUP($A13,郵便入庫用!$A:$M,11)&amp;""</f>
        <v>郵便</v>
      </c>
      <c r="H13" s="33" t="str">
        <f>VLOOKUP($A13,郵便入庫用!$A:$M,12)&amp;""</f>
        <v>着払い</v>
      </c>
      <c r="J13" s="44" t="str">
        <f t="shared" si="6"/>
        <v/>
      </c>
      <c r="K13" s="33" t="str">
        <f t="shared" si="1"/>
        <v/>
      </c>
      <c r="L13" s="33" t="str">
        <f t="shared" si="2"/>
        <v/>
      </c>
      <c r="M13" s="33" t="str">
        <f t="shared" si="3"/>
        <v/>
      </c>
      <c r="N13" s="33" t="str">
        <f>IF($F13="J-Mups",VLOOKUP($B13,アルファベット!B:C,2,0),"")</f>
        <v/>
      </c>
      <c r="O13" s="33" t="str">
        <f t="shared" si="4"/>
        <v/>
      </c>
      <c r="P13" s="33" t="str">
        <f>IF($F13="J-Mups",VLOOKUP($A13,郵便入庫用!A:H,6,0),"")</f>
        <v/>
      </c>
      <c r="Q13" s="33" t="str">
        <f t="shared" si="7"/>
        <v/>
      </c>
      <c r="R13" s="21" t="str">
        <f>IF($F13="J-Mups",VLOOKUP($A13,郵便入庫用!A:I,9,0),"")</f>
        <v/>
      </c>
    </row>
    <row r="14" spans="1:18">
      <c r="A14" s="21">
        <v>13</v>
      </c>
      <c r="B14" s="34">
        <f ca="1">IF(D14&lt;&gt;"",VLOOKUP($A14,郵便入庫用!$A:$M,2),"")</f>
        <v>45694</v>
      </c>
      <c r="C14" s="21"/>
      <c r="D14" s="35" t="str">
        <f>VLOOKUP($A14,郵便入庫用!$A:$M,4)&amp;""</f>
        <v>A105282419841A</v>
      </c>
      <c r="E14" s="22">
        <f>IF(D14&lt;&gt;"",VLOOKUP($A14,郵便入庫用!$A:$M,5),"")</f>
        <v>5508451041054</v>
      </c>
      <c r="F14" s="33" t="str">
        <f>VLOOKUP($A14,郵便入庫用!$A:$M,10)&amp;""</f>
        <v>MUN</v>
      </c>
      <c r="G14" s="33" t="str">
        <f>VLOOKUP($A14,郵便入庫用!$A:$M,11)&amp;""</f>
        <v>郵便</v>
      </c>
      <c r="H14" s="33" t="str">
        <f>VLOOKUP($A14,郵便入庫用!$A:$M,12)&amp;""</f>
        <v>着払い</v>
      </c>
      <c r="J14" s="44" t="str">
        <f t="shared" si="6"/>
        <v/>
      </c>
      <c r="K14" s="33" t="str">
        <f t="shared" si="1"/>
        <v/>
      </c>
      <c r="L14" s="33" t="str">
        <f t="shared" si="2"/>
        <v/>
      </c>
      <c r="M14" s="33" t="str">
        <f t="shared" si="3"/>
        <v/>
      </c>
      <c r="N14" s="33" t="str">
        <f>IF($F14="J-Mups",VLOOKUP($B14,アルファベット!B:C,2,0),"")</f>
        <v/>
      </c>
      <c r="O14" s="33" t="str">
        <f t="shared" si="4"/>
        <v/>
      </c>
      <c r="P14" s="33" t="str">
        <f>IF($F14="J-Mups",VLOOKUP($A14,郵便入庫用!A:H,6,0),"")</f>
        <v/>
      </c>
      <c r="Q14" s="33" t="str">
        <f t="shared" si="7"/>
        <v/>
      </c>
      <c r="R14" s="21" t="str">
        <f>IF($F14="J-Mups",VLOOKUP($A14,郵便入庫用!A:I,9,0),"")</f>
        <v/>
      </c>
    </row>
    <row r="15" spans="1:18">
      <c r="A15" s="21">
        <v>14</v>
      </c>
      <c r="B15" s="34">
        <f ca="1">IF(D15&lt;&gt;"",VLOOKUP($A15,郵便入庫用!$A:$M,2),"")</f>
        <v>45694</v>
      </c>
      <c r="C15" s="21"/>
      <c r="D15" s="35" t="str">
        <f>VLOOKUP($A15,郵便入庫用!$A:$M,4)&amp;""</f>
        <v>A105282419841A</v>
      </c>
      <c r="E15" s="22">
        <f>IF(D15&lt;&gt;"",VLOOKUP($A15,郵便入庫用!$A:$M,5),"")</f>
        <v>5508451011412</v>
      </c>
      <c r="F15" s="33" t="str">
        <f>VLOOKUP($A15,郵便入庫用!$A:$M,10)&amp;""</f>
        <v>MUN</v>
      </c>
      <c r="G15" s="33" t="str">
        <f>VLOOKUP($A15,郵便入庫用!$A:$M,11)&amp;""</f>
        <v>郵便</v>
      </c>
      <c r="H15" s="33" t="str">
        <f>VLOOKUP($A15,郵便入庫用!$A:$M,12)&amp;""</f>
        <v>着払い</v>
      </c>
      <c r="J15" s="44" t="str">
        <f t="shared" si="6"/>
        <v/>
      </c>
      <c r="K15" s="33" t="str">
        <f t="shared" si="1"/>
        <v/>
      </c>
      <c r="L15" s="33" t="str">
        <f t="shared" si="2"/>
        <v/>
      </c>
      <c r="M15" s="33" t="str">
        <f t="shared" si="3"/>
        <v/>
      </c>
      <c r="N15" s="33" t="str">
        <f>IF($F15="J-Mups",VLOOKUP($B15,アルファベット!B:C,2,0),"")</f>
        <v/>
      </c>
      <c r="O15" s="33" t="str">
        <f t="shared" si="4"/>
        <v/>
      </c>
      <c r="P15" s="33" t="str">
        <f>IF($F15="J-Mups",VLOOKUP($A15,郵便入庫用!A:H,6,0),"")</f>
        <v/>
      </c>
      <c r="Q15" s="33" t="str">
        <f t="shared" si="7"/>
        <v/>
      </c>
      <c r="R15" s="21" t="str">
        <f>IF($F15="J-Mups",VLOOKUP($A15,郵便入庫用!A:I,9,0),"")</f>
        <v/>
      </c>
    </row>
    <row r="16" spans="1:18">
      <c r="A16" s="21">
        <v>15</v>
      </c>
      <c r="B16" s="34">
        <f ca="1">IF(D16&lt;&gt;"",VLOOKUP($A16,郵便入庫用!$A:$M,2),"")</f>
        <v>45694</v>
      </c>
      <c r="C16" s="21"/>
      <c r="D16" s="35" t="str">
        <f>VLOOKUP($A16,郵便入庫用!$A:$M,4)&amp;""</f>
        <v>A105282419841A</v>
      </c>
      <c r="E16" s="22">
        <f>IF(D16&lt;&gt;"",VLOOKUP($A16,郵便入庫用!$A:$M,5),"")</f>
        <v>5508451022595</v>
      </c>
      <c r="F16" s="33" t="str">
        <f>VLOOKUP($A16,郵便入庫用!$A:$M,10)&amp;""</f>
        <v>MUN</v>
      </c>
      <c r="G16" s="33" t="str">
        <f>VLOOKUP($A16,郵便入庫用!$A:$M,11)&amp;""</f>
        <v>郵便</v>
      </c>
      <c r="H16" s="33" t="str">
        <f>VLOOKUP($A16,郵便入庫用!$A:$M,12)&amp;""</f>
        <v>着払い</v>
      </c>
      <c r="J16" s="44" t="str">
        <f t="shared" si="6"/>
        <v/>
      </c>
      <c r="K16" s="33" t="str">
        <f t="shared" si="1"/>
        <v/>
      </c>
      <c r="L16" s="33" t="str">
        <f t="shared" si="2"/>
        <v/>
      </c>
      <c r="M16" s="33" t="str">
        <f t="shared" si="3"/>
        <v/>
      </c>
      <c r="N16" s="33" t="str">
        <f>IF($F16="J-Mups",VLOOKUP($B16,アルファベット!B:C,2,0),"")</f>
        <v/>
      </c>
      <c r="O16" s="33" t="str">
        <f t="shared" si="4"/>
        <v/>
      </c>
      <c r="P16" s="33" t="str">
        <f>IF($F16="J-Mups",VLOOKUP($A16,郵便入庫用!A:H,6,0),"")</f>
        <v/>
      </c>
      <c r="Q16" s="33" t="str">
        <f t="shared" si="7"/>
        <v/>
      </c>
      <c r="R16" s="21" t="str">
        <f>IF($F16="J-Mups",VLOOKUP($A16,郵便入庫用!A:I,9,0),"")</f>
        <v/>
      </c>
    </row>
    <row r="17" spans="1:18">
      <c r="A17" s="21">
        <v>16</v>
      </c>
      <c r="B17" s="34">
        <f ca="1">IF(D17&lt;&gt;"",VLOOKUP($A17,郵便入庫用!$A:$M,2),"")</f>
        <v>45694</v>
      </c>
      <c r="C17" s="21"/>
      <c r="D17" s="35" t="str">
        <f>VLOOKUP($A17,郵便入庫用!$A:$M,4)&amp;""</f>
        <v>A105282419841A</v>
      </c>
      <c r="E17" s="22">
        <f>IF(D17&lt;&gt;"",VLOOKUP($A17,郵便入庫用!$A:$M,5),"")</f>
        <v>5508451038863</v>
      </c>
      <c r="F17" s="33" t="str">
        <f>VLOOKUP($A17,郵便入庫用!$A:$M,10)&amp;""</f>
        <v>MUN</v>
      </c>
      <c r="G17" s="33" t="str">
        <f>VLOOKUP($A17,郵便入庫用!$A:$M,11)&amp;""</f>
        <v>郵便</v>
      </c>
      <c r="H17" s="33" t="str">
        <f>VLOOKUP($A17,郵便入庫用!$A:$M,12)&amp;""</f>
        <v>着払い</v>
      </c>
      <c r="J17" s="44" t="str">
        <f t="shared" si="6"/>
        <v/>
      </c>
      <c r="K17" s="33" t="str">
        <f t="shared" si="1"/>
        <v/>
      </c>
      <c r="L17" s="33" t="str">
        <f t="shared" si="2"/>
        <v/>
      </c>
      <c r="M17" s="33" t="str">
        <f t="shared" si="3"/>
        <v/>
      </c>
      <c r="N17" s="33" t="str">
        <f>IF($F17="J-Mups",VLOOKUP($B17,アルファベット!B:C,2,0),"")</f>
        <v/>
      </c>
      <c r="O17" s="33" t="str">
        <f t="shared" si="4"/>
        <v/>
      </c>
      <c r="P17" s="33" t="str">
        <f>IF($F17="J-Mups",VLOOKUP($A17,郵便入庫用!A:H,6,0),"")</f>
        <v/>
      </c>
      <c r="Q17" s="33" t="str">
        <f t="shared" si="7"/>
        <v/>
      </c>
      <c r="R17" s="21" t="str">
        <f>IF($F17="J-Mups",VLOOKUP($A17,郵便入庫用!A:I,9,0),"")</f>
        <v/>
      </c>
    </row>
    <row r="18" spans="1:18">
      <c r="A18" s="21">
        <v>17</v>
      </c>
      <c r="B18" s="34">
        <f ca="1">IF(D18&lt;&gt;"",VLOOKUP($A18,郵便入庫用!$A:$M,2),"")</f>
        <v>45694</v>
      </c>
      <c r="C18" s="21"/>
      <c r="D18" s="35" t="str">
        <f>VLOOKUP($A18,郵便入庫用!$A:$M,4)&amp;""</f>
        <v>A105359337031A</v>
      </c>
      <c r="E18" s="22">
        <f>IF(D18&lt;&gt;"",VLOOKUP($A18,郵便入庫用!$A:$M,5),"")</f>
        <v>5509451061867</v>
      </c>
      <c r="F18" s="33" t="str">
        <f>VLOOKUP($A18,郵便入庫用!$A:$M,10)&amp;""</f>
        <v>MUN</v>
      </c>
      <c r="G18" s="33" t="str">
        <f>VLOOKUP($A18,郵便入庫用!$A:$M,11)&amp;""</f>
        <v>郵便</v>
      </c>
      <c r="H18" s="33" t="str">
        <f>VLOOKUP($A18,郵便入庫用!$A:$M,12)&amp;""</f>
        <v>着払い</v>
      </c>
      <c r="J18" s="44" t="str">
        <f t="shared" si="6"/>
        <v/>
      </c>
      <c r="K18" s="33" t="str">
        <f t="shared" si="1"/>
        <v/>
      </c>
      <c r="L18" s="33" t="str">
        <f t="shared" si="2"/>
        <v/>
      </c>
      <c r="M18" s="33" t="str">
        <f t="shared" si="3"/>
        <v/>
      </c>
      <c r="N18" s="33" t="str">
        <f>IF($F18="J-Mups",VLOOKUP($B18,アルファベット!B:C,2,0),"")</f>
        <v/>
      </c>
      <c r="O18" s="33" t="str">
        <f t="shared" si="4"/>
        <v/>
      </c>
      <c r="P18" s="33" t="str">
        <f>IF($F18="J-Mups",VLOOKUP($A18,郵便入庫用!A:H,6,0),"")</f>
        <v/>
      </c>
      <c r="Q18" s="33" t="str">
        <f t="shared" si="7"/>
        <v/>
      </c>
      <c r="R18" s="21" t="str">
        <f>IF($F18="J-Mups",VLOOKUP($A18,郵便入庫用!A:I,9,0),"")</f>
        <v/>
      </c>
    </row>
    <row r="19" spans="1:18">
      <c r="A19" s="21">
        <v>18</v>
      </c>
      <c r="B19" s="34">
        <f ca="1">IF(D19&lt;&gt;"",VLOOKUP($A19,郵便入庫用!$A:$M,2),"")</f>
        <v>45694</v>
      </c>
      <c r="C19" s="21"/>
      <c r="D19" s="35" t="str">
        <f>VLOOKUP($A19,郵便入庫用!$A:$M,4)&amp;""</f>
        <v>A105333338865A</v>
      </c>
      <c r="E19" s="22">
        <f>IF(D19&lt;&gt;"",VLOOKUP($A19,郵便入庫用!$A:$M,5),"")</f>
        <v>5508799011013</v>
      </c>
      <c r="F19" s="33" t="str">
        <f>VLOOKUP($A19,郵便入庫用!$A:$M,10)&amp;""</f>
        <v>MUN</v>
      </c>
      <c r="G19" s="33" t="str">
        <f>VLOOKUP($A19,郵便入庫用!$A:$M,11)&amp;""</f>
        <v>郵便</v>
      </c>
      <c r="H19" s="33" t="str">
        <f>VLOOKUP($A19,郵便入庫用!$A:$M,12)&amp;""</f>
        <v>着払い</v>
      </c>
      <c r="J19" s="44" t="str">
        <f t="shared" si="6"/>
        <v/>
      </c>
      <c r="K19" s="33" t="str">
        <f t="shared" si="1"/>
        <v/>
      </c>
      <c r="L19" s="33" t="str">
        <f t="shared" si="2"/>
        <v/>
      </c>
      <c r="M19" s="33" t="str">
        <f t="shared" si="3"/>
        <v/>
      </c>
      <c r="N19" s="33" t="str">
        <f>IF($F19="J-Mups",VLOOKUP($B19,アルファベット!B:C,2,0),"")</f>
        <v/>
      </c>
      <c r="O19" s="33" t="str">
        <f t="shared" si="4"/>
        <v/>
      </c>
      <c r="P19" s="33" t="str">
        <f>IF($F19="J-Mups",VLOOKUP($A19,郵便入庫用!A:H,6,0),"")</f>
        <v/>
      </c>
      <c r="Q19" s="33" t="str">
        <f t="shared" si="7"/>
        <v/>
      </c>
      <c r="R19" s="21" t="str">
        <f>IF($F19="J-Mups",VLOOKUP($A19,郵便入庫用!A:I,9,0),"")</f>
        <v/>
      </c>
    </row>
    <row r="20" spans="1:18">
      <c r="A20" s="21">
        <v>19</v>
      </c>
      <c r="B20" s="34">
        <f ca="1">IF(D20&lt;&gt;"",VLOOKUP($A20,郵便入庫用!$A:$M,2),"")</f>
        <v>45694</v>
      </c>
      <c r="C20" s="21"/>
      <c r="D20" s="35" t="str">
        <f>VLOOKUP($A20,郵便入庫用!$A:$M,4)&amp;""</f>
        <v>A105359424682A</v>
      </c>
      <c r="E20" s="22">
        <f>IF(D20&lt;&gt;"",VLOOKUP($A20,郵便入庫用!$A:$M,5),"")</f>
        <v>5509451095875</v>
      </c>
      <c r="F20" s="33" t="str">
        <f>VLOOKUP($A20,郵便入庫用!$A:$M,10)&amp;""</f>
        <v>MUN</v>
      </c>
      <c r="G20" s="33" t="str">
        <f>VLOOKUP($A20,郵便入庫用!$A:$M,11)&amp;""</f>
        <v>郵便</v>
      </c>
      <c r="H20" s="33" t="str">
        <f>VLOOKUP($A20,郵便入庫用!$A:$M,12)&amp;""</f>
        <v>着払い</v>
      </c>
      <c r="J20" s="44" t="str">
        <f t="shared" si="6"/>
        <v/>
      </c>
      <c r="K20" s="33" t="str">
        <f t="shared" si="1"/>
        <v/>
      </c>
      <c r="L20" s="33" t="str">
        <f t="shared" si="2"/>
        <v/>
      </c>
      <c r="M20" s="33" t="str">
        <f t="shared" si="3"/>
        <v/>
      </c>
      <c r="N20" s="33" t="str">
        <f>IF($F20="J-Mups",VLOOKUP($B20,アルファベット!B:C,2,0),"")</f>
        <v/>
      </c>
      <c r="O20" s="33" t="str">
        <f t="shared" si="4"/>
        <v/>
      </c>
      <c r="P20" s="33" t="str">
        <f>IF($F20="J-Mups",VLOOKUP($A20,郵便入庫用!A:H,6,0),"")</f>
        <v/>
      </c>
      <c r="Q20" s="33" t="str">
        <f t="shared" si="7"/>
        <v/>
      </c>
      <c r="R20" s="21" t="str">
        <f>IF($F20="J-Mups",VLOOKUP($A20,郵便入庫用!A:I,9,0),"")</f>
        <v/>
      </c>
    </row>
    <row r="21" spans="1:18">
      <c r="A21" s="21">
        <v>20</v>
      </c>
      <c r="B21" s="34">
        <f ca="1">IF(D21&lt;&gt;"",VLOOKUP($A21,郵便入庫用!$A:$M,2),"")</f>
        <v>45694</v>
      </c>
      <c r="C21" s="21"/>
      <c r="D21" s="35" t="str">
        <f>VLOOKUP($A21,郵便入庫用!$A:$M,4)&amp;""</f>
        <v>A307086164361A</v>
      </c>
      <c r="E21" s="22">
        <f>IF(D21&lt;&gt;"",VLOOKUP($A21,郵便入庫用!$A:$M,5),"")</f>
        <v>5509451070606</v>
      </c>
      <c r="F21" s="33" t="str">
        <f>VLOOKUP($A21,郵便入庫用!$A:$M,10)&amp;""</f>
        <v>MUN</v>
      </c>
      <c r="G21" s="33" t="str">
        <f>VLOOKUP($A21,郵便入庫用!$A:$M,11)&amp;""</f>
        <v>郵便</v>
      </c>
      <c r="H21" s="33" t="str">
        <f>VLOOKUP($A21,郵便入庫用!$A:$M,12)&amp;""</f>
        <v>着払い</v>
      </c>
      <c r="J21" s="44" t="str">
        <f t="shared" si="6"/>
        <v/>
      </c>
      <c r="K21" s="33" t="str">
        <f t="shared" si="1"/>
        <v/>
      </c>
      <c r="L21" s="33" t="str">
        <f t="shared" si="2"/>
        <v/>
      </c>
      <c r="M21" s="33" t="str">
        <f t="shared" si="3"/>
        <v/>
      </c>
      <c r="N21" s="33" t="str">
        <f>IF($F21="J-Mups",VLOOKUP($B21,アルファベット!B:C,2,0),"")</f>
        <v/>
      </c>
      <c r="O21" s="33" t="str">
        <f t="shared" si="4"/>
        <v/>
      </c>
      <c r="P21" s="33" t="str">
        <f>IF($F21="J-Mups",VLOOKUP($A21,郵便入庫用!A:H,6,0),"")</f>
        <v/>
      </c>
      <c r="Q21" s="33" t="str">
        <f t="shared" si="7"/>
        <v/>
      </c>
      <c r="R21" s="21" t="str">
        <f>IF($F21="J-Mups",VLOOKUP($A21,郵便入庫用!A:I,9,0),"")</f>
        <v/>
      </c>
    </row>
    <row r="22" spans="1:18">
      <c r="A22" s="21">
        <v>21</v>
      </c>
      <c r="B22" s="34">
        <f ca="1">IF(D22&lt;&gt;"",VLOOKUP($A22,郵便入庫用!$A:$M,2),"")</f>
        <v>45694</v>
      </c>
      <c r="C22" s="21"/>
      <c r="D22" s="35" t="str">
        <f>VLOOKUP($A22,郵便入庫用!$A:$M,4)&amp;""</f>
        <v>A307086164361A</v>
      </c>
      <c r="E22" s="22">
        <f>IF(D22&lt;&gt;"",VLOOKUP($A22,郵便入庫用!$A:$M,5),"")</f>
        <v>5509451070618</v>
      </c>
      <c r="F22" s="33" t="str">
        <f>VLOOKUP($A22,郵便入庫用!$A:$M,10)&amp;""</f>
        <v>MUN</v>
      </c>
      <c r="G22" s="33" t="str">
        <f>VLOOKUP($A22,郵便入庫用!$A:$M,11)&amp;""</f>
        <v>郵便</v>
      </c>
      <c r="H22" s="33" t="str">
        <f>VLOOKUP($A22,郵便入庫用!$A:$M,12)&amp;""</f>
        <v>着払い</v>
      </c>
      <c r="J22" s="44" t="str">
        <f t="shared" si="6"/>
        <v/>
      </c>
      <c r="K22" s="33" t="str">
        <f t="shared" si="1"/>
        <v/>
      </c>
      <c r="L22" s="33" t="str">
        <f t="shared" si="2"/>
        <v/>
      </c>
      <c r="M22" s="33" t="str">
        <f t="shared" si="3"/>
        <v/>
      </c>
      <c r="N22" s="33" t="str">
        <f>IF($F22="J-Mups",VLOOKUP($B22,アルファベット!B:C,2,0),"")</f>
        <v/>
      </c>
      <c r="O22" s="33" t="str">
        <f t="shared" si="4"/>
        <v/>
      </c>
      <c r="P22" s="33" t="str">
        <f>IF($F22="J-Mups",VLOOKUP($A22,郵便入庫用!A:H,6,0),"")</f>
        <v/>
      </c>
      <c r="Q22" s="33" t="str">
        <f t="shared" si="7"/>
        <v/>
      </c>
      <c r="R22" s="21" t="str">
        <f>IF($F22="J-Mups",VLOOKUP($A22,郵便入庫用!A:I,9,0),"")</f>
        <v/>
      </c>
    </row>
    <row r="23" spans="1:18">
      <c r="A23" s="21">
        <v>22</v>
      </c>
      <c r="B23" s="34">
        <f ca="1">IF(D23&lt;&gt;"",VLOOKUP($A23,郵便入庫用!$A:$M,2),"")</f>
        <v>45694</v>
      </c>
      <c r="C23" s="21"/>
      <c r="D23" s="35" t="str">
        <f>VLOOKUP($A23,郵便入庫用!$A:$M,4)&amp;""</f>
        <v>A307086164361A</v>
      </c>
      <c r="E23" s="22">
        <f>IF(D23&lt;&gt;"",VLOOKUP($A23,郵便入庫用!$A:$M,5),"")</f>
        <v>5508451027708</v>
      </c>
      <c r="F23" s="33" t="str">
        <f>VLOOKUP($A23,郵便入庫用!$A:$M,10)&amp;""</f>
        <v>MUN</v>
      </c>
      <c r="G23" s="33" t="str">
        <f>VLOOKUP($A23,郵便入庫用!$A:$M,11)&amp;""</f>
        <v>郵便</v>
      </c>
      <c r="H23" s="33" t="str">
        <f>VLOOKUP($A23,郵便入庫用!$A:$M,12)&amp;""</f>
        <v>着払い</v>
      </c>
      <c r="J23" s="44" t="str">
        <f t="shared" si="6"/>
        <v/>
      </c>
      <c r="K23" s="33" t="str">
        <f t="shared" si="1"/>
        <v/>
      </c>
      <c r="L23" s="33" t="str">
        <f t="shared" si="2"/>
        <v/>
      </c>
      <c r="M23" s="33" t="str">
        <f t="shared" si="3"/>
        <v/>
      </c>
      <c r="N23" s="33" t="str">
        <f>IF($F23="J-Mups",VLOOKUP($B23,アルファベット!B:C,2,0),"")</f>
        <v/>
      </c>
      <c r="O23" s="33" t="str">
        <f t="shared" si="4"/>
        <v/>
      </c>
      <c r="P23" s="33" t="str">
        <f>IF($F23="J-Mups",VLOOKUP($A23,郵便入庫用!A:H,6,0),"")</f>
        <v/>
      </c>
      <c r="Q23" s="33" t="str">
        <f t="shared" si="7"/>
        <v/>
      </c>
      <c r="R23" s="21" t="str">
        <f>IF($F23="J-Mups",VLOOKUP($A23,郵便入庫用!A:I,9,0),"")</f>
        <v/>
      </c>
    </row>
    <row r="24" spans="1:18">
      <c r="A24" s="21">
        <v>23</v>
      </c>
      <c r="B24" s="34">
        <f ca="1">IF(D24&lt;&gt;"",VLOOKUP($A24,郵便入庫用!$A:$M,2),"")</f>
        <v>45694</v>
      </c>
      <c r="C24" s="21"/>
      <c r="D24" s="35" t="str">
        <f>VLOOKUP($A24,郵便入庫用!$A:$M,4)&amp;""</f>
        <v>A105359424391A</v>
      </c>
      <c r="E24" s="22">
        <f>IF(D24&lt;&gt;"",VLOOKUP($A24,郵便入庫用!$A:$M,5),"")</f>
        <v>4966456051734</v>
      </c>
      <c r="F24" s="33" t="str">
        <f>VLOOKUP($A24,郵便入庫用!$A:$M,10)&amp;""</f>
        <v>MUN</v>
      </c>
      <c r="G24" s="33" t="str">
        <f>VLOOKUP($A24,郵便入庫用!$A:$M,11)&amp;""</f>
        <v>郵便</v>
      </c>
      <c r="H24" s="33" t="str">
        <f>VLOOKUP($A24,郵便入庫用!$A:$M,12)&amp;""</f>
        <v>着払い</v>
      </c>
      <c r="J24" s="44" t="str">
        <f t="shared" si="6"/>
        <v/>
      </c>
      <c r="K24" s="33" t="str">
        <f t="shared" si="1"/>
        <v/>
      </c>
      <c r="L24" s="33" t="str">
        <f t="shared" si="2"/>
        <v/>
      </c>
      <c r="M24" s="33" t="str">
        <f t="shared" si="3"/>
        <v/>
      </c>
      <c r="N24" s="33" t="str">
        <f>IF($F24="J-Mups",VLOOKUP($B24,アルファベット!B:C,2,0),"")</f>
        <v/>
      </c>
      <c r="O24" s="33" t="str">
        <f t="shared" si="4"/>
        <v/>
      </c>
      <c r="P24" s="33" t="str">
        <f>IF($F24="J-Mups",VLOOKUP($A24,郵便入庫用!A:H,6,0),"")</f>
        <v/>
      </c>
      <c r="Q24" s="33" t="str">
        <f t="shared" si="7"/>
        <v/>
      </c>
      <c r="R24" s="21" t="str">
        <f>IF($F24="J-Mups",VLOOKUP($A24,郵便入庫用!A:I,9,0),"")</f>
        <v/>
      </c>
    </row>
    <row r="25" spans="1:18">
      <c r="A25" s="21">
        <v>24</v>
      </c>
      <c r="B25" s="34">
        <f ca="1">IF(D25&lt;&gt;"",VLOOKUP($A25,郵便入庫用!$A:$M,2),"")</f>
        <v>45694</v>
      </c>
      <c r="C25" s="21"/>
      <c r="D25" s="35" t="str">
        <f>VLOOKUP($A25,郵便入庫用!$A:$M,4)&amp;""</f>
        <v>A105359424391A</v>
      </c>
      <c r="E25" s="22">
        <f>IF(D25&lt;&gt;"",VLOOKUP($A25,郵便入庫用!$A:$M,5),"")</f>
        <v>4966456051733</v>
      </c>
      <c r="F25" s="33" t="str">
        <f>VLOOKUP($A25,郵便入庫用!$A:$M,10)&amp;""</f>
        <v>MUN</v>
      </c>
      <c r="G25" s="33" t="str">
        <f>VLOOKUP($A25,郵便入庫用!$A:$M,11)&amp;""</f>
        <v>郵便</v>
      </c>
      <c r="H25" s="33" t="str">
        <f>VLOOKUP($A25,郵便入庫用!$A:$M,12)&amp;""</f>
        <v>着払い</v>
      </c>
      <c r="J25" s="44" t="str">
        <f t="shared" si="6"/>
        <v/>
      </c>
      <c r="K25" s="33" t="str">
        <f t="shared" si="1"/>
        <v/>
      </c>
      <c r="L25" s="33" t="str">
        <f t="shared" si="2"/>
        <v/>
      </c>
      <c r="M25" s="33" t="str">
        <f t="shared" si="3"/>
        <v/>
      </c>
      <c r="N25" s="33" t="str">
        <f>IF($F25="J-Mups",VLOOKUP($B25,アルファベット!B:C,2,0),"")</f>
        <v/>
      </c>
      <c r="O25" s="33" t="str">
        <f t="shared" si="4"/>
        <v/>
      </c>
      <c r="P25" s="33" t="str">
        <f>IF($F25="J-Mups",VLOOKUP($A25,郵便入庫用!A:H,6,0),"")</f>
        <v/>
      </c>
      <c r="Q25" s="33" t="str">
        <f t="shared" si="7"/>
        <v/>
      </c>
      <c r="R25" s="21" t="str">
        <f>IF($F25="J-Mups",VLOOKUP($A25,郵便入庫用!A:I,9,0),"")</f>
        <v/>
      </c>
    </row>
    <row r="26" spans="1:18">
      <c r="A26" s="21">
        <v>25</v>
      </c>
      <c r="B26" s="34">
        <f ca="1">IF(D26&lt;&gt;"",VLOOKUP($A26,郵便入庫用!$A:$M,2),"")</f>
        <v>45694</v>
      </c>
      <c r="C26" s="21"/>
      <c r="D26" s="35" t="str">
        <f>VLOOKUP($A26,郵便入庫用!$A:$M,4)&amp;""</f>
        <v>A105359426185A</v>
      </c>
      <c r="E26" s="22">
        <f>IF(D26&lt;&gt;"",VLOOKUP($A26,郵便入庫用!$A:$M,5),"")</f>
        <v>5509451060989</v>
      </c>
      <c r="F26" s="33" t="str">
        <f>VLOOKUP($A26,郵便入庫用!$A:$M,10)&amp;""</f>
        <v>MUN</v>
      </c>
      <c r="G26" s="33" t="str">
        <f>VLOOKUP($A26,郵便入庫用!$A:$M,11)&amp;""</f>
        <v>郵便</v>
      </c>
      <c r="H26" s="33" t="str">
        <f>VLOOKUP($A26,郵便入庫用!$A:$M,12)&amp;""</f>
        <v>着払い</v>
      </c>
      <c r="J26" s="44" t="str">
        <f t="shared" si="6"/>
        <v/>
      </c>
      <c r="K26" s="33" t="str">
        <f t="shared" si="1"/>
        <v/>
      </c>
      <c r="L26" s="33" t="str">
        <f t="shared" si="2"/>
        <v/>
      </c>
      <c r="M26" s="33" t="str">
        <f t="shared" si="3"/>
        <v/>
      </c>
      <c r="N26" s="33" t="str">
        <f>IF($F26="J-Mups",VLOOKUP($B26,アルファベット!B:C,2,0),"")</f>
        <v/>
      </c>
      <c r="O26" s="33" t="str">
        <f t="shared" si="4"/>
        <v/>
      </c>
      <c r="P26" s="33" t="str">
        <f>IF($F26="J-Mups",VLOOKUP($A26,郵便入庫用!A:H,6,0),"")</f>
        <v/>
      </c>
      <c r="Q26" s="33" t="str">
        <f t="shared" si="7"/>
        <v/>
      </c>
      <c r="R26" s="21" t="str">
        <f>IF($F26="J-Mups",VLOOKUP($A26,郵便入庫用!A:I,9,0),"")</f>
        <v/>
      </c>
    </row>
    <row r="27" spans="1:18">
      <c r="A27" s="21">
        <v>26</v>
      </c>
      <c r="B27" s="34">
        <f ca="1">IF(D27&lt;&gt;"",VLOOKUP($A27,郵便入庫用!$A:$M,2),"")</f>
        <v>45694</v>
      </c>
      <c r="C27" s="21"/>
      <c r="D27" s="35" t="str">
        <f>VLOOKUP($A27,郵便入庫用!$A:$M,4)&amp;""</f>
        <v>A105335226220A</v>
      </c>
      <c r="E27" s="22">
        <f>IF(D27&lt;&gt;"",VLOOKUP($A27,郵便入庫用!$A:$M,5),"")</f>
        <v>5509999015409</v>
      </c>
      <c r="F27" s="33" t="str">
        <f>VLOOKUP($A27,郵便入庫用!$A:$M,10)&amp;""</f>
        <v>MUN</v>
      </c>
      <c r="G27" s="33" t="str">
        <f>VLOOKUP($A27,郵便入庫用!$A:$M,11)&amp;""</f>
        <v>郵便</v>
      </c>
      <c r="H27" s="33" t="str">
        <f>VLOOKUP($A27,郵便入庫用!$A:$M,12)&amp;""</f>
        <v>着払い</v>
      </c>
      <c r="J27" s="44" t="str">
        <f t="shared" si="0"/>
        <v/>
      </c>
      <c r="K27" s="33" t="str">
        <f t="shared" si="1"/>
        <v/>
      </c>
      <c r="L27" s="33" t="str">
        <f t="shared" si="2"/>
        <v/>
      </c>
      <c r="M27" s="33" t="str">
        <f t="shared" si="3"/>
        <v/>
      </c>
      <c r="N27" s="33" t="str">
        <f>IF($F27="J-Mups",VLOOKUP($B27,アルファベット!B:C,2,0),"")</f>
        <v/>
      </c>
      <c r="O27" s="33" t="str">
        <f t="shared" si="4"/>
        <v/>
      </c>
      <c r="P27" s="33" t="str">
        <f>IF($F27="J-Mups",VLOOKUP($A27,郵便入庫用!A:H,6,0),"")</f>
        <v/>
      </c>
      <c r="Q27" s="33" t="str">
        <f t="shared" si="5"/>
        <v/>
      </c>
      <c r="R27" s="21" t="str">
        <f>IF($F27="J-Mups",VLOOKUP($A27,郵便入庫用!A:I,9,0),"")</f>
        <v/>
      </c>
    </row>
    <row r="28" spans="1:18">
      <c r="A28" s="21">
        <v>27</v>
      </c>
      <c r="B28" s="34">
        <f ca="1">IF(D28&lt;&gt;"",VLOOKUP($A28,郵便入庫用!$A:$M,2),"")</f>
        <v>45694</v>
      </c>
      <c r="C28" s="21"/>
      <c r="D28" s="35" t="str">
        <f>VLOOKUP($A28,郵便入庫用!$A:$M,4)&amp;""</f>
        <v>A105359426550A</v>
      </c>
      <c r="E28" s="22">
        <f>IF(D28&lt;&gt;"",VLOOKUP($A28,郵便入庫用!$A:$M,5),"")</f>
        <v>4966451066228</v>
      </c>
      <c r="F28" s="33" t="str">
        <f>VLOOKUP($A28,郵便入庫用!$A:$M,10)&amp;""</f>
        <v>MUN</v>
      </c>
      <c r="G28" s="33" t="str">
        <f>VLOOKUP($A28,郵便入庫用!$A:$M,11)&amp;""</f>
        <v>郵便</v>
      </c>
      <c r="H28" s="33" t="str">
        <f>VLOOKUP($A28,郵便入庫用!$A:$M,12)&amp;""</f>
        <v>着払い</v>
      </c>
      <c r="J28" s="44" t="str">
        <f t="shared" si="0"/>
        <v/>
      </c>
      <c r="K28" s="33" t="str">
        <f t="shared" si="1"/>
        <v/>
      </c>
      <c r="L28" s="33" t="str">
        <f t="shared" si="2"/>
        <v/>
      </c>
      <c r="M28" s="33" t="str">
        <f t="shared" si="3"/>
        <v/>
      </c>
      <c r="N28" s="33" t="str">
        <f>IF($F28="J-Mups",VLOOKUP($B28,アルファベット!B:C,2,0),"")</f>
        <v/>
      </c>
      <c r="O28" s="33" t="str">
        <f t="shared" si="4"/>
        <v/>
      </c>
      <c r="P28" s="33" t="str">
        <f>IF($F28="J-Mups",VLOOKUP($A28,郵便入庫用!A:H,6,0),"")</f>
        <v/>
      </c>
      <c r="Q28" s="33" t="str">
        <f t="shared" si="5"/>
        <v/>
      </c>
      <c r="R28" s="21" t="str">
        <f>IF($F28="J-Mups",VLOOKUP($A28,郵便入庫用!A:I,9,0),"")</f>
        <v/>
      </c>
    </row>
    <row r="29" spans="1:18">
      <c r="A29" s="21">
        <v>28</v>
      </c>
      <c r="B29" s="34">
        <f ca="1">IF(D29&lt;&gt;"",VLOOKUP($A29,郵便入庫用!$A:$M,2),"")</f>
        <v>45694</v>
      </c>
      <c r="C29" s="21"/>
      <c r="D29" s="35" t="str">
        <f>VLOOKUP($A29,郵便入庫用!$A:$M,4)&amp;""</f>
        <v>A105344207791A</v>
      </c>
      <c r="E29" s="22" t="str">
        <f>IF(D29&lt;&gt;"",VLOOKUP($A29,郵便入庫用!$A:$M,5),"")</f>
        <v>49664-AC</v>
      </c>
      <c r="F29" s="33" t="str">
        <f>VLOOKUP($A29,郵便入庫用!$A:$M,10)&amp;""</f>
        <v>MUN</v>
      </c>
      <c r="G29" s="33" t="str">
        <f>VLOOKUP($A29,郵便入庫用!$A:$M,11)&amp;""</f>
        <v>郵便</v>
      </c>
      <c r="H29" s="33" t="str">
        <f>VLOOKUP($A29,郵便入庫用!$A:$M,12)&amp;""</f>
        <v>着払い</v>
      </c>
      <c r="J29" s="44" t="str">
        <f t="shared" si="0"/>
        <v/>
      </c>
      <c r="K29" s="33" t="str">
        <f t="shared" si="1"/>
        <v/>
      </c>
      <c r="L29" s="33" t="str">
        <f t="shared" si="2"/>
        <v/>
      </c>
      <c r="M29" s="33" t="str">
        <f t="shared" si="3"/>
        <v/>
      </c>
      <c r="N29" s="33" t="str">
        <f>IF($F29="J-Mups",VLOOKUP($B29,アルファベット!B:C,2,0),"")</f>
        <v/>
      </c>
      <c r="O29" s="33" t="str">
        <f t="shared" si="4"/>
        <v/>
      </c>
      <c r="P29" s="33" t="str">
        <f>IF($F29="J-Mups",VLOOKUP($A29,郵便入庫用!A:H,6,0),"")</f>
        <v/>
      </c>
      <c r="Q29" s="33" t="str">
        <f t="shared" si="5"/>
        <v/>
      </c>
      <c r="R29" s="21" t="str">
        <f>IF($F29="J-Mups",VLOOKUP($A29,郵便入庫用!A:I,9,0),"")</f>
        <v/>
      </c>
    </row>
    <row r="30" spans="1:18">
      <c r="A30" s="21">
        <v>29</v>
      </c>
      <c r="B30" s="34">
        <f ca="1">IF(D30&lt;&gt;"",VLOOKUP($A30,郵便入庫用!$A:$M,2),"")</f>
        <v>45694</v>
      </c>
      <c r="C30" s="21"/>
      <c r="D30" s="35" t="str">
        <f>VLOOKUP($A30,郵便入庫用!$A:$M,4)&amp;""</f>
        <v>A105335165180A</v>
      </c>
      <c r="E30" s="22">
        <f>IF(D30&lt;&gt;"",VLOOKUP($A30,郵便入庫用!$A:$M,5),"")</f>
        <v>5509999027561</v>
      </c>
      <c r="F30" s="33" t="str">
        <f>VLOOKUP($A30,郵便入庫用!$A:$M,10)&amp;""</f>
        <v>MUN</v>
      </c>
      <c r="G30" s="33" t="str">
        <f>VLOOKUP($A30,郵便入庫用!$A:$M,11)&amp;""</f>
        <v>郵便</v>
      </c>
      <c r="H30" s="33" t="str">
        <f>VLOOKUP($A30,郵便入庫用!$A:$M,12)&amp;""</f>
        <v>着払い</v>
      </c>
      <c r="J30" s="44" t="str">
        <f t="shared" si="0"/>
        <v/>
      </c>
      <c r="K30" s="33" t="str">
        <f t="shared" si="1"/>
        <v/>
      </c>
      <c r="L30" s="33" t="str">
        <f t="shared" si="2"/>
        <v/>
      </c>
      <c r="M30" s="33" t="str">
        <f t="shared" si="3"/>
        <v/>
      </c>
      <c r="N30" s="33" t="str">
        <f>IF($F30="J-Mups",VLOOKUP($B30,アルファベット!B:C,2,0),"")</f>
        <v/>
      </c>
      <c r="O30" s="33" t="str">
        <f t="shared" si="4"/>
        <v/>
      </c>
      <c r="P30" s="33" t="str">
        <f>IF($F30="J-Mups",VLOOKUP($A30,郵便入庫用!A:H,6,0),"")</f>
        <v/>
      </c>
      <c r="Q30" s="33" t="str">
        <f t="shared" si="5"/>
        <v/>
      </c>
      <c r="R30" s="21" t="str">
        <f>IF($F30="J-Mups",VLOOKUP($A30,郵便入庫用!A:I,9,0),"")</f>
        <v/>
      </c>
    </row>
    <row r="31" spans="1:18">
      <c r="A31" s="21">
        <v>30</v>
      </c>
      <c r="B31" s="34">
        <f ca="1">IF(D31&lt;&gt;"",VLOOKUP($A31,郵便入庫用!$A:$M,2),"")</f>
        <v>45694</v>
      </c>
      <c r="C31" s="21"/>
      <c r="D31" s="35" t="str">
        <f>VLOOKUP($A31,郵便入庫用!$A:$M,4)&amp;""</f>
        <v>A751056612250A</v>
      </c>
      <c r="E31" s="22">
        <f>IF(D31&lt;&gt;"",VLOOKUP($A31,郵便入庫用!$A:$M,5),"")</f>
        <v>4974351058761</v>
      </c>
      <c r="F31" s="33" t="str">
        <f>VLOOKUP($A31,郵便入庫用!$A:$M,10)&amp;""</f>
        <v>JCB</v>
      </c>
      <c r="G31" s="33" t="str">
        <f>VLOOKUP($A31,郵便入庫用!$A:$M,11)&amp;""</f>
        <v>郵便</v>
      </c>
      <c r="H31" s="33" t="str">
        <f>VLOOKUP($A31,郵便入庫用!$A:$M,12)&amp;""</f>
        <v>元払い</v>
      </c>
      <c r="J31" s="44" t="str">
        <f t="shared" si="0"/>
        <v/>
      </c>
      <c r="K31" s="33" t="str">
        <f t="shared" si="1"/>
        <v/>
      </c>
      <c r="L31" s="33" t="str">
        <f t="shared" si="2"/>
        <v/>
      </c>
      <c r="M31" s="33" t="str">
        <f t="shared" si="3"/>
        <v/>
      </c>
      <c r="N31" s="33" t="str">
        <f>IF($F31="J-Mups",VLOOKUP($B31,アルファベット!B:C,2,0),"")</f>
        <v/>
      </c>
      <c r="O31" s="33" t="str">
        <f t="shared" si="4"/>
        <v/>
      </c>
      <c r="P31" s="33" t="str">
        <f>IF($F31="J-Mups",VLOOKUP($A31,郵便入庫用!A:H,6,0),"")</f>
        <v/>
      </c>
      <c r="Q31" s="33" t="str">
        <f t="shared" si="5"/>
        <v/>
      </c>
      <c r="R31" s="21" t="str">
        <f>IF($F31="J-Mups",VLOOKUP($A31,郵便入庫用!A:I,9,0),"")</f>
        <v/>
      </c>
    </row>
    <row r="32" spans="1:18">
      <c r="A32" s="21">
        <v>31</v>
      </c>
      <c r="B32" s="34">
        <f ca="1">IF(D32&lt;&gt;"",VLOOKUP($A32,郵便入庫用!$A:$M,2),"")</f>
        <v>45694</v>
      </c>
      <c r="C32" s="21"/>
      <c r="D32" s="35" t="str">
        <f>VLOOKUP($A32,郵便入庫用!$A:$M,4)&amp;""</f>
        <v>A747168034701A</v>
      </c>
      <c r="E32" s="22">
        <f>IF(D32&lt;&gt;"",VLOOKUP($A32,郵便入庫用!$A:$M,5),"")</f>
        <v>3109151060763</v>
      </c>
      <c r="F32" s="33" t="str">
        <f>VLOOKUP($A32,郵便入庫用!$A:$M,10)&amp;""</f>
        <v>JCB</v>
      </c>
      <c r="G32" s="33" t="str">
        <f>VLOOKUP($A32,郵便入庫用!$A:$M,11)&amp;""</f>
        <v>郵便</v>
      </c>
      <c r="H32" s="33" t="str">
        <f>VLOOKUP($A32,郵便入庫用!$A:$M,12)&amp;""</f>
        <v>元払い</v>
      </c>
      <c r="J32" s="44" t="str">
        <f t="shared" si="0"/>
        <v/>
      </c>
      <c r="K32" s="33" t="str">
        <f t="shared" si="1"/>
        <v/>
      </c>
      <c r="L32" s="33" t="str">
        <f t="shared" si="2"/>
        <v/>
      </c>
      <c r="M32" s="33" t="str">
        <f t="shared" si="3"/>
        <v/>
      </c>
      <c r="N32" s="33" t="str">
        <f>IF($F32="J-Mups",VLOOKUP($B32,アルファベット!B:C,2,0),"")</f>
        <v/>
      </c>
      <c r="O32" s="33" t="str">
        <f t="shared" si="4"/>
        <v/>
      </c>
      <c r="P32" s="33" t="str">
        <f>IF($F32="J-Mups",VLOOKUP($A32,郵便入庫用!A:H,6,0),"")</f>
        <v/>
      </c>
      <c r="Q32" s="33" t="str">
        <f t="shared" si="5"/>
        <v/>
      </c>
      <c r="R32" s="21" t="str">
        <f>IF($F32="J-Mups",VLOOKUP($A32,郵便入庫用!A:I,9,0),"")</f>
        <v/>
      </c>
    </row>
    <row r="33" spans="1:18">
      <c r="A33" s="21">
        <v>32</v>
      </c>
      <c r="B33" s="34">
        <f ca="1">IF(D33&lt;&gt;"",VLOOKUP($A33,郵便入庫用!$A:$M,2),"")</f>
        <v>45694</v>
      </c>
      <c r="C33" s="21"/>
      <c r="D33" s="35" t="str">
        <f>VLOOKUP($A33,郵便入庫用!$A:$M,4)&amp;""</f>
        <v>A751010219820A</v>
      </c>
      <c r="E33" s="22">
        <f>IF(D33&lt;&gt;"",VLOOKUP($A33,郵便入庫用!$A:$M,5),"")</f>
        <v>4967951017960</v>
      </c>
      <c r="F33" s="33" t="str">
        <f>VLOOKUP($A33,郵便入庫用!$A:$M,10)&amp;""</f>
        <v>JCB</v>
      </c>
      <c r="G33" s="33" t="str">
        <f>VLOOKUP($A33,郵便入庫用!$A:$M,11)&amp;""</f>
        <v>郵便</v>
      </c>
      <c r="H33" s="33" t="str">
        <f>VLOOKUP($A33,郵便入庫用!$A:$M,12)&amp;""</f>
        <v>元払い</v>
      </c>
      <c r="J33" s="44" t="str">
        <f t="shared" si="0"/>
        <v/>
      </c>
      <c r="K33" s="33" t="str">
        <f t="shared" si="1"/>
        <v/>
      </c>
      <c r="L33" s="33" t="str">
        <f t="shared" si="2"/>
        <v/>
      </c>
      <c r="M33" s="33" t="str">
        <f t="shared" si="3"/>
        <v/>
      </c>
      <c r="N33" s="33" t="str">
        <f>IF($F33="J-Mups",VLOOKUP($B33,アルファベット!B:C,2,0),"")</f>
        <v/>
      </c>
      <c r="O33" s="33" t="str">
        <f t="shared" si="4"/>
        <v/>
      </c>
      <c r="P33" s="33" t="str">
        <f>IF($F33="J-Mups",VLOOKUP($A33,郵便入庫用!A:H,6,0),"")</f>
        <v/>
      </c>
      <c r="Q33" s="33" t="str">
        <f t="shared" si="5"/>
        <v/>
      </c>
      <c r="R33" s="21" t="str">
        <f>IF($F33="J-Mups",VLOOKUP($A33,郵便入庫用!A:I,9,0),"")</f>
        <v/>
      </c>
    </row>
    <row r="34" spans="1:18">
      <c r="A34" s="21">
        <v>33</v>
      </c>
      <c r="B34" s="34">
        <f ca="1">IF(D34&lt;&gt;"",VLOOKUP($A34,郵便入庫用!$A:$M,2),"")</f>
        <v>45694</v>
      </c>
      <c r="C34" s="21"/>
      <c r="D34" s="35" t="str">
        <f>VLOOKUP($A34,郵便入庫用!$A:$M,4)&amp;""</f>
        <v>A747220194792A</v>
      </c>
      <c r="E34" s="22">
        <f>IF(D34&lt;&gt;"",VLOOKUP($A34,郵便入庫用!$A:$M,5),"")</f>
        <v>3109151053728</v>
      </c>
      <c r="F34" s="33" t="str">
        <f>VLOOKUP($A34,郵便入庫用!$A:$M,10)&amp;""</f>
        <v>JCB</v>
      </c>
      <c r="G34" s="33" t="str">
        <f>VLOOKUP($A34,郵便入庫用!$A:$M,11)&amp;""</f>
        <v>郵便</v>
      </c>
      <c r="H34" s="33" t="str">
        <f>VLOOKUP($A34,郵便入庫用!$A:$M,12)&amp;""</f>
        <v>元払い</v>
      </c>
      <c r="J34" s="44" t="str">
        <f t="shared" si="0"/>
        <v/>
      </c>
      <c r="K34" s="33" t="str">
        <f t="shared" si="1"/>
        <v/>
      </c>
      <c r="L34" s="33" t="str">
        <f t="shared" si="2"/>
        <v/>
      </c>
      <c r="M34" s="33" t="str">
        <f t="shared" si="3"/>
        <v/>
      </c>
      <c r="N34" s="33" t="str">
        <f>IF($F34="J-Mups",VLOOKUP($B34,アルファベット!B:C,2,0),"")</f>
        <v/>
      </c>
      <c r="O34" s="33" t="str">
        <f t="shared" si="4"/>
        <v/>
      </c>
      <c r="P34" s="33" t="str">
        <f>IF($F34="J-Mups",VLOOKUP($A34,郵便入庫用!A:H,6,0),"")</f>
        <v/>
      </c>
      <c r="Q34" s="33" t="str">
        <f t="shared" si="5"/>
        <v/>
      </c>
      <c r="R34" s="21" t="str">
        <f>IF($F34="J-Mups",VLOOKUP($A34,郵便入庫用!A:I,9,0),"")</f>
        <v/>
      </c>
    </row>
    <row r="35" spans="1:18">
      <c r="A35" s="21">
        <v>34</v>
      </c>
      <c r="B35" s="34">
        <f ca="1">IF(D35&lt;&gt;"",VLOOKUP($A35,郵便入庫用!$A:$M,2),"")</f>
        <v>45694</v>
      </c>
      <c r="C35" s="21"/>
      <c r="D35" s="35" t="str">
        <f>VLOOKUP($A35,郵便入庫用!$A:$M,4)&amp;""</f>
        <v>A747170995266A</v>
      </c>
      <c r="E35" s="22">
        <f>IF(D35&lt;&gt;"",VLOOKUP($A35,郵便入庫用!$A:$M,5),"")</f>
        <v>3109151060830</v>
      </c>
      <c r="F35" s="33" t="str">
        <f>VLOOKUP($A35,郵便入庫用!$A:$M,10)&amp;""</f>
        <v>JCB</v>
      </c>
      <c r="G35" s="33" t="str">
        <f>VLOOKUP($A35,郵便入庫用!$A:$M,11)&amp;""</f>
        <v>郵便</v>
      </c>
      <c r="H35" s="33" t="str">
        <f>VLOOKUP($A35,郵便入庫用!$A:$M,12)&amp;""</f>
        <v>元払い</v>
      </c>
      <c r="J35" s="44" t="str">
        <f t="shared" si="0"/>
        <v/>
      </c>
      <c r="K35" s="33" t="str">
        <f t="shared" si="1"/>
        <v/>
      </c>
      <c r="L35" s="33" t="str">
        <f t="shared" si="2"/>
        <v/>
      </c>
      <c r="M35" s="33" t="str">
        <f t="shared" si="3"/>
        <v/>
      </c>
      <c r="N35" s="33" t="str">
        <f>IF($F35="J-Mups",VLOOKUP($B35,アルファベット!B:C,2,0),"")</f>
        <v/>
      </c>
      <c r="O35" s="33" t="str">
        <f t="shared" si="4"/>
        <v/>
      </c>
      <c r="P35" s="33" t="str">
        <f>IF($F35="J-Mups",VLOOKUP($A35,郵便入庫用!A:H,6,0),"")</f>
        <v/>
      </c>
      <c r="Q35" s="33" t="str">
        <f t="shared" si="5"/>
        <v/>
      </c>
      <c r="R35" s="21" t="str">
        <f>IF($F35="J-Mups",VLOOKUP($A35,郵便入庫用!A:I,9,0),"")</f>
        <v/>
      </c>
    </row>
    <row r="36" spans="1:18">
      <c r="A36" s="21">
        <v>35</v>
      </c>
      <c r="B36" s="34">
        <f ca="1">IF(D36&lt;&gt;"",VLOOKUP($A36,郵便入庫用!$A:$M,2),"")</f>
        <v>45694</v>
      </c>
      <c r="C36" s="21"/>
      <c r="D36" s="35" t="str">
        <f>VLOOKUP($A36,郵便入庫用!$A:$M,4)&amp;""</f>
        <v>A747091613586A</v>
      </c>
      <c r="E36" s="22">
        <f>IF(D36&lt;&gt;"",VLOOKUP($A36,郵便入庫用!$A:$M,5),"")</f>
        <v>4974351014376</v>
      </c>
      <c r="F36" s="33" t="str">
        <f>VLOOKUP($A36,郵便入庫用!$A:$M,10)&amp;""</f>
        <v>JCB</v>
      </c>
      <c r="G36" s="33" t="str">
        <f>VLOOKUP($A36,郵便入庫用!$A:$M,11)&amp;""</f>
        <v>郵便</v>
      </c>
      <c r="H36" s="33" t="str">
        <f>VLOOKUP($A36,郵便入庫用!$A:$M,12)&amp;""</f>
        <v>元払い</v>
      </c>
      <c r="J36" s="44" t="str">
        <f t="shared" si="0"/>
        <v/>
      </c>
      <c r="K36" s="33" t="str">
        <f t="shared" si="1"/>
        <v/>
      </c>
      <c r="L36" s="33" t="str">
        <f t="shared" si="2"/>
        <v/>
      </c>
      <c r="M36" s="33" t="str">
        <f t="shared" si="3"/>
        <v/>
      </c>
      <c r="N36" s="33" t="str">
        <f>IF($F36="J-Mups",VLOOKUP($B36,アルファベット!B:C,2,0),"")</f>
        <v/>
      </c>
      <c r="O36" s="33" t="str">
        <f t="shared" si="4"/>
        <v/>
      </c>
      <c r="P36" s="33" t="str">
        <f>IF($F36="J-Mups",VLOOKUP($A36,郵便入庫用!A:H,6,0),"")</f>
        <v/>
      </c>
      <c r="Q36" s="33" t="str">
        <f t="shared" si="5"/>
        <v/>
      </c>
      <c r="R36" s="21" t="str">
        <f>IF($F36="J-Mups",VLOOKUP($A36,郵便入庫用!A:I,9,0),"")</f>
        <v/>
      </c>
    </row>
    <row r="37" spans="1:18">
      <c r="A37" s="21">
        <v>36</v>
      </c>
      <c r="B37" s="34" t="str">
        <f>IF(D37&lt;&gt;"",VLOOKUP($A37,郵便入庫用!$A:$M,2),"")</f>
        <v/>
      </c>
      <c r="C37" s="21"/>
      <c r="D37" s="35" t="str">
        <f>VLOOKUP($A37,郵便入庫用!$A:$M,4)&amp;""</f>
        <v/>
      </c>
      <c r="E37" s="22" t="str">
        <f>IF(D37&lt;&gt;"",VLOOKUP($A37,郵便入庫用!$A:$M,5),"")</f>
        <v/>
      </c>
      <c r="F37" s="33" t="str">
        <f>VLOOKUP($A37,郵便入庫用!$A:$M,10)&amp;""</f>
        <v/>
      </c>
      <c r="G37" s="33" t="str">
        <f>VLOOKUP($A37,郵便入庫用!$A:$M,11)&amp;""</f>
        <v/>
      </c>
      <c r="H37" s="33" t="str">
        <f>VLOOKUP($A37,郵便入庫用!$A:$M,12)&amp;""</f>
        <v/>
      </c>
      <c r="J37" s="44" t="str">
        <f t="shared" si="0"/>
        <v/>
      </c>
      <c r="K37" s="33" t="str">
        <f t="shared" si="1"/>
        <v/>
      </c>
      <c r="L37" s="33" t="str">
        <f t="shared" si="2"/>
        <v/>
      </c>
      <c r="M37" s="33" t="str">
        <f t="shared" si="3"/>
        <v/>
      </c>
      <c r="N37" s="33" t="str">
        <f>IF($F37="J-Mups",VLOOKUP($B37,アルファベット!B:C,2,0),"")</f>
        <v/>
      </c>
      <c r="O37" s="33" t="str">
        <f t="shared" si="4"/>
        <v/>
      </c>
      <c r="P37" s="33" t="str">
        <f>IF($F37="J-Mups",VLOOKUP($A37,郵便入庫用!A:H,6,0),"")</f>
        <v/>
      </c>
      <c r="Q37" s="33" t="str">
        <f t="shared" si="5"/>
        <v/>
      </c>
      <c r="R37" s="21" t="str">
        <f>IF($F37="J-Mups",VLOOKUP($A37,郵便入庫用!A:I,9,0),"")</f>
        <v/>
      </c>
    </row>
    <row r="38" spans="1:18">
      <c r="A38" s="21">
        <v>37</v>
      </c>
      <c r="B38" s="34" t="str">
        <f>IF(D38&lt;&gt;"",VLOOKUP($A38,郵便入庫用!$A:$M,2),"")</f>
        <v/>
      </c>
      <c r="C38" s="21"/>
      <c r="D38" s="35" t="str">
        <f>VLOOKUP($A38,郵便入庫用!$A:$M,4)&amp;""</f>
        <v/>
      </c>
      <c r="E38" s="22" t="str">
        <f>IF(D38&lt;&gt;"",VLOOKUP($A38,郵便入庫用!$A:$M,5),"")</f>
        <v/>
      </c>
      <c r="F38" s="33" t="str">
        <f>VLOOKUP($A38,郵便入庫用!$A:$M,10)&amp;""</f>
        <v/>
      </c>
      <c r="G38" s="33" t="str">
        <f>VLOOKUP($A38,郵便入庫用!$A:$M,11)&amp;""</f>
        <v/>
      </c>
      <c r="H38" s="33" t="str">
        <f>VLOOKUP($A38,郵便入庫用!$A:$M,12)&amp;""</f>
        <v/>
      </c>
      <c r="J38" s="44" t="str">
        <f t="shared" si="0"/>
        <v/>
      </c>
      <c r="K38" s="33" t="str">
        <f t="shared" si="1"/>
        <v/>
      </c>
      <c r="L38" s="33" t="str">
        <f t="shared" si="2"/>
        <v/>
      </c>
      <c r="M38" s="33" t="str">
        <f t="shared" si="3"/>
        <v/>
      </c>
      <c r="N38" s="33" t="str">
        <f>IF($F38="J-Mups",VLOOKUP($B38,アルファベット!B:C,2,0),"")</f>
        <v/>
      </c>
      <c r="O38" s="33" t="str">
        <f t="shared" si="4"/>
        <v/>
      </c>
      <c r="P38" s="33" t="str">
        <f>IF($F38="J-Mups",VLOOKUP($A38,郵便入庫用!A:H,6,0),"")</f>
        <v/>
      </c>
      <c r="Q38" s="33" t="str">
        <f t="shared" si="5"/>
        <v/>
      </c>
      <c r="R38" s="21" t="str">
        <f>IF($F38="J-Mups",VLOOKUP($A38,郵便入庫用!A:I,9,0),"")</f>
        <v/>
      </c>
    </row>
    <row r="39" spans="1:18">
      <c r="A39" s="21">
        <v>38</v>
      </c>
      <c r="B39" s="34" t="str">
        <f>IF(D39&lt;&gt;"",VLOOKUP($A39,郵便入庫用!$A:$M,2),"")</f>
        <v/>
      </c>
      <c r="C39" s="21"/>
      <c r="D39" s="35" t="str">
        <f>VLOOKUP($A39,郵便入庫用!$A:$M,4)&amp;""</f>
        <v/>
      </c>
      <c r="E39" s="22" t="str">
        <f>IF(D39&lt;&gt;"",VLOOKUP($A39,郵便入庫用!$A:$M,5),"")</f>
        <v/>
      </c>
      <c r="F39" s="33" t="str">
        <f>VLOOKUP($A39,郵便入庫用!$A:$M,10)&amp;""</f>
        <v/>
      </c>
      <c r="G39" s="33" t="str">
        <f>VLOOKUP($A39,郵便入庫用!$A:$M,11)&amp;""</f>
        <v/>
      </c>
      <c r="H39" s="33" t="str">
        <f>VLOOKUP($A39,郵便入庫用!$A:$M,12)&amp;""</f>
        <v/>
      </c>
      <c r="J39" s="44" t="str">
        <f t="shared" si="0"/>
        <v/>
      </c>
      <c r="K39" s="33" t="str">
        <f t="shared" si="1"/>
        <v/>
      </c>
      <c r="L39" s="33" t="str">
        <f t="shared" si="2"/>
        <v/>
      </c>
      <c r="M39" s="33" t="str">
        <f t="shared" si="3"/>
        <v/>
      </c>
      <c r="N39" s="33" t="str">
        <f>IF($F39="J-Mups",VLOOKUP($B39,アルファベット!B:C,2,0),"")</f>
        <v/>
      </c>
      <c r="O39" s="33" t="str">
        <f t="shared" si="4"/>
        <v/>
      </c>
      <c r="P39" s="33" t="str">
        <f>IF($F39="J-Mups",VLOOKUP($A39,郵便入庫用!A:H,6,0),"")</f>
        <v/>
      </c>
      <c r="Q39" s="33" t="str">
        <f t="shared" si="5"/>
        <v/>
      </c>
      <c r="R39" s="21" t="str">
        <f>IF($F39="J-Mups",VLOOKUP($A39,郵便入庫用!A:I,9,0),"")</f>
        <v/>
      </c>
    </row>
    <row r="40" spans="1:18">
      <c r="A40" s="21">
        <v>39</v>
      </c>
      <c r="B40" s="34" t="str">
        <f>IF(D40&lt;&gt;"",VLOOKUP($A40,郵便入庫用!$A:$M,2),"")</f>
        <v/>
      </c>
      <c r="C40" s="21"/>
      <c r="D40" s="35" t="str">
        <f>VLOOKUP($A40,郵便入庫用!$A:$M,4)&amp;""</f>
        <v/>
      </c>
      <c r="E40" s="22" t="str">
        <f>IF(D40&lt;&gt;"",VLOOKUP($A40,郵便入庫用!$A:$M,5),"")</f>
        <v/>
      </c>
      <c r="F40" s="33" t="str">
        <f>VLOOKUP($A40,郵便入庫用!$A:$M,10)&amp;""</f>
        <v/>
      </c>
      <c r="G40" s="33" t="str">
        <f>VLOOKUP($A40,郵便入庫用!$A:$M,11)&amp;""</f>
        <v/>
      </c>
      <c r="H40" s="33" t="str">
        <f>VLOOKUP($A40,郵便入庫用!$A:$M,12)&amp;""</f>
        <v/>
      </c>
      <c r="J40" s="44" t="str">
        <f t="shared" si="0"/>
        <v/>
      </c>
      <c r="K40" s="33" t="str">
        <f t="shared" si="1"/>
        <v/>
      </c>
      <c r="L40" s="33" t="str">
        <f t="shared" si="2"/>
        <v/>
      </c>
      <c r="M40" s="33" t="str">
        <f t="shared" si="3"/>
        <v/>
      </c>
      <c r="N40" s="33" t="str">
        <f>IF($F40="J-Mups",VLOOKUP($B40,アルファベット!B:C,2,0),"")</f>
        <v/>
      </c>
      <c r="O40" s="33" t="str">
        <f t="shared" si="4"/>
        <v/>
      </c>
      <c r="P40" s="33" t="str">
        <f>IF($F40="J-Mups",VLOOKUP($A40,郵便入庫用!A:H,6,0),"")</f>
        <v/>
      </c>
      <c r="Q40" s="33" t="str">
        <f t="shared" si="5"/>
        <v/>
      </c>
      <c r="R40" s="21" t="str">
        <f>IF($F40="J-Mups",VLOOKUP($A40,郵便入庫用!A:I,9,0),"")</f>
        <v/>
      </c>
    </row>
    <row r="41" spans="1:18">
      <c r="A41" s="21">
        <v>40</v>
      </c>
      <c r="B41" s="34" t="str">
        <f>IF(D41&lt;&gt;"",VLOOKUP($A41,郵便入庫用!$A:$M,2),"")</f>
        <v/>
      </c>
      <c r="C41" s="21"/>
      <c r="D41" s="35" t="str">
        <f>VLOOKUP($A41,郵便入庫用!$A:$M,4)&amp;""</f>
        <v/>
      </c>
      <c r="E41" s="22" t="str">
        <f>IF(D41&lt;&gt;"",VLOOKUP($A41,郵便入庫用!$A:$M,5),"")</f>
        <v/>
      </c>
      <c r="F41" s="33" t="str">
        <f>VLOOKUP($A41,郵便入庫用!$A:$M,10)&amp;""</f>
        <v/>
      </c>
      <c r="G41" s="33" t="str">
        <f>VLOOKUP($A41,郵便入庫用!$A:$M,11)&amp;""</f>
        <v/>
      </c>
      <c r="H41" s="33" t="str">
        <f>VLOOKUP($A41,郵便入庫用!$A:$M,12)&amp;""</f>
        <v/>
      </c>
      <c r="J41" s="44" t="str">
        <f t="shared" si="0"/>
        <v/>
      </c>
      <c r="K41" s="33" t="str">
        <f t="shared" si="1"/>
        <v/>
      </c>
      <c r="L41" s="33" t="str">
        <f t="shared" si="2"/>
        <v/>
      </c>
      <c r="M41" s="33" t="str">
        <f t="shared" si="3"/>
        <v/>
      </c>
      <c r="N41" s="33" t="str">
        <f>IF($F41="J-Mups",VLOOKUP($B41,アルファベット!B:C,2,0),"")</f>
        <v/>
      </c>
      <c r="O41" s="33" t="str">
        <f t="shared" si="4"/>
        <v/>
      </c>
      <c r="P41" s="33" t="str">
        <f>IF($F41="J-Mups",VLOOKUP($A41,郵便入庫用!A:H,6,0),"")</f>
        <v/>
      </c>
      <c r="Q41" s="33" t="str">
        <f t="shared" si="5"/>
        <v/>
      </c>
      <c r="R41" s="21" t="str">
        <f>IF($F41="J-Mups",VLOOKUP($A41,郵便入庫用!A:I,9,0),"")</f>
        <v/>
      </c>
    </row>
    <row r="42" spans="1:18">
      <c r="A42" s="21">
        <v>41</v>
      </c>
      <c r="B42" s="34" t="str">
        <f>IF(D42&lt;&gt;"",VLOOKUP($A42,郵便入庫用!$A:$M,2),"")</f>
        <v/>
      </c>
      <c r="C42" s="21"/>
      <c r="D42" s="35" t="str">
        <f>VLOOKUP($A42,郵便入庫用!$A:$M,4)&amp;""</f>
        <v/>
      </c>
      <c r="E42" s="22" t="str">
        <f>IF(D42&lt;&gt;"",VLOOKUP($A42,郵便入庫用!$A:$M,5),"")</f>
        <v/>
      </c>
      <c r="F42" s="33" t="str">
        <f>VLOOKUP($A42,郵便入庫用!$A:$M,10)&amp;""</f>
        <v/>
      </c>
      <c r="G42" s="33" t="str">
        <f>VLOOKUP($A42,郵便入庫用!$A:$M,11)&amp;""</f>
        <v/>
      </c>
      <c r="H42" s="33" t="str">
        <f>VLOOKUP($A42,郵便入庫用!$A:$M,12)&amp;""</f>
        <v/>
      </c>
      <c r="J42" s="44" t="str">
        <f t="shared" si="0"/>
        <v/>
      </c>
      <c r="K42" s="33" t="str">
        <f t="shared" si="1"/>
        <v/>
      </c>
      <c r="L42" s="33" t="str">
        <f t="shared" si="2"/>
        <v/>
      </c>
      <c r="M42" s="33" t="str">
        <f t="shared" si="3"/>
        <v/>
      </c>
      <c r="N42" s="33" t="str">
        <f>IF($F42="J-Mups",VLOOKUP($B42,アルファベット!B:C,2,0),"")</f>
        <v/>
      </c>
      <c r="O42" s="33" t="str">
        <f t="shared" si="4"/>
        <v/>
      </c>
      <c r="P42" s="33" t="str">
        <f>IF($F42="J-Mups",VLOOKUP($A42,郵便入庫用!A:H,6,0),"")</f>
        <v/>
      </c>
      <c r="Q42" s="33" t="str">
        <f t="shared" si="5"/>
        <v/>
      </c>
      <c r="R42" s="21" t="str">
        <f>IF($F42="J-Mups",VLOOKUP($A42,郵便入庫用!A:I,9,0),"")</f>
        <v/>
      </c>
    </row>
    <row r="43" spans="1:18">
      <c r="A43" s="21">
        <v>42</v>
      </c>
      <c r="B43" s="34" t="str">
        <f>IF(D43&lt;&gt;"",VLOOKUP($A43,郵便入庫用!$A:$M,2),"")</f>
        <v/>
      </c>
      <c r="C43" s="21"/>
      <c r="D43" s="35" t="str">
        <f>VLOOKUP($A43,郵便入庫用!$A:$M,4)&amp;""</f>
        <v/>
      </c>
      <c r="E43" s="22" t="str">
        <f>IF(D43&lt;&gt;"",VLOOKUP($A43,郵便入庫用!$A:$M,5),"")</f>
        <v/>
      </c>
      <c r="F43" s="33" t="str">
        <f>VLOOKUP($A43,郵便入庫用!$A:$M,10)&amp;""</f>
        <v/>
      </c>
      <c r="G43" s="33" t="str">
        <f>VLOOKUP($A43,郵便入庫用!$A:$M,11)&amp;""</f>
        <v/>
      </c>
      <c r="H43" s="33" t="str">
        <f>VLOOKUP($A43,郵便入庫用!$A:$M,12)&amp;""</f>
        <v/>
      </c>
      <c r="J43" s="44" t="str">
        <f t="shared" si="0"/>
        <v/>
      </c>
      <c r="K43" s="33" t="str">
        <f t="shared" si="1"/>
        <v/>
      </c>
      <c r="L43" s="33" t="str">
        <f t="shared" si="2"/>
        <v/>
      </c>
      <c r="M43" s="33" t="str">
        <f t="shared" si="3"/>
        <v/>
      </c>
      <c r="N43" s="33" t="str">
        <f>IF($F43="J-Mups",VLOOKUP($B43,アルファベット!B:C,2,0),"")</f>
        <v/>
      </c>
      <c r="O43" s="33" t="str">
        <f t="shared" si="4"/>
        <v/>
      </c>
      <c r="P43" s="33" t="str">
        <f>IF($F43="J-Mups",VLOOKUP($A43,郵便入庫用!A:H,6,0),"")</f>
        <v/>
      </c>
      <c r="Q43" s="33" t="str">
        <f t="shared" si="5"/>
        <v/>
      </c>
      <c r="R43" s="21" t="str">
        <f>IF($F43="J-Mups",VLOOKUP($A43,郵便入庫用!A:I,9,0),"")</f>
        <v/>
      </c>
    </row>
    <row r="44" spans="1:18">
      <c r="A44" s="21">
        <v>43</v>
      </c>
      <c r="B44" s="34" t="str">
        <f>IF(D44&lt;&gt;"",VLOOKUP($A44,郵便入庫用!$A:$M,2),"")</f>
        <v/>
      </c>
      <c r="C44" s="21"/>
      <c r="D44" s="35" t="str">
        <f>VLOOKUP($A44,郵便入庫用!$A:$M,4)&amp;""</f>
        <v/>
      </c>
      <c r="E44" s="22" t="str">
        <f>IF(D44&lt;&gt;"",VLOOKUP($A44,郵便入庫用!$A:$M,5),"")</f>
        <v/>
      </c>
      <c r="F44" s="33" t="str">
        <f>VLOOKUP($A44,郵便入庫用!$A:$M,10)&amp;""</f>
        <v/>
      </c>
      <c r="G44" s="33" t="str">
        <f>VLOOKUP($A44,郵便入庫用!$A:$M,11)&amp;""</f>
        <v/>
      </c>
      <c r="H44" s="33" t="str">
        <f>VLOOKUP($A44,郵便入庫用!$A:$M,12)&amp;""</f>
        <v/>
      </c>
      <c r="J44" s="44" t="str">
        <f t="shared" si="0"/>
        <v/>
      </c>
      <c r="K44" s="33" t="str">
        <f t="shared" si="1"/>
        <v/>
      </c>
      <c r="L44" s="33" t="str">
        <f t="shared" si="2"/>
        <v/>
      </c>
      <c r="M44" s="33" t="str">
        <f t="shared" si="3"/>
        <v/>
      </c>
      <c r="N44" s="33" t="str">
        <f>IF($F44="J-Mups",VLOOKUP($B44,アルファベット!B:C,2,0),"")</f>
        <v/>
      </c>
      <c r="O44" s="33" t="str">
        <f t="shared" si="4"/>
        <v/>
      </c>
      <c r="P44" s="33" t="str">
        <f>IF($F44="J-Mups",VLOOKUP($A44,郵便入庫用!A:H,6,0),"")</f>
        <v/>
      </c>
      <c r="Q44" s="33" t="str">
        <f t="shared" si="5"/>
        <v/>
      </c>
      <c r="R44" s="21" t="str">
        <f>IF($F44="J-Mups",VLOOKUP($A44,郵便入庫用!A:I,9,0),"")</f>
        <v/>
      </c>
    </row>
    <row r="45" spans="1:18">
      <c r="A45" s="21">
        <v>44</v>
      </c>
      <c r="B45" s="34" t="str">
        <f>IF(D45&lt;&gt;"",VLOOKUP($A45,郵便入庫用!$A:$M,2),"")</f>
        <v/>
      </c>
      <c r="C45" s="21"/>
      <c r="D45" s="35" t="str">
        <f>VLOOKUP($A45,郵便入庫用!$A:$M,4)&amp;""</f>
        <v/>
      </c>
      <c r="E45" s="22" t="str">
        <f>IF(D45&lt;&gt;"",VLOOKUP($A45,郵便入庫用!$A:$M,5),"")</f>
        <v/>
      </c>
      <c r="F45" s="33" t="str">
        <f>VLOOKUP($A45,郵便入庫用!$A:$M,10)&amp;""</f>
        <v/>
      </c>
      <c r="G45" s="33" t="str">
        <f>VLOOKUP($A45,郵便入庫用!$A:$M,11)&amp;""</f>
        <v/>
      </c>
      <c r="H45" s="33" t="str">
        <f>VLOOKUP($A45,郵便入庫用!$A:$M,12)&amp;""</f>
        <v/>
      </c>
      <c r="J45" s="44" t="str">
        <f t="shared" si="0"/>
        <v/>
      </c>
      <c r="K45" s="33" t="str">
        <f t="shared" si="1"/>
        <v/>
      </c>
      <c r="L45" s="33" t="str">
        <f t="shared" si="2"/>
        <v/>
      </c>
      <c r="M45" s="33" t="str">
        <f t="shared" si="3"/>
        <v/>
      </c>
      <c r="N45" s="33" t="str">
        <f>IF($F45="J-Mups",VLOOKUP($B45,アルファベット!B:C,2,0),"")</f>
        <v/>
      </c>
      <c r="O45" s="33" t="str">
        <f t="shared" si="4"/>
        <v/>
      </c>
      <c r="P45" s="33" t="str">
        <f>IF($F45="J-Mups",VLOOKUP($A45,郵便入庫用!A:H,6,0),"")</f>
        <v/>
      </c>
      <c r="Q45" s="33" t="str">
        <f t="shared" si="5"/>
        <v/>
      </c>
      <c r="R45" s="21" t="str">
        <f>IF($F45="J-Mups",VLOOKUP($A45,郵便入庫用!A:I,9,0),"")</f>
        <v/>
      </c>
    </row>
    <row r="46" spans="1:18">
      <c r="A46" s="21">
        <v>45</v>
      </c>
      <c r="B46" s="34" t="str">
        <f>IF(D46&lt;&gt;"",VLOOKUP($A46,郵便入庫用!$A:$M,2),"")</f>
        <v/>
      </c>
      <c r="C46" s="21"/>
      <c r="D46" s="35" t="str">
        <f>VLOOKUP($A46,郵便入庫用!$A:$M,4)&amp;""</f>
        <v/>
      </c>
      <c r="E46" s="22" t="str">
        <f>IF(D46&lt;&gt;"",VLOOKUP($A46,郵便入庫用!$A:$M,5),"")</f>
        <v/>
      </c>
      <c r="F46" s="33" t="str">
        <f>VLOOKUP($A46,郵便入庫用!$A:$M,10)&amp;""</f>
        <v/>
      </c>
      <c r="G46" s="33" t="str">
        <f>VLOOKUP($A46,郵便入庫用!$A:$M,11)&amp;""</f>
        <v/>
      </c>
      <c r="H46" s="33" t="str">
        <f>VLOOKUP($A46,郵便入庫用!$A:$M,12)&amp;""</f>
        <v/>
      </c>
      <c r="J46" s="44" t="str">
        <f t="shared" si="0"/>
        <v/>
      </c>
      <c r="K46" s="33" t="str">
        <f t="shared" si="1"/>
        <v/>
      </c>
      <c r="L46" s="33" t="str">
        <f t="shared" si="2"/>
        <v/>
      </c>
      <c r="M46" s="33" t="str">
        <f t="shared" si="3"/>
        <v/>
      </c>
      <c r="N46" s="33" t="str">
        <f>IF($F46="J-Mups",VLOOKUP($B46,アルファベット!B:C,2,0),"")</f>
        <v/>
      </c>
      <c r="O46" s="33" t="str">
        <f t="shared" si="4"/>
        <v/>
      </c>
      <c r="P46" s="33" t="str">
        <f>IF($F46="J-Mups",VLOOKUP($A46,郵便入庫用!A:H,6,0),"")</f>
        <v/>
      </c>
      <c r="Q46" s="33" t="str">
        <f t="shared" si="5"/>
        <v/>
      </c>
      <c r="R46" s="21" t="str">
        <f>IF($F46="J-Mups",VLOOKUP($A46,郵便入庫用!A:I,9,0),"")</f>
        <v/>
      </c>
    </row>
    <row r="47" spans="1:18">
      <c r="A47" s="21">
        <v>46</v>
      </c>
      <c r="B47" s="34" t="str">
        <f>IF(D47&lt;&gt;"",VLOOKUP($A47,郵便入庫用!$A:$M,2),"")</f>
        <v/>
      </c>
      <c r="C47" s="21"/>
      <c r="D47" s="35" t="str">
        <f>VLOOKUP($A47,郵便入庫用!$A:$M,4)&amp;""</f>
        <v/>
      </c>
      <c r="E47" s="22" t="str">
        <f>IF(D47&lt;&gt;"",VLOOKUP($A47,郵便入庫用!$A:$M,5),"")</f>
        <v/>
      </c>
      <c r="F47" s="33" t="str">
        <f>VLOOKUP($A47,郵便入庫用!$A:$M,10)&amp;""</f>
        <v/>
      </c>
      <c r="G47" s="33" t="str">
        <f>VLOOKUP($A47,郵便入庫用!$A:$M,11)&amp;""</f>
        <v/>
      </c>
      <c r="H47" s="33" t="str">
        <f>VLOOKUP($A47,郵便入庫用!$A:$M,12)&amp;""</f>
        <v/>
      </c>
      <c r="J47" s="44" t="str">
        <f t="shared" si="0"/>
        <v/>
      </c>
      <c r="K47" s="33" t="str">
        <f t="shared" si="1"/>
        <v/>
      </c>
      <c r="L47" s="33" t="str">
        <f t="shared" si="2"/>
        <v/>
      </c>
      <c r="M47" s="33" t="str">
        <f t="shared" si="3"/>
        <v/>
      </c>
      <c r="N47" s="33" t="str">
        <f>IF($F47="J-Mups",VLOOKUP($B47,アルファベット!B:C,2,0),"")</f>
        <v/>
      </c>
      <c r="O47" s="33" t="str">
        <f t="shared" si="4"/>
        <v/>
      </c>
      <c r="P47" s="33" t="str">
        <f>IF($F47="J-Mups",VLOOKUP($A47,郵便入庫用!A:H,6,0),"")</f>
        <v/>
      </c>
      <c r="Q47" s="33" t="str">
        <f t="shared" si="5"/>
        <v/>
      </c>
      <c r="R47" s="21" t="str">
        <f>IF($F47="J-Mups",VLOOKUP($A47,郵便入庫用!A:I,9,0),"")</f>
        <v/>
      </c>
    </row>
    <row r="48" spans="1:18">
      <c r="A48" s="21">
        <v>47</v>
      </c>
      <c r="B48" s="34" t="str">
        <f>IF(D48&lt;&gt;"",VLOOKUP($A48,郵便入庫用!$A:$M,2),"")</f>
        <v/>
      </c>
      <c r="C48" s="21"/>
      <c r="D48" s="35" t="str">
        <f>VLOOKUP($A48,郵便入庫用!$A:$M,4)&amp;""</f>
        <v/>
      </c>
      <c r="E48" s="22" t="str">
        <f>IF(D48&lt;&gt;"",VLOOKUP($A48,郵便入庫用!$A:$M,5),"")</f>
        <v/>
      </c>
      <c r="F48" s="33" t="str">
        <f>VLOOKUP($A48,郵便入庫用!$A:$M,10)&amp;""</f>
        <v/>
      </c>
      <c r="G48" s="33" t="str">
        <f>VLOOKUP($A48,郵便入庫用!$A:$M,11)&amp;""</f>
        <v/>
      </c>
      <c r="H48" s="33" t="str">
        <f>VLOOKUP($A48,郵便入庫用!$A:$M,12)&amp;""</f>
        <v/>
      </c>
      <c r="J48" s="44" t="str">
        <f t="shared" si="0"/>
        <v/>
      </c>
      <c r="K48" s="33" t="str">
        <f t="shared" si="1"/>
        <v/>
      </c>
      <c r="L48" s="33" t="str">
        <f t="shared" si="2"/>
        <v/>
      </c>
      <c r="M48" s="33" t="str">
        <f t="shared" si="3"/>
        <v/>
      </c>
      <c r="N48" s="33" t="str">
        <f>IF($F48="J-Mups",VLOOKUP($B48,アルファベット!B:C,2,0),"")</f>
        <v/>
      </c>
      <c r="O48" s="33" t="str">
        <f t="shared" si="4"/>
        <v/>
      </c>
      <c r="P48" s="33" t="str">
        <f>IF($F48="J-Mups",VLOOKUP($A48,郵便入庫用!A:H,6,0),"")</f>
        <v/>
      </c>
      <c r="Q48" s="33" t="str">
        <f t="shared" si="5"/>
        <v/>
      </c>
      <c r="R48" s="21" t="str">
        <f>IF($F48="J-Mups",VLOOKUP($A48,郵便入庫用!A:I,9,0),"")</f>
        <v/>
      </c>
    </row>
    <row r="49" spans="1:18">
      <c r="A49" s="21">
        <v>48</v>
      </c>
      <c r="B49" s="34" t="str">
        <f>IF(D49&lt;&gt;"",VLOOKUP($A49,郵便入庫用!$A:$M,2),"")</f>
        <v/>
      </c>
      <c r="C49" s="21"/>
      <c r="D49" s="35" t="str">
        <f>VLOOKUP($A49,郵便入庫用!$A:$M,4)&amp;""</f>
        <v/>
      </c>
      <c r="E49" s="22" t="str">
        <f>IF(D49&lt;&gt;"",VLOOKUP($A49,郵便入庫用!$A:$M,5),"")</f>
        <v/>
      </c>
      <c r="F49" s="33" t="str">
        <f>VLOOKUP($A49,郵便入庫用!$A:$M,10)&amp;""</f>
        <v/>
      </c>
      <c r="G49" s="33" t="str">
        <f>VLOOKUP($A49,郵便入庫用!$A:$M,11)&amp;""</f>
        <v/>
      </c>
      <c r="H49" s="33" t="str">
        <f>VLOOKUP($A49,郵便入庫用!$A:$M,12)&amp;""</f>
        <v/>
      </c>
      <c r="J49" s="44" t="str">
        <f t="shared" si="0"/>
        <v/>
      </c>
      <c r="K49" s="33" t="str">
        <f t="shared" si="1"/>
        <v/>
      </c>
      <c r="L49" s="33" t="str">
        <f t="shared" si="2"/>
        <v/>
      </c>
      <c r="M49" s="33" t="str">
        <f t="shared" si="3"/>
        <v/>
      </c>
      <c r="N49" s="33" t="str">
        <f>IF($F49="J-Mups",VLOOKUP($B49,アルファベット!B:C,2,0),"")</f>
        <v/>
      </c>
      <c r="O49" s="33" t="str">
        <f t="shared" si="4"/>
        <v/>
      </c>
      <c r="P49" s="33" t="str">
        <f>IF($F49="J-Mups",VLOOKUP($A49,郵便入庫用!A:H,6,0),"")</f>
        <v/>
      </c>
      <c r="Q49" s="33" t="str">
        <f t="shared" si="5"/>
        <v/>
      </c>
      <c r="R49" s="21" t="str">
        <f>IF($F49="J-Mups",VLOOKUP($A49,郵便入庫用!A:I,9,0),"")</f>
        <v/>
      </c>
    </row>
    <row r="50" spans="1:18">
      <c r="A50" s="21">
        <v>49</v>
      </c>
      <c r="B50" s="34" t="str">
        <f>IF(D50&lt;&gt;"",VLOOKUP($A50,郵便入庫用!$A:$M,2),"")</f>
        <v/>
      </c>
      <c r="C50" s="21"/>
      <c r="D50" s="35" t="str">
        <f>VLOOKUP($A50,郵便入庫用!$A:$M,4)&amp;""</f>
        <v/>
      </c>
      <c r="E50" s="22" t="str">
        <f>IF(D50&lt;&gt;"",VLOOKUP($A50,郵便入庫用!$A:$M,5),"")</f>
        <v/>
      </c>
      <c r="F50" s="33" t="str">
        <f>VLOOKUP($A50,郵便入庫用!$A:$M,10)&amp;""</f>
        <v/>
      </c>
      <c r="G50" s="33" t="str">
        <f>VLOOKUP($A50,郵便入庫用!$A:$M,11)&amp;""</f>
        <v/>
      </c>
      <c r="H50" s="33" t="str">
        <f>VLOOKUP($A50,郵便入庫用!$A:$M,12)&amp;""</f>
        <v/>
      </c>
      <c r="J50" s="44" t="str">
        <f t="shared" si="0"/>
        <v/>
      </c>
      <c r="K50" s="33" t="str">
        <f t="shared" si="1"/>
        <v/>
      </c>
      <c r="L50" s="33" t="str">
        <f t="shared" si="2"/>
        <v/>
      </c>
      <c r="M50" s="33" t="str">
        <f t="shared" si="3"/>
        <v/>
      </c>
      <c r="N50" s="33" t="str">
        <f>IF($F50="J-Mups",VLOOKUP($B50,アルファベット!B:C,2,0),"")</f>
        <v/>
      </c>
      <c r="O50" s="33" t="str">
        <f t="shared" si="4"/>
        <v/>
      </c>
      <c r="P50" s="33" t="str">
        <f>IF($F50="J-Mups",VLOOKUP($A50,郵便入庫用!A:H,6,0),"")</f>
        <v/>
      </c>
      <c r="Q50" s="33" t="str">
        <f t="shared" si="5"/>
        <v/>
      </c>
      <c r="R50" s="21" t="str">
        <f>IF($F50="J-Mups",VLOOKUP($A50,郵便入庫用!A:I,9,0),"")</f>
        <v/>
      </c>
    </row>
    <row r="51" spans="1:18">
      <c r="A51" s="21">
        <v>50</v>
      </c>
      <c r="B51" s="34" t="str">
        <f>IF(D51&lt;&gt;"",VLOOKUP($A51,郵便入庫用!$A:$M,2),"")</f>
        <v/>
      </c>
      <c r="C51" s="21"/>
      <c r="D51" s="35" t="str">
        <f>VLOOKUP($A51,郵便入庫用!$A:$M,4)&amp;""</f>
        <v/>
      </c>
      <c r="E51" s="22" t="str">
        <f>IF(D51&lt;&gt;"",VLOOKUP($A51,郵便入庫用!$A:$M,5),"")</f>
        <v/>
      </c>
      <c r="F51" s="33" t="str">
        <f>VLOOKUP($A51,郵便入庫用!$A:$M,10)&amp;""</f>
        <v/>
      </c>
      <c r="G51" s="33" t="str">
        <f>VLOOKUP($A51,郵便入庫用!$A:$M,11)&amp;""</f>
        <v/>
      </c>
      <c r="H51" s="33" t="str">
        <f>VLOOKUP($A51,郵便入庫用!$A:$M,12)&amp;""</f>
        <v/>
      </c>
      <c r="J51" s="44" t="str">
        <f t="shared" si="0"/>
        <v/>
      </c>
      <c r="K51" s="33" t="str">
        <f t="shared" si="1"/>
        <v/>
      </c>
      <c r="L51" s="33" t="str">
        <f t="shared" si="2"/>
        <v/>
      </c>
      <c r="M51" s="33" t="str">
        <f t="shared" si="3"/>
        <v/>
      </c>
      <c r="N51" s="33" t="str">
        <f>IF($F51="J-Mups",VLOOKUP($B51,アルファベット!B:C,2,0),"")</f>
        <v/>
      </c>
      <c r="O51" s="33" t="str">
        <f t="shared" si="4"/>
        <v/>
      </c>
      <c r="P51" s="33" t="str">
        <f>IF($F51="J-Mups",VLOOKUP($A51,郵便入庫用!A:H,6,0),"")</f>
        <v/>
      </c>
      <c r="Q51" s="33" t="str">
        <f t="shared" si="5"/>
        <v/>
      </c>
      <c r="R51" s="21" t="str">
        <f>IF($F51="J-Mups",VLOOKUP($A51,郵便入庫用!A:I,9,0),"")</f>
        <v/>
      </c>
    </row>
    <row r="52" spans="1:18">
      <c r="A52" s="21">
        <v>51</v>
      </c>
      <c r="B52" s="34" t="str">
        <f>IF(D52&lt;&gt;"",VLOOKUP($A52,郵便入庫用!$A:$M,2),"")</f>
        <v/>
      </c>
      <c r="C52" s="21"/>
      <c r="D52" s="35" t="str">
        <f>VLOOKUP($A52,郵便入庫用!$A:$M,4)&amp;""</f>
        <v/>
      </c>
      <c r="E52" s="22" t="str">
        <f>IF(D52&lt;&gt;"",VLOOKUP($A52,郵便入庫用!$A:$M,5),"")</f>
        <v/>
      </c>
      <c r="F52" s="33" t="str">
        <f>VLOOKUP($A52,郵便入庫用!$A:$M,10)&amp;""</f>
        <v/>
      </c>
      <c r="G52" s="33" t="str">
        <f>VLOOKUP($A52,郵便入庫用!$A:$M,11)&amp;""</f>
        <v/>
      </c>
      <c r="H52" s="33" t="str">
        <f>VLOOKUP($A52,郵便入庫用!$A:$M,12)&amp;""</f>
        <v/>
      </c>
      <c r="J52" s="44" t="str">
        <f t="shared" si="0"/>
        <v/>
      </c>
      <c r="K52" s="33" t="str">
        <f t="shared" si="1"/>
        <v/>
      </c>
      <c r="L52" s="33" t="str">
        <f t="shared" si="2"/>
        <v/>
      </c>
      <c r="M52" s="33" t="str">
        <f t="shared" si="3"/>
        <v/>
      </c>
      <c r="N52" s="33" t="str">
        <f>IF($F52="J-Mups",VLOOKUP($B52,アルファベット!B:C,2,0),"")</f>
        <v/>
      </c>
      <c r="O52" s="33" t="str">
        <f t="shared" si="4"/>
        <v/>
      </c>
      <c r="P52" s="33" t="str">
        <f>IF($F52="J-Mups",VLOOKUP($A52,郵便入庫用!A:H,6,0),"")</f>
        <v/>
      </c>
      <c r="Q52" s="33" t="str">
        <f t="shared" si="5"/>
        <v/>
      </c>
      <c r="R52" s="21" t="str">
        <f>IF($F52="J-Mups",VLOOKUP($A52,郵便入庫用!A:I,9,0),"")</f>
        <v/>
      </c>
    </row>
    <row r="53" spans="1:18">
      <c r="A53" s="21">
        <v>52</v>
      </c>
      <c r="B53" s="34" t="str">
        <f>IF(D53&lt;&gt;"",VLOOKUP($A53,郵便入庫用!$A:$M,2),"")</f>
        <v/>
      </c>
      <c r="C53" s="21"/>
      <c r="D53" s="35" t="str">
        <f>VLOOKUP($A53,郵便入庫用!$A:$M,4)&amp;""</f>
        <v/>
      </c>
      <c r="E53" s="22" t="str">
        <f>IF(D53&lt;&gt;"",VLOOKUP($A53,郵便入庫用!$A:$M,5),"")</f>
        <v/>
      </c>
      <c r="F53" s="33" t="str">
        <f>VLOOKUP($A53,郵便入庫用!$A:$M,10)&amp;""</f>
        <v/>
      </c>
      <c r="G53" s="33" t="str">
        <f>VLOOKUP($A53,郵便入庫用!$A:$M,11)&amp;""</f>
        <v/>
      </c>
      <c r="H53" s="33" t="str">
        <f>VLOOKUP($A53,郵便入庫用!$A:$M,12)&amp;""</f>
        <v/>
      </c>
      <c r="J53" s="44" t="str">
        <f t="shared" si="0"/>
        <v/>
      </c>
      <c r="K53" s="33" t="str">
        <f t="shared" si="1"/>
        <v/>
      </c>
      <c r="L53" s="33" t="str">
        <f t="shared" si="2"/>
        <v/>
      </c>
      <c r="M53" s="33" t="str">
        <f t="shared" si="3"/>
        <v/>
      </c>
      <c r="N53" s="33" t="str">
        <f>IF($F53="J-Mups",VLOOKUP($B53,アルファベット!B:C,2,0),"")</f>
        <v/>
      </c>
      <c r="O53" s="33" t="str">
        <f t="shared" si="4"/>
        <v/>
      </c>
      <c r="P53" s="33" t="str">
        <f>IF($F53="J-Mups",VLOOKUP($A53,郵便入庫用!A:H,6,0),"")</f>
        <v/>
      </c>
      <c r="Q53" s="33" t="str">
        <f t="shared" si="5"/>
        <v/>
      </c>
      <c r="R53" s="21" t="str">
        <f>IF($F53="J-Mups",VLOOKUP($A53,郵便入庫用!A:I,9,0),"")</f>
        <v/>
      </c>
    </row>
    <row r="54" spans="1:18">
      <c r="A54" s="21">
        <v>53</v>
      </c>
      <c r="B54" s="34" t="str">
        <f>IF(D54&lt;&gt;"",VLOOKUP($A54,郵便入庫用!$A:$M,2),"")</f>
        <v/>
      </c>
      <c r="C54" s="21"/>
      <c r="D54" s="35" t="str">
        <f>VLOOKUP($A54,郵便入庫用!$A:$M,4)&amp;""</f>
        <v/>
      </c>
      <c r="E54" s="22" t="str">
        <f>IF(D54&lt;&gt;"",VLOOKUP($A54,郵便入庫用!$A:$M,5),"")</f>
        <v/>
      </c>
      <c r="F54" s="33" t="str">
        <f>VLOOKUP($A54,郵便入庫用!$A:$M,10)&amp;""</f>
        <v/>
      </c>
      <c r="G54" s="33" t="str">
        <f>VLOOKUP($A54,郵便入庫用!$A:$M,11)&amp;""</f>
        <v/>
      </c>
      <c r="H54" s="33" t="str">
        <f>VLOOKUP($A54,郵便入庫用!$A:$M,12)&amp;""</f>
        <v/>
      </c>
      <c r="J54" s="44" t="str">
        <f t="shared" si="0"/>
        <v/>
      </c>
      <c r="K54" s="33" t="str">
        <f t="shared" si="1"/>
        <v/>
      </c>
      <c r="L54" s="33" t="str">
        <f t="shared" si="2"/>
        <v/>
      </c>
      <c r="M54" s="33" t="str">
        <f t="shared" si="3"/>
        <v/>
      </c>
      <c r="N54" s="33" t="str">
        <f>IF($F54="J-Mups",VLOOKUP($B54,アルファベット!B:C,2,0),"")</f>
        <v/>
      </c>
      <c r="O54" s="33" t="str">
        <f t="shared" si="4"/>
        <v/>
      </c>
      <c r="P54" s="33" t="str">
        <f>IF($F54="J-Mups",VLOOKUP($A54,郵便入庫用!A:H,6,0),"")</f>
        <v/>
      </c>
      <c r="Q54" s="33" t="str">
        <f t="shared" si="5"/>
        <v/>
      </c>
      <c r="R54" s="21" t="str">
        <f>IF($F54="J-Mups",VLOOKUP($A54,郵便入庫用!A:I,9,0),"")</f>
        <v/>
      </c>
    </row>
    <row r="55" spans="1:18">
      <c r="A55" s="21">
        <v>54</v>
      </c>
      <c r="B55" s="34" t="str">
        <f>IF(D55&lt;&gt;"",VLOOKUP($A55,郵便入庫用!$A:$M,2),"")</f>
        <v/>
      </c>
      <c r="C55" s="21"/>
      <c r="D55" s="35" t="str">
        <f>VLOOKUP($A55,郵便入庫用!$A:$M,4)&amp;""</f>
        <v/>
      </c>
      <c r="E55" s="22" t="str">
        <f>IF(D55&lt;&gt;"",VLOOKUP($A55,郵便入庫用!$A:$M,5),"")</f>
        <v/>
      </c>
      <c r="F55" s="33" t="str">
        <f>VLOOKUP($A55,郵便入庫用!$A:$M,10)&amp;""</f>
        <v/>
      </c>
      <c r="G55" s="33" t="str">
        <f>VLOOKUP($A55,郵便入庫用!$A:$M,11)&amp;""</f>
        <v/>
      </c>
      <c r="H55" s="33" t="str">
        <f>VLOOKUP($A55,郵便入庫用!$A:$M,12)&amp;""</f>
        <v/>
      </c>
      <c r="J55" s="44" t="str">
        <f t="shared" si="0"/>
        <v/>
      </c>
      <c r="K55" s="33" t="str">
        <f t="shared" si="1"/>
        <v/>
      </c>
      <c r="L55" s="33" t="str">
        <f t="shared" si="2"/>
        <v/>
      </c>
      <c r="M55" s="33" t="str">
        <f t="shared" si="3"/>
        <v/>
      </c>
      <c r="N55" s="33" t="str">
        <f>IF($F55="J-Mups",VLOOKUP($B55,アルファベット!B:C,2,0),"")</f>
        <v/>
      </c>
      <c r="O55" s="33" t="str">
        <f t="shared" si="4"/>
        <v/>
      </c>
      <c r="P55" s="33" t="str">
        <f>IF($F55="J-Mups",VLOOKUP($A55,郵便入庫用!A:H,6,0),"")</f>
        <v/>
      </c>
      <c r="Q55" s="33" t="str">
        <f t="shared" si="5"/>
        <v/>
      </c>
      <c r="R55" s="21" t="str">
        <f>IF($F55="J-Mups",VLOOKUP($A55,郵便入庫用!A:I,9,0),"")</f>
        <v/>
      </c>
    </row>
    <row r="56" spans="1:18">
      <c r="A56" s="21">
        <v>55</v>
      </c>
      <c r="B56" s="34" t="str">
        <f>IF(D56&lt;&gt;"",VLOOKUP($A56,郵便入庫用!$A:$M,2),"")</f>
        <v/>
      </c>
      <c r="C56" s="21"/>
      <c r="D56" s="35" t="str">
        <f>VLOOKUP($A56,郵便入庫用!$A:$M,4)&amp;""</f>
        <v/>
      </c>
      <c r="E56" s="22" t="str">
        <f>IF(D56&lt;&gt;"",VLOOKUP($A56,郵便入庫用!$A:$M,5),"")</f>
        <v/>
      </c>
      <c r="F56" s="33" t="str">
        <f>VLOOKUP($A56,郵便入庫用!$A:$M,10)&amp;""</f>
        <v/>
      </c>
      <c r="G56" s="33" t="str">
        <f>VLOOKUP($A56,郵便入庫用!$A:$M,11)&amp;""</f>
        <v/>
      </c>
      <c r="H56" s="33" t="str">
        <f>VLOOKUP($A56,郵便入庫用!$A:$M,12)&amp;""</f>
        <v/>
      </c>
      <c r="J56" s="44" t="str">
        <f t="shared" si="0"/>
        <v/>
      </c>
      <c r="K56" s="33" t="str">
        <f t="shared" si="1"/>
        <v/>
      </c>
      <c r="L56" s="33" t="str">
        <f t="shared" si="2"/>
        <v/>
      </c>
      <c r="M56" s="33" t="str">
        <f t="shared" si="3"/>
        <v/>
      </c>
      <c r="N56" s="33" t="str">
        <f>IF($F56="J-Mups",VLOOKUP($B56,アルファベット!B:C,2,0),"")</f>
        <v/>
      </c>
      <c r="O56" s="33" t="str">
        <f t="shared" si="4"/>
        <v/>
      </c>
      <c r="P56" s="33" t="str">
        <f>IF($F56="J-Mups",VLOOKUP($A56,郵便入庫用!A:H,6,0),"")</f>
        <v/>
      </c>
      <c r="Q56" s="33" t="str">
        <f t="shared" si="5"/>
        <v/>
      </c>
      <c r="R56" s="21" t="str">
        <f>IF($F56="J-Mups",VLOOKUP($A56,郵便入庫用!A:I,9,0),"")</f>
        <v/>
      </c>
    </row>
    <row r="57" spans="1:18">
      <c r="A57" s="21">
        <v>56</v>
      </c>
      <c r="B57" s="34" t="str">
        <f>IF(D57&lt;&gt;"",VLOOKUP($A57,郵便入庫用!$A:$M,2),"")</f>
        <v/>
      </c>
      <c r="C57" s="21"/>
      <c r="D57" s="35" t="str">
        <f>VLOOKUP($A57,郵便入庫用!$A:$M,4)&amp;""</f>
        <v/>
      </c>
      <c r="E57" s="22" t="str">
        <f>IF(D57&lt;&gt;"",VLOOKUP($A57,郵便入庫用!$A:$M,5),"")</f>
        <v/>
      </c>
      <c r="F57" s="33" t="str">
        <f>VLOOKUP($A57,郵便入庫用!$A:$M,10)&amp;""</f>
        <v/>
      </c>
      <c r="G57" s="33" t="str">
        <f>VLOOKUP($A57,郵便入庫用!$A:$M,11)&amp;""</f>
        <v/>
      </c>
      <c r="H57" s="33" t="str">
        <f>VLOOKUP($A57,郵便入庫用!$A:$M,12)&amp;""</f>
        <v/>
      </c>
      <c r="J57" s="44" t="str">
        <f t="shared" si="0"/>
        <v/>
      </c>
      <c r="K57" s="33" t="str">
        <f t="shared" si="1"/>
        <v/>
      </c>
      <c r="L57" s="33" t="str">
        <f t="shared" si="2"/>
        <v/>
      </c>
      <c r="M57" s="33" t="str">
        <f t="shared" si="3"/>
        <v/>
      </c>
      <c r="N57" s="33" t="str">
        <f>IF($F57="J-Mups",VLOOKUP($B57,アルファベット!B:C,2,0),"")</f>
        <v/>
      </c>
      <c r="O57" s="33" t="str">
        <f t="shared" si="4"/>
        <v/>
      </c>
      <c r="P57" s="33" t="str">
        <f>IF($F57="J-Mups",VLOOKUP($A57,郵便入庫用!A:H,6,0),"")</f>
        <v/>
      </c>
      <c r="Q57" s="33" t="str">
        <f t="shared" si="5"/>
        <v/>
      </c>
      <c r="R57" s="21" t="str">
        <f>IF($F57="J-Mups",VLOOKUP($A57,郵便入庫用!A:I,9,0),"")</f>
        <v/>
      </c>
    </row>
    <row r="58" spans="1:18">
      <c r="A58" s="21">
        <v>57</v>
      </c>
      <c r="B58" s="34" t="str">
        <f>IF(D58&lt;&gt;"",VLOOKUP($A58,郵便入庫用!$A:$M,2),"")</f>
        <v/>
      </c>
      <c r="C58" s="21"/>
      <c r="D58" s="35" t="str">
        <f>VLOOKUP($A58,郵便入庫用!$A:$M,4)&amp;""</f>
        <v/>
      </c>
      <c r="E58" s="22" t="str">
        <f>IF(D58&lt;&gt;"",VLOOKUP($A58,郵便入庫用!$A:$M,5),"")</f>
        <v/>
      </c>
      <c r="F58" s="33" t="str">
        <f>VLOOKUP($A58,郵便入庫用!$A:$M,10)&amp;""</f>
        <v/>
      </c>
      <c r="G58" s="33" t="str">
        <f>VLOOKUP($A58,郵便入庫用!$A:$M,11)&amp;""</f>
        <v/>
      </c>
      <c r="H58" s="33" t="str">
        <f>VLOOKUP($A58,郵便入庫用!$A:$M,12)&amp;""</f>
        <v/>
      </c>
      <c r="J58" s="44" t="str">
        <f t="shared" si="0"/>
        <v/>
      </c>
      <c r="K58" s="33" t="str">
        <f t="shared" si="1"/>
        <v/>
      </c>
      <c r="L58" s="33" t="str">
        <f t="shared" si="2"/>
        <v/>
      </c>
      <c r="M58" s="33" t="str">
        <f t="shared" si="3"/>
        <v/>
      </c>
      <c r="N58" s="33" t="str">
        <f>IF($F58="J-Mups",VLOOKUP($B58,アルファベット!B:C,2,0),"")</f>
        <v/>
      </c>
      <c r="O58" s="33" t="str">
        <f t="shared" si="4"/>
        <v/>
      </c>
      <c r="P58" s="33" t="str">
        <f>IF($F58="J-Mups",VLOOKUP($A58,郵便入庫用!A:H,6,0),"")</f>
        <v/>
      </c>
      <c r="Q58" s="33" t="str">
        <f t="shared" si="5"/>
        <v/>
      </c>
      <c r="R58" s="21" t="str">
        <f>IF($F58="J-Mups",VLOOKUP($A58,郵便入庫用!A:I,9,0),"")</f>
        <v/>
      </c>
    </row>
    <row r="59" spans="1:18">
      <c r="A59" s="21">
        <v>58</v>
      </c>
      <c r="B59" s="34" t="str">
        <f>IF(D59&lt;&gt;"",VLOOKUP($A59,郵便入庫用!$A:$M,2),"")</f>
        <v/>
      </c>
      <c r="C59" s="21"/>
      <c r="D59" s="35" t="str">
        <f>VLOOKUP($A59,郵便入庫用!$A:$M,4)&amp;""</f>
        <v/>
      </c>
      <c r="E59" s="22" t="str">
        <f>IF(D59&lt;&gt;"",VLOOKUP($A59,郵便入庫用!$A:$M,5),"")</f>
        <v/>
      </c>
      <c r="F59" s="33" t="str">
        <f>VLOOKUP($A59,郵便入庫用!$A:$M,10)&amp;""</f>
        <v/>
      </c>
      <c r="G59" s="33" t="str">
        <f>VLOOKUP($A59,郵便入庫用!$A:$M,11)&amp;""</f>
        <v/>
      </c>
      <c r="H59" s="33" t="str">
        <f>VLOOKUP($A59,郵便入庫用!$A:$M,12)&amp;""</f>
        <v/>
      </c>
      <c r="J59" s="44" t="str">
        <f t="shared" si="0"/>
        <v/>
      </c>
      <c r="K59" s="33" t="str">
        <f t="shared" si="1"/>
        <v/>
      </c>
      <c r="L59" s="33" t="str">
        <f t="shared" si="2"/>
        <v/>
      </c>
      <c r="M59" s="33" t="str">
        <f t="shared" si="3"/>
        <v/>
      </c>
      <c r="N59" s="33" t="str">
        <f>IF($F59="J-Mups",VLOOKUP($B59,アルファベット!B:C,2,0),"")</f>
        <v/>
      </c>
      <c r="O59" s="33" t="str">
        <f t="shared" si="4"/>
        <v/>
      </c>
      <c r="P59" s="33" t="str">
        <f>IF($F59="J-Mups",VLOOKUP($A59,郵便入庫用!A:H,6,0),"")</f>
        <v/>
      </c>
      <c r="Q59" s="33" t="str">
        <f t="shared" si="5"/>
        <v/>
      </c>
      <c r="R59" s="21" t="str">
        <f>IF($F59="J-Mups",VLOOKUP($A59,郵便入庫用!A:I,9,0),"")</f>
        <v/>
      </c>
    </row>
    <row r="60" spans="1:18">
      <c r="A60" s="21">
        <v>59</v>
      </c>
      <c r="B60" s="34" t="str">
        <f>IF(D60&lt;&gt;"",VLOOKUP($A60,郵便入庫用!$A:$M,2),"")</f>
        <v/>
      </c>
      <c r="C60" s="21"/>
      <c r="D60" s="35" t="str">
        <f>VLOOKUP($A60,郵便入庫用!$A:$M,4)&amp;""</f>
        <v/>
      </c>
      <c r="E60" s="22" t="str">
        <f>IF(D60&lt;&gt;"",VLOOKUP($A60,郵便入庫用!$A:$M,5),"")</f>
        <v/>
      </c>
      <c r="F60" s="33" t="str">
        <f>VLOOKUP($A60,郵便入庫用!$A:$M,10)&amp;""</f>
        <v/>
      </c>
      <c r="G60" s="33" t="str">
        <f>VLOOKUP($A60,郵便入庫用!$A:$M,11)&amp;""</f>
        <v/>
      </c>
      <c r="H60" s="33" t="str">
        <f>VLOOKUP($A60,郵便入庫用!$A:$M,12)&amp;""</f>
        <v/>
      </c>
      <c r="J60" s="44" t="str">
        <f t="shared" si="0"/>
        <v/>
      </c>
      <c r="K60" s="33" t="str">
        <f t="shared" si="1"/>
        <v/>
      </c>
      <c r="L60" s="33" t="str">
        <f t="shared" si="2"/>
        <v/>
      </c>
      <c r="M60" s="33" t="str">
        <f t="shared" si="3"/>
        <v/>
      </c>
      <c r="N60" s="33" t="str">
        <f>IF($F60="J-Mups",VLOOKUP($B60,アルファベット!B:C,2,0),"")</f>
        <v/>
      </c>
      <c r="O60" s="33" t="str">
        <f t="shared" si="4"/>
        <v/>
      </c>
      <c r="P60" s="33" t="str">
        <f>IF($F60="J-Mups",VLOOKUP($A60,郵便入庫用!A:H,6,0),"")</f>
        <v/>
      </c>
      <c r="Q60" s="33" t="str">
        <f t="shared" si="5"/>
        <v/>
      </c>
      <c r="R60" s="21" t="str">
        <f>IF($F60="J-Mups",VLOOKUP($A60,郵便入庫用!A:I,9,0),"")</f>
        <v/>
      </c>
    </row>
    <row r="61" spans="1:18">
      <c r="A61" s="21">
        <v>60</v>
      </c>
      <c r="B61" s="34" t="str">
        <f>IF(D61&lt;&gt;"",VLOOKUP($A61,郵便入庫用!$A:$M,2),"")</f>
        <v/>
      </c>
      <c r="C61" s="21"/>
      <c r="D61" s="35" t="str">
        <f>VLOOKUP($A61,郵便入庫用!$A:$M,4)&amp;""</f>
        <v/>
      </c>
      <c r="E61" s="22" t="str">
        <f>IF(D61&lt;&gt;"",VLOOKUP($A61,郵便入庫用!$A:$M,5),"")</f>
        <v/>
      </c>
      <c r="F61" s="33" t="str">
        <f>VLOOKUP($A61,郵便入庫用!$A:$M,10)&amp;""</f>
        <v/>
      </c>
      <c r="G61" s="33" t="str">
        <f>VLOOKUP($A61,郵便入庫用!$A:$M,11)&amp;""</f>
        <v/>
      </c>
      <c r="H61" s="33" t="str">
        <f>VLOOKUP($A61,郵便入庫用!$A:$M,12)&amp;""</f>
        <v/>
      </c>
      <c r="J61" s="44" t="str">
        <f t="shared" si="0"/>
        <v/>
      </c>
      <c r="K61" s="33" t="str">
        <f t="shared" si="1"/>
        <v/>
      </c>
      <c r="L61" s="33" t="str">
        <f t="shared" si="2"/>
        <v/>
      </c>
      <c r="M61" s="33" t="str">
        <f t="shared" si="3"/>
        <v/>
      </c>
      <c r="N61" s="33" t="str">
        <f>IF($F61="J-Mups",VLOOKUP($B61,アルファベット!B:C,2,0),"")</f>
        <v/>
      </c>
      <c r="O61" s="33" t="str">
        <f t="shared" si="4"/>
        <v/>
      </c>
      <c r="P61" s="33" t="str">
        <f>IF($F61="J-Mups",VLOOKUP($A61,郵便入庫用!A:H,6,0),"")</f>
        <v/>
      </c>
      <c r="Q61" s="33" t="str">
        <f t="shared" si="5"/>
        <v/>
      </c>
      <c r="R61" s="21" t="str">
        <f>IF($F61="J-Mups",VLOOKUP($A61,郵便入庫用!A:I,9,0),"")</f>
        <v/>
      </c>
    </row>
    <row r="62" spans="1:18">
      <c r="A62" s="21">
        <v>61</v>
      </c>
      <c r="B62" s="34" t="str">
        <f>IF(D62&lt;&gt;"",VLOOKUP($A62,郵便入庫用!$A:$M,2),"")</f>
        <v/>
      </c>
      <c r="C62" s="21"/>
      <c r="D62" s="35" t="str">
        <f>VLOOKUP($A62,郵便入庫用!$A:$M,4)&amp;""</f>
        <v/>
      </c>
      <c r="E62" s="22" t="str">
        <f>IF(D62&lt;&gt;"",VLOOKUP($A62,郵便入庫用!$A:$M,5),"")</f>
        <v/>
      </c>
      <c r="F62" s="33" t="str">
        <f>VLOOKUP($A62,郵便入庫用!$A:$M,10)&amp;""</f>
        <v/>
      </c>
      <c r="G62" s="33" t="str">
        <f>VLOOKUP($A62,郵便入庫用!$A:$M,11)&amp;""</f>
        <v/>
      </c>
      <c r="H62" s="33" t="str">
        <f>VLOOKUP($A62,郵便入庫用!$A:$M,12)&amp;""</f>
        <v/>
      </c>
      <c r="J62" s="44" t="str">
        <f t="shared" si="0"/>
        <v/>
      </c>
      <c r="K62" s="33" t="str">
        <f t="shared" si="1"/>
        <v/>
      </c>
      <c r="L62" s="33" t="str">
        <f t="shared" si="2"/>
        <v/>
      </c>
      <c r="M62" s="33" t="str">
        <f t="shared" si="3"/>
        <v/>
      </c>
      <c r="N62" s="33" t="str">
        <f>IF($F62="J-Mups",VLOOKUP($B62,アルファベット!B:C,2,0),"")</f>
        <v/>
      </c>
      <c r="O62" s="33" t="str">
        <f t="shared" si="4"/>
        <v/>
      </c>
      <c r="P62" s="33" t="str">
        <f>IF($F62="J-Mups",VLOOKUP($A62,郵便入庫用!A:H,6,0),"")</f>
        <v/>
      </c>
      <c r="Q62" s="33" t="str">
        <f t="shared" si="5"/>
        <v/>
      </c>
      <c r="R62" s="21" t="str">
        <f>IF($F62="J-Mups",VLOOKUP($A62,郵便入庫用!A:I,9,0),"")</f>
        <v/>
      </c>
    </row>
    <row r="63" spans="1:18">
      <c r="A63" s="21">
        <v>62</v>
      </c>
      <c r="B63" s="34" t="str">
        <f>IF(D63&lt;&gt;"",VLOOKUP($A63,郵便入庫用!$A:$M,2),"")</f>
        <v/>
      </c>
      <c r="C63" s="21"/>
      <c r="D63" s="35" t="str">
        <f>VLOOKUP($A63,郵便入庫用!$A:$M,4)&amp;""</f>
        <v/>
      </c>
      <c r="E63" s="22" t="str">
        <f>IF(D63&lt;&gt;"",VLOOKUP($A63,郵便入庫用!$A:$M,5),"")</f>
        <v/>
      </c>
      <c r="F63" s="33" t="str">
        <f>VLOOKUP($A63,郵便入庫用!$A:$M,10)&amp;""</f>
        <v/>
      </c>
      <c r="G63" s="33" t="str">
        <f>VLOOKUP($A63,郵便入庫用!$A:$M,11)&amp;""</f>
        <v/>
      </c>
      <c r="H63" s="33" t="str">
        <f>VLOOKUP($A63,郵便入庫用!$A:$M,12)&amp;""</f>
        <v/>
      </c>
      <c r="J63" s="44" t="str">
        <f t="shared" si="0"/>
        <v/>
      </c>
      <c r="K63" s="33" t="str">
        <f t="shared" si="1"/>
        <v/>
      </c>
      <c r="L63" s="33" t="str">
        <f t="shared" si="2"/>
        <v/>
      </c>
      <c r="M63" s="33" t="str">
        <f t="shared" si="3"/>
        <v/>
      </c>
      <c r="N63" s="33" t="str">
        <f>IF($F63="J-Mups",VLOOKUP($B63,アルファベット!B:C,2,0),"")</f>
        <v/>
      </c>
      <c r="O63" s="33" t="str">
        <f t="shared" si="4"/>
        <v/>
      </c>
      <c r="P63" s="33" t="str">
        <f>IF($F63="J-Mups",VLOOKUP($A63,郵便入庫用!A:H,6,0),"")</f>
        <v/>
      </c>
      <c r="Q63" s="33" t="str">
        <f t="shared" si="5"/>
        <v/>
      </c>
      <c r="R63" s="21" t="str">
        <f>IF($F63="J-Mups",VLOOKUP($A63,郵便入庫用!A:I,9,0),"")</f>
        <v/>
      </c>
    </row>
    <row r="64" spans="1:18">
      <c r="A64" s="21">
        <v>63</v>
      </c>
      <c r="B64" s="34" t="str">
        <f>IF(D64&lt;&gt;"",VLOOKUP($A64,郵便入庫用!$A:$M,2),"")</f>
        <v/>
      </c>
      <c r="C64" s="21"/>
      <c r="D64" s="35" t="str">
        <f>VLOOKUP($A64,郵便入庫用!$A:$M,4)&amp;""</f>
        <v/>
      </c>
      <c r="E64" s="22" t="str">
        <f>IF(D64&lt;&gt;"",VLOOKUP($A64,郵便入庫用!$A:$M,5),"")</f>
        <v/>
      </c>
      <c r="F64" s="33" t="str">
        <f>VLOOKUP($A64,郵便入庫用!$A:$M,10)&amp;""</f>
        <v/>
      </c>
      <c r="G64" s="33" t="str">
        <f>VLOOKUP($A64,郵便入庫用!$A:$M,11)&amp;""</f>
        <v/>
      </c>
      <c r="H64" s="33" t="str">
        <f>VLOOKUP($A64,郵便入庫用!$A:$M,12)&amp;""</f>
        <v/>
      </c>
      <c r="J64" s="44" t="str">
        <f t="shared" si="0"/>
        <v/>
      </c>
      <c r="K64" s="33" t="str">
        <f t="shared" si="1"/>
        <v/>
      </c>
      <c r="L64" s="33" t="str">
        <f t="shared" si="2"/>
        <v/>
      </c>
      <c r="M64" s="33" t="str">
        <f t="shared" si="3"/>
        <v/>
      </c>
      <c r="N64" s="33" t="str">
        <f>IF($F64="J-Mups",VLOOKUP($B64,アルファベット!B:C,2,0),"")</f>
        <v/>
      </c>
      <c r="O64" s="33" t="str">
        <f t="shared" si="4"/>
        <v/>
      </c>
      <c r="P64" s="33" t="str">
        <f>IF($F64="J-Mups",VLOOKUP($A64,郵便入庫用!A:H,6,0),"")</f>
        <v/>
      </c>
      <c r="Q64" s="33" t="str">
        <f t="shared" si="5"/>
        <v/>
      </c>
      <c r="R64" s="21" t="str">
        <f>IF($F64="J-Mups",VLOOKUP($A64,郵便入庫用!A:I,9,0),"")</f>
        <v/>
      </c>
    </row>
    <row r="65" spans="1:18">
      <c r="A65" s="21">
        <v>64</v>
      </c>
      <c r="B65" s="34" t="str">
        <f>IF(D65&lt;&gt;"",VLOOKUP($A65,郵便入庫用!$A:$M,2),"")</f>
        <v/>
      </c>
      <c r="C65" s="21"/>
      <c r="D65" s="35" t="str">
        <f>VLOOKUP($A65,郵便入庫用!$A:$M,4)&amp;""</f>
        <v/>
      </c>
      <c r="E65" s="22" t="str">
        <f>IF(D65&lt;&gt;"",VLOOKUP($A65,郵便入庫用!$A:$M,5),"")</f>
        <v/>
      </c>
      <c r="F65" s="33" t="str">
        <f>VLOOKUP($A65,郵便入庫用!$A:$M,10)&amp;""</f>
        <v/>
      </c>
      <c r="G65" s="33" t="str">
        <f>VLOOKUP($A65,郵便入庫用!$A:$M,11)&amp;""</f>
        <v/>
      </c>
      <c r="H65" s="33" t="str">
        <f>VLOOKUP($A65,郵便入庫用!$A:$M,12)&amp;""</f>
        <v/>
      </c>
      <c r="J65" s="44" t="str">
        <f t="shared" si="0"/>
        <v/>
      </c>
      <c r="K65" s="33" t="str">
        <f t="shared" si="1"/>
        <v/>
      </c>
      <c r="L65" s="33" t="str">
        <f t="shared" si="2"/>
        <v/>
      </c>
      <c r="M65" s="33" t="str">
        <f t="shared" si="3"/>
        <v/>
      </c>
      <c r="N65" s="33" t="str">
        <f>IF($F65="J-Mups",VLOOKUP($B65,アルファベット!B:C,2,0),"")</f>
        <v/>
      </c>
      <c r="O65" s="33" t="str">
        <f t="shared" si="4"/>
        <v/>
      </c>
      <c r="P65" s="33" t="str">
        <f>IF($F65="J-Mups",VLOOKUP($A65,郵便入庫用!A:H,6,0),"")</f>
        <v/>
      </c>
      <c r="Q65" s="33" t="str">
        <f t="shared" si="5"/>
        <v/>
      </c>
      <c r="R65" s="21" t="str">
        <f>IF($F65="J-Mups",VLOOKUP($A65,郵便入庫用!A:I,9,0),"")</f>
        <v/>
      </c>
    </row>
    <row r="66" spans="1:18">
      <c r="A66" s="21">
        <v>65</v>
      </c>
      <c r="B66" s="34" t="str">
        <f>IF(D66&lt;&gt;"",VLOOKUP($A66,郵便入庫用!$A:$M,2),"")</f>
        <v/>
      </c>
      <c r="C66" s="21"/>
      <c r="D66" s="35" t="str">
        <f>VLOOKUP($A66,郵便入庫用!$A:$M,4)&amp;""</f>
        <v/>
      </c>
      <c r="E66" s="22" t="str">
        <f>IF(D66&lt;&gt;"",VLOOKUP($A66,郵便入庫用!$A:$M,5),"")</f>
        <v/>
      </c>
      <c r="F66" s="33" t="str">
        <f>VLOOKUP($A66,郵便入庫用!$A:$M,10)&amp;""</f>
        <v/>
      </c>
      <c r="G66" s="33" t="str">
        <f>VLOOKUP($A66,郵便入庫用!$A:$M,11)&amp;""</f>
        <v/>
      </c>
      <c r="H66" s="33" t="str">
        <f>VLOOKUP($A66,郵便入庫用!$A:$M,12)&amp;""</f>
        <v/>
      </c>
      <c r="J66" s="44" t="str">
        <f t="shared" ref="J66:J110" si="8">IF(F66="J-Mups",$B66,"")</f>
        <v/>
      </c>
      <c r="K66" s="33" t="str">
        <f t="shared" ref="K66:K110" si="9">IF($F66="J-Mups",$G66,"")</f>
        <v/>
      </c>
      <c r="L66" s="33" t="str">
        <f t="shared" ref="L66:L110" si="10">IF($F66="J-Mups",$H66,"")</f>
        <v/>
      </c>
      <c r="M66" s="33" t="str">
        <f t="shared" ref="M66:M110" si="11">IF($F66="J-Mups",1,"")</f>
        <v/>
      </c>
      <c r="N66" s="33" t="str">
        <f>IF($F66="J-Mups",VLOOKUP($B66,アルファベット!B:C,2,0),"")</f>
        <v/>
      </c>
      <c r="O66" s="33" t="str">
        <f t="shared" ref="O66:O110" si="12">IF($F66="J-Mups","-","")</f>
        <v/>
      </c>
      <c r="P66" s="33" t="str">
        <f>IF($F66="J-Mups",VLOOKUP($A66,郵便入庫用!A:H,6,0),"")</f>
        <v/>
      </c>
      <c r="Q66" s="33" t="str">
        <f t="shared" ref="Q66:Q110" si="13">IF($F66="J-Mups",IF(COUNTIF(P66,"*H*"),"H",IF(COUNTIF(P66,"*P*"),"P","B")),"")</f>
        <v/>
      </c>
      <c r="R66" s="21" t="str">
        <f>IF($F66="J-Mups",VLOOKUP($A66,郵便入庫用!A:I,9,0),"")</f>
        <v/>
      </c>
    </row>
    <row r="67" spans="1:18">
      <c r="A67" s="21">
        <v>66</v>
      </c>
      <c r="B67" s="34" t="str">
        <f>IF(D67&lt;&gt;"",VLOOKUP($A67,郵便入庫用!$A:$M,2),"")</f>
        <v/>
      </c>
      <c r="C67" s="21"/>
      <c r="D67" s="35" t="str">
        <f>VLOOKUP($A67,郵便入庫用!$A:$M,4)&amp;""</f>
        <v/>
      </c>
      <c r="E67" s="22" t="str">
        <f>IF(D67&lt;&gt;"",VLOOKUP($A67,郵便入庫用!$A:$M,5),"")</f>
        <v/>
      </c>
      <c r="F67" s="33" t="str">
        <f>VLOOKUP($A67,郵便入庫用!$A:$M,10)&amp;""</f>
        <v/>
      </c>
      <c r="G67" s="33" t="str">
        <f>VLOOKUP($A67,郵便入庫用!$A:$M,11)&amp;""</f>
        <v/>
      </c>
      <c r="H67" s="33" t="str">
        <f>VLOOKUP($A67,郵便入庫用!$A:$M,12)&amp;""</f>
        <v/>
      </c>
      <c r="J67" s="44" t="str">
        <f t="shared" si="8"/>
        <v/>
      </c>
      <c r="K67" s="33" t="str">
        <f t="shared" si="9"/>
        <v/>
      </c>
      <c r="L67" s="33" t="str">
        <f t="shared" si="10"/>
        <v/>
      </c>
      <c r="M67" s="33" t="str">
        <f t="shared" si="11"/>
        <v/>
      </c>
      <c r="N67" s="33" t="str">
        <f>IF($F67="J-Mups",VLOOKUP($B67,アルファベット!B:C,2,0),"")</f>
        <v/>
      </c>
      <c r="O67" s="33" t="str">
        <f t="shared" si="12"/>
        <v/>
      </c>
      <c r="P67" s="33" t="str">
        <f>IF($F67="J-Mups",VLOOKUP($A67,郵便入庫用!A:H,6,0),"")</f>
        <v/>
      </c>
      <c r="Q67" s="33" t="str">
        <f t="shared" si="13"/>
        <v/>
      </c>
      <c r="R67" s="21" t="str">
        <f>IF($F67="J-Mups",VLOOKUP($A67,郵便入庫用!A:I,9,0),"")</f>
        <v/>
      </c>
    </row>
    <row r="68" spans="1:18">
      <c r="A68" s="21">
        <v>67</v>
      </c>
      <c r="B68" s="34" t="str">
        <f>IF(D68&lt;&gt;"",VLOOKUP($A68,郵便入庫用!$A:$M,2),"")</f>
        <v/>
      </c>
      <c r="C68" s="21"/>
      <c r="D68" s="35" t="str">
        <f>VLOOKUP($A68,郵便入庫用!$A:$M,4)&amp;""</f>
        <v/>
      </c>
      <c r="E68" s="22" t="str">
        <f>IF(D68&lt;&gt;"",VLOOKUP($A68,郵便入庫用!$A:$M,5),"")</f>
        <v/>
      </c>
      <c r="F68" s="33" t="str">
        <f>VLOOKUP($A68,郵便入庫用!$A:$M,10)&amp;""</f>
        <v/>
      </c>
      <c r="G68" s="33" t="str">
        <f>VLOOKUP($A68,郵便入庫用!$A:$M,11)&amp;""</f>
        <v/>
      </c>
      <c r="H68" s="33" t="str">
        <f>VLOOKUP($A68,郵便入庫用!$A:$M,12)&amp;""</f>
        <v/>
      </c>
      <c r="J68" s="44" t="str">
        <f t="shared" si="8"/>
        <v/>
      </c>
      <c r="K68" s="33" t="str">
        <f t="shared" si="9"/>
        <v/>
      </c>
      <c r="L68" s="33" t="str">
        <f t="shared" si="10"/>
        <v/>
      </c>
      <c r="M68" s="33" t="str">
        <f t="shared" si="11"/>
        <v/>
      </c>
      <c r="N68" s="33" t="str">
        <f>IF($F68="J-Mups",VLOOKUP($B68,アルファベット!B:C,2,0),"")</f>
        <v/>
      </c>
      <c r="O68" s="33" t="str">
        <f t="shared" si="12"/>
        <v/>
      </c>
      <c r="P68" s="33" t="str">
        <f>IF($F68="J-Mups",VLOOKUP($A68,郵便入庫用!A:H,6,0),"")</f>
        <v/>
      </c>
      <c r="Q68" s="33" t="str">
        <f t="shared" si="13"/>
        <v/>
      </c>
      <c r="R68" s="21" t="str">
        <f>IF($F68="J-Mups",VLOOKUP($A68,郵便入庫用!A:I,9,0),"")</f>
        <v/>
      </c>
    </row>
    <row r="69" spans="1:18">
      <c r="A69" s="21">
        <v>68</v>
      </c>
      <c r="B69" s="34" t="str">
        <f>IF(D69&lt;&gt;"",VLOOKUP($A69,郵便入庫用!$A:$M,2),"")</f>
        <v/>
      </c>
      <c r="C69" s="21"/>
      <c r="D69" s="35" t="str">
        <f>VLOOKUP($A69,郵便入庫用!$A:$M,4)&amp;""</f>
        <v/>
      </c>
      <c r="E69" s="22" t="str">
        <f>IF(D69&lt;&gt;"",VLOOKUP($A69,郵便入庫用!$A:$M,5),"")</f>
        <v/>
      </c>
      <c r="F69" s="33" t="str">
        <f>VLOOKUP($A69,郵便入庫用!$A:$M,10)&amp;""</f>
        <v/>
      </c>
      <c r="G69" s="33" t="str">
        <f>VLOOKUP($A69,郵便入庫用!$A:$M,11)&amp;""</f>
        <v/>
      </c>
      <c r="H69" s="33" t="str">
        <f>VLOOKUP($A69,郵便入庫用!$A:$M,12)&amp;""</f>
        <v/>
      </c>
      <c r="J69" s="44" t="str">
        <f t="shared" si="8"/>
        <v/>
      </c>
      <c r="K69" s="33" t="str">
        <f t="shared" si="9"/>
        <v/>
      </c>
      <c r="L69" s="33" t="str">
        <f t="shared" si="10"/>
        <v/>
      </c>
      <c r="M69" s="33" t="str">
        <f t="shared" si="11"/>
        <v/>
      </c>
      <c r="N69" s="33" t="str">
        <f>IF($F69="J-Mups",VLOOKUP($B69,アルファベット!B:C,2,0),"")</f>
        <v/>
      </c>
      <c r="O69" s="33" t="str">
        <f t="shared" si="12"/>
        <v/>
      </c>
      <c r="P69" s="33" t="str">
        <f>IF($F69="J-Mups",VLOOKUP($A69,郵便入庫用!A:H,6,0),"")</f>
        <v/>
      </c>
      <c r="Q69" s="33" t="str">
        <f t="shared" si="13"/>
        <v/>
      </c>
      <c r="R69" s="21" t="str">
        <f>IF($F69="J-Mups",VLOOKUP($A69,郵便入庫用!A:I,9,0),"")</f>
        <v/>
      </c>
    </row>
    <row r="70" spans="1:18">
      <c r="A70" s="21">
        <v>69</v>
      </c>
      <c r="B70" s="34" t="str">
        <f>IF(D70&lt;&gt;"",VLOOKUP($A70,郵便入庫用!$A:$M,2),"")</f>
        <v/>
      </c>
      <c r="C70" s="21"/>
      <c r="D70" s="35" t="str">
        <f>VLOOKUP($A70,郵便入庫用!$A:$M,4)&amp;""</f>
        <v/>
      </c>
      <c r="E70" s="22" t="str">
        <f>IF(D70&lt;&gt;"",VLOOKUP($A70,郵便入庫用!$A:$M,5),"")</f>
        <v/>
      </c>
      <c r="F70" s="33" t="str">
        <f>VLOOKUP($A70,郵便入庫用!$A:$M,10)&amp;""</f>
        <v/>
      </c>
      <c r="G70" s="33" t="str">
        <f>VLOOKUP($A70,郵便入庫用!$A:$M,11)&amp;""</f>
        <v/>
      </c>
      <c r="H70" s="33" t="str">
        <f>VLOOKUP($A70,郵便入庫用!$A:$M,12)&amp;""</f>
        <v/>
      </c>
      <c r="J70" s="44" t="str">
        <f t="shared" si="8"/>
        <v/>
      </c>
      <c r="K70" s="33" t="str">
        <f t="shared" si="9"/>
        <v/>
      </c>
      <c r="L70" s="33" t="str">
        <f t="shared" si="10"/>
        <v/>
      </c>
      <c r="M70" s="33" t="str">
        <f t="shared" si="11"/>
        <v/>
      </c>
      <c r="N70" s="33" t="str">
        <f>IF($F70="J-Mups",VLOOKUP($B70,アルファベット!B:C,2,0),"")</f>
        <v/>
      </c>
      <c r="O70" s="33" t="str">
        <f t="shared" si="12"/>
        <v/>
      </c>
      <c r="P70" s="33" t="str">
        <f>IF($F70="J-Mups",VLOOKUP($A70,郵便入庫用!A:H,6,0),"")</f>
        <v/>
      </c>
      <c r="Q70" s="33" t="str">
        <f t="shared" si="13"/>
        <v/>
      </c>
      <c r="R70" s="21" t="str">
        <f>IF($F70="J-Mups",VLOOKUP($A70,郵便入庫用!A:I,9,0),"")</f>
        <v/>
      </c>
    </row>
    <row r="71" spans="1:18">
      <c r="A71" s="21">
        <v>70</v>
      </c>
      <c r="B71" s="34" t="str">
        <f>IF(D71&lt;&gt;"",VLOOKUP($A71,郵便入庫用!$A:$M,2),"")</f>
        <v/>
      </c>
      <c r="C71" s="21"/>
      <c r="D71" s="35" t="str">
        <f>VLOOKUP($A71,郵便入庫用!$A:$M,4)&amp;""</f>
        <v/>
      </c>
      <c r="E71" s="22" t="str">
        <f>IF(D71&lt;&gt;"",VLOOKUP($A71,郵便入庫用!$A:$M,5),"")</f>
        <v/>
      </c>
      <c r="F71" s="33" t="str">
        <f>VLOOKUP($A71,郵便入庫用!$A:$M,10)&amp;""</f>
        <v/>
      </c>
      <c r="G71" s="33" t="str">
        <f>VLOOKUP($A71,郵便入庫用!$A:$M,11)&amp;""</f>
        <v/>
      </c>
      <c r="H71" s="33" t="str">
        <f>VLOOKUP($A71,郵便入庫用!$A:$M,12)&amp;""</f>
        <v/>
      </c>
      <c r="J71" s="44" t="str">
        <f t="shared" si="8"/>
        <v/>
      </c>
      <c r="K71" s="33" t="str">
        <f t="shared" si="9"/>
        <v/>
      </c>
      <c r="L71" s="33" t="str">
        <f t="shared" si="10"/>
        <v/>
      </c>
      <c r="M71" s="33" t="str">
        <f t="shared" si="11"/>
        <v/>
      </c>
      <c r="N71" s="33" t="str">
        <f>IF($F71="J-Mups",VLOOKUP($B71,アルファベット!B:C,2,0),"")</f>
        <v/>
      </c>
      <c r="O71" s="33" t="str">
        <f t="shared" si="12"/>
        <v/>
      </c>
      <c r="P71" s="33" t="str">
        <f>IF($F71="J-Mups",VLOOKUP($A71,郵便入庫用!A:H,6,0),"")</f>
        <v/>
      </c>
      <c r="Q71" s="33" t="str">
        <f t="shared" si="13"/>
        <v/>
      </c>
      <c r="R71" s="21" t="str">
        <f>IF($F71="J-Mups",VLOOKUP($A71,郵便入庫用!A:I,9,0),"")</f>
        <v/>
      </c>
    </row>
    <row r="72" spans="1:18">
      <c r="A72" s="21">
        <v>71</v>
      </c>
      <c r="B72" s="34" t="str">
        <f>IF(D72&lt;&gt;"",VLOOKUP($A72,郵便入庫用!$A:$M,2),"")</f>
        <v/>
      </c>
      <c r="C72" s="21"/>
      <c r="D72" s="35" t="str">
        <f>VLOOKUP($A72,郵便入庫用!$A:$M,4)&amp;""</f>
        <v/>
      </c>
      <c r="E72" s="22" t="str">
        <f>IF(D72&lt;&gt;"",VLOOKUP($A72,郵便入庫用!$A:$M,5),"")</f>
        <v/>
      </c>
      <c r="F72" s="33" t="str">
        <f>VLOOKUP($A72,郵便入庫用!$A:$M,10)&amp;""</f>
        <v/>
      </c>
      <c r="G72" s="33" t="str">
        <f>VLOOKUP($A72,郵便入庫用!$A:$M,11)&amp;""</f>
        <v/>
      </c>
      <c r="H72" s="33" t="str">
        <f>VLOOKUP($A72,郵便入庫用!$A:$M,12)&amp;""</f>
        <v/>
      </c>
      <c r="J72" s="44" t="str">
        <f t="shared" si="8"/>
        <v/>
      </c>
      <c r="K72" s="33" t="str">
        <f t="shared" si="9"/>
        <v/>
      </c>
      <c r="L72" s="33" t="str">
        <f t="shared" si="10"/>
        <v/>
      </c>
      <c r="M72" s="33" t="str">
        <f t="shared" si="11"/>
        <v/>
      </c>
      <c r="N72" s="33" t="str">
        <f>IF($F72="J-Mups",VLOOKUP($B72,アルファベット!B:C,2,0),"")</f>
        <v/>
      </c>
      <c r="O72" s="33" t="str">
        <f t="shared" si="12"/>
        <v/>
      </c>
      <c r="P72" s="33" t="str">
        <f>IF($F72="J-Mups",VLOOKUP($A72,郵便入庫用!A:H,6,0),"")</f>
        <v/>
      </c>
      <c r="Q72" s="33" t="str">
        <f t="shared" si="13"/>
        <v/>
      </c>
      <c r="R72" s="21" t="str">
        <f>IF($F72="J-Mups",VLOOKUP($A72,郵便入庫用!A:I,9,0),"")</f>
        <v/>
      </c>
    </row>
    <row r="73" spans="1:18">
      <c r="A73" s="21">
        <v>72</v>
      </c>
      <c r="B73" s="34" t="str">
        <f>IF(D73&lt;&gt;"",VLOOKUP($A73,郵便入庫用!$A:$M,2),"")</f>
        <v/>
      </c>
      <c r="C73" s="21"/>
      <c r="D73" s="35" t="str">
        <f>VLOOKUP($A73,郵便入庫用!$A:$M,4)&amp;""</f>
        <v/>
      </c>
      <c r="E73" s="22" t="str">
        <f>IF(D73&lt;&gt;"",VLOOKUP($A73,郵便入庫用!$A:$M,5),"")</f>
        <v/>
      </c>
      <c r="F73" s="33" t="str">
        <f>VLOOKUP($A73,郵便入庫用!$A:$M,10)&amp;""</f>
        <v/>
      </c>
      <c r="G73" s="33" t="str">
        <f>VLOOKUP($A73,郵便入庫用!$A:$M,11)&amp;""</f>
        <v/>
      </c>
      <c r="H73" s="33" t="str">
        <f>VLOOKUP($A73,郵便入庫用!$A:$M,12)&amp;""</f>
        <v/>
      </c>
      <c r="J73" s="44" t="str">
        <f t="shared" si="8"/>
        <v/>
      </c>
      <c r="K73" s="33" t="str">
        <f t="shared" si="9"/>
        <v/>
      </c>
      <c r="L73" s="33" t="str">
        <f t="shared" si="10"/>
        <v/>
      </c>
      <c r="M73" s="33" t="str">
        <f t="shared" si="11"/>
        <v/>
      </c>
      <c r="N73" s="33" t="str">
        <f>IF($F73="J-Mups",VLOOKUP($B73,アルファベット!B:C,2,0),"")</f>
        <v/>
      </c>
      <c r="O73" s="33" t="str">
        <f t="shared" si="12"/>
        <v/>
      </c>
      <c r="P73" s="33" t="str">
        <f>IF($F73="J-Mups",VLOOKUP($A73,郵便入庫用!A:H,6,0),"")</f>
        <v/>
      </c>
      <c r="Q73" s="33" t="str">
        <f t="shared" si="13"/>
        <v/>
      </c>
      <c r="R73" s="21" t="str">
        <f>IF($F73="J-Mups",VLOOKUP($A73,郵便入庫用!A:I,9,0),"")</f>
        <v/>
      </c>
    </row>
    <row r="74" spans="1:18">
      <c r="A74" s="21">
        <v>73</v>
      </c>
      <c r="B74" s="34" t="str">
        <f>IF(D74&lt;&gt;"",VLOOKUP($A74,郵便入庫用!$A:$M,2),"")</f>
        <v/>
      </c>
      <c r="C74" s="21"/>
      <c r="D74" s="35" t="str">
        <f>VLOOKUP($A74,郵便入庫用!$A:$M,4)&amp;""</f>
        <v/>
      </c>
      <c r="E74" s="22" t="str">
        <f>IF(D74&lt;&gt;"",VLOOKUP($A74,郵便入庫用!$A:$M,5),"")</f>
        <v/>
      </c>
      <c r="F74" s="33" t="str">
        <f>VLOOKUP($A74,郵便入庫用!$A:$M,10)&amp;""</f>
        <v/>
      </c>
      <c r="G74" s="33" t="str">
        <f>VLOOKUP($A74,郵便入庫用!$A:$M,11)&amp;""</f>
        <v/>
      </c>
      <c r="H74" s="33" t="str">
        <f>VLOOKUP($A74,郵便入庫用!$A:$M,12)&amp;""</f>
        <v/>
      </c>
      <c r="J74" s="44" t="str">
        <f t="shared" si="8"/>
        <v/>
      </c>
      <c r="K74" s="33" t="str">
        <f t="shared" si="9"/>
        <v/>
      </c>
      <c r="L74" s="33" t="str">
        <f t="shared" si="10"/>
        <v/>
      </c>
      <c r="M74" s="33" t="str">
        <f t="shared" si="11"/>
        <v/>
      </c>
      <c r="N74" s="33" t="str">
        <f>IF($F74="J-Mups",VLOOKUP($B74,アルファベット!B:C,2,0),"")</f>
        <v/>
      </c>
      <c r="O74" s="33" t="str">
        <f t="shared" si="12"/>
        <v/>
      </c>
      <c r="P74" s="33" t="str">
        <f>IF($F74="J-Mups",VLOOKUP($A74,郵便入庫用!A:H,6,0),"")</f>
        <v/>
      </c>
      <c r="Q74" s="33" t="str">
        <f t="shared" si="13"/>
        <v/>
      </c>
      <c r="R74" s="21" t="str">
        <f>IF($F74="J-Mups",VLOOKUP($A74,郵便入庫用!A:I,9,0),"")</f>
        <v/>
      </c>
    </row>
    <row r="75" spans="1:18">
      <c r="A75" s="21">
        <v>74</v>
      </c>
      <c r="B75" s="34" t="str">
        <f>IF(D75&lt;&gt;"",VLOOKUP($A75,郵便入庫用!$A:$M,2),"")</f>
        <v/>
      </c>
      <c r="C75" s="21"/>
      <c r="D75" s="35" t="str">
        <f>VLOOKUP($A75,郵便入庫用!$A:$M,4)&amp;""</f>
        <v/>
      </c>
      <c r="E75" s="22" t="str">
        <f>IF(D75&lt;&gt;"",VLOOKUP($A75,郵便入庫用!$A:$M,5),"")</f>
        <v/>
      </c>
      <c r="F75" s="33" t="str">
        <f>VLOOKUP($A75,郵便入庫用!$A:$M,10)&amp;""</f>
        <v/>
      </c>
      <c r="G75" s="33" t="str">
        <f>VLOOKUP($A75,郵便入庫用!$A:$M,11)&amp;""</f>
        <v/>
      </c>
      <c r="H75" s="33" t="str">
        <f>VLOOKUP($A75,郵便入庫用!$A:$M,12)&amp;""</f>
        <v/>
      </c>
      <c r="J75" s="44" t="str">
        <f t="shared" si="8"/>
        <v/>
      </c>
      <c r="K75" s="33" t="str">
        <f t="shared" si="9"/>
        <v/>
      </c>
      <c r="L75" s="33" t="str">
        <f t="shared" si="10"/>
        <v/>
      </c>
      <c r="M75" s="33" t="str">
        <f t="shared" si="11"/>
        <v/>
      </c>
      <c r="N75" s="33" t="str">
        <f>IF($F75="J-Mups",VLOOKUP($B75,アルファベット!B:C,2,0),"")</f>
        <v/>
      </c>
      <c r="O75" s="33" t="str">
        <f t="shared" si="12"/>
        <v/>
      </c>
      <c r="P75" s="33" t="str">
        <f>IF($F75="J-Mups",VLOOKUP($A75,郵便入庫用!A:H,6,0),"")</f>
        <v/>
      </c>
      <c r="Q75" s="33" t="str">
        <f t="shared" si="13"/>
        <v/>
      </c>
      <c r="R75" s="21" t="str">
        <f>IF($F75="J-Mups",VLOOKUP($A75,郵便入庫用!A:I,9,0),"")</f>
        <v/>
      </c>
    </row>
    <row r="76" spans="1:18">
      <c r="A76" s="21">
        <v>75</v>
      </c>
      <c r="B76" s="34" t="str">
        <f>IF(D76&lt;&gt;"",VLOOKUP($A76,郵便入庫用!$A:$M,2),"")</f>
        <v/>
      </c>
      <c r="C76" s="21"/>
      <c r="D76" s="35" t="str">
        <f>VLOOKUP($A76,郵便入庫用!$A:$M,4)&amp;""</f>
        <v/>
      </c>
      <c r="E76" s="22" t="str">
        <f>IF(D76&lt;&gt;"",VLOOKUP($A76,郵便入庫用!$A:$M,5),"")</f>
        <v/>
      </c>
      <c r="F76" s="33" t="str">
        <f>VLOOKUP($A76,郵便入庫用!$A:$M,10)&amp;""</f>
        <v/>
      </c>
      <c r="G76" s="33" t="str">
        <f>VLOOKUP($A76,郵便入庫用!$A:$M,11)&amp;""</f>
        <v/>
      </c>
      <c r="H76" s="33" t="str">
        <f>VLOOKUP($A76,郵便入庫用!$A:$M,12)&amp;""</f>
        <v/>
      </c>
      <c r="J76" s="44" t="str">
        <f t="shared" si="8"/>
        <v/>
      </c>
      <c r="K76" s="33" t="str">
        <f t="shared" si="9"/>
        <v/>
      </c>
      <c r="L76" s="33" t="str">
        <f t="shared" si="10"/>
        <v/>
      </c>
      <c r="M76" s="33" t="str">
        <f t="shared" si="11"/>
        <v/>
      </c>
      <c r="N76" s="33" t="str">
        <f>IF($F76="J-Mups",VLOOKUP($B76,アルファベット!B:C,2,0),"")</f>
        <v/>
      </c>
      <c r="O76" s="33" t="str">
        <f t="shared" si="12"/>
        <v/>
      </c>
      <c r="P76" s="33" t="str">
        <f>IF($F76="J-Mups",VLOOKUP($A76,郵便入庫用!A:H,6,0),"")</f>
        <v/>
      </c>
      <c r="Q76" s="33" t="str">
        <f t="shared" si="13"/>
        <v/>
      </c>
      <c r="R76" s="21" t="str">
        <f>IF($F76="J-Mups",VLOOKUP($A76,郵便入庫用!A:I,9,0),"")</f>
        <v/>
      </c>
    </row>
    <row r="77" spans="1:18">
      <c r="A77" s="21">
        <v>76</v>
      </c>
      <c r="B77" s="34" t="str">
        <f>IF(D77&lt;&gt;"",VLOOKUP($A77,郵便入庫用!$A:$M,2),"")</f>
        <v/>
      </c>
      <c r="C77" s="21"/>
      <c r="D77" s="35" t="str">
        <f>VLOOKUP($A77,郵便入庫用!$A:$M,4)&amp;""</f>
        <v/>
      </c>
      <c r="E77" s="22" t="str">
        <f>IF(D77&lt;&gt;"",VLOOKUP($A77,郵便入庫用!$A:$M,5),"")</f>
        <v/>
      </c>
      <c r="F77" s="33" t="str">
        <f>VLOOKUP($A77,郵便入庫用!$A:$M,10)&amp;""</f>
        <v/>
      </c>
      <c r="G77" s="33" t="str">
        <f>VLOOKUP($A77,郵便入庫用!$A:$M,11)&amp;""</f>
        <v/>
      </c>
      <c r="H77" s="33" t="str">
        <f>VLOOKUP($A77,郵便入庫用!$A:$M,12)&amp;""</f>
        <v/>
      </c>
      <c r="J77" s="44" t="str">
        <f t="shared" si="8"/>
        <v/>
      </c>
      <c r="K77" s="33" t="str">
        <f t="shared" si="9"/>
        <v/>
      </c>
      <c r="L77" s="33" t="str">
        <f t="shared" si="10"/>
        <v/>
      </c>
      <c r="M77" s="33" t="str">
        <f t="shared" si="11"/>
        <v/>
      </c>
      <c r="N77" s="33" t="str">
        <f>IF($F77="J-Mups",VLOOKUP($B77,アルファベット!B:C,2,0),"")</f>
        <v/>
      </c>
      <c r="O77" s="33" t="str">
        <f t="shared" si="12"/>
        <v/>
      </c>
      <c r="P77" s="33" t="str">
        <f>IF($F77="J-Mups",VLOOKUP($A77,郵便入庫用!A:H,6,0),"")</f>
        <v/>
      </c>
      <c r="Q77" s="33" t="str">
        <f t="shared" si="13"/>
        <v/>
      </c>
      <c r="R77" s="21" t="str">
        <f>IF($F77="J-Mups",VLOOKUP($A77,郵便入庫用!A:I,9,0),"")</f>
        <v/>
      </c>
    </row>
    <row r="78" spans="1:18">
      <c r="A78" s="21">
        <v>77</v>
      </c>
      <c r="B78" s="34" t="str">
        <f>IF(D78&lt;&gt;"",VLOOKUP($A78,郵便入庫用!$A:$M,2),"")</f>
        <v/>
      </c>
      <c r="C78" s="21"/>
      <c r="D78" s="35" t="str">
        <f>VLOOKUP($A78,郵便入庫用!$A:$M,4)&amp;""</f>
        <v/>
      </c>
      <c r="E78" s="22" t="str">
        <f>IF(D78&lt;&gt;"",VLOOKUP($A78,郵便入庫用!$A:$M,5),"")</f>
        <v/>
      </c>
      <c r="F78" s="33" t="str">
        <f>VLOOKUP($A78,郵便入庫用!$A:$M,10)&amp;""</f>
        <v/>
      </c>
      <c r="G78" s="33" t="str">
        <f>VLOOKUP($A78,郵便入庫用!$A:$M,11)&amp;""</f>
        <v/>
      </c>
      <c r="H78" s="33" t="str">
        <f>VLOOKUP($A78,郵便入庫用!$A:$M,12)&amp;""</f>
        <v/>
      </c>
      <c r="J78" s="44" t="str">
        <f t="shared" si="8"/>
        <v/>
      </c>
      <c r="K78" s="33" t="str">
        <f t="shared" si="9"/>
        <v/>
      </c>
      <c r="L78" s="33" t="str">
        <f t="shared" si="10"/>
        <v/>
      </c>
      <c r="M78" s="33" t="str">
        <f t="shared" si="11"/>
        <v/>
      </c>
      <c r="N78" s="33" t="str">
        <f>IF($F78="J-Mups",VLOOKUP($B78,アルファベット!B:C,2,0),"")</f>
        <v/>
      </c>
      <c r="O78" s="33" t="str">
        <f t="shared" si="12"/>
        <v/>
      </c>
      <c r="P78" s="33" t="str">
        <f>IF($F78="J-Mups",VLOOKUP($A78,郵便入庫用!A:H,6,0),"")</f>
        <v/>
      </c>
      <c r="Q78" s="33" t="str">
        <f t="shared" si="13"/>
        <v/>
      </c>
      <c r="R78" s="21" t="str">
        <f>IF($F78="J-Mups",VLOOKUP($A78,郵便入庫用!A:I,9,0),"")</f>
        <v/>
      </c>
    </row>
    <row r="79" spans="1:18">
      <c r="A79" s="21">
        <v>78</v>
      </c>
      <c r="B79" s="34" t="str">
        <f>IF(D79&lt;&gt;"",VLOOKUP($A79,郵便入庫用!$A:$M,2),"")</f>
        <v/>
      </c>
      <c r="C79" s="21"/>
      <c r="D79" s="35" t="str">
        <f>VLOOKUP($A79,郵便入庫用!$A:$M,4)&amp;""</f>
        <v/>
      </c>
      <c r="E79" s="22" t="str">
        <f>IF(D79&lt;&gt;"",VLOOKUP($A79,郵便入庫用!$A:$M,5),"")</f>
        <v/>
      </c>
      <c r="F79" s="33" t="str">
        <f>VLOOKUP($A79,郵便入庫用!$A:$M,10)&amp;""</f>
        <v/>
      </c>
      <c r="G79" s="33" t="str">
        <f>VLOOKUP($A79,郵便入庫用!$A:$M,11)&amp;""</f>
        <v/>
      </c>
      <c r="H79" s="33" t="str">
        <f>VLOOKUP($A79,郵便入庫用!$A:$M,12)&amp;""</f>
        <v/>
      </c>
      <c r="J79" s="44" t="str">
        <f t="shared" si="8"/>
        <v/>
      </c>
      <c r="K79" s="33" t="str">
        <f t="shared" si="9"/>
        <v/>
      </c>
      <c r="L79" s="33" t="str">
        <f t="shared" si="10"/>
        <v/>
      </c>
      <c r="M79" s="33" t="str">
        <f t="shared" si="11"/>
        <v/>
      </c>
      <c r="N79" s="33" t="str">
        <f>IF($F79="J-Mups",VLOOKUP($B79,アルファベット!B:C,2,0),"")</f>
        <v/>
      </c>
      <c r="O79" s="33" t="str">
        <f t="shared" si="12"/>
        <v/>
      </c>
      <c r="P79" s="33" t="str">
        <f>IF($F79="J-Mups",VLOOKUP($A79,郵便入庫用!A:H,6,0),"")</f>
        <v/>
      </c>
      <c r="Q79" s="33" t="str">
        <f t="shared" si="13"/>
        <v/>
      </c>
      <c r="R79" s="21" t="str">
        <f>IF($F79="J-Mups",VLOOKUP($A79,郵便入庫用!A:I,9,0),"")</f>
        <v/>
      </c>
    </row>
    <row r="80" spans="1:18">
      <c r="A80" s="21">
        <v>79</v>
      </c>
      <c r="B80" s="34" t="str">
        <f>IF(D80&lt;&gt;"",VLOOKUP($A80,郵便入庫用!$A:$M,2),"")</f>
        <v/>
      </c>
      <c r="C80" s="21"/>
      <c r="D80" s="35" t="str">
        <f>VLOOKUP($A80,郵便入庫用!$A:$M,4)&amp;""</f>
        <v/>
      </c>
      <c r="E80" s="22" t="str">
        <f>IF(D80&lt;&gt;"",VLOOKUP($A80,郵便入庫用!$A:$M,5),"")</f>
        <v/>
      </c>
      <c r="F80" s="33" t="str">
        <f>VLOOKUP($A80,郵便入庫用!$A:$M,10)&amp;""</f>
        <v/>
      </c>
      <c r="G80" s="33" t="str">
        <f>VLOOKUP($A80,郵便入庫用!$A:$M,11)&amp;""</f>
        <v/>
      </c>
      <c r="H80" s="33" t="str">
        <f>VLOOKUP($A80,郵便入庫用!$A:$M,12)&amp;""</f>
        <v/>
      </c>
      <c r="J80" s="44" t="str">
        <f t="shared" si="8"/>
        <v/>
      </c>
      <c r="K80" s="33" t="str">
        <f t="shared" si="9"/>
        <v/>
      </c>
      <c r="L80" s="33" t="str">
        <f t="shared" si="10"/>
        <v/>
      </c>
      <c r="M80" s="33" t="str">
        <f t="shared" si="11"/>
        <v/>
      </c>
      <c r="N80" s="33" t="str">
        <f>IF($F80="J-Mups",VLOOKUP($B80,アルファベット!B:C,2,0),"")</f>
        <v/>
      </c>
      <c r="O80" s="33" t="str">
        <f t="shared" si="12"/>
        <v/>
      </c>
      <c r="P80" s="33" t="str">
        <f>IF($F80="J-Mups",VLOOKUP($A80,郵便入庫用!A:H,6,0),"")</f>
        <v/>
      </c>
      <c r="Q80" s="33" t="str">
        <f t="shared" si="13"/>
        <v/>
      </c>
      <c r="R80" s="21" t="str">
        <f>IF($F80="J-Mups",VLOOKUP($A80,郵便入庫用!A:I,9,0),"")</f>
        <v/>
      </c>
    </row>
    <row r="81" spans="1:18">
      <c r="A81" s="21">
        <v>80</v>
      </c>
      <c r="B81" s="34" t="str">
        <f>IF(D81&lt;&gt;"",VLOOKUP($A81,郵便入庫用!$A:$M,2),"")</f>
        <v/>
      </c>
      <c r="C81" s="21"/>
      <c r="D81" s="35" t="str">
        <f>VLOOKUP($A81,郵便入庫用!$A:$M,4)&amp;""</f>
        <v/>
      </c>
      <c r="E81" s="22" t="str">
        <f>IF(D81&lt;&gt;"",VLOOKUP($A81,郵便入庫用!$A:$M,5),"")</f>
        <v/>
      </c>
      <c r="F81" s="33" t="str">
        <f>VLOOKUP($A81,郵便入庫用!$A:$M,10)&amp;""</f>
        <v/>
      </c>
      <c r="G81" s="33" t="str">
        <f>VLOOKUP($A81,郵便入庫用!$A:$M,11)&amp;""</f>
        <v/>
      </c>
      <c r="H81" s="33" t="str">
        <f>VLOOKUP($A81,郵便入庫用!$A:$M,12)&amp;""</f>
        <v/>
      </c>
      <c r="J81" s="44" t="str">
        <f t="shared" si="8"/>
        <v/>
      </c>
      <c r="K81" s="33" t="str">
        <f t="shared" si="9"/>
        <v/>
      </c>
      <c r="L81" s="33" t="str">
        <f t="shared" si="10"/>
        <v/>
      </c>
      <c r="M81" s="33" t="str">
        <f t="shared" si="11"/>
        <v/>
      </c>
      <c r="N81" s="33" t="str">
        <f>IF($F81="J-Mups",VLOOKUP($B81,アルファベット!B:C,2,0),"")</f>
        <v/>
      </c>
      <c r="O81" s="33" t="str">
        <f t="shared" si="12"/>
        <v/>
      </c>
      <c r="P81" s="33" t="str">
        <f>IF($F81="J-Mups",VLOOKUP($A81,郵便入庫用!A:H,6,0),"")</f>
        <v/>
      </c>
      <c r="Q81" s="33" t="str">
        <f t="shared" si="13"/>
        <v/>
      </c>
      <c r="R81" s="21" t="str">
        <f>IF($F81="J-Mups",VLOOKUP($A81,郵便入庫用!A:I,9,0),"")</f>
        <v/>
      </c>
    </row>
    <row r="82" spans="1:18">
      <c r="A82" s="21">
        <v>81</v>
      </c>
      <c r="B82" s="34" t="str">
        <f>IF(D82&lt;&gt;"",VLOOKUP($A82,郵便入庫用!$A:$M,2),"")</f>
        <v/>
      </c>
      <c r="C82" s="21"/>
      <c r="D82" s="35" t="str">
        <f>VLOOKUP($A82,郵便入庫用!$A:$M,4)&amp;""</f>
        <v/>
      </c>
      <c r="E82" s="22" t="str">
        <f>IF(D82&lt;&gt;"",VLOOKUP($A82,郵便入庫用!$A:$M,5),"")</f>
        <v/>
      </c>
      <c r="F82" s="33" t="str">
        <f>VLOOKUP($A82,郵便入庫用!$A:$M,10)&amp;""</f>
        <v/>
      </c>
      <c r="G82" s="33" t="str">
        <f>VLOOKUP($A82,郵便入庫用!$A:$M,11)&amp;""</f>
        <v/>
      </c>
      <c r="H82" s="33" t="str">
        <f>VLOOKUP($A82,郵便入庫用!$A:$M,12)&amp;""</f>
        <v/>
      </c>
      <c r="J82" s="44" t="str">
        <f t="shared" si="8"/>
        <v/>
      </c>
      <c r="K82" s="33" t="str">
        <f t="shared" si="9"/>
        <v/>
      </c>
      <c r="L82" s="33" t="str">
        <f t="shared" si="10"/>
        <v/>
      </c>
      <c r="M82" s="33" t="str">
        <f t="shared" si="11"/>
        <v/>
      </c>
      <c r="N82" s="33" t="str">
        <f>IF($F82="J-Mups",VLOOKUP($B82,アルファベット!B:C,2,0),"")</f>
        <v/>
      </c>
      <c r="O82" s="33" t="str">
        <f t="shared" si="12"/>
        <v/>
      </c>
      <c r="P82" s="33" t="str">
        <f>IF($F82="J-Mups",VLOOKUP($A82,郵便入庫用!A:H,6,0),"")</f>
        <v/>
      </c>
      <c r="Q82" s="33" t="str">
        <f t="shared" si="13"/>
        <v/>
      </c>
      <c r="R82" s="21" t="str">
        <f>IF($F82="J-Mups",VLOOKUP($A82,郵便入庫用!A:I,9,0),"")</f>
        <v/>
      </c>
    </row>
    <row r="83" spans="1:18">
      <c r="A83" s="21">
        <v>82</v>
      </c>
      <c r="B83" s="34" t="str">
        <f>IF(D83&lt;&gt;"",VLOOKUP($A83,郵便入庫用!$A:$M,2),"")</f>
        <v/>
      </c>
      <c r="C83" s="21"/>
      <c r="D83" s="35" t="str">
        <f>VLOOKUP($A83,郵便入庫用!$A:$M,4)&amp;""</f>
        <v/>
      </c>
      <c r="E83" s="22" t="str">
        <f>IF(D83&lt;&gt;"",VLOOKUP($A83,郵便入庫用!$A:$M,5),"")</f>
        <v/>
      </c>
      <c r="F83" s="33" t="str">
        <f>VLOOKUP($A83,郵便入庫用!$A:$M,10)&amp;""</f>
        <v/>
      </c>
      <c r="G83" s="33" t="str">
        <f>VLOOKUP($A83,郵便入庫用!$A:$M,11)&amp;""</f>
        <v/>
      </c>
      <c r="H83" s="33" t="str">
        <f>VLOOKUP($A83,郵便入庫用!$A:$M,12)&amp;""</f>
        <v/>
      </c>
      <c r="J83" s="44" t="str">
        <f t="shared" si="8"/>
        <v/>
      </c>
      <c r="K83" s="33" t="str">
        <f t="shared" si="9"/>
        <v/>
      </c>
      <c r="L83" s="33" t="str">
        <f t="shared" si="10"/>
        <v/>
      </c>
      <c r="M83" s="33" t="str">
        <f t="shared" si="11"/>
        <v/>
      </c>
      <c r="N83" s="33" t="str">
        <f>IF($F83="J-Mups",VLOOKUP($B83,アルファベット!B:C,2,0),"")</f>
        <v/>
      </c>
      <c r="O83" s="33" t="str">
        <f t="shared" si="12"/>
        <v/>
      </c>
      <c r="P83" s="33" t="str">
        <f>IF($F83="J-Mups",VLOOKUP($A83,郵便入庫用!A:H,6,0),"")</f>
        <v/>
      </c>
      <c r="Q83" s="33" t="str">
        <f t="shared" si="13"/>
        <v/>
      </c>
      <c r="R83" s="21" t="str">
        <f>IF($F83="J-Mups",VLOOKUP($A83,郵便入庫用!A:I,9,0),"")</f>
        <v/>
      </c>
    </row>
    <row r="84" spans="1:18">
      <c r="A84" s="21">
        <v>83</v>
      </c>
      <c r="B84" s="34" t="str">
        <f>IF(D84&lt;&gt;"",VLOOKUP($A84,郵便入庫用!$A:$M,2),"")</f>
        <v/>
      </c>
      <c r="C84" s="21"/>
      <c r="D84" s="35" t="str">
        <f>VLOOKUP($A84,郵便入庫用!$A:$M,4)&amp;""</f>
        <v/>
      </c>
      <c r="E84" s="22" t="str">
        <f>IF(D84&lt;&gt;"",VLOOKUP($A84,郵便入庫用!$A:$M,5),"")</f>
        <v/>
      </c>
      <c r="F84" s="33" t="str">
        <f>VLOOKUP($A84,郵便入庫用!$A:$M,10)&amp;""</f>
        <v/>
      </c>
      <c r="G84" s="33" t="str">
        <f>VLOOKUP($A84,郵便入庫用!$A:$M,11)&amp;""</f>
        <v/>
      </c>
      <c r="H84" s="33" t="str">
        <f>VLOOKUP($A84,郵便入庫用!$A:$M,12)&amp;""</f>
        <v/>
      </c>
      <c r="J84" s="44" t="str">
        <f t="shared" si="8"/>
        <v/>
      </c>
      <c r="K84" s="33" t="str">
        <f t="shared" si="9"/>
        <v/>
      </c>
      <c r="L84" s="33" t="str">
        <f t="shared" si="10"/>
        <v/>
      </c>
      <c r="M84" s="33" t="str">
        <f t="shared" si="11"/>
        <v/>
      </c>
      <c r="N84" s="33" t="str">
        <f>IF($F84="J-Mups",VLOOKUP($B84,アルファベット!B:C,2,0),"")</f>
        <v/>
      </c>
      <c r="O84" s="33" t="str">
        <f t="shared" si="12"/>
        <v/>
      </c>
      <c r="P84" s="33" t="str">
        <f>IF($F84="J-Mups",VLOOKUP($A84,郵便入庫用!A:H,6,0),"")</f>
        <v/>
      </c>
      <c r="Q84" s="33" t="str">
        <f t="shared" si="13"/>
        <v/>
      </c>
      <c r="R84" s="21" t="str">
        <f>IF($F84="J-Mups",VLOOKUP($A84,郵便入庫用!A:I,9,0),"")</f>
        <v/>
      </c>
    </row>
    <row r="85" spans="1:18">
      <c r="A85" s="21">
        <v>84</v>
      </c>
      <c r="B85" s="34" t="str">
        <f>IF(D85&lt;&gt;"",VLOOKUP($A85,郵便入庫用!$A:$M,2),"")</f>
        <v/>
      </c>
      <c r="C85" s="21"/>
      <c r="D85" s="35" t="str">
        <f>VLOOKUP($A85,郵便入庫用!$A:$M,4)&amp;""</f>
        <v/>
      </c>
      <c r="E85" s="22" t="str">
        <f>IF(D85&lt;&gt;"",VLOOKUP($A85,郵便入庫用!$A:$M,5),"")</f>
        <v/>
      </c>
      <c r="F85" s="33" t="str">
        <f>VLOOKUP($A85,郵便入庫用!$A:$M,10)&amp;""</f>
        <v/>
      </c>
      <c r="G85" s="33" t="str">
        <f>VLOOKUP($A85,郵便入庫用!$A:$M,11)&amp;""</f>
        <v/>
      </c>
      <c r="H85" s="33" t="str">
        <f>VLOOKUP($A85,郵便入庫用!$A:$M,12)&amp;""</f>
        <v/>
      </c>
      <c r="J85" s="44" t="str">
        <f t="shared" si="8"/>
        <v/>
      </c>
      <c r="K85" s="33" t="str">
        <f t="shared" si="9"/>
        <v/>
      </c>
      <c r="L85" s="33" t="str">
        <f t="shared" si="10"/>
        <v/>
      </c>
      <c r="M85" s="33" t="str">
        <f t="shared" si="11"/>
        <v/>
      </c>
      <c r="N85" s="33" t="str">
        <f>IF($F85="J-Mups",VLOOKUP($B85,アルファベット!B:C,2,0),"")</f>
        <v/>
      </c>
      <c r="O85" s="33" t="str">
        <f t="shared" si="12"/>
        <v/>
      </c>
      <c r="P85" s="33" t="str">
        <f>IF($F85="J-Mups",VLOOKUP($A85,郵便入庫用!A:H,6,0),"")</f>
        <v/>
      </c>
      <c r="Q85" s="33" t="str">
        <f t="shared" si="13"/>
        <v/>
      </c>
      <c r="R85" s="21" t="str">
        <f>IF($F85="J-Mups",VLOOKUP($A85,郵便入庫用!A:I,9,0),"")</f>
        <v/>
      </c>
    </row>
    <row r="86" spans="1:18">
      <c r="A86" s="21">
        <v>85</v>
      </c>
      <c r="B86" s="34" t="str">
        <f>IF(D86&lt;&gt;"",VLOOKUP($A86,郵便入庫用!$A:$M,2),"")</f>
        <v/>
      </c>
      <c r="C86" s="21"/>
      <c r="D86" s="35" t="str">
        <f>VLOOKUP($A86,郵便入庫用!$A:$M,4)&amp;""</f>
        <v/>
      </c>
      <c r="E86" s="22" t="str">
        <f>IF(D86&lt;&gt;"",VLOOKUP($A86,郵便入庫用!$A:$M,5),"")</f>
        <v/>
      </c>
      <c r="F86" s="33" t="str">
        <f>VLOOKUP($A86,郵便入庫用!$A:$M,10)&amp;""</f>
        <v/>
      </c>
      <c r="G86" s="33" t="str">
        <f>VLOOKUP($A86,郵便入庫用!$A:$M,11)&amp;""</f>
        <v/>
      </c>
      <c r="H86" s="33" t="str">
        <f>VLOOKUP($A86,郵便入庫用!$A:$M,12)&amp;""</f>
        <v/>
      </c>
      <c r="J86" s="44" t="str">
        <f t="shared" si="8"/>
        <v/>
      </c>
      <c r="K86" s="33" t="str">
        <f t="shared" si="9"/>
        <v/>
      </c>
      <c r="L86" s="33" t="str">
        <f t="shared" si="10"/>
        <v/>
      </c>
      <c r="M86" s="33" t="str">
        <f t="shared" si="11"/>
        <v/>
      </c>
      <c r="N86" s="33" t="str">
        <f>IF($F86="J-Mups",VLOOKUP($B86,アルファベット!B:C,2,0),"")</f>
        <v/>
      </c>
      <c r="O86" s="33" t="str">
        <f t="shared" si="12"/>
        <v/>
      </c>
      <c r="P86" s="33" t="str">
        <f>IF($F86="J-Mups",VLOOKUP($A86,郵便入庫用!A:H,6,0),"")</f>
        <v/>
      </c>
      <c r="Q86" s="33" t="str">
        <f t="shared" si="13"/>
        <v/>
      </c>
      <c r="R86" s="21" t="str">
        <f>IF($F86="J-Mups",VLOOKUP($A86,郵便入庫用!A:I,9,0),"")</f>
        <v/>
      </c>
    </row>
    <row r="87" spans="1:18">
      <c r="A87" s="21">
        <v>86</v>
      </c>
      <c r="B87" s="34" t="str">
        <f>IF(D87&lt;&gt;"",VLOOKUP($A87,郵便入庫用!$A:$M,2),"")</f>
        <v/>
      </c>
      <c r="C87" s="21"/>
      <c r="D87" s="35" t="str">
        <f>VLOOKUP($A87,郵便入庫用!$A:$M,4)&amp;""</f>
        <v/>
      </c>
      <c r="E87" s="22" t="str">
        <f>IF(D87&lt;&gt;"",VLOOKUP($A87,郵便入庫用!$A:$M,5),"")</f>
        <v/>
      </c>
      <c r="F87" s="33" t="str">
        <f>VLOOKUP($A87,郵便入庫用!$A:$M,10)&amp;""</f>
        <v/>
      </c>
      <c r="G87" s="33" t="str">
        <f>VLOOKUP($A87,郵便入庫用!$A:$M,11)&amp;""</f>
        <v/>
      </c>
      <c r="H87" s="33" t="str">
        <f>VLOOKUP($A87,郵便入庫用!$A:$M,12)&amp;""</f>
        <v/>
      </c>
      <c r="J87" s="44" t="str">
        <f t="shared" si="8"/>
        <v/>
      </c>
      <c r="K87" s="33" t="str">
        <f t="shared" si="9"/>
        <v/>
      </c>
      <c r="L87" s="33" t="str">
        <f t="shared" si="10"/>
        <v/>
      </c>
      <c r="M87" s="33" t="str">
        <f t="shared" si="11"/>
        <v/>
      </c>
      <c r="N87" s="33" t="str">
        <f>IF($F87="J-Mups",VLOOKUP($B87,アルファベット!B:C,2,0),"")</f>
        <v/>
      </c>
      <c r="O87" s="33" t="str">
        <f t="shared" si="12"/>
        <v/>
      </c>
      <c r="P87" s="33" t="str">
        <f>IF($F87="J-Mups",VLOOKUP($A87,郵便入庫用!A:H,6,0),"")</f>
        <v/>
      </c>
      <c r="Q87" s="33" t="str">
        <f t="shared" si="13"/>
        <v/>
      </c>
      <c r="R87" s="21" t="str">
        <f>IF($F87="J-Mups",VLOOKUP($A87,郵便入庫用!A:I,9,0),"")</f>
        <v/>
      </c>
    </row>
    <row r="88" spans="1:18">
      <c r="A88" s="21">
        <v>87</v>
      </c>
      <c r="B88" s="34" t="str">
        <f>IF(D88&lt;&gt;"",VLOOKUP($A88,郵便入庫用!$A:$M,2),"")</f>
        <v/>
      </c>
      <c r="C88" s="21"/>
      <c r="D88" s="35" t="str">
        <f>VLOOKUP($A88,郵便入庫用!$A:$M,4)&amp;""</f>
        <v/>
      </c>
      <c r="E88" s="22" t="str">
        <f>IF(D88&lt;&gt;"",VLOOKUP($A88,郵便入庫用!$A:$M,5),"")</f>
        <v/>
      </c>
      <c r="F88" s="33" t="str">
        <f>VLOOKUP($A88,郵便入庫用!$A:$M,10)&amp;""</f>
        <v/>
      </c>
      <c r="G88" s="33" t="str">
        <f>VLOOKUP($A88,郵便入庫用!$A:$M,11)&amp;""</f>
        <v/>
      </c>
      <c r="H88" s="33" t="str">
        <f>VLOOKUP($A88,郵便入庫用!$A:$M,12)&amp;""</f>
        <v/>
      </c>
      <c r="J88" s="44" t="str">
        <f t="shared" si="8"/>
        <v/>
      </c>
      <c r="K88" s="33" t="str">
        <f t="shared" si="9"/>
        <v/>
      </c>
      <c r="L88" s="33" t="str">
        <f t="shared" si="10"/>
        <v/>
      </c>
      <c r="M88" s="33" t="str">
        <f t="shared" si="11"/>
        <v/>
      </c>
      <c r="N88" s="33" t="str">
        <f>IF($F88="J-Mups",VLOOKUP($B88,アルファベット!B:C,2,0),"")</f>
        <v/>
      </c>
      <c r="O88" s="33" t="str">
        <f t="shared" si="12"/>
        <v/>
      </c>
      <c r="P88" s="33" t="str">
        <f>IF($F88="J-Mups",VLOOKUP($A88,郵便入庫用!A:H,6,0),"")</f>
        <v/>
      </c>
      <c r="Q88" s="33" t="str">
        <f t="shared" si="13"/>
        <v/>
      </c>
      <c r="R88" s="21" t="str">
        <f>IF($F88="J-Mups",VLOOKUP($A88,郵便入庫用!A:I,9,0),"")</f>
        <v/>
      </c>
    </row>
    <row r="89" spans="1:18">
      <c r="A89" s="21">
        <v>88</v>
      </c>
      <c r="B89" s="34" t="str">
        <f>IF(D89&lt;&gt;"",VLOOKUP($A89,郵便入庫用!$A:$M,2),"")</f>
        <v/>
      </c>
      <c r="C89" s="21"/>
      <c r="D89" s="35" t="str">
        <f>VLOOKUP($A89,郵便入庫用!$A:$M,4)&amp;""</f>
        <v/>
      </c>
      <c r="E89" s="22" t="str">
        <f>IF(D89&lt;&gt;"",VLOOKUP($A89,郵便入庫用!$A:$M,5),"")</f>
        <v/>
      </c>
      <c r="F89" s="33" t="str">
        <f>VLOOKUP($A89,郵便入庫用!$A:$M,10)&amp;""</f>
        <v/>
      </c>
      <c r="G89" s="33" t="str">
        <f>VLOOKUP($A89,郵便入庫用!$A:$M,11)&amp;""</f>
        <v/>
      </c>
      <c r="H89" s="33" t="str">
        <f>VLOOKUP($A89,郵便入庫用!$A:$M,12)&amp;""</f>
        <v/>
      </c>
      <c r="J89" s="44" t="str">
        <f t="shared" si="8"/>
        <v/>
      </c>
      <c r="K89" s="33" t="str">
        <f t="shared" si="9"/>
        <v/>
      </c>
      <c r="L89" s="33" t="str">
        <f t="shared" si="10"/>
        <v/>
      </c>
      <c r="M89" s="33" t="str">
        <f t="shared" si="11"/>
        <v/>
      </c>
      <c r="N89" s="33" t="str">
        <f>IF($F89="J-Mups",VLOOKUP($B89,アルファベット!B:C,2,0),"")</f>
        <v/>
      </c>
      <c r="O89" s="33" t="str">
        <f t="shared" si="12"/>
        <v/>
      </c>
      <c r="P89" s="33" t="str">
        <f>IF($F89="J-Mups",VLOOKUP($A89,郵便入庫用!A:H,6,0),"")</f>
        <v/>
      </c>
      <c r="Q89" s="33" t="str">
        <f t="shared" si="13"/>
        <v/>
      </c>
      <c r="R89" s="21" t="str">
        <f>IF($F89="J-Mups",VLOOKUP($A89,郵便入庫用!A:I,9,0),"")</f>
        <v/>
      </c>
    </row>
    <row r="90" spans="1:18">
      <c r="A90" s="21">
        <v>89</v>
      </c>
      <c r="B90" s="34" t="str">
        <f>IF(D90&lt;&gt;"",VLOOKUP($A90,郵便入庫用!$A:$M,2),"")</f>
        <v/>
      </c>
      <c r="C90" s="21"/>
      <c r="D90" s="35" t="str">
        <f>VLOOKUP($A90,郵便入庫用!$A:$M,4)&amp;""</f>
        <v/>
      </c>
      <c r="E90" s="22" t="str">
        <f>IF(D90&lt;&gt;"",VLOOKUP($A90,郵便入庫用!$A:$M,5),"")</f>
        <v/>
      </c>
      <c r="F90" s="33" t="str">
        <f>VLOOKUP($A90,郵便入庫用!$A:$M,10)&amp;""</f>
        <v/>
      </c>
      <c r="G90" s="33" t="str">
        <f>VLOOKUP($A90,郵便入庫用!$A:$M,11)&amp;""</f>
        <v/>
      </c>
      <c r="H90" s="33" t="str">
        <f>VLOOKUP($A90,郵便入庫用!$A:$M,12)&amp;""</f>
        <v/>
      </c>
      <c r="J90" s="44" t="str">
        <f t="shared" si="8"/>
        <v/>
      </c>
      <c r="K90" s="33" t="str">
        <f t="shared" si="9"/>
        <v/>
      </c>
      <c r="L90" s="33" t="str">
        <f t="shared" si="10"/>
        <v/>
      </c>
      <c r="M90" s="33" t="str">
        <f t="shared" si="11"/>
        <v/>
      </c>
      <c r="N90" s="33" t="str">
        <f>IF($F90="J-Mups",VLOOKUP($B90,アルファベット!B:C,2,0),"")</f>
        <v/>
      </c>
      <c r="O90" s="33" t="str">
        <f t="shared" si="12"/>
        <v/>
      </c>
      <c r="P90" s="33" t="str">
        <f>IF($F90="J-Mups",VLOOKUP($A90,郵便入庫用!A:H,6,0),"")</f>
        <v/>
      </c>
      <c r="Q90" s="33" t="str">
        <f t="shared" si="13"/>
        <v/>
      </c>
      <c r="R90" s="21" t="str">
        <f>IF($F90="J-Mups",VLOOKUP($A90,郵便入庫用!A:I,9,0),"")</f>
        <v/>
      </c>
    </row>
    <row r="91" spans="1:18">
      <c r="A91" s="21">
        <v>90</v>
      </c>
      <c r="B91" s="34" t="str">
        <f>IF(D91&lt;&gt;"",VLOOKUP($A91,郵便入庫用!$A:$M,2),"")</f>
        <v/>
      </c>
      <c r="C91" s="21"/>
      <c r="D91" s="35" t="str">
        <f>VLOOKUP($A91,郵便入庫用!$A:$M,4)&amp;""</f>
        <v/>
      </c>
      <c r="E91" s="22" t="str">
        <f>IF(D91&lt;&gt;"",VLOOKUP($A91,郵便入庫用!$A:$M,5),"")</f>
        <v/>
      </c>
      <c r="F91" s="33" t="str">
        <f>VLOOKUP($A91,郵便入庫用!$A:$M,10)&amp;""</f>
        <v/>
      </c>
      <c r="G91" s="33" t="str">
        <f>VLOOKUP($A91,郵便入庫用!$A:$M,11)&amp;""</f>
        <v/>
      </c>
      <c r="H91" s="33" t="str">
        <f>VLOOKUP($A91,郵便入庫用!$A:$M,12)&amp;""</f>
        <v/>
      </c>
      <c r="J91" s="44" t="str">
        <f t="shared" si="8"/>
        <v/>
      </c>
      <c r="K91" s="33" t="str">
        <f t="shared" si="9"/>
        <v/>
      </c>
      <c r="L91" s="33" t="str">
        <f t="shared" si="10"/>
        <v/>
      </c>
      <c r="M91" s="33" t="str">
        <f t="shared" si="11"/>
        <v/>
      </c>
      <c r="N91" s="33" t="str">
        <f>IF($F91="J-Mups",VLOOKUP($B91,アルファベット!B:C,2,0),"")</f>
        <v/>
      </c>
      <c r="O91" s="33" t="str">
        <f t="shared" si="12"/>
        <v/>
      </c>
      <c r="P91" s="33" t="str">
        <f>IF($F91="J-Mups",VLOOKUP($A91,郵便入庫用!A:H,6,0),"")</f>
        <v/>
      </c>
      <c r="Q91" s="33" t="str">
        <f t="shared" si="13"/>
        <v/>
      </c>
      <c r="R91" s="21" t="str">
        <f>IF($F91="J-Mups",VLOOKUP($A91,郵便入庫用!A:I,9,0),"")</f>
        <v/>
      </c>
    </row>
    <row r="92" spans="1:18">
      <c r="A92" s="21">
        <v>91</v>
      </c>
      <c r="B92" s="34" t="str">
        <f>IF(D92&lt;&gt;"",VLOOKUP($A92,郵便入庫用!$A:$M,2),"")</f>
        <v/>
      </c>
      <c r="C92" s="21"/>
      <c r="D92" s="35" t="str">
        <f>VLOOKUP($A92,郵便入庫用!$A:$M,4)&amp;""</f>
        <v/>
      </c>
      <c r="E92" s="22" t="str">
        <f>IF(D92&lt;&gt;"",VLOOKUP($A92,郵便入庫用!$A:$M,5),"")</f>
        <v/>
      </c>
      <c r="F92" s="33" t="str">
        <f>VLOOKUP($A92,郵便入庫用!$A:$M,10)&amp;""</f>
        <v/>
      </c>
      <c r="G92" s="33" t="str">
        <f>VLOOKUP($A92,郵便入庫用!$A:$M,11)&amp;""</f>
        <v/>
      </c>
      <c r="H92" s="33" t="str">
        <f>VLOOKUP($A92,郵便入庫用!$A:$M,12)&amp;""</f>
        <v/>
      </c>
      <c r="J92" s="44" t="str">
        <f t="shared" si="8"/>
        <v/>
      </c>
      <c r="K92" s="33" t="str">
        <f t="shared" si="9"/>
        <v/>
      </c>
      <c r="L92" s="33" t="str">
        <f t="shared" si="10"/>
        <v/>
      </c>
      <c r="M92" s="33" t="str">
        <f t="shared" si="11"/>
        <v/>
      </c>
      <c r="N92" s="33" t="str">
        <f>IF($F92="J-Mups",VLOOKUP($B92,アルファベット!B:C,2,0),"")</f>
        <v/>
      </c>
      <c r="O92" s="33" t="str">
        <f t="shared" si="12"/>
        <v/>
      </c>
      <c r="P92" s="33" t="str">
        <f>IF($F92="J-Mups",VLOOKUP($A92,郵便入庫用!A:H,6,0),"")</f>
        <v/>
      </c>
      <c r="Q92" s="33" t="str">
        <f t="shared" si="13"/>
        <v/>
      </c>
      <c r="R92" s="21" t="str">
        <f>IF($F92="J-Mups",VLOOKUP($A92,郵便入庫用!A:I,9,0),"")</f>
        <v/>
      </c>
    </row>
    <row r="93" spans="1:18">
      <c r="A93" s="21">
        <v>92</v>
      </c>
      <c r="B93" s="34" t="str">
        <f>IF(D93&lt;&gt;"",VLOOKUP($A93,郵便入庫用!$A:$M,2),"")</f>
        <v/>
      </c>
      <c r="C93" s="21"/>
      <c r="D93" s="35" t="str">
        <f>VLOOKUP($A93,郵便入庫用!$A:$M,4)&amp;""</f>
        <v/>
      </c>
      <c r="E93" s="22" t="str">
        <f>IF(D93&lt;&gt;"",VLOOKUP($A93,郵便入庫用!$A:$M,5),"")</f>
        <v/>
      </c>
      <c r="F93" s="33" t="str">
        <f>VLOOKUP($A93,郵便入庫用!$A:$M,10)&amp;""</f>
        <v/>
      </c>
      <c r="G93" s="33" t="str">
        <f>VLOOKUP($A93,郵便入庫用!$A:$M,11)&amp;""</f>
        <v/>
      </c>
      <c r="H93" s="33" t="str">
        <f>VLOOKUP($A93,郵便入庫用!$A:$M,12)&amp;""</f>
        <v/>
      </c>
      <c r="J93" s="44" t="str">
        <f t="shared" si="8"/>
        <v/>
      </c>
      <c r="K93" s="33" t="str">
        <f t="shared" si="9"/>
        <v/>
      </c>
      <c r="L93" s="33" t="str">
        <f t="shared" si="10"/>
        <v/>
      </c>
      <c r="M93" s="33" t="str">
        <f t="shared" si="11"/>
        <v/>
      </c>
      <c r="N93" s="33" t="str">
        <f>IF($F93="J-Mups",VLOOKUP($B93,アルファベット!B:C,2,0),"")</f>
        <v/>
      </c>
      <c r="O93" s="33" t="str">
        <f t="shared" si="12"/>
        <v/>
      </c>
      <c r="P93" s="33" t="str">
        <f>IF($F93="J-Mups",VLOOKUP($A93,郵便入庫用!A:H,6,0),"")</f>
        <v/>
      </c>
      <c r="Q93" s="33" t="str">
        <f t="shared" si="13"/>
        <v/>
      </c>
      <c r="R93" s="21" t="str">
        <f>IF($F93="J-Mups",VLOOKUP($A93,郵便入庫用!A:I,9,0),"")</f>
        <v/>
      </c>
    </row>
    <row r="94" spans="1:18">
      <c r="A94" s="21">
        <v>93</v>
      </c>
      <c r="B94" s="34" t="str">
        <f>IF(D94&lt;&gt;"",VLOOKUP($A94,郵便入庫用!$A:$M,2),"")</f>
        <v/>
      </c>
      <c r="C94" s="21"/>
      <c r="D94" s="35" t="str">
        <f>VLOOKUP($A94,郵便入庫用!$A:$M,4)&amp;""</f>
        <v/>
      </c>
      <c r="E94" s="22" t="str">
        <f>IF(D94&lt;&gt;"",VLOOKUP($A94,郵便入庫用!$A:$M,5),"")</f>
        <v/>
      </c>
      <c r="F94" s="33" t="str">
        <f>VLOOKUP($A94,郵便入庫用!$A:$M,10)&amp;""</f>
        <v/>
      </c>
      <c r="G94" s="33" t="str">
        <f>VLOOKUP($A94,郵便入庫用!$A:$M,11)&amp;""</f>
        <v/>
      </c>
      <c r="H94" s="33" t="str">
        <f>VLOOKUP($A94,郵便入庫用!$A:$M,12)&amp;""</f>
        <v/>
      </c>
      <c r="J94" s="44" t="str">
        <f t="shared" si="8"/>
        <v/>
      </c>
      <c r="K94" s="33" t="str">
        <f t="shared" si="9"/>
        <v/>
      </c>
      <c r="L94" s="33" t="str">
        <f t="shared" si="10"/>
        <v/>
      </c>
      <c r="M94" s="33" t="str">
        <f t="shared" si="11"/>
        <v/>
      </c>
      <c r="N94" s="33" t="str">
        <f>IF($F94="J-Mups",VLOOKUP($B94,アルファベット!B:C,2,0),"")</f>
        <v/>
      </c>
      <c r="O94" s="33" t="str">
        <f t="shared" si="12"/>
        <v/>
      </c>
      <c r="P94" s="33" t="str">
        <f>IF($F94="J-Mups",VLOOKUP($A94,郵便入庫用!A:H,6,0),"")</f>
        <v/>
      </c>
      <c r="Q94" s="33" t="str">
        <f t="shared" si="13"/>
        <v/>
      </c>
      <c r="R94" s="21" t="str">
        <f>IF($F94="J-Mups",VLOOKUP($A94,郵便入庫用!A:I,9,0),"")</f>
        <v/>
      </c>
    </row>
    <row r="95" spans="1:18">
      <c r="A95" s="21">
        <v>94</v>
      </c>
      <c r="B95" s="34" t="str">
        <f>IF(D95&lt;&gt;"",VLOOKUP($A95,郵便入庫用!$A:$M,2),"")</f>
        <v/>
      </c>
      <c r="C95" s="21"/>
      <c r="D95" s="35" t="str">
        <f>VLOOKUP($A95,郵便入庫用!$A:$M,4)&amp;""</f>
        <v/>
      </c>
      <c r="E95" s="22" t="str">
        <f>IF(D95&lt;&gt;"",VLOOKUP($A95,郵便入庫用!$A:$M,5),"")</f>
        <v/>
      </c>
      <c r="F95" s="33" t="str">
        <f>VLOOKUP($A95,郵便入庫用!$A:$M,10)&amp;""</f>
        <v/>
      </c>
      <c r="G95" s="33" t="str">
        <f>VLOOKUP($A95,郵便入庫用!$A:$M,11)&amp;""</f>
        <v/>
      </c>
      <c r="H95" s="33" t="str">
        <f>VLOOKUP($A95,郵便入庫用!$A:$M,12)&amp;""</f>
        <v/>
      </c>
      <c r="J95" s="44" t="str">
        <f t="shared" si="8"/>
        <v/>
      </c>
      <c r="K95" s="33" t="str">
        <f t="shared" si="9"/>
        <v/>
      </c>
      <c r="L95" s="33" t="str">
        <f t="shared" si="10"/>
        <v/>
      </c>
      <c r="M95" s="33" t="str">
        <f t="shared" si="11"/>
        <v/>
      </c>
      <c r="N95" s="33" t="str">
        <f>IF($F95="J-Mups",VLOOKUP($B95,アルファベット!B:C,2,0),"")</f>
        <v/>
      </c>
      <c r="O95" s="33" t="str">
        <f t="shared" si="12"/>
        <v/>
      </c>
      <c r="P95" s="33" t="str">
        <f>IF($F95="J-Mups",VLOOKUP($A95,郵便入庫用!A:H,6,0),"")</f>
        <v/>
      </c>
      <c r="Q95" s="33" t="str">
        <f t="shared" si="13"/>
        <v/>
      </c>
      <c r="R95" s="21" t="str">
        <f>IF($F95="J-Mups",VLOOKUP($A95,郵便入庫用!A:I,9,0),"")</f>
        <v/>
      </c>
    </row>
    <row r="96" spans="1:18">
      <c r="A96" s="21">
        <v>95</v>
      </c>
      <c r="B96" s="34" t="str">
        <f>IF(D96&lt;&gt;"",VLOOKUP($A96,郵便入庫用!$A:$M,2),"")</f>
        <v/>
      </c>
      <c r="C96" s="21"/>
      <c r="D96" s="35" t="str">
        <f>VLOOKUP($A96,郵便入庫用!$A:$M,4)&amp;""</f>
        <v/>
      </c>
      <c r="E96" s="22" t="str">
        <f>IF(D96&lt;&gt;"",VLOOKUP($A96,郵便入庫用!$A:$M,5),"")</f>
        <v/>
      </c>
      <c r="F96" s="33" t="str">
        <f>VLOOKUP($A96,郵便入庫用!$A:$M,10)&amp;""</f>
        <v/>
      </c>
      <c r="G96" s="33" t="str">
        <f>VLOOKUP($A96,郵便入庫用!$A:$M,11)&amp;""</f>
        <v/>
      </c>
      <c r="H96" s="33" t="str">
        <f>VLOOKUP($A96,郵便入庫用!$A:$M,12)&amp;""</f>
        <v/>
      </c>
      <c r="J96" s="44" t="str">
        <f t="shared" si="8"/>
        <v/>
      </c>
      <c r="K96" s="33" t="str">
        <f t="shared" si="9"/>
        <v/>
      </c>
      <c r="L96" s="33" t="str">
        <f t="shared" si="10"/>
        <v/>
      </c>
      <c r="M96" s="33" t="str">
        <f t="shared" si="11"/>
        <v/>
      </c>
      <c r="N96" s="33" t="str">
        <f>IF($F96="J-Mups",VLOOKUP($B96,アルファベット!B:C,2,0),"")</f>
        <v/>
      </c>
      <c r="O96" s="33" t="str">
        <f t="shared" si="12"/>
        <v/>
      </c>
      <c r="P96" s="33" t="str">
        <f>IF($F96="J-Mups",VLOOKUP($A96,郵便入庫用!A:H,6,0),"")</f>
        <v/>
      </c>
      <c r="Q96" s="33" t="str">
        <f t="shared" si="13"/>
        <v/>
      </c>
      <c r="R96" s="21" t="str">
        <f>IF($F96="J-Mups",VLOOKUP($A96,郵便入庫用!A:I,9,0),"")</f>
        <v/>
      </c>
    </row>
    <row r="97" spans="1:18">
      <c r="A97" s="21">
        <v>96</v>
      </c>
      <c r="B97" s="34" t="str">
        <f>IF(D97&lt;&gt;"",VLOOKUP($A97,郵便入庫用!$A:$M,2),"")</f>
        <v/>
      </c>
      <c r="C97" s="21"/>
      <c r="D97" s="35" t="str">
        <f>VLOOKUP($A97,郵便入庫用!$A:$M,4)&amp;""</f>
        <v/>
      </c>
      <c r="E97" s="22" t="str">
        <f>IF(D97&lt;&gt;"",VLOOKUP($A97,郵便入庫用!$A:$M,5),"")</f>
        <v/>
      </c>
      <c r="F97" s="33" t="str">
        <f>VLOOKUP($A97,郵便入庫用!$A:$M,10)&amp;""</f>
        <v/>
      </c>
      <c r="G97" s="33" t="str">
        <f>VLOOKUP($A97,郵便入庫用!$A:$M,11)&amp;""</f>
        <v/>
      </c>
      <c r="H97" s="33" t="str">
        <f>VLOOKUP($A97,郵便入庫用!$A:$M,12)&amp;""</f>
        <v/>
      </c>
      <c r="J97" s="44" t="str">
        <f t="shared" si="8"/>
        <v/>
      </c>
      <c r="K97" s="33" t="str">
        <f t="shared" si="9"/>
        <v/>
      </c>
      <c r="L97" s="33" t="str">
        <f t="shared" si="10"/>
        <v/>
      </c>
      <c r="M97" s="33" t="str">
        <f t="shared" si="11"/>
        <v/>
      </c>
      <c r="N97" s="33" t="str">
        <f>IF($F97="J-Mups",VLOOKUP($B97,アルファベット!B:C,2,0),"")</f>
        <v/>
      </c>
      <c r="O97" s="33" t="str">
        <f t="shared" si="12"/>
        <v/>
      </c>
      <c r="P97" s="33" t="str">
        <f>IF($F97="J-Mups",VLOOKUP($A97,郵便入庫用!A:H,6,0),"")</f>
        <v/>
      </c>
      <c r="Q97" s="33" t="str">
        <f t="shared" si="13"/>
        <v/>
      </c>
      <c r="R97" s="21" t="str">
        <f>IF($F97="J-Mups",VLOOKUP($A97,郵便入庫用!A:I,9,0),"")</f>
        <v/>
      </c>
    </row>
    <row r="98" spans="1:18">
      <c r="A98" s="21">
        <v>97</v>
      </c>
      <c r="B98" s="34" t="str">
        <f>IF(D98&lt;&gt;"",VLOOKUP($A98,郵便入庫用!$A:$M,2),"")</f>
        <v/>
      </c>
      <c r="C98" s="21"/>
      <c r="D98" s="35" t="str">
        <f>VLOOKUP($A98,郵便入庫用!$A:$M,4)&amp;""</f>
        <v/>
      </c>
      <c r="E98" s="22" t="str">
        <f>IF(D98&lt;&gt;"",VLOOKUP($A98,郵便入庫用!$A:$M,5),"")</f>
        <v/>
      </c>
      <c r="F98" s="33" t="str">
        <f>VLOOKUP($A98,郵便入庫用!$A:$M,10)&amp;""</f>
        <v/>
      </c>
      <c r="G98" s="33" t="str">
        <f>VLOOKUP($A98,郵便入庫用!$A:$M,11)&amp;""</f>
        <v/>
      </c>
      <c r="H98" s="33" t="str">
        <f>VLOOKUP($A98,郵便入庫用!$A:$M,12)&amp;""</f>
        <v/>
      </c>
      <c r="J98" s="44" t="str">
        <f t="shared" si="8"/>
        <v/>
      </c>
      <c r="K98" s="33" t="str">
        <f t="shared" si="9"/>
        <v/>
      </c>
      <c r="L98" s="33" t="str">
        <f t="shared" si="10"/>
        <v/>
      </c>
      <c r="M98" s="33" t="str">
        <f t="shared" si="11"/>
        <v/>
      </c>
      <c r="N98" s="33" t="str">
        <f>IF($F98="J-Mups",VLOOKUP($B98,アルファベット!B:C,2,0),"")</f>
        <v/>
      </c>
      <c r="O98" s="33" t="str">
        <f t="shared" si="12"/>
        <v/>
      </c>
      <c r="P98" s="33" t="str">
        <f>IF($F98="J-Mups",VLOOKUP($A98,郵便入庫用!A:H,6,0),"")</f>
        <v/>
      </c>
      <c r="Q98" s="33" t="str">
        <f t="shared" si="13"/>
        <v/>
      </c>
      <c r="R98" s="21" t="str">
        <f>IF($F98="J-Mups",VLOOKUP($A98,郵便入庫用!A:I,9,0),"")</f>
        <v/>
      </c>
    </row>
    <row r="99" spans="1:18">
      <c r="A99" s="21">
        <v>98</v>
      </c>
      <c r="B99" s="34" t="str">
        <f>IF(D99&lt;&gt;"",VLOOKUP($A99,郵便入庫用!$A:$M,2),"")</f>
        <v/>
      </c>
      <c r="C99" s="21"/>
      <c r="D99" s="35" t="str">
        <f>VLOOKUP($A99,郵便入庫用!$A:$M,4)&amp;""</f>
        <v/>
      </c>
      <c r="E99" s="22" t="str">
        <f>IF(D99&lt;&gt;"",VLOOKUP($A99,郵便入庫用!$A:$M,5),"")</f>
        <v/>
      </c>
      <c r="F99" s="33" t="str">
        <f>VLOOKUP($A99,郵便入庫用!$A:$M,10)&amp;""</f>
        <v/>
      </c>
      <c r="G99" s="33" t="str">
        <f>VLOOKUP($A99,郵便入庫用!$A:$M,11)&amp;""</f>
        <v/>
      </c>
      <c r="H99" s="33" t="str">
        <f>VLOOKUP($A99,郵便入庫用!$A:$M,12)&amp;""</f>
        <v/>
      </c>
      <c r="J99" s="44" t="str">
        <f t="shared" si="8"/>
        <v/>
      </c>
      <c r="K99" s="33" t="str">
        <f t="shared" si="9"/>
        <v/>
      </c>
      <c r="L99" s="33" t="str">
        <f t="shared" si="10"/>
        <v/>
      </c>
      <c r="M99" s="33" t="str">
        <f t="shared" si="11"/>
        <v/>
      </c>
      <c r="N99" s="33" t="str">
        <f>IF($F99="J-Mups",VLOOKUP($B99,アルファベット!B:C,2,0),"")</f>
        <v/>
      </c>
      <c r="O99" s="33" t="str">
        <f t="shared" si="12"/>
        <v/>
      </c>
      <c r="P99" s="33" t="str">
        <f>IF($F99="J-Mups",VLOOKUP($A99,郵便入庫用!A:H,6,0),"")</f>
        <v/>
      </c>
      <c r="Q99" s="33" t="str">
        <f t="shared" si="13"/>
        <v/>
      </c>
      <c r="R99" s="21" t="str">
        <f>IF($F99="J-Mups",VLOOKUP($A99,郵便入庫用!A:I,9,0),"")</f>
        <v/>
      </c>
    </row>
    <row r="100" spans="1:18">
      <c r="A100" s="21">
        <v>99</v>
      </c>
      <c r="B100" s="34" t="str">
        <f>IF(D100&lt;&gt;"",VLOOKUP($A100,郵便入庫用!$A:$M,2),"")</f>
        <v/>
      </c>
      <c r="C100" s="21"/>
      <c r="D100" s="35" t="str">
        <f>VLOOKUP($A100,郵便入庫用!$A:$M,4)&amp;""</f>
        <v/>
      </c>
      <c r="E100" s="22" t="str">
        <f>IF(D100&lt;&gt;"",VLOOKUP($A100,郵便入庫用!$A:$M,5),"")</f>
        <v/>
      </c>
      <c r="F100" s="33" t="str">
        <f>VLOOKUP($A100,郵便入庫用!$A:$M,10)&amp;""</f>
        <v/>
      </c>
      <c r="G100" s="33" t="str">
        <f>VLOOKUP($A100,郵便入庫用!$A:$M,11)&amp;""</f>
        <v/>
      </c>
      <c r="H100" s="33" t="str">
        <f>VLOOKUP($A100,郵便入庫用!$A:$M,12)&amp;""</f>
        <v/>
      </c>
      <c r="J100" s="44" t="str">
        <f t="shared" si="8"/>
        <v/>
      </c>
      <c r="K100" s="33" t="str">
        <f t="shared" si="9"/>
        <v/>
      </c>
      <c r="L100" s="33" t="str">
        <f t="shared" si="10"/>
        <v/>
      </c>
      <c r="M100" s="33" t="str">
        <f t="shared" si="11"/>
        <v/>
      </c>
      <c r="N100" s="33" t="str">
        <f>IF($F100="J-Mups",VLOOKUP($B100,アルファベット!B:C,2,0),"")</f>
        <v/>
      </c>
      <c r="O100" s="33" t="str">
        <f t="shared" si="12"/>
        <v/>
      </c>
      <c r="P100" s="33" t="str">
        <f>IF($F100="J-Mups",VLOOKUP($A100,郵便入庫用!A:H,6,0),"")</f>
        <v/>
      </c>
      <c r="Q100" s="33" t="str">
        <f t="shared" si="13"/>
        <v/>
      </c>
      <c r="R100" s="21" t="str">
        <f>IF($F100="J-Mups",VLOOKUP($A100,郵便入庫用!A:I,9,0),"")</f>
        <v/>
      </c>
    </row>
    <row r="101" spans="1:18">
      <c r="A101" s="21">
        <v>100</v>
      </c>
      <c r="B101" s="34" t="str">
        <f>IF(D101&lt;&gt;"",VLOOKUP($A101,郵便入庫用!$A:$M,2),"")</f>
        <v/>
      </c>
      <c r="C101" s="21"/>
      <c r="D101" s="35" t="str">
        <f>VLOOKUP($A101,郵便入庫用!$A:$M,4)&amp;""</f>
        <v/>
      </c>
      <c r="E101" s="22" t="str">
        <f>IF(D101&lt;&gt;"",VLOOKUP($A101,郵便入庫用!$A:$M,5),"")</f>
        <v/>
      </c>
      <c r="F101" s="33" t="str">
        <f>VLOOKUP($A101,郵便入庫用!$A:$M,10)&amp;""</f>
        <v/>
      </c>
      <c r="G101" s="33" t="str">
        <f>VLOOKUP($A101,郵便入庫用!$A:$M,11)&amp;""</f>
        <v/>
      </c>
      <c r="H101" s="33" t="str">
        <f>VLOOKUP($A101,郵便入庫用!$A:$M,12)&amp;""</f>
        <v/>
      </c>
      <c r="J101" s="44" t="str">
        <f t="shared" si="8"/>
        <v/>
      </c>
      <c r="K101" s="33" t="str">
        <f t="shared" si="9"/>
        <v/>
      </c>
      <c r="L101" s="33" t="str">
        <f t="shared" si="10"/>
        <v/>
      </c>
      <c r="M101" s="33" t="str">
        <f t="shared" si="11"/>
        <v/>
      </c>
      <c r="N101" s="33" t="str">
        <f>IF($F101="J-Mups",VLOOKUP($B101,アルファベット!B:C,2,0),"")</f>
        <v/>
      </c>
      <c r="O101" s="33" t="str">
        <f t="shared" si="12"/>
        <v/>
      </c>
      <c r="P101" s="33" t="str">
        <f>IF($F101="J-Mups",VLOOKUP($A101,郵便入庫用!A:H,6,0),"")</f>
        <v/>
      </c>
      <c r="Q101" s="33" t="str">
        <f t="shared" si="13"/>
        <v/>
      </c>
      <c r="R101" s="21" t="str">
        <f>IF($F101="J-Mups",VLOOKUP($A101,郵便入庫用!A:I,9,0),"")</f>
        <v/>
      </c>
    </row>
    <row r="102" spans="1:18">
      <c r="A102" s="21">
        <v>101</v>
      </c>
      <c r="B102" s="34" t="str">
        <f>IF(D102&lt;&gt;"",VLOOKUP($A102,郵便入庫用!$A:$M,2),"")</f>
        <v/>
      </c>
      <c r="C102" s="21"/>
      <c r="D102" s="35" t="str">
        <f>VLOOKUP($A102,郵便入庫用!$A:$M,4)&amp;""</f>
        <v/>
      </c>
      <c r="E102" s="22" t="str">
        <f>IF(D102&lt;&gt;"",VLOOKUP($A102,郵便入庫用!$A:$M,5),"")</f>
        <v/>
      </c>
      <c r="F102" s="33" t="str">
        <f>VLOOKUP($A102,郵便入庫用!$A:$M,10)&amp;""</f>
        <v/>
      </c>
      <c r="G102" s="33" t="str">
        <f>VLOOKUP($A102,郵便入庫用!$A:$M,11)&amp;""</f>
        <v/>
      </c>
      <c r="H102" s="33" t="str">
        <f>VLOOKUP($A102,郵便入庫用!$A:$M,12)&amp;""</f>
        <v/>
      </c>
      <c r="J102" s="44" t="str">
        <f t="shared" si="8"/>
        <v/>
      </c>
      <c r="K102" s="33" t="str">
        <f t="shared" si="9"/>
        <v/>
      </c>
      <c r="L102" s="33" t="str">
        <f t="shared" si="10"/>
        <v/>
      </c>
      <c r="M102" s="33" t="str">
        <f t="shared" si="11"/>
        <v/>
      </c>
      <c r="N102" s="33" t="str">
        <f>IF($F102="J-Mups",VLOOKUP($B102,アルファベット!B:C,2,0),"")</f>
        <v/>
      </c>
      <c r="O102" s="33" t="str">
        <f t="shared" si="12"/>
        <v/>
      </c>
      <c r="P102" s="33" t="str">
        <f>IF($F102="J-Mups",VLOOKUP($A102,郵便入庫用!A:H,6,0),"")</f>
        <v/>
      </c>
      <c r="Q102" s="33" t="str">
        <f t="shared" si="13"/>
        <v/>
      </c>
      <c r="R102" s="21" t="str">
        <f>IF($F102="J-Mups",VLOOKUP($A102,郵便入庫用!A:I,9,0),"")</f>
        <v/>
      </c>
    </row>
    <row r="103" spans="1:18">
      <c r="A103" s="21">
        <v>102</v>
      </c>
      <c r="B103" s="34" t="str">
        <f>IF(D103&lt;&gt;"",VLOOKUP($A103,郵便入庫用!$A:$M,2),"")</f>
        <v/>
      </c>
      <c r="C103" s="21"/>
      <c r="D103" s="35" t="str">
        <f>VLOOKUP($A103,郵便入庫用!$A:$M,4)&amp;""</f>
        <v/>
      </c>
      <c r="E103" s="22" t="str">
        <f>IF(D103&lt;&gt;"",VLOOKUP($A103,郵便入庫用!$A:$M,5),"")</f>
        <v/>
      </c>
      <c r="F103" s="33" t="str">
        <f>VLOOKUP($A103,郵便入庫用!$A:$M,10)&amp;""</f>
        <v/>
      </c>
      <c r="G103" s="33" t="str">
        <f>VLOOKUP($A103,郵便入庫用!$A:$M,11)&amp;""</f>
        <v/>
      </c>
      <c r="H103" s="33" t="str">
        <f>VLOOKUP($A103,郵便入庫用!$A:$M,12)&amp;""</f>
        <v/>
      </c>
      <c r="J103" s="44" t="str">
        <f t="shared" si="8"/>
        <v/>
      </c>
      <c r="K103" s="33" t="str">
        <f t="shared" si="9"/>
        <v/>
      </c>
      <c r="L103" s="33" t="str">
        <f t="shared" si="10"/>
        <v/>
      </c>
      <c r="M103" s="33" t="str">
        <f t="shared" si="11"/>
        <v/>
      </c>
      <c r="N103" s="33" t="str">
        <f>IF($F103="J-Mups",VLOOKUP($B103,アルファベット!B:C,2,0),"")</f>
        <v/>
      </c>
      <c r="O103" s="33" t="str">
        <f t="shared" si="12"/>
        <v/>
      </c>
      <c r="P103" s="33" t="str">
        <f>IF($F103="J-Mups",VLOOKUP($A103,郵便入庫用!A:H,6,0),"")</f>
        <v/>
      </c>
      <c r="Q103" s="33" t="str">
        <f t="shared" si="13"/>
        <v/>
      </c>
      <c r="R103" s="21" t="str">
        <f>IF($F103="J-Mups",VLOOKUP($A103,郵便入庫用!A:I,9,0),"")</f>
        <v/>
      </c>
    </row>
    <row r="104" spans="1:18">
      <c r="A104" s="21">
        <v>103</v>
      </c>
      <c r="B104" s="34" t="str">
        <f>IF(D104&lt;&gt;"",VLOOKUP($A104,郵便入庫用!$A:$M,2),"")</f>
        <v/>
      </c>
      <c r="C104" s="21"/>
      <c r="D104" s="35" t="str">
        <f>VLOOKUP($A104,郵便入庫用!$A:$M,4)&amp;""</f>
        <v/>
      </c>
      <c r="E104" s="22" t="str">
        <f>IF(D104&lt;&gt;"",VLOOKUP($A104,郵便入庫用!$A:$M,5),"")</f>
        <v/>
      </c>
      <c r="F104" s="33" t="str">
        <f>VLOOKUP($A104,郵便入庫用!$A:$M,10)&amp;""</f>
        <v/>
      </c>
      <c r="G104" s="33" t="str">
        <f>VLOOKUP($A104,郵便入庫用!$A:$M,11)&amp;""</f>
        <v/>
      </c>
      <c r="H104" s="33" t="str">
        <f>VLOOKUP($A104,郵便入庫用!$A:$M,12)&amp;""</f>
        <v/>
      </c>
      <c r="J104" s="44" t="str">
        <f t="shared" si="8"/>
        <v/>
      </c>
      <c r="K104" s="33" t="str">
        <f t="shared" si="9"/>
        <v/>
      </c>
      <c r="L104" s="33" t="str">
        <f t="shared" si="10"/>
        <v/>
      </c>
      <c r="M104" s="33" t="str">
        <f t="shared" si="11"/>
        <v/>
      </c>
      <c r="N104" s="33" t="str">
        <f>IF($F104="J-Mups",VLOOKUP($B104,アルファベット!B:C,2,0),"")</f>
        <v/>
      </c>
      <c r="O104" s="33" t="str">
        <f t="shared" si="12"/>
        <v/>
      </c>
      <c r="P104" s="33" t="str">
        <f>IF($F104="J-Mups",VLOOKUP($A104,郵便入庫用!A:H,6,0),"")</f>
        <v/>
      </c>
      <c r="Q104" s="33" t="str">
        <f t="shared" si="13"/>
        <v/>
      </c>
      <c r="R104" s="21" t="str">
        <f>IF($F104="J-Mups",VLOOKUP($A104,郵便入庫用!A:I,9,0),"")</f>
        <v/>
      </c>
    </row>
    <row r="105" spans="1:18">
      <c r="A105" s="21">
        <v>104</v>
      </c>
      <c r="B105" s="34" t="str">
        <f>IF(D105&lt;&gt;"",VLOOKUP($A105,郵便入庫用!$A:$M,2),"")</f>
        <v/>
      </c>
      <c r="C105" s="21"/>
      <c r="D105" s="35" t="str">
        <f>VLOOKUP($A105,郵便入庫用!$A:$M,4)&amp;""</f>
        <v/>
      </c>
      <c r="E105" s="22" t="str">
        <f>IF(D105&lt;&gt;"",VLOOKUP($A105,郵便入庫用!$A:$M,5),"")</f>
        <v/>
      </c>
      <c r="F105" s="33" t="str">
        <f>VLOOKUP($A105,郵便入庫用!$A:$M,10)&amp;""</f>
        <v/>
      </c>
      <c r="G105" s="33" t="str">
        <f>VLOOKUP($A105,郵便入庫用!$A:$M,11)&amp;""</f>
        <v/>
      </c>
      <c r="H105" s="33" t="str">
        <f>VLOOKUP($A105,郵便入庫用!$A:$M,12)&amp;""</f>
        <v/>
      </c>
      <c r="J105" s="44" t="str">
        <f t="shared" si="8"/>
        <v/>
      </c>
      <c r="K105" s="33" t="str">
        <f t="shared" si="9"/>
        <v/>
      </c>
      <c r="L105" s="33" t="str">
        <f t="shared" si="10"/>
        <v/>
      </c>
      <c r="M105" s="33" t="str">
        <f t="shared" si="11"/>
        <v/>
      </c>
      <c r="N105" s="33" t="str">
        <f>IF($F105="J-Mups",VLOOKUP($B105,アルファベット!B:C,2,0),"")</f>
        <v/>
      </c>
      <c r="O105" s="33" t="str">
        <f t="shared" si="12"/>
        <v/>
      </c>
      <c r="P105" s="33" t="str">
        <f>IF($F105="J-Mups",VLOOKUP($A105,郵便入庫用!A:H,6,0),"")</f>
        <v/>
      </c>
      <c r="Q105" s="33" t="str">
        <f t="shared" si="13"/>
        <v/>
      </c>
      <c r="R105" s="21" t="str">
        <f>IF($F105="J-Mups",VLOOKUP($A105,郵便入庫用!A:I,9,0),"")</f>
        <v/>
      </c>
    </row>
    <row r="106" spans="1:18">
      <c r="A106" s="21">
        <v>105</v>
      </c>
      <c r="B106" s="34" t="str">
        <f>IF(D106&lt;&gt;"",VLOOKUP($A106,郵便入庫用!$A:$M,2),"")</f>
        <v/>
      </c>
      <c r="C106" s="21"/>
      <c r="D106" s="35" t="str">
        <f>VLOOKUP($A106,郵便入庫用!$A:$M,4)&amp;""</f>
        <v/>
      </c>
      <c r="E106" s="22" t="str">
        <f>IF(D106&lt;&gt;"",VLOOKUP($A106,郵便入庫用!$A:$M,5),"")</f>
        <v/>
      </c>
      <c r="F106" s="33" t="str">
        <f>VLOOKUP($A106,郵便入庫用!$A:$M,10)&amp;""</f>
        <v/>
      </c>
      <c r="G106" s="33" t="str">
        <f>VLOOKUP($A106,郵便入庫用!$A:$M,11)&amp;""</f>
        <v/>
      </c>
      <c r="H106" s="33" t="str">
        <f>VLOOKUP($A106,郵便入庫用!$A:$M,12)&amp;""</f>
        <v/>
      </c>
      <c r="J106" s="44" t="str">
        <f t="shared" si="8"/>
        <v/>
      </c>
      <c r="K106" s="33" t="str">
        <f t="shared" si="9"/>
        <v/>
      </c>
      <c r="L106" s="33" t="str">
        <f t="shared" si="10"/>
        <v/>
      </c>
      <c r="M106" s="33" t="str">
        <f t="shared" si="11"/>
        <v/>
      </c>
      <c r="N106" s="33" t="str">
        <f>IF($F106="J-Mups",VLOOKUP($B106,アルファベット!B:C,2,0),"")</f>
        <v/>
      </c>
      <c r="O106" s="33" t="str">
        <f t="shared" si="12"/>
        <v/>
      </c>
      <c r="P106" s="33" t="str">
        <f>IF($F106="J-Mups",VLOOKUP($A106,郵便入庫用!A:H,6,0),"")</f>
        <v/>
      </c>
      <c r="Q106" s="33" t="str">
        <f t="shared" si="13"/>
        <v/>
      </c>
      <c r="R106" s="21" t="str">
        <f>IF($F106="J-Mups",VLOOKUP($A106,郵便入庫用!A:I,9,0),"")</f>
        <v/>
      </c>
    </row>
    <row r="107" spans="1:18">
      <c r="A107" s="21">
        <v>106</v>
      </c>
      <c r="B107" s="34" t="str">
        <f>IF(D107&lt;&gt;"",VLOOKUP($A107,郵便入庫用!$A:$M,2),"")</f>
        <v/>
      </c>
      <c r="C107" s="21"/>
      <c r="D107" s="35" t="str">
        <f>VLOOKUP($A107,郵便入庫用!$A:$M,4)&amp;""</f>
        <v/>
      </c>
      <c r="E107" s="22" t="str">
        <f>IF(D107&lt;&gt;"",VLOOKUP($A107,郵便入庫用!$A:$M,5),"")</f>
        <v/>
      </c>
      <c r="F107" s="33" t="str">
        <f>VLOOKUP($A107,郵便入庫用!$A:$M,10)&amp;""</f>
        <v/>
      </c>
      <c r="G107" s="33" t="str">
        <f>VLOOKUP($A107,郵便入庫用!$A:$M,11)&amp;""</f>
        <v/>
      </c>
      <c r="H107" s="33" t="str">
        <f>VLOOKUP($A107,郵便入庫用!$A:$M,12)&amp;""</f>
        <v/>
      </c>
      <c r="J107" s="44" t="str">
        <f t="shared" si="8"/>
        <v/>
      </c>
      <c r="K107" s="33" t="str">
        <f t="shared" si="9"/>
        <v/>
      </c>
      <c r="L107" s="33" t="str">
        <f t="shared" si="10"/>
        <v/>
      </c>
      <c r="M107" s="33" t="str">
        <f t="shared" si="11"/>
        <v/>
      </c>
      <c r="N107" s="33" t="str">
        <f>IF($F107="J-Mups",VLOOKUP($B107,アルファベット!B:C,2,0),"")</f>
        <v/>
      </c>
      <c r="O107" s="33" t="str">
        <f t="shared" si="12"/>
        <v/>
      </c>
      <c r="P107" s="33" t="str">
        <f>IF($F107="J-Mups",VLOOKUP($A107,郵便入庫用!A:H,6,0),"")</f>
        <v/>
      </c>
      <c r="Q107" s="33" t="str">
        <f t="shared" si="13"/>
        <v/>
      </c>
      <c r="R107" s="21" t="str">
        <f>IF($F107="J-Mups",VLOOKUP($A107,郵便入庫用!A:I,9,0),"")</f>
        <v/>
      </c>
    </row>
    <row r="108" spans="1:18">
      <c r="A108" s="21">
        <v>107</v>
      </c>
      <c r="B108" s="34" t="str">
        <f>IF(D108&lt;&gt;"",VLOOKUP($A108,郵便入庫用!$A:$M,2),"")</f>
        <v/>
      </c>
      <c r="C108" s="21"/>
      <c r="D108" s="35" t="str">
        <f>VLOOKUP($A108,郵便入庫用!$A:$M,4)&amp;""</f>
        <v/>
      </c>
      <c r="E108" s="22" t="str">
        <f>IF(D108&lt;&gt;"",VLOOKUP($A108,郵便入庫用!$A:$M,5),"")</f>
        <v/>
      </c>
      <c r="F108" s="33" t="str">
        <f>VLOOKUP($A108,郵便入庫用!$A:$M,10)&amp;""</f>
        <v/>
      </c>
      <c r="G108" s="33" t="str">
        <f>VLOOKUP($A108,郵便入庫用!$A:$M,11)&amp;""</f>
        <v/>
      </c>
      <c r="H108" s="33" t="str">
        <f>VLOOKUP($A108,郵便入庫用!$A:$M,12)&amp;""</f>
        <v/>
      </c>
      <c r="J108" s="44" t="str">
        <f t="shared" si="8"/>
        <v/>
      </c>
      <c r="K108" s="33" t="str">
        <f t="shared" si="9"/>
        <v/>
      </c>
      <c r="L108" s="33" t="str">
        <f t="shared" si="10"/>
        <v/>
      </c>
      <c r="M108" s="33" t="str">
        <f t="shared" si="11"/>
        <v/>
      </c>
      <c r="N108" s="33" t="str">
        <f>IF($F108="J-Mups",VLOOKUP($B108,アルファベット!B:C,2,0),"")</f>
        <v/>
      </c>
      <c r="O108" s="33" t="str">
        <f t="shared" si="12"/>
        <v/>
      </c>
      <c r="P108" s="33" t="str">
        <f>IF($F108="J-Mups",VLOOKUP($A108,郵便入庫用!A:H,6,0),"")</f>
        <v/>
      </c>
      <c r="Q108" s="33" t="str">
        <f t="shared" si="13"/>
        <v/>
      </c>
      <c r="R108" s="21" t="str">
        <f>IF($F108="J-Mups",VLOOKUP($A108,郵便入庫用!A:I,9,0),"")</f>
        <v/>
      </c>
    </row>
    <row r="109" spans="1:18">
      <c r="A109" s="21">
        <v>108</v>
      </c>
      <c r="B109" s="34" t="str">
        <f>IF(D109&lt;&gt;"",VLOOKUP($A109,郵便入庫用!$A:$M,2),"")</f>
        <v/>
      </c>
      <c r="C109" s="21"/>
      <c r="D109" s="35" t="str">
        <f>VLOOKUP($A109,郵便入庫用!$A:$M,4)&amp;""</f>
        <v/>
      </c>
      <c r="E109" s="22" t="str">
        <f>IF(D109&lt;&gt;"",VLOOKUP($A109,郵便入庫用!$A:$M,5),"")</f>
        <v/>
      </c>
      <c r="F109" s="33" t="str">
        <f>VLOOKUP($A109,郵便入庫用!$A:$M,10)&amp;""</f>
        <v/>
      </c>
      <c r="G109" s="33" t="str">
        <f>VLOOKUP($A109,郵便入庫用!$A:$M,11)&amp;""</f>
        <v/>
      </c>
      <c r="H109" s="33" t="str">
        <f>VLOOKUP($A109,郵便入庫用!$A:$M,12)&amp;""</f>
        <v/>
      </c>
      <c r="J109" s="44" t="str">
        <f t="shared" si="8"/>
        <v/>
      </c>
      <c r="K109" s="33" t="str">
        <f t="shared" si="9"/>
        <v/>
      </c>
      <c r="L109" s="33" t="str">
        <f t="shared" si="10"/>
        <v/>
      </c>
      <c r="M109" s="33" t="str">
        <f t="shared" si="11"/>
        <v/>
      </c>
      <c r="N109" s="33" t="str">
        <f>IF($F109="J-Mups",VLOOKUP($B109,アルファベット!B:C,2,0),"")</f>
        <v/>
      </c>
      <c r="O109" s="33" t="str">
        <f t="shared" si="12"/>
        <v/>
      </c>
      <c r="P109" s="33" t="str">
        <f>IF($F109="J-Mups",VLOOKUP($A109,郵便入庫用!A:H,6,0),"")</f>
        <v/>
      </c>
      <c r="Q109" s="33" t="str">
        <f t="shared" si="13"/>
        <v/>
      </c>
      <c r="R109" s="21" t="str">
        <f>IF($F109="J-Mups",VLOOKUP($A109,郵便入庫用!A:I,9,0),"")</f>
        <v/>
      </c>
    </row>
    <row r="110" spans="1:18">
      <c r="A110" s="21">
        <v>109</v>
      </c>
      <c r="B110" s="34" t="str">
        <f>IF(D110&lt;&gt;"",VLOOKUP($A110,郵便入庫用!$A:$M,2),"")</f>
        <v/>
      </c>
      <c r="C110" s="21"/>
      <c r="D110" s="35" t="str">
        <f>VLOOKUP($A110,郵便入庫用!$A:$M,4)&amp;""</f>
        <v/>
      </c>
      <c r="E110" s="22" t="str">
        <f>IF(D110&lt;&gt;"",VLOOKUP($A110,郵便入庫用!$A:$M,5),"")</f>
        <v/>
      </c>
      <c r="F110" s="33" t="str">
        <f>VLOOKUP($A110,郵便入庫用!$A:$M,10)&amp;""</f>
        <v/>
      </c>
      <c r="G110" s="33" t="str">
        <f>VLOOKUP($A110,郵便入庫用!$A:$M,11)&amp;""</f>
        <v/>
      </c>
      <c r="H110" s="33" t="str">
        <f>VLOOKUP($A110,郵便入庫用!$A:$M,12)&amp;""</f>
        <v/>
      </c>
      <c r="J110" s="44" t="str">
        <f t="shared" si="8"/>
        <v/>
      </c>
      <c r="K110" s="33" t="str">
        <f t="shared" si="9"/>
        <v/>
      </c>
      <c r="L110" s="33" t="str">
        <f t="shared" si="10"/>
        <v/>
      </c>
      <c r="M110" s="33" t="str">
        <f t="shared" si="11"/>
        <v/>
      </c>
      <c r="N110" s="33" t="str">
        <f>IF($F110="J-Mups",VLOOKUP($B110,アルファベット!B:C,2,0),"")</f>
        <v/>
      </c>
      <c r="O110" s="33" t="str">
        <f t="shared" si="12"/>
        <v/>
      </c>
      <c r="P110" s="33" t="str">
        <f>IF($F110="J-Mups",VLOOKUP($A110,郵便入庫用!A:H,6,0),"")</f>
        <v/>
      </c>
      <c r="Q110" s="33" t="str">
        <f t="shared" si="13"/>
        <v/>
      </c>
      <c r="R110" s="21" t="str">
        <f>IF($F110="J-Mups",VLOOKUP($A110,郵便入庫用!A:I,9,0),"")</f>
        <v/>
      </c>
    </row>
    <row r="111" spans="1:18">
      <c r="A111" s="21">
        <v>110</v>
      </c>
      <c r="B111" s="34" t="str">
        <f>IF(D111&lt;&gt;"",VLOOKUP($A111,郵便入庫用!$A:$M,2),"")</f>
        <v/>
      </c>
      <c r="C111" s="21"/>
      <c r="D111" s="35" t="str">
        <f>VLOOKUP($A111,郵便入庫用!$A:$M,4)&amp;""</f>
        <v/>
      </c>
      <c r="E111" s="22" t="str">
        <f>IF(D111&lt;&gt;"",VLOOKUP($A111,郵便入庫用!$A:$M,5),"")</f>
        <v/>
      </c>
      <c r="F111" s="33" t="str">
        <f>VLOOKUP($A111,郵便入庫用!$A:$M,10)&amp;""</f>
        <v/>
      </c>
      <c r="G111" s="33" t="str">
        <f>VLOOKUP($A111,郵便入庫用!$A:$M,11)&amp;""</f>
        <v/>
      </c>
      <c r="H111" s="33" t="str">
        <f>VLOOKUP($A111,郵便入庫用!$A:$M,12)&amp;""</f>
        <v/>
      </c>
      <c r="J111" s="44" t="str">
        <f t="shared" ref="J111:J130" si="14">IF(F111="J-Mups",$B111,"")</f>
        <v/>
      </c>
      <c r="K111" s="33" t="str">
        <f t="shared" ref="K111:K129" si="15">IF($F111="J-Mups",$G111,"")</f>
        <v/>
      </c>
      <c r="L111" s="33" t="str">
        <f t="shared" ref="L111:L129" si="16">IF($F111="J-Mups",$H111,"")</f>
        <v/>
      </c>
      <c r="M111" s="33" t="str">
        <f t="shared" ref="M111:M130" si="17">IF($F111="J-Mups",1,"")</f>
        <v/>
      </c>
      <c r="N111" s="33" t="str">
        <f>IF($F111="J-Mups",VLOOKUP($B111,アルファベット!B:C,2,0),"")</f>
        <v/>
      </c>
      <c r="O111" s="33" t="str">
        <f t="shared" ref="O111:O129" si="18">IF($F111="J-Mups","-","")</f>
        <v/>
      </c>
      <c r="P111" s="33" t="str">
        <f>IF($F111="J-Mups",VLOOKUP($A111,郵便入庫用!A:H,6,0),"")</f>
        <v/>
      </c>
      <c r="Q111" s="33" t="str">
        <f t="shared" ref="Q111:Q130" si="19">IF($F111="J-Mups",IF(COUNTIF(P111,"*H*"),"H",IF(COUNTIF(P111,"*P*"),"P","B")),"")</f>
        <v/>
      </c>
      <c r="R111" s="21" t="str">
        <f>IF($F111="J-Mups",VLOOKUP($A111,郵便入庫用!A:I,9,0),"")</f>
        <v/>
      </c>
    </row>
    <row r="112" spans="1:18">
      <c r="A112" s="21">
        <v>111</v>
      </c>
      <c r="B112" s="34" t="str">
        <f>IF(D112&lt;&gt;"",VLOOKUP($A112,郵便入庫用!$A:$M,2),"")</f>
        <v/>
      </c>
      <c r="C112" s="21"/>
      <c r="D112" s="35" t="str">
        <f>VLOOKUP($A112,郵便入庫用!$A:$M,4)&amp;""</f>
        <v/>
      </c>
      <c r="E112" s="22" t="str">
        <f>IF(D112&lt;&gt;"",VLOOKUP($A112,郵便入庫用!$A:$M,5),"")</f>
        <v/>
      </c>
      <c r="F112" s="33" t="str">
        <f>VLOOKUP($A112,郵便入庫用!$A:$M,10)&amp;""</f>
        <v/>
      </c>
      <c r="G112" s="33" t="str">
        <f>VLOOKUP($A112,郵便入庫用!$A:$M,11)&amp;""</f>
        <v/>
      </c>
      <c r="H112" s="33" t="str">
        <f>VLOOKUP($A112,郵便入庫用!$A:$M,12)&amp;""</f>
        <v/>
      </c>
      <c r="J112" s="44" t="str">
        <f t="shared" si="14"/>
        <v/>
      </c>
      <c r="K112" s="33" t="str">
        <f t="shared" si="15"/>
        <v/>
      </c>
      <c r="L112" s="33" t="str">
        <f t="shared" si="16"/>
        <v/>
      </c>
      <c r="M112" s="33" t="str">
        <f t="shared" si="17"/>
        <v/>
      </c>
      <c r="N112" s="33" t="str">
        <f>IF($F112="J-Mups",VLOOKUP($B112,アルファベット!B:C,2,0),"")</f>
        <v/>
      </c>
      <c r="O112" s="33" t="str">
        <f t="shared" si="18"/>
        <v/>
      </c>
      <c r="P112" s="33" t="str">
        <f>IF($F112="J-Mups",VLOOKUP($A112,郵便入庫用!A:H,6,0),"")</f>
        <v/>
      </c>
      <c r="Q112" s="33" t="str">
        <f t="shared" si="19"/>
        <v/>
      </c>
      <c r="R112" s="21" t="str">
        <f>IF($F112="J-Mups",VLOOKUP($A112,郵便入庫用!A:I,9,0),"")</f>
        <v/>
      </c>
    </row>
    <row r="113" spans="1:18">
      <c r="A113" s="21">
        <v>112</v>
      </c>
      <c r="B113" s="34" t="str">
        <f>IF(D113&lt;&gt;"",VLOOKUP($A113,郵便入庫用!$A:$M,2),"")</f>
        <v/>
      </c>
      <c r="C113" s="21"/>
      <c r="D113" s="35" t="str">
        <f>VLOOKUP($A113,郵便入庫用!$A:$M,4)&amp;""</f>
        <v/>
      </c>
      <c r="E113" s="22" t="str">
        <f>IF(D113&lt;&gt;"",VLOOKUP($A113,郵便入庫用!$A:$M,5),"")</f>
        <v/>
      </c>
      <c r="F113" s="33" t="str">
        <f>VLOOKUP($A113,郵便入庫用!$A:$M,10)&amp;""</f>
        <v/>
      </c>
      <c r="G113" s="33" t="str">
        <f>VLOOKUP($A113,郵便入庫用!$A:$M,11)&amp;""</f>
        <v/>
      </c>
      <c r="H113" s="33" t="str">
        <f>VLOOKUP($A113,郵便入庫用!$A:$M,12)&amp;""</f>
        <v/>
      </c>
      <c r="J113" s="44" t="str">
        <f t="shared" si="14"/>
        <v/>
      </c>
      <c r="K113" s="33" t="str">
        <f t="shared" si="15"/>
        <v/>
      </c>
      <c r="L113" s="33" t="str">
        <f t="shared" si="16"/>
        <v/>
      </c>
      <c r="M113" s="33" t="str">
        <f t="shared" si="17"/>
        <v/>
      </c>
      <c r="N113" s="33" t="str">
        <f>IF($F113="J-Mups",VLOOKUP($B113,アルファベット!B:C,2,0),"")</f>
        <v/>
      </c>
      <c r="O113" s="33" t="str">
        <f t="shared" si="18"/>
        <v/>
      </c>
      <c r="P113" s="33" t="str">
        <f>IF($F113="J-Mups",VLOOKUP($A113,郵便入庫用!A:H,6,0),"")</f>
        <v/>
      </c>
      <c r="Q113" s="33" t="str">
        <f t="shared" si="19"/>
        <v/>
      </c>
      <c r="R113" s="21" t="str">
        <f>IF($F113="J-Mups",VLOOKUP($A113,郵便入庫用!A:I,9,0),"")</f>
        <v/>
      </c>
    </row>
    <row r="114" spans="1:18">
      <c r="A114" s="21">
        <v>113</v>
      </c>
      <c r="B114" s="34" t="str">
        <f>IF(D114&lt;&gt;"",VLOOKUP($A114,郵便入庫用!$A:$M,2),"")</f>
        <v/>
      </c>
      <c r="C114" s="21"/>
      <c r="D114" s="35" t="str">
        <f>VLOOKUP($A114,郵便入庫用!$A:$M,4)&amp;""</f>
        <v/>
      </c>
      <c r="E114" s="22" t="str">
        <f>IF(D114&lt;&gt;"",VLOOKUP($A114,郵便入庫用!$A:$M,5),"")</f>
        <v/>
      </c>
      <c r="F114" s="33" t="str">
        <f>VLOOKUP($A114,郵便入庫用!$A:$M,10)&amp;""</f>
        <v/>
      </c>
      <c r="G114" s="33" t="str">
        <f>VLOOKUP($A114,郵便入庫用!$A:$M,11)&amp;""</f>
        <v/>
      </c>
      <c r="H114" s="33" t="str">
        <f>VLOOKUP($A114,郵便入庫用!$A:$M,12)&amp;""</f>
        <v/>
      </c>
      <c r="J114" s="44" t="str">
        <f t="shared" si="14"/>
        <v/>
      </c>
      <c r="K114" s="33" t="str">
        <f t="shared" si="15"/>
        <v/>
      </c>
      <c r="L114" s="33" t="str">
        <f t="shared" si="16"/>
        <v/>
      </c>
      <c r="M114" s="33" t="str">
        <f t="shared" si="17"/>
        <v/>
      </c>
      <c r="N114" s="33" t="str">
        <f>IF($F114="J-Mups",VLOOKUP($B114,アルファベット!B:C,2,0),"")</f>
        <v/>
      </c>
      <c r="O114" s="33" t="str">
        <f t="shared" si="18"/>
        <v/>
      </c>
      <c r="P114" s="33" t="str">
        <f>IF($F114="J-Mups",VLOOKUP($A114,郵便入庫用!A:H,6,0),"")</f>
        <v/>
      </c>
      <c r="Q114" s="33" t="str">
        <f t="shared" si="19"/>
        <v/>
      </c>
      <c r="R114" s="21" t="str">
        <f>IF($F114="J-Mups",VLOOKUP($A114,郵便入庫用!A:I,9,0),"")</f>
        <v/>
      </c>
    </row>
    <row r="115" spans="1:18">
      <c r="A115" s="21">
        <v>114</v>
      </c>
      <c r="B115" s="34" t="str">
        <f>IF(D115&lt;&gt;"",VLOOKUP($A115,郵便入庫用!$A:$M,2),"")</f>
        <v/>
      </c>
      <c r="C115" s="21"/>
      <c r="D115" s="35" t="str">
        <f>VLOOKUP($A115,郵便入庫用!$A:$M,4)&amp;""</f>
        <v/>
      </c>
      <c r="E115" s="22" t="str">
        <f>IF(D115&lt;&gt;"",VLOOKUP($A115,郵便入庫用!$A:$M,5),"")</f>
        <v/>
      </c>
      <c r="F115" s="33" t="str">
        <f>VLOOKUP($A115,郵便入庫用!$A:$M,10)&amp;""</f>
        <v/>
      </c>
      <c r="G115" s="33" t="str">
        <f>VLOOKUP($A115,郵便入庫用!$A:$M,11)&amp;""</f>
        <v/>
      </c>
      <c r="H115" s="33" t="str">
        <f>VLOOKUP($A115,郵便入庫用!$A:$M,12)&amp;""</f>
        <v/>
      </c>
      <c r="J115" s="44" t="str">
        <f t="shared" si="14"/>
        <v/>
      </c>
      <c r="K115" s="33" t="str">
        <f t="shared" si="15"/>
        <v/>
      </c>
      <c r="L115" s="33" t="str">
        <f t="shared" si="16"/>
        <v/>
      </c>
      <c r="M115" s="33" t="str">
        <f t="shared" si="17"/>
        <v/>
      </c>
      <c r="N115" s="33" t="str">
        <f>IF($F115="J-Mups",VLOOKUP($B115,アルファベット!B:C,2,0),"")</f>
        <v/>
      </c>
      <c r="O115" s="33" t="str">
        <f t="shared" si="18"/>
        <v/>
      </c>
      <c r="P115" s="33" t="str">
        <f>IF($F115="J-Mups",VLOOKUP($A115,郵便入庫用!A:H,6,0),"")</f>
        <v/>
      </c>
      <c r="Q115" s="33" t="str">
        <f t="shared" si="19"/>
        <v/>
      </c>
      <c r="R115" s="21" t="str">
        <f>IF($F115="J-Mups",VLOOKUP($A115,郵便入庫用!A:I,9,0),"")</f>
        <v/>
      </c>
    </row>
    <row r="116" spans="1:18">
      <c r="A116" s="21">
        <v>115</v>
      </c>
      <c r="B116" s="34" t="str">
        <f>IF(D116&lt;&gt;"",VLOOKUP($A116,郵便入庫用!$A:$M,2),"")</f>
        <v/>
      </c>
      <c r="C116" s="21"/>
      <c r="D116" s="35" t="str">
        <f>VLOOKUP($A116,郵便入庫用!$A:$M,4)&amp;""</f>
        <v/>
      </c>
      <c r="E116" s="22" t="str">
        <f>IF(D116&lt;&gt;"",VLOOKUP($A116,郵便入庫用!$A:$M,5),"")</f>
        <v/>
      </c>
      <c r="F116" s="33" t="str">
        <f>VLOOKUP($A116,郵便入庫用!$A:$M,10)&amp;""</f>
        <v/>
      </c>
      <c r="G116" s="33" t="str">
        <f>VLOOKUP($A116,郵便入庫用!$A:$M,11)&amp;""</f>
        <v/>
      </c>
      <c r="H116" s="33" t="str">
        <f>VLOOKUP($A116,郵便入庫用!$A:$M,12)&amp;""</f>
        <v/>
      </c>
      <c r="J116" s="44" t="str">
        <f t="shared" si="14"/>
        <v/>
      </c>
      <c r="K116" s="33" t="str">
        <f t="shared" si="15"/>
        <v/>
      </c>
      <c r="L116" s="33" t="str">
        <f t="shared" si="16"/>
        <v/>
      </c>
      <c r="M116" s="33" t="str">
        <f t="shared" si="17"/>
        <v/>
      </c>
      <c r="N116" s="33" t="str">
        <f>IF($F116="J-Mups",VLOOKUP($B116,アルファベット!B:C,2,0),"")</f>
        <v/>
      </c>
      <c r="O116" s="33" t="str">
        <f t="shared" si="18"/>
        <v/>
      </c>
      <c r="P116" s="33" t="str">
        <f>IF($F116="J-Mups",VLOOKUP($A116,郵便入庫用!A:H,6,0),"")</f>
        <v/>
      </c>
      <c r="Q116" s="33" t="str">
        <f t="shared" si="19"/>
        <v/>
      </c>
      <c r="R116" s="21" t="str">
        <f>IF($F116="J-Mups",VLOOKUP($A116,郵便入庫用!A:I,9,0),"")</f>
        <v/>
      </c>
    </row>
    <row r="117" spans="1:18">
      <c r="A117" s="21">
        <v>116</v>
      </c>
      <c r="B117" s="34" t="str">
        <f>IF(D117&lt;&gt;"",VLOOKUP($A117,郵便入庫用!$A:$M,2),"")</f>
        <v/>
      </c>
      <c r="C117" s="21"/>
      <c r="D117" s="35" t="str">
        <f>VLOOKUP($A117,郵便入庫用!$A:$M,4)&amp;""</f>
        <v/>
      </c>
      <c r="E117" s="22" t="str">
        <f>IF(D117&lt;&gt;"",VLOOKUP($A117,郵便入庫用!$A:$M,5),"")</f>
        <v/>
      </c>
      <c r="F117" s="33" t="str">
        <f>VLOOKUP($A117,郵便入庫用!$A:$M,10)&amp;""</f>
        <v/>
      </c>
      <c r="G117" s="33" t="str">
        <f>VLOOKUP($A117,郵便入庫用!$A:$M,11)&amp;""</f>
        <v/>
      </c>
      <c r="H117" s="33" t="str">
        <f>VLOOKUP($A117,郵便入庫用!$A:$M,12)&amp;""</f>
        <v/>
      </c>
      <c r="J117" s="44" t="str">
        <f t="shared" si="14"/>
        <v/>
      </c>
      <c r="K117" s="33" t="str">
        <f t="shared" si="15"/>
        <v/>
      </c>
      <c r="L117" s="33" t="str">
        <f t="shared" si="16"/>
        <v/>
      </c>
      <c r="M117" s="33" t="str">
        <f t="shared" si="17"/>
        <v/>
      </c>
      <c r="N117" s="33" t="str">
        <f>IF($F117="J-Mups",VLOOKUP($B117,アルファベット!B:C,2,0),"")</f>
        <v/>
      </c>
      <c r="O117" s="33" t="str">
        <f t="shared" si="18"/>
        <v/>
      </c>
      <c r="P117" s="33" t="str">
        <f>IF($F117="J-Mups",VLOOKUP($A117,郵便入庫用!A:H,6,0),"")</f>
        <v/>
      </c>
      <c r="Q117" s="33" t="str">
        <f t="shared" si="19"/>
        <v/>
      </c>
      <c r="R117" s="21" t="str">
        <f>IF($F117="J-Mups",VLOOKUP($A117,郵便入庫用!A:I,9,0),"")</f>
        <v/>
      </c>
    </row>
    <row r="118" spans="1:18">
      <c r="A118" s="21">
        <v>117</v>
      </c>
      <c r="B118" s="34" t="str">
        <f>IF(D118&lt;&gt;"",VLOOKUP($A118,郵便入庫用!$A:$M,2),"")</f>
        <v/>
      </c>
      <c r="C118" s="21"/>
      <c r="D118" s="35" t="str">
        <f>VLOOKUP($A118,郵便入庫用!$A:$M,4)&amp;""</f>
        <v/>
      </c>
      <c r="E118" s="22" t="str">
        <f>IF(D118&lt;&gt;"",VLOOKUP($A118,郵便入庫用!$A:$M,5),"")</f>
        <v/>
      </c>
      <c r="F118" s="33" t="str">
        <f>VLOOKUP($A118,郵便入庫用!$A:$M,10)&amp;""</f>
        <v/>
      </c>
      <c r="G118" s="33" t="str">
        <f>VLOOKUP($A118,郵便入庫用!$A:$M,11)&amp;""</f>
        <v/>
      </c>
      <c r="H118" s="33" t="str">
        <f>VLOOKUP($A118,郵便入庫用!$A:$M,12)&amp;""</f>
        <v/>
      </c>
      <c r="J118" s="44" t="str">
        <f t="shared" si="14"/>
        <v/>
      </c>
      <c r="K118" s="33" t="str">
        <f t="shared" si="15"/>
        <v/>
      </c>
      <c r="L118" s="33" t="str">
        <f t="shared" si="16"/>
        <v/>
      </c>
      <c r="M118" s="33" t="str">
        <f t="shared" si="17"/>
        <v/>
      </c>
      <c r="N118" s="33" t="str">
        <f>IF($F118="J-Mups",VLOOKUP($B118,アルファベット!B:C,2,0),"")</f>
        <v/>
      </c>
      <c r="O118" s="33" t="str">
        <f t="shared" si="18"/>
        <v/>
      </c>
      <c r="P118" s="33" t="str">
        <f>IF($F118="J-Mups",VLOOKUP($A118,郵便入庫用!A:H,6,0),"")</f>
        <v/>
      </c>
      <c r="Q118" s="33" t="str">
        <f t="shared" si="19"/>
        <v/>
      </c>
      <c r="R118" s="21" t="str">
        <f>IF($F118="J-Mups",VLOOKUP($A118,郵便入庫用!A:I,9,0),"")</f>
        <v/>
      </c>
    </row>
    <row r="119" spans="1:18">
      <c r="A119" s="21">
        <v>118</v>
      </c>
      <c r="B119" s="34" t="str">
        <f>IF(D119&lt;&gt;"",VLOOKUP($A119,郵便入庫用!$A:$M,2),"")</f>
        <v/>
      </c>
      <c r="C119" s="21"/>
      <c r="D119" s="35" t="str">
        <f>VLOOKUP($A119,郵便入庫用!$A:$M,4)&amp;""</f>
        <v/>
      </c>
      <c r="E119" s="22" t="str">
        <f>IF(D119&lt;&gt;"",VLOOKUP($A119,郵便入庫用!$A:$M,5),"")</f>
        <v/>
      </c>
      <c r="F119" s="33" t="str">
        <f>VLOOKUP($A119,郵便入庫用!$A:$M,10)&amp;""</f>
        <v/>
      </c>
      <c r="G119" s="33" t="str">
        <f>VLOOKUP($A119,郵便入庫用!$A:$M,11)&amp;""</f>
        <v/>
      </c>
      <c r="H119" s="33" t="str">
        <f>VLOOKUP($A119,郵便入庫用!$A:$M,12)&amp;""</f>
        <v/>
      </c>
      <c r="J119" s="44" t="str">
        <f t="shared" si="14"/>
        <v/>
      </c>
      <c r="K119" s="33" t="str">
        <f t="shared" si="15"/>
        <v/>
      </c>
      <c r="L119" s="33" t="str">
        <f t="shared" si="16"/>
        <v/>
      </c>
      <c r="M119" s="33" t="str">
        <f t="shared" si="17"/>
        <v/>
      </c>
      <c r="N119" s="33" t="str">
        <f>IF($F119="J-Mups",VLOOKUP($B119,アルファベット!B:C,2,0),"")</f>
        <v/>
      </c>
      <c r="O119" s="33" t="str">
        <f t="shared" si="18"/>
        <v/>
      </c>
      <c r="P119" s="33" t="str">
        <f>IF($F119="J-Mups",VLOOKUP($A119,郵便入庫用!A:H,6,0),"")</f>
        <v/>
      </c>
      <c r="Q119" s="33" t="str">
        <f t="shared" si="19"/>
        <v/>
      </c>
      <c r="R119" s="21" t="str">
        <f>IF($F119="J-Mups",VLOOKUP($A119,郵便入庫用!A:I,9,0),"")</f>
        <v/>
      </c>
    </row>
    <row r="120" spans="1:18">
      <c r="A120" s="21">
        <v>119</v>
      </c>
      <c r="B120" s="34" t="str">
        <f>IF(D120&lt;&gt;"",VLOOKUP($A120,郵便入庫用!$A:$M,2),"")</f>
        <v/>
      </c>
      <c r="C120" s="21"/>
      <c r="D120" s="35" t="str">
        <f>VLOOKUP($A120,郵便入庫用!$A:$M,4)&amp;""</f>
        <v/>
      </c>
      <c r="E120" s="22" t="str">
        <f>IF(D120&lt;&gt;"",VLOOKUP($A120,郵便入庫用!$A:$M,5),"")</f>
        <v/>
      </c>
      <c r="F120" s="33" t="str">
        <f>VLOOKUP($A120,郵便入庫用!$A:$M,10)&amp;""</f>
        <v/>
      </c>
      <c r="G120" s="33" t="str">
        <f>VLOOKUP($A120,郵便入庫用!$A:$M,11)&amp;""</f>
        <v/>
      </c>
      <c r="H120" s="33" t="str">
        <f>VLOOKUP($A120,郵便入庫用!$A:$M,12)&amp;""</f>
        <v/>
      </c>
      <c r="J120" s="44" t="str">
        <f t="shared" si="14"/>
        <v/>
      </c>
      <c r="K120" s="33" t="str">
        <f t="shared" si="15"/>
        <v/>
      </c>
      <c r="L120" s="33" t="str">
        <f t="shared" si="16"/>
        <v/>
      </c>
      <c r="M120" s="33" t="str">
        <f t="shared" si="17"/>
        <v/>
      </c>
      <c r="N120" s="33" t="str">
        <f>IF($F120="J-Mups",VLOOKUP($B120,アルファベット!B:C,2,0),"")</f>
        <v/>
      </c>
      <c r="O120" s="33" t="str">
        <f t="shared" si="18"/>
        <v/>
      </c>
      <c r="P120" s="33" t="str">
        <f>IF($F120="J-Mups",VLOOKUP($A120,郵便入庫用!A:H,6,0),"")</f>
        <v/>
      </c>
      <c r="Q120" s="33" t="str">
        <f t="shared" si="19"/>
        <v/>
      </c>
      <c r="R120" s="21" t="str">
        <f>IF($F120="J-Mups",VLOOKUP($A120,郵便入庫用!A:I,9,0),"")</f>
        <v/>
      </c>
    </row>
    <row r="121" spans="1:18">
      <c r="A121" s="21">
        <v>120</v>
      </c>
      <c r="B121" s="34" t="str">
        <f>IF(D121&lt;&gt;"",VLOOKUP($A121,郵便入庫用!$A:$M,2),"")</f>
        <v/>
      </c>
      <c r="C121" s="21"/>
      <c r="D121" s="35" t="str">
        <f>VLOOKUP($A121,郵便入庫用!$A:$M,4)&amp;""</f>
        <v/>
      </c>
      <c r="E121" s="22" t="str">
        <f>IF(D121&lt;&gt;"",VLOOKUP($A121,郵便入庫用!$A:$M,5),"")</f>
        <v/>
      </c>
      <c r="F121" s="33" t="str">
        <f>VLOOKUP($A121,郵便入庫用!$A:$M,10)&amp;""</f>
        <v/>
      </c>
      <c r="G121" s="33" t="str">
        <f>VLOOKUP($A121,郵便入庫用!$A:$M,11)&amp;""</f>
        <v/>
      </c>
      <c r="H121" s="33" t="str">
        <f>VLOOKUP($A121,郵便入庫用!$A:$M,12)&amp;""</f>
        <v/>
      </c>
      <c r="J121" s="44" t="str">
        <f t="shared" si="14"/>
        <v/>
      </c>
      <c r="K121" s="33" t="str">
        <f t="shared" si="15"/>
        <v/>
      </c>
      <c r="L121" s="33" t="str">
        <f t="shared" si="16"/>
        <v/>
      </c>
      <c r="M121" s="33" t="str">
        <f t="shared" si="17"/>
        <v/>
      </c>
      <c r="N121" s="33" t="str">
        <f>IF($F121="J-Mups",VLOOKUP($B121,アルファベット!B:C,2,0),"")</f>
        <v/>
      </c>
      <c r="O121" s="33" t="str">
        <f t="shared" si="18"/>
        <v/>
      </c>
      <c r="P121" s="33" t="str">
        <f>IF($F121="J-Mups",VLOOKUP($A121,郵便入庫用!A:H,6,0),"")</f>
        <v/>
      </c>
      <c r="Q121" s="33" t="str">
        <f t="shared" si="19"/>
        <v/>
      </c>
      <c r="R121" s="21" t="str">
        <f>IF($F121="J-Mups",VLOOKUP($A121,郵便入庫用!A:I,9,0),"")</f>
        <v/>
      </c>
    </row>
    <row r="122" spans="1:18">
      <c r="A122" s="21">
        <v>121</v>
      </c>
      <c r="B122" s="34" t="str">
        <f>IF(D122&lt;&gt;"",VLOOKUP($A122,郵便入庫用!$A:$M,2),"")</f>
        <v/>
      </c>
      <c r="C122" s="21"/>
      <c r="D122" s="35" t="str">
        <f>VLOOKUP($A122,郵便入庫用!$A:$M,4)&amp;""</f>
        <v/>
      </c>
      <c r="E122" s="22" t="str">
        <f>IF(D122&lt;&gt;"",VLOOKUP($A122,郵便入庫用!$A:$M,5),"")</f>
        <v/>
      </c>
      <c r="F122" s="33" t="str">
        <f>VLOOKUP($A122,郵便入庫用!$A:$M,10)&amp;""</f>
        <v/>
      </c>
      <c r="G122" s="33" t="str">
        <f>VLOOKUP($A122,郵便入庫用!$A:$M,11)&amp;""</f>
        <v/>
      </c>
      <c r="H122" s="33" t="str">
        <f>VLOOKUP($A122,郵便入庫用!$A:$M,12)&amp;""</f>
        <v/>
      </c>
      <c r="J122" s="44" t="str">
        <f t="shared" si="14"/>
        <v/>
      </c>
      <c r="K122" s="33" t="str">
        <f t="shared" si="15"/>
        <v/>
      </c>
      <c r="L122" s="33" t="str">
        <f t="shared" si="16"/>
        <v/>
      </c>
      <c r="M122" s="33" t="str">
        <f t="shared" si="17"/>
        <v/>
      </c>
      <c r="N122" s="33" t="str">
        <f>IF($F122="J-Mups",VLOOKUP($B122,アルファベット!B:C,2,0),"")</f>
        <v/>
      </c>
      <c r="O122" s="33" t="str">
        <f t="shared" si="18"/>
        <v/>
      </c>
      <c r="P122" s="33" t="str">
        <f>IF($F122="J-Mups",VLOOKUP($A122,郵便入庫用!A:H,6,0),"")</f>
        <v/>
      </c>
      <c r="Q122" s="33" t="str">
        <f t="shared" si="19"/>
        <v/>
      </c>
      <c r="R122" s="21" t="str">
        <f>IF($F122="J-Mups",VLOOKUP($A122,郵便入庫用!A:I,9,0),"")</f>
        <v/>
      </c>
    </row>
    <row r="123" spans="1:18">
      <c r="A123" s="21">
        <v>122</v>
      </c>
      <c r="B123" s="34" t="str">
        <f>IF(D123&lt;&gt;"",VLOOKUP($A123,郵便入庫用!$A:$M,2),"")</f>
        <v/>
      </c>
      <c r="C123" s="21"/>
      <c r="D123" s="35" t="str">
        <f>VLOOKUP($A123,郵便入庫用!$A:$M,4)&amp;""</f>
        <v/>
      </c>
      <c r="E123" s="22" t="str">
        <f>IF(D123&lt;&gt;"",VLOOKUP($A123,郵便入庫用!$A:$M,5),"")</f>
        <v/>
      </c>
      <c r="F123" s="33" t="str">
        <f>VLOOKUP($A123,郵便入庫用!$A:$M,10)&amp;""</f>
        <v/>
      </c>
      <c r="G123" s="33" t="str">
        <f>VLOOKUP($A123,郵便入庫用!$A:$M,11)&amp;""</f>
        <v/>
      </c>
      <c r="H123" s="33" t="str">
        <f>VLOOKUP($A123,郵便入庫用!$A:$M,12)&amp;""</f>
        <v/>
      </c>
      <c r="J123" s="44" t="str">
        <f t="shared" si="14"/>
        <v/>
      </c>
      <c r="K123" s="33" t="str">
        <f t="shared" si="15"/>
        <v/>
      </c>
      <c r="L123" s="33" t="str">
        <f t="shared" si="16"/>
        <v/>
      </c>
      <c r="M123" s="33" t="str">
        <f t="shared" si="17"/>
        <v/>
      </c>
      <c r="N123" s="33" t="str">
        <f>IF($F123="J-Mups",VLOOKUP($B123,アルファベット!B:C,2,0),"")</f>
        <v/>
      </c>
      <c r="O123" s="33" t="str">
        <f t="shared" si="18"/>
        <v/>
      </c>
      <c r="P123" s="33" t="str">
        <f>IF($F123="J-Mups",VLOOKUP($A123,郵便入庫用!A:H,6,0),"")</f>
        <v/>
      </c>
      <c r="Q123" s="33" t="str">
        <f t="shared" si="19"/>
        <v/>
      </c>
      <c r="R123" s="21" t="str">
        <f>IF($F123="J-Mups",VLOOKUP($A123,郵便入庫用!A:I,9,0),"")</f>
        <v/>
      </c>
    </row>
    <row r="124" spans="1:18">
      <c r="A124" s="21">
        <v>123</v>
      </c>
      <c r="B124" s="34" t="str">
        <f>IF(D124&lt;&gt;"",VLOOKUP($A124,郵便入庫用!$A:$M,2),"")</f>
        <v/>
      </c>
      <c r="C124" s="21"/>
      <c r="D124" s="35" t="str">
        <f>VLOOKUP($A124,郵便入庫用!$A:$M,4)&amp;""</f>
        <v/>
      </c>
      <c r="E124" s="22" t="str">
        <f>IF(D124&lt;&gt;"",VLOOKUP($A124,郵便入庫用!$A:$M,5),"")</f>
        <v/>
      </c>
      <c r="F124" s="33" t="str">
        <f>VLOOKUP($A124,郵便入庫用!$A:$M,10)&amp;""</f>
        <v/>
      </c>
      <c r="G124" s="33" t="str">
        <f>VLOOKUP($A124,郵便入庫用!$A:$M,11)&amp;""</f>
        <v/>
      </c>
      <c r="H124" s="33" t="str">
        <f>VLOOKUP($A124,郵便入庫用!$A:$M,12)&amp;""</f>
        <v/>
      </c>
      <c r="J124" s="44" t="str">
        <f t="shared" si="14"/>
        <v/>
      </c>
      <c r="K124" s="33" t="str">
        <f t="shared" si="15"/>
        <v/>
      </c>
      <c r="L124" s="33" t="str">
        <f t="shared" si="16"/>
        <v/>
      </c>
      <c r="M124" s="33" t="str">
        <f t="shared" si="17"/>
        <v/>
      </c>
      <c r="N124" s="33" t="str">
        <f>IF($F124="J-Mups",VLOOKUP($B124,アルファベット!B:C,2,0),"")</f>
        <v/>
      </c>
      <c r="O124" s="33" t="str">
        <f t="shared" si="18"/>
        <v/>
      </c>
      <c r="P124" s="33" t="str">
        <f>IF($F124="J-Mups",VLOOKUP($A124,郵便入庫用!A:H,6,0),"")</f>
        <v/>
      </c>
      <c r="Q124" s="33" t="str">
        <f t="shared" si="19"/>
        <v/>
      </c>
      <c r="R124" s="21" t="str">
        <f>IF($F124="J-Mups",VLOOKUP($A124,郵便入庫用!A:I,9,0),"")</f>
        <v/>
      </c>
    </row>
    <row r="125" spans="1:18">
      <c r="A125" s="21">
        <v>124</v>
      </c>
      <c r="B125" s="34" t="str">
        <f>IF(D125&lt;&gt;"",VLOOKUP($A125,郵便入庫用!$A:$M,2),"")</f>
        <v/>
      </c>
      <c r="C125" s="21"/>
      <c r="D125" s="35" t="str">
        <f>VLOOKUP($A125,郵便入庫用!$A:$M,4)&amp;""</f>
        <v/>
      </c>
      <c r="E125" s="22" t="str">
        <f>IF(D125&lt;&gt;"",VLOOKUP($A125,郵便入庫用!$A:$M,5),"")</f>
        <v/>
      </c>
      <c r="F125" s="33" t="str">
        <f>VLOOKUP($A125,郵便入庫用!$A:$M,10)&amp;""</f>
        <v/>
      </c>
      <c r="G125" s="33" t="str">
        <f>VLOOKUP($A125,郵便入庫用!$A:$M,11)&amp;""</f>
        <v/>
      </c>
      <c r="H125" s="33" t="str">
        <f>VLOOKUP($A125,郵便入庫用!$A:$M,12)&amp;""</f>
        <v/>
      </c>
      <c r="J125" s="44" t="str">
        <f t="shared" si="14"/>
        <v/>
      </c>
      <c r="K125" s="33" t="str">
        <f t="shared" si="15"/>
        <v/>
      </c>
      <c r="L125" s="33" t="str">
        <f t="shared" si="16"/>
        <v/>
      </c>
      <c r="M125" s="33" t="str">
        <f t="shared" si="17"/>
        <v/>
      </c>
      <c r="N125" s="33" t="str">
        <f>IF($F125="J-Mups",VLOOKUP($B125,アルファベット!B:C,2,0),"")</f>
        <v/>
      </c>
      <c r="O125" s="33" t="str">
        <f t="shared" si="18"/>
        <v/>
      </c>
      <c r="P125" s="33" t="str">
        <f>IF($F125="J-Mups",VLOOKUP($A125,郵便入庫用!A:H,6,0),"")</f>
        <v/>
      </c>
      <c r="Q125" s="33" t="str">
        <f t="shared" si="19"/>
        <v/>
      </c>
      <c r="R125" s="21" t="str">
        <f>IF($F125="J-Mups",VLOOKUP($A125,郵便入庫用!A:I,9,0),"")</f>
        <v/>
      </c>
    </row>
    <row r="126" spans="1:18">
      <c r="A126" s="21">
        <v>125</v>
      </c>
      <c r="B126" s="34" t="str">
        <f>IF(D126&lt;&gt;"",VLOOKUP($A126,郵便入庫用!$A:$M,2),"")</f>
        <v/>
      </c>
      <c r="C126" s="21"/>
      <c r="D126" s="35" t="str">
        <f>VLOOKUP($A126,郵便入庫用!$A:$M,4)&amp;""</f>
        <v/>
      </c>
      <c r="E126" s="22" t="str">
        <f>IF(D126&lt;&gt;"",VLOOKUP($A126,郵便入庫用!$A:$M,5),"")</f>
        <v/>
      </c>
      <c r="F126" s="33" t="str">
        <f>VLOOKUP($A126,郵便入庫用!$A:$M,10)&amp;""</f>
        <v/>
      </c>
      <c r="G126" s="33" t="str">
        <f>VLOOKUP($A126,郵便入庫用!$A:$M,11)&amp;""</f>
        <v/>
      </c>
      <c r="H126" s="33" t="str">
        <f>VLOOKUP($A126,郵便入庫用!$A:$M,12)&amp;""</f>
        <v/>
      </c>
      <c r="J126" s="44" t="str">
        <f t="shared" si="14"/>
        <v/>
      </c>
      <c r="K126" s="33" t="str">
        <f t="shared" si="15"/>
        <v/>
      </c>
      <c r="L126" s="33" t="str">
        <f t="shared" si="16"/>
        <v/>
      </c>
      <c r="M126" s="33" t="str">
        <f t="shared" si="17"/>
        <v/>
      </c>
      <c r="N126" s="33" t="str">
        <f>IF($F126="J-Mups",VLOOKUP($B126,アルファベット!B:C,2,0),"")</f>
        <v/>
      </c>
      <c r="O126" s="33" t="str">
        <f t="shared" si="18"/>
        <v/>
      </c>
      <c r="P126" s="33" t="str">
        <f>IF($F126="J-Mups",VLOOKUP($A126,郵便入庫用!A:H,6,0),"")</f>
        <v/>
      </c>
      <c r="Q126" s="33" t="str">
        <f t="shared" si="19"/>
        <v/>
      </c>
      <c r="R126" s="21" t="str">
        <f>IF($F126="J-Mups",VLOOKUP($A126,郵便入庫用!A:I,9,0),"")</f>
        <v/>
      </c>
    </row>
    <row r="127" spans="1:18">
      <c r="A127" s="21">
        <v>126</v>
      </c>
      <c r="B127" s="34" t="str">
        <f>IF(D127&lt;&gt;"",VLOOKUP($A127,郵便入庫用!$A:$M,2),"")</f>
        <v/>
      </c>
      <c r="C127" s="21"/>
      <c r="D127" s="35" t="str">
        <f>VLOOKUP($A127,郵便入庫用!$A:$M,4)&amp;""</f>
        <v/>
      </c>
      <c r="E127" s="22" t="str">
        <f>IF(D127&lt;&gt;"",VLOOKUP($A127,郵便入庫用!$A:$M,5),"")</f>
        <v/>
      </c>
      <c r="F127" s="33" t="str">
        <f>VLOOKUP($A127,郵便入庫用!$A:$M,10)&amp;""</f>
        <v/>
      </c>
      <c r="G127" s="33" t="str">
        <f>VLOOKUP($A127,郵便入庫用!$A:$M,11)&amp;""</f>
        <v/>
      </c>
      <c r="H127" s="33" t="str">
        <f>VLOOKUP($A127,郵便入庫用!$A:$M,12)&amp;""</f>
        <v/>
      </c>
      <c r="J127" s="44" t="str">
        <f t="shared" si="14"/>
        <v/>
      </c>
      <c r="K127" s="33" t="str">
        <f t="shared" si="15"/>
        <v/>
      </c>
      <c r="L127" s="33" t="str">
        <f t="shared" si="16"/>
        <v/>
      </c>
      <c r="M127" s="33" t="str">
        <f t="shared" si="17"/>
        <v/>
      </c>
      <c r="N127" s="33" t="str">
        <f>IF($F127="J-Mups",VLOOKUP($B127,アルファベット!B:C,2,0),"")</f>
        <v/>
      </c>
      <c r="O127" s="33" t="str">
        <f t="shared" si="18"/>
        <v/>
      </c>
      <c r="P127" s="33" t="str">
        <f>IF($F127="J-Mups",VLOOKUP($A127,郵便入庫用!A:H,6,0),"")</f>
        <v/>
      </c>
      <c r="Q127" s="33" t="str">
        <f t="shared" si="19"/>
        <v/>
      </c>
      <c r="R127" s="21" t="str">
        <f>IF($F127="J-Mups",VLOOKUP($A127,郵便入庫用!A:I,9,0),"")</f>
        <v/>
      </c>
    </row>
    <row r="128" spans="1:18">
      <c r="A128" s="21">
        <v>127</v>
      </c>
      <c r="B128" s="34" t="str">
        <f>IF(D128&lt;&gt;"",VLOOKUP($A128,郵便入庫用!$A:$M,2),"")</f>
        <v/>
      </c>
      <c r="C128" s="21"/>
      <c r="D128" s="35" t="str">
        <f>VLOOKUP($A128,郵便入庫用!$A:$M,4)&amp;""</f>
        <v/>
      </c>
      <c r="E128" s="22" t="str">
        <f>IF(D128&lt;&gt;"",VLOOKUP($A128,郵便入庫用!$A:$M,5),"")</f>
        <v/>
      </c>
      <c r="F128" s="33" t="str">
        <f>VLOOKUP($A128,郵便入庫用!$A:$M,10)&amp;""</f>
        <v/>
      </c>
      <c r="G128" s="33" t="str">
        <f>VLOOKUP($A128,郵便入庫用!$A:$M,11)&amp;""</f>
        <v/>
      </c>
      <c r="H128" s="33" t="str">
        <f>VLOOKUP($A128,郵便入庫用!$A:$M,12)&amp;""</f>
        <v/>
      </c>
      <c r="J128" s="44" t="str">
        <f t="shared" si="14"/>
        <v/>
      </c>
      <c r="K128" s="33" t="str">
        <f t="shared" si="15"/>
        <v/>
      </c>
      <c r="L128" s="33" t="str">
        <f t="shared" si="16"/>
        <v/>
      </c>
      <c r="M128" s="33" t="str">
        <f t="shared" si="17"/>
        <v/>
      </c>
      <c r="N128" s="33" t="str">
        <f>IF($F128="J-Mups",VLOOKUP($B128,アルファベット!B:C,2,0),"")</f>
        <v/>
      </c>
      <c r="O128" s="33" t="str">
        <f t="shared" si="18"/>
        <v/>
      </c>
      <c r="P128" s="33" t="str">
        <f>IF($F128="J-Mups",VLOOKUP($A128,郵便入庫用!A:H,6,0),"")</f>
        <v/>
      </c>
      <c r="Q128" s="33" t="str">
        <f t="shared" si="19"/>
        <v/>
      </c>
      <c r="R128" s="21" t="str">
        <f>IF($F128="J-Mups",VLOOKUP($A128,郵便入庫用!A:I,9,0),"")</f>
        <v/>
      </c>
    </row>
    <row r="129" spans="1:18">
      <c r="A129" s="21">
        <v>128</v>
      </c>
      <c r="B129" s="34" t="str">
        <f>IF(D129&lt;&gt;"",VLOOKUP($A129,郵便入庫用!$A:$M,2),"")</f>
        <v/>
      </c>
      <c r="C129" s="21"/>
      <c r="D129" s="35" t="str">
        <f>VLOOKUP($A129,郵便入庫用!$A:$M,4)&amp;""</f>
        <v/>
      </c>
      <c r="E129" s="22" t="str">
        <f>IF(D129&lt;&gt;"",VLOOKUP($A129,郵便入庫用!$A:$M,5),"")</f>
        <v/>
      </c>
      <c r="F129" s="33" t="str">
        <f>VLOOKUP($A129,郵便入庫用!$A:$M,10)&amp;""</f>
        <v/>
      </c>
      <c r="G129" s="33" t="str">
        <f>VLOOKUP($A129,郵便入庫用!$A:$M,11)&amp;""</f>
        <v/>
      </c>
      <c r="H129" s="33" t="str">
        <f>VLOOKUP($A129,郵便入庫用!$A:$M,12)&amp;""</f>
        <v/>
      </c>
      <c r="J129" s="44" t="str">
        <f t="shared" si="14"/>
        <v/>
      </c>
      <c r="K129" s="33" t="str">
        <f t="shared" si="15"/>
        <v/>
      </c>
      <c r="L129" s="33" t="str">
        <f t="shared" si="16"/>
        <v/>
      </c>
      <c r="M129" s="33" t="str">
        <f t="shared" si="17"/>
        <v/>
      </c>
      <c r="N129" s="33" t="str">
        <f>IF($F129="J-Mups",VLOOKUP($B129,アルファベット!B:C,2,0),"")</f>
        <v/>
      </c>
      <c r="O129" s="33" t="str">
        <f t="shared" si="18"/>
        <v/>
      </c>
      <c r="P129" s="33" t="str">
        <f>IF($F129="J-Mups",VLOOKUP($A129,郵便入庫用!A:H,6,0),"")</f>
        <v/>
      </c>
      <c r="Q129" s="33" t="str">
        <f t="shared" si="19"/>
        <v/>
      </c>
      <c r="R129" s="21" t="str">
        <f>IF($F129="J-Mups",VLOOKUP($A129,郵便入庫用!A:I,9,0),"")</f>
        <v/>
      </c>
    </row>
    <row r="130" spans="1:18">
      <c r="A130" s="21">
        <v>129</v>
      </c>
      <c r="B130" s="34" t="str">
        <f>IF(D130&lt;&gt;"",VLOOKUP($A130,郵便入庫用!$A:$M,2),"")</f>
        <v/>
      </c>
      <c r="C130" s="21"/>
      <c r="D130" s="35" t="str">
        <f>VLOOKUP($A130,郵便入庫用!$A:$M,4)&amp;""</f>
        <v/>
      </c>
      <c r="E130" s="22" t="str">
        <f>IF(D130&lt;&gt;"",VLOOKUP($A130,郵便入庫用!$A:$M,5),"")</f>
        <v/>
      </c>
      <c r="F130" s="33" t="str">
        <f>VLOOKUP($A130,郵便入庫用!$A:$M,10)&amp;""</f>
        <v/>
      </c>
      <c r="G130" s="33" t="str">
        <f>VLOOKUP($A130,郵便入庫用!$A:$M,11)&amp;""</f>
        <v/>
      </c>
      <c r="H130" s="33" t="str">
        <f>VLOOKUP($A130,郵便入庫用!$A:$M,12)&amp;""</f>
        <v/>
      </c>
      <c r="J130" s="44" t="str">
        <f t="shared" si="14"/>
        <v/>
      </c>
      <c r="K130" s="33" t="str">
        <f t="shared" ref="K130:K193" si="20">IF($F130="J-Mups",$G130,"")</f>
        <v/>
      </c>
      <c r="L130" s="33" t="str">
        <f t="shared" ref="L130:L193" si="21">IF($F130="J-Mups",$H130,"")</f>
        <v/>
      </c>
      <c r="M130" s="33" t="str">
        <f t="shared" si="17"/>
        <v/>
      </c>
      <c r="N130" s="33" t="str">
        <f>IF($F130="J-Mups",VLOOKUP($B130,アルファベット!B:C,2,0),"")</f>
        <v/>
      </c>
      <c r="O130" s="33" t="str">
        <f t="shared" ref="O130:O193" si="22">IF($F130="J-Mups","-","")</f>
        <v/>
      </c>
      <c r="P130" s="33" t="str">
        <f>IF($F130="J-Mups",VLOOKUP($A130,郵便入庫用!A:H,6,0),"")</f>
        <v/>
      </c>
      <c r="Q130" s="33" t="str">
        <f t="shared" si="19"/>
        <v/>
      </c>
      <c r="R130" s="21" t="str">
        <f>IF($F130="J-Mups",VLOOKUP($A130,郵便入庫用!A:I,9,0),"")</f>
        <v/>
      </c>
    </row>
    <row r="131" spans="1:18">
      <c r="A131" s="21">
        <v>130</v>
      </c>
      <c r="B131" s="34" t="str">
        <f>IF(D131&lt;&gt;"",VLOOKUP($A131,郵便入庫用!$A:$M,2),"")</f>
        <v/>
      </c>
      <c r="C131" s="21"/>
      <c r="D131" s="35" t="str">
        <f>VLOOKUP($A131,郵便入庫用!$A:$M,4)&amp;""</f>
        <v/>
      </c>
      <c r="E131" s="22" t="str">
        <f>IF(D131&lt;&gt;"",VLOOKUP($A131,郵便入庫用!$A:$M,5),"")</f>
        <v/>
      </c>
      <c r="F131" s="33" t="str">
        <f>VLOOKUP($A131,郵便入庫用!$A:$M,10)&amp;""</f>
        <v/>
      </c>
      <c r="G131" s="33" t="str">
        <f>VLOOKUP($A131,郵便入庫用!$A:$M,11)&amp;""</f>
        <v/>
      </c>
      <c r="H131" s="33" t="str">
        <f>VLOOKUP($A131,郵便入庫用!$A:$M,12)&amp;""</f>
        <v/>
      </c>
      <c r="J131" s="44" t="str">
        <f t="shared" ref="J131:J194" si="23">IF(F131="J-Mups",$B131,"")</f>
        <v/>
      </c>
      <c r="K131" s="33" t="str">
        <f t="shared" si="20"/>
        <v/>
      </c>
      <c r="L131" s="33" t="str">
        <f t="shared" si="21"/>
        <v/>
      </c>
      <c r="M131" s="33" t="str">
        <f t="shared" ref="M131:M194" si="24">IF($F131="J-Mups",1,"")</f>
        <v/>
      </c>
      <c r="N131" s="33" t="str">
        <f>IF($F131="J-Mups",VLOOKUP($B131,アルファベット!B:C,2,0),"")</f>
        <v/>
      </c>
      <c r="O131" s="33" t="str">
        <f t="shared" si="22"/>
        <v/>
      </c>
      <c r="P131" s="33" t="str">
        <f>IF($F131="J-Mups",VLOOKUP($A131,郵便入庫用!A:H,6,0),"")</f>
        <v/>
      </c>
      <c r="Q131" s="33" t="str">
        <f t="shared" ref="Q131:Q194" si="25">IF($F131="J-Mups",IF(COUNTIF(P131,"*H*"),"H",IF(COUNTIF(P131,"*P*"),"P","B")),"")</f>
        <v/>
      </c>
      <c r="R131" s="21" t="str">
        <f>IF($F131="J-Mups",VLOOKUP($A131,郵便入庫用!A:I,9,0),"")</f>
        <v/>
      </c>
    </row>
    <row r="132" spans="1:18">
      <c r="A132" s="21">
        <v>131</v>
      </c>
      <c r="B132" s="34" t="str">
        <f>IF(D132&lt;&gt;"",VLOOKUP($A132,郵便入庫用!$A:$M,2),"")</f>
        <v/>
      </c>
      <c r="C132" s="21"/>
      <c r="D132" s="35" t="str">
        <f>VLOOKUP($A132,郵便入庫用!$A:$M,4)&amp;""</f>
        <v/>
      </c>
      <c r="E132" s="22" t="str">
        <f>IF(D132&lt;&gt;"",VLOOKUP($A132,郵便入庫用!$A:$M,5),"")</f>
        <v/>
      </c>
      <c r="F132" s="33" t="str">
        <f>VLOOKUP($A132,郵便入庫用!$A:$M,10)&amp;""</f>
        <v/>
      </c>
      <c r="G132" s="33" t="str">
        <f>VLOOKUP($A132,郵便入庫用!$A:$M,11)&amp;""</f>
        <v/>
      </c>
      <c r="H132" s="33" t="str">
        <f>VLOOKUP($A132,郵便入庫用!$A:$M,12)&amp;""</f>
        <v/>
      </c>
      <c r="J132" s="44" t="str">
        <f t="shared" si="23"/>
        <v/>
      </c>
      <c r="K132" s="33" t="str">
        <f t="shared" si="20"/>
        <v/>
      </c>
      <c r="L132" s="33" t="str">
        <f t="shared" si="21"/>
        <v/>
      </c>
      <c r="M132" s="33" t="str">
        <f t="shared" si="24"/>
        <v/>
      </c>
      <c r="N132" s="33" t="str">
        <f>IF($F132="J-Mups",VLOOKUP($B132,アルファベット!B:C,2,0),"")</f>
        <v/>
      </c>
      <c r="O132" s="33" t="str">
        <f t="shared" si="22"/>
        <v/>
      </c>
      <c r="P132" s="33" t="str">
        <f>IF($F132="J-Mups",VLOOKUP($A132,郵便入庫用!A:H,6,0),"")</f>
        <v/>
      </c>
      <c r="Q132" s="33" t="str">
        <f t="shared" si="25"/>
        <v/>
      </c>
      <c r="R132" s="21" t="str">
        <f>IF($F132="J-Mups",VLOOKUP($A132,郵便入庫用!A:I,9,0),"")</f>
        <v/>
      </c>
    </row>
    <row r="133" spans="1:18">
      <c r="A133" s="21">
        <v>132</v>
      </c>
      <c r="B133" s="34" t="str">
        <f>IF(D133&lt;&gt;"",VLOOKUP($A133,郵便入庫用!$A:$M,2),"")</f>
        <v/>
      </c>
      <c r="C133" s="21"/>
      <c r="D133" s="35" t="str">
        <f>VLOOKUP($A133,郵便入庫用!$A:$M,4)&amp;""</f>
        <v/>
      </c>
      <c r="E133" s="22" t="str">
        <f>IF(D133&lt;&gt;"",VLOOKUP($A133,郵便入庫用!$A:$M,5),"")</f>
        <v/>
      </c>
      <c r="F133" s="33" t="str">
        <f>VLOOKUP($A133,郵便入庫用!$A:$M,10)&amp;""</f>
        <v/>
      </c>
      <c r="G133" s="33" t="str">
        <f>VLOOKUP($A133,郵便入庫用!$A:$M,11)&amp;""</f>
        <v/>
      </c>
      <c r="H133" s="33" t="str">
        <f>VLOOKUP($A133,郵便入庫用!$A:$M,12)&amp;""</f>
        <v/>
      </c>
      <c r="J133" s="44" t="str">
        <f t="shared" si="23"/>
        <v/>
      </c>
      <c r="K133" s="33" t="str">
        <f t="shared" si="20"/>
        <v/>
      </c>
      <c r="L133" s="33" t="str">
        <f t="shared" si="21"/>
        <v/>
      </c>
      <c r="M133" s="33" t="str">
        <f t="shared" si="24"/>
        <v/>
      </c>
      <c r="N133" s="33" t="str">
        <f>IF($F133="J-Mups",VLOOKUP($B133,アルファベット!B:C,2,0),"")</f>
        <v/>
      </c>
      <c r="O133" s="33" t="str">
        <f t="shared" si="22"/>
        <v/>
      </c>
      <c r="P133" s="33" t="str">
        <f>IF($F133="J-Mups",VLOOKUP($A133,郵便入庫用!A:H,6,0),"")</f>
        <v/>
      </c>
      <c r="Q133" s="33" t="str">
        <f t="shared" si="25"/>
        <v/>
      </c>
      <c r="R133" s="21" t="str">
        <f>IF($F133="J-Mups",VLOOKUP($A133,郵便入庫用!A:I,9,0),"")</f>
        <v/>
      </c>
    </row>
    <row r="134" spans="1:18">
      <c r="A134" s="21">
        <v>133</v>
      </c>
      <c r="B134" s="34" t="str">
        <f>IF(D134&lt;&gt;"",VLOOKUP($A134,郵便入庫用!$A:$M,2),"")</f>
        <v/>
      </c>
      <c r="C134" s="21"/>
      <c r="D134" s="35" t="str">
        <f>VLOOKUP($A134,郵便入庫用!$A:$M,4)&amp;""</f>
        <v/>
      </c>
      <c r="E134" s="22" t="str">
        <f>IF(D134&lt;&gt;"",VLOOKUP($A134,郵便入庫用!$A:$M,5),"")</f>
        <v/>
      </c>
      <c r="F134" s="33" t="str">
        <f>VLOOKUP($A134,郵便入庫用!$A:$M,10)&amp;""</f>
        <v/>
      </c>
      <c r="G134" s="33" t="str">
        <f>VLOOKUP($A134,郵便入庫用!$A:$M,11)&amp;""</f>
        <v/>
      </c>
      <c r="H134" s="33" t="str">
        <f>VLOOKUP($A134,郵便入庫用!$A:$M,12)&amp;""</f>
        <v/>
      </c>
      <c r="J134" s="44" t="str">
        <f t="shared" si="23"/>
        <v/>
      </c>
      <c r="K134" s="33" t="str">
        <f t="shared" si="20"/>
        <v/>
      </c>
      <c r="L134" s="33" t="str">
        <f t="shared" si="21"/>
        <v/>
      </c>
      <c r="M134" s="33" t="str">
        <f t="shared" si="24"/>
        <v/>
      </c>
      <c r="N134" s="33" t="str">
        <f>IF($F134="J-Mups",VLOOKUP($B134,アルファベット!B:C,2,0),"")</f>
        <v/>
      </c>
      <c r="O134" s="33" t="str">
        <f t="shared" si="22"/>
        <v/>
      </c>
      <c r="P134" s="33" t="str">
        <f>IF($F134="J-Mups",VLOOKUP($A134,郵便入庫用!A:H,6,0),"")</f>
        <v/>
      </c>
      <c r="Q134" s="33" t="str">
        <f t="shared" si="25"/>
        <v/>
      </c>
      <c r="R134" s="21" t="str">
        <f>IF($F134="J-Mups",VLOOKUP($A134,郵便入庫用!A:I,9,0),"")</f>
        <v/>
      </c>
    </row>
    <row r="135" spans="1:18">
      <c r="A135" s="21">
        <v>134</v>
      </c>
      <c r="B135" s="34" t="str">
        <f>IF(D135&lt;&gt;"",VLOOKUP($A135,郵便入庫用!$A:$M,2),"")</f>
        <v/>
      </c>
      <c r="C135" s="21"/>
      <c r="D135" s="35" t="str">
        <f>VLOOKUP($A135,郵便入庫用!$A:$M,4)&amp;""</f>
        <v/>
      </c>
      <c r="E135" s="22" t="str">
        <f>IF(D135&lt;&gt;"",VLOOKUP($A135,郵便入庫用!$A:$M,5),"")</f>
        <v/>
      </c>
      <c r="F135" s="33" t="str">
        <f>VLOOKUP($A135,郵便入庫用!$A:$M,10)&amp;""</f>
        <v/>
      </c>
      <c r="G135" s="33" t="str">
        <f>VLOOKUP($A135,郵便入庫用!$A:$M,11)&amp;""</f>
        <v/>
      </c>
      <c r="H135" s="33" t="str">
        <f>VLOOKUP($A135,郵便入庫用!$A:$M,12)&amp;""</f>
        <v/>
      </c>
      <c r="J135" s="44" t="str">
        <f t="shared" si="23"/>
        <v/>
      </c>
      <c r="K135" s="33" t="str">
        <f t="shared" si="20"/>
        <v/>
      </c>
      <c r="L135" s="33" t="str">
        <f t="shared" si="21"/>
        <v/>
      </c>
      <c r="M135" s="33" t="str">
        <f t="shared" si="24"/>
        <v/>
      </c>
      <c r="N135" s="33" t="str">
        <f>IF($F135="J-Mups",VLOOKUP($B135,アルファベット!B:C,2,0),"")</f>
        <v/>
      </c>
      <c r="O135" s="33" t="str">
        <f t="shared" si="22"/>
        <v/>
      </c>
      <c r="P135" s="33" t="str">
        <f>IF($F135="J-Mups",VLOOKUP($A135,郵便入庫用!A:H,6,0),"")</f>
        <v/>
      </c>
      <c r="Q135" s="33" t="str">
        <f t="shared" si="25"/>
        <v/>
      </c>
      <c r="R135" s="21" t="str">
        <f>IF($F135="J-Mups",VLOOKUP($A135,郵便入庫用!A:I,9,0),"")</f>
        <v/>
      </c>
    </row>
    <row r="136" spans="1:18">
      <c r="A136" s="21">
        <v>135</v>
      </c>
      <c r="B136" s="34" t="str">
        <f>IF(D136&lt;&gt;"",VLOOKUP($A136,郵便入庫用!$A:$M,2),"")</f>
        <v/>
      </c>
      <c r="C136" s="21"/>
      <c r="D136" s="35" t="str">
        <f>VLOOKUP($A136,郵便入庫用!$A:$M,4)&amp;""</f>
        <v/>
      </c>
      <c r="E136" s="22" t="str">
        <f>IF(D136&lt;&gt;"",VLOOKUP($A136,郵便入庫用!$A:$M,5),"")</f>
        <v/>
      </c>
      <c r="F136" s="33" t="str">
        <f>VLOOKUP($A136,郵便入庫用!$A:$M,10)&amp;""</f>
        <v/>
      </c>
      <c r="G136" s="33" t="str">
        <f>VLOOKUP($A136,郵便入庫用!$A:$M,11)&amp;""</f>
        <v/>
      </c>
      <c r="H136" s="33" t="str">
        <f>VLOOKUP($A136,郵便入庫用!$A:$M,12)&amp;""</f>
        <v/>
      </c>
      <c r="J136" s="44" t="str">
        <f t="shared" si="23"/>
        <v/>
      </c>
      <c r="K136" s="33" t="str">
        <f t="shared" si="20"/>
        <v/>
      </c>
      <c r="L136" s="33" t="str">
        <f t="shared" si="21"/>
        <v/>
      </c>
      <c r="M136" s="33" t="str">
        <f t="shared" si="24"/>
        <v/>
      </c>
      <c r="N136" s="33" t="str">
        <f>IF($F136="J-Mups",VLOOKUP($B136,アルファベット!B:C,2,0),"")</f>
        <v/>
      </c>
      <c r="O136" s="33" t="str">
        <f t="shared" si="22"/>
        <v/>
      </c>
      <c r="P136" s="33" t="str">
        <f>IF($F136="J-Mups",VLOOKUP($A136,郵便入庫用!A:H,6,0),"")</f>
        <v/>
      </c>
      <c r="Q136" s="33" t="str">
        <f t="shared" si="25"/>
        <v/>
      </c>
      <c r="R136" s="21" t="str">
        <f>IF($F136="J-Mups",VLOOKUP($A136,郵便入庫用!A:I,9,0),"")</f>
        <v/>
      </c>
    </row>
    <row r="137" spans="1:18">
      <c r="A137" s="21">
        <v>136</v>
      </c>
      <c r="B137" s="34" t="str">
        <f>IF(D137&lt;&gt;"",VLOOKUP($A137,郵便入庫用!$A:$M,2),"")</f>
        <v/>
      </c>
      <c r="C137" s="21"/>
      <c r="D137" s="35" t="str">
        <f>VLOOKUP($A137,郵便入庫用!$A:$M,4)&amp;""</f>
        <v/>
      </c>
      <c r="E137" s="22" t="str">
        <f>IF(D137&lt;&gt;"",VLOOKUP($A137,郵便入庫用!$A:$M,5),"")</f>
        <v/>
      </c>
      <c r="F137" s="33" t="str">
        <f>VLOOKUP($A137,郵便入庫用!$A:$M,10)&amp;""</f>
        <v/>
      </c>
      <c r="G137" s="33" t="str">
        <f>VLOOKUP($A137,郵便入庫用!$A:$M,11)&amp;""</f>
        <v/>
      </c>
      <c r="H137" s="33" t="str">
        <f>VLOOKUP($A137,郵便入庫用!$A:$M,12)&amp;""</f>
        <v/>
      </c>
      <c r="J137" s="44" t="str">
        <f t="shared" si="23"/>
        <v/>
      </c>
      <c r="K137" s="33" t="str">
        <f t="shared" si="20"/>
        <v/>
      </c>
      <c r="L137" s="33" t="str">
        <f t="shared" si="21"/>
        <v/>
      </c>
      <c r="M137" s="33" t="str">
        <f t="shared" si="24"/>
        <v/>
      </c>
      <c r="N137" s="33" t="str">
        <f>IF($F137="J-Mups",VLOOKUP($B137,アルファベット!B:C,2,0),"")</f>
        <v/>
      </c>
      <c r="O137" s="33" t="str">
        <f t="shared" si="22"/>
        <v/>
      </c>
      <c r="P137" s="33" t="str">
        <f>IF($F137="J-Mups",VLOOKUP($A137,郵便入庫用!A:H,6,0),"")</f>
        <v/>
      </c>
      <c r="Q137" s="33" t="str">
        <f t="shared" si="25"/>
        <v/>
      </c>
      <c r="R137" s="21" t="str">
        <f>IF($F137="J-Mups",VLOOKUP($A137,郵便入庫用!A:I,9,0),"")</f>
        <v/>
      </c>
    </row>
    <row r="138" spans="1:18">
      <c r="A138" s="21">
        <v>137</v>
      </c>
      <c r="B138" s="34" t="str">
        <f>IF(D138&lt;&gt;"",VLOOKUP($A138,郵便入庫用!$A:$M,2),"")</f>
        <v/>
      </c>
      <c r="C138" s="21"/>
      <c r="D138" s="35" t="str">
        <f>VLOOKUP($A138,郵便入庫用!$A:$M,4)&amp;""</f>
        <v/>
      </c>
      <c r="E138" s="22" t="str">
        <f>IF(D138&lt;&gt;"",VLOOKUP($A138,郵便入庫用!$A:$M,5),"")</f>
        <v/>
      </c>
      <c r="F138" s="33" t="str">
        <f>VLOOKUP($A138,郵便入庫用!$A:$M,10)&amp;""</f>
        <v/>
      </c>
      <c r="G138" s="33" t="str">
        <f>VLOOKUP($A138,郵便入庫用!$A:$M,11)&amp;""</f>
        <v/>
      </c>
      <c r="H138" s="33" t="str">
        <f>VLOOKUP($A138,郵便入庫用!$A:$M,12)&amp;""</f>
        <v/>
      </c>
      <c r="J138" s="44" t="str">
        <f t="shared" si="23"/>
        <v/>
      </c>
      <c r="K138" s="33" t="str">
        <f t="shared" si="20"/>
        <v/>
      </c>
      <c r="L138" s="33" t="str">
        <f t="shared" si="21"/>
        <v/>
      </c>
      <c r="M138" s="33" t="str">
        <f t="shared" si="24"/>
        <v/>
      </c>
      <c r="N138" s="33" t="str">
        <f>IF($F138="J-Mups",VLOOKUP($B138,アルファベット!B:C,2,0),"")</f>
        <v/>
      </c>
      <c r="O138" s="33" t="str">
        <f t="shared" si="22"/>
        <v/>
      </c>
      <c r="P138" s="33" t="str">
        <f>IF($F138="J-Mups",VLOOKUP($A138,郵便入庫用!A:H,6,0),"")</f>
        <v/>
      </c>
      <c r="Q138" s="33" t="str">
        <f t="shared" si="25"/>
        <v/>
      </c>
      <c r="R138" s="21" t="str">
        <f>IF($F138="J-Mups",VLOOKUP($A138,郵便入庫用!A:I,9,0),"")</f>
        <v/>
      </c>
    </row>
    <row r="139" spans="1:18">
      <c r="A139" s="21">
        <v>138</v>
      </c>
      <c r="B139" s="34" t="str">
        <f>IF(D139&lt;&gt;"",VLOOKUP($A139,郵便入庫用!$A:$M,2),"")</f>
        <v/>
      </c>
      <c r="C139" s="21"/>
      <c r="D139" s="35" t="str">
        <f>VLOOKUP($A139,郵便入庫用!$A:$M,4)&amp;""</f>
        <v/>
      </c>
      <c r="E139" s="22" t="str">
        <f>IF(D139&lt;&gt;"",VLOOKUP($A139,郵便入庫用!$A:$M,5),"")</f>
        <v/>
      </c>
      <c r="F139" s="33" t="str">
        <f>VLOOKUP($A139,郵便入庫用!$A:$M,10)&amp;""</f>
        <v/>
      </c>
      <c r="G139" s="33" t="str">
        <f>VLOOKUP($A139,郵便入庫用!$A:$M,11)&amp;""</f>
        <v/>
      </c>
      <c r="H139" s="33" t="str">
        <f>VLOOKUP($A139,郵便入庫用!$A:$M,12)&amp;""</f>
        <v/>
      </c>
      <c r="J139" s="44" t="str">
        <f t="shared" si="23"/>
        <v/>
      </c>
      <c r="K139" s="33" t="str">
        <f t="shared" si="20"/>
        <v/>
      </c>
      <c r="L139" s="33" t="str">
        <f t="shared" si="21"/>
        <v/>
      </c>
      <c r="M139" s="33" t="str">
        <f t="shared" si="24"/>
        <v/>
      </c>
      <c r="N139" s="33" t="str">
        <f>IF($F139="J-Mups",VLOOKUP($B139,アルファベット!B:C,2,0),"")</f>
        <v/>
      </c>
      <c r="O139" s="33" t="str">
        <f t="shared" si="22"/>
        <v/>
      </c>
      <c r="P139" s="33" t="str">
        <f>IF($F139="J-Mups",VLOOKUP($A139,郵便入庫用!A:H,6,0),"")</f>
        <v/>
      </c>
      <c r="Q139" s="33" t="str">
        <f t="shared" si="25"/>
        <v/>
      </c>
      <c r="R139" s="21" t="str">
        <f>IF($F139="J-Mups",VLOOKUP($A139,郵便入庫用!A:I,9,0),"")</f>
        <v/>
      </c>
    </row>
    <row r="140" spans="1:18">
      <c r="A140" s="21">
        <v>139</v>
      </c>
      <c r="B140" s="34" t="str">
        <f>IF(D140&lt;&gt;"",VLOOKUP($A140,郵便入庫用!$A:$M,2),"")</f>
        <v/>
      </c>
      <c r="C140" s="21"/>
      <c r="D140" s="35" t="str">
        <f>VLOOKUP($A140,郵便入庫用!$A:$M,4)&amp;""</f>
        <v/>
      </c>
      <c r="E140" s="22" t="str">
        <f>IF(D140&lt;&gt;"",VLOOKUP($A140,郵便入庫用!$A:$M,5),"")</f>
        <v/>
      </c>
      <c r="F140" s="33" t="str">
        <f>VLOOKUP($A140,郵便入庫用!$A:$M,10)&amp;""</f>
        <v/>
      </c>
      <c r="G140" s="33" t="str">
        <f>VLOOKUP($A140,郵便入庫用!$A:$M,11)&amp;""</f>
        <v/>
      </c>
      <c r="H140" s="33" t="str">
        <f>VLOOKUP($A140,郵便入庫用!$A:$M,12)&amp;""</f>
        <v/>
      </c>
      <c r="J140" s="44" t="str">
        <f t="shared" si="23"/>
        <v/>
      </c>
      <c r="K140" s="33" t="str">
        <f t="shared" si="20"/>
        <v/>
      </c>
      <c r="L140" s="33" t="str">
        <f t="shared" si="21"/>
        <v/>
      </c>
      <c r="M140" s="33" t="str">
        <f t="shared" si="24"/>
        <v/>
      </c>
      <c r="N140" s="33" t="str">
        <f>IF($F140="J-Mups",VLOOKUP($B140,アルファベット!B:C,2,0),"")</f>
        <v/>
      </c>
      <c r="O140" s="33" t="str">
        <f t="shared" si="22"/>
        <v/>
      </c>
      <c r="P140" s="33" t="str">
        <f>IF($F140="J-Mups",VLOOKUP($A140,郵便入庫用!A:H,6,0),"")</f>
        <v/>
      </c>
      <c r="Q140" s="33" t="str">
        <f t="shared" si="25"/>
        <v/>
      </c>
      <c r="R140" s="21" t="str">
        <f>IF($F140="J-Mups",VLOOKUP($A140,郵便入庫用!A:I,9,0),"")</f>
        <v/>
      </c>
    </row>
    <row r="141" spans="1:18">
      <c r="A141" s="21">
        <v>140</v>
      </c>
      <c r="B141" s="34" t="str">
        <f>IF(D141&lt;&gt;"",VLOOKUP($A141,郵便入庫用!$A:$M,2),"")</f>
        <v/>
      </c>
      <c r="C141" s="21"/>
      <c r="D141" s="35" t="str">
        <f>VLOOKUP($A141,郵便入庫用!$A:$M,4)&amp;""</f>
        <v/>
      </c>
      <c r="E141" s="22" t="str">
        <f>IF(D141&lt;&gt;"",VLOOKUP($A141,郵便入庫用!$A:$M,5),"")</f>
        <v/>
      </c>
      <c r="F141" s="33" t="str">
        <f>VLOOKUP($A141,郵便入庫用!$A:$M,10)&amp;""</f>
        <v/>
      </c>
      <c r="G141" s="33" t="str">
        <f>VLOOKUP($A141,郵便入庫用!$A:$M,11)&amp;""</f>
        <v/>
      </c>
      <c r="H141" s="33" t="str">
        <f>VLOOKUP($A141,郵便入庫用!$A:$M,12)&amp;""</f>
        <v/>
      </c>
      <c r="J141" s="44" t="str">
        <f t="shared" si="23"/>
        <v/>
      </c>
      <c r="K141" s="33" t="str">
        <f t="shared" si="20"/>
        <v/>
      </c>
      <c r="L141" s="33" t="str">
        <f t="shared" si="21"/>
        <v/>
      </c>
      <c r="M141" s="33" t="str">
        <f t="shared" si="24"/>
        <v/>
      </c>
      <c r="N141" s="33" t="str">
        <f>IF($F141="J-Mups",VLOOKUP($B141,アルファベット!B:C,2,0),"")</f>
        <v/>
      </c>
      <c r="O141" s="33" t="str">
        <f t="shared" si="22"/>
        <v/>
      </c>
      <c r="P141" s="33" t="str">
        <f>IF($F141="J-Mups",VLOOKUP($A141,郵便入庫用!A:H,6,0),"")</f>
        <v/>
      </c>
      <c r="Q141" s="33" t="str">
        <f t="shared" si="25"/>
        <v/>
      </c>
      <c r="R141" s="21" t="str">
        <f>IF($F141="J-Mups",VLOOKUP($A141,郵便入庫用!A:I,9,0),"")</f>
        <v/>
      </c>
    </row>
    <row r="142" spans="1:18">
      <c r="A142" s="21">
        <v>141</v>
      </c>
      <c r="B142" s="34" t="str">
        <f>IF(D142&lt;&gt;"",VLOOKUP($A142,郵便入庫用!$A:$M,2),"")</f>
        <v/>
      </c>
      <c r="C142" s="21"/>
      <c r="D142" s="35" t="str">
        <f>VLOOKUP($A142,郵便入庫用!$A:$M,4)&amp;""</f>
        <v/>
      </c>
      <c r="E142" s="22" t="str">
        <f>IF(D142&lt;&gt;"",VLOOKUP($A142,郵便入庫用!$A:$M,5),"")</f>
        <v/>
      </c>
      <c r="F142" s="33" t="str">
        <f>VLOOKUP($A142,郵便入庫用!$A:$M,10)&amp;""</f>
        <v/>
      </c>
      <c r="G142" s="33" t="str">
        <f>VLOOKUP($A142,郵便入庫用!$A:$M,11)&amp;""</f>
        <v/>
      </c>
      <c r="H142" s="33" t="str">
        <f>VLOOKUP($A142,郵便入庫用!$A:$M,12)&amp;""</f>
        <v/>
      </c>
      <c r="J142" s="44" t="str">
        <f t="shared" si="23"/>
        <v/>
      </c>
      <c r="K142" s="33" t="str">
        <f t="shared" si="20"/>
        <v/>
      </c>
      <c r="L142" s="33" t="str">
        <f t="shared" si="21"/>
        <v/>
      </c>
      <c r="M142" s="33" t="str">
        <f t="shared" si="24"/>
        <v/>
      </c>
      <c r="N142" s="33" t="str">
        <f>IF($F142="J-Mups",VLOOKUP($B142,アルファベット!B:C,2,0),"")</f>
        <v/>
      </c>
      <c r="O142" s="33" t="str">
        <f t="shared" si="22"/>
        <v/>
      </c>
      <c r="P142" s="33" t="str">
        <f>IF($F142="J-Mups",VLOOKUP($A142,郵便入庫用!A:H,6,0),"")</f>
        <v/>
      </c>
      <c r="Q142" s="33" t="str">
        <f t="shared" si="25"/>
        <v/>
      </c>
      <c r="R142" s="21" t="str">
        <f>IF($F142="J-Mups",VLOOKUP($A142,郵便入庫用!A:I,9,0),"")</f>
        <v/>
      </c>
    </row>
    <row r="143" spans="1:18">
      <c r="A143" s="21">
        <v>142</v>
      </c>
      <c r="B143" s="34" t="str">
        <f>IF(D143&lt;&gt;"",VLOOKUP($A143,郵便入庫用!$A:$M,2),"")</f>
        <v/>
      </c>
      <c r="C143" s="21"/>
      <c r="D143" s="35" t="str">
        <f>VLOOKUP($A143,郵便入庫用!$A:$M,4)&amp;""</f>
        <v/>
      </c>
      <c r="E143" s="22" t="str">
        <f>IF(D143&lt;&gt;"",VLOOKUP($A143,郵便入庫用!$A:$M,5),"")</f>
        <v/>
      </c>
      <c r="F143" s="33" t="str">
        <f>VLOOKUP($A143,郵便入庫用!$A:$M,10)&amp;""</f>
        <v/>
      </c>
      <c r="G143" s="33" t="str">
        <f>VLOOKUP($A143,郵便入庫用!$A:$M,11)&amp;""</f>
        <v/>
      </c>
      <c r="H143" s="33" t="str">
        <f>VLOOKUP($A143,郵便入庫用!$A:$M,12)&amp;""</f>
        <v/>
      </c>
      <c r="J143" s="44" t="str">
        <f t="shared" si="23"/>
        <v/>
      </c>
      <c r="K143" s="33" t="str">
        <f t="shared" si="20"/>
        <v/>
      </c>
      <c r="L143" s="33" t="str">
        <f t="shared" si="21"/>
        <v/>
      </c>
      <c r="M143" s="33" t="str">
        <f t="shared" si="24"/>
        <v/>
      </c>
      <c r="N143" s="33" t="str">
        <f>IF($F143="J-Mups",VLOOKUP($B143,アルファベット!B:C,2,0),"")</f>
        <v/>
      </c>
      <c r="O143" s="33" t="str">
        <f t="shared" si="22"/>
        <v/>
      </c>
      <c r="P143" s="33" t="str">
        <f>IF($F143="J-Mups",VLOOKUP($A143,郵便入庫用!A:H,6,0),"")</f>
        <v/>
      </c>
      <c r="Q143" s="33" t="str">
        <f t="shared" si="25"/>
        <v/>
      </c>
      <c r="R143" s="21" t="str">
        <f>IF($F143="J-Mups",VLOOKUP($A143,郵便入庫用!A:I,9,0),"")</f>
        <v/>
      </c>
    </row>
    <row r="144" spans="1:18">
      <c r="A144" s="21">
        <v>143</v>
      </c>
      <c r="B144" s="34" t="str">
        <f>IF(D144&lt;&gt;"",VLOOKUP($A144,郵便入庫用!$A:$M,2),"")</f>
        <v/>
      </c>
      <c r="C144" s="21"/>
      <c r="D144" s="35" t="str">
        <f>VLOOKUP($A144,郵便入庫用!$A:$M,4)&amp;""</f>
        <v/>
      </c>
      <c r="E144" s="22" t="str">
        <f>IF(D144&lt;&gt;"",VLOOKUP($A144,郵便入庫用!$A:$M,5),"")</f>
        <v/>
      </c>
      <c r="F144" s="33" t="str">
        <f>VLOOKUP($A144,郵便入庫用!$A:$M,10)&amp;""</f>
        <v/>
      </c>
      <c r="G144" s="33" t="str">
        <f>VLOOKUP($A144,郵便入庫用!$A:$M,11)&amp;""</f>
        <v/>
      </c>
      <c r="H144" s="33" t="str">
        <f>VLOOKUP($A144,郵便入庫用!$A:$M,12)&amp;""</f>
        <v/>
      </c>
      <c r="J144" s="44" t="str">
        <f t="shared" si="23"/>
        <v/>
      </c>
      <c r="K144" s="33" t="str">
        <f t="shared" si="20"/>
        <v/>
      </c>
      <c r="L144" s="33" t="str">
        <f t="shared" si="21"/>
        <v/>
      </c>
      <c r="M144" s="33" t="str">
        <f t="shared" si="24"/>
        <v/>
      </c>
      <c r="N144" s="33" t="str">
        <f>IF($F144="J-Mups",VLOOKUP($B144,アルファベット!B:C,2,0),"")</f>
        <v/>
      </c>
      <c r="O144" s="33" t="str">
        <f t="shared" si="22"/>
        <v/>
      </c>
      <c r="P144" s="33" t="str">
        <f>IF($F144="J-Mups",VLOOKUP($A144,郵便入庫用!A:H,6,0),"")</f>
        <v/>
      </c>
      <c r="Q144" s="33" t="str">
        <f t="shared" si="25"/>
        <v/>
      </c>
      <c r="R144" s="21" t="str">
        <f>IF($F144="J-Mups",VLOOKUP($A144,郵便入庫用!A:I,9,0),"")</f>
        <v/>
      </c>
    </row>
    <row r="145" spans="1:18">
      <c r="A145" s="21">
        <v>144</v>
      </c>
      <c r="B145" s="34" t="str">
        <f>IF(D145&lt;&gt;"",VLOOKUP($A145,郵便入庫用!$A:$M,2),"")</f>
        <v/>
      </c>
      <c r="C145" s="21"/>
      <c r="D145" s="35" t="str">
        <f>VLOOKUP($A145,郵便入庫用!$A:$M,4)&amp;""</f>
        <v/>
      </c>
      <c r="E145" s="22" t="str">
        <f>IF(D145&lt;&gt;"",VLOOKUP($A145,郵便入庫用!$A:$M,5),"")</f>
        <v/>
      </c>
      <c r="F145" s="33" t="str">
        <f>VLOOKUP($A145,郵便入庫用!$A:$M,10)&amp;""</f>
        <v/>
      </c>
      <c r="G145" s="33" t="str">
        <f>VLOOKUP($A145,郵便入庫用!$A:$M,11)&amp;""</f>
        <v/>
      </c>
      <c r="H145" s="33" t="str">
        <f>VLOOKUP($A145,郵便入庫用!$A:$M,12)&amp;""</f>
        <v/>
      </c>
      <c r="J145" s="44" t="str">
        <f t="shared" si="23"/>
        <v/>
      </c>
      <c r="K145" s="33" t="str">
        <f t="shared" si="20"/>
        <v/>
      </c>
      <c r="L145" s="33" t="str">
        <f t="shared" si="21"/>
        <v/>
      </c>
      <c r="M145" s="33" t="str">
        <f t="shared" si="24"/>
        <v/>
      </c>
      <c r="N145" s="33" t="str">
        <f>IF($F145="J-Mups",VLOOKUP($B145,アルファベット!B:C,2,0),"")</f>
        <v/>
      </c>
      <c r="O145" s="33" t="str">
        <f t="shared" si="22"/>
        <v/>
      </c>
      <c r="P145" s="33" t="str">
        <f>IF($F145="J-Mups",VLOOKUP($A145,郵便入庫用!A:H,6,0),"")</f>
        <v/>
      </c>
      <c r="Q145" s="33" t="str">
        <f t="shared" si="25"/>
        <v/>
      </c>
      <c r="R145" s="21" t="str">
        <f>IF($F145="J-Mups",VLOOKUP($A145,郵便入庫用!A:I,9,0),"")</f>
        <v/>
      </c>
    </row>
    <row r="146" spans="1:18">
      <c r="A146" s="21">
        <v>145</v>
      </c>
      <c r="B146" s="34" t="str">
        <f>IF(D146&lt;&gt;"",VLOOKUP($A146,郵便入庫用!$A:$M,2),"")</f>
        <v/>
      </c>
      <c r="C146" s="21"/>
      <c r="D146" s="35" t="str">
        <f>VLOOKUP($A146,郵便入庫用!$A:$M,4)&amp;""</f>
        <v/>
      </c>
      <c r="E146" s="22" t="str">
        <f>IF(D146&lt;&gt;"",VLOOKUP($A146,郵便入庫用!$A:$M,5),"")</f>
        <v/>
      </c>
      <c r="F146" s="33" t="str">
        <f>VLOOKUP($A146,郵便入庫用!$A:$M,10)&amp;""</f>
        <v/>
      </c>
      <c r="G146" s="33" t="str">
        <f>VLOOKUP($A146,郵便入庫用!$A:$M,11)&amp;""</f>
        <v/>
      </c>
      <c r="H146" s="33" t="str">
        <f>VLOOKUP($A146,郵便入庫用!$A:$M,12)&amp;""</f>
        <v/>
      </c>
      <c r="J146" s="44" t="str">
        <f t="shared" si="23"/>
        <v/>
      </c>
      <c r="K146" s="33" t="str">
        <f t="shared" si="20"/>
        <v/>
      </c>
      <c r="L146" s="33" t="str">
        <f t="shared" si="21"/>
        <v/>
      </c>
      <c r="M146" s="33" t="str">
        <f t="shared" si="24"/>
        <v/>
      </c>
      <c r="N146" s="33" t="str">
        <f>IF($F146="J-Mups",VLOOKUP($B146,アルファベット!B:C,2,0),"")</f>
        <v/>
      </c>
      <c r="O146" s="33" t="str">
        <f t="shared" si="22"/>
        <v/>
      </c>
      <c r="P146" s="33" t="str">
        <f>IF($F146="J-Mups",VLOOKUP($A146,郵便入庫用!A:H,6,0),"")</f>
        <v/>
      </c>
      <c r="Q146" s="33" t="str">
        <f t="shared" si="25"/>
        <v/>
      </c>
      <c r="R146" s="21" t="str">
        <f>IF($F146="J-Mups",VLOOKUP($A146,郵便入庫用!A:I,9,0),"")</f>
        <v/>
      </c>
    </row>
    <row r="147" spans="1:18">
      <c r="A147" s="21">
        <v>146</v>
      </c>
      <c r="B147" s="34" t="str">
        <f>IF(D147&lt;&gt;"",VLOOKUP($A147,郵便入庫用!$A:$M,2),"")</f>
        <v/>
      </c>
      <c r="C147" s="21"/>
      <c r="D147" s="35" t="str">
        <f>VLOOKUP($A147,郵便入庫用!$A:$M,4)&amp;""</f>
        <v/>
      </c>
      <c r="E147" s="22" t="str">
        <f>IF(D147&lt;&gt;"",VLOOKUP($A147,郵便入庫用!$A:$M,5),"")</f>
        <v/>
      </c>
      <c r="F147" s="33" t="str">
        <f>VLOOKUP($A147,郵便入庫用!$A:$M,10)&amp;""</f>
        <v/>
      </c>
      <c r="G147" s="33" t="str">
        <f>VLOOKUP($A147,郵便入庫用!$A:$M,11)&amp;""</f>
        <v/>
      </c>
      <c r="H147" s="33" t="str">
        <f>VLOOKUP($A147,郵便入庫用!$A:$M,12)&amp;""</f>
        <v/>
      </c>
      <c r="J147" s="44" t="str">
        <f t="shared" si="23"/>
        <v/>
      </c>
      <c r="K147" s="33" t="str">
        <f t="shared" si="20"/>
        <v/>
      </c>
      <c r="L147" s="33" t="str">
        <f t="shared" si="21"/>
        <v/>
      </c>
      <c r="M147" s="33" t="str">
        <f t="shared" si="24"/>
        <v/>
      </c>
      <c r="N147" s="33" t="str">
        <f>IF($F147="J-Mups",VLOOKUP($B147,アルファベット!B:C,2,0),"")</f>
        <v/>
      </c>
      <c r="O147" s="33" t="str">
        <f t="shared" si="22"/>
        <v/>
      </c>
      <c r="P147" s="33" t="str">
        <f>IF($F147="J-Mups",VLOOKUP($A147,郵便入庫用!A:H,6,0),"")</f>
        <v/>
      </c>
      <c r="Q147" s="33" t="str">
        <f t="shared" si="25"/>
        <v/>
      </c>
      <c r="R147" s="21" t="str">
        <f>IF($F147="J-Mups",VLOOKUP($A147,郵便入庫用!A:I,9,0),"")</f>
        <v/>
      </c>
    </row>
    <row r="148" spans="1:18">
      <c r="A148" s="21">
        <v>147</v>
      </c>
      <c r="B148" s="34" t="str">
        <f>IF(D148&lt;&gt;"",VLOOKUP($A148,郵便入庫用!$A:$M,2),"")</f>
        <v/>
      </c>
      <c r="C148" s="21"/>
      <c r="D148" s="35" t="str">
        <f>VLOOKUP($A148,郵便入庫用!$A:$M,4)&amp;""</f>
        <v/>
      </c>
      <c r="E148" s="22" t="str">
        <f>IF(D148&lt;&gt;"",VLOOKUP($A148,郵便入庫用!$A:$M,5),"")</f>
        <v/>
      </c>
      <c r="F148" s="33" t="str">
        <f>VLOOKUP($A148,郵便入庫用!$A:$M,10)&amp;""</f>
        <v/>
      </c>
      <c r="G148" s="33" t="str">
        <f>VLOOKUP($A148,郵便入庫用!$A:$M,11)&amp;""</f>
        <v/>
      </c>
      <c r="H148" s="33" t="str">
        <f>VLOOKUP($A148,郵便入庫用!$A:$M,12)&amp;""</f>
        <v/>
      </c>
      <c r="J148" s="44" t="str">
        <f t="shared" si="23"/>
        <v/>
      </c>
      <c r="K148" s="33" t="str">
        <f t="shared" si="20"/>
        <v/>
      </c>
      <c r="L148" s="33" t="str">
        <f t="shared" si="21"/>
        <v/>
      </c>
      <c r="M148" s="33" t="str">
        <f t="shared" si="24"/>
        <v/>
      </c>
      <c r="N148" s="33" t="str">
        <f>IF($F148="J-Mups",VLOOKUP($B148,アルファベット!B:C,2,0),"")</f>
        <v/>
      </c>
      <c r="O148" s="33" t="str">
        <f t="shared" si="22"/>
        <v/>
      </c>
      <c r="P148" s="33" t="str">
        <f>IF($F148="J-Mups",VLOOKUP($A148,郵便入庫用!A:H,6,0),"")</f>
        <v/>
      </c>
      <c r="Q148" s="33" t="str">
        <f t="shared" si="25"/>
        <v/>
      </c>
      <c r="R148" s="21" t="str">
        <f>IF($F148="J-Mups",VLOOKUP($A148,郵便入庫用!A:I,9,0),"")</f>
        <v/>
      </c>
    </row>
    <row r="149" spans="1:18">
      <c r="A149" s="21">
        <v>148</v>
      </c>
      <c r="B149" s="34" t="str">
        <f>IF(D149&lt;&gt;"",VLOOKUP($A149,郵便入庫用!$A:$M,2),"")</f>
        <v/>
      </c>
      <c r="C149" s="21"/>
      <c r="D149" s="35" t="str">
        <f>VLOOKUP($A149,郵便入庫用!$A:$M,4)&amp;""</f>
        <v/>
      </c>
      <c r="E149" s="22" t="str">
        <f>IF(D149&lt;&gt;"",VLOOKUP($A149,郵便入庫用!$A:$M,5),"")</f>
        <v/>
      </c>
      <c r="F149" s="33" t="str">
        <f>VLOOKUP($A149,郵便入庫用!$A:$M,10)&amp;""</f>
        <v/>
      </c>
      <c r="G149" s="33" t="str">
        <f>VLOOKUP($A149,郵便入庫用!$A:$M,11)&amp;""</f>
        <v/>
      </c>
      <c r="H149" s="33" t="str">
        <f>VLOOKUP($A149,郵便入庫用!$A:$M,12)&amp;""</f>
        <v/>
      </c>
      <c r="J149" s="44" t="str">
        <f t="shared" si="23"/>
        <v/>
      </c>
      <c r="K149" s="33" t="str">
        <f t="shared" si="20"/>
        <v/>
      </c>
      <c r="L149" s="33" t="str">
        <f t="shared" si="21"/>
        <v/>
      </c>
      <c r="M149" s="33" t="str">
        <f t="shared" si="24"/>
        <v/>
      </c>
      <c r="N149" s="33" t="str">
        <f>IF($F149="J-Mups",VLOOKUP($B149,アルファベット!B:C,2,0),"")</f>
        <v/>
      </c>
      <c r="O149" s="33" t="str">
        <f t="shared" si="22"/>
        <v/>
      </c>
      <c r="P149" s="33" t="str">
        <f>IF($F149="J-Mups",VLOOKUP($A149,郵便入庫用!A:H,6,0),"")</f>
        <v/>
      </c>
      <c r="Q149" s="33" t="str">
        <f t="shared" si="25"/>
        <v/>
      </c>
      <c r="R149" s="21" t="str">
        <f>IF($F149="J-Mups",VLOOKUP($A149,郵便入庫用!A:I,9,0),"")</f>
        <v/>
      </c>
    </row>
    <row r="150" spans="1:18">
      <c r="A150" s="21">
        <v>149</v>
      </c>
      <c r="B150" s="34" t="str">
        <f>IF(D150&lt;&gt;"",VLOOKUP($A150,郵便入庫用!$A:$M,2),"")</f>
        <v/>
      </c>
      <c r="C150" s="21"/>
      <c r="D150" s="35" t="str">
        <f>VLOOKUP($A150,郵便入庫用!$A:$M,4)&amp;""</f>
        <v/>
      </c>
      <c r="E150" s="22" t="str">
        <f>IF(D150&lt;&gt;"",VLOOKUP($A150,郵便入庫用!$A:$M,5),"")</f>
        <v/>
      </c>
      <c r="F150" s="33" t="str">
        <f>VLOOKUP($A150,郵便入庫用!$A:$M,10)&amp;""</f>
        <v/>
      </c>
      <c r="G150" s="33" t="str">
        <f>VLOOKUP($A150,郵便入庫用!$A:$M,11)&amp;""</f>
        <v/>
      </c>
      <c r="H150" s="33" t="str">
        <f>VLOOKUP($A150,郵便入庫用!$A:$M,12)&amp;""</f>
        <v/>
      </c>
      <c r="J150" s="44" t="str">
        <f t="shared" si="23"/>
        <v/>
      </c>
      <c r="K150" s="33" t="str">
        <f t="shared" si="20"/>
        <v/>
      </c>
      <c r="L150" s="33" t="str">
        <f t="shared" si="21"/>
        <v/>
      </c>
      <c r="M150" s="33" t="str">
        <f t="shared" si="24"/>
        <v/>
      </c>
      <c r="N150" s="33" t="str">
        <f>IF($F150="J-Mups",VLOOKUP($B150,アルファベット!B:C,2,0),"")</f>
        <v/>
      </c>
      <c r="O150" s="33" t="str">
        <f t="shared" si="22"/>
        <v/>
      </c>
      <c r="P150" s="33" t="str">
        <f>IF($F150="J-Mups",VLOOKUP($A150,郵便入庫用!A:H,6,0),"")</f>
        <v/>
      </c>
      <c r="Q150" s="33" t="str">
        <f t="shared" si="25"/>
        <v/>
      </c>
      <c r="R150" s="21" t="str">
        <f>IF($F150="J-Mups",VLOOKUP($A150,郵便入庫用!A:I,9,0),"")</f>
        <v/>
      </c>
    </row>
    <row r="151" spans="1:18">
      <c r="A151" s="21">
        <v>150</v>
      </c>
      <c r="B151" s="34" t="str">
        <f>IF(D151&lt;&gt;"",VLOOKUP($A151,郵便入庫用!$A:$M,2),"")</f>
        <v/>
      </c>
      <c r="C151" s="21"/>
      <c r="D151" s="35" t="str">
        <f>VLOOKUP($A151,郵便入庫用!$A:$M,4)&amp;""</f>
        <v/>
      </c>
      <c r="E151" s="22" t="str">
        <f>IF(D151&lt;&gt;"",VLOOKUP($A151,郵便入庫用!$A:$M,5),"")</f>
        <v/>
      </c>
      <c r="F151" s="33" t="str">
        <f>VLOOKUP($A151,郵便入庫用!$A:$M,10)&amp;""</f>
        <v/>
      </c>
      <c r="G151" s="33" t="str">
        <f>VLOOKUP($A151,郵便入庫用!$A:$M,11)&amp;""</f>
        <v/>
      </c>
      <c r="H151" s="33" t="str">
        <f>VLOOKUP($A151,郵便入庫用!$A:$M,12)&amp;""</f>
        <v/>
      </c>
      <c r="J151" s="44" t="str">
        <f t="shared" si="23"/>
        <v/>
      </c>
      <c r="K151" s="33" t="str">
        <f t="shared" si="20"/>
        <v/>
      </c>
      <c r="L151" s="33" t="str">
        <f t="shared" si="21"/>
        <v/>
      </c>
      <c r="M151" s="33" t="str">
        <f t="shared" si="24"/>
        <v/>
      </c>
      <c r="N151" s="33" t="str">
        <f>IF($F151="J-Mups",VLOOKUP($B151,アルファベット!B:C,2,0),"")</f>
        <v/>
      </c>
      <c r="O151" s="33" t="str">
        <f t="shared" si="22"/>
        <v/>
      </c>
      <c r="P151" s="33" t="str">
        <f>IF($F151="J-Mups",VLOOKUP($A151,郵便入庫用!A:H,6,0),"")</f>
        <v/>
      </c>
      <c r="Q151" s="33" t="str">
        <f t="shared" si="25"/>
        <v/>
      </c>
      <c r="R151" s="21" t="str">
        <f>IF($F151="J-Mups",VLOOKUP($A151,郵便入庫用!A:I,9,0),"")</f>
        <v/>
      </c>
    </row>
    <row r="152" spans="1:18">
      <c r="A152" s="21">
        <v>151</v>
      </c>
      <c r="B152" s="34" t="str">
        <f>IF(D152&lt;&gt;"",VLOOKUP($A152,郵便入庫用!$A:$M,2),"")</f>
        <v/>
      </c>
      <c r="C152" s="21"/>
      <c r="D152" s="35" t="str">
        <f>VLOOKUP($A152,郵便入庫用!$A:$M,4)&amp;""</f>
        <v/>
      </c>
      <c r="E152" s="22" t="str">
        <f>IF(D152&lt;&gt;"",VLOOKUP($A152,郵便入庫用!$A:$M,5),"")</f>
        <v/>
      </c>
      <c r="F152" s="33" t="str">
        <f>VLOOKUP($A152,郵便入庫用!$A:$M,10)&amp;""</f>
        <v/>
      </c>
      <c r="G152" s="33" t="str">
        <f>VLOOKUP($A152,郵便入庫用!$A:$M,11)&amp;""</f>
        <v/>
      </c>
      <c r="H152" s="33" t="str">
        <f>VLOOKUP($A152,郵便入庫用!$A:$M,12)&amp;""</f>
        <v/>
      </c>
      <c r="J152" s="44" t="str">
        <f t="shared" si="23"/>
        <v/>
      </c>
      <c r="K152" s="33" t="str">
        <f t="shared" si="20"/>
        <v/>
      </c>
      <c r="L152" s="33" t="str">
        <f t="shared" si="21"/>
        <v/>
      </c>
      <c r="M152" s="33" t="str">
        <f t="shared" si="24"/>
        <v/>
      </c>
      <c r="N152" s="33" t="str">
        <f>IF($F152="J-Mups",VLOOKUP($B152,アルファベット!B:C,2,0),"")</f>
        <v/>
      </c>
      <c r="O152" s="33" t="str">
        <f t="shared" si="22"/>
        <v/>
      </c>
      <c r="P152" s="33" t="str">
        <f>IF($F152="J-Mups",VLOOKUP($A152,郵便入庫用!A:H,6,0),"")</f>
        <v/>
      </c>
      <c r="Q152" s="33" t="str">
        <f t="shared" si="25"/>
        <v/>
      </c>
      <c r="R152" s="21" t="str">
        <f>IF($F152="J-Mups",VLOOKUP($A152,郵便入庫用!A:I,9,0),"")</f>
        <v/>
      </c>
    </row>
    <row r="153" spans="1:18">
      <c r="A153" s="21">
        <v>152</v>
      </c>
      <c r="B153" s="34" t="str">
        <f>IF(D153&lt;&gt;"",VLOOKUP($A153,郵便入庫用!$A:$M,2),"")</f>
        <v/>
      </c>
      <c r="C153" s="21"/>
      <c r="D153" s="35" t="str">
        <f>VLOOKUP($A153,郵便入庫用!$A:$M,4)&amp;""</f>
        <v/>
      </c>
      <c r="E153" s="22" t="str">
        <f>IF(D153&lt;&gt;"",VLOOKUP($A153,郵便入庫用!$A:$M,5),"")</f>
        <v/>
      </c>
      <c r="F153" s="33" t="str">
        <f>VLOOKUP($A153,郵便入庫用!$A:$M,10)&amp;""</f>
        <v/>
      </c>
      <c r="G153" s="33" t="str">
        <f>VLOOKUP($A153,郵便入庫用!$A:$M,11)&amp;""</f>
        <v/>
      </c>
      <c r="H153" s="33" t="str">
        <f>VLOOKUP($A153,郵便入庫用!$A:$M,12)&amp;""</f>
        <v/>
      </c>
      <c r="J153" s="44" t="str">
        <f t="shared" si="23"/>
        <v/>
      </c>
      <c r="K153" s="33" t="str">
        <f t="shared" si="20"/>
        <v/>
      </c>
      <c r="L153" s="33" t="str">
        <f t="shared" si="21"/>
        <v/>
      </c>
      <c r="M153" s="33" t="str">
        <f t="shared" si="24"/>
        <v/>
      </c>
      <c r="N153" s="33" t="str">
        <f>IF($F153="J-Mups",VLOOKUP($B153,アルファベット!B:C,2,0),"")</f>
        <v/>
      </c>
      <c r="O153" s="33" t="str">
        <f t="shared" si="22"/>
        <v/>
      </c>
      <c r="P153" s="33" t="str">
        <f>IF($F153="J-Mups",VLOOKUP($A153,郵便入庫用!A:H,6,0),"")</f>
        <v/>
      </c>
      <c r="Q153" s="33" t="str">
        <f t="shared" si="25"/>
        <v/>
      </c>
      <c r="R153" s="21" t="str">
        <f>IF($F153="J-Mups",VLOOKUP($A153,郵便入庫用!A:I,9,0),"")</f>
        <v/>
      </c>
    </row>
    <row r="154" spans="1:18">
      <c r="A154" s="21">
        <v>153</v>
      </c>
      <c r="B154" s="34" t="str">
        <f>IF(D154&lt;&gt;"",VLOOKUP($A154,郵便入庫用!$A:$M,2),"")</f>
        <v/>
      </c>
      <c r="C154" s="21"/>
      <c r="D154" s="35" t="str">
        <f>VLOOKUP($A154,郵便入庫用!$A:$M,4)&amp;""</f>
        <v/>
      </c>
      <c r="E154" s="22" t="str">
        <f>IF(D154&lt;&gt;"",VLOOKUP($A154,郵便入庫用!$A:$M,5),"")</f>
        <v/>
      </c>
      <c r="F154" s="33" t="str">
        <f>VLOOKUP($A154,郵便入庫用!$A:$M,10)&amp;""</f>
        <v/>
      </c>
      <c r="G154" s="33" t="str">
        <f>VLOOKUP($A154,郵便入庫用!$A:$M,11)&amp;""</f>
        <v/>
      </c>
      <c r="H154" s="33" t="str">
        <f>VLOOKUP($A154,郵便入庫用!$A:$M,12)&amp;""</f>
        <v/>
      </c>
      <c r="J154" s="44" t="str">
        <f t="shared" si="23"/>
        <v/>
      </c>
      <c r="K154" s="33" t="str">
        <f t="shared" si="20"/>
        <v/>
      </c>
      <c r="L154" s="33" t="str">
        <f t="shared" si="21"/>
        <v/>
      </c>
      <c r="M154" s="33" t="str">
        <f t="shared" si="24"/>
        <v/>
      </c>
      <c r="N154" s="33" t="str">
        <f>IF($F154="J-Mups",VLOOKUP($B154,アルファベット!B:C,2,0),"")</f>
        <v/>
      </c>
      <c r="O154" s="33" t="str">
        <f t="shared" si="22"/>
        <v/>
      </c>
      <c r="P154" s="33" t="str">
        <f>IF($F154="J-Mups",VLOOKUP($A154,郵便入庫用!A:H,6,0),"")</f>
        <v/>
      </c>
      <c r="Q154" s="33" t="str">
        <f t="shared" si="25"/>
        <v/>
      </c>
      <c r="R154" s="21" t="str">
        <f>IF($F154="J-Mups",VLOOKUP($A154,郵便入庫用!A:I,9,0),"")</f>
        <v/>
      </c>
    </row>
    <row r="155" spans="1:18">
      <c r="A155" s="21">
        <v>154</v>
      </c>
      <c r="B155" s="34" t="str">
        <f>IF(D155&lt;&gt;"",VLOOKUP($A155,郵便入庫用!$A:$M,2),"")</f>
        <v/>
      </c>
      <c r="C155" s="21"/>
      <c r="D155" s="35" t="str">
        <f>VLOOKUP($A155,郵便入庫用!$A:$M,4)&amp;""</f>
        <v/>
      </c>
      <c r="E155" s="22" t="str">
        <f>IF(D155&lt;&gt;"",VLOOKUP($A155,郵便入庫用!$A:$M,5),"")</f>
        <v/>
      </c>
      <c r="F155" s="33" t="str">
        <f>VLOOKUP($A155,郵便入庫用!$A:$M,10)&amp;""</f>
        <v/>
      </c>
      <c r="G155" s="33" t="str">
        <f>VLOOKUP($A155,郵便入庫用!$A:$M,11)&amp;""</f>
        <v/>
      </c>
      <c r="H155" s="33" t="str">
        <f>VLOOKUP($A155,郵便入庫用!$A:$M,12)&amp;""</f>
        <v/>
      </c>
      <c r="J155" s="44" t="str">
        <f t="shared" si="23"/>
        <v/>
      </c>
      <c r="K155" s="33" t="str">
        <f t="shared" si="20"/>
        <v/>
      </c>
      <c r="L155" s="33" t="str">
        <f t="shared" si="21"/>
        <v/>
      </c>
      <c r="M155" s="33" t="str">
        <f t="shared" si="24"/>
        <v/>
      </c>
      <c r="N155" s="33" t="str">
        <f>IF($F155="J-Mups",VLOOKUP($B155,アルファベット!B:C,2,0),"")</f>
        <v/>
      </c>
      <c r="O155" s="33" t="str">
        <f t="shared" si="22"/>
        <v/>
      </c>
      <c r="P155" s="33" t="str">
        <f>IF($F155="J-Mups",VLOOKUP($A155,郵便入庫用!A:H,6,0),"")</f>
        <v/>
      </c>
      <c r="Q155" s="33" t="str">
        <f t="shared" si="25"/>
        <v/>
      </c>
      <c r="R155" s="21" t="str">
        <f>IF($F155="J-Mups",VLOOKUP($A155,郵便入庫用!A:I,9,0),"")</f>
        <v/>
      </c>
    </row>
    <row r="156" spans="1:18">
      <c r="A156" s="21">
        <v>155</v>
      </c>
      <c r="B156" s="34" t="str">
        <f>IF(D156&lt;&gt;"",VLOOKUP($A156,郵便入庫用!$A:$M,2),"")</f>
        <v/>
      </c>
      <c r="C156" s="21"/>
      <c r="D156" s="35" t="str">
        <f>VLOOKUP($A156,郵便入庫用!$A:$M,4)&amp;""</f>
        <v/>
      </c>
      <c r="E156" s="22" t="str">
        <f>IF(D156&lt;&gt;"",VLOOKUP($A156,郵便入庫用!$A:$M,5),"")</f>
        <v/>
      </c>
      <c r="F156" s="33" t="str">
        <f>VLOOKUP($A156,郵便入庫用!$A:$M,10)&amp;""</f>
        <v/>
      </c>
      <c r="G156" s="33" t="str">
        <f>VLOOKUP($A156,郵便入庫用!$A:$M,11)&amp;""</f>
        <v/>
      </c>
      <c r="H156" s="33" t="str">
        <f>VLOOKUP($A156,郵便入庫用!$A:$M,12)&amp;""</f>
        <v/>
      </c>
      <c r="J156" s="44" t="str">
        <f t="shared" si="23"/>
        <v/>
      </c>
      <c r="K156" s="33" t="str">
        <f t="shared" si="20"/>
        <v/>
      </c>
      <c r="L156" s="33" t="str">
        <f t="shared" si="21"/>
        <v/>
      </c>
      <c r="M156" s="33" t="str">
        <f t="shared" si="24"/>
        <v/>
      </c>
      <c r="N156" s="33" t="str">
        <f>IF($F156="J-Mups",VLOOKUP($B156,アルファベット!B:C,2,0),"")</f>
        <v/>
      </c>
      <c r="O156" s="33" t="str">
        <f t="shared" si="22"/>
        <v/>
      </c>
      <c r="P156" s="33" t="str">
        <f>IF($F156="J-Mups",VLOOKUP($A156,郵便入庫用!A:H,6,0),"")</f>
        <v/>
      </c>
      <c r="Q156" s="33" t="str">
        <f t="shared" si="25"/>
        <v/>
      </c>
      <c r="R156" s="21" t="str">
        <f>IF($F156="J-Mups",VLOOKUP($A156,郵便入庫用!A:I,9,0),"")</f>
        <v/>
      </c>
    </row>
    <row r="157" spans="1:18">
      <c r="A157" s="21">
        <v>156</v>
      </c>
      <c r="B157" s="34" t="str">
        <f>IF(D157&lt;&gt;"",VLOOKUP($A157,郵便入庫用!$A:$M,2),"")</f>
        <v/>
      </c>
      <c r="C157" s="21"/>
      <c r="D157" s="35" t="str">
        <f>VLOOKUP($A157,郵便入庫用!$A:$M,4)&amp;""</f>
        <v/>
      </c>
      <c r="E157" s="22" t="str">
        <f>IF(D157&lt;&gt;"",VLOOKUP($A157,郵便入庫用!$A:$M,5),"")</f>
        <v/>
      </c>
      <c r="F157" s="33" t="str">
        <f>VLOOKUP($A157,郵便入庫用!$A:$M,10)&amp;""</f>
        <v/>
      </c>
      <c r="G157" s="33" t="str">
        <f>VLOOKUP($A157,郵便入庫用!$A:$M,11)&amp;""</f>
        <v/>
      </c>
      <c r="H157" s="33" t="str">
        <f>VLOOKUP($A157,郵便入庫用!$A:$M,12)&amp;""</f>
        <v/>
      </c>
      <c r="J157" s="44" t="str">
        <f t="shared" si="23"/>
        <v/>
      </c>
      <c r="K157" s="33" t="str">
        <f t="shared" si="20"/>
        <v/>
      </c>
      <c r="L157" s="33" t="str">
        <f t="shared" si="21"/>
        <v/>
      </c>
      <c r="M157" s="33" t="str">
        <f t="shared" si="24"/>
        <v/>
      </c>
      <c r="N157" s="33" t="str">
        <f>IF($F157="J-Mups",VLOOKUP($B157,アルファベット!B:C,2,0),"")</f>
        <v/>
      </c>
      <c r="O157" s="33" t="str">
        <f t="shared" si="22"/>
        <v/>
      </c>
      <c r="P157" s="33" t="str">
        <f>IF($F157="J-Mups",VLOOKUP($A157,郵便入庫用!A:H,6,0),"")</f>
        <v/>
      </c>
      <c r="Q157" s="33" t="str">
        <f t="shared" si="25"/>
        <v/>
      </c>
      <c r="R157" s="21" t="str">
        <f>IF($F157="J-Mups",VLOOKUP($A157,郵便入庫用!A:I,9,0),"")</f>
        <v/>
      </c>
    </row>
    <row r="158" spans="1:18">
      <c r="A158" s="21">
        <v>157</v>
      </c>
      <c r="B158" s="34" t="str">
        <f>IF(D158&lt;&gt;"",VLOOKUP($A158,郵便入庫用!$A:$M,2),"")</f>
        <v/>
      </c>
      <c r="C158" s="21"/>
      <c r="D158" s="35" t="str">
        <f>VLOOKUP($A158,郵便入庫用!$A:$M,4)&amp;""</f>
        <v/>
      </c>
      <c r="E158" s="22" t="str">
        <f>IF(D158&lt;&gt;"",VLOOKUP($A158,郵便入庫用!$A:$M,5),"")</f>
        <v/>
      </c>
      <c r="F158" s="33" t="str">
        <f>VLOOKUP($A158,郵便入庫用!$A:$M,10)&amp;""</f>
        <v/>
      </c>
      <c r="G158" s="33" t="str">
        <f>VLOOKUP($A158,郵便入庫用!$A:$M,11)&amp;""</f>
        <v/>
      </c>
      <c r="H158" s="33" t="str">
        <f>VLOOKUP($A158,郵便入庫用!$A:$M,12)&amp;""</f>
        <v/>
      </c>
      <c r="J158" s="44" t="str">
        <f t="shared" si="23"/>
        <v/>
      </c>
      <c r="K158" s="33" t="str">
        <f t="shared" si="20"/>
        <v/>
      </c>
      <c r="L158" s="33" t="str">
        <f t="shared" si="21"/>
        <v/>
      </c>
      <c r="M158" s="33" t="str">
        <f t="shared" si="24"/>
        <v/>
      </c>
      <c r="N158" s="33" t="str">
        <f>IF($F158="J-Mups",VLOOKUP($B158,アルファベット!B:C,2,0),"")</f>
        <v/>
      </c>
      <c r="O158" s="33" t="str">
        <f t="shared" si="22"/>
        <v/>
      </c>
      <c r="P158" s="33" t="str">
        <f>IF($F158="J-Mups",VLOOKUP($A158,郵便入庫用!A:H,6,0),"")</f>
        <v/>
      </c>
      <c r="Q158" s="33" t="str">
        <f t="shared" si="25"/>
        <v/>
      </c>
      <c r="R158" s="21" t="str">
        <f>IF($F158="J-Mups",VLOOKUP($A158,郵便入庫用!A:I,9,0),"")</f>
        <v/>
      </c>
    </row>
    <row r="159" spans="1:18">
      <c r="A159" s="21">
        <v>158</v>
      </c>
      <c r="B159" s="34" t="str">
        <f>IF(D159&lt;&gt;"",VLOOKUP($A159,郵便入庫用!$A:$M,2),"")</f>
        <v/>
      </c>
      <c r="C159" s="21"/>
      <c r="D159" s="35" t="str">
        <f>VLOOKUP($A159,郵便入庫用!$A:$M,4)&amp;""</f>
        <v/>
      </c>
      <c r="E159" s="22" t="str">
        <f>IF(D159&lt;&gt;"",VLOOKUP($A159,郵便入庫用!$A:$M,5),"")</f>
        <v/>
      </c>
      <c r="F159" s="33" t="str">
        <f>VLOOKUP($A159,郵便入庫用!$A:$M,10)&amp;""</f>
        <v/>
      </c>
      <c r="G159" s="33" t="str">
        <f>VLOOKUP($A159,郵便入庫用!$A:$M,11)&amp;""</f>
        <v/>
      </c>
      <c r="H159" s="33" t="str">
        <f>VLOOKUP($A159,郵便入庫用!$A:$M,12)&amp;""</f>
        <v/>
      </c>
      <c r="J159" s="44" t="str">
        <f t="shared" si="23"/>
        <v/>
      </c>
      <c r="K159" s="33" t="str">
        <f t="shared" si="20"/>
        <v/>
      </c>
      <c r="L159" s="33" t="str">
        <f t="shared" si="21"/>
        <v/>
      </c>
      <c r="M159" s="33" t="str">
        <f t="shared" si="24"/>
        <v/>
      </c>
      <c r="N159" s="33" t="str">
        <f>IF($F159="J-Mups",VLOOKUP($B159,アルファベット!B:C,2,0),"")</f>
        <v/>
      </c>
      <c r="O159" s="33" t="str">
        <f t="shared" si="22"/>
        <v/>
      </c>
      <c r="P159" s="33" t="str">
        <f>IF($F159="J-Mups",VLOOKUP($A159,郵便入庫用!A:H,6,0),"")</f>
        <v/>
      </c>
      <c r="Q159" s="33" t="str">
        <f t="shared" si="25"/>
        <v/>
      </c>
      <c r="R159" s="21" t="str">
        <f>IF($F159="J-Mups",VLOOKUP($A159,郵便入庫用!A:I,9,0),"")</f>
        <v/>
      </c>
    </row>
    <row r="160" spans="1:18">
      <c r="A160" s="21">
        <v>159</v>
      </c>
      <c r="B160" s="34" t="str">
        <f>IF(D160&lt;&gt;"",VLOOKUP($A160,郵便入庫用!$A:$M,2),"")</f>
        <v/>
      </c>
      <c r="C160" s="21"/>
      <c r="D160" s="35" t="str">
        <f>VLOOKUP($A160,郵便入庫用!$A:$M,4)&amp;""</f>
        <v/>
      </c>
      <c r="E160" s="22" t="str">
        <f>IF(D160&lt;&gt;"",VLOOKUP($A160,郵便入庫用!$A:$M,5),"")</f>
        <v/>
      </c>
      <c r="F160" s="33" t="str">
        <f>VLOOKUP($A160,郵便入庫用!$A:$M,10)&amp;""</f>
        <v/>
      </c>
      <c r="G160" s="33" t="str">
        <f>VLOOKUP($A160,郵便入庫用!$A:$M,11)&amp;""</f>
        <v/>
      </c>
      <c r="H160" s="33" t="str">
        <f>VLOOKUP($A160,郵便入庫用!$A:$M,12)&amp;""</f>
        <v/>
      </c>
      <c r="J160" s="44" t="str">
        <f t="shared" si="23"/>
        <v/>
      </c>
      <c r="K160" s="33" t="str">
        <f t="shared" si="20"/>
        <v/>
      </c>
      <c r="L160" s="33" t="str">
        <f t="shared" si="21"/>
        <v/>
      </c>
      <c r="M160" s="33" t="str">
        <f t="shared" si="24"/>
        <v/>
      </c>
      <c r="N160" s="33" t="str">
        <f>IF($F160="J-Mups",VLOOKUP($B160,アルファベット!B:C,2,0),"")</f>
        <v/>
      </c>
      <c r="O160" s="33" t="str">
        <f t="shared" si="22"/>
        <v/>
      </c>
      <c r="P160" s="33" t="str">
        <f>IF($F160="J-Mups",VLOOKUP($A160,郵便入庫用!A:H,6,0),"")</f>
        <v/>
      </c>
      <c r="Q160" s="33" t="str">
        <f t="shared" si="25"/>
        <v/>
      </c>
      <c r="R160" s="21" t="str">
        <f>IF($F160="J-Mups",VLOOKUP($A160,郵便入庫用!A:I,9,0),"")</f>
        <v/>
      </c>
    </row>
    <row r="161" spans="1:18">
      <c r="A161" s="21">
        <v>160</v>
      </c>
      <c r="B161" s="34" t="str">
        <f>IF(D161&lt;&gt;"",VLOOKUP($A161,郵便入庫用!$A:$M,2),"")</f>
        <v/>
      </c>
      <c r="C161" s="21"/>
      <c r="D161" s="35" t="str">
        <f>VLOOKUP($A161,郵便入庫用!$A:$M,4)&amp;""</f>
        <v/>
      </c>
      <c r="E161" s="22" t="str">
        <f>IF(D161&lt;&gt;"",VLOOKUP($A161,郵便入庫用!$A:$M,5),"")</f>
        <v/>
      </c>
      <c r="F161" s="33" t="str">
        <f>VLOOKUP($A161,郵便入庫用!$A:$M,10)&amp;""</f>
        <v/>
      </c>
      <c r="G161" s="33" t="str">
        <f>VLOOKUP($A161,郵便入庫用!$A:$M,11)&amp;""</f>
        <v/>
      </c>
      <c r="H161" s="33" t="str">
        <f>VLOOKUP($A161,郵便入庫用!$A:$M,12)&amp;""</f>
        <v/>
      </c>
      <c r="J161" s="44" t="str">
        <f t="shared" si="23"/>
        <v/>
      </c>
      <c r="K161" s="33" t="str">
        <f t="shared" si="20"/>
        <v/>
      </c>
      <c r="L161" s="33" t="str">
        <f t="shared" si="21"/>
        <v/>
      </c>
      <c r="M161" s="33" t="str">
        <f t="shared" si="24"/>
        <v/>
      </c>
      <c r="N161" s="33" t="str">
        <f>IF($F161="J-Mups",VLOOKUP($B161,アルファベット!B:C,2,0),"")</f>
        <v/>
      </c>
      <c r="O161" s="33" t="str">
        <f t="shared" si="22"/>
        <v/>
      </c>
      <c r="P161" s="33" t="str">
        <f>IF($F161="J-Mups",VLOOKUP($A161,郵便入庫用!A:H,6,0),"")</f>
        <v/>
      </c>
      <c r="Q161" s="33" t="str">
        <f t="shared" si="25"/>
        <v/>
      </c>
      <c r="R161" s="21" t="str">
        <f>IF($F161="J-Mups",VLOOKUP($A161,郵便入庫用!A:I,9,0),"")</f>
        <v/>
      </c>
    </row>
    <row r="162" spans="1:18">
      <c r="A162" s="21">
        <v>161</v>
      </c>
      <c r="B162" s="34" t="str">
        <f>IF(D162&lt;&gt;"",VLOOKUP($A162,郵便入庫用!$A:$M,2),"")</f>
        <v/>
      </c>
      <c r="C162" s="21"/>
      <c r="D162" s="35" t="str">
        <f>VLOOKUP($A162,郵便入庫用!$A:$M,4)&amp;""</f>
        <v/>
      </c>
      <c r="E162" s="22" t="str">
        <f>IF(D162&lt;&gt;"",VLOOKUP($A162,郵便入庫用!$A:$M,5),"")</f>
        <v/>
      </c>
      <c r="F162" s="33" t="str">
        <f>VLOOKUP($A162,郵便入庫用!$A:$M,10)&amp;""</f>
        <v/>
      </c>
      <c r="G162" s="33" t="str">
        <f>VLOOKUP($A162,郵便入庫用!$A:$M,11)&amp;""</f>
        <v/>
      </c>
      <c r="H162" s="33" t="str">
        <f>VLOOKUP($A162,郵便入庫用!$A:$M,12)&amp;""</f>
        <v/>
      </c>
      <c r="J162" s="44" t="str">
        <f t="shared" si="23"/>
        <v/>
      </c>
      <c r="K162" s="33" t="str">
        <f t="shared" si="20"/>
        <v/>
      </c>
      <c r="L162" s="33" t="str">
        <f t="shared" si="21"/>
        <v/>
      </c>
      <c r="M162" s="33" t="str">
        <f t="shared" si="24"/>
        <v/>
      </c>
      <c r="N162" s="33" t="str">
        <f>IF($F162="J-Mups",VLOOKUP($B162,アルファベット!B:C,2,0),"")</f>
        <v/>
      </c>
      <c r="O162" s="33" t="str">
        <f t="shared" si="22"/>
        <v/>
      </c>
      <c r="P162" s="33" t="str">
        <f>IF($F162="J-Mups",VLOOKUP($A162,郵便入庫用!A:H,6,0),"")</f>
        <v/>
      </c>
      <c r="Q162" s="33" t="str">
        <f t="shared" si="25"/>
        <v/>
      </c>
      <c r="R162" s="21" t="str">
        <f>IF($F162="J-Mups",VLOOKUP($A162,郵便入庫用!A:I,9,0),"")</f>
        <v/>
      </c>
    </row>
    <row r="163" spans="1:18">
      <c r="A163" s="21">
        <v>162</v>
      </c>
      <c r="B163" s="34" t="str">
        <f>IF(D163&lt;&gt;"",VLOOKUP($A163,郵便入庫用!$A:$M,2),"")</f>
        <v/>
      </c>
      <c r="C163" s="21"/>
      <c r="D163" s="35" t="str">
        <f>VLOOKUP($A163,郵便入庫用!$A:$M,4)&amp;""</f>
        <v/>
      </c>
      <c r="E163" s="22" t="str">
        <f>IF(D163&lt;&gt;"",VLOOKUP($A163,郵便入庫用!$A:$M,5),"")</f>
        <v/>
      </c>
      <c r="F163" s="33" t="str">
        <f>VLOOKUP($A163,郵便入庫用!$A:$M,10)&amp;""</f>
        <v/>
      </c>
      <c r="G163" s="33" t="str">
        <f>VLOOKUP($A163,郵便入庫用!$A:$M,11)&amp;""</f>
        <v/>
      </c>
      <c r="H163" s="33" t="str">
        <f>VLOOKUP($A163,郵便入庫用!$A:$M,12)&amp;""</f>
        <v/>
      </c>
      <c r="J163" s="44" t="str">
        <f t="shared" si="23"/>
        <v/>
      </c>
      <c r="K163" s="33" t="str">
        <f t="shared" si="20"/>
        <v/>
      </c>
      <c r="L163" s="33" t="str">
        <f t="shared" si="21"/>
        <v/>
      </c>
      <c r="M163" s="33" t="str">
        <f t="shared" si="24"/>
        <v/>
      </c>
      <c r="N163" s="33" t="str">
        <f>IF($F163="J-Mups",VLOOKUP($B163,アルファベット!B:C,2,0),"")</f>
        <v/>
      </c>
      <c r="O163" s="33" t="str">
        <f t="shared" si="22"/>
        <v/>
      </c>
      <c r="P163" s="33" t="str">
        <f>IF($F163="J-Mups",VLOOKUP($A163,郵便入庫用!A:H,6,0),"")</f>
        <v/>
      </c>
      <c r="Q163" s="33" t="str">
        <f t="shared" si="25"/>
        <v/>
      </c>
      <c r="R163" s="21" t="str">
        <f>IF($F163="J-Mups",VLOOKUP($A163,郵便入庫用!A:I,9,0),"")</f>
        <v/>
      </c>
    </row>
    <row r="164" spans="1:18">
      <c r="A164" s="21">
        <v>163</v>
      </c>
      <c r="B164" s="34" t="str">
        <f>IF(D164&lt;&gt;"",VLOOKUP($A164,郵便入庫用!$A:$M,2),"")</f>
        <v/>
      </c>
      <c r="C164" s="21"/>
      <c r="D164" s="35" t="str">
        <f>VLOOKUP($A164,郵便入庫用!$A:$M,4)&amp;""</f>
        <v/>
      </c>
      <c r="E164" s="22" t="str">
        <f>IF(D164&lt;&gt;"",VLOOKUP($A164,郵便入庫用!$A:$M,5),"")</f>
        <v/>
      </c>
      <c r="F164" s="33" t="str">
        <f>VLOOKUP($A164,郵便入庫用!$A:$M,10)&amp;""</f>
        <v/>
      </c>
      <c r="G164" s="33" t="str">
        <f>VLOOKUP($A164,郵便入庫用!$A:$M,11)&amp;""</f>
        <v/>
      </c>
      <c r="H164" s="33" t="str">
        <f>VLOOKUP($A164,郵便入庫用!$A:$M,12)&amp;""</f>
        <v/>
      </c>
      <c r="J164" s="44" t="str">
        <f t="shared" si="23"/>
        <v/>
      </c>
      <c r="K164" s="33" t="str">
        <f t="shared" si="20"/>
        <v/>
      </c>
      <c r="L164" s="33" t="str">
        <f t="shared" si="21"/>
        <v/>
      </c>
      <c r="M164" s="33" t="str">
        <f t="shared" si="24"/>
        <v/>
      </c>
      <c r="N164" s="33" t="str">
        <f>IF($F164="J-Mups",VLOOKUP($B164,アルファベット!B:C,2,0),"")</f>
        <v/>
      </c>
      <c r="O164" s="33" t="str">
        <f t="shared" si="22"/>
        <v/>
      </c>
      <c r="P164" s="33" t="str">
        <f>IF($F164="J-Mups",VLOOKUP($A164,郵便入庫用!A:H,6,0),"")</f>
        <v/>
      </c>
      <c r="Q164" s="33" t="str">
        <f t="shared" si="25"/>
        <v/>
      </c>
      <c r="R164" s="21" t="str">
        <f>IF($F164="J-Mups",VLOOKUP($A164,郵便入庫用!A:I,9,0),"")</f>
        <v/>
      </c>
    </row>
    <row r="165" spans="1:18">
      <c r="A165" s="21">
        <v>164</v>
      </c>
      <c r="B165" s="34" t="str">
        <f>IF(D165&lt;&gt;"",VLOOKUP($A165,郵便入庫用!$A:$M,2),"")</f>
        <v/>
      </c>
      <c r="C165" s="21"/>
      <c r="D165" s="35" t="str">
        <f>VLOOKUP($A165,郵便入庫用!$A:$M,4)&amp;""</f>
        <v/>
      </c>
      <c r="E165" s="22" t="str">
        <f>IF(D165&lt;&gt;"",VLOOKUP($A165,郵便入庫用!$A:$M,5),"")</f>
        <v/>
      </c>
      <c r="F165" s="33" t="str">
        <f>VLOOKUP($A165,郵便入庫用!$A:$M,10)&amp;""</f>
        <v/>
      </c>
      <c r="G165" s="33" t="str">
        <f>VLOOKUP($A165,郵便入庫用!$A:$M,11)&amp;""</f>
        <v/>
      </c>
      <c r="H165" s="33" t="str">
        <f>VLOOKUP($A165,郵便入庫用!$A:$M,12)&amp;""</f>
        <v/>
      </c>
      <c r="J165" s="44" t="str">
        <f t="shared" si="23"/>
        <v/>
      </c>
      <c r="K165" s="33" t="str">
        <f t="shared" si="20"/>
        <v/>
      </c>
      <c r="L165" s="33" t="str">
        <f t="shared" si="21"/>
        <v/>
      </c>
      <c r="M165" s="33" t="str">
        <f t="shared" si="24"/>
        <v/>
      </c>
      <c r="N165" s="33" t="str">
        <f>IF($F165="J-Mups",VLOOKUP($B165,アルファベット!B:C,2,0),"")</f>
        <v/>
      </c>
      <c r="O165" s="33" t="str">
        <f t="shared" si="22"/>
        <v/>
      </c>
      <c r="P165" s="33" t="str">
        <f>IF($F165="J-Mups",VLOOKUP($A165,郵便入庫用!A:H,6,0),"")</f>
        <v/>
      </c>
      <c r="Q165" s="33" t="str">
        <f t="shared" si="25"/>
        <v/>
      </c>
      <c r="R165" s="21" t="str">
        <f>IF($F165="J-Mups",VLOOKUP($A165,郵便入庫用!A:I,9,0),"")</f>
        <v/>
      </c>
    </row>
    <row r="166" spans="1:18">
      <c r="A166" s="21">
        <v>165</v>
      </c>
      <c r="B166" s="34" t="str">
        <f>IF(D166&lt;&gt;"",VLOOKUP($A166,郵便入庫用!$A:$M,2),"")</f>
        <v/>
      </c>
      <c r="C166" s="21"/>
      <c r="D166" s="35" t="str">
        <f>VLOOKUP($A166,郵便入庫用!$A:$M,4)&amp;""</f>
        <v/>
      </c>
      <c r="E166" s="22" t="str">
        <f>IF(D166&lt;&gt;"",VLOOKUP($A166,郵便入庫用!$A:$M,5),"")</f>
        <v/>
      </c>
      <c r="F166" s="33" t="str">
        <f>VLOOKUP($A166,郵便入庫用!$A:$M,10)&amp;""</f>
        <v/>
      </c>
      <c r="G166" s="33" t="str">
        <f>VLOOKUP($A166,郵便入庫用!$A:$M,11)&amp;""</f>
        <v/>
      </c>
      <c r="H166" s="33" t="str">
        <f>VLOOKUP($A166,郵便入庫用!$A:$M,12)&amp;""</f>
        <v/>
      </c>
      <c r="J166" s="44" t="str">
        <f t="shared" si="23"/>
        <v/>
      </c>
      <c r="K166" s="33" t="str">
        <f t="shared" si="20"/>
        <v/>
      </c>
      <c r="L166" s="33" t="str">
        <f t="shared" si="21"/>
        <v/>
      </c>
      <c r="M166" s="33" t="str">
        <f t="shared" si="24"/>
        <v/>
      </c>
      <c r="N166" s="33" t="str">
        <f>IF($F166="J-Mups",VLOOKUP($B166,アルファベット!B:C,2,0),"")</f>
        <v/>
      </c>
      <c r="O166" s="33" t="str">
        <f t="shared" si="22"/>
        <v/>
      </c>
      <c r="P166" s="33" t="str">
        <f>IF($F166="J-Mups",VLOOKUP($A166,郵便入庫用!A:H,6,0),"")</f>
        <v/>
      </c>
      <c r="Q166" s="33" t="str">
        <f t="shared" si="25"/>
        <v/>
      </c>
      <c r="R166" s="21" t="str">
        <f>IF($F166="J-Mups",VLOOKUP($A166,郵便入庫用!A:I,9,0),"")</f>
        <v/>
      </c>
    </row>
    <row r="167" spans="1:18">
      <c r="A167" s="21">
        <v>166</v>
      </c>
      <c r="B167" s="34" t="str">
        <f>IF(D167&lt;&gt;"",VLOOKUP($A167,郵便入庫用!$A:$M,2),"")</f>
        <v/>
      </c>
      <c r="C167" s="21"/>
      <c r="D167" s="35" t="str">
        <f>VLOOKUP($A167,郵便入庫用!$A:$M,4)&amp;""</f>
        <v/>
      </c>
      <c r="E167" s="22" t="str">
        <f>IF(D167&lt;&gt;"",VLOOKUP($A167,郵便入庫用!$A:$M,5),"")</f>
        <v/>
      </c>
      <c r="F167" s="33" t="str">
        <f>VLOOKUP($A167,郵便入庫用!$A:$M,10)&amp;""</f>
        <v/>
      </c>
      <c r="G167" s="33" t="str">
        <f>VLOOKUP($A167,郵便入庫用!$A:$M,11)&amp;""</f>
        <v/>
      </c>
      <c r="H167" s="33" t="str">
        <f>VLOOKUP($A167,郵便入庫用!$A:$M,12)&amp;""</f>
        <v/>
      </c>
      <c r="J167" s="44" t="str">
        <f t="shared" si="23"/>
        <v/>
      </c>
      <c r="K167" s="33" t="str">
        <f t="shared" si="20"/>
        <v/>
      </c>
      <c r="L167" s="33" t="str">
        <f t="shared" si="21"/>
        <v/>
      </c>
      <c r="M167" s="33" t="str">
        <f t="shared" si="24"/>
        <v/>
      </c>
      <c r="N167" s="33" t="str">
        <f>IF($F167="J-Mups",VLOOKUP($B167,アルファベット!B:C,2,0),"")</f>
        <v/>
      </c>
      <c r="O167" s="33" t="str">
        <f t="shared" si="22"/>
        <v/>
      </c>
      <c r="P167" s="33" t="str">
        <f>IF($F167="J-Mups",VLOOKUP($A167,郵便入庫用!A:H,6,0),"")</f>
        <v/>
      </c>
      <c r="Q167" s="33" t="str">
        <f t="shared" si="25"/>
        <v/>
      </c>
      <c r="R167" s="21" t="str">
        <f>IF($F167="J-Mups",VLOOKUP($A167,郵便入庫用!A:I,9,0),"")</f>
        <v/>
      </c>
    </row>
    <row r="168" spans="1:18">
      <c r="A168" s="21">
        <v>167</v>
      </c>
      <c r="B168" s="34" t="str">
        <f>IF(D168&lt;&gt;"",VLOOKUP($A168,郵便入庫用!$A:$M,2),"")</f>
        <v/>
      </c>
      <c r="C168" s="21"/>
      <c r="D168" s="35" t="str">
        <f>VLOOKUP($A168,郵便入庫用!$A:$M,4)&amp;""</f>
        <v/>
      </c>
      <c r="E168" s="22" t="str">
        <f>IF(D168&lt;&gt;"",VLOOKUP($A168,郵便入庫用!$A:$M,5),"")</f>
        <v/>
      </c>
      <c r="F168" s="33" t="str">
        <f>VLOOKUP($A168,郵便入庫用!$A:$M,10)&amp;""</f>
        <v/>
      </c>
      <c r="G168" s="33" t="str">
        <f>VLOOKUP($A168,郵便入庫用!$A:$M,11)&amp;""</f>
        <v/>
      </c>
      <c r="H168" s="33" t="str">
        <f>VLOOKUP($A168,郵便入庫用!$A:$M,12)&amp;""</f>
        <v/>
      </c>
      <c r="J168" s="44" t="str">
        <f t="shared" si="23"/>
        <v/>
      </c>
      <c r="K168" s="33" t="str">
        <f t="shared" si="20"/>
        <v/>
      </c>
      <c r="L168" s="33" t="str">
        <f t="shared" si="21"/>
        <v/>
      </c>
      <c r="M168" s="33" t="str">
        <f t="shared" si="24"/>
        <v/>
      </c>
      <c r="N168" s="33" t="str">
        <f>IF($F168="J-Mups",VLOOKUP($B168,アルファベット!B:C,2,0),"")</f>
        <v/>
      </c>
      <c r="O168" s="33" t="str">
        <f t="shared" si="22"/>
        <v/>
      </c>
      <c r="P168" s="33" t="str">
        <f>IF($F168="J-Mups",VLOOKUP($A168,郵便入庫用!A:H,6,0),"")</f>
        <v/>
      </c>
      <c r="Q168" s="33" t="str">
        <f t="shared" si="25"/>
        <v/>
      </c>
      <c r="R168" s="21" t="str">
        <f>IF($F168="J-Mups",VLOOKUP($A168,郵便入庫用!A:I,9,0),"")</f>
        <v/>
      </c>
    </row>
    <row r="169" spans="1:18">
      <c r="A169" s="21">
        <v>168</v>
      </c>
      <c r="B169" s="34" t="str">
        <f>IF(D169&lt;&gt;"",VLOOKUP($A169,郵便入庫用!$A:$M,2),"")</f>
        <v/>
      </c>
      <c r="C169" s="21"/>
      <c r="D169" s="35" t="str">
        <f>VLOOKUP($A169,郵便入庫用!$A:$M,4)&amp;""</f>
        <v/>
      </c>
      <c r="E169" s="22" t="str">
        <f>IF(D169&lt;&gt;"",VLOOKUP($A169,郵便入庫用!$A:$M,5),"")</f>
        <v/>
      </c>
      <c r="F169" s="33" t="str">
        <f>VLOOKUP($A169,郵便入庫用!$A:$M,10)&amp;""</f>
        <v/>
      </c>
      <c r="G169" s="33" t="str">
        <f>VLOOKUP($A169,郵便入庫用!$A:$M,11)&amp;""</f>
        <v/>
      </c>
      <c r="H169" s="33" t="str">
        <f>VLOOKUP($A169,郵便入庫用!$A:$M,12)&amp;""</f>
        <v/>
      </c>
      <c r="J169" s="44" t="str">
        <f t="shared" si="23"/>
        <v/>
      </c>
      <c r="K169" s="33" t="str">
        <f t="shared" si="20"/>
        <v/>
      </c>
      <c r="L169" s="33" t="str">
        <f t="shared" si="21"/>
        <v/>
      </c>
      <c r="M169" s="33" t="str">
        <f t="shared" si="24"/>
        <v/>
      </c>
      <c r="N169" s="33" t="str">
        <f>IF($F169="J-Mups",VLOOKUP($B169,アルファベット!B:C,2,0),"")</f>
        <v/>
      </c>
      <c r="O169" s="33" t="str">
        <f t="shared" si="22"/>
        <v/>
      </c>
      <c r="P169" s="33" t="str">
        <f>IF($F169="J-Mups",VLOOKUP($A169,郵便入庫用!A:H,6,0),"")</f>
        <v/>
      </c>
      <c r="Q169" s="33" t="str">
        <f t="shared" si="25"/>
        <v/>
      </c>
      <c r="R169" s="21" t="str">
        <f>IF($F169="J-Mups",VLOOKUP($A169,郵便入庫用!A:I,9,0),"")</f>
        <v/>
      </c>
    </row>
    <row r="170" spans="1:18">
      <c r="A170" s="21">
        <v>169</v>
      </c>
      <c r="B170" s="34" t="str">
        <f>IF(D170&lt;&gt;"",VLOOKUP($A170,郵便入庫用!$A:$M,2),"")</f>
        <v/>
      </c>
      <c r="C170" s="21"/>
      <c r="D170" s="35" t="str">
        <f>VLOOKUP($A170,郵便入庫用!$A:$M,4)&amp;""</f>
        <v/>
      </c>
      <c r="E170" s="22" t="str">
        <f>IF(D170&lt;&gt;"",VLOOKUP($A170,郵便入庫用!$A:$M,5),"")</f>
        <v/>
      </c>
      <c r="F170" s="33" t="str">
        <f>VLOOKUP($A170,郵便入庫用!$A:$M,10)&amp;""</f>
        <v/>
      </c>
      <c r="G170" s="33" t="str">
        <f>VLOOKUP($A170,郵便入庫用!$A:$M,11)&amp;""</f>
        <v/>
      </c>
      <c r="H170" s="33" t="str">
        <f>VLOOKUP($A170,郵便入庫用!$A:$M,12)&amp;""</f>
        <v/>
      </c>
      <c r="J170" s="44" t="str">
        <f t="shared" si="23"/>
        <v/>
      </c>
      <c r="K170" s="33" t="str">
        <f t="shared" si="20"/>
        <v/>
      </c>
      <c r="L170" s="33" t="str">
        <f t="shared" si="21"/>
        <v/>
      </c>
      <c r="M170" s="33" t="str">
        <f t="shared" si="24"/>
        <v/>
      </c>
      <c r="N170" s="33" t="str">
        <f>IF($F170="J-Mups",VLOOKUP($B170,アルファベット!B:C,2,0),"")</f>
        <v/>
      </c>
      <c r="O170" s="33" t="str">
        <f t="shared" si="22"/>
        <v/>
      </c>
      <c r="P170" s="33" t="str">
        <f>IF($F170="J-Mups",VLOOKUP($A170,郵便入庫用!A:H,6,0),"")</f>
        <v/>
      </c>
      <c r="Q170" s="33" t="str">
        <f t="shared" si="25"/>
        <v/>
      </c>
      <c r="R170" s="21" t="str">
        <f>IF($F170="J-Mups",VLOOKUP($A170,郵便入庫用!A:I,9,0),"")</f>
        <v/>
      </c>
    </row>
    <row r="171" spans="1:18">
      <c r="A171" s="21">
        <v>170</v>
      </c>
      <c r="B171" s="34" t="str">
        <f>IF(D171&lt;&gt;"",VLOOKUP($A171,郵便入庫用!$A:$M,2),"")</f>
        <v/>
      </c>
      <c r="C171" s="21"/>
      <c r="D171" s="35" t="str">
        <f>VLOOKUP($A171,郵便入庫用!$A:$M,4)&amp;""</f>
        <v/>
      </c>
      <c r="E171" s="22" t="str">
        <f>IF(D171&lt;&gt;"",VLOOKUP($A171,郵便入庫用!$A:$M,5),"")</f>
        <v/>
      </c>
      <c r="F171" s="33" t="str">
        <f>VLOOKUP($A171,郵便入庫用!$A:$M,10)&amp;""</f>
        <v/>
      </c>
      <c r="G171" s="33" t="str">
        <f>VLOOKUP($A171,郵便入庫用!$A:$M,11)&amp;""</f>
        <v/>
      </c>
      <c r="H171" s="33" t="str">
        <f>VLOOKUP($A171,郵便入庫用!$A:$M,12)&amp;""</f>
        <v/>
      </c>
      <c r="J171" s="44" t="str">
        <f t="shared" si="23"/>
        <v/>
      </c>
      <c r="K171" s="33" t="str">
        <f t="shared" si="20"/>
        <v/>
      </c>
      <c r="L171" s="33" t="str">
        <f t="shared" si="21"/>
        <v/>
      </c>
      <c r="M171" s="33" t="str">
        <f t="shared" si="24"/>
        <v/>
      </c>
      <c r="N171" s="33" t="str">
        <f>IF($F171="J-Mups",VLOOKUP($B171,アルファベット!B:C,2,0),"")</f>
        <v/>
      </c>
      <c r="O171" s="33" t="str">
        <f t="shared" si="22"/>
        <v/>
      </c>
      <c r="P171" s="33" t="str">
        <f>IF($F171="J-Mups",VLOOKUP($A171,郵便入庫用!A:H,6,0),"")</f>
        <v/>
      </c>
      <c r="Q171" s="33" t="str">
        <f t="shared" si="25"/>
        <v/>
      </c>
      <c r="R171" s="21" t="str">
        <f>IF($F171="J-Mups",VLOOKUP($A171,郵便入庫用!A:I,9,0),"")</f>
        <v/>
      </c>
    </row>
    <row r="172" spans="1:18">
      <c r="A172" s="21">
        <v>171</v>
      </c>
      <c r="B172" s="34" t="str">
        <f>IF(D172&lt;&gt;"",VLOOKUP($A172,郵便入庫用!$A:$M,2),"")</f>
        <v/>
      </c>
      <c r="C172" s="21"/>
      <c r="D172" s="35" t="str">
        <f>VLOOKUP($A172,郵便入庫用!$A:$M,4)&amp;""</f>
        <v/>
      </c>
      <c r="E172" s="22" t="str">
        <f>IF(D172&lt;&gt;"",VLOOKUP($A172,郵便入庫用!$A:$M,5),"")</f>
        <v/>
      </c>
      <c r="F172" s="33" t="str">
        <f>VLOOKUP($A172,郵便入庫用!$A:$M,10)&amp;""</f>
        <v/>
      </c>
      <c r="G172" s="33" t="str">
        <f>VLOOKUP($A172,郵便入庫用!$A:$M,11)&amp;""</f>
        <v/>
      </c>
      <c r="H172" s="33" t="str">
        <f>VLOOKUP($A172,郵便入庫用!$A:$M,12)&amp;""</f>
        <v/>
      </c>
      <c r="J172" s="44" t="str">
        <f t="shared" si="23"/>
        <v/>
      </c>
      <c r="K172" s="33" t="str">
        <f t="shared" si="20"/>
        <v/>
      </c>
      <c r="L172" s="33" t="str">
        <f t="shared" si="21"/>
        <v/>
      </c>
      <c r="M172" s="33" t="str">
        <f t="shared" si="24"/>
        <v/>
      </c>
      <c r="N172" s="33" t="str">
        <f>IF($F172="J-Mups",VLOOKUP($B172,アルファベット!B:C,2,0),"")</f>
        <v/>
      </c>
      <c r="O172" s="33" t="str">
        <f t="shared" si="22"/>
        <v/>
      </c>
      <c r="P172" s="33" t="str">
        <f>IF($F172="J-Mups",VLOOKUP($A172,郵便入庫用!A:H,6,0),"")</f>
        <v/>
      </c>
      <c r="Q172" s="33" t="str">
        <f t="shared" si="25"/>
        <v/>
      </c>
      <c r="R172" s="21" t="str">
        <f>IF($F172="J-Mups",VLOOKUP($A172,郵便入庫用!A:I,9,0),"")</f>
        <v/>
      </c>
    </row>
    <row r="173" spans="1:18">
      <c r="A173" s="21">
        <v>172</v>
      </c>
      <c r="B173" s="34" t="str">
        <f>IF(D173&lt;&gt;"",VLOOKUP($A173,郵便入庫用!$A:$M,2),"")</f>
        <v/>
      </c>
      <c r="C173" s="21"/>
      <c r="D173" s="35" t="str">
        <f>VLOOKUP($A173,郵便入庫用!$A:$M,4)&amp;""</f>
        <v/>
      </c>
      <c r="E173" s="22" t="str">
        <f>IF(D173&lt;&gt;"",VLOOKUP($A173,郵便入庫用!$A:$M,5),"")</f>
        <v/>
      </c>
      <c r="F173" s="33" t="str">
        <f>VLOOKUP($A173,郵便入庫用!$A:$M,10)&amp;""</f>
        <v/>
      </c>
      <c r="G173" s="33" t="str">
        <f>VLOOKUP($A173,郵便入庫用!$A:$M,11)&amp;""</f>
        <v/>
      </c>
      <c r="H173" s="33" t="str">
        <f>VLOOKUP($A173,郵便入庫用!$A:$M,12)&amp;""</f>
        <v/>
      </c>
      <c r="J173" s="44" t="str">
        <f t="shared" si="23"/>
        <v/>
      </c>
      <c r="K173" s="33" t="str">
        <f t="shared" si="20"/>
        <v/>
      </c>
      <c r="L173" s="33" t="str">
        <f t="shared" si="21"/>
        <v/>
      </c>
      <c r="M173" s="33" t="str">
        <f t="shared" si="24"/>
        <v/>
      </c>
      <c r="N173" s="33" t="str">
        <f>IF($F173="J-Mups",VLOOKUP($B173,アルファベット!B:C,2,0),"")</f>
        <v/>
      </c>
      <c r="O173" s="33" t="str">
        <f t="shared" si="22"/>
        <v/>
      </c>
      <c r="P173" s="33" t="str">
        <f>IF($F173="J-Mups",VLOOKUP($A173,郵便入庫用!A:H,6,0),"")</f>
        <v/>
      </c>
      <c r="Q173" s="33" t="str">
        <f t="shared" si="25"/>
        <v/>
      </c>
      <c r="R173" s="21" t="str">
        <f>IF($F173="J-Mups",VLOOKUP($A173,郵便入庫用!A:I,9,0),"")</f>
        <v/>
      </c>
    </row>
    <row r="174" spans="1:18">
      <c r="A174" s="21">
        <v>173</v>
      </c>
      <c r="B174" s="34" t="str">
        <f>IF(D174&lt;&gt;"",VLOOKUP($A174,郵便入庫用!$A:$M,2),"")</f>
        <v/>
      </c>
      <c r="C174" s="21"/>
      <c r="D174" s="35" t="str">
        <f>VLOOKUP($A174,郵便入庫用!$A:$M,4)&amp;""</f>
        <v/>
      </c>
      <c r="E174" s="22" t="str">
        <f>IF(D174&lt;&gt;"",VLOOKUP($A174,郵便入庫用!$A:$M,5),"")</f>
        <v/>
      </c>
      <c r="F174" s="33" t="str">
        <f>VLOOKUP($A174,郵便入庫用!$A:$M,10)&amp;""</f>
        <v/>
      </c>
      <c r="G174" s="33" t="str">
        <f>VLOOKUP($A174,郵便入庫用!$A:$M,11)&amp;""</f>
        <v/>
      </c>
      <c r="H174" s="33" t="str">
        <f>VLOOKUP($A174,郵便入庫用!$A:$M,12)&amp;""</f>
        <v/>
      </c>
      <c r="J174" s="44" t="str">
        <f t="shared" si="23"/>
        <v/>
      </c>
      <c r="K174" s="33" t="str">
        <f t="shared" si="20"/>
        <v/>
      </c>
      <c r="L174" s="33" t="str">
        <f t="shared" si="21"/>
        <v/>
      </c>
      <c r="M174" s="33" t="str">
        <f t="shared" si="24"/>
        <v/>
      </c>
      <c r="N174" s="33" t="str">
        <f>IF($F174="J-Mups",VLOOKUP($B174,アルファベット!B:C,2,0),"")</f>
        <v/>
      </c>
      <c r="O174" s="33" t="str">
        <f t="shared" si="22"/>
        <v/>
      </c>
      <c r="P174" s="33" t="str">
        <f>IF($F174="J-Mups",VLOOKUP($A174,郵便入庫用!A:H,6,0),"")</f>
        <v/>
      </c>
      <c r="Q174" s="33" t="str">
        <f t="shared" si="25"/>
        <v/>
      </c>
      <c r="R174" s="21" t="str">
        <f>IF($F174="J-Mups",VLOOKUP($A174,郵便入庫用!A:I,9,0),"")</f>
        <v/>
      </c>
    </row>
    <row r="175" spans="1:18">
      <c r="A175" s="21">
        <v>174</v>
      </c>
      <c r="B175" s="34" t="str">
        <f>IF(D175&lt;&gt;"",VLOOKUP($A175,郵便入庫用!$A:$M,2),"")</f>
        <v/>
      </c>
      <c r="C175" s="21"/>
      <c r="D175" s="35" t="str">
        <f>VLOOKUP($A175,郵便入庫用!$A:$M,4)&amp;""</f>
        <v/>
      </c>
      <c r="E175" s="22" t="str">
        <f>IF(D175&lt;&gt;"",VLOOKUP($A175,郵便入庫用!$A:$M,5),"")</f>
        <v/>
      </c>
      <c r="F175" s="33" t="str">
        <f>VLOOKUP($A175,郵便入庫用!$A:$M,10)&amp;""</f>
        <v/>
      </c>
      <c r="G175" s="33" t="str">
        <f>VLOOKUP($A175,郵便入庫用!$A:$M,11)&amp;""</f>
        <v/>
      </c>
      <c r="H175" s="33" t="str">
        <f>VLOOKUP($A175,郵便入庫用!$A:$M,12)&amp;""</f>
        <v/>
      </c>
      <c r="J175" s="44" t="str">
        <f t="shared" si="23"/>
        <v/>
      </c>
      <c r="K175" s="33" t="str">
        <f t="shared" si="20"/>
        <v/>
      </c>
      <c r="L175" s="33" t="str">
        <f t="shared" si="21"/>
        <v/>
      </c>
      <c r="M175" s="33" t="str">
        <f t="shared" si="24"/>
        <v/>
      </c>
      <c r="N175" s="33" t="str">
        <f>IF($F175="J-Mups",VLOOKUP($B175,アルファベット!B:C,2,0),"")</f>
        <v/>
      </c>
      <c r="O175" s="33" t="str">
        <f t="shared" si="22"/>
        <v/>
      </c>
      <c r="P175" s="33" t="str">
        <f>IF($F175="J-Mups",VLOOKUP($A175,郵便入庫用!A:H,6,0),"")</f>
        <v/>
      </c>
      <c r="Q175" s="33" t="str">
        <f t="shared" si="25"/>
        <v/>
      </c>
      <c r="R175" s="21" t="str">
        <f>IF($F175="J-Mups",VLOOKUP($A175,郵便入庫用!A:I,9,0),"")</f>
        <v/>
      </c>
    </row>
    <row r="176" spans="1:18">
      <c r="A176" s="21">
        <v>175</v>
      </c>
      <c r="B176" s="34" t="str">
        <f>IF(D176&lt;&gt;"",VLOOKUP($A176,郵便入庫用!$A:$M,2),"")</f>
        <v/>
      </c>
      <c r="C176" s="21"/>
      <c r="D176" s="35" t="str">
        <f>VLOOKUP($A176,郵便入庫用!$A:$M,4)&amp;""</f>
        <v/>
      </c>
      <c r="E176" s="22" t="str">
        <f>IF(D176&lt;&gt;"",VLOOKUP($A176,郵便入庫用!$A:$M,5),"")</f>
        <v/>
      </c>
      <c r="F176" s="33" t="str">
        <f>VLOOKUP($A176,郵便入庫用!$A:$M,10)&amp;""</f>
        <v/>
      </c>
      <c r="G176" s="33" t="str">
        <f>VLOOKUP($A176,郵便入庫用!$A:$M,11)&amp;""</f>
        <v/>
      </c>
      <c r="H176" s="33" t="str">
        <f>VLOOKUP($A176,郵便入庫用!$A:$M,12)&amp;""</f>
        <v/>
      </c>
      <c r="J176" s="44" t="str">
        <f t="shared" si="23"/>
        <v/>
      </c>
      <c r="K176" s="33" t="str">
        <f t="shared" si="20"/>
        <v/>
      </c>
      <c r="L176" s="33" t="str">
        <f t="shared" si="21"/>
        <v/>
      </c>
      <c r="M176" s="33" t="str">
        <f t="shared" si="24"/>
        <v/>
      </c>
      <c r="N176" s="33" t="str">
        <f>IF($F176="J-Mups",VLOOKUP($B176,アルファベット!B:C,2,0),"")</f>
        <v/>
      </c>
      <c r="O176" s="33" t="str">
        <f t="shared" si="22"/>
        <v/>
      </c>
      <c r="P176" s="33" t="str">
        <f>IF($F176="J-Mups",VLOOKUP($A176,郵便入庫用!A:H,6,0),"")</f>
        <v/>
      </c>
      <c r="Q176" s="33" t="str">
        <f t="shared" si="25"/>
        <v/>
      </c>
      <c r="R176" s="21" t="str">
        <f>IF($F176="J-Mups",VLOOKUP($A176,郵便入庫用!A:I,9,0),"")</f>
        <v/>
      </c>
    </row>
    <row r="177" spans="1:18">
      <c r="A177" s="21">
        <v>176</v>
      </c>
      <c r="B177" s="34" t="str">
        <f>IF(D177&lt;&gt;"",VLOOKUP($A177,郵便入庫用!$A:$M,2),"")</f>
        <v/>
      </c>
      <c r="C177" s="21"/>
      <c r="D177" s="35" t="str">
        <f>VLOOKUP($A177,郵便入庫用!$A:$M,4)&amp;""</f>
        <v/>
      </c>
      <c r="E177" s="22" t="str">
        <f>IF(D177&lt;&gt;"",VLOOKUP($A177,郵便入庫用!$A:$M,5),"")</f>
        <v/>
      </c>
      <c r="F177" s="33" t="str">
        <f>VLOOKUP($A177,郵便入庫用!$A:$M,10)&amp;""</f>
        <v/>
      </c>
      <c r="G177" s="33" t="str">
        <f>VLOOKUP($A177,郵便入庫用!$A:$M,11)&amp;""</f>
        <v/>
      </c>
      <c r="H177" s="33" t="str">
        <f>VLOOKUP($A177,郵便入庫用!$A:$M,12)&amp;""</f>
        <v/>
      </c>
      <c r="J177" s="44" t="str">
        <f t="shared" si="23"/>
        <v/>
      </c>
      <c r="K177" s="33" t="str">
        <f t="shared" si="20"/>
        <v/>
      </c>
      <c r="L177" s="33" t="str">
        <f t="shared" si="21"/>
        <v/>
      </c>
      <c r="M177" s="33" t="str">
        <f t="shared" si="24"/>
        <v/>
      </c>
      <c r="N177" s="33" t="str">
        <f>IF($F177="J-Mups",VLOOKUP($B177,アルファベット!B:C,2,0),"")</f>
        <v/>
      </c>
      <c r="O177" s="33" t="str">
        <f t="shared" si="22"/>
        <v/>
      </c>
      <c r="P177" s="33" t="str">
        <f>IF($F177="J-Mups",VLOOKUP($A177,郵便入庫用!A:H,6,0),"")</f>
        <v/>
      </c>
      <c r="Q177" s="33" t="str">
        <f t="shared" si="25"/>
        <v/>
      </c>
      <c r="R177" s="21" t="str">
        <f>IF($F177="J-Mups",VLOOKUP($A177,郵便入庫用!A:I,9,0),"")</f>
        <v/>
      </c>
    </row>
    <row r="178" spans="1:18">
      <c r="A178" s="21">
        <v>177</v>
      </c>
      <c r="B178" s="34" t="str">
        <f>IF(D178&lt;&gt;"",VLOOKUP($A178,郵便入庫用!$A:$M,2),"")</f>
        <v/>
      </c>
      <c r="C178" s="21"/>
      <c r="D178" s="35" t="str">
        <f>VLOOKUP($A178,郵便入庫用!$A:$M,4)&amp;""</f>
        <v/>
      </c>
      <c r="E178" s="22" t="str">
        <f>IF(D178&lt;&gt;"",VLOOKUP($A178,郵便入庫用!$A:$M,5),"")</f>
        <v/>
      </c>
      <c r="F178" s="33" t="str">
        <f>VLOOKUP($A178,郵便入庫用!$A:$M,10)&amp;""</f>
        <v/>
      </c>
      <c r="G178" s="33" t="str">
        <f>VLOOKUP($A178,郵便入庫用!$A:$M,11)&amp;""</f>
        <v/>
      </c>
      <c r="H178" s="33" t="str">
        <f>VLOOKUP($A178,郵便入庫用!$A:$M,12)&amp;""</f>
        <v/>
      </c>
      <c r="J178" s="44" t="str">
        <f t="shared" si="23"/>
        <v/>
      </c>
      <c r="K178" s="33" t="str">
        <f t="shared" si="20"/>
        <v/>
      </c>
      <c r="L178" s="33" t="str">
        <f t="shared" si="21"/>
        <v/>
      </c>
      <c r="M178" s="33" t="str">
        <f t="shared" si="24"/>
        <v/>
      </c>
      <c r="N178" s="33" t="str">
        <f>IF($F178="J-Mups",VLOOKUP($B178,アルファベット!B:C,2,0),"")</f>
        <v/>
      </c>
      <c r="O178" s="33" t="str">
        <f t="shared" si="22"/>
        <v/>
      </c>
      <c r="P178" s="33" t="str">
        <f>IF($F178="J-Mups",VLOOKUP($A178,郵便入庫用!A:H,6,0),"")</f>
        <v/>
      </c>
      <c r="Q178" s="33" t="str">
        <f t="shared" si="25"/>
        <v/>
      </c>
      <c r="R178" s="21" t="str">
        <f>IF($F178="J-Mups",VLOOKUP($A178,郵便入庫用!A:I,9,0),"")</f>
        <v/>
      </c>
    </row>
    <row r="179" spans="1:18">
      <c r="A179" s="21">
        <v>178</v>
      </c>
      <c r="B179" s="34" t="str">
        <f>IF(D179&lt;&gt;"",VLOOKUP($A179,郵便入庫用!$A:$M,2),"")</f>
        <v/>
      </c>
      <c r="C179" s="21"/>
      <c r="D179" s="35" t="str">
        <f>VLOOKUP($A179,郵便入庫用!$A:$M,4)&amp;""</f>
        <v/>
      </c>
      <c r="E179" s="22" t="str">
        <f>IF(D179&lt;&gt;"",VLOOKUP($A179,郵便入庫用!$A:$M,5),"")</f>
        <v/>
      </c>
      <c r="F179" s="33" t="str">
        <f>VLOOKUP($A179,郵便入庫用!$A:$M,10)&amp;""</f>
        <v/>
      </c>
      <c r="G179" s="33" t="str">
        <f>VLOOKUP($A179,郵便入庫用!$A:$M,11)&amp;""</f>
        <v/>
      </c>
      <c r="H179" s="33" t="str">
        <f>VLOOKUP($A179,郵便入庫用!$A:$M,12)&amp;""</f>
        <v/>
      </c>
      <c r="J179" s="44" t="str">
        <f t="shared" si="23"/>
        <v/>
      </c>
      <c r="K179" s="33" t="str">
        <f t="shared" si="20"/>
        <v/>
      </c>
      <c r="L179" s="33" t="str">
        <f t="shared" si="21"/>
        <v/>
      </c>
      <c r="M179" s="33" t="str">
        <f t="shared" si="24"/>
        <v/>
      </c>
      <c r="N179" s="33" t="str">
        <f>IF($F179="J-Mups",VLOOKUP($B179,アルファベット!B:C,2,0),"")</f>
        <v/>
      </c>
      <c r="O179" s="33" t="str">
        <f t="shared" si="22"/>
        <v/>
      </c>
      <c r="P179" s="33" t="str">
        <f>IF($F179="J-Mups",VLOOKUP($A179,郵便入庫用!A:H,6,0),"")</f>
        <v/>
      </c>
      <c r="Q179" s="33" t="str">
        <f t="shared" si="25"/>
        <v/>
      </c>
      <c r="R179" s="21" t="str">
        <f>IF($F179="J-Mups",VLOOKUP($A179,郵便入庫用!A:I,9,0),"")</f>
        <v/>
      </c>
    </row>
    <row r="180" spans="1:18">
      <c r="A180" s="21">
        <v>179</v>
      </c>
      <c r="B180" s="34" t="str">
        <f>IF(D180&lt;&gt;"",VLOOKUP($A180,郵便入庫用!$A:$M,2),"")</f>
        <v/>
      </c>
      <c r="C180" s="21"/>
      <c r="D180" s="35" t="str">
        <f>VLOOKUP($A180,郵便入庫用!$A:$M,4)&amp;""</f>
        <v/>
      </c>
      <c r="E180" s="22" t="str">
        <f>IF(D180&lt;&gt;"",VLOOKUP($A180,郵便入庫用!$A:$M,5),"")</f>
        <v/>
      </c>
      <c r="F180" s="33" t="str">
        <f>VLOOKUP($A180,郵便入庫用!$A:$M,10)&amp;""</f>
        <v/>
      </c>
      <c r="G180" s="33" t="str">
        <f>VLOOKUP($A180,郵便入庫用!$A:$M,11)&amp;""</f>
        <v/>
      </c>
      <c r="H180" s="33" t="str">
        <f>VLOOKUP($A180,郵便入庫用!$A:$M,12)&amp;""</f>
        <v/>
      </c>
      <c r="J180" s="44" t="str">
        <f t="shared" si="23"/>
        <v/>
      </c>
      <c r="K180" s="33" t="str">
        <f t="shared" si="20"/>
        <v/>
      </c>
      <c r="L180" s="33" t="str">
        <f t="shared" si="21"/>
        <v/>
      </c>
      <c r="M180" s="33" t="str">
        <f t="shared" si="24"/>
        <v/>
      </c>
      <c r="N180" s="33" t="str">
        <f>IF($F180="J-Mups",VLOOKUP($B180,アルファベット!B:C,2,0),"")</f>
        <v/>
      </c>
      <c r="O180" s="33" t="str">
        <f t="shared" si="22"/>
        <v/>
      </c>
      <c r="P180" s="33" t="str">
        <f>IF($F180="J-Mups",VLOOKUP($A180,郵便入庫用!A:H,6,0),"")</f>
        <v/>
      </c>
      <c r="Q180" s="33" t="str">
        <f t="shared" si="25"/>
        <v/>
      </c>
      <c r="R180" s="21" t="str">
        <f>IF($F180="J-Mups",VLOOKUP($A180,郵便入庫用!A:I,9,0),"")</f>
        <v/>
      </c>
    </row>
    <row r="181" spans="1:18">
      <c r="A181" s="21">
        <v>180</v>
      </c>
      <c r="B181" s="34" t="str">
        <f>IF(D181&lt;&gt;"",VLOOKUP($A181,郵便入庫用!$A:$M,2),"")</f>
        <v/>
      </c>
      <c r="C181" s="21"/>
      <c r="D181" s="35" t="str">
        <f>VLOOKUP($A181,郵便入庫用!$A:$M,4)&amp;""</f>
        <v/>
      </c>
      <c r="E181" s="22" t="str">
        <f>IF(D181&lt;&gt;"",VLOOKUP($A181,郵便入庫用!$A:$M,5),"")</f>
        <v/>
      </c>
      <c r="F181" s="33" t="str">
        <f>VLOOKUP($A181,郵便入庫用!$A:$M,10)&amp;""</f>
        <v/>
      </c>
      <c r="G181" s="33" t="str">
        <f>VLOOKUP($A181,郵便入庫用!$A:$M,11)&amp;""</f>
        <v/>
      </c>
      <c r="H181" s="33" t="str">
        <f>VLOOKUP($A181,郵便入庫用!$A:$M,12)&amp;""</f>
        <v/>
      </c>
      <c r="J181" s="44" t="str">
        <f t="shared" si="23"/>
        <v/>
      </c>
      <c r="K181" s="33" t="str">
        <f t="shared" si="20"/>
        <v/>
      </c>
      <c r="L181" s="33" t="str">
        <f t="shared" si="21"/>
        <v/>
      </c>
      <c r="M181" s="33" t="str">
        <f t="shared" si="24"/>
        <v/>
      </c>
      <c r="N181" s="33" t="str">
        <f>IF($F181="J-Mups",VLOOKUP($B181,アルファベット!B:C,2,0),"")</f>
        <v/>
      </c>
      <c r="O181" s="33" t="str">
        <f t="shared" si="22"/>
        <v/>
      </c>
      <c r="P181" s="33" t="str">
        <f>IF($F181="J-Mups",VLOOKUP($A181,郵便入庫用!A:H,6,0),"")</f>
        <v/>
      </c>
      <c r="Q181" s="33" t="str">
        <f t="shared" si="25"/>
        <v/>
      </c>
      <c r="R181" s="21" t="str">
        <f>IF($F181="J-Mups",VLOOKUP($A181,郵便入庫用!A:I,9,0),"")</f>
        <v/>
      </c>
    </row>
    <row r="182" spans="1:18">
      <c r="A182" s="21">
        <v>181</v>
      </c>
      <c r="B182" s="34" t="str">
        <f>IF(D182&lt;&gt;"",VLOOKUP($A182,郵便入庫用!$A:$M,2),"")</f>
        <v/>
      </c>
      <c r="C182" s="21"/>
      <c r="D182" s="35" t="str">
        <f>VLOOKUP($A182,郵便入庫用!$A:$M,4)&amp;""</f>
        <v/>
      </c>
      <c r="E182" s="22" t="str">
        <f>IF(D182&lt;&gt;"",VLOOKUP($A182,郵便入庫用!$A:$M,5),"")</f>
        <v/>
      </c>
      <c r="F182" s="33" t="str">
        <f>VLOOKUP($A182,郵便入庫用!$A:$M,10)&amp;""</f>
        <v/>
      </c>
      <c r="G182" s="33" t="str">
        <f>VLOOKUP($A182,郵便入庫用!$A:$M,11)&amp;""</f>
        <v/>
      </c>
      <c r="H182" s="33" t="str">
        <f>VLOOKUP($A182,郵便入庫用!$A:$M,12)&amp;""</f>
        <v/>
      </c>
      <c r="J182" s="44" t="str">
        <f t="shared" si="23"/>
        <v/>
      </c>
      <c r="K182" s="33" t="str">
        <f t="shared" si="20"/>
        <v/>
      </c>
      <c r="L182" s="33" t="str">
        <f t="shared" si="21"/>
        <v/>
      </c>
      <c r="M182" s="33" t="str">
        <f t="shared" si="24"/>
        <v/>
      </c>
      <c r="N182" s="33" t="str">
        <f>IF($F182="J-Mups",VLOOKUP($B182,アルファベット!B:C,2,0),"")</f>
        <v/>
      </c>
      <c r="O182" s="33" t="str">
        <f t="shared" si="22"/>
        <v/>
      </c>
      <c r="P182" s="33" t="str">
        <f>IF($F182="J-Mups",VLOOKUP($A182,郵便入庫用!A:H,6,0),"")</f>
        <v/>
      </c>
      <c r="Q182" s="33" t="str">
        <f t="shared" si="25"/>
        <v/>
      </c>
      <c r="R182" s="21" t="str">
        <f>IF($F182="J-Mups",VLOOKUP($A182,郵便入庫用!A:I,9,0),"")</f>
        <v/>
      </c>
    </row>
    <row r="183" spans="1:18">
      <c r="A183" s="21">
        <v>182</v>
      </c>
      <c r="B183" s="34" t="str">
        <f>IF(D183&lt;&gt;"",VLOOKUP($A183,郵便入庫用!$A:$M,2),"")</f>
        <v/>
      </c>
      <c r="C183" s="21"/>
      <c r="D183" s="35" t="str">
        <f>VLOOKUP($A183,郵便入庫用!$A:$M,4)&amp;""</f>
        <v/>
      </c>
      <c r="E183" s="22" t="str">
        <f>IF(D183&lt;&gt;"",VLOOKUP($A183,郵便入庫用!$A:$M,5),"")</f>
        <v/>
      </c>
      <c r="F183" s="33" t="str">
        <f>VLOOKUP($A183,郵便入庫用!$A:$M,10)&amp;""</f>
        <v/>
      </c>
      <c r="G183" s="33" t="str">
        <f>VLOOKUP($A183,郵便入庫用!$A:$M,11)&amp;""</f>
        <v/>
      </c>
      <c r="H183" s="33" t="str">
        <f>VLOOKUP($A183,郵便入庫用!$A:$M,12)&amp;""</f>
        <v/>
      </c>
      <c r="J183" s="44" t="str">
        <f t="shared" si="23"/>
        <v/>
      </c>
      <c r="K183" s="33" t="str">
        <f t="shared" si="20"/>
        <v/>
      </c>
      <c r="L183" s="33" t="str">
        <f t="shared" si="21"/>
        <v/>
      </c>
      <c r="M183" s="33" t="str">
        <f t="shared" si="24"/>
        <v/>
      </c>
      <c r="N183" s="33" t="str">
        <f>IF($F183="J-Mups",VLOOKUP($B183,アルファベット!B:C,2,0),"")</f>
        <v/>
      </c>
      <c r="O183" s="33" t="str">
        <f t="shared" si="22"/>
        <v/>
      </c>
      <c r="P183" s="33" t="str">
        <f>IF($F183="J-Mups",VLOOKUP($A183,郵便入庫用!A:H,6,0),"")</f>
        <v/>
      </c>
      <c r="Q183" s="33" t="str">
        <f t="shared" si="25"/>
        <v/>
      </c>
      <c r="R183" s="21" t="str">
        <f>IF($F183="J-Mups",VLOOKUP($A183,郵便入庫用!A:I,9,0),"")</f>
        <v/>
      </c>
    </row>
    <row r="184" spans="1:18">
      <c r="A184" s="21">
        <v>183</v>
      </c>
      <c r="B184" s="34" t="str">
        <f>IF(D184&lt;&gt;"",VLOOKUP($A184,郵便入庫用!$A:$M,2),"")</f>
        <v/>
      </c>
      <c r="C184" s="21"/>
      <c r="D184" s="35" t="str">
        <f>VLOOKUP($A184,郵便入庫用!$A:$M,4)&amp;""</f>
        <v/>
      </c>
      <c r="E184" s="22" t="str">
        <f>IF(D184&lt;&gt;"",VLOOKUP($A184,郵便入庫用!$A:$M,5),"")</f>
        <v/>
      </c>
      <c r="F184" s="33" t="str">
        <f>VLOOKUP($A184,郵便入庫用!$A:$M,10)&amp;""</f>
        <v/>
      </c>
      <c r="G184" s="33" t="str">
        <f>VLOOKUP($A184,郵便入庫用!$A:$M,11)&amp;""</f>
        <v/>
      </c>
      <c r="H184" s="33" t="str">
        <f>VLOOKUP($A184,郵便入庫用!$A:$M,12)&amp;""</f>
        <v/>
      </c>
      <c r="J184" s="44" t="str">
        <f t="shared" si="23"/>
        <v/>
      </c>
      <c r="K184" s="33" t="str">
        <f t="shared" si="20"/>
        <v/>
      </c>
      <c r="L184" s="33" t="str">
        <f t="shared" si="21"/>
        <v/>
      </c>
      <c r="M184" s="33" t="str">
        <f t="shared" si="24"/>
        <v/>
      </c>
      <c r="N184" s="33" t="str">
        <f>IF($F184="J-Mups",VLOOKUP($B184,アルファベット!B:C,2,0),"")</f>
        <v/>
      </c>
      <c r="O184" s="33" t="str">
        <f t="shared" si="22"/>
        <v/>
      </c>
      <c r="P184" s="33" t="str">
        <f>IF($F184="J-Mups",VLOOKUP($A184,郵便入庫用!A:H,6,0),"")</f>
        <v/>
      </c>
      <c r="Q184" s="33" t="str">
        <f t="shared" si="25"/>
        <v/>
      </c>
      <c r="R184" s="21" t="str">
        <f>IF($F184="J-Mups",VLOOKUP($A184,郵便入庫用!A:I,9,0),"")</f>
        <v/>
      </c>
    </row>
    <row r="185" spans="1:18">
      <c r="A185" s="21">
        <v>184</v>
      </c>
      <c r="B185" s="34" t="str">
        <f>IF(D185&lt;&gt;"",VLOOKUP($A185,郵便入庫用!$A:$M,2),"")</f>
        <v/>
      </c>
      <c r="C185" s="21"/>
      <c r="D185" s="35" t="str">
        <f>VLOOKUP($A185,郵便入庫用!$A:$M,4)&amp;""</f>
        <v/>
      </c>
      <c r="E185" s="22" t="str">
        <f>IF(D185&lt;&gt;"",VLOOKUP($A185,郵便入庫用!$A:$M,5),"")</f>
        <v/>
      </c>
      <c r="F185" s="33" t="str">
        <f>VLOOKUP($A185,郵便入庫用!$A:$M,10)&amp;""</f>
        <v/>
      </c>
      <c r="G185" s="33" t="str">
        <f>VLOOKUP($A185,郵便入庫用!$A:$M,11)&amp;""</f>
        <v/>
      </c>
      <c r="H185" s="33" t="str">
        <f>VLOOKUP($A185,郵便入庫用!$A:$M,12)&amp;""</f>
        <v/>
      </c>
      <c r="J185" s="44" t="str">
        <f t="shared" si="23"/>
        <v/>
      </c>
      <c r="K185" s="33" t="str">
        <f t="shared" si="20"/>
        <v/>
      </c>
      <c r="L185" s="33" t="str">
        <f t="shared" si="21"/>
        <v/>
      </c>
      <c r="M185" s="33" t="str">
        <f t="shared" si="24"/>
        <v/>
      </c>
      <c r="N185" s="33" t="str">
        <f>IF($F185="J-Mups",VLOOKUP($B185,アルファベット!B:C,2,0),"")</f>
        <v/>
      </c>
      <c r="O185" s="33" t="str">
        <f t="shared" si="22"/>
        <v/>
      </c>
      <c r="P185" s="33" t="str">
        <f>IF($F185="J-Mups",VLOOKUP($A185,郵便入庫用!A:H,6,0),"")</f>
        <v/>
      </c>
      <c r="Q185" s="33" t="str">
        <f t="shared" si="25"/>
        <v/>
      </c>
      <c r="R185" s="21" t="str">
        <f>IF($F185="J-Mups",VLOOKUP($A185,郵便入庫用!A:I,9,0),"")</f>
        <v/>
      </c>
    </row>
    <row r="186" spans="1:18">
      <c r="A186" s="21">
        <v>185</v>
      </c>
      <c r="B186" s="34" t="str">
        <f>IF(D186&lt;&gt;"",VLOOKUP($A186,郵便入庫用!$A:$M,2),"")</f>
        <v/>
      </c>
      <c r="C186" s="21"/>
      <c r="D186" s="35" t="str">
        <f>VLOOKUP($A186,郵便入庫用!$A:$M,4)&amp;""</f>
        <v/>
      </c>
      <c r="E186" s="22" t="str">
        <f>IF(D186&lt;&gt;"",VLOOKUP($A186,郵便入庫用!$A:$M,5),"")</f>
        <v/>
      </c>
      <c r="F186" s="33" t="str">
        <f>VLOOKUP($A186,郵便入庫用!$A:$M,10)&amp;""</f>
        <v/>
      </c>
      <c r="G186" s="33" t="str">
        <f>VLOOKUP($A186,郵便入庫用!$A:$M,11)&amp;""</f>
        <v/>
      </c>
      <c r="H186" s="33" t="str">
        <f>VLOOKUP($A186,郵便入庫用!$A:$M,12)&amp;""</f>
        <v/>
      </c>
      <c r="J186" s="44" t="str">
        <f t="shared" si="23"/>
        <v/>
      </c>
      <c r="K186" s="33" t="str">
        <f t="shared" si="20"/>
        <v/>
      </c>
      <c r="L186" s="33" t="str">
        <f t="shared" si="21"/>
        <v/>
      </c>
      <c r="M186" s="33" t="str">
        <f t="shared" si="24"/>
        <v/>
      </c>
      <c r="N186" s="33" t="str">
        <f>IF($F186="J-Mups",VLOOKUP($B186,アルファベット!B:C,2,0),"")</f>
        <v/>
      </c>
      <c r="O186" s="33" t="str">
        <f t="shared" si="22"/>
        <v/>
      </c>
      <c r="P186" s="33" t="str">
        <f>IF($F186="J-Mups",VLOOKUP($A186,郵便入庫用!A:H,6,0),"")</f>
        <v/>
      </c>
      <c r="Q186" s="33" t="str">
        <f t="shared" si="25"/>
        <v/>
      </c>
      <c r="R186" s="21" t="str">
        <f>IF($F186="J-Mups",VLOOKUP($A186,郵便入庫用!A:I,9,0),"")</f>
        <v/>
      </c>
    </row>
    <row r="187" spans="1:18">
      <c r="A187" s="21">
        <v>186</v>
      </c>
      <c r="B187" s="34" t="str">
        <f>IF(D187&lt;&gt;"",VLOOKUP($A187,郵便入庫用!$A:$M,2),"")</f>
        <v/>
      </c>
      <c r="C187" s="21"/>
      <c r="D187" s="35" t="str">
        <f>VLOOKUP($A187,郵便入庫用!$A:$M,4)&amp;""</f>
        <v/>
      </c>
      <c r="E187" s="22" t="str">
        <f>IF(D187&lt;&gt;"",VLOOKUP($A187,郵便入庫用!$A:$M,5),"")</f>
        <v/>
      </c>
      <c r="F187" s="33" t="str">
        <f>VLOOKUP($A187,郵便入庫用!$A:$M,10)&amp;""</f>
        <v/>
      </c>
      <c r="G187" s="33" t="str">
        <f>VLOOKUP($A187,郵便入庫用!$A:$M,11)&amp;""</f>
        <v/>
      </c>
      <c r="H187" s="33" t="str">
        <f>VLOOKUP($A187,郵便入庫用!$A:$M,12)&amp;""</f>
        <v/>
      </c>
      <c r="J187" s="44" t="str">
        <f t="shared" si="23"/>
        <v/>
      </c>
      <c r="K187" s="33" t="str">
        <f t="shared" si="20"/>
        <v/>
      </c>
      <c r="L187" s="33" t="str">
        <f t="shared" si="21"/>
        <v/>
      </c>
      <c r="M187" s="33" t="str">
        <f t="shared" si="24"/>
        <v/>
      </c>
      <c r="N187" s="33" t="str">
        <f>IF($F187="J-Mups",VLOOKUP($B187,アルファベット!B:C,2,0),"")</f>
        <v/>
      </c>
      <c r="O187" s="33" t="str">
        <f t="shared" si="22"/>
        <v/>
      </c>
      <c r="P187" s="33" t="str">
        <f>IF($F187="J-Mups",VLOOKUP($A187,郵便入庫用!A:H,6,0),"")</f>
        <v/>
      </c>
      <c r="Q187" s="33" t="str">
        <f t="shared" si="25"/>
        <v/>
      </c>
      <c r="R187" s="21" t="str">
        <f>IF($F187="J-Mups",VLOOKUP($A187,郵便入庫用!A:I,9,0),"")</f>
        <v/>
      </c>
    </row>
    <row r="188" spans="1:18">
      <c r="A188" s="21">
        <v>187</v>
      </c>
      <c r="B188" s="34" t="str">
        <f>IF(D188&lt;&gt;"",VLOOKUP($A188,郵便入庫用!$A:$M,2),"")</f>
        <v/>
      </c>
      <c r="C188" s="21"/>
      <c r="D188" s="35" t="str">
        <f>VLOOKUP($A188,郵便入庫用!$A:$M,4)&amp;""</f>
        <v/>
      </c>
      <c r="E188" s="22" t="str">
        <f>IF(D188&lt;&gt;"",VLOOKUP($A188,郵便入庫用!$A:$M,5),"")</f>
        <v/>
      </c>
      <c r="F188" s="33" t="str">
        <f>VLOOKUP($A188,郵便入庫用!$A:$M,10)&amp;""</f>
        <v/>
      </c>
      <c r="G188" s="33" t="str">
        <f>VLOOKUP($A188,郵便入庫用!$A:$M,11)&amp;""</f>
        <v/>
      </c>
      <c r="H188" s="33" t="str">
        <f>VLOOKUP($A188,郵便入庫用!$A:$M,12)&amp;""</f>
        <v/>
      </c>
      <c r="J188" s="44" t="str">
        <f t="shared" si="23"/>
        <v/>
      </c>
      <c r="K188" s="33" t="str">
        <f t="shared" si="20"/>
        <v/>
      </c>
      <c r="L188" s="33" t="str">
        <f t="shared" si="21"/>
        <v/>
      </c>
      <c r="M188" s="33" t="str">
        <f t="shared" si="24"/>
        <v/>
      </c>
      <c r="N188" s="33" t="str">
        <f>IF($F188="J-Mups",VLOOKUP($B188,アルファベット!B:C,2,0),"")</f>
        <v/>
      </c>
      <c r="O188" s="33" t="str">
        <f t="shared" si="22"/>
        <v/>
      </c>
      <c r="P188" s="33" t="str">
        <f>IF($F188="J-Mups",VLOOKUP($A188,郵便入庫用!A:H,6,0),"")</f>
        <v/>
      </c>
      <c r="Q188" s="33" t="str">
        <f t="shared" si="25"/>
        <v/>
      </c>
      <c r="R188" s="21" t="str">
        <f>IF($F188="J-Mups",VLOOKUP($A188,郵便入庫用!A:I,9,0),"")</f>
        <v/>
      </c>
    </row>
    <row r="189" spans="1:18">
      <c r="A189" s="21">
        <v>188</v>
      </c>
      <c r="B189" s="34" t="str">
        <f>IF(D189&lt;&gt;"",VLOOKUP($A189,郵便入庫用!$A:$M,2),"")</f>
        <v/>
      </c>
      <c r="C189" s="21"/>
      <c r="D189" s="35" t="str">
        <f>VLOOKUP($A189,郵便入庫用!$A:$M,4)&amp;""</f>
        <v/>
      </c>
      <c r="E189" s="22" t="str">
        <f>IF(D189&lt;&gt;"",VLOOKUP($A189,郵便入庫用!$A:$M,5),"")</f>
        <v/>
      </c>
      <c r="F189" s="33" t="str">
        <f>VLOOKUP($A189,郵便入庫用!$A:$M,10)&amp;""</f>
        <v/>
      </c>
      <c r="G189" s="33" t="str">
        <f>VLOOKUP($A189,郵便入庫用!$A:$M,11)&amp;""</f>
        <v/>
      </c>
      <c r="H189" s="33" t="str">
        <f>VLOOKUP($A189,郵便入庫用!$A:$M,12)&amp;""</f>
        <v/>
      </c>
      <c r="J189" s="44" t="str">
        <f t="shared" si="23"/>
        <v/>
      </c>
      <c r="K189" s="33" t="str">
        <f t="shared" si="20"/>
        <v/>
      </c>
      <c r="L189" s="33" t="str">
        <f t="shared" si="21"/>
        <v/>
      </c>
      <c r="M189" s="33" t="str">
        <f t="shared" si="24"/>
        <v/>
      </c>
      <c r="N189" s="33" t="str">
        <f>IF($F189="J-Mups",VLOOKUP($B189,アルファベット!B:C,2,0),"")</f>
        <v/>
      </c>
      <c r="O189" s="33" t="str">
        <f t="shared" si="22"/>
        <v/>
      </c>
      <c r="P189" s="33" t="str">
        <f>IF($F189="J-Mups",VLOOKUP($A189,郵便入庫用!A:H,6,0),"")</f>
        <v/>
      </c>
      <c r="Q189" s="33" t="str">
        <f t="shared" si="25"/>
        <v/>
      </c>
      <c r="R189" s="21" t="str">
        <f>IF($F189="J-Mups",VLOOKUP($A189,郵便入庫用!A:I,9,0),"")</f>
        <v/>
      </c>
    </row>
    <row r="190" spans="1:18">
      <c r="A190" s="21">
        <v>189</v>
      </c>
      <c r="B190" s="34" t="str">
        <f>IF(D190&lt;&gt;"",VLOOKUP($A190,郵便入庫用!$A:$M,2),"")</f>
        <v/>
      </c>
      <c r="C190" s="21"/>
      <c r="D190" s="35" t="str">
        <f>VLOOKUP($A190,郵便入庫用!$A:$M,4)&amp;""</f>
        <v/>
      </c>
      <c r="E190" s="22" t="str">
        <f>IF(D190&lt;&gt;"",VLOOKUP($A190,郵便入庫用!$A:$M,5),"")</f>
        <v/>
      </c>
      <c r="F190" s="33" t="str">
        <f>VLOOKUP($A190,郵便入庫用!$A:$M,10)&amp;""</f>
        <v/>
      </c>
      <c r="G190" s="33" t="str">
        <f>VLOOKUP($A190,郵便入庫用!$A:$M,11)&amp;""</f>
        <v/>
      </c>
      <c r="H190" s="33" t="str">
        <f>VLOOKUP($A190,郵便入庫用!$A:$M,12)&amp;""</f>
        <v/>
      </c>
      <c r="J190" s="44" t="str">
        <f t="shared" si="23"/>
        <v/>
      </c>
      <c r="K190" s="33" t="str">
        <f t="shared" si="20"/>
        <v/>
      </c>
      <c r="L190" s="33" t="str">
        <f t="shared" si="21"/>
        <v/>
      </c>
      <c r="M190" s="33" t="str">
        <f t="shared" si="24"/>
        <v/>
      </c>
      <c r="N190" s="33" t="str">
        <f>IF($F190="J-Mups",VLOOKUP($B190,アルファベット!B:C,2,0),"")</f>
        <v/>
      </c>
      <c r="O190" s="33" t="str">
        <f t="shared" si="22"/>
        <v/>
      </c>
      <c r="P190" s="33" t="str">
        <f>IF($F190="J-Mups",VLOOKUP($A190,郵便入庫用!A:H,6,0),"")</f>
        <v/>
      </c>
      <c r="Q190" s="33" t="str">
        <f t="shared" si="25"/>
        <v/>
      </c>
      <c r="R190" s="21" t="str">
        <f>IF($F190="J-Mups",VLOOKUP($A190,郵便入庫用!A:I,9,0),"")</f>
        <v/>
      </c>
    </row>
    <row r="191" spans="1:18">
      <c r="A191" s="21">
        <v>190</v>
      </c>
      <c r="B191" s="34" t="str">
        <f>IF(D191&lt;&gt;"",VLOOKUP($A191,郵便入庫用!$A:$M,2),"")</f>
        <v/>
      </c>
      <c r="C191" s="21"/>
      <c r="D191" s="35" t="str">
        <f>VLOOKUP($A191,郵便入庫用!$A:$M,4)&amp;""</f>
        <v/>
      </c>
      <c r="E191" s="22" t="str">
        <f>IF(D191&lt;&gt;"",VLOOKUP($A191,郵便入庫用!$A:$M,5),"")</f>
        <v/>
      </c>
      <c r="F191" s="33" t="str">
        <f>VLOOKUP($A191,郵便入庫用!$A:$M,10)&amp;""</f>
        <v/>
      </c>
      <c r="G191" s="33" t="str">
        <f>VLOOKUP($A191,郵便入庫用!$A:$M,11)&amp;""</f>
        <v/>
      </c>
      <c r="H191" s="33" t="str">
        <f>VLOOKUP($A191,郵便入庫用!$A:$M,12)&amp;""</f>
        <v/>
      </c>
      <c r="J191" s="44" t="str">
        <f t="shared" si="23"/>
        <v/>
      </c>
      <c r="K191" s="33" t="str">
        <f t="shared" si="20"/>
        <v/>
      </c>
      <c r="L191" s="33" t="str">
        <f t="shared" si="21"/>
        <v/>
      </c>
      <c r="M191" s="33" t="str">
        <f t="shared" si="24"/>
        <v/>
      </c>
      <c r="N191" s="33" t="str">
        <f>IF($F191="J-Mups",VLOOKUP($B191,アルファベット!B:C,2,0),"")</f>
        <v/>
      </c>
      <c r="O191" s="33" t="str">
        <f t="shared" si="22"/>
        <v/>
      </c>
      <c r="P191" s="33" t="str">
        <f>IF($F191="J-Mups",VLOOKUP($A191,郵便入庫用!A:H,6,0),"")</f>
        <v/>
      </c>
      <c r="Q191" s="33" t="str">
        <f t="shared" si="25"/>
        <v/>
      </c>
      <c r="R191" s="21" t="str">
        <f>IF($F191="J-Mups",VLOOKUP($A191,郵便入庫用!A:I,9,0),"")</f>
        <v/>
      </c>
    </row>
    <row r="192" spans="1:18">
      <c r="A192" s="21">
        <v>191</v>
      </c>
      <c r="B192" s="34" t="str">
        <f>IF(D192&lt;&gt;"",VLOOKUP($A192,郵便入庫用!$A:$M,2),"")</f>
        <v/>
      </c>
      <c r="C192" s="21"/>
      <c r="D192" s="35" t="str">
        <f>VLOOKUP($A192,郵便入庫用!$A:$M,4)&amp;""</f>
        <v/>
      </c>
      <c r="E192" s="22" t="str">
        <f>IF(D192&lt;&gt;"",VLOOKUP($A192,郵便入庫用!$A:$M,5),"")</f>
        <v/>
      </c>
      <c r="F192" s="33" t="str">
        <f>VLOOKUP($A192,郵便入庫用!$A:$M,10)&amp;""</f>
        <v/>
      </c>
      <c r="G192" s="33" t="str">
        <f>VLOOKUP($A192,郵便入庫用!$A:$M,11)&amp;""</f>
        <v/>
      </c>
      <c r="H192" s="33" t="str">
        <f>VLOOKUP($A192,郵便入庫用!$A:$M,12)&amp;""</f>
        <v/>
      </c>
      <c r="J192" s="44" t="str">
        <f t="shared" si="23"/>
        <v/>
      </c>
      <c r="K192" s="33" t="str">
        <f t="shared" si="20"/>
        <v/>
      </c>
      <c r="L192" s="33" t="str">
        <f t="shared" si="21"/>
        <v/>
      </c>
      <c r="M192" s="33" t="str">
        <f t="shared" si="24"/>
        <v/>
      </c>
      <c r="N192" s="33" t="str">
        <f>IF($F192="J-Mups",VLOOKUP($B192,アルファベット!B:C,2,0),"")</f>
        <v/>
      </c>
      <c r="O192" s="33" t="str">
        <f t="shared" si="22"/>
        <v/>
      </c>
      <c r="P192" s="33" t="str">
        <f>IF($F192="J-Mups",VLOOKUP($A192,郵便入庫用!A:H,6,0),"")</f>
        <v/>
      </c>
      <c r="Q192" s="33" t="str">
        <f t="shared" si="25"/>
        <v/>
      </c>
      <c r="R192" s="21" t="str">
        <f>IF($F192="J-Mups",VLOOKUP($A192,郵便入庫用!A:I,9,0),"")</f>
        <v/>
      </c>
    </row>
    <row r="193" spans="1:18">
      <c r="A193" s="21">
        <v>192</v>
      </c>
      <c r="B193" s="34" t="str">
        <f>IF(D193&lt;&gt;"",VLOOKUP($A193,郵便入庫用!$A:$M,2),"")</f>
        <v/>
      </c>
      <c r="C193" s="21"/>
      <c r="D193" s="35" t="str">
        <f>VLOOKUP($A193,郵便入庫用!$A:$M,4)&amp;""</f>
        <v/>
      </c>
      <c r="E193" s="22" t="str">
        <f>IF(D193&lt;&gt;"",VLOOKUP($A193,郵便入庫用!$A:$M,5),"")</f>
        <v/>
      </c>
      <c r="F193" s="33" t="str">
        <f>VLOOKUP($A193,郵便入庫用!$A:$M,10)&amp;""</f>
        <v/>
      </c>
      <c r="G193" s="33" t="str">
        <f>VLOOKUP($A193,郵便入庫用!$A:$M,11)&amp;""</f>
        <v/>
      </c>
      <c r="H193" s="33" t="str">
        <f>VLOOKUP($A193,郵便入庫用!$A:$M,12)&amp;""</f>
        <v/>
      </c>
      <c r="J193" s="44" t="str">
        <f t="shared" si="23"/>
        <v/>
      </c>
      <c r="K193" s="33" t="str">
        <f t="shared" si="20"/>
        <v/>
      </c>
      <c r="L193" s="33" t="str">
        <f t="shared" si="21"/>
        <v/>
      </c>
      <c r="M193" s="33" t="str">
        <f t="shared" si="24"/>
        <v/>
      </c>
      <c r="N193" s="33" t="str">
        <f>IF($F193="J-Mups",VLOOKUP($B193,アルファベット!B:C,2,0),"")</f>
        <v/>
      </c>
      <c r="O193" s="33" t="str">
        <f t="shared" si="22"/>
        <v/>
      </c>
      <c r="P193" s="33" t="str">
        <f>IF($F193="J-Mups",VLOOKUP($A193,郵便入庫用!A:H,6,0),"")</f>
        <v/>
      </c>
      <c r="Q193" s="33" t="str">
        <f t="shared" si="25"/>
        <v/>
      </c>
      <c r="R193" s="21" t="str">
        <f>IF($F193="J-Mups",VLOOKUP($A193,郵便入庫用!A:I,9,0),"")</f>
        <v/>
      </c>
    </row>
    <row r="194" spans="1:18">
      <c r="A194" s="21">
        <v>193</v>
      </c>
      <c r="B194" s="34" t="str">
        <f>IF(D194&lt;&gt;"",VLOOKUP($A194,郵便入庫用!$A:$M,2),"")</f>
        <v/>
      </c>
      <c r="C194" s="21"/>
      <c r="D194" s="35" t="str">
        <f>VLOOKUP($A194,郵便入庫用!$A:$M,4)&amp;""</f>
        <v/>
      </c>
      <c r="E194" s="22" t="str">
        <f>IF(D194&lt;&gt;"",VLOOKUP($A194,郵便入庫用!$A:$M,5),"")</f>
        <v/>
      </c>
      <c r="F194" s="33" t="str">
        <f>VLOOKUP($A194,郵便入庫用!$A:$M,10)&amp;""</f>
        <v/>
      </c>
      <c r="G194" s="33" t="str">
        <f>VLOOKUP($A194,郵便入庫用!$A:$M,11)&amp;""</f>
        <v/>
      </c>
      <c r="H194" s="33" t="str">
        <f>VLOOKUP($A194,郵便入庫用!$A:$M,12)&amp;""</f>
        <v/>
      </c>
      <c r="J194" s="44" t="str">
        <f t="shared" si="23"/>
        <v/>
      </c>
      <c r="K194" s="33" t="str">
        <f t="shared" ref="K194:K257" si="26">IF($F194="J-Mups",$G194,"")</f>
        <v/>
      </c>
      <c r="L194" s="33" t="str">
        <f t="shared" ref="L194:L257" si="27">IF($F194="J-Mups",$H194,"")</f>
        <v/>
      </c>
      <c r="M194" s="33" t="str">
        <f t="shared" si="24"/>
        <v/>
      </c>
      <c r="N194" s="33" t="str">
        <f>IF($F194="J-Mups",VLOOKUP($B194,アルファベット!B:C,2,0),"")</f>
        <v/>
      </c>
      <c r="O194" s="33" t="str">
        <f t="shared" ref="O194:O257" si="28">IF($F194="J-Mups","-","")</f>
        <v/>
      </c>
      <c r="P194" s="33" t="str">
        <f>IF($F194="J-Mups",VLOOKUP($A194,郵便入庫用!A:H,6,0),"")</f>
        <v/>
      </c>
      <c r="Q194" s="33" t="str">
        <f t="shared" si="25"/>
        <v/>
      </c>
      <c r="R194" s="21" t="str">
        <f>IF($F194="J-Mups",VLOOKUP($A194,郵便入庫用!A:I,9,0),"")</f>
        <v/>
      </c>
    </row>
    <row r="195" spans="1:18">
      <c r="A195" s="21">
        <v>194</v>
      </c>
      <c r="B195" s="34" t="str">
        <f>IF(D195&lt;&gt;"",VLOOKUP($A195,郵便入庫用!$A:$M,2),"")</f>
        <v/>
      </c>
      <c r="C195" s="21"/>
      <c r="D195" s="35" t="str">
        <f>VLOOKUP($A195,郵便入庫用!$A:$M,4)&amp;""</f>
        <v/>
      </c>
      <c r="E195" s="22" t="str">
        <f>IF(D195&lt;&gt;"",VLOOKUP($A195,郵便入庫用!$A:$M,5),"")</f>
        <v/>
      </c>
      <c r="F195" s="33" t="str">
        <f>VLOOKUP($A195,郵便入庫用!$A:$M,10)&amp;""</f>
        <v/>
      </c>
      <c r="G195" s="33" t="str">
        <f>VLOOKUP($A195,郵便入庫用!$A:$M,11)&amp;""</f>
        <v/>
      </c>
      <c r="H195" s="33" t="str">
        <f>VLOOKUP($A195,郵便入庫用!$A:$M,12)&amp;""</f>
        <v/>
      </c>
      <c r="J195" s="44" t="str">
        <f t="shared" ref="J195:J258" si="29">IF(F195="J-Mups",$B195,"")</f>
        <v/>
      </c>
      <c r="K195" s="33" t="str">
        <f t="shared" si="26"/>
        <v/>
      </c>
      <c r="L195" s="33" t="str">
        <f t="shared" si="27"/>
        <v/>
      </c>
      <c r="M195" s="33" t="str">
        <f t="shared" ref="M195:M258" si="30">IF($F195="J-Mups",1,"")</f>
        <v/>
      </c>
      <c r="N195" s="33" t="str">
        <f>IF($F195="J-Mups",VLOOKUP($B195,アルファベット!B:C,2,0),"")</f>
        <v/>
      </c>
      <c r="O195" s="33" t="str">
        <f t="shared" si="28"/>
        <v/>
      </c>
      <c r="P195" s="33" t="str">
        <f>IF($F195="J-Mups",VLOOKUP($A195,郵便入庫用!A:H,6,0),"")</f>
        <v/>
      </c>
      <c r="Q195" s="33" t="str">
        <f t="shared" ref="Q195:Q258" si="31">IF($F195="J-Mups",IF(COUNTIF(P195,"*H*"),"H",IF(COUNTIF(P195,"*P*"),"P","B")),"")</f>
        <v/>
      </c>
      <c r="R195" s="21" t="str">
        <f>IF($F195="J-Mups",VLOOKUP($A195,郵便入庫用!A:I,9,0),"")</f>
        <v/>
      </c>
    </row>
    <row r="196" spans="1:18">
      <c r="A196" s="21">
        <v>195</v>
      </c>
      <c r="B196" s="34" t="str">
        <f>IF(D196&lt;&gt;"",VLOOKUP($A196,郵便入庫用!$A:$M,2),"")</f>
        <v/>
      </c>
      <c r="C196" s="21"/>
      <c r="D196" s="35" t="str">
        <f>VLOOKUP($A196,郵便入庫用!$A:$M,4)&amp;""</f>
        <v/>
      </c>
      <c r="E196" s="22" t="str">
        <f>IF(D196&lt;&gt;"",VLOOKUP($A196,郵便入庫用!$A:$M,5),"")</f>
        <v/>
      </c>
      <c r="F196" s="33" t="str">
        <f>VLOOKUP($A196,郵便入庫用!$A:$M,10)&amp;""</f>
        <v/>
      </c>
      <c r="G196" s="33" t="str">
        <f>VLOOKUP($A196,郵便入庫用!$A:$M,11)&amp;""</f>
        <v/>
      </c>
      <c r="H196" s="33" t="str">
        <f>VLOOKUP($A196,郵便入庫用!$A:$M,12)&amp;""</f>
        <v/>
      </c>
      <c r="J196" s="44" t="str">
        <f t="shared" si="29"/>
        <v/>
      </c>
      <c r="K196" s="33" t="str">
        <f t="shared" si="26"/>
        <v/>
      </c>
      <c r="L196" s="33" t="str">
        <f t="shared" si="27"/>
        <v/>
      </c>
      <c r="M196" s="33" t="str">
        <f t="shared" si="30"/>
        <v/>
      </c>
      <c r="N196" s="33" t="str">
        <f>IF($F196="J-Mups",VLOOKUP($B196,アルファベット!B:C,2,0),"")</f>
        <v/>
      </c>
      <c r="O196" s="33" t="str">
        <f t="shared" si="28"/>
        <v/>
      </c>
      <c r="P196" s="33" t="str">
        <f>IF($F196="J-Mups",VLOOKUP($A196,郵便入庫用!A:H,6,0),"")</f>
        <v/>
      </c>
      <c r="Q196" s="33" t="str">
        <f t="shared" si="31"/>
        <v/>
      </c>
      <c r="R196" s="21" t="str">
        <f>IF($F196="J-Mups",VLOOKUP($A196,郵便入庫用!A:I,9,0),"")</f>
        <v/>
      </c>
    </row>
    <row r="197" spans="1:18">
      <c r="A197" s="21">
        <v>196</v>
      </c>
      <c r="B197" s="34" t="str">
        <f>IF(D197&lt;&gt;"",VLOOKUP($A197,郵便入庫用!$A:$M,2),"")</f>
        <v/>
      </c>
      <c r="C197" s="21"/>
      <c r="D197" s="35" t="str">
        <f>VLOOKUP($A197,郵便入庫用!$A:$M,4)&amp;""</f>
        <v/>
      </c>
      <c r="E197" s="22" t="str">
        <f>IF(D197&lt;&gt;"",VLOOKUP($A197,郵便入庫用!$A:$M,5),"")</f>
        <v/>
      </c>
      <c r="F197" s="33" t="str">
        <f>VLOOKUP($A197,郵便入庫用!$A:$M,10)&amp;""</f>
        <v/>
      </c>
      <c r="G197" s="33" t="str">
        <f>VLOOKUP($A197,郵便入庫用!$A:$M,11)&amp;""</f>
        <v/>
      </c>
      <c r="H197" s="33" t="str">
        <f>VLOOKUP($A197,郵便入庫用!$A:$M,12)&amp;""</f>
        <v/>
      </c>
      <c r="J197" s="44" t="str">
        <f t="shared" si="29"/>
        <v/>
      </c>
      <c r="K197" s="33" t="str">
        <f t="shared" si="26"/>
        <v/>
      </c>
      <c r="L197" s="33" t="str">
        <f t="shared" si="27"/>
        <v/>
      </c>
      <c r="M197" s="33" t="str">
        <f t="shared" si="30"/>
        <v/>
      </c>
      <c r="N197" s="33" t="str">
        <f>IF($F197="J-Mups",VLOOKUP($B197,アルファベット!B:C,2,0),"")</f>
        <v/>
      </c>
      <c r="O197" s="33" t="str">
        <f t="shared" si="28"/>
        <v/>
      </c>
      <c r="P197" s="33" t="str">
        <f>IF($F197="J-Mups",VLOOKUP($A197,郵便入庫用!A:H,6,0),"")</f>
        <v/>
      </c>
      <c r="Q197" s="33" t="str">
        <f t="shared" si="31"/>
        <v/>
      </c>
      <c r="R197" s="21" t="str">
        <f>IF($F197="J-Mups",VLOOKUP($A197,郵便入庫用!A:I,9,0),"")</f>
        <v/>
      </c>
    </row>
    <row r="198" spans="1:18">
      <c r="A198" s="21">
        <v>197</v>
      </c>
      <c r="B198" s="34" t="str">
        <f>IF(D198&lt;&gt;"",VLOOKUP($A198,郵便入庫用!$A:$M,2),"")</f>
        <v/>
      </c>
      <c r="C198" s="21"/>
      <c r="D198" s="35" t="str">
        <f>VLOOKUP($A198,郵便入庫用!$A:$M,4)&amp;""</f>
        <v/>
      </c>
      <c r="E198" s="22" t="str">
        <f>IF(D198&lt;&gt;"",VLOOKUP($A198,郵便入庫用!$A:$M,5),"")</f>
        <v/>
      </c>
      <c r="F198" s="33" t="str">
        <f>VLOOKUP($A198,郵便入庫用!$A:$M,10)&amp;""</f>
        <v/>
      </c>
      <c r="G198" s="33" t="str">
        <f>VLOOKUP($A198,郵便入庫用!$A:$M,11)&amp;""</f>
        <v/>
      </c>
      <c r="H198" s="33" t="str">
        <f>VLOOKUP($A198,郵便入庫用!$A:$M,12)&amp;""</f>
        <v/>
      </c>
      <c r="J198" s="44" t="str">
        <f t="shared" si="29"/>
        <v/>
      </c>
      <c r="K198" s="33" t="str">
        <f t="shared" si="26"/>
        <v/>
      </c>
      <c r="L198" s="33" t="str">
        <f t="shared" si="27"/>
        <v/>
      </c>
      <c r="M198" s="33" t="str">
        <f t="shared" si="30"/>
        <v/>
      </c>
      <c r="N198" s="33" t="str">
        <f>IF($F198="J-Mups",VLOOKUP($B198,アルファベット!B:C,2,0),"")</f>
        <v/>
      </c>
      <c r="O198" s="33" t="str">
        <f t="shared" si="28"/>
        <v/>
      </c>
      <c r="P198" s="33" t="str">
        <f>IF($F198="J-Mups",VLOOKUP($A198,郵便入庫用!A:H,6,0),"")</f>
        <v/>
      </c>
      <c r="Q198" s="33" t="str">
        <f t="shared" si="31"/>
        <v/>
      </c>
      <c r="R198" s="21" t="str">
        <f>IF($F198="J-Mups",VLOOKUP($A198,郵便入庫用!A:I,9,0),"")</f>
        <v/>
      </c>
    </row>
    <row r="199" spans="1:18">
      <c r="A199" s="21">
        <v>198</v>
      </c>
      <c r="B199" s="34" t="str">
        <f>IF(D199&lt;&gt;"",VLOOKUP($A199,郵便入庫用!$A:$M,2),"")</f>
        <v/>
      </c>
      <c r="C199" s="21"/>
      <c r="D199" s="35" t="str">
        <f>VLOOKUP($A199,郵便入庫用!$A:$M,4)&amp;""</f>
        <v/>
      </c>
      <c r="E199" s="22" t="str">
        <f>IF(D199&lt;&gt;"",VLOOKUP($A199,郵便入庫用!$A:$M,5),"")</f>
        <v/>
      </c>
      <c r="F199" s="33" t="str">
        <f>VLOOKUP($A199,郵便入庫用!$A:$M,10)&amp;""</f>
        <v/>
      </c>
      <c r="G199" s="33" t="str">
        <f>VLOOKUP($A199,郵便入庫用!$A:$M,11)&amp;""</f>
        <v/>
      </c>
      <c r="H199" s="33" t="str">
        <f>VLOOKUP($A199,郵便入庫用!$A:$M,12)&amp;""</f>
        <v/>
      </c>
      <c r="J199" s="44" t="str">
        <f t="shared" si="29"/>
        <v/>
      </c>
      <c r="K199" s="33" t="str">
        <f t="shared" si="26"/>
        <v/>
      </c>
      <c r="L199" s="33" t="str">
        <f t="shared" si="27"/>
        <v/>
      </c>
      <c r="M199" s="33" t="str">
        <f t="shared" si="30"/>
        <v/>
      </c>
      <c r="N199" s="33" t="str">
        <f>IF($F199="J-Mups",VLOOKUP($B199,アルファベット!B:C,2,0),"")</f>
        <v/>
      </c>
      <c r="O199" s="33" t="str">
        <f t="shared" si="28"/>
        <v/>
      </c>
      <c r="P199" s="33" t="str">
        <f>IF($F199="J-Mups",VLOOKUP($A199,郵便入庫用!A:H,6,0),"")</f>
        <v/>
      </c>
      <c r="Q199" s="33" t="str">
        <f t="shared" si="31"/>
        <v/>
      </c>
      <c r="R199" s="21" t="str">
        <f>IF($F199="J-Mups",VLOOKUP($A199,郵便入庫用!A:I,9,0),"")</f>
        <v/>
      </c>
    </row>
    <row r="200" spans="1:18">
      <c r="A200" s="21">
        <v>199</v>
      </c>
      <c r="B200" s="34" t="str">
        <f>IF(D200&lt;&gt;"",VLOOKUP($A200,郵便入庫用!$A:$M,2),"")</f>
        <v/>
      </c>
      <c r="C200" s="21"/>
      <c r="D200" s="35" t="str">
        <f>VLOOKUP($A200,郵便入庫用!$A:$M,4)&amp;""</f>
        <v/>
      </c>
      <c r="E200" s="22" t="str">
        <f>IF(D200&lt;&gt;"",VLOOKUP($A200,郵便入庫用!$A:$M,5),"")</f>
        <v/>
      </c>
      <c r="F200" s="33" t="str">
        <f>VLOOKUP($A200,郵便入庫用!$A:$M,10)&amp;""</f>
        <v/>
      </c>
      <c r="G200" s="33" t="str">
        <f>VLOOKUP($A200,郵便入庫用!$A:$M,11)&amp;""</f>
        <v/>
      </c>
      <c r="H200" s="33" t="str">
        <f>VLOOKUP($A200,郵便入庫用!$A:$M,12)&amp;""</f>
        <v/>
      </c>
      <c r="J200" s="44" t="str">
        <f t="shared" si="29"/>
        <v/>
      </c>
      <c r="K200" s="33" t="str">
        <f t="shared" si="26"/>
        <v/>
      </c>
      <c r="L200" s="33" t="str">
        <f t="shared" si="27"/>
        <v/>
      </c>
      <c r="M200" s="33" t="str">
        <f t="shared" si="30"/>
        <v/>
      </c>
      <c r="N200" s="33" t="str">
        <f>IF($F200="J-Mups",VLOOKUP($B200,アルファベット!B:C,2,0),"")</f>
        <v/>
      </c>
      <c r="O200" s="33" t="str">
        <f t="shared" si="28"/>
        <v/>
      </c>
      <c r="P200" s="33" t="str">
        <f>IF($F200="J-Mups",VLOOKUP($A200,郵便入庫用!A:H,6,0),"")</f>
        <v/>
      </c>
      <c r="Q200" s="33" t="str">
        <f t="shared" si="31"/>
        <v/>
      </c>
      <c r="R200" s="21" t="str">
        <f>IF($F200="J-Mups",VLOOKUP($A200,郵便入庫用!A:I,9,0),"")</f>
        <v/>
      </c>
    </row>
    <row r="201" spans="1:18">
      <c r="A201" s="21">
        <v>200</v>
      </c>
      <c r="B201" s="34" t="str">
        <f>IF(D201&lt;&gt;"",VLOOKUP($A201,郵便入庫用!$A:$M,2),"")</f>
        <v/>
      </c>
      <c r="C201" s="21"/>
      <c r="D201" s="35" t="str">
        <f>VLOOKUP($A201,郵便入庫用!$A:$M,4)&amp;""</f>
        <v/>
      </c>
      <c r="E201" s="22" t="str">
        <f>IF(D201&lt;&gt;"",VLOOKUP($A201,郵便入庫用!$A:$M,5),"")</f>
        <v/>
      </c>
      <c r="F201" s="33" t="str">
        <f>VLOOKUP($A201,郵便入庫用!$A:$M,10)&amp;""</f>
        <v/>
      </c>
      <c r="G201" s="33" t="str">
        <f>VLOOKUP($A201,郵便入庫用!$A:$M,11)&amp;""</f>
        <v/>
      </c>
      <c r="H201" s="33" t="str">
        <f>VLOOKUP($A201,郵便入庫用!$A:$M,12)&amp;""</f>
        <v/>
      </c>
      <c r="J201" s="44" t="str">
        <f t="shared" si="29"/>
        <v/>
      </c>
      <c r="K201" s="33" t="str">
        <f t="shared" si="26"/>
        <v/>
      </c>
      <c r="L201" s="33" t="str">
        <f t="shared" si="27"/>
        <v/>
      </c>
      <c r="M201" s="33" t="str">
        <f t="shared" si="30"/>
        <v/>
      </c>
      <c r="N201" s="33" t="str">
        <f>IF($F201="J-Mups",VLOOKUP($B201,アルファベット!B:C,2,0),"")</f>
        <v/>
      </c>
      <c r="O201" s="33" t="str">
        <f t="shared" si="28"/>
        <v/>
      </c>
      <c r="P201" s="33" t="str">
        <f>IF($F201="J-Mups",VLOOKUP($A201,郵便入庫用!A:H,6,0),"")</f>
        <v/>
      </c>
      <c r="Q201" s="33" t="str">
        <f t="shared" si="31"/>
        <v/>
      </c>
      <c r="R201" s="21" t="str">
        <f>IF($F201="J-Mups",VLOOKUP($A201,郵便入庫用!A:I,9,0),"")</f>
        <v/>
      </c>
    </row>
    <row r="202" spans="1:18">
      <c r="A202" s="21">
        <v>201</v>
      </c>
      <c r="B202" s="34" t="str">
        <f>IF(D202&lt;&gt;"",VLOOKUP($A202,郵便入庫用!$A:$M,2),"")</f>
        <v/>
      </c>
      <c r="C202" s="21"/>
      <c r="D202" s="35" t="str">
        <f>VLOOKUP($A202,郵便入庫用!$A:$M,4)&amp;""</f>
        <v/>
      </c>
      <c r="E202" s="22" t="str">
        <f>IF(D202&lt;&gt;"",VLOOKUP($A202,郵便入庫用!$A:$M,5),"")</f>
        <v/>
      </c>
      <c r="F202" s="33" t="str">
        <f>VLOOKUP($A202,郵便入庫用!$A:$M,10)&amp;""</f>
        <v/>
      </c>
      <c r="G202" s="33" t="str">
        <f>VLOOKUP($A202,郵便入庫用!$A:$M,11)&amp;""</f>
        <v/>
      </c>
      <c r="H202" s="33" t="str">
        <f>VLOOKUP($A202,郵便入庫用!$A:$M,12)&amp;""</f>
        <v/>
      </c>
      <c r="J202" s="44" t="str">
        <f t="shared" si="29"/>
        <v/>
      </c>
      <c r="K202" s="33" t="str">
        <f t="shared" si="26"/>
        <v/>
      </c>
      <c r="L202" s="33" t="str">
        <f t="shared" si="27"/>
        <v/>
      </c>
      <c r="M202" s="33" t="str">
        <f t="shared" si="30"/>
        <v/>
      </c>
      <c r="N202" s="33" t="str">
        <f>IF($F202="J-Mups",VLOOKUP($B202,アルファベット!B:C,2,0),"")</f>
        <v/>
      </c>
      <c r="O202" s="33" t="str">
        <f t="shared" si="28"/>
        <v/>
      </c>
      <c r="P202" s="33" t="str">
        <f>IF($F202="J-Mups",VLOOKUP($A202,郵便入庫用!A:H,6,0),"")</f>
        <v/>
      </c>
      <c r="Q202" s="33" t="str">
        <f t="shared" si="31"/>
        <v/>
      </c>
      <c r="R202" s="21" t="str">
        <f>IF($F202="J-Mups",VLOOKUP($A202,郵便入庫用!A:I,9,0),"")</f>
        <v/>
      </c>
    </row>
    <row r="203" spans="1:18">
      <c r="A203" s="21">
        <v>202</v>
      </c>
      <c r="B203" s="34" t="str">
        <f>IF(D203&lt;&gt;"",VLOOKUP($A203,郵便入庫用!$A:$M,2),"")</f>
        <v/>
      </c>
      <c r="C203" s="21"/>
      <c r="D203" s="35" t="str">
        <f>VLOOKUP($A203,郵便入庫用!$A:$M,4)&amp;""</f>
        <v/>
      </c>
      <c r="E203" s="22" t="str">
        <f>IF(D203&lt;&gt;"",VLOOKUP($A203,郵便入庫用!$A:$M,5),"")</f>
        <v/>
      </c>
      <c r="F203" s="33" t="str">
        <f>VLOOKUP($A203,郵便入庫用!$A:$M,10)&amp;""</f>
        <v/>
      </c>
      <c r="G203" s="33" t="str">
        <f>VLOOKUP($A203,郵便入庫用!$A:$M,11)&amp;""</f>
        <v/>
      </c>
      <c r="H203" s="33" t="str">
        <f>VLOOKUP($A203,郵便入庫用!$A:$M,12)&amp;""</f>
        <v/>
      </c>
      <c r="J203" s="44" t="str">
        <f t="shared" si="29"/>
        <v/>
      </c>
      <c r="K203" s="33" t="str">
        <f t="shared" si="26"/>
        <v/>
      </c>
      <c r="L203" s="33" t="str">
        <f t="shared" si="27"/>
        <v/>
      </c>
      <c r="M203" s="33" t="str">
        <f t="shared" si="30"/>
        <v/>
      </c>
      <c r="N203" s="33" t="str">
        <f>IF($F203="J-Mups",VLOOKUP($B203,アルファベット!B:C,2,0),"")</f>
        <v/>
      </c>
      <c r="O203" s="33" t="str">
        <f t="shared" si="28"/>
        <v/>
      </c>
      <c r="P203" s="33" t="str">
        <f>IF($F203="J-Mups",VLOOKUP($A203,郵便入庫用!A:H,6,0),"")</f>
        <v/>
      </c>
      <c r="Q203" s="33" t="str">
        <f t="shared" si="31"/>
        <v/>
      </c>
      <c r="R203" s="21" t="str">
        <f>IF($F203="J-Mups",VLOOKUP($A203,郵便入庫用!A:I,9,0),"")</f>
        <v/>
      </c>
    </row>
    <row r="204" spans="1:18">
      <c r="A204" s="21">
        <v>203</v>
      </c>
      <c r="B204" s="34" t="str">
        <f>IF(D204&lt;&gt;"",VLOOKUP($A204,郵便入庫用!$A:$M,2),"")</f>
        <v/>
      </c>
      <c r="C204" s="21"/>
      <c r="D204" s="35" t="str">
        <f>VLOOKUP($A204,郵便入庫用!$A:$M,4)&amp;""</f>
        <v/>
      </c>
      <c r="E204" s="22" t="str">
        <f>IF(D204&lt;&gt;"",VLOOKUP($A204,郵便入庫用!$A:$M,5),"")</f>
        <v/>
      </c>
      <c r="F204" s="33" t="str">
        <f>VLOOKUP($A204,郵便入庫用!$A:$M,10)&amp;""</f>
        <v/>
      </c>
      <c r="G204" s="33" t="str">
        <f>VLOOKUP($A204,郵便入庫用!$A:$M,11)&amp;""</f>
        <v/>
      </c>
      <c r="H204" s="33" t="str">
        <f>VLOOKUP($A204,郵便入庫用!$A:$M,12)&amp;""</f>
        <v/>
      </c>
      <c r="J204" s="44" t="str">
        <f t="shared" si="29"/>
        <v/>
      </c>
      <c r="K204" s="33" t="str">
        <f t="shared" si="26"/>
        <v/>
      </c>
      <c r="L204" s="33" t="str">
        <f t="shared" si="27"/>
        <v/>
      </c>
      <c r="M204" s="33" t="str">
        <f t="shared" si="30"/>
        <v/>
      </c>
      <c r="N204" s="33" t="str">
        <f>IF($F204="J-Mups",VLOOKUP($B204,アルファベット!B:C,2,0),"")</f>
        <v/>
      </c>
      <c r="O204" s="33" t="str">
        <f t="shared" si="28"/>
        <v/>
      </c>
      <c r="P204" s="33" t="str">
        <f>IF($F204="J-Mups",VLOOKUP($A204,郵便入庫用!A:H,6,0),"")</f>
        <v/>
      </c>
      <c r="Q204" s="33" t="str">
        <f t="shared" si="31"/>
        <v/>
      </c>
      <c r="R204" s="21" t="str">
        <f>IF($F204="J-Mups",VLOOKUP($A204,郵便入庫用!A:I,9,0),"")</f>
        <v/>
      </c>
    </row>
    <row r="205" spans="1:18">
      <c r="A205" s="21">
        <v>204</v>
      </c>
      <c r="B205" s="34" t="str">
        <f>IF(D205&lt;&gt;"",VLOOKUP($A205,郵便入庫用!$A:$M,2),"")</f>
        <v/>
      </c>
      <c r="C205" s="21"/>
      <c r="D205" s="35" t="str">
        <f>VLOOKUP($A205,郵便入庫用!$A:$M,4)&amp;""</f>
        <v/>
      </c>
      <c r="E205" s="22" t="str">
        <f>IF(D205&lt;&gt;"",VLOOKUP($A205,郵便入庫用!$A:$M,5),"")</f>
        <v/>
      </c>
      <c r="F205" s="33" t="str">
        <f>VLOOKUP($A205,郵便入庫用!$A:$M,10)&amp;""</f>
        <v/>
      </c>
      <c r="G205" s="33" t="str">
        <f>VLOOKUP($A205,郵便入庫用!$A:$M,11)&amp;""</f>
        <v/>
      </c>
      <c r="H205" s="33" t="str">
        <f>VLOOKUP($A205,郵便入庫用!$A:$M,12)&amp;""</f>
        <v/>
      </c>
      <c r="J205" s="44" t="str">
        <f t="shared" si="29"/>
        <v/>
      </c>
      <c r="K205" s="33" t="str">
        <f t="shared" si="26"/>
        <v/>
      </c>
      <c r="L205" s="33" t="str">
        <f t="shared" si="27"/>
        <v/>
      </c>
      <c r="M205" s="33" t="str">
        <f t="shared" si="30"/>
        <v/>
      </c>
      <c r="N205" s="33" t="str">
        <f>IF($F205="J-Mups",VLOOKUP($B205,アルファベット!B:C,2,0),"")</f>
        <v/>
      </c>
      <c r="O205" s="33" t="str">
        <f t="shared" si="28"/>
        <v/>
      </c>
      <c r="P205" s="33" t="str">
        <f>IF($F205="J-Mups",VLOOKUP($A205,郵便入庫用!A:H,6,0),"")</f>
        <v/>
      </c>
      <c r="Q205" s="33" t="str">
        <f t="shared" si="31"/>
        <v/>
      </c>
      <c r="R205" s="21" t="str">
        <f>IF($F205="J-Mups",VLOOKUP($A205,郵便入庫用!A:I,9,0),"")</f>
        <v/>
      </c>
    </row>
    <row r="206" spans="1:18">
      <c r="A206" s="21">
        <v>205</v>
      </c>
      <c r="B206" s="34" t="str">
        <f>IF(D206&lt;&gt;"",VLOOKUP($A206,郵便入庫用!$A:$M,2),"")</f>
        <v/>
      </c>
      <c r="C206" s="21"/>
      <c r="D206" s="35" t="str">
        <f>VLOOKUP($A206,郵便入庫用!$A:$M,4)&amp;""</f>
        <v/>
      </c>
      <c r="E206" s="22" t="str">
        <f>IF(D206&lt;&gt;"",VLOOKUP($A206,郵便入庫用!$A:$M,5),"")</f>
        <v/>
      </c>
      <c r="F206" s="33" t="str">
        <f>VLOOKUP($A206,郵便入庫用!$A:$M,10)&amp;""</f>
        <v/>
      </c>
      <c r="G206" s="33" t="str">
        <f>VLOOKUP($A206,郵便入庫用!$A:$M,11)&amp;""</f>
        <v/>
      </c>
      <c r="H206" s="33" t="str">
        <f>VLOOKUP($A206,郵便入庫用!$A:$M,12)&amp;""</f>
        <v/>
      </c>
      <c r="J206" s="44" t="str">
        <f t="shared" si="29"/>
        <v/>
      </c>
      <c r="K206" s="33" t="str">
        <f t="shared" si="26"/>
        <v/>
      </c>
      <c r="L206" s="33" t="str">
        <f t="shared" si="27"/>
        <v/>
      </c>
      <c r="M206" s="33" t="str">
        <f t="shared" si="30"/>
        <v/>
      </c>
      <c r="N206" s="33" t="str">
        <f>IF($F206="J-Mups",VLOOKUP($B206,アルファベット!B:C,2,0),"")</f>
        <v/>
      </c>
      <c r="O206" s="33" t="str">
        <f t="shared" si="28"/>
        <v/>
      </c>
      <c r="P206" s="33" t="str">
        <f>IF($F206="J-Mups",VLOOKUP($A206,郵便入庫用!A:H,6,0),"")</f>
        <v/>
      </c>
      <c r="Q206" s="33" t="str">
        <f t="shared" si="31"/>
        <v/>
      </c>
      <c r="R206" s="21" t="str">
        <f>IF($F206="J-Mups",VLOOKUP($A206,郵便入庫用!A:I,9,0),"")</f>
        <v/>
      </c>
    </row>
    <row r="207" spans="1:18">
      <c r="A207" s="21">
        <v>206</v>
      </c>
      <c r="B207" s="34" t="str">
        <f>IF(D207&lt;&gt;"",VLOOKUP($A207,郵便入庫用!$A:$M,2),"")</f>
        <v/>
      </c>
      <c r="C207" s="21"/>
      <c r="D207" s="35" t="str">
        <f>VLOOKUP($A207,郵便入庫用!$A:$M,4)&amp;""</f>
        <v/>
      </c>
      <c r="E207" s="22" t="str">
        <f>IF(D207&lt;&gt;"",VLOOKUP($A207,郵便入庫用!$A:$M,5),"")</f>
        <v/>
      </c>
      <c r="F207" s="33" t="str">
        <f>VLOOKUP($A207,郵便入庫用!$A:$M,10)&amp;""</f>
        <v/>
      </c>
      <c r="G207" s="33" t="str">
        <f>VLOOKUP($A207,郵便入庫用!$A:$M,11)&amp;""</f>
        <v/>
      </c>
      <c r="H207" s="33" t="str">
        <f>VLOOKUP($A207,郵便入庫用!$A:$M,12)&amp;""</f>
        <v/>
      </c>
      <c r="J207" s="44" t="str">
        <f t="shared" si="29"/>
        <v/>
      </c>
      <c r="K207" s="33" t="str">
        <f t="shared" si="26"/>
        <v/>
      </c>
      <c r="L207" s="33" t="str">
        <f t="shared" si="27"/>
        <v/>
      </c>
      <c r="M207" s="33" t="str">
        <f t="shared" si="30"/>
        <v/>
      </c>
      <c r="N207" s="33" t="str">
        <f>IF($F207="J-Mups",VLOOKUP($B207,アルファベット!B:C,2,0),"")</f>
        <v/>
      </c>
      <c r="O207" s="33" t="str">
        <f t="shared" si="28"/>
        <v/>
      </c>
      <c r="P207" s="33" t="str">
        <f>IF($F207="J-Mups",VLOOKUP($A207,郵便入庫用!A:H,6,0),"")</f>
        <v/>
      </c>
      <c r="Q207" s="33" t="str">
        <f t="shared" si="31"/>
        <v/>
      </c>
      <c r="R207" s="21" t="str">
        <f>IF($F207="J-Mups",VLOOKUP($A207,郵便入庫用!A:I,9,0),"")</f>
        <v/>
      </c>
    </row>
    <row r="208" spans="1:18">
      <c r="A208" s="21">
        <v>207</v>
      </c>
      <c r="B208" s="34" t="str">
        <f>IF(D208&lt;&gt;"",VLOOKUP($A208,郵便入庫用!$A:$M,2),"")</f>
        <v/>
      </c>
      <c r="C208" s="21"/>
      <c r="D208" s="35" t="str">
        <f>VLOOKUP($A208,郵便入庫用!$A:$M,4)&amp;""</f>
        <v/>
      </c>
      <c r="E208" s="22" t="str">
        <f>IF(D208&lt;&gt;"",VLOOKUP($A208,郵便入庫用!$A:$M,5),"")</f>
        <v/>
      </c>
      <c r="F208" s="33" t="str">
        <f>VLOOKUP($A208,郵便入庫用!$A:$M,10)&amp;""</f>
        <v/>
      </c>
      <c r="G208" s="33" t="str">
        <f>VLOOKUP($A208,郵便入庫用!$A:$M,11)&amp;""</f>
        <v/>
      </c>
      <c r="H208" s="33" t="str">
        <f>VLOOKUP($A208,郵便入庫用!$A:$M,12)&amp;""</f>
        <v/>
      </c>
      <c r="J208" s="44" t="str">
        <f t="shared" si="29"/>
        <v/>
      </c>
      <c r="K208" s="33" t="str">
        <f t="shared" si="26"/>
        <v/>
      </c>
      <c r="L208" s="33" t="str">
        <f t="shared" si="27"/>
        <v/>
      </c>
      <c r="M208" s="33" t="str">
        <f t="shared" si="30"/>
        <v/>
      </c>
      <c r="N208" s="33" t="str">
        <f>IF($F208="J-Mups",VLOOKUP($B208,アルファベット!B:C,2,0),"")</f>
        <v/>
      </c>
      <c r="O208" s="33" t="str">
        <f t="shared" si="28"/>
        <v/>
      </c>
      <c r="P208" s="33" t="str">
        <f>IF($F208="J-Mups",VLOOKUP($A208,郵便入庫用!A:H,6,0),"")</f>
        <v/>
      </c>
      <c r="Q208" s="33" t="str">
        <f t="shared" si="31"/>
        <v/>
      </c>
      <c r="R208" s="21" t="str">
        <f>IF($F208="J-Mups",VLOOKUP($A208,郵便入庫用!A:I,9,0),"")</f>
        <v/>
      </c>
    </row>
    <row r="209" spans="1:18">
      <c r="A209" s="21">
        <v>208</v>
      </c>
      <c r="B209" s="34" t="str">
        <f>IF(D209&lt;&gt;"",VLOOKUP($A209,郵便入庫用!$A:$M,2),"")</f>
        <v/>
      </c>
      <c r="C209" s="21"/>
      <c r="D209" s="35" t="str">
        <f>VLOOKUP($A209,郵便入庫用!$A:$M,4)&amp;""</f>
        <v/>
      </c>
      <c r="E209" s="22" t="str">
        <f>IF(D209&lt;&gt;"",VLOOKUP($A209,郵便入庫用!$A:$M,5),"")</f>
        <v/>
      </c>
      <c r="F209" s="33" t="str">
        <f>VLOOKUP($A209,郵便入庫用!$A:$M,10)&amp;""</f>
        <v/>
      </c>
      <c r="G209" s="33" t="str">
        <f>VLOOKUP($A209,郵便入庫用!$A:$M,11)&amp;""</f>
        <v/>
      </c>
      <c r="H209" s="33" t="str">
        <f>VLOOKUP($A209,郵便入庫用!$A:$M,12)&amp;""</f>
        <v/>
      </c>
      <c r="J209" s="44" t="str">
        <f t="shared" si="29"/>
        <v/>
      </c>
      <c r="K209" s="33" t="str">
        <f t="shared" si="26"/>
        <v/>
      </c>
      <c r="L209" s="33" t="str">
        <f t="shared" si="27"/>
        <v/>
      </c>
      <c r="M209" s="33" t="str">
        <f t="shared" si="30"/>
        <v/>
      </c>
      <c r="N209" s="33" t="str">
        <f>IF($F209="J-Mups",VLOOKUP($B209,アルファベット!B:C,2,0),"")</f>
        <v/>
      </c>
      <c r="O209" s="33" t="str">
        <f t="shared" si="28"/>
        <v/>
      </c>
      <c r="P209" s="33" t="str">
        <f>IF($F209="J-Mups",VLOOKUP($A209,郵便入庫用!A:H,6,0),"")</f>
        <v/>
      </c>
      <c r="Q209" s="33" t="str">
        <f t="shared" si="31"/>
        <v/>
      </c>
      <c r="R209" s="21" t="str">
        <f>IF($F209="J-Mups",VLOOKUP($A209,郵便入庫用!A:I,9,0),"")</f>
        <v/>
      </c>
    </row>
    <row r="210" spans="1:18">
      <c r="A210" s="21">
        <v>209</v>
      </c>
      <c r="B210" s="34" t="str">
        <f>IF(D210&lt;&gt;"",VLOOKUP($A210,郵便入庫用!$A:$M,2),"")</f>
        <v/>
      </c>
      <c r="C210" s="21"/>
      <c r="D210" s="35" t="str">
        <f>VLOOKUP($A210,郵便入庫用!$A:$M,4)&amp;""</f>
        <v/>
      </c>
      <c r="E210" s="22" t="str">
        <f>IF(D210&lt;&gt;"",VLOOKUP($A210,郵便入庫用!$A:$M,5),"")</f>
        <v/>
      </c>
      <c r="F210" s="33" t="str">
        <f>VLOOKUP($A210,郵便入庫用!$A:$M,10)&amp;""</f>
        <v/>
      </c>
      <c r="G210" s="33" t="str">
        <f>VLOOKUP($A210,郵便入庫用!$A:$M,11)&amp;""</f>
        <v/>
      </c>
      <c r="H210" s="33" t="str">
        <f>VLOOKUP($A210,郵便入庫用!$A:$M,12)&amp;""</f>
        <v/>
      </c>
      <c r="J210" s="44" t="str">
        <f t="shared" si="29"/>
        <v/>
      </c>
      <c r="K210" s="33" t="str">
        <f t="shared" si="26"/>
        <v/>
      </c>
      <c r="L210" s="33" t="str">
        <f t="shared" si="27"/>
        <v/>
      </c>
      <c r="M210" s="33" t="str">
        <f t="shared" si="30"/>
        <v/>
      </c>
      <c r="N210" s="33" t="str">
        <f>IF($F210="J-Mups",VLOOKUP($B210,アルファベット!B:C,2,0),"")</f>
        <v/>
      </c>
      <c r="O210" s="33" t="str">
        <f t="shared" si="28"/>
        <v/>
      </c>
      <c r="P210" s="33" t="str">
        <f>IF($F210="J-Mups",VLOOKUP($A210,郵便入庫用!A:H,6,0),"")</f>
        <v/>
      </c>
      <c r="Q210" s="33" t="str">
        <f t="shared" si="31"/>
        <v/>
      </c>
      <c r="R210" s="21" t="str">
        <f>IF($F210="J-Mups",VLOOKUP($A210,郵便入庫用!A:I,9,0),"")</f>
        <v/>
      </c>
    </row>
    <row r="211" spans="1:18">
      <c r="A211" s="21">
        <v>210</v>
      </c>
      <c r="B211" s="34" t="str">
        <f>IF(D211&lt;&gt;"",VLOOKUP($A211,郵便入庫用!$A:$M,2),"")</f>
        <v/>
      </c>
      <c r="C211" s="21"/>
      <c r="D211" s="35" t="str">
        <f>VLOOKUP($A211,郵便入庫用!$A:$M,4)&amp;""</f>
        <v/>
      </c>
      <c r="E211" s="22" t="str">
        <f>IF(D211&lt;&gt;"",VLOOKUP($A211,郵便入庫用!$A:$M,5),"")</f>
        <v/>
      </c>
      <c r="F211" s="33" t="str">
        <f>VLOOKUP($A211,郵便入庫用!$A:$M,10)&amp;""</f>
        <v/>
      </c>
      <c r="G211" s="33" t="str">
        <f>VLOOKUP($A211,郵便入庫用!$A:$M,11)&amp;""</f>
        <v/>
      </c>
      <c r="H211" s="33" t="str">
        <f>VLOOKUP($A211,郵便入庫用!$A:$M,12)&amp;""</f>
        <v/>
      </c>
      <c r="J211" s="44" t="str">
        <f t="shared" si="29"/>
        <v/>
      </c>
      <c r="K211" s="33" t="str">
        <f t="shared" si="26"/>
        <v/>
      </c>
      <c r="L211" s="33" t="str">
        <f t="shared" si="27"/>
        <v/>
      </c>
      <c r="M211" s="33" t="str">
        <f t="shared" si="30"/>
        <v/>
      </c>
      <c r="N211" s="33" t="str">
        <f>IF($F211="J-Mups",VLOOKUP($B211,アルファベット!B:C,2,0),"")</f>
        <v/>
      </c>
      <c r="O211" s="33" t="str">
        <f t="shared" si="28"/>
        <v/>
      </c>
      <c r="P211" s="33" t="str">
        <f>IF($F211="J-Mups",VLOOKUP($A211,郵便入庫用!A:H,6,0),"")</f>
        <v/>
      </c>
      <c r="Q211" s="33" t="str">
        <f t="shared" si="31"/>
        <v/>
      </c>
      <c r="R211" s="21" t="str">
        <f>IF($F211="J-Mups",VLOOKUP($A211,郵便入庫用!A:I,9,0),"")</f>
        <v/>
      </c>
    </row>
    <row r="212" spans="1:18">
      <c r="A212" s="21">
        <v>211</v>
      </c>
      <c r="B212" s="34" t="str">
        <f>IF(D212&lt;&gt;"",VLOOKUP($A212,郵便入庫用!$A:$M,2),"")</f>
        <v/>
      </c>
      <c r="C212" s="21"/>
      <c r="D212" s="35" t="str">
        <f>VLOOKUP($A212,郵便入庫用!$A:$M,4)&amp;""</f>
        <v/>
      </c>
      <c r="E212" s="22" t="str">
        <f>IF(D212&lt;&gt;"",VLOOKUP($A212,郵便入庫用!$A:$M,5),"")</f>
        <v/>
      </c>
      <c r="F212" s="33" t="str">
        <f>VLOOKUP($A212,郵便入庫用!$A:$M,10)&amp;""</f>
        <v/>
      </c>
      <c r="G212" s="33" t="str">
        <f>VLOOKUP($A212,郵便入庫用!$A:$M,11)&amp;""</f>
        <v/>
      </c>
      <c r="H212" s="33" t="str">
        <f>VLOOKUP($A212,郵便入庫用!$A:$M,12)&amp;""</f>
        <v/>
      </c>
      <c r="J212" s="44" t="str">
        <f t="shared" si="29"/>
        <v/>
      </c>
      <c r="K212" s="33" t="str">
        <f t="shared" si="26"/>
        <v/>
      </c>
      <c r="L212" s="33" t="str">
        <f t="shared" si="27"/>
        <v/>
      </c>
      <c r="M212" s="33" t="str">
        <f t="shared" si="30"/>
        <v/>
      </c>
      <c r="N212" s="33" t="str">
        <f>IF($F212="J-Mups",VLOOKUP($B212,アルファベット!B:C,2,0),"")</f>
        <v/>
      </c>
      <c r="O212" s="33" t="str">
        <f t="shared" si="28"/>
        <v/>
      </c>
      <c r="P212" s="33" t="str">
        <f>IF($F212="J-Mups",VLOOKUP($A212,郵便入庫用!A:H,6,0),"")</f>
        <v/>
      </c>
      <c r="Q212" s="33" t="str">
        <f t="shared" si="31"/>
        <v/>
      </c>
      <c r="R212" s="21" t="str">
        <f>IF($F212="J-Mups",VLOOKUP($A212,郵便入庫用!A:I,9,0),"")</f>
        <v/>
      </c>
    </row>
    <row r="213" spans="1:18">
      <c r="A213" s="21">
        <v>212</v>
      </c>
      <c r="B213" s="34" t="str">
        <f>IF(D213&lt;&gt;"",VLOOKUP($A213,郵便入庫用!$A:$M,2),"")</f>
        <v/>
      </c>
      <c r="C213" s="21"/>
      <c r="D213" s="35" t="str">
        <f>VLOOKUP($A213,郵便入庫用!$A:$M,4)&amp;""</f>
        <v/>
      </c>
      <c r="E213" s="22" t="str">
        <f>IF(D213&lt;&gt;"",VLOOKUP($A213,郵便入庫用!$A:$M,5),"")</f>
        <v/>
      </c>
      <c r="F213" s="33" t="str">
        <f>VLOOKUP($A213,郵便入庫用!$A:$M,10)&amp;""</f>
        <v/>
      </c>
      <c r="G213" s="33" t="str">
        <f>VLOOKUP($A213,郵便入庫用!$A:$M,11)&amp;""</f>
        <v/>
      </c>
      <c r="H213" s="33" t="str">
        <f>VLOOKUP($A213,郵便入庫用!$A:$M,12)&amp;""</f>
        <v/>
      </c>
      <c r="J213" s="44" t="str">
        <f t="shared" si="29"/>
        <v/>
      </c>
      <c r="K213" s="33" t="str">
        <f t="shared" si="26"/>
        <v/>
      </c>
      <c r="L213" s="33" t="str">
        <f t="shared" si="27"/>
        <v/>
      </c>
      <c r="M213" s="33" t="str">
        <f t="shared" si="30"/>
        <v/>
      </c>
      <c r="N213" s="33" t="str">
        <f>IF($F213="J-Mups",VLOOKUP($B213,アルファベット!B:C,2,0),"")</f>
        <v/>
      </c>
      <c r="O213" s="33" t="str">
        <f t="shared" si="28"/>
        <v/>
      </c>
      <c r="P213" s="33" t="str">
        <f>IF($F213="J-Mups",VLOOKUP($A213,郵便入庫用!A:H,6,0),"")</f>
        <v/>
      </c>
      <c r="Q213" s="33" t="str">
        <f t="shared" si="31"/>
        <v/>
      </c>
      <c r="R213" s="21" t="str">
        <f>IF($F213="J-Mups",VLOOKUP($A213,郵便入庫用!A:I,9,0),"")</f>
        <v/>
      </c>
    </row>
    <row r="214" spans="1:18">
      <c r="A214" s="21">
        <v>213</v>
      </c>
      <c r="B214" s="34" t="str">
        <f>IF(D214&lt;&gt;"",VLOOKUP($A214,郵便入庫用!$A:$M,2),"")</f>
        <v/>
      </c>
      <c r="C214" s="21"/>
      <c r="D214" s="35" t="str">
        <f>VLOOKUP($A214,郵便入庫用!$A:$M,4)&amp;""</f>
        <v/>
      </c>
      <c r="E214" s="22" t="str">
        <f>IF(D214&lt;&gt;"",VLOOKUP($A214,郵便入庫用!$A:$M,5),"")</f>
        <v/>
      </c>
      <c r="F214" s="33" t="str">
        <f>VLOOKUP($A214,郵便入庫用!$A:$M,10)&amp;""</f>
        <v/>
      </c>
      <c r="G214" s="33" t="str">
        <f>VLOOKUP($A214,郵便入庫用!$A:$M,11)&amp;""</f>
        <v/>
      </c>
      <c r="H214" s="33" t="str">
        <f>VLOOKUP($A214,郵便入庫用!$A:$M,12)&amp;""</f>
        <v/>
      </c>
      <c r="J214" s="44" t="str">
        <f t="shared" si="29"/>
        <v/>
      </c>
      <c r="K214" s="33" t="str">
        <f t="shared" si="26"/>
        <v/>
      </c>
      <c r="L214" s="33" t="str">
        <f t="shared" si="27"/>
        <v/>
      </c>
      <c r="M214" s="33" t="str">
        <f t="shared" si="30"/>
        <v/>
      </c>
      <c r="N214" s="33" t="str">
        <f>IF($F214="J-Mups",VLOOKUP($B214,アルファベット!B:C,2,0),"")</f>
        <v/>
      </c>
      <c r="O214" s="33" t="str">
        <f t="shared" si="28"/>
        <v/>
      </c>
      <c r="P214" s="33" t="str">
        <f>IF($F214="J-Mups",VLOOKUP($A214,郵便入庫用!A:H,6,0),"")</f>
        <v/>
      </c>
      <c r="Q214" s="33" t="str">
        <f t="shared" si="31"/>
        <v/>
      </c>
      <c r="R214" s="21" t="str">
        <f>IF($F214="J-Mups",VLOOKUP($A214,郵便入庫用!A:I,9,0),"")</f>
        <v/>
      </c>
    </row>
    <row r="215" spans="1:18">
      <c r="A215" s="21">
        <v>214</v>
      </c>
      <c r="B215" s="34" t="str">
        <f>IF(D215&lt;&gt;"",VLOOKUP($A215,郵便入庫用!$A:$M,2),"")</f>
        <v/>
      </c>
      <c r="C215" s="21"/>
      <c r="D215" s="35" t="str">
        <f>VLOOKUP($A215,郵便入庫用!$A:$M,4)&amp;""</f>
        <v/>
      </c>
      <c r="E215" s="22" t="str">
        <f>IF(D215&lt;&gt;"",VLOOKUP($A215,郵便入庫用!$A:$M,5),"")</f>
        <v/>
      </c>
      <c r="F215" s="33" t="str">
        <f>VLOOKUP($A215,郵便入庫用!$A:$M,10)&amp;""</f>
        <v/>
      </c>
      <c r="G215" s="33" t="str">
        <f>VLOOKUP($A215,郵便入庫用!$A:$M,11)&amp;""</f>
        <v/>
      </c>
      <c r="H215" s="33" t="str">
        <f>VLOOKUP($A215,郵便入庫用!$A:$M,12)&amp;""</f>
        <v/>
      </c>
      <c r="J215" s="44" t="str">
        <f t="shared" si="29"/>
        <v/>
      </c>
      <c r="K215" s="33" t="str">
        <f t="shared" si="26"/>
        <v/>
      </c>
      <c r="L215" s="33" t="str">
        <f t="shared" si="27"/>
        <v/>
      </c>
      <c r="M215" s="33" t="str">
        <f t="shared" si="30"/>
        <v/>
      </c>
      <c r="N215" s="33" t="str">
        <f>IF($F215="J-Mups",VLOOKUP($B215,アルファベット!B:C,2,0),"")</f>
        <v/>
      </c>
      <c r="O215" s="33" t="str">
        <f t="shared" si="28"/>
        <v/>
      </c>
      <c r="P215" s="33" t="str">
        <f>IF($F215="J-Mups",VLOOKUP($A215,郵便入庫用!A:H,6,0),"")</f>
        <v/>
      </c>
      <c r="Q215" s="33" t="str">
        <f t="shared" si="31"/>
        <v/>
      </c>
      <c r="R215" s="21" t="str">
        <f>IF($F215="J-Mups",VLOOKUP($A215,郵便入庫用!A:I,9,0),"")</f>
        <v/>
      </c>
    </row>
    <row r="216" spans="1:18">
      <c r="A216" s="21">
        <v>215</v>
      </c>
      <c r="B216" s="34" t="str">
        <f>IF(D216&lt;&gt;"",VLOOKUP($A216,郵便入庫用!$A:$M,2),"")</f>
        <v/>
      </c>
      <c r="C216" s="21"/>
      <c r="D216" s="35" t="str">
        <f>VLOOKUP($A216,郵便入庫用!$A:$M,4)&amp;""</f>
        <v/>
      </c>
      <c r="E216" s="22" t="str">
        <f>IF(D216&lt;&gt;"",VLOOKUP($A216,郵便入庫用!$A:$M,5),"")</f>
        <v/>
      </c>
      <c r="F216" s="33" t="str">
        <f>VLOOKUP($A216,郵便入庫用!$A:$M,10)&amp;""</f>
        <v/>
      </c>
      <c r="G216" s="33" t="str">
        <f>VLOOKUP($A216,郵便入庫用!$A:$M,11)&amp;""</f>
        <v/>
      </c>
      <c r="H216" s="33" t="str">
        <f>VLOOKUP($A216,郵便入庫用!$A:$M,12)&amp;""</f>
        <v/>
      </c>
      <c r="J216" s="44" t="str">
        <f t="shared" si="29"/>
        <v/>
      </c>
      <c r="K216" s="33" t="str">
        <f t="shared" si="26"/>
        <v/>
      </c>
      <c r="L216" s="33" t="str">
        <f t="shared" si="27"/>
        <v/>
      </c>
      <c r="M216" s="33" t="str">
        <f t="shared" si="30"/>
        <v/>
      </c>
      <c r="N216" s="33" t="str">
        <f>IF($F216="J-Mups",VLOOKUP($B216,アルファベット!B:C,2,0),"")</f>
        <v/>
      </c>
      <c r="O216" s="33" t="str">
        <f t="shared" si="28"/>
        <v/>
      </c>
      <c r="P216" s="33" t="str">
        <f>IF($F216="J-Mups",VLOOKUP($A216,郵便入庫用!A:H,6,0),"")</f>
        <v/>
      </c>
      <c r="Q216" s="33" t="str">
        <f t="shared" si="31"/>
        <v/>
      </c>
      <c r="R216" s="21" t="str">
        <f>IF($F216="J-Mups",VLOOKUP($A216,郵便入庫用!A:I,9,0),"")</f>
        <v/>
      </c>
    </row>
    <row r="217" spans="1:18">
      <c r="A217" s="21">
        <v>216</v>
      </c>
      <c r="B217" s="34" t="str">
        <f>IF(D217&lt;&gt;"",VLOOKUP($A217,郵便入庫用!$A:$M,2),"")</f>
        <v/>
      </c>
      <c r="C217" s="21"/>
      <c r="D217" s="35" t="str">
        <f>VLOOKUP($A217,郵便入庫用!$A:$M,4)&amp;""</f>
        <v/>
      </c>
      <c r="E217" s="22" t="str">
        <f>IF(D217&lt;&gt;"",VLOOKUP($A217,郵便入庫用!$A:$M,5),"")</f>
        <v/>
      </c>
      <c r="F217" s="33" t="str">
        <f>VLOOKUP($A217,郵便入庫用!$A:$M,10)&amp;""</f>
        <v/>
      </c>
      <c r="G217" s="33" t="str">
        <f>VLOOKUP($A217,郵便入庫用!$A:$M,11)&amp;""</f>
        <v/>
      </c>
      <c r="H217" s="33" t="str">
        <f>VLOOKUP($A217,郵便入庫用!$A:$M,12)&amp;""</f>
        <v/>
      </c>
      <c r="J217" s="44" t="str">
        <f t="shared" si="29"/>
        <v/>
      </c>
      <c r="K217" s="33" t="str">
        <f t="shared" si="26"/>
        <v/>
      </c>
      <c r="L217" s="33" t="str">
        <f t="shared" si="27"/>
        <v/>
      </c>
      <c r="M217" s="33" t="str">
        <f t="shared" si="30"/>
        <v/>
      </c>
      <c r="N217" s="33" t="str">
        <f>IF($F217="J-Mups",VLOOKUP($B217,アルファベット!B:C,2,0),"")</f>
        <v/>
      </c>
      <c r="O217" s="33" t="str">
        <f t="shared" si="28"/>
        <v/>
      </c>
      <c r="P217" s="33" t="str">
        <f>IF($F217="J-Mups",VLOOKUP($A217,郵便入庫用!A:H,6,0),"")</f>
        <v/>
      </c>
      <c r="Q217" s="33" t="str">
        <f t="shared" si="31"/>
        <v/>
      </c>
      <c r="R217" s="21" t="str">
        <f>IF($F217="J-Mups",VLOOKUP($A217,郵便入庫用!A:I,9,0),"")</f>
        <v/>
      </c>
    </row>
    <row r="218" spans="1:18">
      <c r="A218" s="21">
        <v>217</v>
      </c>
      <c r="B218" s="34" t="str">
        <f>IF(D218&lt;&gt;"",VLOOKUP($A218,郵便入庫用!$A:$M,2),"")</f>
        <v/>
      </c>
      <c r="C218" s="21"/>
      <c r="D218" s="35" t="str">
        <f>VLOOKUP($A218,郵便入庫用!$A:$M,4)&amp;""</f>
        <v/>
      </c>
      <c r="E218" s="22" t="str">
        <f>IF(D218&lt;&gt;"",VLOOKUP($A218,郵便入庫用!$A:$M,5),"")</f>
        <v/>
      </c>
      <c r="F218" s="33" t="str">
        <f>VLOOKUP($A218,郵便入庫用!$A:$M,10)&amp;""</f>
        <v/>
      </c>
      <c r="G218" s="33" t="str">
        <f>VLOOKUP($A218,郵便入庫用!$A:$M,11)&amp;""</f>
        <v/>
      </c>
      <c r="H218" s="33" t="str">
        <f>VLOOKUP($A218,郵便入庫用!$A:$M,12)&amp;""</f>
        <v/>
      </c>
      <c r="J218" s="44" t="str">
        <f t="shared" si="29"/>
        <v/>
      </c>
      <c r="K218" s="33" t="str">
        <f t="shared" si="26"/>
        <v/>
      </c>
      <c r="L218" s="33" t="str">
        <f t="shared" si="27"/>
        <v/>
      </c>
      <c r="M218" s="33" t="str">
        <f t="shared" si="30"/>
        <v/>
      </c>
      <c r="N218" s="33" t="str">
        <f>IF($F218="J-Mups",VLOOKUP($B218,アルファベット!B:C,2,0),"")</f>
        <v/>
      </c>
      <c r="O218" s="33" t="str">
        <f t="shared" si="28"/>
        <v/>
      </c>
      <c r="P218" s="33" t="str">
        <f>IF($F218="J-Mups",VLOOKUP($A218,郵便入庫用!A:H,6,0),"")</f>
        <v/>
      </c>
      <c r="Q218" s="33" t="str">
        <f t="shared" si="31"/>
        <v/>
      </c>
      <c r="R218" s="21" t="str">
        <f>IF($F218="J-Mups",VLOOKUP($A218,郵便入庫用!A:I,9,0),"")</f>
        <v/>
      </c>
    </row>
    <row r="219" spans="1:18">
      <c r="A219" s="21">
        <v>218</v>
      </c>
      <c r="B219" s="34" t="str">
        <f>IF(D219&lt;&gt;"",VLOOKUP($A219,郵便入庫用!$A:$M,2),"")</f>
        <v/>
      </c>
      <c r="C219" s="21"/>
      <c r="D219" s="35" t="str">
        <f>VLOOKUP($A219,郵便入庫用!$A:$M,4)&amp;""</f>
        <v/>
      </c>
      <c r="E219" s="22" t="str">
        <f>IF(D219&lt;&gt;"",VLOOKUP($A219,郵便入庫用!$A:$M,5),"")</f>
        <v/>
      </c>
      <c r="F219" s="33" t="str">
        <f>VLOOKUP($A219,郵便入庫用!$A:$M,10)&amp;""</f>
        <v/>
      </c>
      <c r="G219" s="33" t="str">
        <f>VLOOKUP($A219,郵便入庫用!$A:$M,11)&amp;""</f>
        <v/>
      </c>
      <c r="H219" s="33" t="str">
        <f>VLOOKUP($A219,郵便入庫用!$A:$M,12)&amp;""</f>
        <v/>
      </c>
      <c r="J219" s="44" t="str">
        <f t="shared" si="29"/>
        <v/>
      </c>
      <c r="K219" s="33" t="str">
        <f t="shared" si="26"/>
        <v/>
      </c>
      <c r="L219" s="33" t="str">
        <f t="shared" si="27"/>
        <v/>
      </c>
      <c r="M219" s="33" t="str">
        <f t="shared" si="30"/>
        <v/>
      </c>
      <c r="N219" s="33" t="str">
        <f>IF($F219="J-Mups",VLOOKUP($B219,アルファベット!B:C,2,0),"")</f>
        <v/>
      </c>
      <c r="O219" s="33" t="str">
        <f t="shared" si="28"/>
        <v/>
      </c>
      <c r="P219" s="33" t="str">
        <f>IF($F219="J-Mups",VLOOKUP($A219,郵便入庫用!A:H,6,0),"")</f>
        <v/>
      </c>
      <c r="Q219" s="33" t="str">
        <f t="shared" si="31"/>
        <v/>
      </c>
      <c r="R219" s="21" t="str">
        <f>IF($F219="J-Mups",VLOOKUP($A219,郵便入庫用!A:I,9,0),"")</f>
        <v/>
      </c>
    </row>
    <row r="220" spans="1:18">
      <c r="A220" s="21">
        <v>219</v>
      </c>
      <c r="B220" s="34" t="str">
        <f>IF(D220&lt;&gt;"",VLOOKUP($A220,郵便入庫用!$A:$M,2),"")</f>
        <v/>
      </c>
      <c r="C220" s="21"/>
      <c r="D220" s="35" t="str">
        <f>VLOOKUP($A220,郵便入庫用!$A:$M,4)&amp;""</f>
        <v/>
      </c>
      <c r="E220" s="22" t="str">
        <f>IF(D220&lt;&gt;"",VLOOKUP($A220,郵便入庫用!$A:$M,5),"")</f>
        <v/>
      </c>
      <c r="F220" s="33" t="str">
        <f>VLOOKUP($A220,郵便入庫用!$A:$M,10)&amp;""</f>
        <v/>
      </c>
      <c r="G220" s="33" t="str">
        <f>VLOOKUP($A220,郵便入庫用!$A:$M,11)&amp;""</f>
        <v/>
      </c>
      <c r="H220" s="33" t="str">
        <f>VLOOKUP($A220,郵便入庫用!$A:$M,12)&amp;""</f>
        <v/>
      </c>
      <c r="J220" s="44" t="str">
        <f t="shared" si="29"/>
        <v/>
      </c>
      <c r="K220" s="33" t="str">
        <f t="shared" si="26"/>
        <v/>
      </c>
      <c r="L220" s="33" t="str">
        <f t="shared" si="27"/>
        <v/>
      </c>
      <c r="M220" s="33" t="str">
        <f t="shared" si="30"/>
        <v/>
      </c>
      <c r="N220" s="33" t="str">
        <f>IF($F220="J-Mups",VLOOKUP($B220,アルファベット!B:C,2,0),"")</f>
        <v/>
      </c>
      <c r="O220" s="33" t="str">
        <f t="shared" si="28"/>
        <v/>
      </c>
      <c r="P220" s="33" t="str">
        <f>IF($F220="J-Mups",VLOOKUP($A220,郵便入庫用!A:H,6,0),"")</f>
        <v/>
      </c>
      <c r="Q220" s="33" t="str">
        <f t="shared" si="31"/>
        <v/>
      </c>
      <c r="R220" s="21" t="str">
        <f>IF($F220="J-Mups",VLOOKUP($A220,郵便入庫用!A:I,9,0),"")</f>
        <v/>
      </c>
    </row>
    <row r="221" spans="1:18">
      <c r="A221" s="21">
        <v>220</v>
      </c>
      <c r="B221" s="34" t="str">
        <f>IF(D221&lt;&gt;"",VLOOKUP($A221,郵便入庫用!$A:$M,2),"")</f>
        <v/>
      </c>
      <c r="C221" s="21"/>
      <c r="D221" s="35" t="str">
        <f>VLOOKUP($A221,郵便入庫用!$A:$M,4)&amp;""</f>
        <v/>
      </c>
      <c r="E221" s="22" t="str">
        <f>IF(D221&lt;&gt;"",VLOOKUP($A221,郵便入庫用!$A:$M,5),"")</f>
        <v/>
      </c>
      <c r="F221" s="33" t="str">
        <f>VLOOKUP($A221,郵便入庫用!$A:$M,10)&amp;""</f>
        <v/>
      </c>
      <c r="G221" s="33" t="str">
        <f>VLOOKUP($A221,郵便入庫用!$A:$M,11)&amp;""</f>
        <v/>
      </c>
      <c r="H221" s="33" t="str">
        <f>VLOOKUP($A221,郵便入庫用!$A:$M,12)&amp;""</f>
        <v/>
      </c>
      <c r="J221" s="44" t="str">
        <f t="shared" si="29"/>
        <v/>
      </c>
      <c r="K221" s="33" t="str">
        <f t="shared" si="26"/>
        <v/>
      </c>
      <c r="L221" s="33" t="str">
        <f t="shared" si="27"/>
        <v/>
      </c>
      <c r="M221" s="33" t="str">
        <f t="shared" si="30"/>
        <v/>
      </c>
      <c r="N221" s="33" t="str">
        <f>IF($F221="J-Mups",VLOOKUP($B221,アルファベット!B:C,2,0),"")</f>
        <v/>
      </c>
      <c r="O221" s="33" t="str">
        <f t="shared" si="28"/>
        <v/>
      </c>
      <c r="P221" s="33" t="str">
        <f>IF($F221="J-Mups",VLOOKUP($A221,郵便入庫用!A:H,6,0),"")</f>
        <v/>
      </c>
      <c r="Q221" s="33" t="str">
        <f t="shared" si="31"/>
        <v/>
      </c>
      <c r="R221" s="21" t="str">
        <f>IF($F221="J-Mups",VLOOKUP($A221,郵便入庫用!A:I,9,0),"")</f>
        <v/>
      </c>
    </row>
    <row r="222" spans="1:18">
      <c r="A222" s="21">
        <v>221</v>
      </c>
      <c r="B222" s="34" t="str">
        <f>IF(D222&lt;&gt;"",VLOOKUP($A222,郵便入庫用!$A:$M,2),"")</f>
        <v/>
      </c>
      <c r="C222" s="21"/>
      <c r="D222" s="35" t="str">
        <f>VLOOKUP($A222,郵便入庫用!$A:$M,4)&amp;""</f>
        <v/>
      </c>
      <c r="E222" s="22" t="str">
        <f>IF(D222&lt;&gt;"",VLOOKUP($A222,郵便入庫用!$A:$M,5),"")</f>
        <v/>
      </c>
      <c r="F222" s="33" t="str">
        <f>VLOOKUP($A222,郵便入庫用!$A:$M,10)&amp;""</f>
        <v/>
      </c>
      <c r="G222" s="33" t="str">
        <f>VLOOKUP($A222,郵便入庫用!$A:$M,11)&amp;""</f>
        <v/>
      </c>
      <c r="H222" s="33" t="str">
        <f>VLOOKUP($A222,郵便入庫用!$A:$M,12)&amp;""</f>
        <v/>
      </c>
      <c r="J222" s="44" t="str">
        <f t="shared" si="29"/>
        <v/>
      </c>
      <c r="K222" s="33" t="str">
        <f t="shared" si="26"/>
        <v/>
      </c>
      <c r="L222" s="33" t="str">
        <f t="shared" si="27"/>
        <v/>
      </c>
      <c r="M222" s="33" t="str">
        <f t="shared" si="30"/>
        <v/>
      </c>
      <c r="N222" s="33" t="str">
        <f>IF($F222="J-Mups",VLOOKUP($B222,アルファベット!B:C,2,0),"")</f>
        <v/>
      </c>
      <c r="O222" s="33" t="str">
        <f t="shared" si="28"/>
        <v/>
      </c>
      <c r="P222" s="33" t="str">
        <f>IF($F222="J-Mups",VLOOKUP($A222,郵便入庫用!A:H,6,0),"")</f>
        <v/>
      </c>
      <c r="Q222" s="33" t="str">
        <f t="shared" si="31"/>
        <v/>
      </c>
      <c r="R222" s="21" t="str">
        <f>IF($F222="J-Mups",VLOOKUP($A222,郵便入庫用!A:I,9,0),"")</f>
        <v/>
      </c>
    </row>
    <row r="223" spans="1:18">
      <c r="A223" s="21">
        <v>222</v>
      </c>
      <c r="B223" s="34" t="str">
        <f>IF(D223&lt;&gt;"",VLOOKUP($A223,郵便入庫用!$A:$M,2),"")</f>
        <v/>
      </c>
      <c r="C223" s="21"/>
      <c r="D223" s="35" t="str">
        <f>VLOOKUP($A223,郵便入庫用!$A:$M,4)&amp;""</f>
        <v/>
      </c>
      <c r="E223" s="22" t="str">
        <f>IF(D223&lt;&gt;"",VLOOKUP($A223,郵便入庫用!$A:$M,5),"")</f>
        <v/>
      </c>
      <c r="F223" s="33" t="str">
        <f>VLOOKUP($A223,郵便入庫用!$A:$M,10)&amp;""</f>
        <v/>
      </c>
      <c r="G223" s="33" t="str">
        <f>VLOOKUP($A223,郵便入庫用!$A:$M,11)&amp;""</f>
        <v/>
      </c>
      <c r="H223" s="33" t="str">
        <f>VLOOKUP($A223,郵便入庫用!$A:$M,12)&amp;""</f>
        <v/>
      </c>
      <c r="J223" s="44" t="str">
        <f t="shared" si="29"/>
        <v/>
      </c>
      <c r="K223" s="33" t="str">
        <f t="shared" si="26"/>
        <v/>
      </c>
      <c r="L223" s="33" t="str">
        <f t="shared" si="27"/>
        <v/>
      </c>
      <c r="M223" s="33" t="str">
        <f t="shared" si="30"/>
        <v/>
      </c>
      <c r="N223" s="33" t="str">
        <f>IF($F223="J-Mups",VLOOKUP($B223,アルファベット!B:C,2,0),"")</f>
        <v/>
      </c>
      <c r="O223" s="33" t="str">
        <f t="shared" si="28"/>
        <v/>
      </c>
      <c r="P223" s="33" t="str">
        <f>IF($F223="J-Mups",VLOOKUP($A223,郵便入庫用!A:H,6,0),"")</f>
        <v/>
      </c>
      <c r="Q223" s="33" t="str">
        <f t="shared" si="31"/>
        <v/>
      </c>
      <c r="R223" s="21" t="str">
        <f>IF($F223="J-Mups",VLOOKUP($A223,郵便入庫用!A:I,9,0),"")</f>
        <v/>
      </c>
    </row>
    <row r="224" spans="1:18">
      <c r="A224" s="21">
        <v>223</v>
      </c>
      <c r="B224" s="34" t="str">
        <f>IF(D224&lt;&gt;"",VLOOKUP($A224,郵便入庫用!$A:$M,2),"")</f>
        <v/>
      </c>
      <c r="C224" s="21"/>
      <c r="D224" s="35" t="str">
        <f>VLOOKUP($A224,郵便入庫用!$A:$M,4)&amp;""</f>
        <v/>
      </c>
      <c r="E224" s="22" t="str">
        <f>IF(D224&lt;&gt;"",VLOOKUP($A224,郵便入庫用!$A:$M,5),"")</f>
        <v/>
      </c>
      <c r="F224" s="33" t="str">
        <f>VLOOKUP($A224,郵便入庫用!$A:$M,10)&amp;""</f>
        <v/>
      </c>
      <c r="G224" s="33" t="str">
        <f>VLOOKUP($A224,郵便入庫用!$A:$M,11)&amp;""</f>
        <v/>
      </c>
      <c r="H224" s="33" t="str">
        <f>VLOOKUP($A224,郵便入庫用!$A:$M,12)&amp;""</f>
        <v/>
      </c>
      <c r="J224" s="44" t="str">
        <f t="shared" si="29"/>
        <v/>
      </c>
      <c r="K224" s="33" t="str">
        <f t="shared" si="26"/>
        <v/>
      </c>
      <c r="L224" s="33" t="str">
        <f t="shared" si="27"/>
        <v/>
      </c>
      <c r="M224" s="33" t="str">
        <f t="shared" si="30"/>
        <v/>
      </c>
      <c r="N224" s="33" t="str">
        <f>IF($F224="J-Mups",VLOOKUP($B224,アルファベット!B:C,2,0),"")</f>
        <v/>
      </c>
      <c r="O224" s="33" t="str">
        <f t="shared" si="28"/>
        <v/>
      </c>
      <c r="P224" s="33" t="str">
        <f>IF($F224="J-Mups",VLOOKUP($A224,郵便入庫用!A:H,6,0),"")</f>
        <v/>
      </c>
      <c r="Q224" s="33" t="str">
        <f t="shared" si="31"/>
        <v/>
      </c>
      <c r="R224" s="21" t="str">
        <f>IF($F224="J-Mups",VLOOKUP($A224,郵便入庫用!A:I,9,0),"")</f>
        <v/>
      </c>
    </row>
    <row r="225" spans="1:18">
      <c r="A225" s="21">
        <v>224</v>
      </c>
      <c r="B225" s="34" t="str">
        <f>IF(D225&lt;&gt;"",VLOOKUP($A225,郵便入庫用!$A:$M,2),"")</f>
        <v/>
      </c>
      <c r="C225" s="21"/>
      <c r="D225" s="35" t="str">
        <f>VLOOKUP($A225,郵便入庫用!$A:$M,4)&amp;""</f>
        <v/>
      </c>
      <c r="E225" s="22" t="str">
        <f>IF(D225&lt;&gt;"",VLOOKUP($A225,郵便入庫用!$A:$M,5),"")</f>
        <v/>
      </c>
      <c r="F225" s="33" t="str">
        <f>VLOOKUP($A225,郵便入庫用!$A:$M,10)&amp;""</f>
        <v/>
      </c>
      <c r="G225" s="33" t="str">
        <f>VLOOKUP($A225,郵便入庫用!$A:$M,11)&amp;""</f>
        <v/>
      </c>
      <c r="H225" s="33" t="str">
        <f>VLOOKUP($A225,郵便入庫用!$A:$M,12)&amp;""</f>
        <v/>
      </c>
      <c r="J225" s="44" t="str">
        <f t="shared" si="29"/>
        <v/>
      </c>
      <c r="K225" s="33" t="str">
        <f t="shared" si="26"/>
        <v/>
      </c>
      <c r="L225" s="33" t="str">
        <f t="shared" si="27"/>
        <v/>
      </c>
      <c r="M225" s="33" t="str">
        <f t="shared" si="30"/>
        <v/>
      </c>
      <c r="N225" s="33" t="str">
        <f>IF($F225="J-Mups",VLOOKUP($B225,アルファベット!B:C,2,0),"")</f>
        <v/>
      </c>
      <c r="O225" s="33" t="str">
        <f t="shared" si="28"/>
        <v/>
      </c>
      <c r="P225" s="33" t="str">
        <f>IF($F225="J-Mups",VLOOKUP($A225,郵便入庫用!A:H,6,0),"")</f>
        <v/>
      </c>
      <c r="Q225" s="33" t="str">
        <f t="shared" si="31"/>
        <v/>
      </c>
      <c r="R225" s="21" t="str">
        <f>IF($F225="J-Mups",VLOOKUP($A225,郵便入庫用!A:I,9,0),"")</f>
        <v/>
      </c>
    </row>
    <row r="226" spans="1:18">
      <c r="A226" s="21">
        <v>225</v>
      </c>
      <c r="B226" s="34" t="str">
        <f>IF(D226&lt;&gt;"",VLOOKUP($A226,郵便入庫用!$A:$M,2),"")</f>
        <v/>
      </c>
      <c r="C226" s="21"/>
      <c r="D226" s="35" t="str">
        <f>VLOOKUP($A226,郵便入庫用!$A:$M,4)&amp;""</f>
        <v/>
      </c>
      <c r="E226" s="22" t="str">
        <f>IF(D226&lt;&gt;"",VLOOKUP($A226,郵便入庫用!$A:$M,5),"")</f>
        <v/>
      </c>
      <c r="F226" s="33" t="str">
        <f>VLOOKUP($A226,郵便入庫用!$A:$M,10)&amp;""</f>
        <v/>
      </c>
      <c r="G226" s="33" t="str">
        <f>VLOOKUP($A226,郵便入庫用!$A:$M,11)&amp;""</f>
        <v/>
      </c>
      <c r="H226" s="33" t="str">
        <f>VLOOKUP($A226,郵便入庫用!$A:$M,12)&amp;""</f>
        <v/>
      </c>
      <c r="J226" s="44" t="str">
        <f t="shared" si="29"/>
        <v/>
      </c>
      <c r="K226" s="33" t="str">
        <f t="shared" si="26"/>
        <v/>
      </c>
      <c r="L226" s="33" t="str">
        <f t="shared" si="27"/>
        <v/>
      </c>
      <c r="M226" s="33" t="str">
        <f t="shared" si="30"/>
        <v/>
      </c>
      <c r="N226" s="33" t="str">
        <f>IF($F226="J-Mups",VLOOKUP($B226,アルファベット!B:C,2,0),"")</f>
        <v/>
      </c>
      <c r="O226" s="33" t="str">
        <f t="shared" si="28"/>
        <v/>
      </c>
      <c r="P226" s="33" t="str">
        <f>IF($F226="J-Mups",VLOOKUP($A226,郵便入庫用!A:H,6,0),"")</f>
        <v/>
      </c>
      <c r="Q226" s="33" t="str">
        <f t="shared" si="31"/>
        <v/>
      </c>
      <c r="R226" s="21" t="str">
        <f>IF($F226="J-Mups",VLOOKUP($A226,郵便入庫用!A:I,9,0),"")</f>
        <v/>
      </c>
    </row>
    <row r="227" spans="1:18">
      <c r="A227" s="21">
        <v>226</v>
      </c>
      <c r="B227" s="34" t="str">
        <f>IF(D227&lt;&gt;"",VLOOKUP($A227,郵便入庫用!$A:$M,2),"")</f>
        <v/>
      </c>
      <c r="C227" s="21"/>
      <c r="D227" s="35" t="str">
        <f>VLOOKUP($A227,郵便入庫用!$A:$M,4)&amp;""</f>
        <v/>
      </c>
      <c r="E227" s="22" t="str">
        <f>IF(D227&lt;&gt;"",VLOOKUP($A227,郵便入庫用!$A:$M,5),"")</f>
        <v/>
      </c>
      <c r="F227" s="33" t="str">
        <f>VLOOKUP($A227,郵便入庫用!$A:$M,10)&amp;""</f>
        <v/>
      </c>
      <c r="G227" s="33" t="str">
        <f>VLOOKUP($A227,郵便入庫用!$A:$M,11)&amp;""</f>
        <v/>
      </c>
      <c r="H227" s="33" t="str">
        <f>VLOOKUP($A227,郵便入庫用!$A:$M,12)&amp;""</f>
        <v/>
      </c>
      <c r="J227" s="44" t="str">
        <f t="shared" si="29"/>
        <v/>
      </c>
      <c r="K227" s="33" t="str">
        <f t="shared" si="26"/>
        <v/>
      </c>
      <c r="L227" s="33" t="str">
        <f t="shared" si="27"/>
        <v/>
      </c>
      <c r="M227" s="33" t="str">
        <f t="shared" si="30"/>
        <v/>
      </c>
      <c r="N227" s="33" t="str">
        <f>IF($F227="J-Mups",VLOOKUP($B227,アルファベット!B:C,2,0),"")</f>
        <v/>
      </c>
      <c r="O227" s="33" t="str">
        <f t="shared" si="28"/>
        <v/>
      </c>
      <c r="P227" s="33" t="str">
        <f>IF($F227="J-Mups",VLOOKUP($A227,郵便入庫用!A:H,6,0),"")</f>
        <v/>
      </c>
      <c r="Q227" s="33" t="str">
        <f t="shared" si="31"/>
        <v/>
      </c>
      <c r="R227" s="21" t="str">
        <f>IF($F227="J-Mups",VLOOKUP($A227,郵便入庫用!A:I,9,0),"")</f>
        <v/>
      </c>
    </row>
    <row r="228" spans="1:18">
      <c r="A228" s="21">
        <v>227</v>
      </c>
      <c r="B228" s="34" t="str">
        <f>IF(D228&lt;&gt;"",VLOOKUP($A228,郵便入庫用!$A:$M,2),"")</f>
        <v/>
      </c>
      <c r="C228" s="21"/>
      <c r="D228" s="35" t="str">
        <f>VLOOKUP($A228,郵便入庫用!$A:$M,4)&amp;""</f>
        <v/>
      </c>
      <c r="E228" s="22" t="str">
        <f>IF(D228&lt;&gt;"",VLOOKUP($A228,郵便入庫用!$A:$M,5),"")</f>
        <v/>
      </c>
      <c r="F228" s="33" t="str">
        <f>VLOOKUP($A228,郵便入庫用!$A:$M,10)&amp;""</f>
        <v/>
      </c>
      <c r="G228" s="33" t="str">
        <f>VLOOKUP($A228,郵便入庫用!$A:$M,11)&amp;""</f>
        <v/>
      </c>
      <c r="H228" s="33" t="str">
        <f>VLOOKUP($A228,郵便入庫用!$A:$M,12)&amp;""</f>
        <v/>
      </c>
      <c r="J228" s="44" t="str">
        <f t="shared" si="29"/>
        <v/>
      </c>
      <c r="K228" s="33" t="str">
        <f t="shared" si="26"/>
        <v/>
      </c>
      <c r="L228" s="33" t="str">
        <f t="shared" si="27"/>
        <v/>
      </c>
      <c r="M228" s="33" t="str">
        <f t="shared" si="30"/>
        <v/>
      </c>
      <c r="N228" s="33" t="str">
        <f>IF($F228="J-Mups",VLOOKUP($B228,アルファベット!B:C,2,0),"")</f>
        <v/>
      </c>
      <c r="O228" s="33" t="str">
        <f t="shared" si="28"/>
        <v/>
      </c>
      <c r="P228" s="33" t="str">
        <f>IF($F228="J-Mups",VLOOKUP($A228,郵便入庫用!A:H,6,0),"")</f>
        <v/>
      </c>
      <c r="Q228" s="33" t="str">
        <f t="shared" si="31"/>
        <v/>
      </c>
      <c r="R228" s="21" t="str">
        <f>IF($F228="J-Mups",VLOOKUP($A228,郵便入庫用!A:I,9,0),"")</f>
        <v/>
      </c>
    </row>
    <row r="229" spans="1:18">
      <c r="A229" s="21">
        <v>228</v>
      </c>
      <c r="B229" s="34" t="str">
        <f>IF(D229&lt;&gt;"",VLOOKUP($A229,郵便入庫用!$A:$M,2),"")</f>
        <v/>
      </c>
      <c r="C229" s="21"/>
      <c r="D229" s="35" t="str">
        <f>VLOOKUP($A229,郵便入庫用!$A:$M,4)&amp;""</f>
        <v/>
      </c>
      <c r="E229" s="22" t="str">
        <f>IF(D229&lt;&gt;"",VLOOKUP($A229,郵便入庫用!$A:$M,5),"")</f>
        <v/>
      </c>
      <c r="F229" s="33" t="str">
        <f>VLOOKUP($A229,郵便入庫用!$A:$M,10)&amp;""</f>
        <v/>
      </c>
      <c r="G229" s="33" t="str">
        <f>VLOOKUP($A229,郵便入庫用!$A:$M,11)&amp;""</f>
        <v/>
      </c>
      <c r="H229" s="33" t="str">
        <f>VLOOKUP($A229,郵便入庫用!$A:$M,12)&amp;""</f>
        <v/>
      </c>
      <c r="J229" s="44" t="str">
        <f t="shared" si="29"/>
        <v/>
      </c>
      <c r="K229" s="33" t="str">
        <f t="shared" si="26"/>
        <v/>
      </c>
      <c r="L229" s="33" t="str">
        <f t="shared" si="27"/>
        <v/>
      </c>
      <c r="M229" s="33" t="str">
        <f t="shared" si="30"/>
        <v/>
      </c>
      <c r="N229" s="33" t="str">
        <f>IF($F229="J-Mups",VLOOKUP($B229,アルファベット!B:C,2,0),"")</f>
        <v/>
      </c>
      <c r="O229" s="33" t="str">
        <f t="shared" si="28"/>
        <v/>
      </c>
      <c r="P229" s="33" t="str">
        <f>IF($F229="J-Mups",VLOOKUP($A229,郵便入庫用!A:H,6,0),"")</f>
        <v/>
      </c>
      <c r="Q229" s="33" t="str">
        <f t="shared" si="31"/>
        <v/>
      </c>
      <c r="R229" s="21" t="str">
        <f>IF($F229="J-Mups",VLOOKUP($A229,郵便入庫用!A:I,9,0),"")</f>
        <v/>
      </c>
    </row>
    <row r="230" spans="1:18">
      <c r="A230" s="21">
        <v>229</v>
      </c>
      <c r="B230" s="34" t="str">
        <f>IF(D230&lt;&gt;"",VLOOKUP($A230,郵便入庫用!$A:$M,2),"")</f>
        <v/>
      </c>
      <c r="C230" s="21"/>
      <c r="D230" s="35" t="str">
        <f>VLOOKUP($A230,郵便入庫用!$A:$M,4)&amp;""</f>
        <v/>
      </c>
      <c r="E230" s="22" t="str">
        <f>IF(D230&lt;&gt;"",VLOOKUP($A230,郵便入庫用!$A:$M,5),"")</f>
        <v/>
      </c>
      <c r="F230" s="33" t="str">
        <f>VLOOKUP($A230,郵便入庫用!$A:$M,10)&amp;""</f>
        <v/>
      </c>
      <c r="G230" s="33" t="str">
        <f>VLOOKUP($A230,郵便入庫用!$A:$M,11)&amp;""</f>
        <v/>
      </c>
      <c r="H230" s="33" t="str">
        <f>VLOOKUP($A230,郵便入庫用!$A:$M,12)&amp;""</f>
        <v/>
      </c>
      <c r="J230" s="44" t="str">
        <f t="shared" si="29"/>
        <v/>
      </c>
      <c r="K230" s="33" t="str">
        <f t="shared" si="26"/>
        <v/>
      </c>
      <c r="L230" s="33" t="str">
        <f t="shared" si="27"/>
        <v/>
      </c>
      <c r="M230" s="33" t="str">
        <f t="shared" si="30"/>
        <v/>
      </c>
      <c r="N230" s="33" t="str">
        <f>IF($F230="J-Mups",VLOOKUP($B230,アルファベット!B:C,2,0),"")</f>
        <v/>
      </c>
      <c r="O230" s="33" t="str">
        <f t="shared" si="28"/>
        <v/>
      </c>
      <c r="P230" s="33" t="str">
        <f>IF($F230="J-Mups",VLOOKUP($A230,郵便入庫用!A:H,6,0),"")</f>
        <v/>
      </c>
      <c r="Q230" s="33" t="str">
        <f t="shared" si="31"/>
        <v/>
      </c>
      <c r="R230" s="21" t="str">
        <f>IF($F230="J-Mups",VLOOKUP($A230,郵便入庫用!A:I,9,0),"")</f>
        <v/>
      </c>
    </row>
    <row r="231" spans="1:18">
      <c r="A231" s="21">
        <v>230</v>
      </c>
      <c r="B231" s="34" t="str">
        <f>IF(D231&lt;&gt;"",VLOOKUP($A231,郵便入庫用!$A:$M,2),"")</f>
        <v/>
      </c>
      <c r="C231" s="21"/>
      <c r="D231" s="35" t="str">
        <f>VLOOKUP($A231,郵便入庫用!$A:$M,4)&amp;""</f>
        <v/>
      </c>
      <c r="E231" s="22" t="str">
        <f>IF(D231&lt;&gt;"",VLOOKUP($A231,郵便入庫用!$A:$M,5),"")</f>
        <v/>
      </c>
      <c r="F231" s="33" t="str">
        <f>VLOOKUP($A231,郵便入庫用!$A:$M,10)&amp;""</f>
        <v/>
      </c>
      <c r="G231" s="33" t="str">
        <f>VLOOKUP($A231,郵便入庫用!$A:$M,11)&amp;""</f>
        <v/>
      </c>
      <c r="H231" s="33" t="str">
        <f>VLOOKUP($A231,郵便入庫用!$A:$M,12)&amp;""</f>
        <v/>
      </c>
      <c r="J231" s="44" t="str">
        <f t="shared" si="29"/>
        <v/>
      </c>
      <c r="K231" s="33" t="str">
        <f t="shared" si="26"/>
        <v/>
      </c>
      <c r="L231" s="33" t="str">
        <f t="shared" si="27"/>
        <v/>
      </c>
      <c r="M231" s="33" t="str">
        <f t="shared" si="30"/>
        <v/>
      </c>
      <c r="N231" s="33" t="str">
        <f>IF($F231="J-Mups",VLOOKUP($B231,アルファベット!B:C,2,0),"")</f>
        <v/>
      </c>
      <c r="O231" s="33" t="str">
        <f t="shared" si="28"/>
        <v/>
      </c>
      <c r="P231" s="33" t="str">
        <f>IF($F231="J-Mups",VLOOKUP($A231,郵便入庫用!A:H,6,0),"")</f>
        <v/>
      </c>
      <c r="Q231" s="33" t="str">
        <f t="shared" si="31"/>
        <v/>
      </c>
      <c r="R231" s="21" t="str">
        <f>IF($F231="J-Mups",VLOOKUP($A231,郵便入庫用!A:I,9,0),"")</f>
        <v/>
      </c>
    </row>
    <row r="232" spans="1:18">
      <c r="A232" s="21">
        <v>231</v>
      </c>
      <c r="B232" s="34" t="str">
        <f>IF(D232&lt;&gt;"",VLOOKUP($A232,郵便入庫用!$A:$M,2),"")</f>
        <v/>
      </c>
      <c r="C232" s="21"/>
      <c r="D232" s="35" t="str">
        <f>VLOOKUP($A232,郵便入庫用!$A:$M,4)&amp;""</f>
        <v/>
      </c>
      <c r="E232" s="22" t="str">
        <f>IF(D232&lt;&gt;"",VLOOKUP($A232,郵便入庫用!$A:$M,5),"")</f>
        <v/>
      </c>
      <c r="F232" s="33" t="str">
        <f>VLOOKUP($A232,郵便入庫用!$A:$M,10)&amp;""</f>
        <v/>
      </c>
      <c r="G232" s="33" t="str">
        <f>VLOOKUP($A232,郵便入庫用!$A:$M,11)&amp;""</f>
        <v/>
      </c>
      <c r="H232" s="33" t="str">
        <f>VLOOKUP($A232,郵便入庫用!$A:$M,12)&amp;""</f>
        <v/>
      </c>
      <c r="J232" s="44" t="str">
        <f t="shared" si="29"/>
        <v/>
      </c>
      <c r="K232" s="33" t="str">
        <f t="shared" si="26"/>
        <v/>
      </c>
      <c r="L232" s="33" t="str">
        <f t="shared" si="27"/>
        <v/>
      </c>
      <c r="M232" s="33" t="str">
        <f t="shared" si="30"/>
        <v/>
      </c>
      <c r="N232" s="33" t="str">
        <f>IF($F232="J-Mups",VLOOKUP($B232,アルファベット!B:C,2,0),"")</f>
        <v/>
      </c>
      <c r="O232" s="33" t="str">
        <f t="shared" si="28"/>
        <v/>
      </c>
      <c r="P232" s="33" t="str">
        <f>IF($F232="J-Mups",VLOOKUP($A232,郵便入庫用!A:H,6,0),"")</f>
        <v/>
      </c>
      <c r="Q232" s="33" t="str">
        <f t="shared" si="31"/>
        <v/>
      </c>
      <c r="R232" s="21" t="str">
        <f>IF($F232="J-Mups",VLOOKUP($A232,郵便入庫用!A:I,9,0),"")</f>
        <v/>
      </c>
    </row>
    <row r="233" spans="1:18">
      <c r="A233" s="21">
        <v>232</v>
      </c>
      <c r="B233" s="34" t="str">
        <f>IF(D233&lt;&gt;"",VLOOKUP($A233,郵便入庫用!$A:$M,2),"")</f>
        <v/>
      </c>
      <c r="C233" s="21"/>
      <c r="D233" s="35" t="str">
        <f>VLOOKUP($A233,郵便入庫用!$A:$M,4)&amp;""</f>
        <v/>
      </c>
      <c r="E233" s="22" t="str">
        <f>IF(D233&lt;&gt;"",VLOOKUP($A233,郵便入庫用!$A:$M,5),"")</f>
        <v/>
      </c>
      <c r="F233" s="33" t="str">
        <f>VLOOKUP($A233,郵便入庫用!$A:$M,10)&amp;""</f>
        <v/>
      </c>
      <c r="G233" s="33" t="str">
        <f>VLOOKUP($A233,郵便入庫用!$A:$M,11)&amp;""</f>
        <v/>
      </c>
      <c r="H233" s="33" t="str">
        <f>VLOOKUP($A233,郵便入庫用!$A:$M,12)&amp;""</f>
        <v/>
      </c>
      <c r="J233" s="44" t="str">
        <f t="shared" si="29"/>
        <v/>
      </c>
      <c r="K233" s="33" t="str">
        <f t="shared" si="26"/>
        <v/>
      </c>
      <c r="L233" s="33" t="str">
        <f t="shared" si="27"/>
        <v/>
      </c>
      <c r="M233" s="33" t="str">
        <f t="shared" si="30"/>
        <v/>
      </c>
      <c r="N233" s="33" t="str">
        <f>IF($F233="J-Mups",VLOOKUP($B233,アルファベット!B:C,2,0),"")</f>
        <v/>
      </c>
      <c r="O233" s="33" t="str">
        <f t="shared" si="28"/>
        <v/>
      </c>
      <c r="P233" s="33" t="str">
        <f>IF($F233="J-Mups",VLOOKUP($A233,郵便入庫用!A:H,6,0),"")</f>
        <v/>
      </c>
      <c r="Q233" s="33" t="str">
        <f t="shared" si="31"/>
        <v/>
      </c>
      <c r="R233" s="21" t="str">
        <f>IF($F233="J-Mups",VLOOKUP($A233,郵便入庫用!A:I,9,0),"")</f>
        <v/>
      </c>
    </row>
    <row r="234" spans="1:18">
      <c r="A234" s="21">
        <v>233</v>
      </c>
      <c r="B234" s="34" t="str">
        <f>IF(D234&lt;&gt;"",VLOOKUP($A234,郵便入庫用!$A:$M,2),"")</f>
        <v/>
      </c>
      <c r="C234" s="21"/>
      <c r="D234" s="35" t="str">
        <f>VLOOKUP($A234,郵便入庫用!$A:$M,4)&amp;""</f>
        <v/>
      </c>
      <c r="E234" s="22" t="str">
        <f>IF(D234&lt;&gt;"",VLOOKUP($A234,郵便入庫用!$A:$M,5),"")</f>
        <v/>
      </c>
      <c r="F234" s="33" t="str">
        <f>VLOOKUP($A234,郵便入庫用!$A:$M,10)&amp;""</f>
        <v/>
      </c>
      <c r="G234" s="33" t="str">
        <f>VLOOKUP($A234,郵便入庫用!$A:$M,11)&amp;""</f>
        <v/>
      </c>
      <c r="H234" s="33" t="str">
        <f>VLOOKUP($A234,郵便入庫用!$A:$M,12)&amp;""</f>
        <v/>
      </c>
      <c r="J234" s="44" t="str">
        <f t="shared" si="29"/>
        <v/>
      </c>
      <c r="K234" s="33" t="str">
        <f t="shared" si="26"/>
        <v/>
      </c>
      <c r="L234" s="33" t="str">
        <f t="shared" si="27"/>
        <v/>
      </c>
      <c r="M234" s="33" t="str">
        <f t="shared" si="30"/>
        <v/>
      </c>
      <c r="N234" s="33" t="str">
        <f>IF($F234="J-Mups",VLOOKUP($B234,アルファベット!B:C,2,0),"")</f>
        <v/>
      </c>
      <c r="O234" s="33" t="str">
        <f t="shared" si="28"/>
        <v/>
      </c>
      <c r="P234" s="33" t="str">
        <f>IF($F234="J-Mups",VLOOKUP($A234,郵便入庫用!A:H,6,0),"")</f>
        <v/>
      </c>
      <c r="Q234" s="33" t="str">
        <f t="shared" si="31"/>
        <v/>
      </c>
      <c r="R234" s="21" t="str">
        <f>IF($F234="J-Mups",VLOOKUP($A234,郵便入庫用!A:I,9,0),"")</f>
        <v/>
      </c>
    </row>
    <row r="235" spans="1:18">
      <c r="A235" s="21">
        <v>234</v>
      </c>
      <c r="B235" s="34" t="str">
        <f>IF(D235&lt;&gt;"",VLOOKUP($A235,郵便入庫用!$A:$M,2),"")</f>
        <v/>
      </c>
      <c r="C235" s="21"/>
      <c r="D235" s="35" t="str">
        <f>VLOOKUP($A235,郵便入庫用!$A:$M,4)&amp;""</f>
        <v/>
      </c>
      <c r="E235" s="22" t="str">
        <f>IF(D235&lt;&gt;"",VLOOKUP($A235,郵便入庫用!$A:$M,5),"")</f>
        <v/>
      </c>
      <c r="F235" s="33" t="str">
        <f>VLOOKUP($A235,郵便入庫用!$A:$M,10)&amp;""</f>
        <v/>
      </c>
      <c r="G235" s="33" t="str">
        <f>VLOOKUP($A235,郵便入庫用!$A:$M,11)&amp;""</f>
        <v/>
      </c>
      <c r="H235" s="33" t="str">
        <f>VLOOKUP($A235,郵便入庫用!$A:$M,12)&amp;""</f>
        <v/>
      </c>
      <c r="J235" s="44" t="str">
        <f t="shared" si="29"/>
        <v/>
      </c>
      <c r="K235" s="33" t="str">
        <f t="shared" si="26"/>
        <v/>
      </c>
      <c r="L235" s="33" t="str">
        <f t="shared" si="27"/>
        <v/>
      </c>
      <c r="M235" s="33" t="str">
        <f t="shared" si="30"/>
        <v/>
      </c>
      <c r="N235" s="33" t="str">
        <f>IF($F235="J-Mups",VLOOKUP($B235,アルファベット!B:C,2,0),"")</f>
        <v/>
      </c>
      <c r="O235" s="33" t="str">
        <f t="shared" si="28"/>
        <v/>
      </c>
      <c r="P235" s="33" t="str">
        <f>IF($F235="J-Mups",VLOOKUP($A235,郵便入庫用!A:H,6,0),"")</f>
        <v/>
      </c>
      <c r="Q235" s="33" t="str">
        <f t="shared" si="31"/>
        <v/>
      </c>
      <c r="R235" s="21" t="str">
        <f>IF($F235="J-Mups",VLOOKUP($A235,郵便入庫用!A:I,9,0),"")</f>
        <v/>
      </c>
    </row>
    <row r="236" spans="1:18">
      <c r="A236" s="21">
        <v>235</v>
      </c>
      <c r="B236" s="34" t="str">
        <f>IF(D236&lt;&gt;"",VLOOKUP($A236,郵便入庫用!$A:$M,2),"")</f>
        <v/>
      </c>
      <c r="C236" s="21"/>
      <c r="D236" s="35" t="str">
        <f>VLOOKUP($A236,郵便入庫用!$A:$M,4)&amp;""</f>
        <v/>
      </c>
      <c r="E236" s="22" t="str">
        <f>IF(D236&lt;&gt;"",VLOOKUP($A236,郵便入庫用!$A:$M,5),"")</f>
        <v/>
      </c>
      <c r="F236" s="33" t="str">
        <f>VLOOKUP($A236,郵便入庫用!$A:$M,10)&amp;""</f>
        <v/>
      </c>
      <c r="G236" s="33" t="str">
        <f>VLOOKUP($A236,郵便入庫用!$A:$M,11)&amp;""</f>
        <v/>
      </c>
      <c r="H236" s="33" t="str">
        <f>VLOOKUP($A236,郵便入庫用!$A:$M,12)&amp;""</f>
        <v/>
      </c>
      <c r="J236" s="44" t="str">
        <f t="shared" si="29"/>
        <v/>
      </c>
      <c r="K236" s="33" t="str">
        <f t="shared" si="26"/>
        <v/>
      </c>
      <c r="L236" s="33" t="str">
        <f t="shared" si="27"/>
        <v/>
      </c>
      <c r="M236" s="33" t="str">
        <f t="shared" si="30"/>
        <v/>
      </c>
      <c r="N236" s="33" t="str">
        <f>IF($F236="J-Mups",VLOOKUP($B236,アルファベット!B:C,2,0),"")</f>
        <v/>
      </c>
      <c r="O236" s="33" t="str">
        <f t="shared" si="28"/>
        <v/>
      </c>
      <c r="P236" s="33" t="str">
        <f>IF($F236="J-Mups",VLOOKUP($A236,郵便入庫用!A:H,6,0),"")</f>
        <v/>
      </c>
      <c r="Q236" s="33" t="str">
        <f t="shared" si="31"/>
        <v/>
      </c>
      <c r="R236" s="21" t="str">
        <f>IF($F236="J-Mups",VLOOKUP($A236,郵便入庫用!A:I,9,0),"")</f>
        <v/>
      </c>
    </row>
    <row r="237" spans="1:18">
      <c r="A237" s="21">
        <v>236</v>
      </c>
      <c r="B237" s="34" t="str">
        <f>IF(D237&lt;&gt;"",VLOOKUP($A237,郵便入庫用!$A:$M,2),"")</f>
        <v/>
      </c>
      <c r="C237" s="21"/>
      <c r="D237" s="35" t="str">
        <f>VLOOKUP($A237,郵便入庫用!$A:$M,4)&amp;""</f>
        <v/>
      </c>
      <c r="E237" s="22" t="str">
        <f>IF(D237&lt;&gt;"",VLOOKUP($A237,郵便入庫用!$A:$M,5),"")</f>
        <v/>
      </c>
      <c r="F237" s="33" t="str">
        <f>VLOOKUP($A237,郵便入庫用!$A:$M,10)&amp;""</f>
        <v/>
      </c>
      <c r="G237" s="33" t="str">
        <f>VLOOKUP($A237,郵便入庫用!$A:$M,11)&amp;""</f>
        <v/>
      </c>
      <c r="H237" s="33" t="str">
        <f>VLOOKUP($A237,郵便入庫用!$A:$M,12)&amp;""</f>
        <v/>
      </c>
      <c r="J237" s="44" t="str">
        <f t="shared" si="29"/>
        <v/>
      </c>
      <c r="K237" s="33" t="str">
        <f t="shared" si="26"/>
        <v/>
      </c>
      <c r="L237" s="33" t="str">
        <f t="shared" si="27"/>
        <v/>
      </c>
      <c r="M237" s="33" t="str">
        <f t="shared" si="30"/>
        <v/>
      </c>
      <c r="N237" s="33" t="str">
        <f>IF($F237="J-Mups",VLOOKUP($B237,アルファベット!B:C,2,0),"")</f>
        <v/>
      </c>
      <c r="O237" s="33" t="str">
        <f t="shared" si="28"/>
        <v/>
      </c>
      <c r="P237" s="33" t="str">
        <f>IF($F237="J-Mups",VLOOKUP($A237,郵便入庫用!A:H,6,0),"")</f>
        <v/>
      </c>
      <c r="Q237" s="33" t="str">
        <f t="shared" si="31"/>
        <v/>
      </c>
      <c r="R237" s="21" t="str">
        <f>IF($F237="J-Mups",VLOOKUP($A237,郵便入庫用!A:I,9,0),"")</f>
        <v/>
      </c>
    </row>
    <row r="238" spans="1:18">
      <c r="A238" s="21">
        <v>237</v>
      </c>
      <c r="B238" s="34" t="str">
        <f>IF(D238&lt;&gt;"",VLOOKUP($A238,郵便入庫用!$A:$M,2),"")</f>
        <v/>
      </c>
      <c r="C238" s="21"/>
      <c r="D238" s="35" t="str">
        <f>VLOOKUP($A238,郵便入庫用!$A:$M,4)&amp;""</f>
        <v/>
      </c>
      <c r="E238" s="22" t="str">
        <f>IF(D238&lt;&gt;"",VLOOKUP($A238,郵便入庫用!$A:$M,5),"")</f>
        <v/>
      </c>
      <c r="F238" s="33" t="str">
        <f>VLOOKUP($A238,郵便入庫用!$A:$M,10)&amp;""</f>
        <v/>
      </c>
      <c r="G238" s="33" t="str">
        <f>VLOOKUP($A238,郵便入庫用!$A:$M,11)&amp;""</f>
        <v/>
      </c>
      <c r="H238" s="33" t="str">
        <f>VLOOKUP($A238,郵便入庫用!$A:$M,12)&amp;""</f>
        <v/>
      </c>
      <c r="J238" s="44" t="str">
        <f t="shared" si="29"/>
        <v/>
      </c>
      <c r="K238" s="33" t="str">
        <f t="shared" si="26"/>
        <v/>
      </c>
      <c r="L238" s="33" t="str">
        <f t="shared" si="27"/>
        <v/>
      </c>
      <c r="M238" s="33" t="str">
        <f t="shared" si="30"/>
        <v/>
      </c>
      <c r="N238" s="33" t="str">
        <f>IF($F238="J-Mups",VLOOKUP($B238,アルファベット!B:C,2,0),"")</f>
        <v/>
      </c>
      <c r="O238" s="33" t="str">
        <f t="shared" si="28"/>
        <v/>
      </c>
      <c r="P238" s="33" t="str">
        <f>IF($F238="J-Mups",VLOOKUP($A238,郵便入庫用!A:H,6,0),"")</f>
        <v/>
      </c>
      <c r="Q238" s="33" t="str">
        <f t="shared" si="31"/>
        <v/>
      </c>
      <c r="R238" s="21" t="str">
        <f>IF($F238="J-Mups",VLOOKUP($A238,郵便入庫用!A:I,9,0),"")</f>
        <v/>
      </c>
    </row>
    <row r="239" spans="1:18">
      <c r="A239" s="21">
        <v>238</v>
      </c>
      <c r="B239" s="34" t="str">
        <f>IF(D239&lt;&gt;"",VLOOKUP($A239,郵便入庫用!$A:$M,2),"")</f>
        <v/>
      </c>
      <c r="C239" s="21"/>
      <c r="D239" s="35" t="str">
        <f>VLOOKUP($A239,郵便入庫用!$A:$M,4)&amp;""</f>
        <v/>
      </c>
      <c r="E239" s="22" t="str">
        <f>IF(D239&lt;&gt;"",VLOOKUP($A239,郵便入庫用!$A:$M,5),"")</f>
        <v/>
      </c>
      <c r="F239" s="33" t="str">
        <f>VLOOKUP($A239,郵便入庫用!$A:$M,10)&amp;""</f>
        <v/>
      </c>
      <c r="G239" s="33" t="str">
        <f>VLOOKUP($A239,郵便入庫用!$A:$M,11)&amp;""</f>
        <v/>
      </c>
      <c r="H239" s="33" t="str">
        <f>VLOOKUP($A239,郵便入庫用!$A:$M,12)&amp;""</f>
        <v/>
      </c>
      <c r="J239" s="44" t="str">
        <f t="shared" si="29"/>
        <v/>
      </c>
      <c r="K239" s="33" t="str">
        <f t="shared" si="26"/>
        <v/>
      </c>
      <c r="L239" s="33" t="str">
        <f t="shared" si="27"/>
        <v/>
      </c>
      <c r="M239" s="33" t="str">
        <f t="shared" si="30"/>
        <v/>
      </c>
      <c r="N239" s="33" t="str">
        <f>IF($F239="J-Mups",VLOOKUP($B239,アルファベット!B:C,2,0),"")</f>
        <v/>
      </c>
      <c r="O239" s="33" t="str">
        <f t="shared" si="28"/>
        <v/>
      </c>
      <c r="P239" s="33" t="str">
        <f>IF($F239="J-Mups",VLOOKUP($A239,郵便入庫用!A:H,6,0),"")</f>
        <v/>
      </c>
      <c r="Q239" s="33" t="str">
        <f t="shared" si="31"/>
        <v/>
      </c>
      <c r="R239" s="21" t="str">
        <f>IF($F239="J-Mups",VLOOKUP($A239,郵便入庫用!A:I,9,0),"")</f>
        <v/>
      </c>
    </row>
    <row r="240" spans="1:18">
      <c r="A240" s="21">
        <v>239</v>
      </c>
      <c r="B240" s="34" t="str">
        <f>IF(D240&lt;&gt;"",VLOOKUP($A240,郵便入庫用!$A:$M,2),"")</f>
        <v/>
      </c>
      <c r="C240" s="21"/>
      <c r="D240" s="35" t="str">
        <f>VLOOKUP($A240,郵便入庫用!$A:$M,4)&amp;""</f>
        <v/>
      </c>
      <c r="E240" s="22" t="str">
        <f>IF(D240&lt;&gt;"",VLOOKUP($A240,郵便入庫用!$A:$M,5),"")</f>
        <v/>
      </c>
      <c r="F240" s="33" t="str">
        <f>VLOOKUP($A240,郵便入庫用!$A:$M,10)&amp;""</f>
        <v/>
      </c>
      <c r="G240" s="33" t="str">
        <f>VLOOKUP($A240,郵便入庫用!$A:$M,11)&amp;""</f>
        <v/>
      </c>
      <c r="H240" s="33" t="str">
        <f>VLOOKUP($A240,郵便入庫用!$A:$M,12)&amp;""</f>
        <v/>
      </c>
      <c r="J240" s="44" t="str">
        <f t="shared" si="29"/>
        <v/>
      </c>
      <c r="K240" s="33" t="str">
        <f t="shared" si="26"/>
        <v/>
      </c>
      <c r="L240" s="33" t="str">
        <f t="shared" si="27"/>
        <v/>
      </c>
      <c r="M240" s="33" t="str">
        <f t="shared" si="30"/>
        <v/>
      </c>
      <c r="N240" s="33" t="str">
        <f>IF($F240="J-Mups",VLOOKUP($B240,アルファベット!B:C,2,0),"")</f>
        <v/>
      </c>
      <c r="O240" s="33" t="str">
        <f t="shared" si="28"/>
        <v/>
      </c>
      <c r="P240" s="33" t="str">
        <f>IF($F240="J-Mups",VLOOKUP($A240,郵便入庫用!A:H,6,0),"")</f>
        <v/>
      </c>
      <c r="Q240" s="33" t="str">
        <f t="shared" si="31"/>
        <v/>
      </c>
      <c r="R240" s="21" t="str">
        <f>IF($F240="J-Mups",VLOOKUP($A240,郵便入庫用!A:I,9,0),"")</f>
        <v/>
      </c>
    </row>
    <row r="241" spans="1:18">
      <c r="A241" s="21">
        <v>240</v>
      </c>
      <c r="B241" s="34" t="str">
        <f>IF(D241&lt;&gt;"",VLOOKUP($A241,郵便入庫用!$A:$M,2),"")</f>
        <v/>
      </c>
      <c r="C241" s="21"/>
      <c r="D241" s="35" t="str">
        <f>VLOOKUP($A241,郵便入庫用!$A:$M,4)&amp;""</f>
        <v/>
      </c>
      <c r="E241" s="22" t="str">
        <f>IF(D241&lt;&gt;"",VLOOKUP($A241,郵便入庫用!$A:$M,5),"")</f>
        <v/>
      </c>
      <c r="F241" s="33" t="str">
        <f>VLOOKUP($A241,郵便入庫用!$A:$M,10)&amp;""</f>
        <v/>
      </c>
      <c r="G241" s="33" t="str">
        <f>VLOOKUP($A241,郵便入庫用!$A:$M,11)&amp;""</f>
        <v/>
      </c>
      <c r="H241" s="33" t="str">
        <f>VLOOKUP($A241,郵便入庫用!$A:$M,12)&amp;""</f>
        <v/>
      </c>
      <c r="J241" s="44" t="str">
        <f t="shared" si="29"/>
        <v/>
      </c>
      <c r="K241" s="33" t="str">
        <f t="shared" si="26"/>
        <v/>
      </c>
      <c r="L241" s="33" t="str">
        <f t="shared" si="27"/>
        <v/>
      </c>
      <c r="M241" s="33" t="str">
        <f t="shared" si="30"/>
        <v/>
      </c>
      <c r="N241" s="33" t="str">
        <f>IF($F241="J-Mups",VLOOKUP($B241,アルファベット!B:C,2,0),"")</f>
        <v/>
      </c>
      <c r="O241" s="33" t="str">
        <f t="shared" si="28"/>
        <v/>
      </c>
      <c r="P241" s="33" t="str">
        <f>IF($F241="J-Mups",VLOOKUP($A241,郵便入庫用!A:H,6,0),"")</f>
        <v/>
      </c>
      <c r="Q241" s="33" t="str">
        <f t="shared" si="31"/>
        <v/>
      </c>
      <c r="R241" s="21" t="str">
        <f>IF($F241="J-Mups",VLOOKUP($A241,郵便入庫用!A:I,9,0),"")</f>
        <v/>
      </c>
    </row>
    <row r="242" spans="1:18">
      <c r="A242" s="21">
        <v>241</v>
      </c>
      <c r="B242" s="34" t="str">
        <f>IF(D242&lt;&gt;"",VLOOKUP($A242,郵便入庫用!$A:$M,2),"")</f>
        <v/>
      </c>
      <c r="C242" s="21"/>
      <c r="D242" s="35" t="str">
        <f>VLOOKUP($A242,郵便入庫用!$A:$M,4)&amp;""</f>
        <v/>
      </c>
      <c r="E242" s="22" t="str">
        <f>IF(D242&lt;&gt;"",VLOOKUP($A242,郵便入庫用!$A:$M,5),"")</f>
        <v/>
      </c>
      <c r="F242" s="33" t="str">
        <f>VLOOKUP($A242,郵便入庫用!$A:$M,10)&amp;""</f>
        <v/>
      </c>
      <c r="G242" s="33" t="str">
        <f>VLOOKUP($A242,郵便入庫用!$A:$M,11)&amp;""</f>
        <v/>
      </c>
      <c r="H242" s="33" t="str">
        <f>VLOOKUP($A242,郵便入庫用!$A:$M,12)&amp;""</f>
        <v/>
      </c>
      <c r="J242" s="44" t="str">
        <f t="shared" si="29"/>
        <v/>
      </c>
      <c r="K242" s="33" t="str">
        <f t="shared" si="26"/>
        <v/>
      </c>
      <c r="L242" s="33" t="str">
        <f t="shared" si="27"/>
        <v/>
      </c>
      <c r="M242" s="33" t="str">
        <f t="shared" si="30"/>
        <v/>
      </c>
      <c r="N242" s="33" t="str">
        <f>IF($F242="J-Mups",VLOOKUP($B242,アルファベット!B:C,2,0),"")</f>
        <v/>
      </c>
      <c r="O242" s="33" t="str">
        <f t="shared" si="28"/>
        <v/>
      </c>
      <c r="P242" s="33" t="str">
        <f>IF($F242="J-Mups",VLOOKUP($A242,郵便入庫用!A:H,6,0),"")</f>
        <v/>
      </c>
      <c r="Q242" s="33" t="str">
        <f t="shared" si="31"/>
        <v/>
      </c>
      <c r="R242" s="21" t="str">
        <f>IF($F242="J-Mups",VLOOKUP($A242,郵便入庫用!A:I,9,0),"")</f>
        <v/>
      </c>
    </row>
    <row r="243" spans="1:18">
      <c r="A243" s="21">
        <v>242</v>
      </c>
      <c r="B243" s="34" t="str">
        <f>IF(D243&lt;&gt;"",VLOOKUP($A243,郵便入庫用!$A:$M,2),"")</f>
        <v/>
      </c>
      <c r="C243" s="21"/>
      <c r="D243" s="35" t="str">
        <f>VLOOKUP($A243,郵便入庫用!$A:$M,4)&amp;""</f>
        <v/>
      </c>
      <c r="E243" s="22" t="str">
        <f>IF(D243&lt;&gt;"",VLOOKUP($A243,郵便入庫用!$A:$M,5),"")</f>
        <v/>
      </c>
      <c r="F243" s="33" t="str">
        <f>VLOOKUP($A243,郵便入庫用!$A:$M,10)&amp;""</f>
        <v/>
      </c>
      <c r="G243" s="33" t="str">
        <f>VLOOKUP($A243,郵便入庫用!$A:$M,11)&amp;""</f>
        <v/>
      </c>
      <c r="H243" s="33" t="str">
        <f>VLOOKUP($A243,郵便入庫用!$A:$M,12)&amp;""</f>
        <v/>
      </c>
      <c r="J243" s="44" t="str">
        <f t="shared" si="29"/>
        <v/>
      </c>
      <c r="K243" s="33" t="str">
        <f t="shared" si="26"/>
        <v/>
      </c>
      <c r="L243" s="33" t="str">
        <f t="shared" si="27"/>
        <v/>
      </c>
      <c r="M243" s="33" t="str">
        <f t="shared" si="30"/>
        <v/>
      </c>
      <c r="N243" s="33" t="str">
        <f>IF($F243="J-Mups",VLOOKUP($B243,アルファベット!B:C,2,0),"")</f>
        <v/>
      </c>
      <c r="O243" s="33" t="str">
        <f t="shared" si="28"/>
        <v/>
      </c>
      <c r="P243" s="33" t="str">
        <f>IF($F243="J-Mups",VLOOKUP($A243,郵便入庫用!A:H,6,0),"")</f>
        <v/>
      </c>
      <c r="Q243" s="33" t="str">
        <f t="shared" si="31"/>
        <v/>
      </c>
      <c r="R243" s="21" t="str">
        <f>IF($F243="J-Mups",VLOOKUP($A243,郵便入庫用!A:I,9,0),"")</f>
        <v/>
      </c>
    </row>
    <row r="244" spans="1:18">
      <c r="A244" s="21">
        <v>243</v>
      </c>
      <c r="B244" s="34" t="str">
        <f>IF(D244&lt;&gt;"",VLOOKUP($A244,郵便入庫用!$A:$M,2),"")</f>
        <v/>
      </c>
      <c r="C244" s="21"/>
      <c r="D244" s="35" t="str">
        <f>VLOOKUP($A244,郵便入庫用!$A:$M,4)&amp;""</f>
        <v/>
      </c>
      <c r="E244" s="22" t="str">
        <f>IF(D244&lt;&gt;"",VLOOKUP($A244,郵便入庫用!$A:$M,5),"")</f>
        <v/>
      </c>
      <c r="F244" s="33" t="str">
        <f>VLOOKUP($A244,郵便入庫用!$A:$M,10)&amp;""</f>
        <v/>
      </c>
      <c r="G244" s="33" t="str">
        <f>VLOOKUP($A244,郵便入庫用!$A:$M,11)&amp;""</f>
        <v/>
      </c>
      <c r="H244" s="33" t="str">
        <f>VLOOKUP($A244,郵便入庫用!$A:$M,12)&amp;""</f>
        <v/>
      </c>
      <c r="J244" s="44" t="str">
        <f t="shared" si="29"/>
        <v/>
      </c>
      <c r="K244" s="33" t="str">
        <f t="shared" si="26"/>
        <v/>
      </c>
      <c r="L244" s="33" t="str">
        <f t="shared" si="27"/>
        <v/>
      </c>
      <c r="M244" s="33" t="str">
        <f t="shared" si="30"/>
        <v/>
      </c>
      <c r="N244" s="33" t="str">
        <f>IF($F244="J-Mups",VLOOKUP($B244,アルファベット!B:C,2,0),"")</f>
        <v/>
      </c>
      <c r="O244" s="33" t="str">
        <f t="shared" si="28"/>
        <v/>
      </c>
      <c r="P244" s="33" t="str">
        <f>IF($F244="J-Mups",VLOOKUP($A244,郵便入庫用!A:H,6,0),"")</f>
        <v/>
      </c>
      <c r="Q244" s="33" t="str">
        <f t="shared" si="31"/>
        <v/>
      </c>
      <c r="R244" s="21" t="str">
        <f>IF($F244="J-Mups",VLOOKUP($A244,郵便入庫用!A:I,9,0),"")</f>
        <v/>
      </c>
    </row>
    <row r="245" spans="1:18">
      <c r="A245" s="21">
        <v>244</v>
      </c>
      <c r="B245" s="34" t="str">
        <f>IF(D245&lt;&gt;"",VLOOKUP($A245,郵便入庫用!$A:$M,2),"")</f>
        <v/>
      </c>
      <c r="C245" s="21"/>
      <c r="D245" s="35" t="str">
        <f>VLOOKUP($A245,郵便入庫用!$A:$M,4)&amp;""</f>
        <v/>
      </c>
      <c r="E245" s="22" t="str">
        <f>IF(D245&lt;&gt;"",VLOOKUP($A245,郵便入庫用!$A:$M,5),"")</f>
        <v/>
      </c>
      <c r="F245" s="33" t="str">
        <f>VLOOKUP($A245,郵便入庫用!$A:$M,10)&amp;""</f>
        <v/>
      </c>
      <c r="G245" s="33" t="str">
        <f>VLOOKUP($A245,郵便入庫用!$A:$M,11)&amp;""</f>
        <v/>
      </c>
      <c r="H245" s="33" t="str">
        <f>VLOOKUP($A245,郵便入庫用!$A:$M,12)&amp;""</f>
        <v/>
      </c>
      <c r="J245" s="44" t="str">
        <f t="shared" si="29"/>
        <v/>
      </c>
      <c r="K245" s="33" t="str">
        <f t="shared" si="26"/>
        <v/>
      </c>
      <c r="L245" s="33" t="str">
        <f t="shared" si="27"/>
        <v/>
      </c>
      <c r="M245" s="33" t="str">
        <f t="shared" si="30"/>
        <v/>
      </c>
      <c r="N245" s="33" t="str">
        <f>IF($F245="J-Mups",VLOOKUP($B245,アルファベット!B:C,2,0),"")</f>
        <v/>
      </c>
      <c r="O245" s="33" t="str">
        <f t="shared" si="28"/>
        <v/>
      </c>
      <c r="P245" s="33" t="str">
        <f>IF($F245="J-Mups",VLOOKUP($A245,郵便入庫用!A:H,6,0),"")</f>
        <v/>
      </c>
      <c r="Q245" s="33" t="str">
        <f t="shared" si="31"/>
        <v/>
      </c>
      <c r="R245" s="21" t="str">
        <f>IF($F245="J-Mups",VLOOKUP($A245,郵便入庫用!A:I,9,0),"")</f>
        <v/>
      </c>
    </row>
    <row r="246" spans="1:18">
      <c r="A246" s="21">
        <v>245</v>
      </c>
      <c r="B246" s="34" t="str">
        <f>IF(D246&lt;&gt;"",VLOOKUP($A246,郵便入庫用!$A:$M,2),"")</f>
        <v/>
      </c>
      <c r="C246" s="21"/>
      <c r="D246" s="35" t="str">
        <f>VLOOKUP($A246,郵便入庫用!$A:$M,4)&amp;""</f>
        <v/>
      </c>
      <c r="E246" s="22" t="str">
        <f>IF(D246&lt;&gt;"",VLOOKUP($A246,郵便入庫用!$A:$M,5),"")</f>
        <v/>
      </c>
      <c r="F246" s="33" t="str">
        <f>VLOOKUP($A246,郵便入庫用!$A:$M,10)&amp;""</f>
        <v/>
      </c>
      <c r="G246" s="33" t="str">
        <f>VLOOKUP($A246,郵便入庫用!$A:$M,11)&amp;""</f>
        <v/>
      </c>
      <c r="H246" s="33" t="str">
        <f>VLOOKUP($A246,郵便入庫用!$A:$M,12)&amp;""</f>
        <v/>
      </c>
      <c r="J246" s="44" t="str">
        <f t="shared" si="29"/>
        <v/>
      </c>
      <c r="K246" s="33" t="str">
        <f t="shared" si="26"/>
        <v/>
      </c>
      <c r="L246" s="33" t="str">
        <f t="shared" si="27"/>
        <v/>
      </c>
      <c r="M246" s="33" t="str">
        <f t="shared" si="30"/>
        <v/>
      </c>
      <c r="N246" s="33" t="str">
        <f>IF($F246="J-Mups",VLOOKUP($B246,アルファベット!B:C,2,0),"")</f>
        <v/>
      </c>
      <c r="O246" s="33" t="str">
        <f t="shared" si="28"/>
        <v/>
      </c>
      <c r="P246" s="33" t="str">
        <f>IF($F246="J-Mups",VLOOKUP($A246,郵便入庫用!A:H,6,0),"")</f>
        <v/>
      </c>
      <c r="Q246" s="33" t="str">
        <f t="shared" si="31"/>
        <v/>
      </c>
      <c r="R246" s="21" t="str">
        <f>IF($F246="J-Mups",VLOOKUP($A246,郵便入庫用!A:I,9,0),"")</f>
        <v/>
      </c>
    </row>
    <row r="247" spans="1:18">
      <c r="A247" s="21">
        <v>246</v>
      </c>
      <c r="B247" s="34" t="str">
        <f>IF(D247&lt;&gt;"",VLOOKUP($A247,郵便入庫用!$A:$M,2),"")</f>
        <v/>
      </c>
      <c r="C247" s="21"/>
      <c r="D247" s="35" t="str">
        <f>VLOOKUP($A247,郵便入庫用!$A:$M,4)&amp;""</f>
        <v/>
      </c>
      <c r="E247" s="22" t="str">
        <f>IF(D247&lt;&gt;"",VLOOKUP($A247,郵便入庫用!$A:$M,5),"")</f>
        <v/>
      </c>
      <c r="F247" s="33" t="str">
        <f>VLOOKUP($A247,郵便入庫用!$A:$M,10)&amp;""</f>
        <v/>
      </c>
      <c r="G247" s="33" t="str">
        <f>VLOOKUP($A247,郵便入庫用!$A:$M,11)&amp;""</f>
        <v/>
      </c>
      <c r="H247" s="33" t="str">
        <f>VLOOKUP($A247,郵便入庫用!$A:$M,12)&amp;""</f>
        <v/>
      </c>
      <c r="J247" s="44" t="str">
        <f t="shared" si="29"/>
        <v/>
      </c>
      <c r="K247" s="33" t="str">
        <f t="shared" si="26"/>
        <v/>
      </c>
      <c r="L247" s="33" t="str">
        <f t="shared" si="27"/>
        <v/>
      </c>
      <c r="M247" s="33" t="str">
        <f t="shared" si="30"/>
        <v/>
      </c>
      <c r="N247" s="33" t="str">
        <f>IF($F247="J-Mups",VLOOKUP($B247,アルファベット!B:C,2,0),"")</f>
        <v/>
      </c>
      <c r="O247" s="33" t="str">
        <f t="shared" si="28"/>
        <v/>
      </c>
      <c r="P247" s="33" t="str">
        <f>IF($F247="J-Mups",VLOOKUP($A247,郵便入庫用!A:H,6,0),"")</f>
        <v/>
      </c>
      <c r="Q247" s="33" t="str">
        <f t="shared" si="31"/>
        <v/>
      </c>
      <c r="R247" s="21" t="str">
        <f>IF($F247="J-Mups",VLOOKUP($A247,郵便入庫用!A:I,9,0),"")</f>
        <v/>
      </c>
    </row>
    <row r="248" spans="1:18">
      <c r="A248" s="21">
        <v>247</v>
      </c>
      <c r="B248" s="34" t="str">
        <f>IF(D248&lt;&gt;"",VLOOKUP($A248,郵便入庫用!$A:$M,2),"")</f>
        <v/>
      </c>
      <c r="C248" s="21"/>
      <c r="D248" s="35" t="str">
        <f>VLOOKUP($A248,郵便入庫用!$A:$M,4)&amp;""</f>
        <v/>
      </c>
      <c r="E248" s="22" t="str">
        <f>IF(D248&lt;&gt;"",VLOOKUP($A248,郵便入庫用!$A:$M,5),"")</f>
        <v/>
      </c>
      <c r="F248" s="33" t="str">
        <f>VLOOKUP($A248,郵便入庫用!$A:$M,10)&amp;""</f>
        <v/>
      </c>
      <c r="G248" s="33" t="str">
        <f>VLOOKUP($A248,郵便入庫用!$A:$M,11)&amp;""</f>
        <v/>
      </c>
      <c r="H248" s="33" t="str">
        <f>VLOOKUP($A248,郵便入庫用!$A:$M,12)&amp;""</f>
        <v/>
      </c>
      <c r="J248" s="44" t="str">
        <f t="shared" si="29"/>
        <v/>
      </c>
      <c r="K248" s="33" t="str">
        <f t="shared" si="26"/>
        <v/>
      </c>
      <c r="L248" s="33" t="str">
        <f t="shared" si="27"/>
        <v/>
      </c>
      <c r="M248" s="33" t="str">
        <f t="shared" si="30"/>
        <v/>
      </c>
      <c r="N248" s="33" t="str">
        <f>IF($F248="J-Mups",VLOOKUP($B248,アルファベット!B:C,2,0),"")</f>
        <v/>
      </c>
      <c r="O248" s="33" t="str">
        <f t="shared" si="28"/>
        <v/>
      </c>
      <c r="P248" s="33" t="str">
        <f>IF($F248="J-Mups",VLOOKUP($A248,郵便入庫用!A:H,6,0),"")</f>
        <v/>
      </c>
      <c r="Q248" s="33" t="str">
        <f t="shared" si="31"/>
        <v/>
      </c>
      <c r="R248" s="21" t="str">
        <f>IF($F248="J-Mups",VLOOKUP($A248,郵便入庫用!A:I,9,0),"")</f>
        <v/>
      </c>
    </row>
    <row r="249" spans="1:18">
      <c r="A249" s="21">
        <v>248</v>
      </c>
      <c r="B249" s="34" t="str">
        <f>IF(D249&lt;&gt;"",VLOOKUP($A249,郵便入庫用!$A:$M,2),"")</f>
        <v/>
      </c>
      <c r="C249" s="21"/>
      <c r="D249" s="35" t="str">
        <f>VLOOKUP($A249,郵便入庫用!$A:$M,4)&amp;""</f>
        <v/>
      </c>
      <c r="E249" s="22" t="str">
        <f>IF(D249&lt;&gt;"",VLOOKUP($A249,郵便入庫用!$A:$M,5),"")</f>
        <v/>
      </c>
      <c r="F249" s="33" t="str">
        <f>VLOOKUP($A249,郵便入庫用!$A:$M,10)&amp;""</f>
        <v/>
      </c>
      <c r="G249" s="33" t="str">
        <f>VLOOKUP($A249,郵便入庫用!$A:$M,11)&amp;""</f>
        <v/>
      </c>
      <c r="H249" s="33" t="str">
        <f>VLOOKUP($A249,郵便入庫用!$A:$M,12)&amp;""</f>
        <v/>
      </c>
      <c r="J249" s="44" t="str">
        <f t="shared" si="29"/>
        <v/>
      </c>
      <c r="K249" s="33" t="str">
        <f t="shared" si="26"/>
        <v/>
      </c>
      <c r="L249" s="33" t="str">
        <f t="shared" si="27"/>
        <v/>
      </c>
      <c r="M249" s="33" t="str">
        <f t="shared" si="30"/>
        <v/>
      </c>
      <c r="N249" s="33" t="str">
        <f>IF($F249="J-Mups",VLOOKUP($B249,アルファベット!B:C,2,0),"")</f>
        <v/>
      </c>
      <c r="O249" s="33" t="str">
        <f t="shared" si="28"/>
        <v/>
      </c>
      <c r="P249" s="33" t="str">
        <f>IF($F249="J-Mups",VLOOKUP($A249,郵便入庫用!A:H,6,0),"")</f>
        <v/>
      </c>
      <c r="Q249" s="33" t="str">
        <f t="shared" si="31"/>
        <v/>
      </c>
      <c r="R249" s="21" t="str">
        <f>IF($F249="J-Mups",VLOOKUP($A249,郵便入庫用!A:I,9,0),"")</f>
        <v/>
      </c>
    </row>
    <row r="250" spans="1:18">
      <c r="A250" s="21">
        <v>249</v>
      </c>
      <c r="B250" s="34" t="str">
        <f>IF(D250&lt;&gt;"",VLOOKUP($A250,郵便入庫用!$A:$M,2),"")</f>
        <v/>
      </c>
      <c r="C250" s="21"/>
      <c r="D250" s="35" t="str">
        <f>VLOOKUP($A250,郵便入庫用!$A:$M,4)&amp;""</f>
        <v/>
      </c>
      <c r="E250" s="22" t="str">
        <f>IF(D250&lt;&gt;"",VLOOKUP($A250,郵便入庫用!$A:$M,5),"")</f>
        <v/>
      </c>
      <c r="F250" s="33" t="str">
        <f>VLOOKUP($A250,郵便入庫用!$A:$M,10)&amp;""</f>
        <v/>
      </c>
      <c r="G250" s="33" t="str">
        <f>VLOOKUP($A250,郵便入庫用!$A:$M,11)&amp;""</f>
        <v/>
      </c>
      <c r="H250" s="33" t="str">
        <f>VLOOKUP($A250,郵便入庫用!$A:$M,12)&amp;""</f>
        <v/>
      </c>
      <c r="J250" s="44" t="str">
        <f t="shared" si="29"/>
        <v/>
      </c>
      <c r="K250" s="33" t="str">
        <f t="shared" si="26"/>
        <v/>
      </c>
      <c r="L250" s="33" t="str">
        <f t="shared" si="27"/>
        <v/>
      </c>
      <c r="M250" s="33" t="str">
        <f t="shared" si="30"/>
        <v/>
      </c>
      <c r="N250" s="33" t="str">
        <f>IF($F250="J-Mups",VLOOKUP($B250,アルファベット!B:C,2,0),"")</f>
        <v/>
      </c>
      <c r="O250" s="33" t="str">
        <f t="shared" si="28"/>
        <v/>
      </c>
      <c r="P250" s="33" t="str">
        <f>IF($F250="J-Mups",VLOOKUP($A250,郵便入庫用!A:H,6,0),"")</f>
        <v/>
      </c>
      <c r="Q250" s="33" t="str">
        <f t="shared" si="31"/>
        <v/>
      </c>
      <c r="R250" s="21" t="str">
        <f>IF($F250="J-Mups",VLOOKUP($A250,郵便入庫用!A:I,9,0),"")</f>
        <v/>
      </c>
    </row>
    <row r="251" spans="1:18">
      <c r="A251" s="21">
        <v>250</v>
      </c>
      <c r="B251" s="34" t="str">
        <f>IF(D251&lt;&gt;"",VLOOKUP($A251,郵便入庫用!$A:$M,2),"")</f>
        <v/>
      </c>
      <c r="C251" s="21"/>
      <c r="D251" s="35" t="str">
        <f>VLOOKUP($A251,郵便入庫用!$A:$M,4)&amp;""</f>
        <v/>
      </c>
      <c r="E251" s="22" t="str">
        <f>IF(D251&lt;&gt;"",VLOOKUP($A251,郵便入庫用!$A:$M,5),"")</f>
        <v/>
      </c>
      <c r="F251" s="33" t="str">
        <f>VLOOKUP($A251,郵便入庫用!$A:$M,10)&amp;""</f>
        <v/>
      </c>
      <c r="G251" s="33" t="str">
        <f>VLOOKUP($A251,郵便入庫用!$A:$M,11)&amp;""</f>
        <v/>
      </c>
      <c r="H251" s="33" t="str">
        <f>VLOOKUP($A251,郵便入庫用!$A:$M,12)&amp;""</f>
        <v/>
      </c>
      <c r="J251" s="44" t="str">
        <f t="shared" si="29"/>
        <v/>
      </c>
      <c r="K251" s="33" t="str">
        <f t="shared" si="26"/>
        <v/>
      </c>
      <c r="L251" s="33" t="str">
        <f t="shared" si="27"/>
        <v/>
      </c>
      <c r="M251" s="33" t="str">
        <f t="shared" si="30"/>
        <v/>
      </c>
      <c r="N251" s="33" t="str">
        <f>IF($F251="J-Mups",VLOOKUP($B251,アルファベット!B:C,2,0),"")</f>
        <v/>
      </c>
      <c r="O251" s="33" t="str">
        <f t="shared" si="28"/>
        <v/>
      </c>
      <c r="P251" s="33" t="str">
        <f>IF($F251="J-Mups",VLOOKUP($A251,郵便入庫用!A:H,6,0),"")</f>
        <v/>
      </c>
      <c r="Q251" s="33" t="str">
        <f t="shared" si="31"/>
        <v/>
      </c>
      <c r="R251" s="21" t="str">
        <f>IF($F251="J-Mups",VLOOKUP($A251,郵便入庫用!A:I,9,0),"")</f>
        <v/>
      </c>
    </row>
    <row r="252" spans="1:18">
      <c r="A252" s="21">
        <v>251</v>
      </c>
      <c r="B252" s="34" t="str">
        <f>IF(D252&lt;&gt;"",VLOOKUP($A252,郵便入庫用!$A:$M,2),"")</f>
        <v/>
      </c>
      <c r="C252" s="21"/>
      <c r="D252" s="35" t="str">
        <f>VLOOKUP($A252,郵便入庫用!$A:$M,4)&amp;""</f>
        <v/>
      </c>
      <c r="E252" s="22" t="str">
        <f>IF(D252&lt;&gt;"",VLOOKUP($A252,郵便入庫用!$A:$M,5),"")</f>
        <v/>
      </c>
      <c r="F252" s="33" t="str">
        <f>VLOOKUP($A252,郵便入庫用!$A:$M,10)&amp;""</f>
        <v/>
      </c>
      <c r="G252" s="33" t="str">
        <f>VLOOKUP($A252,郵便入庫用!$A:$M,11)&amp;""</f>
        <v/>
      </c>
      <c r="H252" s="33" t="str">
        <f>VLOOKUP($A252,郵便入庫用!$A:$M,12)&amp;""</f>
        <v/>
      </c>
      <c r="J252" s="44" t="str">
        <f t="shared" si="29"/>
        <v/>
      </c>
      <c r="K252" s="33" t="str">
        <f t="shared" si="26"/>
        <v/>
      </c>
      <c r="L252" s="33" t="str">
        <f t="shared" si="27"/>
        <v/>
      </c>
      <c r="M252" s="33" t="str">
        <f t="shared" si="30"/>
        <v/>
      </c>
      <c r="N252" s="33" t="str">
        <f>IF($F252="J-Mups",VLOOKUP($B252,アルファベット!B:C,2,0),"")</f>
        <v/>
      </c>
      <c r="O252" s="33" t="str">
        <f t="shared" si="28"/>
        <v/>
      </c>
      <c r="P252" s="33" t="str">
        <f>IF($F252="J-Mups",VLOOKUP($A252,郵便入庫用!A:H,6,0),"")</f>
        <v/>
      </c>
      <c r="Q252" s="33" t="str">
        <f t="shared" si="31"/>
        <v/>
      </c>
      <c r="R252" s="21" t="str">
        <f>IF($F252="J-Mups",VLOOKUP($A252,郵便入庫用!A:I,9,0),"")</f>
        <v/>
      </c>
    </row>
    <row r="253" spans="1:18">
      <c r="A253" s="21">
        <v>252</v>
      </c>
      <c r="B253" s="34" t="str">
        <f>IF(D253&lt;&gt;"",VLOOKUP($A253,郵便入庫用!$A:$M,2),"")</f>
        <v/>
      </c>
      <c r="C253" s="21"/>
      <c r="D253" s="35" t="str">
        <f>VLOOKUP($A253,郵便入庫用!$A:$M,4)&amp;""</f>
        <v/>
      </c>
      <c r="E253" s="22" t="str">
        <f>IF(D253&lt;&gt;"",VLOOKUP($A253,郵便入庫用!$A:$M,5),"")</f>
        <v/>
      </c>
      <c r="F253" s="33" t="str">
        <f>VLOOKUP($A253,郵便入庫用!$A:$M,10)&amp;""</f>
        <v/>
      </c>
      <c r="G253" s="33" t="str">
        <f>VLOOKUP($A253,郵便入庫用!$A:$M,11)&amp;""</f>
        <v/>
      </c>
      <c r="H253" s="33" t="str">
        <f>VLOOKUP($A253,郵便入庫用!$A:$M,12)&amp;""</f>
        <v/>
      </c>
      <c r="J253" s="44" t="str">
        <f t="shared" si="29"/>
        <v/>
      </c>
      <c r="K253" s="33" t="str">
        <f t="shared" si="26"/>
        <v/>
      </c>
      <c r="L253" s="33" t="str">
        <f t="shared" si="27"/>
        <v/>
      </c>
      <c r="M253" s="33" t="str">
        <f t="shared" si="30"/>
        <v/>
      </c>
      <c r="N253" s="33" t="str">
        <f>IF($F253="J-Mups",VLOOKUP($B253,アルファベット!B:C,2,0),"")</f>
        <v/>
      </c>
      <c r="O253" s="33" t="str">
        <f t="shared" si="28"/>
        <v/>
      </c>
      <c r="P253" s="33" t="str">
        <f>IF($F253="J-Mups",VLOOKUP($A253,郵便入庫用!A:H,6,0),"")</f>
        <v/>
      </c>
      <c r="Q253" s="33" t="str">
        <f t="shared" si="31"/>
        <v/>
      </c>
      <c r="R253" s="21" t="str">
        <f>IF($F253="J-Mups",VLOOKUP($A253,郵便入庫用!A:I,9,0),"")</f>
        <v/>
      </c>
    </row>
    <row r="254" spans="1:18">
      <c r="A254" s="21">
        <v>253</v>
      </c>
      <c r="B254" s="34" t="str">
        <f>IF(D254&lt;&gt;"",VLOOKUP($A254,郵便入庫用!$A:$M,2),"")</f>
        <v/>
      </c>
      <c r="C254" s="21"/>
      <c r="D254" s="35" t="str">
        <f>VLOOKUP($A254,郵便入庫用!$A:$M,4)&amp;""</f>
        <v/>
      </c>
      <c r="E254" s="22" t="str">
        <f>IF(D254&lt;&gt;"",VLOOKUP($A254,郵便入庫用!$A:$M,5),"")</f>
        <v/>
      </c>
      <c r="F254" s="33" t="str">
        <f>VLOOKUP($A254,郵便入庫用!$A:$M,10)&amp;""</f>
        <v/>
      </c>
      <c r="G254" s="33" t="str">
        <f>VLOOKUP($A254,郵便入庫用!$A:$M,11)&amp;""</f>
        <v/>
      </c>
      <c r="H254" s="33" t="str">
        <f>VLOOKUP($A254,郵便入庫用!$A:$M,12)&amp;""</f>
        <v/>
      </c>
      <c r="J254" s="44" t="str">
        <f t="shared" si="29"/>
        <v/>
      </c>
      <c r="K254" s="33" t="str">
        <f t="shared" si="26"/>
        <v/>
      </c>
      <c r="L254" s="33" t="str">
        <f t="shared" si="27"/>
        <v/>
      </c>
      <c r="M254" s="33" t="str">
        <f t="shared" si="30"/>
        <v/>
      </c>
      <c r="N254" s="33" t="str">
        <f>IF($F254="J-Mups",VLOOKUP($B254,アルファベット!B:C,2,0),"")</f>
        <v/>
      </c>
      <c r="O254" s="33" t="str">
        <f t="shared" si="28"/>
        <v/>
      </c>
      <c r="P254" s="33" t="str">
        <f>IF($F254="J-Mups",VLOOKUP($A254,郵便入庫用!A:H,6,0),"")</f>
        <v/>
      </c>
      <c r="Q254" s="33" t="str">
        <f t="shared" si="31"/>
        <v/>
      </c>
      <c r="R254" s="21" t="str">
        <f>IF($F254="J-Mups",VLOOKUP($A254,郵便入庫用!A:I,9,0),"")</f>
        <v/>
      </c>
    </row>
    <row r="255" spans="1:18">
      <c r="A255" s="21">
        <v>254</v>
      </c>
      <c r="B255" s="34" t="str">
        <f>IF(D255&lt;&gt;"",VLOOKUP($A255,郵便入庫用!$A:$M,2),"")</f>
        <v/>
      </c>
      <c r="C255" s="21"/>
      <c r="D255" s="35" t="str">
        <f>VLOOKUP($A255,郵便入庫用!$A:$M,4)&amp;""</f>
        <v/>
      </c>
      <c r="E255" s="22" t="str">
        <f>IF(D255&lt;&gt;"",VLOOKUP($A255,郵便入庫用!$A:$M,5),"")</f>
        <v/>
      </c>
      <c r="F255" s="33" t="str">
        <f>VLOOKUP($A255,郵便入庫用!$A:$M,10)&amp;""</f>
        <v/>
      </c>
      <c r="G255" s="33" t="str">
        <f>VLOOKUP($A255,郵便入庫用!$A:$M,11)&amp;""</f>
        <v/>
      </c>
      <c r="H255" s="33" t="str">
        <f>VLOOKUP($A255,郵便入庫用!$A:$M,12)&amp;""</f>
        <v/>
      </c>
      <c r="J255" s="44" t="str">
        <f t="shared" si="29"/>
        <v/>
      </c>
      <c r="K255" s="33" t="str">
        <f t="shared" si="26"/>
        <v/>
      </c>
      <c r="L255" s="33" t="str">
        <f t="shared" si="27"/>
        <v/>
      </c>
      <c r="M255" s="33" t="str">
        <f t="shared" si="30"/>
        <v/>
      </c>
      <c r="N255" s="33" t="str">
        <f>IF($F255="J-Mups",VLOOKUP($B255,アルファベット!B:C,2,0),"")</f>
        <v/>
      </c>
      <c r="O255" s="33" t="str">
        <f t="shared" si="28"/>
        <v/>
      </c>
      <c r="P255" s="33" t="str">
        <f>IF($F255="J-Mups",VLOOKUP($A255,郵便入庫用!A:H,6,0),"")</f>
        <v/>
      </c>
      <c r="Q255" s="33" t="str">
        <f t="shared" si="31"/>
        <v/>
      </c>
      <c r="R255" s="21" t="str">
        <f>IF($F255="J-Mups",VLOOKUP($A255,郵便入庫用!A:I,9,0),"")</f>
        <v/>
      </c>
    </row>
    <row r="256" spans="1:18">
      <c r="A256" s="21">
        <v>255</v>
      </c>
      <c r="B256" s="34" t="str">
        <f>IF(D256&lt;&gt;"",VLOOKUP($A256,郵便入庫用!$A:$M,2),"")</f>
        <v/>
      </c>
      <c r="C256" s="21"/>
      <c r="D256" s="35" t="str">
        <f>VLOOKUP($A256,郵便入庫用!$A:$M,4)&amp;""</f>
        <v/>
      </c>
      <c r="E256" s="22" t="str">
        <f>IF(D256&lt;&gt;"",VLOOKUP($A256,郵便入庫用!$A:$M,5),"")</f>
        <v/>
      </c>
      <c r="F256" s="33" t="str">
        <f>VLOOKUP($A256,郵便入庫用!$A:$M,10)&amp;""</f>
        <v/>
      </c>
      <c r="G256" s="33" t="str">
        <f>VLOOKUP($A256,郵便入庫用!$A:$M,11)&amp;""</f>
        <v/>
      </c>
      <c r="H256" s="33" t="str">
        <f>VLOOKUP($A256,郵便入庫用!$A:$M,12)&amp;""</f>
        <v/>
      </c>
      <c r="J256" s="44" t="str">
        <f t="shared" si="29"/>
        <v/>
      </c>
      <c r="K256" s="33" t="str">
        <f t="shared" si="26"/>
        <v/>
      </c>
      <c r="L256" s="33" t="str">
        <f t="shared" si="27"/>
        <v/>
      </c>
      <c r="M256" s="33" t="str">
        <f t="shared" si="30"/>
        <v/>
      </c>
      <c r="N256" s="33" t="str">
        <f>IF($F256="J-Mups",VLOOKUP($B256,アルファベット!B:C,2,0),"")</f>
        <v/>
      </c>
      <c r="O256" s="33" t="str">
        <f t="shared" si="28"/>
        <v/>
      </c>
      <c r="P256" s="33" t="str">
        <f>IF($F256="J-Mups",VLOOKUP($A256,郵便入庫用!A:H,6,0),"")</f>
        <v/>
      </c>
      <c r="Q256" s="33" t="str">
        <f t="shared" si="31"/>
        <v/>
      </c>
      <c r="R256" s="21" t="str">
        <f>IF($F256="J-Mups",VLOOKUP($A256,郵便入庫用!A:I,9,0),"")</f>
        <v/>
      </c>
    </row>
    <row r="257" spans="1:18">
      <c r="A257" s="21">
        <v>256</v>
      </c>
      <c r="B257" s="34" t="str">
        <f>IF(D257&lt;&gt;"",VLOOKUP($A257,郵便入庫用!$A:$M,2),"")</f>
        <v/>
      </c>
      <c r="C257" s="21"/>
      <c r="D257" s="35" t="str">
        <f>VLOOKUP($A257,郵便入庫用!$A:$M,4)&amp;""</f>
        <v/>
      </c>
      <c r="E257" s="22" t="str">
        <f>IF(D257&lt;&gt;"",VLOOKUP($A257,郵便入庫用!$A:$M,5),"")</f>
        <v/>
      </c>
      <c r="F257" s="33" t="str">
        <f>VLOOKUP($A257,郵便入庫用!$A:$M,10)&amp;""</f>
        <v/>
      </c>
      <c r="G257" s="33" t="str">
        <f>VLOOKUP($A257,郵便入庫用!$A:$M,11)&amp;""</f>
        <v/>
      </c>
      <c r="H257" s="33" t="str">
        <f>VLOOKUP($A257,郵便入庫用!$A:$M,12)&amp;""</f>
        <v/>
      </c>
      <c r="J257" s="44" t="str">
        <f t="shared" si="29"/>
        <v/>
      </c>
      <c r="K257" s="33" t="str">
        <f t="shared" si="26"/>
        <v/>
      </c>
      <c r="L257" s="33" t="str">
        <f t="shared" si="27"/>
        <v/>
      </c>
      <c r="M257" s="33" t="str">
        <f t="shared" si="30"/>
        <v/>
      </c>
      <c r="N257" s="33" t="str">
        <f>IF($F257="J-Mups",VLOOKUP($B257,アルファベット!B:C,2,0),"")</f>
        <v/>
      </c>
      <c r="O257" s="33" t="str">
        <f t="shared" si="28"/>
        <v/>
      </c>
      <c r="P257" s="33" t="str">
        <f>IF($F257="J-Mups",VLOOKUP($A257,郵便入庫用!A:H,6,0),"")</f>
        <v/>
      </c>
      <c r="Q257" s="33" t="str">
        <f t="shared" si="31"/>
        <v/>
      </c>
      <c r="R257" s="21" t="str">
        <f>IF($F257="J-Mups",VLOOKUP($A257,郵便入庫用!A:I,9,0),"")</f>
        <v/>
      </c>
    </row>
    <row r="258" spans="1:18">
      <c r="A258" s="21">
        <v>257</v>
      </c>
      <c r="B258" s="34" t="str">
        <f>IF(D258&lt;&gt;"",VLOOKUP($A258,郵便入庫用!$A:$M,2),"")</f>
        <v/>
      </c>
      <c r="C258" s="21"/>
      <c r="D258" s="35" t="str">
        <f>VLOOKUP($A258,郵便入庫用!$A:$M,4)&amp;""</f>
        <v/>
      </c>
      <c r="E258" s="22" t="str">
        <f>IF(D258&lt;&gt;"",VLOOKUP($A258,郵便入庫用!$A:$M,5),"")</f>
        <v/>
      </c>
      <c r="F258" s="33" t="str">
        <f>VLOOKUP($A258,郵便入庫用!$A:$M,10)&amp;""</f>
        <v/>
      </c>
      <c r="G258" s="33" t="str">
        <f>VLOOKUP($A258,郵便入庫用!$A:$M,11)&amp;""</f>
        <v/>
      </c>
      <c r="H258" s="33" t="str">
        <f>VLOOKUP($A258,郵便入庫用!$A:$M,12)&amp;""</f>
        <v/>
      </c>
      <c r="J258" s="44" t="str">
        <f t="shared" si="29"/>
        <v/>
      </c>
      <c r="K258" s="33" t="str">
        <f t="shared" ref="K258:K321" si="32">IF($F258="J-Mups",$G258,"")</f>
        <v/>
      </c>
      <c r="L258" s="33" t="str">
        <f t="shared" ref="L258:L321" si="33">IF($F258="J-Mups",$H258,"")</f>
        <v/>
      </c>
      <c r="M258" s="33" t="str">
        <f t="shared" si="30"/>
        <v/>
      </c>
      <c r="N258" s="33" t="str">
        <f>IF($F258="J-Mups",VLOOKUP($B258,アルファベット!B:C,2,0),"")</f>
        <v/>
      </c>
      <c r="O258" s="33" t="str">
        <f t="shared" ref="O258:O321" si="34">IF($F258="J-Mups","-","")</f>
        <v/>
      </c>
      <c r="P258" s="33" t="str">
        <f>IF($F258="J-Mups",VLOOKUP($A258,郵便入庫用!A:H,6,0),"")</f>
        <v/>
      </c>
      <c r="Q258" s="33" t="str">
        <f t="shared" si="31"/>
        <v/>
      </c>
      <c r="R258" s="21" t="str">
        <f>IF($F258="J-Mups",VLOOKUP($A258,郵便入庫用!A:I,9,0),"")</f>
        <v/>
      </c>
    </row>
    <row r="259" spans="1:18">
      <c r="A259" s="21">
        <v>258</v>
      </c>
      <c r="B259" s="34" t="str">
        <f>IF(D259&lt;&gt;"",VLOOKUP($A259,郵便入庫用!$A:$M,2),"")</f>
        <v/>
      </c>
      <c r="C259" s="21"/>
      <c r="D259" s="35" t="str">
        <f>VLOOKUP($A259,郵便入庫用!$A:$M,4)&amp;""</f>
        <v/>
      </c>
      <c r="E259" s="22" t="str">
        <f>IF(D259&lt;&gt;"",VLOOKUP($A259,郵便入庫用!$A:$M,5),"")</f>
        <v/>
      </c>
      <c r="F259" s="33" t="str">
        <f>VLOOKUP($A259,郵便入庫用!$A:$M,10)&amp;""</f>
        <v/>
      </c>
      <c r="G259" s="33" t="str">
        <f>VLOOKUP($A259,郵便入庫用!$A:$M,11)&amp;""</f>
        <v/>
      </c>
      <c r="H259" s="33" t="str">
        <f>VLOOKUP($A259,郵便入庫用!$A:$M,12)&amp;""</f>
        <v/>
      </c>
      <c r="J259" s="44" t="str">
        <f t="shared" ref="J259:J322" si="35">IF(F259="J-Mups",$B259,"")</f>
        <v/>
      </c>
      <c r="K259" s="33" t="str">
        <f t="shared" si="32"/>
        <v/>
      </c>
      <c r="L259" s="33" t="str">
        <f t="shared" si="33"/>
        <v/>
      </c>
      <c r="M259" s="33" t="str">
        <f t="shared" ref="M259:M322" si="36">IF($F259="J-Mups",1,"")</f>
        <v/>
      </c>
      <c r="N259" s="33" t="str">
        <f>IF($F259="J-Mups",VLOOKUP($B259,アルファベット!B:C,2,0),"")</f>
        <v/>
      </c>
      <c r="O259" s="33" t="str">
        <f t="shared" si="34"/>
        <v/>
      </c>
      <c r="P259" s="33" t="str">
        <f>IF($F259="J-Mups",VLOOKUP($A259,郵便入庫用!A:H,6,0),"")</f>
        <v/>
      </c>
      <c r="Q259" s="33" t="str">
        <f t="shared" ref="Q259:Q322" si="37">IF($F259="J-Mups",IF(COUNTIF(P259,"*H*"),"H",IF(COUNTIF(P259,"*P*"),"P","B")),"")</f>
        <v/>
      </c>
      <c r="R259" s="21" t="str">
        <f>IF($F259="J-Mups",VLOOKUP($A259,郵便入庫用!A:I,9,0),"")</f>
        <v/>
      </c>
    </row>
    <row r="260" spans="1:18">
      <c r="A260" s="21">
        <v>259</v>
      </c>
      <c r="B260" s="34" t="str">
        <f>IF(D260&lt;&gt;"",VLOOKUP($A260,郵便入庫用!$A:$M,2),"")</f>
        <v/>
      </c>
      <c r="C260" s="21"/>
      <c r="D260" s="35" t="str">
        <f>VLOOKUP($A260,郵便入庫用!$A:$M,4)&amp;""</f>
        <v/>
      </c>
      <c r="E260" s="22" t="str">
        <f>IF(D260&lt;&gt;"",VLOOKUP($A260,郵便入庫用!$A:$M,5),"")</f>
        <v/>
      </c>
      <c r="F260" s="33" t="str">
        <f>VLOOKUP($A260,郵便入庫用!$A:$M,10)&amp;""</f>
        <v/>
      </c>
      <c r="G260" s="33" t="str">
        <f>VLOOKUP($A260,郵便入庫用!$A:$M,11)&amp;""</f>
        <v/>
      </c>
      <c r="H260" s="33" t="str">
        <f>VLOOKUP($A260,郵便入庫用!$A:$M,12)&amp;""</f>
        <v/>
      </c>
      <c r="J260" s="44" t="str">
        <f t="shared" si="35"/>
        <v/>
      </c>
      <c r="K260" s="33" t="str">
        <f t="shared" si="32"/>
        <v/>
      </c>
      <c r="L260" s="33" t="str">
        <f t="shared" si="33"/>
        <v/>
      </c>
      <c r="M260" s="33" t="str">
        <f t="shared" si="36"/>
        <v/>
      </c>
      <c r="N260" s="33" t="str">
        <f>IF($F260="J-Mups",VLOOKUP($B260,アルファベット!B:C,2,0),"")</f>
        <v/>
      </c>
      <c r="O260" s="33" t="str">
        <f t="shared" si="34"/>
        <v/>
      </c>
      <c r="P260" s="33" t="str">
        <f>IF($F260="J-Mups",VLOOKUP($A260,郵便入庫用!A:H,6,0),"")</f>
        <v/>
      </c>
      <c r="Q260" s="33" t="str">
        <f t="shared" si="37"/>
        <v/>
      </c>
      <c r="R260" s="21" t="str">
        <f>IF($F260="J-Mups",VLOOKUP($A260,郵便入庫用!A:I,9,0),"")</f>
        <v/>
      </c>
    </row>
    <row r="261" spans="1:18">
      <c r="A261" s="21">
        <v>260</v>
      </c>
      <c r="B261" s="34" t="str">
        <f>IF(D261&lt;&gt;"",VLOOKUP($A261,郵便入庫用!$A:$M,2),"")</f>
        <v/>
      </c>
      <c r="C261" s="21"/>
      <c r="D261" s="35" t="str">
        <f>VLOOKUP($A261,郵便入庫用!$A:$M,4)&amp;""</f>
        <v/>
      </c>
      <c r="E261" s="22" t="str">
        <f>IF(D261&lt;&gt;"",VLOOKUP($A261,郵便入庫用!$A:$M,5),"")</f>
        <v/>
      </c>
      <c r="F261" s="33" t="str">
        <f>VLOOKUP($A261,郵便入庫用!$A:$M,10)&amp;""</f>
        <v/>
      </c>
      <c r="G261" s="33" t="str">
        <f>VLOOKUP($A261,郵便入庫用!$A:$M,11)&amp;""</f>
        <v/>
      </c>
      <c r="H261" s="33" t="str">
        <f>VLOOKUP($A261,郵便入庫用!$A:$M,12)&amp;""</f>
        <v/>
      </c>
      <c r="J261" s="44" t="str">
        <f t="shared" si="35"/>
        <v/>
      </c>
      <c r="K261" s="33" t="str">
        <f t="shared" si="32"/>
        <v/>
      </c>
      <c r="L261" s="33" t="str">
        <f t="shared" si="33"/>
        <v/>
      </c>
      <c r="M261" s="33" t="str">
        <f t="shared" si="36"/>
        <v/>
      </c>
      <c r="N261" s="33" t="str">
        <f>IF($F261="J-Mups",VLOOKUP($B261,アルファベット!B:C,2,0),"")</f>
        <v/>
      </c>
      <c r="O261" s="33" t="str">
        <f t="shared" si="34"/>
        <v/>
      </c>
      <c r="P261" s="33" t="str">
        <f>IF($F261="J-Mups",VLOOKUP($A261,郵便入庫用!A:H,6,0),"")</f>
        <v/>
      </c>
      <c r="Q261" s="33" t="str">
        <f t="shared" si="37"/>
        <v/>
      </c>
      <c r="R261" s="21" t="str">
        <f>IF($F261="J-Mups",VLOOKUP($A261,郵便入庫用!A:I,9,0),"")</f>
        <v/>
      </c>
    </row>
    <row r="262" spans="1:18">
      <c r="A262" s="21">
        <v>261</v>
      </c>
      <c r="B262" s="34" t="str">
        <f>IF(D262&lt;&gt;"",VLOOKUP($A262,郵便入庫用!$A:$M,2),"")</f>
        <v/>
      </c>
      <c r="C262" s="21"/>
      <c r="D262" s="35" t="str">
        <f>VLOOKUP($A262,郵便入庫用!$A:$M,4)&amp;""</f>
        <v/>
      </c>
      <c r="E262" s="22" t="str">
        <f>IF(D262&lt;&gt;"",VLOOKUP($A262,郵便入庫用!$A:$M,5),"")</f>
        <v/>
      </c>
      <c r="F262" s="33" t="str">
        <f>VLOOKUP($A262,郵便入庫用!$A:$M,10)&amp;""</f>
        <v/>
      </c>
      <c r="G262" s="33" t="str">
        <f>VLOOKUP($A262,郵便入庫用!$A:$M,11)&amp;""</f>
        <v/>
      </c>
      <c r="H262" s="33" t="str">
        <f>VLOOKUP($A262,郵便入庫用!$A:$M,12)&amp;""</f>
        <v/>
      </c>
      <c r="J262" s="44" t="str">
        <f t="shared" si="35"/>
        <v/>
      </c>
      <c r="K262" s="33" t="str">
        <f t="shared" si="32"/>
        <v/>
      </c>
      <c r="L262" s="33" t="str">
        <f t="shared" si="33"/>
        <v/>
      </c>
      <c r="M262" s="33" t="str">
        <f t="shared" si="36"/>
        <v/>
      </c>
      <c r="N262" s="33" t="str">
        <f>IF($F262="J-Mups",VLOOKUP($B262,アルファベット!B:C,2,0),"")</f>
        <v/>
      </c>
      <c r="O262" s="33" t="str">
        <f t="shared" si="34"/>
        <v/>
      </c>
      <c r="P262" s="33" t="str">
        <f>IF($F262="J-Mups",VLOOKUP($A262,郵便入庫用!A:H,6,0),"")</f>
        <v/>
      </c>
      <c r="Q262" s="33" t="str">
        <f t="shared" si="37"/>
        <v/>
      </c>
      <c r="R262" s="21" t="str">
        <f>IF($F262="J-Mups",VLOOKUP($A262,郵便入庫用!A:I,9,0),"")</f>
        <v/>
      </c>
    </row>
    <row r="263" spans="1:18">
      <c r="A263" s="21">
        <v>262</v>
      </c>
      <c r="B263" s="34" t="str">
        <f>IF(D263&lt;&gt;"",VLOOKUP($A263,郵便入庫用!$A:$M,2),"")</f>
        <v/>
      </c>
      <c r="C263" s="21"/>
      <c r="D263" s="35" t="str">
        <f>VLOOKUP($A263,郵便入庫用!$A:$M,4)&amp;""</f>
        <v/>
      </c>
      <c r="E263" s="22" t="str">
        <f>IF(D263&lt;&gt;"",VLOOKUP($A263,郵便入庫用!$A:$M,5),"")</f>
        <v/>
      </c>
      <c r="F263" s="33" t="str">
        <f>VLOOKUP($A263,郵便入庫用!$A:$M,10)&amp;""</f>
        <v/>
      </c>
      <c r="G263" s="33" t="str">
        <f>VLOOKUP($A263,郵便入庫用!$A:$M,11)&amp;""</f>
        <v/>
      </c>
      <c r="H263" s="33" t="str">
        <f>VLOOKUP($A263,郵便入庫用!$A:$M,12)&amp;""</f>
        <v/>
      </c>
      <c r="J263" s="44" t="str">
        <f t="shared" si="35"/>
        <v/>
      </c>
      <c r="K263" s="33" t="str">
        <f t="shared" si="32"/>
        <v/>
      </c>
      <c r="L263" s="33" t="str">
        <f t="shared" si="33"/>
        <v/>
      </c>
      <c r="M263" s="33" t="str">
        <f t="shared" si="36"/>
        <v/>
      </c>
      <c r="N263" s="33" t="str">
        <f>IF($F263="J-Mups",VLOOKUP($B263,アルファベット!B:C,2,0),"")</f>
        <v/>
      </c>
      <c r="O263" s="33" t="str">
        <f t="shared" si="34"/>
        <v/>
      </c>
      <c r="P263" s="33" t="str">
        <f>IF($F263="J-Mups",VLOOKUP($A263,郵便入庫用!A:H,6,0),"")</f>
        <v/>
      </c>
      <c r="Q263" s="33" t="str">
        <f t="shared" si="37"/>
        <v/>
      </c>
      <c r="R263" s="21" t="str">
        <f>IF($F263="J-Mups",VLOOKUP($A263,郵便入庫用!A:I,9,0),"")</f>
        <v/>
      </c>
    </row>
    <row r="264" spans="1:18">
      <c r="A264" s="21">
        <v>263</v>
      </c>
      <c r="B264" s="34" t="str">
        <f>IF(D264&lt;&gt;"",VLOOKUP($A264,郵便入庫用!$A:$M,2),"")</f>
        <v/>
      </c>
      <c r="C264" s="21"/>
      <c r="D264" s="35" t="str">
        <f>VLOOKUP($A264,郵便入庫用!$A:$M,4)&amp;""</f>
        <v/>
      </c>
      <c r="E264" s="22" t="str">
        <f>IF(D264&lt;&gt;"",VLOOKUP($A264,郵便入庫用!$A:$M,5),"")</f>
        <v/>
      </c>
      <c r="F264" s="33" t="str">
        <f>VLOOKUP($A264,郵便入庫用!$A:$M,10)&amp;""</f>
        <v/>
      </c>
      <c r="G264" s="33" t="str">
        <f>VLOOKUP($A264,郵便入庫用!$A:$M,11)&amp;""</f>
        <v/>
      </c>
      <c r="H264" s="33" t="str">
        <f>VLOOKUP($A264,郵便入庫用!$A:$M,12)&amp;""</f>
        <v/>
      </c>
      <c r="J264" s="44" t="str">
        <f t="shared" si="35"/>
        <v/>
      </c>
      <c r="K264" s="33" t="str">
        <f t="shared" si="32"/>
        <v/>
      </c>
      <c r="L264" s="33" t="str">
        <f t="shared" si="33"/>
        <v/>
      </c>
      <c r="M264" s="33" t="str">
        <f t="shared" si="36"/>
        <v/>
      </c>
      <c r="N264" s="33" t="str">
        <f>IF($F264="J-Mups",VLOOKUP($B264,アルファベット!B:C,2,0),"")</f>
        <v/>
      </c>
      <c r="O264" s="33" t="str">
        <f t="shared" si="34"/>
        <v/>
      </c>
      <c r="P264" s="33" t="str">
        <f>IF($F264="J-Mups",VLOOKUP($A264,郵便入庫用!A:H,6,0),"")</f>
        <v/>
      </c>
      <c r="Q264" s="33" t="str">
        <f t="shared" si="37"/>
        <v/>
      </c>
      <c r="R264" s="21" t="str">
        <f>IF($F264="J-Mups",VLOOKUP($A264,郵便入庫用!A:I,9,0),"")</f>
        <v/>
      </c>
    </row>
    <row r="265" spans="1:18">
      <c r="A265" s="21">
        <v>264</v>
      </c>
      <c r="B265" s="34" t="str">
        <f>IF(D265&lt;&gt;"",VLOOKUP($A265,郵便入庫用!$A:$M,2),"")</f>
        <v/>
      </c>
      <c r="C265" s="21"/>
      <c r="D265" s="35" t="str">
        <f>VLOOKUP($A265,郵便入庫用!$A:$M,4)&amp;""</f>
        <v/>
      </c>
      <c r="E265" s="22" t="str">
        <f>IF(D265&lt;&gt;"",VLOOKUP($A265,郵便入庫用!$A:$M,5),"")</f>
        <v/>
      </c>
      <c r="F265" s="33" t="str">
        <f>VLOOKUP($A265,郵便入庫用!$A:$M,10)&amp;""</f>
        <v/>
      </c>
      <c r="G265" s="33" t="str">
        <f>VLOOKUP($A265,郵便入庫用!$A:$M,11)&amp;""</f>
        <v/>
      </c>
      <c r="H265" s="33" t="str">
        <f>VLOOKUP($A265,郵便入庫用!$A:$M,12)&amp;""</f>
        <v/>
      </c>
      <c r="J265" s="44" t="str">
        <f t="shared" si="35"/>
        <v/>
      </c>
      <c r="K265" s="33" t="str">
        <f t="shared" si="32"/>
        <v/>
      </c>
      <c r="L265" s="33" t="str">
        <f t="shared" si="33"/>
        <v/>
      </c>
      <c r="M265" s="33" t="str">
        <f t="shared" si="36"/>
        <v/>
      </c>
      <c r="N265" s="33" t="str">
        <f>IF($F265="J-Mups",VLOOKUP($B265,アルファベット!B:C,2,0),"")</f>
        <v/>
      </c>
      <c r="O265" s="33" t="str">
        <f t="shared" si="34"/>
        <v/>
      </c>
      <c r="P265" s="33" t="str">
        <f>IF($F265="J-Mups",VLOOKUP($A265,郵便入庫用!A:H,6,0),"")</f>
        <v/>
      </c>
      <c r="Q265" s="33" t="str">
        <f t="shared" si="37"/>
        <v/>
      </c>
      <c r="R265" s="21" t="str">
        <f>IF($F265="J-Mups",VLOOKUP($A265,郵便入庫用!A:I,9,0),"")</f>
        <v/>
      </c>
    </row>
    <row r="266" spans="1:18">
      <c r="A266" s="21">
        <v>265</v>
      </c>
      <c r="B266" s="34" t="str">
        <f>IF(D266&lt;&gt;"",VLOOKUP($A266,郵便入庫用!$A:$M,2),"")</f>
        <v/>
      </c>
      <c r="C266" s="21"/>
      <c r="D266" s="35" t="str">
        <f>VLOOKUP($A266,郵便入庫用!$A:$M,4)&amp;""</f>
        <v/>
      </c>
      <c r="E266" s="22" t="str">
        <f>IF(D266&lt;&gt;"",VLOOKUP($A266,郵便入庫用!$A:$M,5),"")</f>
        <v/>
      </c>
      <c r="F266" s="33" t="str">
        <f>VLOOKUP($A266,郵便入庫用!$A:$M,10)&amp;""</f>
        <v/>
      </c>
      <c r="G266" s="33" t="str">
        <f>VLOOKUP($A266,郵便入庫用!$A:$M,11)&amp;""</f>
        <v/>
      </c>
      <c r="H266" s="33" t="str">
        <f>VLOOKUP($A266,郵便入庫用!$A:$M,12)&amp;""</f>
        <v/>
      </c>
      <c r="J266" s="44" t="str">
        <f t="shared" si="35"/>
        <v/>
      </c>
      <c r="K266" s="33" t="str">
        <f t="shared" si="32"/>
        <v/>
      </c>
      <c r="L266" s="33" t="str">
        <f t="shared" si="33"/>
        <v/>
      </c>
      <c r="M266" s="33" t="str">
        <f t="shared" si="36"/>
        <v/>
      </c>
      <c r="N266" s="33" t="str">
        <f>IF($F266="J-Mups",VLOOKUP($B266,アルファベット!B:C,2,0),"")</f>
        <v/>
      </c>
      <c r="O266" s="33" t="str">
        <f t="shared" si="34"/>
        <v/>
      </c>
      <c r="P266" s="33" t="str">
        <f>IF($F266="J-Mups",VLOOKUP($A266,郵便入庫用!A:H,6,0),"")</f>
        <v/>
      </c>
      <c r="Q266" s="33" t="str">
        <f t="shared" si="37"/>
        <v/>
      </c>
      <c r="R266" s="21" t="str">
        <f>IF($F266="J-Mups",VLOOKUP($A266,郵便入庫用!A:I,9,0),"")</f>
        <v/>
      </c>
    </row>
    <row r="267" spans="1:18">
      <c r="A267" s="21">
        <v>266</v>
      </c>
      <c r="B267" s="34" t="str">
        <f>IF(D267&lt;&gt;"",VLOOKUP($A267,郵便入庫用!$A:$M,2),"")</f>
        <v/>
      </c>
      <c r="C267" s="21"/>
      <c r="D267" s="35" t="str">
        <f>VLOOKUP($A267,郵便入庫用!$A:$M,4)&amp;""</f>
        <v/>
      </c>
      <c r="E267" s="22" t="str">
        <f>IF(D267&lt;&gt;"",VLOOKUP($A267,郵便入庫用!$A:$M,5),"")</f>
        <v/>
      </c>
      <c r="F267" s="33" t="str">
        <f>VLOOKUP($A267,郵便入庫用!$A:$M,10)&amp;""</f>
        <v/>
      </c>
      <c r="G267" s="33" t="str">
        <f>VLOOKUP($A267,郵便入庫用!$A:$M,11)&amp;""</f>
        <v/>
      </c>
      <c r="H267" s="33" t="str">
        <f>VLOOKUP($A267,郵便入庫用!$A:$M,12)&amp;""</f>
        <v/>
      </c>
      <c r="J267" s="44" t="str">
        <f t="shared" si="35"/>
        <v/>
      </c>
      <c r="K267" s="33" t="str">
        <f t="shared" si="32"/>
        <v/>
      </c>
      <c r="L267" s="33" t="str">
        <f t="shared" si="33"/>
        <v/>
      </c>
      <c r="M267" s="33" t="str">
        <f t="shared" si="36"/>
        <v/>
      </c>
      <c r="N267" s="33" t="str">
        <f>IF($F267="J-Mups",VLOOKUP($B267,アルファベット!B:C,2,0),"")</f>
        <v/>
      </c>
      <c r="O267" s="33" t="str">
        <f t="shared" si="34"/>
        <v/>
      </c>
      <c r="P267" s="33" t="str">
        <f>IF($F267="J-Mups",VLOOKUP($A267,郵便入庫用!A:H,6,0),"")</f>
        <v/>
      </c>
      <c r="Q267" s="33" t="str">
        <f t="shared" si="37"/>
        <v/>
      </c>
      <c r="R267" s="21" t="str">
        <f>IF($F267="J-Mups",VLOOKUP($A267,郵便入庫用!A:I,9,0),"")</f>
        <v/>
      </c>
    </row>
    <row r="268" spans="1:18">
      <c r="A268" s="21">
        <v>267</v>
      </c>
      <c r="B268" s="34" t="str">
        <f>IF(D268&lt;&gt;"",VLOOKUP($A268,郵便入庫用!$A:$M,2),"")</f>
        <v/>
      </c>
      <c r="C268" s="21"/>
      <c r="D268" s="35" t="str">
        <f>VLOOKUP($A268,郵便入庫用!$A:$M,4)&amp;""</f>
        <v/>
      </c>
      <c r="E268" s="22" t="str">
        <f>IF(D268&lt;&gt;"",VLOOKUP($A268,郵便入庫用!$A:$M,5),"")</f>
        <v/>
      </c>
      <c r="F268" s="33" t="str">
        <f>VLOOKUP($A268,郵便入庫用!$A:$M,10)&amp;""</f>
        <v/>
      </c>
      <c r="G268" s="33" t="str">
        <f>VLOOKUP($A268,郵便入庫用!$A:$M,11)&amp;""</f>
        <v/>
      </c>
      <c r="H268" s="33" t="str">
        <f>VLOOKUP($A268,郵便入庫用!$A:$M,12)&amp;""</f>
        <v/>
      </c>
      <c r="J268" s="44" t="str">
        <f t="shared" si="35"/>
        <v/>
      </c>
      <c r="K268" s="33" t="str">
        <f t="shared" si="32"/>
        <v/>
      </c>
      <c r="L268" s="33" t="str">
        <f t="shared" si="33"/>
        <v/>
      </c>
      <c r="M268" s="33" t="str">
        <f t="shared" si="36"/>
        <v/>
      </c>
      <c r="N268" s="33" t="str">
        <f>IF($F268="J-Mups",VLOOKUP($B268,アルファベット!B:C,2,0),"")</f>
        <v/>
      </c>
      <c r="O268" s="33" t="str">
        <f t="shared" si="34"/>
        <v/>
      </c>
      <c r="P268" s="33" t="str">
        <f>IF($F268="J-Mups",VLOOKUP($A268,郵便入庫用!A:H,6,0),"")</f>
        <v/>
      </c>
      <c r="Q268" s="33" t="str">
        <f t="shared" si="37"/>
        <v/>
      </c>
      <c r="R268" s="21" t="str">
        <f>IF($F268="J-Mups",VLOOKUP($A268,郵便入庫用!A:I,9,0),"")</f>
        <v/>
      </c>
    </row>
    <row r="269" spans="1:18">
      <c r="A269" s="21">
        <v>268</v>
      </c>
      <c r="B269" s="34" t="str">
        <f>IF(D269&lt;&gt;"",VLOOKUP($A269,郵便入庫用!$A:$M,2),"")</f>
        <v/>
      </c>
      <c r="C269" s="21"/>
      <c r="D269" s="35" t="str">
        <f>VLOOKUP($A269,郵便入庫用!$A:$M,4)&amp;""</f>
        <v/>
      </c>
      <c r="E269" s="22" t="str">
        <f>IF(D269&lt;&gt;"",VLOOKUP($A269,郵便入庫用!$A:$M,5),"")</f>
        <v/>
      </c>
      <c r="F269" s="33" t="str">
        <f>VLOOKUP($A269,郵便入庫用!$A:$M,10)&amp;""</f>
        <v/>
      </c>
      <c r="G269" s="33" t="str">
        <f>VLOOKUP($A269,郵便入庫用!$A:$M,11)&amp;""</f>
        <v/>
      </c>
      <c r="H269" s="33" t="str">
        <f>VLOOKUP($A269,郵便入庫用!$A:$M,12)&amp;""</f>
        <v/>
      </c>
      <c r="J269" s="44" t="str">
        <f t="shared" si="35"/>
        <v/>
      </c>
      <c r="K269" s="33" t="str">
        <f t="shared" si="32"/>
        <v/>
      </c>
      <c r="L269" s="33" t="str">
        <f t="shared" si="33"/>
        <v/>
      </c>
      <c r="M269" s="33" t="str">
        <f t="shared" si="36"/>
        <v/>
      </c>
      <c r="N269" s="33" t="str">
        <f>IF($F269="J-Mups",VLOOKUP($B269,アルファベット!B:C,2,0),"")</f>
        <v/>
      </c>
      <c r="O269" s="33" t="str">
        <f t="shared" si="34"/>
        <v/>
      </c>
      <c r="P269" s="33" t="str">
        <f>IF($F269="J-Mups",VLOOKUP($A269,郵便入庫用!A:H,6,0),"")</f>
        <v/>
      </c>
      <c r="Q269" s="33" t="str">
        <f t="shared" si="37"/>
        <v/>
      </c>
      <c r="R269" s="21" t="str">
        <f>IF($F269="J-Mups",VLOOKUP($A269,郵便入庫用!A:I,9,0),"")</f>
        <v/>
      </c>
    </row>
    <row r="270" spans="1:18">
      <c r="A270" s="21">
        <v>269</v>
      </c>
      <c r="B270" s="34" t="str">
        <f>IF(D270&lt;&gt;"",VLOOKUP($A270,郵便入庫用!$A:$M,2),"")</f>
        <v/>
      </c>
      <c r="C270" s="21"/>
      <c r="D270" s="35" t="str">
        <f>VLOOKUP($A270,郵便入庫用!$A:$M,4)&amp;""</f>
        <v/>
      </c>
      <c r="E270" s="22" t="str">
        <f>IF(D270&lt;&gt;"",VLOOKUP($A270,郵便入庫用!$A:$M,5),"")</f>
        <v/>
      </c>
      <c r="F270" s="33" t="str">
        <f>VLOOKUP($A270,郵便入庫用!$A:$M,10)&amp;""</f>
        <v/>
      </c>
      <c r="G270" s="33" t="str">
        <f>VLOOKUP($A270,郵便入庫用!$A:$M,11)&amp;""</f>
        <v/>
      </c>
      <c r="H270" s="33" t="str">
        <f>VLOOKUP($A270,郵便入庫用!$A:$M,12)&amp;""</f>
        <v/>
      </c>
      <c r="J270" s="44" t="str">
        <f t="shared" si="35"/>
        <v/>
      </c>
      <c r="K270" s="33" t="str">
        <f t="shared" si="32"/>
        <v/>
      </c>
      <c r="L270" s="33" t="str">
        <f t="shared" si="33"/>
        <v/>
      </c>
      <c r="M270" s="33" t="str">
        <f t="shared" si="36"/>
        <v/>
      </c>
      <c r="N270" s="33" t="str">
        <f>IF($F270="J-Mups",VLOOKUP($B270,アルファベット!B:C,2,0),"")</f>
        <v/>
      </c>
      <c r="O270" s="33" t="str">
        <f t="shared" si="34"/>
        <v/>
      </c>
      <c r="P270" s="33" t="str">
        <f>IF($F270="J-Mups",VLOOKUP($A270,郵便入庫用!A:H,6,0),"")</f>
        <v/>
      </c>
      <c r="Q270" s="33" t="str">
        <f t="shared" si="37"/>
        <v/>
      </c>
      <c r="R270" s="21" t="str">
        <f>IF($F270="J-Mups",VLOOKUP($A270,郵便入庫用!A:I,9,0),"")</f>
        <v/>
      </c>
    </row>
    <row r="271" spans="1:18">
      <c r="A271" s="21">
        <v>270</v>
      </c>
      <c r="B271" s="34" t="str">
        <f>IF(D271&lt;&gt;"",VLOOKUP($A271,郵便入庫用!$A:$M,2),"")</f>
        <v/>
      </c>
      <c r="C271" s="21"/>
      <c r="D271" s="35" t="str">
        <f>VLOOKUP($A271,郵便入庫用!$A:$M,4)&amp;""</f>
        <v/>
      </c>
      <c r="E271" s="22" t="str">
        <f>IF(D271&lt;&gt;"",VLOOKUP($A271,郵便入庫用!$A:$M,5),"")</f>
        <v/>
      </c>
      <c r="F271" s="33" t="str">
        <f>VLOOKUP($A271,郵便入庫用!$A:$M,10)&amp;""</f>
        <v/>
      </c>
      <c r="G271" s="33" t="str">
        <f>VLOOKUP($A271,郵便入庫用!$A:$M,11)&amp;""</f>
        <v/>
      </c>
      <c r="H271" s="33" t="str">
        <f>VLOOKUP($A271,郵便入庫用!$A:$M,12)&amp;""</f>
        <v/>
      </c>
      <c r="J271" s="44" t="str">
        <f t="shared" si="35"/>
        <v/>
      </c>
      <c r="K271" s="33" t="str">
        <f t="shared" si="32"/>
        <v/>
      </c>
      <c r="L271" s="33" t="str">
        <f t="shared" si="33"/>
        <v/>
      </c>
      <c r="M271" s="33" t="str">
        <f t="shared" si="36"/>
        <v/>
      </c>
      <c r="N271" s="33" t="str">
        <f>IF($F271="J-Mups",VLOOKUP($B271,アルファベット!B:C,2,0),"")</f>
        <v/>
      </c>
      <c r="O271" s="33" t="str">
        <f t="shared" si="34"/>
        <v/>
      </c>
      <c r="P271" s="33" t="str">
        <f>IF($F271="J-Mups",VLOOKUP($A271,郵便入庫用!A:H,6,0),"")</f>
        <v/>
      </c>
      <c r="Q271" s="33" t="str">
        <f t="shared" si="37"/>
        <v/>
      </c>
      <c r="R271" s="21" t="str">
        <f>IF($F271="J-Mups",VLOOKUP($A271,郵便入庫用!A:I,9,0),"")</f>
        <v/>
      </c>
    </row>
    <row r="272" spans="1:18">
      <c r="A272" s="21">
        <v>271</v>
      </c>
      <c r="B272" s="34" t="str">
        <f>IF(D272&lt;&gt;"",VLOOKUP($A272,郵便入庫用!$A:$M,2),"")</f>
        <v/>
      </c>
      <c r="C272" s="21"/>
      <c r="D272" s="35" t="str">
        <f>VLOOKUP($A272,郵便入庫用!$A:$M,4)&amp;""</f>
        <v/>
      </c>
      <c r="E272" s="22" t="str">
        <f>IF(D272&lt;&gt;"",VLOOKUP($A272,郵便入庫用!$A:$M,5),"")</f>
        <v/>
      </c>
      <c r="F272" s="33" t="str">
        <f>VLOOKUP($A272,郵便入庫用!$A:$M,10)&amp;""</f>
        <v/>
      </c>
      <c r="G272" s="33" t="str">
        <f>VLOOKUP($A272,郵便入庫用!$A:$M,11)&amp;""</f>
        <v/>
      </c>
      <c r="H272" s="33" t="str">
        <f>VLOOKUP($A272,郵便入庫用!$A:$M,12)&amp;""</f>
        <v/>
      </c>
      <c r="J272" s="44" t="str">
        <f t="shared" si="35"/>
        <v/>
      </c>
      <c r="K272" s="33" t="str">
        <f t="shared" si="32"/>
        <v/>
      </c>
      <c r="L272" s="33" t="str">
        <f t="shared" si="33"/>
        <v/>
      </c>
      <c r="M272" s="33" t="str">
        <f t="shared" si="36"/>
        <v/>
      </c>
      <c r="N272" s="33" t="str">
        <f>IF($F272="J-Mups",VLOOKUP($B272,アルファベット!B:C,2,0),"")</f>
        <v/>
      </c>
      <c r="O272" s="33" t="str">
        <f t="shared" si="34"/>
        <v/>
      </c>
      <c r="P272" s="33" t="str">
        <f>IF($F272="J-Mups",VLOOKUP($A272,郵便入庫用!A:H,6,0),"")</f>
        <v/>
      </c>
      <c r="Q272" s="33" t="str">
        <f t="shared" si="37"/>
        <v/>
      </c>
      <c r="R272" s="21" t="str">
        <f>IF($F272="J-Mups",VLOOKUP($A272,郵便入庫用!A:I,9,0),"")</f>
        <v/>
      </c>
    </row>
    <row r="273" spans="1:18">
      <c r="A273" s="21">
        <v>272</v>
      </c>
      <c r="B273" s="34" t="str">
        <f>IF(D273&lt;&gt;"",VLOOKUP($A273,郵便入庫用!$A:$M,2),"")</f>
        <v/>
      </c>
      <c r="C273" s="21"/>
      <c r="D273" s="35" t="str">
        <f>VLOOKUP($A273,郵便入庫用!$A:$M,4)&amp;""</f>
        <v/>
      </c>
      <c r="E273" s="22" t="str">
        <f>IF(D273&lt;&gt;"",VLOOKUP($A273,郵便入庫用!$A:$M,5),"")</f>
        <v/>
      </c>
      <c r="F273" s="33" t="str">
        <f>VLOOKUP($A273,郵便入庫用!$A:$M,10)&amp;""</f>
        <v/>
      </c>
      <c r="G273" s="33" t="str">
        <f>VLOOKUP($A273,郵便入庫用!$A:$M,11)&amp;""</f>
        <v/>
      </c>
      <c r="H273" s="33" t="str">
        <f>VLOOKUP($A273,郵便入庫用!$A:$M,12)&amp;""</f>
        <v/>
      </c>
      <c r="J273" s="44" t="str">
        <f t="shared" si="35"/>
        <v/>
      </c>
      <c r="K273" s="33" t="str">
        <f t="shared" si="32"/>
        <v/>
      </c>
      <c r="L273" s="33" t="str">
        <f t="shared" si="33"/>
        <v/>
      </c>
      <c r="M273" s="33" t="str">
        <f t="shared" si="36"/>
        <v/>
      </c>
      <c r="N273" s="33" t="str">
        <f>IF($F273="J-Mups",VLOOKUP($B273,アルファベット!B:C,2,0),"")</f>
        <v/>
      </c>
      <c r="O273" s="33" t="str">
        <f t="shared" si="34"/>
        <v/>
      </c>
      <c r="P273" s="33" t="str">
        <f>IF($F273="J-Mups",VLOOKUP($A273,郵便入庫用!A:H,6,0),"")</f>
        <v/>
      </c>
      <c r="Q273" s="33" t="str">
        <f t="shared" si="37"/>
        <v/>
      </c>
      <c r="R273" s="21" t="str">
        <f>IF($F273="J-Mups",VLOOKUP($A273,郵便入庫用!A:I,9,0),"")</f>
        <v/>
      </c>
    </row>
    <row r="274" spans="1:18">
      <c r="A274" s="21">
        <v>273</v>
      </c>
      <c r="B274" s="34" t="str">
        <f>IF(D274&lt;&gt;"",VLOOKUP($A274,郵便入庫用!$A:$M,2),"")</f>
        <v/>
      </c>
      <c r="C274" s="21"/>
      <c r="D274" s="35" t="str">
        <f>VLOOKUP($A274,郵便入庫用!$A:$M,4)&amp;""</f>
        <v/>
      </c>
      <c r="E274" s="22" t="str">
        <f>IF(D274&lt;&gt;"",VLOOKUP($A274,郵便入庫用!$A:$M,5),"")</f>
        <v/>
      </c>
      <c r="F274" s="33" t="str">
        <f>VLOOKUP($A274,郵便入庫用!$A:$M,10)&amp;""</f>
        <v/>
      </c>
      <c r="G274" s="33" t="str">
        <f>VLOOKUP($A274,郵便入庫用!$A:$M,11)&amp;""</f>
        <v/>
      </c>
      <c r="H274" s="33" t="str">
        <f>VLOOKUP($A274,郵便入庫用!$A:$M,12)&amp;""</f>
        <v/>
      </c>
      <c r="J274" s="44" t="str">
        <f t="shared" si="35"/>
        <v/>
      </c>
      <c r="K274" s="33" t="str">
        <f t="shared" si="32"/>
        <v/>
      </c>
      <c r="L274" s="33" t="str">
        <f t="shared" si="33"/>
        <v/>
      </c>
      <c r="M274" s="33" t="str">
        <f t="shared" si="36"/>
        <v/>
      </c>
      <c r="N274" s="33" t="str">
        <f>IF($F274="J-Mups",VLOOKUP($B274,アルファベット!B:C,2,0),"")</f>
        <v/>
      </c>
      <c r="O274" s="33" t="str">
        <f t="shared" si="34"/>
        <v/>
      </c>
      <c r="P274" s="33" t="str">
        <f>IF($F274="J-Mups",VLOOKUP($A274,郵便入庫用!A:H,6,0),"")</f>
        <v/>
      </c>
      <c r="Q274" s="33" t="str">
        <f t="shared" si="37"/>
        <v/>
      </c>
      <c r="R274" s="21" t="str">
        <f>IF($F274="J-Mups",VLOOKUP($A274,郵便入庫用!A:I,9,0),"")</f>
        <v/>
      </c>
    </row>
    <row r="275" spans="1:18">
      <c r="A275" s="21">
        <v>274</v>
      </c>
      <c r="B275" s="34" t="str">
        <f>IF(D275&lt;&gt;"",VLOOKUP($A275,郵便入庫用!$A:$M,2),"")</f>
        <v/>
      </c>
      <c r="C275" s="21"/>
      <c r="D275" s="35" t="str">
        <f>VLOOKUP($A275,郵便入庫用!$A:$M,4)&amp;""</f>
        <v/>
      </c>
      <c r="E275" s="22" t="str">
        <f>IF(D275&lt;&gt;"",VLOOKUP($A275,郵便入庫用!$A:$M,5),"")</f>
        <v/>
      </c>
      <c r="F275" s="33" t="str">
        <f>VLOOKUP($A275,郵便入庫用!$A:$M,10)&amp;""</f>
        <v/>
      </c>
      <c r="G275" s="33" t="str">
        <f>VLOOKUP($A275,郵便入庫用!$A:$M,11)&amp;""</f>
        <v/>
      </c>
      <c r="H275" s="33" t="str">
        <f>VLOOKUP($A275,郵便入庫用!$A:$M,12)&amp;""</f>
        <v/>
      </c>
      <c r="J275" s="44" t="str">
        <f t="shared" si="35"/>
        <v/>
      </c>
      <c r="K275" s="33" t="str">
        <f t="shared" si="32"/>
        <v/>
      </c>
      <c r="L275" s="33" t="str">
        <f t="shared" si="33"/>
        <v/>
      </c>
      <c r="M275" s="33" t="str">
        <f t="shared" si="36"/>
        <v/>
      </c>
      <c r="N275" s="33" t="str">
        <f>IF($F275="J-Mups",VLOOKUP($B275,アルファベット!B:C,2,0),"")</f>
        <v/>
      </c>
      <c r="O275" s="33" t="str">
        <f t="shared" si="34"/>
        <v/>
      </c>
      <c r="P275" s="33" t="str">
        <f>IF($F275="J-Mups",VLOOKUP($A275,郵便入庫用!A:H,6,0),"")</f>
        <v/>
      </c>
      <c r="Q275" s="33" t="str">
        <f t="shared" si="37"/>
        <v/>
      </c>
      <c r="R275" s="21" t="str">
        <f>IF($F275="J-Mups",VLOOKUP($A275,郵便入庫用!A:I,9,0),"")</f>
        <v/>
      </c>
    </row>
    <row r="276" spans="1:18">
      <c r="A276" s="21">
        <v>275</v>
      </c>
      <c r="B276" s="34" t="str">
        <f>IF(D276&lt;&gt;"",VLOOKUP($A276,郵便入庫用!$A:$M,2),"")</f>
        <v/>
      </c>
      <c r="C276" s="21"/>
      <c r="D276" s="35" t="str">
        <f>VLOOKUP($A276,郵便入庫用!$A:$M,4)&amp;""</f>
        <v/>
      </c>
      <c r="E276" s="22" t="str">
        <f>IF(D276&lt;&gt;"",VLOOKUP($A276,郵便入庫用!$A:$M,5),"")</f>
        <v/>
      </c>
      <c r="F276" s="33" t="str">
        <f>VLOOKUP($A276,郵便入庫用!$A:$M,10)&amp;""</f>
        <v/>
      </c>
      <c r="G276" s="33" t="str">
        <f>VLOOKUP($A276,郵便入庫用!$A:$M,11)&amp;""</f>
        <v/>
      </c>
      <c r="H276" s="33" t="str">
        <f>VLOOKUP($A276,郵便入庫用!$A:$M,12)&amp;""</f>
        <v/>
      </c>
      <c r="J276" s="44" t="str">
        <f t="shared" si="35"/>
        <v/>
      </c>
      <c r="K276" s="33" t="str">
        <f t="shared" si="32"/>
        <v/>
      </c>
      <c r="L276" s="33" t="str">
        <f t="shared" si="33"/>
        <v/>
      </c>
      <c r="M276" s="33" t="str">
        <f t="shared" si="36"/>
        <v/>
      </c>
      <c r="N276" s="33" t="str">
        <f>IF($F276="J-Mups",VLOOKUP($B276,アルファベット!B:C,2,0),"")</f>
        <v/>
      </c>
      <c r="O276" s="33" t="str">
        <f t="shared" si="34"/>
        <v/>
      </c>
      <c r="P276" s="33" t="str">
        <f>IF($F276="J-Mups",VLOOKUP($A276,郵便入庫用!A:H,6,0),"")</f>
        <v/>
      </c>
      <c r="Q276" s="33" t="str">
        <f t="shared" si="37"/>
        <v/>
      </c>
      <c r="R276" s="21" t="str">
        <f>IF($F276="J-Mups",VLOOKUP($A276,郵便入庫用!A:I,9,0),"")</f>
        <v/>
      </c>
    </row>
    <row r="277" spans="1:18">
      <c r="A277" s="21">
        <v>276</v>
      </c>
      <c r="B277" s="34" t="str">
        <f>IF(D277&lt;&gt;"",VLOOKUP($A277,郵便入庫用!$A:$M,2),"")</f>
        <v/>
      </c>
      <c r="C277" s="21"/>
      <c r="D277" s="35" t="str">
        <f>VLOOKUP($A277,郵便入庫用!$A:$M,4)&amp;""</f>
        <v/>
      </c>
      <c r="E277" s="22" t="str">
        <f>IF(D277&lt;&gt;"",VLOOKUP($A277,郵便入庫用!$A:$M,5),"")</f>
        <v/>
      </c>
      <c r="F277" s="33" t="str">
        <f>VLOOKUP($A277,郵便入庫用!$A:$M,10)&amp;""</f>
        <v/>
      </c>
      <c r="G277" s="33" t="str">
        <f>VLOOKUP($A277,郵便入庫用!$A:$M,11)&amp;""</f>
        <v/>
      </c>
      <c r="H277" s="33" t="str">
        <f>VLOOKUP($A277,郵便入庫用!$A:$M,12)&amp;""</f>
        <v/>
      </c>
      <c r="J277" s="44" t="str">
        <f t="shared" si="35"/>
        <v/>
      </c>
      <c r="K277" s="33" t="str">
        <f t="shared" si="32"/>
        <v/>
      </c>
      <c r="L277" s="33" t="str">
        <f t="shared" si="33"/>
        <v/>
      </c>
      <c r="M277" s="33" t="str">
        <f t="shared" si="36"/>
        <v/>
      </c>
      <c r="N277" s="33" t="str">
        <f>IF($F277="J-Mups",VLOOKUP($B277,アルファベット!B:C,2,0),"")</f>
        <v/>
      </c>
      <c r="O277" s="33" t="str">
        <f t="shared" si="34"/>
        <v/>
      </c>
      <c r="P277" s="33" t="str">
        <f>IF($F277="J-Mups",VLOOKUP($A277,郵便入庫用!A:H,6,0),"")</f>
        <v/>
      </c>
      <c r="Q277" s="33" t="str">
        <f t="shared" si="37"/>
        <v/>
      </c>
      <c r="R277" s="21" t="str">
        <f>IF($F277="J-Mups",VLOOKUP($A277,郵便入庫用!A:I,9,0),"")</f>
        <v/>
      </c>
    </row>
    <row r="278" spans="1:18">
      <c r="A278" s="21">
        <v>277</v>
      </c>
      <c r="B278" s="34" t="str">
        <f>IF(D278&lt;&gt;"",VLOOKUP($A278,郵便入庫用!$A:$M,2),"")</f>
        <v/>
      </c>
      <c r="C278" s="21"/>
      <c r="D278" s="35" t="str">
        <f>VLOOKUP($A278,郵便入庫用!$A:$M,4)&amp;""</f>
        <v/>
      </c>
      <c r="E278" s="22" t="str">
        <f>IF(D278&lt;&gt;"",VLOOKUP($A278,郵便入庫用!$A:$M,5),"")</f>
        <v/>
      </c>
      <c r="F278" s="33" t="str">
        <f>VLOOKUP($A278,郵便入庫用!$A:$M,10)&amp;""</f>
        <v/>
      </c>
      <c r="G278" s="33" t="str">
        <f>VLOOKUP($A278,郵便入庫用!$A:$M,11)&amp;""</f>
        <v/>
      </c>
      <c r="H278" s="33" t="str">
        <f>VLOOKUP($A278,郵便入庫用!$A:$M,12)&amp;""</f>
        <v/>
      </c>
      <c r="J278" s="44" t="str">
        <f t="shared" si="35"/>
        <v/>
      </c>
      <c r="K278" s="33" t="str">
        <f t="shared" si="32"/>
        <v/>
      </c>
      <c r="L278" s="33" t="str">
        <f t="shared" si="33"/>
        <v/>
      </c>
      <c r="M278" s="33" t="str">
        <f t="shared" si="36"/>
        <v/>
      </c>
      <c r="N278" s="33" t="str">
        <f>IF($F278="J-Mups",VLOOKUP($B278,アルファベット!B:C,2,0),"")</f>
        <v/>
      </c>
      <c r="O278" s="33" t="str">
        <f t="shared" si="34"/>
        <v/>
      </c>
      <c r="P278" s="33" t="str">
        <f>IF($F278="J-Mups",VLOOKUP($A278,郵便入庫用!A:H,6,0),"")</f>
        <v/>
      </c>
      <c r="Q278" s="33" t="str">
        <f t="shared" si="37"/>
        <v/>
      </c>
      <c r="R278" s="21" t="str">
        <f>IF($F278="J-Mups",VLOOKUP($A278,郵便入庫用!A:I,9,0),"")</f>
        <v/>
      </c>
    </row>
    <row r="279" spans="1:18">
      <c r="A279" s="21">
        <v>278</v>
      </c>
      <c r="B279" s="34" t="str">
        <f>IF(D279&lt;&gt;"",VLOOKUP($A279,郵便入庫用!$A:$M,2),"")</f>
        <v/>
      </c>
      <c r="C279" s="21"/>
      <c r="D279" s="35" t="str">
        <f>VLOOKUP($A279,郵便入庫用!$A:$M,4)&amp;""</f>
        <v/>
      </c>
      <c r="E279" s="22" t="str">
        <f>IF(D279&lt;&gt;"",VLOOKUP($A279,郵便入庫用!$A:$M,5),"")</f>
        <v/>
      </c>
      <c r="F279" s="33" t="str">
        <f>VLOOKUP($A279,郵便入庫用!$A:$M,10)&amp;""</f>
        <v/>
      </c>
      <c r="G279" s="33" t="str">
        <f>VLOOKUP($A279,郵便入庫用!$A:$M,11)&amp;""</f>
        <v/>
      </c>
      <c r="H279" s="33" t="str">
        <f>VLOOKUP($A279,郵便入庫用!$A:$M,12)&amp;""</f>
        <v/>
      </c>
      <c r="J279" s="44" t="str">
        <f t="shared" si="35"/>
        <v/>
      </c>
      <c r="K279" s="33" t="str">
        <f t="shared" si="32"/>
        <v/>
      </c>
      <c r="L279" s="33" t="str">
        <f t="shared" si="33"/>
        <v/>
      </c>
      <c r="M279" s="33" t="str">
        <f t="shared" si="36"/>
        <v/>
      </c>
      <c r="N279" s="33" t="str">
        <f>IF($F279="J-Mups",VLOOKUP($B279,アルファベット!B:C,2,0),"")</f>
        <v/>
      </c>
      <c r="O279" s="33" t="str">
        <f t="shared" si="34"/>
        <v/>
      </c>
      <c r="P279" s="33" t="str">
        <f>IF($F279="J-Mups",VLOOKUP($A279,郵便入庫用!A:H,6,0),"")</f>
        <v/>
      </c>
      <c r="Q279" s="33" t="str">
        <f t="shared" si="37"/>
        <v/>
      </c>
      <c r="R279" s="21" t="str">
        <f>IF($F279="J-Mups",VLOOKUP($A279,郵便入庫用!A:I,9,0),"")</f>
        <v/>
      </c>
    </row>
    <row r="280" spans="1:18">
      <c r="A280" s="21">
        <v>279</v>
      </c>
      <c r="B280" s="34" t="str">
        <f>IF(D280&lt;&gt;"",VLOOKUP($A280,郵便入庫用!$A:$M,2),"")</f>
        <v/>
      </c>
      <c r="C280" s="21"/>
      <c r="D280" s="35" t="str">
        <f>VLOOKUP($A280,郵便入庫用!$A:$M,4)&amp;""</f>
        <v/>
      </c>
      <c r="E280" s="22" t="str">
        <f>IF(D280&lt;&gt;"",VLOOKUP($A280,郵便入庫用!$A:$M,5),"")</f>
        <v/>
      </c>
      <c r="F280" s="33" t="str">
        <f>VLOOKUP($A280,郵便入庫用!$A:$M,10)&amp;""</f>
        <v/>
      </c>
      <c r="G280" s="33" t="str">
        <f>VLOOKUP($A280,郵便入庫用!$A:$M,11)&amp;""</f>
        <v/>
      </c>
      <c r="H280" s="33" t="str">
        <f>VLOOKUP($A280,郵便入庫用!$A:$M,12)&amp;""</f>
        <v/>
      </c>
      <c r="J280" s="44" t="str">
        <f t="shared" si="35"/>
        <v/>
      </c>
      <c r="K280" s="33" t="str">
        <f t="shared" si="32"/>
        <v/>
      </c>
      <c r="L280" s="33" t="str">
        <f t="shared" si="33"/>
        <v/>
      </c>
      <c r="M280" s="33" t="str">
        <f t="shared" si="36"/>
        <v/>
      </c>
      <c r="N280" s="33" t="str">
        <f>IF($F280="J-Mups",VLOOKUP($B280,アルファベット!B:C,2,0),"")</f>
        <v/>
      </c>
      <c r="O280" s="33" t="str">
        <f t="shared" si="34"/>
        <v/>
      </c>
      <c r="P280" s="33" t="str">
        <f>IF($F280="J-Mups",VLOOKUP($A280,郵便入庫用!A:H,6,0),"")</f>
        <v/>
      </c>
      <c r="Q280" s="33" t="str">
        <f t="shared" si="37"/>
        <v/>
      </c>
      <c r="R280" s="21" t="str">
        <f>IF($F280="J-Mups",VLOOKUP($A280,郵便入庫用!A:I,9,0),"")</f>
        <v/>
      </c>
    </row>
    <row r="281" spans="1:18">
      <c r="A281" s="21">
        <v>280</v>
      </c>
      <c r="B281" s="34" t="str">
        <f>IF(D281&lt;&gt;"",VLOOKUP($A281,郵便入庫用!$A:$M,2),"")</f>
        <v/>
      </c>
      <c r="C281" s="21"/>
      <c r="D281" s="35" t="str">
        <f>VLOOKUP($A281,郵便入庫用!$A:$M,4)&amp;""</f>
        <v/>
      </c>
      <c r="E281" s="22" t="str">
        <f>IF(D281&lt;&gt;"",VLOOKUP($A281,郵便入庫用!$A:$M,5),"")</f>
        <v/>
      </c>
      <c r="F281" s="33" t="str">
        <f>VLOOKUP($A281,郵便入庫用!$A:$M,10)&amp;""</f>
        <v/>
      </c>
      <c r="G281" s="33" t="str">
        <f>VLOOKUP($A281,郵便入庫用!$A:$M,11)&amp;""</f>
        <v/>
      </c>
      <c r="H281" s="33" t="str">
        <f>VLOOKUP($A281,郵便入庫用!$A:$M,12)&amp;""</f>
        <v/>
      </c>
      <c r="J281" s="44" t="str">
        <f t="shared" si="35"/>
        <v/>
      </c>
      <c r="K281" s="33" t="str">
        <f t="shared" si="32"/>
        <v/>
      </c>
      <c r="L281" s="33" t="str">
        <f t="shared" si="33"/>
        <v/>
      </c>
      <c r="M281" s="33" t="str">
        <f t="shared" si="36"/>
        <v/>
      </c>
      <c r="N281" s="33" t="str">
        <f>IF($F281="J-Mups",VLOOKUP($B281,アルファベット!B:C,2,0),"")</f>
        <v/>
      </c>
      <c r="O281" s="33" t="str">
        <f t="shared" si="34"/>
        <v/>
      </c>
      <c r="P281" s="33" t="str">
        <f>IF($F281="J-Mups",VLOOKUP($A281,郵便入庫用!A:H,6,0),"")</f>
        <v/>
      </c>
      <c r="Q281" s="33" t="str">
        <f t="shared" si="37"/>
        <v/>
      </c>
      <c r="R281" s="21" t="str">
        <f>IF($F281="J-Mups",VLOOKUP($A281,郵便入庫用!A:I,9,0),"")</f>
        <v/>
      </c>
    </row>
    <row r="282" spans="1:18">
      <c r="A282" s="21">
        <v>281</v>
      </c>
      <c r="B282" s="34" t="str">
        <f>IF(D282&lt;&gt;"",VLOOKUP($A282,郵便入庫用!$A:$M,2),"")</f>
        <v/>
      </c>
      <c r="C282" s="21"/>
      <c r="D282" s="35" t="str">
        <f>VLOOKUP($A282,郵便入庫用!$A:$M,4)&amp;""</f>
        <v/>
      </c>
      <c r="E282" s="22" t="str">
        <f>IF(D282&lt;&gt;"",VLOOKUP($A282,郵便入庫用!$A:$M,5),"")</f>
        <v/>
      </c>
      <c r="F282" s="33" t="str">
        <f>VLOOKUP($A282,郵便入庫用!$A:$M,10)&amp;""</f>
        <v/>
      </c>
      <c r="G282" s="33" t="str">
        <f>VLOOKUP($A282,郵便入庫用!$A:$M,11)&amp;""</f>
        <v/>
      </c>
      <c r="H282" s="33" t="str">
        <f>VLOOKUP($A282,郵便入庫用!$A:$M,12)&amp;""</f>
        <v/>
      </c>
      <c r="J282" s="44" t="str">
        <f t="shared" si="35"/>
        <v/>
      </c>
      <c r="K282" s="33" t="str">
        <f t="shared" si="32"/>
        <v/>
      </c>
      <c r="L282" s="33" t="str">
        <f t="shared" si="33"/>
        <v/>
      </c>
      <c r="M282" s="33" t="str">
        <f t="shared" si="36"/>
        <v/>
      </c>
      <c r="N282" s="33" t="str">
        <f>IF($F282="J-Mups",VLOOKUP($B282,アルファベット!B:C,2,0),"")</f>
        <v/>
      </c>
      <c r="O282" s="33" t="str">
        <f t="shared" si="34"/>
        <v/>
      </c>
      <c r="P282" s="33" t="str">
        <f>IF($F282="J-Mups",VLOOKUP($A282,郵便入庫用!A:H,6,0),"")</f>
        <v/>
      </c>
      <c r="Q282" s="33" t="str">
        <f t="shared" si="37"/>
        <v/>
      </c>
      <c r="R282" s="21" t="str">
        <f>IF($F282="J-Mups",VLOOKUP($A282,郵便入庫用!A:I,9,0),"")</f>
        <v/>
      </c>
    </row>
    <row r="283" spans="1:18">
      <c r="A283" s="21">
        <v>282</v>
      </c>
      <c r="B283" s="34" t="str">
        <f>IF(D283&lt;&gt;"",VLOOKUP($A283,郵便入庫用!$A:$M,2),"")</f>
        <v/>
      </c>
      <c r="C283" s="21"/>
      <c r="D283" s="35" t="str">
        <f>VLOOKUP($A283,郵便入庫用!$A:$M,4)&amp;""</f>
        <v/>
      </c>
      <c r="E283" s="22" t="str">
        <f>IF(D283&lt;&gt;"",VLOOKUP($A283,郵便入庫用!$A:$M,5),"")</f>
        <v/>
      </c>
      <c r="F283" s="33" t="str">
        <f>VLOOKUP($A283,郵便入庫用!$A:$M,10)&amp;""</f>
        <v/>
      </c>
      <c r="G283" s="33" t="str">
        <f>VLOOKUP($A283,郵便入庫用!$A:$M,11)&amp;""</f>
        <v/>
      </c>
      <c r="H283" s="33" t="str">
        <f>VLOOKUP($A283,郵便入庫用!$A:$M,12)&amp;""</f>
        <v/>
      </c>
      <c r="J283" s="44" t="str">
        <f t="shared" si="35"/>
        <v/>
      </c>
      <c r="K283" s="33" t="str">
        <f t="shared" si="32"/>
        <v/>
      </c>
      <c r="L283" s="33" t="str">
        <f t="shared" si="33"/>
        <v/>
      </c>
      <c r="M283" s="33" t="str">
        <f t="shared" si="36"/>
        <v/>
      </c>
      <c r="N283" s="33" t="str">
        <f>IF($F283="J-Mups",VLOOKUP($B283,アルファベット!B:C,2,0),"")</f>
        <v/>
      </c>
      <c r="O283" s="33" t="str">
        <f t="shared" si="34"/>
        <v/>
      </c>
      <c r="P283" s="33" t="str">
        <f>IF($F283="J-Mups",VLOOKUP($A283,郵便入庫用!A:H,6,0),"")</f>
        <v/>
      </c>
      <c r="Q283" s="33" t="str">
        <f t="shared" si="37"/>
        <v/>
      </c>
      <c r="R283" s="21" t="str">
        <f>IF($F283="J-Mups",VLOOKUP($A283,郵便入庫用!A:I,9,0),"")</f>
        <v/>
      </c>
    </row>
    <row r="284" spans="1:18">
      <c r="A284" s="21">
        <v>283</v>
      </c>
      <c r="B284" s="34" t="str">
        <f>IF(D284&lt;&gt;"",VLOOKUP($A284,郵便入庫用!$A:$M,2),"")</f>
        <v/>
      </c>
      <c r="C284" s="21"/>
      <c r="D284" s="35" t="str">
        <f>VLOOKUP($A284,郵便入庫用!$A:$M,4)&amp;""</f>
        <v/>
      </c>
      <c r="E284" s="22" t="str">
        <f>IF(D284&lt;&gt;"",VLOOKUP($A284,郵便入庫用!$A:$M,5),"")</f>
        <v/>
      </c>
      <c r="F284" s="33" t="str">
        <f>VLOOKUP($A284,郵便入庫用!$A:$M,10)&amp;""</f>
        <v/>
      </c>
      <c r="G284" s="33" t="str">
        <f>VLOOKUP($A284,郵便入庫用!$A:$M,11)&amp;""</f>
        <v/>
      </c>
      <c r="H284" s="33" t="str">
        <f>VLOOKUP($A284,郵便入庫用!$A:$M,12)&amp;""</f>
        <v/>
      </c>
      <c r="J284" s="44" t="str">
        <f t="shared" si="35"/>
        <v/>
      </c>
      <c r="K284" s="33" t="str">
        <f t="shared" si="32"/>
        <v/>
      </c>
      <c r="L284" s="33" t="str">
        <f t="shared" si="33"/>
        <v/>
      </c>
      <c r="M284" s="33" t="str">
        <f t="shared" si="36"/>
        <v/>
      </c>
      <c r="N284" s="33" t="str">
        <f>IF($F284="J-Mups",VLOOKUP($B284,アルファベット!B:C,2,0),"")</f>
        <v/>
      </c>
      <c r="O284" s="33" t="str">
        <f t="shared" si="34"/>
        <v/>
      </c>
      <c r="P284" s="33" t="str">
        <f>IF($F284="J-Mups",VLOOKUP($A284,郵便入庫用!A:H,6,0),"")</f>
        <v/>
      </c>
      <c r="Q284" s="33" t="str">
        <f t="shared" si="37"/>
        <v/>
      </c>
      <c r="R284" s="21" t="str">
        <f>IF($F284="J-Mups",VLOOKUP($A284,郵便入庫用!A:I,9,0),"")</f>
        <v/>
      </c>
    </row>
    <row r="285" spans="1:18">
      <c r="A285" s="21">
        <v>284</v>
      </c>
      <c r="B285" s="34" t="str">
        <f>IF(D285&lt;&gt;"",VLOOKUP($A285,郵便入庫用!$A:$M,2),"")</f>
        <v/>
      </c>
      <c r="C285" s="21"/>
      <c r="D285" s="35" t="str">
        <f>VLOOKUP($A285,郵便入庫用!$A:$M,4)&amp;""</f>
        <v/>
      </c>
      <c r="E285" s="22" t="str">
        <f>IF(D285&lt;&gt;"",VLOOKUP($A285,郵便入庫用!$A:$M,5),"")</f>
        <v/>
      </c>
      <c r="F285" s="33" t="str">
        <f>VLOOKUP($A285,郵便入庫用!$A:$M,10)&amp;""</f>
        <v/>
      </c>
      <c r="G285" s="33" t="str">
        <f>VLOOKUP($A285,郵便入庫用!$A:$M,11)&amp;""</f>
        <v/>
      </c>
      <c r="H285" s="33" t="str">
        <f>VLOOKUP($A285,郵便入庫用!$A:$M,12)&amp;""</f>
        <v/>
      </c>
      <c r="J285" s="44" t="str">
        <f t="shared" si="35"/>
        <v/>
      </c>
      <c r="K285" s="33" t="str">
        <f t="shared" si="32"/>
        <v/>
      </c>
      <c r="L285" s="33" t="str">
        <f t="shared" si="33"/>
        <v/>
      </c>
      <c r="M285" s="33" t="str">
        <f t="shared" si="36"/>
        <v/>
      </c>
      <c r="N285" s="33" t="str">
        <f>IF($F285="J-Mups",VLOOKUP($B285,アルファベット!B:C,2,0),"")</f>
        <v/>
      </c>
      <c r="O285" s="33" t="str">
        <f t="shared" si="34"/>
        <v/>
      </c>
      <c r="P285" s="33" t="str">
        <f>IF($F285="J-Mups",VLOOKUP($A285,郵便入庫用!A:H,6,0),"")</f>
        <v/>
      </c>
      <c r="Q285" s="33" t="str">
        <f t="shared" si="37"/>
        <v/>
      </c>
      <c r="R285" s="21" t="str">
        <f>IF($F285="J-Mups",VLOOKUP($A285,郵便入庫用!A:I,9,0),"")</f>
        <v/>
      </c>
    </row>
    <row r="286" spans="1:18">
      <c r="A286" s="21">
        <v>285</v>
      </c>
      <c r="B286" s="34" t="str">
        <f>IF(D286&lt;&gt;"",VLOOKUP($A286,郵便入庫用!$A:$M,2),"")</f>
        <v/>
      </c>
      <c r="C286" s="21"/>
      <c r="D286" s="35" t="str">
        <f>VLOOKUP($A286,郵便入庫用!$A:$M,4)&amp;""</f>
        <v/>
      </c>
      <c r="E286" s="22" t="str">
        <f>IF(D286&lt;&gt;"",VLOOKUP($A286,郵便入庫用!$A:$M,5),"")</f>
        <v/>
      </c>
      <c r="F286" s="33" t="str">
        <f>VLOOKUP($A286,郵便入庫用!$A:$M,10)&amp;""</f>
        <v/>
      </c>
      <c r="G286" s="33" t="str">
        <f>VLOOKUP($A286,郵便入庫用!$A:$M,11)&amp;""</f>
        <v/>
      </c>
      <c r="H286" s="33" t="str">
        <f>VLOOKUP($A286,郵便入庫用!$A:$M,12)&amp;""</f>
        <v/>
      </c>
      <c r="J286" s="44" t="str">
        <f t="shared" si="35"/>
        <v/>
      </c>
      <c r="K286" s="33" t="str">
        <f t="shared" si="32"/>
        <v/>
      </c>
      <c r="L286" s="33" t="str">
        <f t="shared" si="33"/>
        <v/>
      </c>
      <c r="M286" s="33" t="str">
        <f t="shared" si="36"/>
        <v/>
      </c>
      <c r="N286" s="33" t="str">
        <f>IF($F286="J-Mups",VLOOKUP($B286,アルファベット!B:C,2,0),"")</f>
        <v/>
      </c>
      <c r="O286" s="33" t="str">
        <f t="shared" si="34"/>
        <v/>
      </c>
      <c r="P286" s="33" t="str">
        <f>IF($F286="J-Mups",VLOOKUP($A286,郵便入庫用!A:H,6,0),"")</f>
        <v/>
      </c>
      <c r="Q286" s="33" t="str">
        <f t="shared" si="37"/>
        <v/>
      </c>
      <c r="R286" s="21" t="str">
        <f>IF($F286="J-Mups",VLOOKUP($A286,郵便入庫用!A:I,9,0),"")</f>
        <v/>
      </c>
    </row>
    <row r="287" spans="1:18">
      <c r="A287" s="21">
        <v>286</v>
      </c>
      <c r="B287" s="34" t="str">
        <f>IF(D287&lt;&gt;"",VLOOKUP($A287,郵便入庫用!$A:$M,2),"")</f>
        <v/>
      </c>
      <c r="C287" s="21"/>
      <c r="D287" s="35" t="str">
        <f>VLOOKUP($A287,郵便入庫用!$A:$M,4)&amp;""</f>
        <v/>
      </c>
      <c r="E287" s="22" t="str">
        <f>IF(D287&lt;&gt;"",VLOOKUP($A287,郵便入庫用!$A:$M,5),"")</f>
        <v/>
      </c>
      <c r="F287" s="33" t="str">
        <f>VLOOKUP($A287,郵便入庫用!$A:$M,10)&amp;""</f>
        <v/>
      </c>
      <c r="G287" s="33" t="str">
        <f>VLOOKUP($A287,郵便入庫用!$A:$M,11)&amp;""</f>
        <v/>
      </c>
      <c r="H287" s="33" t="str">
        <f>VLOOKUP($A287,郵便入庫用!$A:$M,12)&amp;""</f>
        <v/>
      </c>
      <c r="J287" s="44" t="str">
        <f t="shared" si="35"/>
        <v/>
      </c>
      <c r="K287" s="33" t="str">
        <f t="shared" si="32"/>
        <v/>
      </c>
      <c r="L287" s="33" t="str">
        <f t="shared" si="33"/>
        <v/>
      </c>
      <c r="M287" s="33" t="str">
        <f t="shared" si="36"/>
        <v/>
      </c>
      <c r="N287" s="33" t="str">
        <f>IF($F287="J-Mups",VLOOKUP($B287,アルファベット!B:C,2,0),"")</f>
        <v/>
      </c>
      <c r="O287" s="33" t="str">
        <f t="shared" si="34"/>
        <v/>
      </c>
      <c r="P287" s="33" t="str">
        <f>IF($F287="J-Mups",VLOOKUP($A287,郵便入庫用!A:H,6,0),"")</f>
        <v/>
      </c>
      <c r="Q287" s="33" t="str">
        <f t="shared" si="37"/>
        <v/>
      </c>
      <c r="R287" s="21" t="str">
        <f>IF($F287="J-Mups",VLOOKUP($A287,郵便入庫用!A:I,9,0),"")</f>
        <v/>
      </c>
    </row>
    <row r="288" spans="1:18">
      <c r="A288" s="21">
        <v>287</v>
      </c>
      <c r="B288" s="34" t="str">
        <f>IF(D288&lt;&gt;"",VLOOKUP($A288,郵便入庫用!$A:$M,2),"")</f>
        <v/>
      </c>
      <c r="C288" s="21"/>
      <c r="D288" s="35" t="str">
        <f>VLOOKUP($A288,郵便入庫用!$A:$M,4)&amp;""</f>
        <v/>
      </c>
      <c r="E288" s="22" t="str">
        <f>IF(D288&lt;&gt;"",VLOOKUP($A288,郵便入庫用!$A:$M,5),"")</f>
        <v/>
      </c>
      <c r="F288" s="33" t="str">
        <f>VLOOKUP($A288,郵便入庫用!$A:$M,10)&amp;""</f>
        <v/>
      </c>
      <c r="G288" s="33" t="str">
        <f>VLOOKUP($A288,郵便入庫用!$A:$M,11)&amp;""</f>
        <v/>
      </c>
      <c r="H288" s="33" t="str">
        <f>VLOOKUP($A288,郵便入庫用!$A:$M,12)&amp;""</f>
        <v/>
      </c>
      <c r="J288" s="44" t="str">
        <f t="shared" si="35"/>
        <v/>
      </c>
      <c r="K288" s="33" t="str">
        <f t="shared" si="32"/>
        <v/>
      </c>
      <c r="L288" s="33" t="str">
        <f t="shared" si="33"/>
        <v/>
      </c>
      <c r="M288" s="33" t="str">
        <f t="shared" si="36"/>
        <v/>
      </c>
      <c r="N288" s="33" t="str">
        <f>IF($F288="J-Mups",VLOOKUP($B288,アルファベット!B:C,2,0),"")</f>
        <v/>
      </c>
      <c r="O288" s="33" t="str">
        <f t="shared" si="34"/>
        <v/>
      </c>
      <c r="P288" s="33" t="str">
        <f>IF($F288="J-Mups",VLOOKUP($A288,郵便入庫用!A:H,6,0),"")</f>
        <v/>
      </c>
      <c r="Q288" s="33" t="str">
        <f t="shared" si="37"/>
        <v/>
      </c>
      <c r="R288" s="21" t="str">
        <f>IF($F288="J-Mups",VLOOKUP($A288,郵便入庫用!A:I,9,0),"")</f>
        <v/>
      </c>
    </row>
    <row r="289" spans="1:18">
      <c r="A289" s="21">
        <v>288</v>
      </c>
      <c r="B289" s="34" t="str">
        <f>IF(D289&lt;&gt;"",VLOOKUP($A289,郵便入庫用!$A:$M,2),"")</f>
        <v/>
      </c>
      <c r="C289" s="21"/>
      <c r="D289" s="35" t="str">
        <f>VLOOKUP($A289,郵便入庫用!$A:$M,4)&amp;""</f>
        <v/>
      </c>
      <c r="E289" s="22" t="str">
        <f>IF(D289&lt;&gt;"",VLOOKUP($A289,郵便入庫用!$A:$M,5),"")</f>
        <v/>
      </c>
      <c r="F289" s="33" t="str">
        <f>VLOOKUP($A289,郵便入庫用!$A:$M,10)&amp;""</f>
        <v/>
      </c>
      <c r="G289" s="33" t="str">
        <f>VLOOKUP($A289,郵便入庫用!$A:$M,11)&amp;""</f>
        <v/>
      </c>
      <c r="H289" s="33" t="str">
        <f>VLOOKUP($A289,郵便入庫用!$A:$M,12)&amp;""</f>
        <v/>
      </c>
      <c r="J289" s="44" t="str">
        <f t="shared" si="35"/>
        <v/>
      </c>
      <c r="K289" s="33" t="str">
        <f t="shared" si="32"/>
        <v/>
      </c>
      <c r="L289" s="33" t="str">
        <f t="shared" si="33"/>
        <v/>
      </c>
      <c r="M289" s="33" t="str">
        <f t="shared" si="36"/>
        <v/>
      </c>
      <c r="N289" s="33" t="str">
        <f>IF($F289="J-Mups",VLOOKUP($B289,アルファベット!B:C,2,0),"")</f>
        <v/>
      </c>
      <c r="O289" s="33" t="str">
        <f t="shared" si="34"/>
        <v/>
      </c>
      <c r="P289" s="33" t="str">
        <f>IF($F289="J-Mups",VLOOKUP($A289,郵便入庫用!A:H,6,0),"")</f>
        <v/>
      </c>
      <c r="Q289" s="33" t="str">
        <f t="shared" si="37"/>
        <v/>
      </c>
      <c r="R289" s="21" t="str">
        <f>IF($F289="J-Mups",VLOOKUP($A289,郵便入庫用!A:I,9,0),"")</f>
        <v/>
      </c>
    </row>
    <row r="290" spans="1:18">
      <c r="A290" s="21">
        <v>289</v>
      </c>
      <c r="B290" s="34" t="str">
        <f>IF(D290&lt;&gt;"",VLOOKUP($A290,郵便入庫用!$A:$M,2),"")</f>
        <v/>
      </c>
      <c r="C290" s="21"/>
      <c r="D290" s="35" t="str">
        <f>VLOOKUP($A290,郵便入庫用!$A:$M,4)&amp;""</f>
        <v/>
      </c>
      <c r="E290" s="22" t="str">
        <f>IF(D290&lt;&gt;"",VLOOKUP($A290,郵便入庫用!$A:$M,5),"")</f>
        <v/>
      </c>
      <c r="F290" s="33" t="str">
        <f>VLOOKUP($A290,郵便入庫用!$A:$M,10)&amp;""</f>
        <v/>
      </c>
      <c r="G290" s="33" t="str">
        <f>VLOOKUP($A290,郵便入庫用!$A:$M,11)&amp;""</f>
        <v/>
      </c>
      <c r="H290" s="33" t="str">
        <f>VLOOKUP($A290,郵便入庫用!$A:$M,12)&amp;""</f>
        <v/>
      </c>
      <c r="J290" s="44" t="str">
        <f t="shared" si="35"/>
        <v/>
      </c>
      <c r="K290" s="33" t="str">
        <f t="shared" si="32"/>
        <v/>
      </c>
      <c r="L290" s="33" t="str">
        <f t="shared" si="33"/>
        <v/>
      </c>
      <c r="M290" s="33" t="str">
        <f t="shared" si="36"/>
        <v/>
      </c>
      <c r="N290" s="33" t="str">
        <f>IF($F290="J-Mups",VLOOKUP($B290,アルファベット!B:C,2,0),"")</f>
        <v/>
      </c>
      <c r="O290" s="33" t="str">
        <f t="shared" si="34"/>
        <v/>
      </c>
      <c r="P290" s="33" t="str">
        <f>IF($F290="J-Mups",VLOOKUP($A290,郵便入庫用!A:H,6,0),"")</f>
        <v/>
      </c>
      <c r="Q290" s="33" t="str">
        <f t="shared" si="37"/>
        <v/>
      </c>
      <c r="R290" s="21" t="str">
        <f>IF($F290="J-Mups",VLOOKUP($A290,郵便入庫用!A:I,9,0),"")</f>
        <v/>
      </c>
    </row>
    <row r="291" spans="1:18">
      <c r="A291" s="21">
        <v>290</v>
      </c>
      <c r="B291" s="34" t="str">
        <f>IF(D291&lt;&gt;"",VLOOKUP($A291,郵便入庫用!$A:$M,2),"")</f>
        <v/>
      </c>
      <c r="C291" s="21"/>
      <c r="D291" s="35" t="str">
        <f>VLOOKUP($A291,郵便入庫用!$A:$M,4)&amp;""</f>
        <v/>
      </c>
      <c r="E291" s="22" t="str">
        <f>IF(D291&lt;&gt;"",VLOOKUP($A291,郵便入庫用!$A:$M,5),"")</f>
        <v/>
      </c>
      <c r="F291" s="33" t="str">
        <f>VLOOKUP($A291,郵便入庫用!$A:$M,10)&amp;""</f>
        <v/>
      </c>
      <c r="G291" s="33" t="str">
        <f>VLOOKUP($A291,郵便入庫用!$A:$M,11)&amp;""</f>
        <v/>
      </c>
      <c r="H291" s="33" t="str">
        <f>VLOOKUP($A291,郵便入庫用!$A:$M,12)&amp;""</f>
        <v/>
      </c>
      <c r="J291" s="44" t="str">
        <f t="shared" si="35"/>
        <v/>
      </c>
      <c r="K291" s="33" t="str">
        <f t="shared" si="32"/>
        <v/>
      </c>
      <c r="L291" s="33" t="str">
        <f t="shared" si="33"/>
        <v/>
      </c>
      <c r="M291" s="33" t="str">
        <f t="shared" si="36"/>
        <v/>
      </c>
      <c r="N291" s="33" t="str">
        <f>IF($F291="J-Mups",VLOOKUP($B291,アルファベット!B:C,2,0),"")</f>
        <v/>
      </c>
      <c r="O291" s="33" t="str">
        <f t="shared" si="34"/>
        <v/>
      </c>
      <c r="P291" s="33" t="str">
        <f>IF($F291="J-Mups",VLOOKUP($A291,郵便入庫用!A:H,6,0),"")</f>
        <v/>
      </c>
      <c r="Q291" s="33" t="str">
        <f t="shared" si="37"/>
        <v/>
      </c>
      <c r="R291" s="21" t="str">
        <f>IF($F291="J-Mups",VLOOKUP($A291,郵便入庫用!A:I,9,0),"")</f>
        <v/>
      </c>
    </row>
    <row r="292" spans="1:18">
      <c r="A292" s="21">
        <v>291</v>
      </c>
      <c r="B292" s="34" t="str">
        <f>IF(D292&lt;&gt;"",VLOOKUP($A292,郵便入庫用!$A:$M,2),"")</f>
        <v/>
      </c>
      <c r="C292" s="21"/>
      <c r="D292" s="35" t="str">
        <f>VLOOKUP($A292,郵便入庫用!$A:$M,4)&amp;""</f>
        <v/>
      </c>
      <c r="E292" s="22" t="str">
        <f>IF(D292&lt;&gt;"",VLOOKUP($A292,郵便入庫用!$A:$M,5),"")</f>
        <v/>
      </c>
      <c r="F292" s="33" t="str">
        <f>VLOOKUP($A292,郵便入庫用!$A:$M,10)&amp;""</f>
        <v/>
      </c>
      <c r="G292" s="33" t="str">
        <f>VLOOKUP($A292,郵便入庫用!$A:$M,11)&amp;""</f>
        <v/>
      </c>
      <c r="H292" s="33" t="str">
        <f>VLOOKUP($A292,郵便入庫用!$A:$M,12)&amp;""</f>
        <v/>
      </c>
      <c r="J292" s="44" t="str">
        <f t="shared" si="35"/>
        <v/>
      </c>
      <c r="K292" s="33" t="str">
        <f t="shared" si="32"/>
        <v/>
      </c>
      <c r="L292" s="33" t="str">
        <f t="shared" si="33"/>
        <v/>
      </c>
      <c r="M292" s="33" t="str">
        <f t="shared" si="36"/>
        <v/>
      </c>
      <c r="N292" s="33" t="str">
        <f>IF($F292="J-Mups",VLOOKUP($B292,アルファベット!B:C,2,0),"")</f>
        <v/>
      </c>
      <c r="O292" s="33" t="str">
        <f t="shared" si="34"/>
        <v/>
      </c>
      <c r="P292" s="33" t="str">
        <f>IF($F292="J-Mups",VLOOKUP($A292,郵便入庫用!A:H,6,0),"")</f>
        <v/>
      </c>
      <c r="Q292" s="33" t="str">
        <f t="shared" si="37"/>
        <v/>
      </c>
      <c r="R292" s="21" t="str">
        <f>IF($F292="J-Mups",VLOOKUP($A292,郵便入庫用!A:I,9,0),"")</f>
        <v/>
      </c>
    </row>
    <row r="293" spans="1:18">
      <c r="A293" s="21">
        <v>292</v>
      </c>
      <c r="B293" s="34" t="str">
        <f>IF(D293&lt;&gt;"",VLOOKUP($A293,郵便入庫用!$A:$M,2),"")</f>
        <v/>
      </c>
      <c r="C293" s="21"/>
      <c r="D293" s="35" t="str">
        <f>VLOOKUP($A293,郵便入庫用!$A:$M,4)&amp;""</f>
        <v/>
      </c>
      <c r="E293" s="22" t="str">
        <f>IF(D293&lt;&gt;"",VLOOKUP($A293,郵便入庫用!$A:$M,5),"")</f>
        <v/>
      </c>
      <c r="F293" s="33" t="str">
        <f>VLOOKUP($A293,郵便入庫用!$A:$M,10)&amp;""</f>
        <v/>
      </c>
      <c r="G293" s="33" t="str">
        <f>VLOOKUP($A293,郵便入庫用!$A:$M,11)&amp;""</f>
        <v/>
      </c>
      <c r="H293" s="33" t="str">
        <f>VLOOKUP($A293,郵便入庫用!$A:$M,12)&amp;""</f>
        <v/>
      </c>
      <c r="J293" s="44" t="str">
        <f t="shared" si="35"/>
        <v/>
      </c>
      <c r="K293" s="33" t="str">
        <f t="shared" si="32"/>
        <v/>
      </c>
      <c r="L293" s="33" t="str">
        <f t="shared" si="33"/>
        <v/>
      </c>
      <c r="M293" s="33" t="str">
        <f t="shared" si="36"/>
        <v/>
      </c>
      <c r="N293" s="33" t="str">
        <f>IF($F293="J-Mups",VLOOKUP($B293,アルファベット!B:C,2,0),"")</f>
        <v/>
      </c>
      <c r="O293" s="33" t="str">
        <f t="shared" si="34"/>
        <v/>
      </c>
      <c r="P293" s="33" t="str">
        <f>IF($F293="J-Mups",VLOOKUP($A293,郵便入庫用!A:H,6,0),"")</f>
        <v/>
      </c>
      <c r="Q293" s="33" t="str">
        <f t="shared" si="37"/>
        <v/>
      </c>
      <c r="R293" s="21" t="str">
        <f>IF($F293="J-Mups",VLOOKUP($A293,郵便入庫用!A:I,9,0),"")</f>
        <v/>
      </c>
    </row>
    <row r="294" spans="1:18">
      <c r="A294" s="21">
        <v>293</v>
      </c>
      <c r="B294" s="34" t="str">
        <f>IF(D294&lt;&gt;"",VLOOKUP($A294,郵便入庫用!$A:$M,2),"")</f>
        <v/>
      </c>
      <c r="C294" s="21"/>
      <c r="D294" s="35" t="str">
        <f>VLOOKUP($A294,郵便入庫用!$A:$M,4)&amp;""</f>
        <v/>
      </c>
      <c r="E294" s="22" t="str">
        <f>IF(D294&lt;&gt;"",VLOOKUP($A294,郵便入庫用!$A:$M,5),"")</f>
        <v/>
      </c>
      <c r="F294" s="33" t="str">
        <f>VLOOKUP($A294,郵便入庫用!$A:$M,10)&amp;""</f>
        <v/>
      </c>
      <c r="G294" s="33" t="str">
        <f>VLOOKUP($A294,郵便入庫用!$A:$M,11)&amp;""</f>
        <v/>
      </c>
      <c r="H294" s="33" t="str">
        <f>VLOOKUP($A294,郵便入庫用!$A:$M,12)&amp;""</f>
        <v/>
      </c>
      <c r="J294" s="44" t="str">
        <f t="shared" si="35"/>
        <v/>
      </c>
      <c r="K294" s="33" t="str">
        <f t="shared" si="32"/>
        <v/>
      </c>
      <c r="L294" s="33" t="str">
        <f t="shared" si="33"/>
        <v/>
      </c>
      <c r="M294" s="33" t="str">
        <f t="shared" si="36"/>
        <v/>
      </c>
      <c r="N294" s="33" t="str">
        <f>IF($F294="J-Mups",VLOOKUP($B294,アルファベット!B:C,2,0),"")</f>
        <v/>
      </c>
      <c r="O294" s="33" t="str">
        <f t="shared" si="34"/>
        <v/>
      </c>
      <c r="P294" s="33" t="str">
        <f>IF($F294="J-Mups",VLOOKUP($A294,郵便入庫用!A:H,6,0),"")</f>
        <v/>
      </c>
      <c r="Q294" s="33" t="str">
        <f t="shared" si="37"/>
        <v/>
      </c>
      <c r="R294" s="21" t="str">
        <f>IF($F294="J-Mups",VLOOKUP($A294,郵便入庫用!A:I,9,0),"")</f>
        <v/>
      </c>
    </row>
    <row r="295" spans="1:18">
      <c r="A295" s="21">
        <v>294</v>
      </c>
      <c r="B295" s="34" t="str">
        <f>IF(D295&lt;&gt;"",VLOOKUP($A295,郵便入庫用!$A:$M,2),"")</f>
        <v/>
      </c>
      <c r="C295" s="21"/>
      <c r="D295" s="35" t="str">
        <f>VLOOKUP($A295,郵便入庫用!$A:$M,4)&amp;""</f>
        <v/>
      </c>
      <c r="E295" s="22" t="str">
        <f>IF(D295&lt;&gt;"",VLOOKUP($A295,郵便入庫用!$A:$M,5),"")</f>
        <v/>
      </c>
      <c r="F295" s="33" t="str">
        <f>VLOOKUP($A295,郵便入庫用!$A:$M,10)&amp;""</f>
        <v/>
      </c>
      <c r="G295" s="33" t="str">
        <f>VLOOKUP($A295,郵便入庫用!$A:$M,11)&amp;""</f>
        <v/>
      </c>
      <c r="H295" s="33" t="str">
        <f>VLOOKUP($A295,郵便入庫用!$A:$M,12)&amp;""</f>
        <v/>
      </c>
      <c r="J295" s="44" t="str">
        <f t="shared" si="35"/>
        <v/>
      </c>
      <c r="K295" s="33" t="str">
        <f t="shared" si="32"/>
        <v/>
      </c>
      <c r="L295" s="33" t="str">
        <f t="shared" si="33"/>
        <v/>
      </c>
      <c r="M295" s="33" t="str">
        <f t="shared" si="36"/>
        <v/>
      </c>
      <c r="N295" s="33" t="str">
        <f>IF($F295="J-Mups",VLOOKUP($B295,アルファベット!B:C,2,0),"")</f>
        <v/>
      </c>
      <c r="O295" s="33" t="str">
        <f t="shared" si="34"/>
        <v/>
      </c>
      <c r="P295" s="33" t="str">
        <f>IF($F295="J-Mups",VLOOKUP($A295,郵便入庫用!A:H,6,0),"")</f>
        <v/>
      </c>
      <c r="Q295" s="33" t="str">
        <f t="shared" si="37"/>
        <v/>
      </c>
      <c r="R295" s="21" t="str">
        <f>IF($F295="J-Mups",VLOOKUP($A295,郵便入庫用!A:I,9,0),"")</f>
        <v/>
      </c>
    </row>
    <row r="296" spans="1:18">
      <c r="A296" s="21">
        <v>295</v>
      </c>
      <c r="B296" s="34" t="str">
        <f>IF(D296&lt;&gt;"",VLOOKUP($A296,郵便入庫用!$A:$M,2),"")</f>
        <v/>
      </c>
      <c r="C296" s="21"/>
      <c r="D296" s="35" t="str">
        <f>VLOOKUP($A296,郵便入庫用!$A:$M,4)&amp;""</f>
        <v/>
      </c>
      <c r="E296" s="22" t="str">
        <f>IF(D296&lt;&gt;"",VLOOKUP($A296,郵便入庫用!$A:$M,5),"")</f>
        <v/>
      </c>
      <c r="F296" s="33" t="str">
        <f>VLOOKUP($A296,郵便入庫用!$A:$M,10)&amp;""</f>
        <v/>
      </c>
      <c r="G296" s="33" t="str">
        <f>VLOOKUP($A296,郵便入庫用!$A:$M,11)&amp;""</f>
        <v/>
      </c>
      <c r="H296" s="33" t="str">
        <f>VLOOKUP($A296,郵便入庫用!$A:$M,12)&amp;""</f>
        <v/>
      </c>
      <c r="J296" s="44" t="str">
        <f t="shared" si="35"/>
        <v/>
      </c>
      <c r="K296" s="33" t="str">
        <f t="shared" si="32"/>
        <v/>
      </c>
      <c r="L296" s="33" t="str">
        <f t="shared" si="33"/>
        <v/>
      </c>
      <c r="M296" s="33" t="str">
        <f t="shared" si="36"/>
        <v/>
      </c>
      <c r="N296" s="33" t="str">
        <f>IF($F296="J-Mups",VLOOKUP($B296,アルファベット!B:C,2,0),"")</f>
        <v/>
      </c>
      <c r="O296" s="33" t="str">
        <f t="shared" si="34"/>
        <v/>
      </c>
      <c r="P296" s="33" t="str">
        <f>IF($F296="J-Mups",VLOOKUP($A296,郵便入庫用!A:H,6,0),"")</f>
        <v/>
      </c>
      <c r="Q296" s="33" t="str">
        <f t="shared" si="37"/>
        <v/>
      </c>
      <c r="R296" s="21" t="str">
        <f>IF($F296="J-Mups",VLOOKUP($A296,郵便入庫用!A:I,9,0),"")</f>
        <v/>
      </c>
    </row>
    <row r="297" spans="1:18">
      <c r="A297" s="21">
        <v>296</v>
      </c>
      <c r="B297" s="34" t="str">
        <f>IF(D297&lt;&gt;"",VLOOKUP($A297,郵便入庫用!$A:$M,2),"")</f>
        <v/>
      </c>
      <c r="C297" s="21"/>
      <c r="D297" s="35" t="str">
        <f>VLOOKUP($A297,郵便入庫用!$A:$M,4)&amp;""</f>
        <v/>
      </c>
      <c r="E297" s="22" t="str">
        <f>IF(D297&lt;&gt;"",VLOOKUP($A297,郵便入庫用!$A:$M,5),"")</f>
        <v/>
      </c>
      <c r="F297" s="33" t="str">
        <f>VLOOKUP($A297,郵便入庫用!$A:$M,10)&amp;""</f>
        <v/>
      </c>
      <c r="G297" s="33" t="str">
        <f>VLOOKUP($A297,郵便入庫用!$A:$M,11)&amp;""</f>
        <v/>
      </c>
      <c r="H297" s="33" t="str">
        <f>VLOOKUP($A297,郵便入庫用!$A:$M,12)&amp;""</f>
        <v/>
      </c>
      <c r="J297" s="44" t="str">
        <f t="shared" si="35"/>
        <v/>
      </c>
      <c r="K297" s="33" t="str">
        <f t="shared" si="32"/>
        <v/>
      </c>
      <c r="L297" s="33" t="str">
        <f t="shared" si="33"/>
        <v/>
      </c>
      <c r="M297" s="33" t="str">
        <f t="shared" si="36"/>
        <v/>
      </c>
      <c r="N297" s="33" t="str">
        <f>IF($F297="J-Mups",VLOOKUP($B297,アルファベット!B:C,2,0),"")</f>
        <v/>
      </c>
      <c r="O297" s="33" t="str">
        <f t="shared" si="34"/>
        <v/>
      </c>
      <c r="P297" s="33" t="str">
        <f>IF($F297="J-Mups",VLOOKUP($A297,郵便入庫用!A:H,6,0),"")</f>
        <v/>
      </c>
      <c r="Q297" s="33" t="str">
        <f t="shared" si="37"/>
        <v/>
      </c>
      <c r="R297" s="21" t="str">
        <f>IF($F297="J-Mups",VLOOKUP($A297,郵便入庫用!A:I,9,0),"")</f>
        <v/>
      </c>
    </row>
    <row r="298" spans="1:18">
      <c r="A298" s="21">
        <v>297</v>
      </c>
      <c r="B298" s="34" t="str">
        <f>IF(D298&lt;&gt;"",VLOOKUP($A298,郵便入庫用!$A:$M,2),"")</f>
        <v/>
      </c>
      <c r="C298" s="21"/>
      <c r="D298" s="35" t="str">
        <f>VLOOKUP($A298,郵便入庫用!$A:$M,4)&amp;""</f>
        <v/>
      </c>
      <c r="E298" s="22" t="str">
        <f>IF(D298&lt;&gt;"",VLOOKUP($A298,郵便入庫用!$A:$M,5),"")</f>
        <v/>
      </c>
      <c r="F298" s="33" t="str">
        <f>VLOOKUP($A298,郵便入庫用!$A:$M,10)&amp;""</f>
        <v/>
      </c>
      <c r="G298" s="33" t="str">
        <f>VLOOKUP($A298,郵便入庫用!$A:$M,11)&amp;""</f>
        <v/>
      </c>
      <c r="H298" s="33" t="str">
        <f>VLOOKUP($A298,郵便入庫用!$A:$M,12)&amp;""</f>
        <v/>
      </c>
      <c r="J298" s="44" t="str">
        <f t="shared" si="35"/>
        <v/>
      </c>
      <c r="K298" s="33" t="str">
        <f t="shared" si="32"/>
        <v/>
      </c>
      <c r="L298" s="33" t="str">
        <f t="shared" si="33"/>
        <v/>
      </c>
      <c r="M298" s="33" t="str">
        <f t="shared" si="36"/>
        <v/>
      </c>
      <c r="N298" s="33" t="str">
        <f>IF($F298="J-Mups",VLOOKUP($B298,アルファベット!B:C,2,0),"")</f>
        <v/>
      </c>
      <c r="O298" s="33" t="str">
        <f t="shared" si="34"/>
        <v/>
      </c>
      <c r="P298" s="33" t="str">
        <f>IF($F298="J-Mups",VLOOKUP($A298,郵便入庫用!A:H,6,0),"")</f>
        <v/>
      </c>
      <c r="Q298" s="33" t="str">
        <f t="shared" si="37"/>
        <v/>
      </c>
      <c r="R298" s="21" t="str">
        <f>IF($F298="J-Mups",VLOOKUP($A298,郵便入庫用!A:I,9,0),"")</f>
        <v/>
      </c>
    </row>
    <row r="299" spans="1:18">
      <c r="A299" s="21">
        <v>298</v>
      </c>
      <c r="B299" s="34" t="str">
        <f>IF(D299&lt;&gt;"",VLOOKUP($A299,郵便入庫用!$A:$M,2),"")</f>
        <v/>
      </c>
      <c r="C299" s="21"/>
      <c r="D299" s="35" t="str">
        <f>VLOOKUP($A299,郵便入庫用!$A:$M,4)&amp;""</f>
        <v/>
      </c>
      <c r="E299" s="22" t="str">
        <f>IF(D299&lt;&gt;"",VLOOKUP($A299,郵便入庫用!$A:$M,5),"")</f>
        <v/>
      </c>
      <c r="F299" s="33" t="str">
        <f>VLOOKUP($A299,郵便入庫用!$A:$M,10)&amp;""</f>
        <v/>
      </c>
      <c r="G299" s="33" t="str">
        <f>VLOOKUP($A299,郵便入庫用!$A:$M,11)&amp;""</f>
        <v/>
      </c>
      <c r="H299" s="33" t="str">
        <f>VLOOKUP($A299,郵便入庫用!$A:$M,12)&amp;""</f>
        <v/>
      </c>
      <c r="J299" s="44" t="str">
        <f t="shared" si="35"/>
        <v/>
      </c>
      <c r="K299" s="33" t="str">
        <f t="shared" si="32"/>
        <v/>
      </c>
      <c r="L299" s="33" t="str">
        <f t="shared" si="33"/>
        <v/>
      </c>
      <c r="M299" s="33" t="str">
        <f t="shared" si="36"/>
        <v/>
      </c>
      <c r="N299" s="33" t="str">
        <f>IF($F299="J-Mups",VLOOKUP($B299,アルファベット!B:C,2,0),"")</f>
        <v/>
      </c>
      <c r="O299" s="33" t="str">
        <f t="shared" si="34"/>
        <v/>
      </c>
      <c r="P299" s="33" t="str">
        <f>IF($F299="J-Mups",VLOOKUP($A299,郵便入庫用!A:H,6,0),"")</f>
        <v/>
      </c>
      <c r="Q299" s="33" t="str">
        <f t="shared" si="37"/>
        <v/>
      </c>
      <c r="R299" s="21" t="str">
        <f>IF($F299="J-Mups",VLOOKUP($A299,郵便入庫用!A:I,9,0),"")</f>
        <v/>
      </c>
    </row>
    <row r="300" spans="1:18">
      <c r="A300" s="21">
        <v>299</v>
      </c>
      <c r="B300" s="34" t="str">
        <f>IF(D300&lt;&gt;"",VLOOKUP($A300,郵便入庫用!$A:$M,2),"")</f>
        <v/>
      </c>
      <c r="C300" s="21"/>
      <c r="D300" s="35" t="str">
        <f>VLOOKUP($A300,郵便入庫用!$A:$M,4)&amp;""</f>
        <v/>
      </c>
      <c r="E300" s="22" t="str">
        <f>IF(D300&lt;&gt;"",VLOOKUP($A300,郵便入庫用!$A:$M,5),"")</f>
        <v/>
      </c>
      <c r="F300" s="33" t="str">
        <f>VLOOKUP($A300,郵便入庫用!$A:$M,10)&amp;""</f>
        <v/>
      </c>
      <c r="G300" s="33" t="str">
        <f>VLOOKUP($A300,郵便入庫用!$A:$M,11)&amp;""</f>
        <v/>
      </c>
      <c r="H300" s="33" t="str">
        <f>VLOOKUP($A300,郵便入庫用!$A:$M,12)&amp;""</f>
        <v/>
      </c>
      <c r="J300" s="44" t="str">
        <f t="shared" si="35"/>
        <v/>
      </c>
      <c r="K300" s="33" t="str">
        <f t="shared" si="32"/>
        <v/>
      </c>
      <c r="L300" s="33" t="str">
        <f t="shared" si="33"/>
        <v/>
      </c>
      <c r="M300" s="33" t="str">
        <f t="shared" si="36"/>
        <v/>
      </c>
      <c r="N300" s="33" t="str">
        <f>IF($F300="J-Mups",VLOOKUP($B300,アルファベット!B:C,2,0),"")</f>
        <v/>
      </c>
      <c r="O300" s="33" t="str">
        <f t="shared" si="34"/>
        <v/>
      </c>
      <c r="P300" s="33" t="str">
        <f>IF($F300="J-Mups",VLOOKUP($A300,郵便入庫用!A:H,6,0),"")</f>
        <v/>
      </c>
      <c r="Q300" s="33" t="str">
        <f t="shared" si="37"/>
        <v/>
      </c>
      <c r="R300" s="21" t="str">
        <f>IF($F300="J-Mups",VLOOKUP($A300,郵便入庫用!A:I,9,0),"")</f>
        <v/>
      </c>
    </row>
    <row r="301" spans="1:18">
      <c r="A301" s="21">
        <v>300</v>
      </c>
      <c r="B301" s="34" t="str">
        <f>IF(D301&lt;&gt;"",VLOOKUP($A301,郵便入庫用!$A:$M,2),"")</f>
        <v/>
      </c>
      <c r="C301" s="21"/>
      <c r="D301" s="35" t="str">
        <f>VLOOKUP($A301,郵便入庫用!$A:$M,4)&amp;""</f>
        <v/>
      </c>
      <c r="E301" s="22" t="str">
        <f>IF(D301&lt;&gt;"",VLOOKUP($A301,郵便入庫用!$A:$M,5),"")</f>
        <v/>
      </c>
      <c r="F301" s="33" t="str">
        <f>VLOOKUP($A301,郵便入庫用!$A:$M,10)&amp;""</f>
        <v/>
      </c>
      <c r="G301" s="33" t="str">
        <f>VLOOKUP($A301,郵便入庫用!$A:$M,11)&amp;""</f>
        <v/>
      </c>
      <c r="H301" s="33" t="str">
        <f>VLOOKUP($A301,郵便入庫用!$A:$M,12)&amp;""</f>
        <v/>
      </c>
      <c r="J301" s="44" t="str">
        <f t="shared" si="35"/>
        <v/>
      </c>
      <c r="K301" s="33" t="str">
        <f t="shared" si="32"/>
        <v/>
      </c>
      <c r="L301" s="33" t="str">
        <f t="shared" si="33"/>
        <v/>
      </c>
      <c r="M301" s="33" t="str">
        <f t="shared" si="36"/>
        <v/>
      </c>
      <c r="N301" s="33" t="str">
        <f>IF($F301="J-Mups",VLOOKUP($B301,アルファベット!B:C,2,0),"")</f>
        <v/>
      </c>
      <c r="O301" s="33" t="str">
        <f t="shared" si="34"/>
        <v/>
      </c>
      <c r="P301" s="33" t="str">
        <f>IF($F301="J-Mups",VLOOKUP($A301,郵便入庫用!A:H,6,0),"")</f>
        <v/>
      </c>
      <c r="Q301" s="33" t="str">
        <f t="shared" si="37"/>
        <v/>
      </c>
      <c r="R301" s="21" t="str">
        <f>IF($F301="J-Mups",VLOOKUP($A301,郵便入庫用!A:I,9,0),"")</f>
        <v/>
      </c>
    </row>
    <row r="302" spans="1:18">
      <c r="A302" s="21">
        <v>301</v>
      </c>
      <c r="B302" s="34" t="str">
        <f>IF(D302&lt;&gt;"",VLOOKUP($A302,郵便入庫用!$A:$M,2),"")</f>
        <v/>
      </c>
      <c r="C302" s="21"/>
      <c r="D302" s="35" t="str">
        <f>VLOOKUP($A302,郵便入庫用!$A:$M,4)&amp;""</f>
        <v/>
      </c>
      <c r="E302" s="22" t="str">
        <f>IF(D302&lt;&gt;"",VLOOKUP($A302,郵便入庫用!$A:$M,5),"")</f>
        <v/>
      </c>
      <c r="F302" s="33" t="str">
        <f>VLOOKUP($A302,郵便入庫用!$A:$M,10)&amp;""</f>
        <v/>
      </c>
      <c r="G302" s="33" t="str">
        <f>VLOOKUP($A302,郵便入庫用!$A:$M,11)&amp;""</f>
        <v/>
      </c>
      <c r="H302" s="33" t="str">
        <f>VLOOKUP($A302,郵便入庫用!$A:$M,12)&amp;""</f>
        <v/>
      </c>
      <c r="J302" s="44" t="str">
        <f t="shared" si="35"/>
        <v/>
      </c>
      <c r="K302" s="33" t="str">
        <f t="shared" si="32"/>
        <v/>
      </c>
      <c r="L302" s="33" t="str">
        <f t="shared" si="33"/>
        <v/>
      </c>
      <c r="M302" s="33" t="str">
        <f t="shared" si="36"/>
        <v/>
      </c>
      <c r="N302" s="33" t="str">
        <f>IF($F302="J-Mups",VLOOKUP($B302,アルファベット!B:C,2,0),"")</f>
        <v/>
      </c>
      <c r="O302" s="33" t="str">
        <f t="shared" si="34"/>
        <v/>
      </c>
      <c r="P302" s="33" t="str">
        <f>IF($F302="J-Mups",VLOOKUP($A302,郵便入庫用!A:H,6,0),"")</f>
        <v/>
      </c>
      <c r="Q302" s="33" t="str">
        <f t="shared" si="37"/>
        <v/>
      </c>
      <c r="R302" s="21" t="str">
        <f>IF($F302="J-Mups",VLOOKUP($A302,郵便入庫用!A:I,9,0),"")</f>
        <v/>
      </c>
    </row>
    <row r="303" spans="1:18">
      <c r="A303" s="21">
        <v>302</v>
      </c>
      <c r="B303" s="34" t="str">
        <f>IF(D303&lt;&gt;"",VLOOKUP($A303,郵便入庫用!$A:$M,2),"")</f>
        <v/>
      </c>
      <c r="C303" s="21"/>
      <c r="D303" s="35" t="str">
        <f>VLOOKUP($A303,郵便入庫用!$A:$M,4)&amp;""</f>
        <v/>
      </c>
      <c r="E303" s="22" t="str">
        <f>IF(D303&lt;&gt;"",VLOOKUP($A303,郵便入庫用!$A:$M,5),"")</f>
        <v/>
      </c>
      <c r="F303" s="33" t="str">
        <f>VLOOKUP($A303,郵便入庫用!$A:$M,10)&amp;""</f>
        <v/>
      </c>
      <c r="G303" s="33" t="str">
        <f>VLOOKUP($A303,郵便入庫用!$A:$M,11)&amp;""</f>
        <v/>
      </c>
      <c r="H303" s="33" t="str">
        <f>VLOOKUP($A303,郵便入庫用!$A:$M,12)&amp;""</f>
        <v/>
      </c>
      <c r="J303" s="44" t="str">
        <f t="shared" si="35"/>
        <v/>
      </c>
      <c r="K303" s="33" t="str">
        <f t="shared" si="32"/>
        <v/>
      </c>
      <c r="L303" s="33" t="str">
        <f t="shared" si="33"/>
        <v/>
      </c>
      <c r="M303" s="33" t="str">
        <f t="shared" si="36"/>
        <v/>
      </c>
      <c r="N303" s="33" t="str">
        <f>IF($F303="J-Mups",VLOOKUP($B303,アルファベット!B:C,2,0),"")</f>
        <v/>
      </c>
      <c r="O303" s="33" t="str">
        <f t="shared" si="34"/>
        <v/>
      </c>
      <c r="P303" s="33" t="str">
        <f>IF($F303="J-Mups",VLOOKUP($A303,郵便入庫用!A:H,6,0),"")</f>
        <v/>
      </c>
      <c r="Q303" s="33" t="str">
        <f t="shared" si="37"/>
        <v/>
      </c>
      <c r="R303" s="21" t="str">
        <f>IF($F303="J-Mups",VLOOKUP($A303,郵便入庫用!A:I,9,0),"")</f>
        <v/>
      </c>
    </row>
    <row r="304" spans="1:18">
      <c r="A304" s="21">
        <v>303</v>
      </c>
      <c r="B304" s="34" t="str">
        <f>IF(D304&lt;&gt;"",VLOOKUP($A304,郵便入庫用!$A:$M,2),"")</f>
        <v/>
      </c>
      <c r="C304" s="21"/>
      <c r="D304" s="35" t="str">
        <f>VLOOKUP($A304,郵便入庫用!$A:$M,4)&amp;""</f>
        <v/>
      </c>
      <c r="E304" s="22" t="str">
        <f>IF(D304&lt;&gt;"",VLOOKUP($A304,郵便入庫用!$A:$M,5),"")</f>
        <v/>
      </c>
      <c r="F304" s="33" t="str">
        <f>VLOOKUP($A304,郵便入庫用!$A:$M,10)&amp;""</f>
        <v/>
      </c>
      <c r="G304" s="33" t="str">
        <f>VLOOKUP($A304,郵便入庫用!$A:$M,11)&amp;""</f>
        <v/>
      </c>
      <c r="H304" s="33" t="str">
        <f>VLOOKUP($A304,郵便入庫用!$A:$M,12)&amp;""</f>
        <v/>
      </c>
      <c r="J304" s="44" t="str">
        <f t="shared" si="35"/>
        <v/>
      </c>
      <c r="K304" s="33" t="str">
        <f t="shared" si="32"/>
        <v/>
      </c>
      <c r="L304" s="33" t="str">
        <f t="shared" si="33"/>
        <v/>
      </c>
      <c r="M304" s="33" t="str">
        <f t="shared" si="36"/>
        <v/>
      </c>
      <c r="N304" s="33" t="str">
        <f>IF($F304="J-Mups",VLOOKUP($B304,アルファベット!B:C,2,0),"")</f>
        <v/>
      </c>
      <c r="O304" s="33" t="str">
        <f t="shared" si="34"/>
        <v/>
      </c>
      <c r="P304" s="33" t="str">
        <f>IF($F304="J-Mups",VLOOKUP($A304,郵便入庫用!A:H,6,0),"")</f>
        <v/>
      </c>
      <c r="Q304" s="33" t="str">
        <f t="shared" si="37"/>
        <v/>
      </c>
      <c r="R304" s="21" t="str">
        <f>IF($F304="J-Mups",VLOOKUP($A304,郵便入庫用!A:I,9,0),"")</f>
        <v/>
      </c>
    </row>
    <row r="305" spans="1:18">
      <c r="A305" s="21">
        <v>304</v>
      </c>
      <c r="B305" s="34" t="str">
        <f>IF(D305&lt;&gt;"",VLOOKUP($A305,郵便入庫用!$A:$M,2),"")</f>
        <v/>
      </c>
      <c r="C305" s="21"/>
      <c r="D305" s="35" t="str">
        <f>VLOOKUP($A305,郵便入庫用!$A:$M,4)&amp;""</f>
        <v/>
      </c>
      <c r="E305" s="22" t="str">
        <f>IF(D305&lt;&gt;"",VLOOKUP($A305,郵便入庫用!$A:$M,5),"")</f>
        <v/>
      </c>
      <c r="F305" s="33" t="str">
        <f>VLOOKUP($A305,郵便入庫用!$A:$M,10)&amp;""</f>
        <v/>
      </c>
      <c r="G305" s="33" t="str">
        <f>VLOOKUP($A305,郵便入庫用!$A:$M,11)&amp;""</f>
        <v/>
      </c>
      <c r="H305" s="33" t="str">
        <f>VLOOKUP($A305,郵便入庫用!$A:$M,12)&amp;""</f>
        <v/>
      </c>
      <c r="J305" s="44" t="str">
        <f t="shared" si="35"/>
        <v/>
      </c>
      <c r="K305" s="33" t="str">
        <f t="shared" si="32"/>
        <v/>
      </c>
      <c r="L305" s="33" t="str">
        <f t="shared" si="33"/>
        <v/>
      </c>
      <c r="M305" s="33" t="str">
        <f t="shared" si="36"/>
        <v/>
      </c>
      <c r="N305" s="33" t="str">
        <f>IF($F305="J-Mups",VLOOKUP($B305,アルファベット!B:C,2,0),"")</f>
        <v/>
      </c>
      <c r="O305" s="33" t="str">
        <f t="shared" si="34"/>
        <v/>
      </c>
      <c r="P305" s="33" t="str">
        <f>IF($F305="J-Mups",VLOOKUP($A305,郵便入庫用!A:H,6,0),"")</f>
        <v/>
      </c>
      <c r="Q305" s="33" t="str">
        <f t="shared" si="37"/>
        <v/>
      </c>
      <c r="R305" s="21" t="str">
        <f>IF($F305="J-Mups",VLOOKUP($A305,郵便入庫用!A:I,9,0),"")</f>
        <v/>
      </c>
    </row>
    <row r="306" spans="1:18">
      <c r="A306" s="21">
        <v>305</v>
      </c>
      <c r="B306" s="34" t="str">
        <f>IF(D306&lt;&gt;"",VLOOKUP($A306,郵便入庫用!$A:$M,2),"")</f>
        <v/>
      </c>
      <c r="C306" s="21"/>
      <c r="D306" s="35" t="str">
        <f>VLOOKUP($A306,郵便入庫用!$A:$M,4)&amp;""</f>
        <v/>
      </c>
      <c r="E306" s="22" t="str">
        <f>IF(D306&lt;&gt;"",VLOOKUP($A306,郵便入庫用!$A:$M,5),"")</f>
        <v/>
      </c>
      <c r="F306" s="33" t="str">
        <f>VLOOKUP($A306,郵便入庫用!$A:$M,10)&amp;""</f>
        <v/>
      </c>
      <c r="G306" s="33" t="str">
        <f>VLOOKUP($A306,郵便入庫用!$A:$M,11)&amp;""</f>
        <v/>
      </c>
      <c r="H306" s="33" t="str">
        <f>VLOOKUP($A306,郵便入庫用!$A:$M,12)&amp;""</f>
        <v/>
      </c>
      <c r="J306" s="44" t="str">
        <f t="shared" si="35"/>
        <v/>
      </c>
      <c r="K306" s="33" t="str">
        <f t="shared" si="32"/>
        <v/>
      </c>
      <c r="L306" s="33" t="str">
        <f t="shared" si="33"/>
        <v/>
      </c>
      <c r="M306" s="33" t="str">
        <f t="shared" si="36"/>
        <v/>
      </c>
      <c r="N306" s="33" t="str">
        <f>IF($F306="J-Mups",VLOOKUP($B306,アルファベット!B:C,2,0),"")</f>
        <v/>
      </c>
      <c r="O306" s="33" t="str">
        <f t="shared" si="34"/>
        <v/>
      </c>
      <c r="P306" s="33" t="str">
        <f>IF($F306="J-Mups",VLOOKUP($A306,郵便入庫用!A:H,6,0),"")</f>
        <v/>
      </c>
      <c r="Q306" s="33" t="str">
        <f t="shared" si="37"/>
        <v/>
      </c>
      <c r="R306" s="21" t="str">
        <f>IF($F306="J-Mups",VLOOKUP($A306,郵便入庫用!A:I,9,0),"")</f>
        <v/>
      </c>
    </row>
    <row r="307" spans="1:18">
      <c r="A307" s="21">
        <v>306</v>
      </c>
      <c r="B307" s="34" t="str">
        <f>IF(D307&lt;&gt;"",VLOOKUP($A307,郵便入庫用!$A:$M,2),"")</f>
        <v/>
      </c>
      <c r="C307" s="21"/>
      <c r="D307" s="35" t="str">
        <f>VLOOKUP($A307,郵便入庫用!$A:$M,4)&amp;""</f>
        <v/>
      </c>
      <c r="E307" s="22" t="str">
        <f>IF(D307&lt;&gt;"",VLOOKUP($A307,郵便入庫用!$A:$M,5),"")</f>
        <v/>
      </c>
      <c r="F307" s="33" t="str">
        <f>VLOOKUP($A307,郵便入庫用!$A:$M,10)&amp;""</f>
        <v/>
      </c>
      <c r="G307" s="33" t="str">
        <f>VLOOKUP($A307,郵便入庫用!$A:$M,11)&amp;""</f>
        <v/>
      </c>
      <c r="H307" s="33" t="str">
        <f>VLOOKUP($A307,郵便入庫用!$A:$M,12)&amp;""</f>
        <v/>
      </c>
      <c r="J307" s="44" t="str">
        <f t="shared" si="35"/>
        <v/>
      </c>
      <c r="K307" s="33" t="str">
        <f t="shared" si="32"/>
        <v/>
      </c>
      <c r="L307" s="33" t="str">
        <f t="shared" si="33"/>
        <v/>
      </c>
      <c r="M307" s="33" t="str">
        <f t="shared" si="36"/>
        <v/>
      </c>
      <c r="N307" s="33" t="str">
        <f>IF($F307="J-Mups",VLOOKUP($B307,アルファベット!B:C,2,0),"")</f>
        <v/>
      </c>
      <c r="O307" s="33" t="str">
        <f t="shared" si="34"/>
        <v/>
      </c>
      <c r="P307" s="33" t="str">
        <f>IF($F307="J-Mups",VLOOKUP($A307,郵便入庫用!A:H,6,0),"")</f>
        <v/>
      </c>
      <c r="Q307" s="33" t="str">
        <f t="shared" si="37"/>
        <v/>
      </c>
      <c r="R307" s="21" t="str">
        <f>IF($F307="J-Mups",VLOOKUP($A307,郵便入庫用!A:I,9,0),"")</f>
        <v/>
      </c>
    </row>
    <row r="308" spans="1:18">
      <c r="A308" s="21">
        <v>307</v>
      </c>
      <c r="B308" s="34" t="str">
        <f>IF(D308&lt;&gt;"",VLOOKUP($A308,郵便入庫用!$A:$M,2),"")</f>
        <v/>
      </c>
      <c r="C308" s="21"/>
      <c r="D308" s="35" t="str">
        <f>VLOOKUP($A308,郵便入庫用!$A:$M,4)&amp;""</f>
        <v/>
      </c>
      <c r="E308" s="22" t="str">
        <f>IF(D308&lt;&gt;"",VLOOKUP($A308,郵便入庫用!$A:$M,5),"")</f>
        <v/>
      </c>
      <c r="F308" s="33" t="str">
        <f>VLOOKUP($A308,郵便入庫用!$A:$M,10)&amp;""</f>
        <v/>
      </c>
      <c r="G308" s="33" t="str">
        <f>VLOOKUP($A308,郵便入庫用!$A:$M,11)&amp;""</f>
        <v/>
      </c>
      <c r="H308" s="33" t="str">
        <f>VLOOKUP($A308,郵便入庫用!$A:$M,12)&amp;""</f>
        <v/>
      </c>
      <c r="J308" s="44" t="str">
        <f t="shared" si="35"/>
        <v/>
      </c>
      <c r="K308" s="33" t="str">
        <f t="shared" si="32"/>
        <v/>
      </c>
      <c r="L308" s="33" t="str">
        <f t="shared" si="33"/>
        <v/>
      </c>
      <c r="M308" s="33" t="str">
        <f t="shared" si="36"/>
        <v/>
      </c>
      <c r="N308" s="33" t="str">
        <f>IF($F308="J-Mups",VLOOKUP($B308,アルファベット!B:C,2,0),"")</f>
        <v/>
      </c>
      <c r="O308" s="33" t="str">
        <f t="shared" si="34"/>
        <v/>
      </c>
      <c r="P308" s="33" t="str">
        <f>IF($F308="J-Mups",VLOOKUP($A308,郵便入庫用!A:H,6,0),"")</f>
        <v/>
      </c>
      <c r="Q308" s="33" t="str">
        <f t="shared" si="37"/>
        <v/>
      </c>
      <c r="R308" s="21" t="str">
        <f>IF($F308="J-Mups",VLOOKUP($A308,郵便入庫用!A:I,9,0),"")</f>
        <v/>
      </c>
    </row>
    <row r="309" spans="1:18">
      <c r="A309" s="21">
        <v>308</v>
      </c>
      <c r="B309" s="34" t="str">
        <f>IF(D309&lt;&gt;"",VLOOKUP($A309,郵便入庫用!$A:$M,2),"")</f>
        <v/>
      </c>
      <c r="C309" s="21"/>
      <c r="D309" s="35" t="str">
        <f>VLOOKUP($A309,郵便入庫用!$A:$M,4)&amp;""</f>
        <v/>
      </c>
      <c r="E309" s="22" t="str">
        <f>IF(D309&lt;&gt;"",VLOOKUP($A309,郵便入庫用!$A:$M,5),"")</f>
        <v/>
      </c>
      <c r="F309" s="33" t="str">
        <f>VLOOKUP($A309,郵便入庫用!$A:$M,10)&amp;""</f>
        <v/>
      </c>
      <c r="G309" s="33" t="str">
        <f>VLOOKUP($A309,郵便入庫用!$A:$M,11)&amp;""</f>
        <v/>
      </c>
      <c r="H309" s="33" t="str">
        <f>VLOOKUP($A309,郵便入庫用!$A:$M,12)&amp;""</f>
        <v/>
      </c>
      <c r="J309" s="44" t="str">
        <f t="shared" si="35"/>
        <v/>
      </c>
      <c r="K309" s="33" t="str">
        <f t="shared" si="32"/>
        <v/>
      </c>
      <c r="L309" s="33" t="str">
        <f t="shared" si="33"/>
        <v/>
      </c>
      <c r="M309" s="33" t="str">
        <f t="shared" si="36"/>
        <v/>
      </c>
      <c r="N309" s="33" t="str">
        <f>IF($F309="J-Mups",VLOOKUP($B309,アルファベット!B:C,2,0),"")</f>
        <v/>
      </c>
      <c r="O309" s="33" t="str">
        <f t="shared" si="34"/>
        <v/>
      </c>
      <c r="P309" s="33" t="str">
        <f>IF($F309="J-Mups",VLOOKUP($A309,郵便入庫用!A:H,6,0),"")</f>
        <v/>
      </c>
      <c r="Q309" s="33" t="str">
        <f t="shared" si="37"/>
        <v/>
      </c>
      <c r="R309" s="21" t="str">
        <f>IF($F309="J-Mups",VLOOKUP($A309,郵便入庫用!A:I,9,0),"")</f>
        <v/>
      </c>
    </row>
    <row r="310" spans="1:18">
      <c r="A310" s="21">
        <v>309</v>
      </c>
      <c r="B310" s="34" t="str">
        <f>IF(D310&lt;&gt;"",VLOOKUP($A310,郵便入庫用!$A:$M,2),"")</f>
        <v/>
      </c>
      <c r="C310" s="21"/>
      <c r="D310" s="35" t="str">
        <f>VLOOKUP($A310,郵便入庫用!$A:$M,4)&amp;""</f>
        <v/>
      </c>
      <c r="E310" s="22" t="str">
        <f>IF(D310&lt;&gt;"",VLOOKUP($A310,郵便入庫用!$A:$M,5),"")</f>
        <v/>
      </c>
      <c r="F310" s="33" t="str">
        <f>VLOOKUP($A310,郵便入庫用!$A:$M,10)&amp;""</f>
        <v/>
      </c>
      <c r="G310" s="33" t="str">
        <f>VLOOKUP($A310,郵便入庫用!$A:$M,11)&amp;""</f>
        <v/>
      </c>
      <c r="H310" s="33" t="str">
        <f>VLOOKUP($A310,郵便入庫用!$A:$M,12)&amp;""</f>
        <v/>
      </c>
      <c r="J310" s="44" t="str">
        <f t="shared" si="35"/>
        <v/>
      </c>
      <c r="K310" s="33" t="str">
        <f t="shared" si="32"/>
        <v/>
      </c>
      <c r="L310" s="33" t="str">
        <f t="shared" si="33"/>
        <v/>
      </c>
      <c r="M310" s="33" t="str">
        <f t="shared" si="36"/>
        <v/>
      </c>
      <c r="N310" s="33" t="str">
        <f>IF($F310="J-Mups",VLOOKUP($B310,アルファベット!B:C,2,0),"")</f>
        <v/>
      </c>
      <c r="O310" s="33" t="str">
        <f t="shared" si="34"/>
        <v/>
      </c>
      <c r="P310" s="33" t="str">
        <f>IF($F310="J-Mups",VLOOKUP($A310,郵便入庫用!A:H,6,0),"")</f>
        <v/>
      </c>
      <c r="Q310" s="33" t="str">
        <f t="shared" si="37"/>
        <v/>
      </c>
      <c r="R310" s="21" t="str">
        <f>IF($F310="J-Mups",VLOOKUP($A310,郵便入庫用!A:I,9,0),"")</f>
        <v/>
      </c>
    </row>
    <row r="311" spans="1:18">
      <c r="A311" s="21">
        <v>310</v>
      </c>
      <c r="B311" s="34" t="str">
        <f>IF(D311&lt;&gt;"",VLOOKUP($A311,郵便入庫用!$A:$M,2),"")</f>
        <v/>
      </c>
      <c r="C311" s="21"/>
      <c r="D311" s="35" t="str">
        <f>VLOOKUP($A311,郵便入庫用!$A:$M,4)&amp;""</f>
        <v/>
      </c>
      <c r="E311" s="22" t="str">
        <f>IF(D311&lt;&gt;"",VLOOKUP($A311,郵便入庫用!$A:$M,5),"")</f>
        <v/>
      </c>
      <c r="F311" s="33" t="str">
        <f>VLOOKUP($A311,郵便入庫用!$A:$M,10)&amp;""</f>
        <v/>
      </c>
      <c r="G311" s="33" t="str">
        <f>VLOOKUP($A311,郵便入庫用!$A:$M,11)&amp;""</f>
        <v/>
      </c>
      <c r="H311" s="33" t="str">
        <f>VLOOKUP($A311,郵便入庫用!$A:$M,12)&amp;""</f>
        <v/>
      </c>
      <c r="J311" s="44" t="str">
        <f t="shared" si="35"/>
        <v/>
      </c>
      <c r="K311" s="33" t="str">
        <f t="shared" si="32"/>
        <v/>
      </c>
      <c r="L311" s="33" t="str">
        <f t="shared" si="33"/>
        <v/>
      </c>
      <c r="M311" s="33" t="str">
        <f t="shared" si="36"/>
        <v/>
      </c>
      <c r="N311" s="33" t="str">
        <f>IF($F311="J-Mups",VLOOKUP($B311,アルファベット!B:C,2,0),"")</f>
        <v/>
      </c>
      <c r="O311" s="33" t="str">
        <f t="shared" si="34"/>
        <v/>
      </c>
      <c r="P311" s="33" t="str">
        <f>IF($F311="J-Mups",VLOOKUP($A311,郵便入庫用!A:H,6,0),"")</f>
        <v/>
      </c>
      <c r="Q311" s="33" t="str">
        <f t="shared" si="37"/>
        <v/>
      </c>
      <c r="R311" s="21" t="str">
        <f>IF($F311="J-Mups",VLOOKUP($A311,郵便入庫用!A:I,9,0),"")</f>
        <v/>
      </c>
    </row>
    <row r="312" spans="1:18">
      <c r="A312" s="21">
        <v>311</v>
      </c>
      <c r="B312" s="34" t="str">
        <f>IF(D312&lt;&gt;"",VLOOKUP($A312,郵便入庫用!$A:$M,2),"")</f>
        <v/>
      </c>
      <c r="C312" s="21"/>
      <c r="D312" s="35" t="str">
        <f>VLOOKUP($A312,郵便入庫用!$A:$M,4)&amp;""</f>
        <v/>
      </c>
      <c r="E312" s="22" t="str">
        <f>IF(D312&lt;&gt;"",VLOOKUP($A312,郵便入庫用!$A:$M,5),"")</f>
        <v/>
      </c>
      <c r="F312" s="33" t="str">
        <f>VLOOKUP($A312,郵便入庫用!$A:$M,10)&amp;""</f>
        <v/>
      </c>
      <c r="G312" s="33" t="str">
        <f>VLOOKUP($A312,郵便入庫用!$A:$M,11)&amp;""</f>
        <v/>
      </c>
      <c r="H312" s="33" t="str">
        <f>VLOOKUP($A312,郵便入庫用!$A:$M,12)&amp;""</f>
        <v/>
      </c>
      <c r="J312" s="44" t="str">
        <f t="shared" si="35"/>
        <v/>
      </c>
      <c r="K312" s="33" t="str">
        <f t="shared" si="32"/>
        <v/>
      </c>
      <c r="L312" s="33" t="str">
        <f t="shared" si="33"/>
        <v/>
      </c>
      <c r="M312" s="33" t="str">
        <f t="shared" si="36"/>
        <v/>
      </c>
      <c r="N312" s="33" t="str">
        <f>IF($F312="J-Mups",VLOOKUP($B312,アルファベット!B:C,2,0),"")</f>
        <v/>
      </c>
      <c r="O312" s="33" t="str">
        <f t="shared" si="34"/>
        <v/>
      </c>
      <c r="P312" s="33" t="str">
        <f>IF($F312="J-Mups",VLOOKUP($A312,郵便入庫用!A:H,6,0),"")</f>
        <v/>
      </c>
      <c r="Q312" s="33" t="str">
        <f t="shared" si="37"/>
        <v/>
      </c>
      <c r="R312" s="21" t="str">
        <f>IF($F312="J-Mups",VLOOKUP($A312,郵便入庫用!A:I,9,0),"")</f>
        <v/>
      </c>
    </row>
    <row r="313" spans="1:18">
      <c r="A313" s="21">
        <v>312</v>
      </c>
      <c r="B313" s="34" t="str">
        <f>IF(D313&lt;&gt;"",VLOOKUP($A313,郵便入庫用!$A:$M,2),"")</f>
        <v/>
      </c>
      <c r="C313" s="21"/>
      <c r="D313" s="35" t="str">
        <f>VLOOKUP($A313,郵便入庫用!$A:$M,4)&amp;""</f>
        <v/>
      </c>
      <c r="E313" s="22" t="str">
        <f>IF(D313&lt;&gt;"",VLOOKUP($A313,郵便入庫用!$A:$M,5),"")</f>
        <v/>
      </c>
      <c r="F313" s="33" t="str">
        <f>VLOOKUP($A313,郵便入庫用!$A:$M,10)&amp;""</f>
        <v/>
      </c>
      <c r="G313" s="33" t="str">
        <f>VLOOKUP($A313,郵便入庫用!$A:$M,11)&amp;""</f>
        <v/>
      </c>
      <c r="H313" s="33" t="str">
        <f>VLOOKUP($A313,郵便入庫用!$A:$M,12)&amp;""</f>
        <v/>
      </c>
      <c r="J313" s="44" t="str">
        <f t="shared" si="35"/>
        <v/>
      </c>
      <c r="K313" s="33" t="str">
        <f t="shared" si="32"/>
        <v/>
      </c>
      <c r="L313" s="33" t="str">
        <f t="shared" si="33"/>
        <v/>
      </c>
      <c r="M313" s="33" t="str">
        <f t="shared" si="36"/>
        <v/>
      </c>
      <c r="N313" s="33" t="str">
        <f>IF($F313="J-Mups",VLOOKUP($B313,アルファベット!B:C,2,0),"")</f>
        <v/>
      </c>
      <c r="O313" s="33" t="str">
        <f t="shared" si="34"/>
        <v/>
      </c>
      <c r="P313" s="33" t="str">
        <f>IF($F313="J-Mups",VLOOKUP($A313,郵便入庫用!A:H,6,0),"")</f>
        <v/>
      </c>
      <c r="Q313" s="33" t="str">
        <f t="shared" si="37"/>
        <v/>
      </c>
      <c r="R313" s="21" t="str">
        <f>IF($F313="J-Mups",VLOOKUP($A313,郵便入庫用!A:I,9,0),"")</f>
        <v/>
      </c>
    </row>
    <row r="314" spans="1:18">
      <c r="A314" s="21">
        <v>313</v>
      </c>
      <c r="B314" s="34" t="str">
        <f>IF(D314&lt;&gt;"",VLOOKUP($A314,郵便入庫用!$A:$M,2),"")</f>
        <v/>
      </c>
      <c r="C314" s="21"/>
      <c r="D314" s="35" t="str">
        <f>VLOOKUP($A314,郵便入庫用!$A:$M,4)&amp;""</f>
        <v/>
      </c>
      <c r="E314" s="22" t="str">
        <f>IF(D314&lt;&gt;"",VLOOKUP($A314,郵便入庫用!$A:$M,5),"")</f>
        <v/>
      </c>
      <c r="F314" s="33" t="str">
        <f>VLOOKUP($A314,郵便入庫用!$A:$M,10)&amp;""</f>
        <v/>
      </c>
      <c r="G314" s="33" t="str">
        <f>VLOOKUP($A314,郵便入庫用!$A:$M,11)&amp;""</f>
        <v/>
      </c>
      <c r="H314" s="33" t="str">
        <f>VLOOKUP($A314,郵便入庫用!$A:$M,12)&amp;""</f>
        <v/>
      </c>
      <c r="J314" s="44" t="str">
        <f t="shared" si="35"/>
        <v/>
      </c>
      <c r="K314" s="33" t="str">
        <f t="shared" si="32"/>
        <v/>
      </c>
      <c r="L314" s="33" t="str">
        <f t="shared" si="33"/>
        <v/>
      </c>
      <c r="M314" s="33" t="str">
        <f t="shared" si="36"/>
        <v/>
      </c>
      <c r="N314" s="33" t="str">
        <f>IF($F314="J-Mups",VLOOKUP($B314,アルファベット!B:C,2,0),"")</f>
        <v/>
      </c>
      <c r="O314" s="33" t="str">
        <f t="shared" si="34"/>
        <v/>
      </c>
      <c r="P314" s="33" t="str">
        <f>IF($F314="J-Mups",VLOOKUP($A314,郵便入庫用!A:H,6,0),"")</f>
        <v/>
      </c>
      <c r="Q314" s="33" t="str">
        <f t="shared" si="37"/>
        <v/>
      </c>
      <c r="R314" s="21" t="str">
        <f>IF($F314="J-Mups",VLOOKUP($A314,郵便入庫用!A:I,9,0),"")</f>
        <v/>
      </c>
    </row>
    <row r="315" spans="1:18">
      <c r="A315" s="21">
        <v>314</v>
      </c>
      <c r="B315" s="34" t="str">
        <f>IF(D315&lt;&gt;"",VLOOKUP($A315,郵便入庫用!$A:$M,2),"")</f>
        <v/>
      </c>
      <c r="C315" s="21"/>
      <c r="D315" s="35" t="str">
        <f>VLOOKUP($A315,郵便入庫用!$A:$M,4)&amp;""</f>
        <v/>
      </c>
      <c r="E315" s="22" t="str">
        <f>IF(D315&lt;&gt;"",VLOOKUP($A315,郵便入庫用!$A:$M,5),"")</f>
        <v/>
      </c>
      <c r="F315" s="33" t="str">
        <f>VLOOKUP($A315,郵便入庫用!$A:$M,10)&amp;""</f>
        <v/>
      </c>
      <c r="G315" s="33" t="str">
        <f>VLOOKUP($A315,郵便入庫用!$A:$M,11)&amp;""</f>
        <v/>
      </c>
      <c r="H315" s="33" t="str">
        <f>VLOOKUP($A315,郵便入庫用!$A:$M,12)&amp;""</f>
        <v/>
      </c>
      <c r="J315" s="44" t="str">
        <f t="shared" si="35"/>
        <v/>
      </c>
      <c r="K315" s="33" t="str">
        <f t="shared" si="32"/>
        <v/>
      </c>
      <c r="L315" s="33" t="str">
        <f t="shared" si="33"/>
        <v/>
      </c>
      <c r="M315" s="33" t="str">
        <f t="shared" si="36"/>
        <v/>
      </c>
      <c r="N315" s="33" t="str">
        <f>IF($F315="J-Mups",VLOOKUP($B315,アルファベット!B:C,2,0),"")</f>
        <v/>
      </c>
      <c r="O315" s="33" t="str">
        <f t="shared" si="34"/>
        <v/>
      </c>
      <c r="P315" s="33" t="str">
        <f>IF($F315="J-Mups",VLOOKUP($A315,郵便入庫用!A:H,6,0),"")</f>
        <v/>
      </c>
      <c r="Q315" s="33" t="str">
        <f t="shared" si="37"/>
        <v/>
      </c>
      <c r="R315" s="21" t="str">
        <f>IF($F315="J-Mups",VLOOKUP($A315,郵便入庫用!A:I,9,0),"")</f>
        <v/>
      </c>
    </row>
    <row r="316" spans="1:18">
      <c r="A316" s="21">
        <v>315</v>
      </c>
      <c r="B316" s="34" t="str">
        <f>IF(D316&lt;&gt;"",VLOOKUP($A316,郵便入庫用!$A:$M,2),"")</f>
        <v/>
      </c>
      <c r="C316" s="21"/>
      <c r="D316" s="35" t="str">
        <f>VLOOKUP($A316,郵便入庫用!$A:$M,4)&amp;""</f>
        <v/>
      </c>
      <c r="E316" s="22" t="str">
        <f>IF(D316&lt;&gt;"",VLOOKUP($A316,郵便入庫用!$A:$M,5),"")</f>
        <v/>
      </c>
      <c r="F316" s="33" t="str">
        <f>VLOOKUP($A316,郵便入庫用!$A:$M,10)&amp;""</f>
        <v/>
      </c>
      <c r="G316" s="33" t="str">
        <f>VLOOKUP($A316,郵便入庫用!$A:$M,11)&amp;""</f>
        <v/>
      </c>
      <c r="H316" s="33" t="str">
        <f>VLOOKUP($A316,郵便入庫用!$A:$M,12)&amp;""</f>
        <v/>
      </c>
      <c r="J316" s="44" t="str">
        <f t="shared" si="35"/>
        <v/>
      </c>
      <c r="K316" s="33" t="str">
        <f t="shared" si="32"/>
        <v/>
      </c>
      <c r="L316" s="33" t="str">
        <f t="shared" si="33"/>
        <v/>
      </c>
      <c r="M316" s="33" t="str">
        <f t="shared" si="36"/>
        <v/>
      </c>
      <c r="N316" s="33" t="str">
        <f>IF($F316="J-Mups",VLOOKUP($B316,アルファベット!B:C,2,0),"")</f>
        <v/>
      </c>
      <c r="O316" s="33" t="str">
        <f t="shared" si="34"/>
        <v/>
      </c>
      <c r="P316" s="33" t="str">
        <f>IF($F316="J-Mups",VLOOKUP($A316,郵便入庫用!A:H,6,0),"")</f>
        <v/>
      </c>
      <c r="Q316" s="33" t="str">
        <f t="shared" si="37"/>
        <v/>
      </c>
      <c r="R316" s="21" t="str">
        <f>IF($F316="J-Mups",VLOOKUP($A316,郵便入庫用!A:I,9,0),"")</f>
        <v/>
      </c>
    </row>
    <row r="317" spans="1:18">
      <c r="A317" s="21">
        <v>316</v>
      </c>
      <c r="B317" s="34" t="str">
        <f>IF(D317&lt;&gt;"",VLOOKUP($A317,郵便入庫用!$A:$M,2),"")</f>
        <v/>
      </c>
      <c r="C317" s="21"/>
      <c r="D317" s="35" t="str">
        <f>VLOOKUP($A317,郵便入庫用!$A:$M,4)&amp;""</f>
        <v/>
      </c>
      <c r="E317" s="22" t="str">
        <f>IF(D317&lt;&gt;"",VLOOKUP($A317,郵便入庫用!$A:$M,5),"")</f>
        <v/>
      </c>
      <c r="F317" s="33" t="str">
        <f>VLOOKUP($A317,郵便入庫用!$A:$M,10)&amp;""</f>
        <v/>
      </c>
      <c r="G317" s="33" t="str">
        <f>VLOOKUP($A317,郵便入庫用!$A:$M,11)&amp;""</f>
        <v/>
      </c>
      <c r="H317" s="33" t="str">
        <f>VLOOKUP($A317,郵便入庫用!$A:$M,12)&amp;""</f>
        <v/>
      </c>
      <c r="J317" s="44" t="str">
        <f t="shared" si="35"/>
        <v/>
      </c>
      <c r="K317" s="33" t="str">
        <f t="shared" si="32"/>
        <v/>
      </c>
      <c r="L317" s="33" t="str">
        <f t="shared" si="33"/>
        <v/>
      </c>
      <c r="M317" s="33" t="str">
        <f t="shared" si="36"/>
        <v/>
      </c>
      <c r="N317" s="33" t="str">
        <f>IF($F317="J-Mups",VLOOKUP($B317,アルファベット!B:C,2,0),"")</f>
        <v/>
      </c>
      <c r="O317" s="33" t="str">
        <f t="shared" si="34"/>
        <v/>
      </c>
      <c r="P317" s="33" t="str">
        <f>IF($F317="J-Mups",VLOOKUP($A317,郵便入庫用!A:H,6,0),"")</f>
        <v/>
      </c>
      <c r="Q317" s="33" t="str">
        <f t="shared" si="37"/>
        <v/>
      </c>
      <c r="R317" s="21" t="str">
        <f>IF($F317="J-Mups",VLOOKUP($A317,郵便入庫用!A:I,9,0),"")</f>
        <v/>
      </c>
    </row>
    <row r="318" spans="1:18">
      <c r="A318" s="21">
        <v>317</v>
      </c>
      <c r="B318" s="34" t="str">
        <f>IF(D318&lt;&gt;"",VLOOKUP($A318,郵便入庫用!$A:$M,2),"")</f>
        <v/>
      </c>
      <c r="C318" s="21"/>
      <c r="D318" s="35" t="str">
        <f>VLOOKUP($A318,郵便入庫用!$A:$M,4)&amp;""</f>
        <v/>
      </c>
      <c r="E318" s="22" t="str">
        <f>IF(D318&lt;&gt;"",VLOOKUP($A318,郵便入庫用!$A:$M,5),"")</f>
        <v/>
      </c>
      <c r="F318" s="33" t="str">
        <f>VLOOKUP($A318,郵便入庫用!$A:$M,10)&amp;""</f>
        <v/>
      </c>
      <c r="G318" s="33" t="str">
        <f>VLOOKUP($A318,郵便入庫用!$A:$M,11)&amp;""</f>
        <v/>
      </c>
      <c r="H318" s="33" t="str">
        <f>VLOOKUP($A318,郵便入庫用!$A:$M,12)&amp;""</f>
        <v/>
      </c>
      <c r="J318" s="44" t="str">
        <f t="shared" si="35"/>
        <v/>
      </c>
      <c r="K318" s="33" t="str">
        <f t="shared" si="32"/>
        <v/>
      </c>
      <c r="L318" s="33" t="str">
        <f t="shared" si="33"/>
        <v/>
      </c>
      <c r="M318" s="33" t="str">
        <f t="shared" si="36"/>
        <v/>
      </c>
      <c r="N318" s="33" t="str">
        <f>IF($F318="J-Mups",VLOOKUP($B318,アルファベット!B:C,2,0),"")</f>
        <v/>
      </c>
      <c r="O318" s="33" t="str">
        <f t="shared" si="34"/>
        <v/>
      </c>
      <c r="P318" s="33" t="str">
        <f>IF($F318="J-Mups",VLOOKUP($A318,郵便入庫用!A:H,6,0),"")</f>
        <v/>
      </c>
      <c r="Q318" s="33" t="str">
        <f t="shared" si="37"/>
        <v/>
      </c>
      <c r="R318" s="21" t="str">
        <f>IF($F318="J-Mups",VLOOKUP($A318,郵便入庫用!A:I,9,0),"")</f>
        <v/>
      </c>
    </row>
    <row r="319" spans="1:18">
      <c r="A319" s="21">
        <v>318</v>
      </c>
      <c r="B319" s="34" t="str">
        <f>IF(D319&lt;&gt;"",VLOOKUP($A319,郵便入庫用!$A:$M,2),"")</f>
        <v/>
      </c>
      <c r="C319" s="21"/>
      <c r="D319" s="35" t="str">
        <f>VLOOKUP($A319,郵便入庫用!$A:$M,4)&amp;""</f>
        <v/>
      </c>
      <c r="E319" s="22" t="str">
        <f>IF(D319&lt;&gt;"",VLOOKUP($A319,郵便入庫用!$A:$M,5),"")</f>
        <v/>
      </c>
      <c r="F319" s="33" t="str">
        <f>VLOOKUP($A319,郵便入庫用!$A:$M,10)&amp;""</f>
        <v/>
      </c>
      <c r="G319" s="33" t="str">
        <f>VLOOKUP($A319,郵便入庫用!$A:$M,11)&amp;""</f>
        <v/>
      </c>
      <c r="H319" s="33" t="str">
        <f>VLOOKUP($A319,郵便入庫用!$A:$M,12)&amp;""</f>
        <v/>
      </c>
      <c r="J319" s="44" t="str">
        <f t="shared" si="35"/>
        <v/>
      </c>
      <c r="K319" s="33" t="str">
        <f t="shared" si="32"/>
        <v/>
      </c>
      <c r="L319" s="33" t="str">
        <f t="shared" si="33"/>
        <v/>
      </c>
      <c r="M319" s="33" t="str">
        <f t="shared" si="36"/>
        <v/>
      </c>
      <c r="N319" s="33" t="str">
        <f>IF($F319="J-Mups",VLOOKUP($B319,アルファベット!B:C,2,0),"")</f>
        <v/>
      </c>
      <c r="O319" s="33" t="str">
        <f t="shared" si="34"/>
        <v/>
      </c>
      <c r="P319" s="33" t="str">
        <f>IF($F319="J-Mups",VLOOKUP($A319,郵便入庫用!A:H,6,0),"")</f>
        <v/>
      </c>
      <c r="Q319" s="33" t="str">
        <f t="shared" si="37"/>
        <v/>
      </c>
      <c r="R319" s="21" t="str">
        <f>IF($F319="J-Mups",VLOOKUP($A319,郵便入庫用!A:I,9,0),"")</f>
        <v/>
      </c>
    </row>
    <row r="320" spans="1:18">
      <c r="A320" s="21">
        <v>319</v>
      </c>
      <c r="B320" s="34" t="str">
        <f>IF(D320&lt;&gt;"",VLOOKUP($A320,郵便入庫用!$A:$M,2),"")</f>
        <v/>
      </c>
      <c r="C320" s="21"/>
      <c r="D320" s="35" t="str">
        <f>VLOOKUP($A320,郵便入庫用!$A:$M,4)&amp;""</f>
        <v/>
      </c>
      <c r="E320" s="22" t="str">
        <f>IF(D320&lt;&gt;"",VLOOKUP($A320,郵便入庫用!$A:$M,5),"")</f>
        <v/>
      </c>
      <c r="F320" s="33" t="str">
        <f>VLOOKUP($A320,郵便入庫用!$A:$M,10)&amp;""</f>
        <v/>
      </c>
      <c r="G320" s="33" t="str">
        <f>VLOOKUP($A320,郵便入庫用!$A:$M,11)&amp;""</f>
        <v/>
      </c>
      <c r="H320" s="33" t="str">
        <f>VLOOKUP($A320,郵便入庫用!$A:$M,12)&amp;""</f>
        <v/>
      </c>
      <c r="J320" s="44" t="str">
        <f t="shared" si="35"/>
        <v/>
      </c>
      <c r="K320" s="33" t="str">
        <f t="shared" si="32"/>
        <v/>
      </c>
      <c r="L320" s="33" t="str">
        <f t="shared" si="33"/>
        <v/>
      </c>
      <c r="M320" s="33" t="str">
        <f t="shared" si="36"/>
        <v/>
      </c>
      <c r="N320" s="33" t="str">
        <f>IF($F320="J-Mups",VLOOKUP($B320,アルファベット!B:C,2,0),"")</f>
        <v/>
      </c>
      <c r="O320" s="33" t="str">
        <f t="shared" si="34"/>
        <v/>
      </c>
      <c r="P320" s="33" t="str">
        <f>IF($F320="J-Mups",VLOOKUP($A320,郵便入庫用!A:H,6,0),"")</f>
        <v/>
      </c>
      <c r="Q320" s="33" t="str">
        <f t="shared" si="37"/>
        <v/>
      </c>
      <c r="R320" s="21" t="str">
        <f>IF($F320="J-Mups",VLOOKUP($A320,郵便入庫用!A:I,9,0),"")</f>
        <v/>
      </c>
    </row>
    <row r="321" spans="1:18">
      <c r="A321" s="21">
        <v>320</v>
      </c>
      <c r="B321" s="34" t="str">
        <f>IF(D321&lt;&gt;"",VLOOKUP($A321,郵便入庫用!$A:$M,2),"")</f>
        <v/>
      </c>
      <c r="C321" s="21"/>
      <c r="D321" s="35" t="str">
        <f>VLOOKUP($A321,郵便入庫用!$A:$M,4)&amp;""</f>
        <v/>
      </c>
      <c r="E321" s="22" t="str">
        <f>IF(D321&lt;&gt;"",VLOOKUP($A321,郵便入庫用!$A:$M,5),"")</f>
        <v/>
      </c>
      <c r="F321" s="33" t="str">
        <f>VLOOKUP($A321,郵便入庫用!$A:$M,10)&amp;""</f>
        <v/>
      </c>
      <c r="G321" s="33" t="str">
        <f>VLOOKUP($A321,郵便入庫用!$A:$M,11)&amp;""</f>
        <v/>
      </c>
      <c r="H321" s="33" t="str">
        <f>VLOOKUP($A321,郵便入庫用!$A:$M,12)&amp;""</f>
        <v/>
      </c>
      <c r="J321" s="44" t="str">
        <f t="shared" si="35"/>
        <v/>
      </c>
      <c r="K321" s="33" t="str">
        <f t="shared" si="32"/>
        <v/>
      </c>
      <c r="L321" s="33" t="str">
        <f t="shared" si="33"/>
        <v/>
      </c>
      <c r="M321" s="33" t="str">
        <f t="shared" si="36"/>
        <v/>
      </c>
      <c r="N321" s="33" t="str">
        <f>IF($F321="J-Mups",VLOOKUP($B321,アルファベット!B:C,2,0),"")</f>
        <v/>
      </c>
      <c r="O321" s="33" t="str">
        <f t="shared" si="34"/>
        <v/>
      </c>
      <c r="P321" s="33" t="str">
        <f>IF($F321="J-Mups",VLOOKUP($A321,郵便入庫用!A:H,6,0),"")</f>
        <v/>
      </c>
      <c r="Q321" s="33" t="str">
        <f t="shared" si="37"/>
        <v/>
      </c>
      <c r="R321" s="21" t="str">
        <f>IF($F321="J-Mups",VLOOKUP($A321,郵便入庫用!A:I,9,0),"")</f>
        <v/>
      </c>
    </row>
    <row r="322" spans="1:18">
      <c r="A322" s="21">
        <v>321</v>
      </c>
      <c r="B322" s="34" t="str">
        <f>IF(D322&lt;&gt;"",VLOOKUP($A322,郵便入庫用!$A:$M,2),"")</f>
        <v/>
      </c>
      <c r="C322" s="21"/>
      <c r="D322" s="35" t="str">
        <f>VLOOKUP($A322,郵便入庫用!$A:$M,4)&amp;""</f>
        <v/>
      </c>
      <c r="E322" s="22" t="str">
        <f>IF(D322&lt;&gt;"",VLOOKUP($A322,郵便入庫用!$A:$M,5),"")</f>
        <v/>
      </c>
      <c r="F322" s="33" t="str">
        <f>VLOOKUP($A322,郵便入庫用!$A:$M,10)&amp;""</f>
        <v/>
      </c>
      <c r="G322" s="33" t="str">
        <f>VLOOKUP($A322,郵便入庫用!$A:$M,11)&amp;""</f>
        <v/>
      </c>
      <c r="H322" s="33" t="str">
        <f>VLOOKUP($A322,郵便入庫用!$A:$M,12)&amp;""</f>
        <v/>
      </c>
      <c r="J322" s="44" t="str">
        <f t="shared" si="35"/>
        <v/>
      </c>
      <c r="K322" s="33" t="str">
        <f t="shared" ref="K322:K385" si="38">IF($F322="J-Mups",$G322,"")</f>
        <v/>
      </c>
      <c r="L322" s="33" t="str">
        <f t="shared" ref="L322:L385" si="39">IF($F322="J-Mups",$H322,"")</f>
        <v/>
      </c>
      <c r="M322" s="33" t="str">
        <f t="shared" si="36"/>
        <v/>
      </c>
      <c r="N322" s="33" t="str">
        <f>IF($F322="J-Mups",VLOOKUP($B322,アルファベット!B:C,2,0),"")</f>
        <v/>
      </c>
      <c r="O322" s="33" t="str">
        <f t="shared" ref="O322:O385" si="40">IF($F322="J-Mups","-","")</f>
        <v/>
      </c>
      <c r="P322" s="33" t="str">
        <f>IF($F322="J-Mups",VLOOKUP($A322,郵便入庫用!A:H,6,0),"")</f>
        <v/>
      </c>
      <c r="Q322" s="33" t="str">
        <f t="shared" si="37"/>
        <v/>
      </c>
      <c r="R322" s="21" t="str">
        <f>IF($F322="J-Mups",VLOOKUP($A322,郵便入庫用!A:I,9,0),"")</f>
        <v/>
      </c>
    </row>
    <row r="323" spans="1:18">
      <c r="A323" s="21">
        <v>322</v>
      </c>
      <c r="B323" s="34" t="str">
        <f>IF(D323&lt;&gt;"",VLOOKUP($A323,郵便入庫用!$A:$M,2),"")</f>
        <v/>
      </c>
      <c r="C323" s="21"/>
      <c r="D323" s="35" t="str">
        <f>VLOOKUP($A323,郵便入庫用!$A:$M,4)&amp;""</f>
        <v/>
      </c>
      <c r="E323" s="22" t="str">
        <f>IF(D323&lt;&gt;"",VLOOKUP($A323,郵便入庫用!$A:$M,5),"")</f>
        <v/>
      </c>
      <c r="F323" s="33" t="str">
        <f>VLOOKUP($A323,郵便入庫用!$A:$M,10)&amp;""</f>
        <v/>
      </c>
      <c r="G323" s="33" t="str">
        <f>VLOOKUP($A323,郵便入庫用!$A:$M,11)&amp;""</f>
        <v/>
      </c>
      <c r="H323" s="33" t="str">
        <f>VLOOKUP($A323,郵便入庫用!$A:$M,12)&amp;""</f>
        <v/>
      </c>
      <c r="J323" s="44" t="str">
        <f>IF(F323="J-Mups",$B323,"")</f>
        <v/>
      </c>
      <c r="K323" s="33" t="str">
        <f t="shared" si="38"/>
        <v/>
      </c>
      <c r="L323" s="33" t="str">
        <f t="shared" si="39"/>
        <v/>
      </c>
      <c r="M323" s="33" t="str">
        <f t="shared" ref="M323:M386" si="41">IF($F323="J-Mups",1,"")</f>
        <v/>
      </c>
      <c r="N323" s="33" t="str">
        <f>IF($F323="J-Mups",VLOOKUP($B323,アルファベット!B:C,2,0),"")</f>
        <v/>
      </c>
      <c r="O323" s="33" t="str">
        <f t="shared" si="40"/>
        <v/>
      </c>
      <c r="P323" s="33" t="str">
        <f>IF($F323="J-Mups",VLOOKUP($A323,郵便入庫用!A:H,6,0),"")</f>
        <v/>
      </c>
      <c r="Q323" s="33" t="str">
        <f>IF($F323="J-Mups",IF(COUNTIF(P323,"*H*"),"H",IF(COUNTIF(P323,"*P*"),"P","B")),"")</f>
        <v/>
      </c>
      <c r="R323" s="21" t="str">
        <f>IF($F323="J-Mups",VLOOKUP($A323,郵便入庫用!A:I,9,0),"")</f>
        <v/>
      </c>
    </row>
    <row r="324" spans="1:18">
      <c r="A324" s="21">
        <v>323</v>
      </c>
      <c r="B324" s="34" t="str">
        <f>IF(D324&lt;&gt;"",VLOOKUP($A324,郵便入庫用!$A:$M,2),"")</f>
        <v/>
      </c>
      <c r="C324" s="21"/>
      <c r="D324" s="35" t="str">
        <f>VLOOKUP($A324,郵便入庫用!$A:$M,4)&amp;""</f>
        <v/>
      </c>
      <c r="E324" s="22" t="str">
        <f>IF(D324&lt;&gt;"",VLOOKUP($A324,郵便入庫用!$A:$M,5),"")</f>
        <v/>
      </c>
      <c r="F324" s="33" t="str">
        <f>VLOOKUP($A324,郵便入庫用!$A:$M,10)&amp;""</f>
        <v/>
      </c>
      <c r="G324" s="33" t="str">
        <f>VLOOKUP($A324,郵便入庫用!$A:$M,11)&amp;""</f>
        <v/>
      </c>
      <c r="H324" s="33" t="str">
        <f>VLOOKUP($A324,郵便入庫用!$A:$M,12)&amp;""</f>
        <v/>
      </c>
      <c r="J324" s="44" t="str">
        <f>IF(F324="J-Mups",$B324,"")</f>
        <v/>
      </c>
      <c r="K324" s="33" t="str">
        <f t="shared" si="38"/>
        <v/>
      </c>
      <c r="L324" s="33" t="str">
        <f t="shared" si="39"/>
        <v/>
      </c>
      <c r="M324" s="33" t="str">
        <f t="shared" si="41"/>
        <v/>
      </c>
      <c r="N324" s="33" t="str">
        <f>IF($F324="J-Mups",VLOOKUP($B324,アルファベット!B:C,2,0),"")</f>
        <v/>
      </c>
      <c r="O324" s="33" t="str">
        <f t="shared" si="40"/>
        <v/>
      </c>
      <c r="P324" s="33" t="str">
        <f>IF($F324="J-Mups",VLOOKUP($A324,郵便入庫用!A:H,6,0),"")</f>
        <v/>
      </c>
      <c r="Q324" s="33" t="str">
        <f>IF($F324="J-Mups",IF(COUNTIF(P324,"*H*"),"H",IF(COUNTIF(P324,"*P*"),"P","B")),"")</f>
        <v/>
      </c>
      <c r="R324" s="21" t="str">
        <f>IF($F324="J-Mups",VLOOKUP($A324,郵便入庫用!A:I,9,0),"")</f>
        <v/>
      </c>
    </row>
    <row r="325" spans="1:18">
      <c r="A325" s="21">
        <v>324</v>
      </c>
      <c r="B325" s="34" t="str">
        <f>IF(D325&lt;&gt;"",VLOOKUP($A325,郵便入庫用!$A:$M,2),"")</f>
        <v/>
      </c>
      <c r="C325" s="21"/>
      <c r="D325" s="35" t="str">
        <f>VLOOKUP($A325,郵便入庫用!$A:$M,4)&amp;""</f>
        <v/>
      </c>
      <c r="E325" s="22" t="str">
        <f>IF(D325&lt;&gt;"",VLOOKUP($A325,郵便入庫用!$A:$M,5),"")</f>
        <v/>
      </c>
      <c r="F325" s="33" t="str">
        <f>VLOOKUP($A325,郵便入庫用!$A:$M,10)&amp;""</f>
        <v/>
      </c>
      <c r="G325" s="33" t="str">
        <f>VLOOKUP($A325,郵便入庫用!$A:$M,11)&amp;""</f>
        <v/>
      </c>
      <c r="H325" s="33" t="str">
        <f>VLOOKUP($A325,郵便入庫用!$A:$M,12)&amp;""</f>
        <v/>
      </c>
      <c r="J325" s="44" t="str">
        <f>IF(F325="J-Mups",$B325,"")</f>
        <v/>
      </c>
      <c r="K325" s="33" t="str">
        <f t="shared" si="38"/>
        <v/>
      </c>
      <c r="L325" s="33" t="str">
        <f t="shared" si="39"/>
        <v/>
      </c>
      <c r="M325" s="33" t="str">
        <f t="shared" si="41"/>
        <v/>
      </c>
      <c r="N325" s="33" t="str">
        <f>IF($F325="J-Mups",VLOOKUP($B325,アルファベット!B:C,2,0),"")</f>
        <v/>
      </c>
      <c r="O325" s="33" t="str">
        <f t="shared" si="40"/>
        <v/>
      </c>
      <c r="P325" s="33" t="str">
        <f>IF($F325="J-Mups",VLOOKUP($A325,郵便入庫用!A:H,6,0),"")</f>
        <v/>
      </c>
      <c r="Q325" s="33" t="str">
        <f>IF($F325="J-Mups",IF(COUNTIF(P325,"*H*"),"H",IF(COUNTIF(P325,"*P*"),"P","B")),"")</f>
        <v/>
      </c>
      <c r="R325" s="21" t="str">
        <f>IF($F325="J-Mups",VLOOKUP($A325,郵便入庫用!A:I,9,0),"")</f>
        <v/>
      </c>
    </row>
    <row r="326" spans="1:18">
      <c r="A326" s="21">
        <v>325</v>
      </c>
      <c r="B326" s="34" t="str">
        <f>IF(D326&lt;&gt;"",VLOOKUP($A326,郵便入庫用!$A:$M,2),"")</f>
        <v/>
      </c>
      <c r="C326" s="21"/>
      <c r="D326" s="35" t="str">
        <f>VLOOKUP($A326,郵便入庫用!$A:$M,4)&amp;""</f>
        <v/>
      </c>
      <c r="E326" s="22" t="str">
        <f>IF(D326&lt;&gt;"",VLOOKUP($A326,郵便入庫用!$A:$M,5),"")</f>
        <v/>
      </c>
      <c r="F326" s="33" t="str">
        <f>VLOOKUP($A326,郵便入庫用!$A:$M,10)&amp;""</f>
        <v/>
      </c>
      <c r="G326" s="33" t="str">
        <f>VLOOKUP($A326,郵便入庫用!$A:$M,11)&amp;""</f>
        <v/>
      </c>
      <c r="H326" s="33" t="str">
        <f>VLOOKUP($A326,郵便入庫用!$A:$M,12)&amp;""</f>
        <v/>
      </c>
      <c r="J326" s="44" t="str">
        <f>IF(F326="J-Mups",$B326,"")</f>
        <v/>
      </c>
      <c r="K326" s="33" t="str">
        <f t="shared" si="38"/>
        <v/>
      </c>
      <c r="L326" s="33" t="str">
        <f t="shared" si="39"/>
        <v/>
      </c>
      <c r="M326" s="33" t="str">
        <f t="shared" si="41"/>
        <v/>
      </c>
      <c r="N326" s="33" t="str">
        <f>IF($F326="J-Mups",VLOOKUP($B326,アルファベット!B:C,2,0),"")</f>
        <v/>
      </c>
      <c r="O326" s="33" t="str">
        <f t="shared" si="40"/>
        <v/>
      </c>
      <c r="P326" s="33" t="str">
        <f>IF($F326="J-Mups",VLOOKUP($A326,郵便入庫用!A:H,6,0),"")</f>
        <v/>
      </c>
      <c r="Q326" s="33" t="str">
        <f>IF($F326="J-Mups",IF(COUNTIF(P326,"*H*"),"H",IF(COUNTIF(P326,"*P*"),"P","B")),"")</f>
        <v/>
      </c>
      <c r="R326" s="21" t="str">
        <f>IF($F326="J-Mups",VLOOKUP($A326,郵便入庫用!A:I,9,0),"")</f>
        <v/>
      </c>
    </row>
    <row r="327" spans="1:18">
      <c r="A327" s="21">
        <v>326</v>
      </c>
      <c r="B327" s="34" t="str">
        <f>IF(D327&lt;&gt;"",VLOOKUP($A327,郵便入庫用!$A:$M,2),"")</f>
        <v/>
      </c>
      <c r="C327" s="21"/>
      <c r="D327" s="35" t="str">
        <f>VLOOKUP($A327,郵便入庫用!$A:$M,4)&amp;""</f>
        <v/>
      </c>
      <c r="E327" s="22" t="str">
        <f>IF(D327&lt;&gt;"",VLOOKUP($A327,郵便入庫用!$A:$M,5),"")</f>
        <v/>
      </c>
      <c r="F327" s="33" t="str">
        <f>VLOOKUP($A327,郵便入庫用!$A:$M,10)&amp;""</f>
        <v/>
      </c>
      <c r="G327" s="33" t="str">
        <f>VLOOKUP($A327,郵便入庫用!$A:$M,11)&amp;""</f>
        <v/>
      </c>
      <c r="H327" s="33" t="str">
        <f>VLOOKUP($A327,郵便入庫用!$A:$M,12)&amp;""</f>
        <v/>
      </c>
      <c r="J327" s="44" t="str">
        <f t="shared" ref="J327:J390" si="42">IF(F327="J-Mups",$B327,"")</f>
        <v/>
      </c>
      <c r="K327" s="33" t="str">
        <f t="shared" si="38"/>
        <v/>
      </c>
      <c r="L327" s="33" t="str">
        <f t="shared" si="39"/>
        <v/>
      </c>
      <c r="M327" s="33" t="str">
        <f t="shared" si="41"/>
        <v/>
      </c>
      <c r="N327" s="33" t="str">
        <f>IF($F327="J-Mups",VLOOKUP($B327,アルファベット!B:C,2,0),"")</f>
        <v/>
      </c>
      <c r="O327" s="33" t="str">
        <f t="shared" si="40"/>
        <v/>
      </c>
      <c r="P327" s="33" t="str">
        <f>IF($F327="J-Mups",VLOOKUP($A327,郵便入庫用!A:H,6,0),"")</f>
        <v/>
      </c>
      <c r="Q327" s="33" t="str">
        <f t="shared" ref="Q327:Q390" si="43">IF($F327="J-Mups",IF(COUNTIF(P327,"*H*"),"H",IF(COUNTIF(P327,"*P*"),"P","B")),"")</f>
        <v/>
      </c>
      <c r="R327" s="21" t="str">
        <f>IF($F327="J-Mups",VLOOKUP($A327,郵便入庫用!A:I,9,0),"")</f>
        <v/>
      </c>
    </row>
    <row r="328" spans="1:18">
      <c r="A328" s="21">
        <v>327</v>
      </c>
      <c r="B328" s="34" t="str">
        <f>IF(D328&lt;&gt;"",VLOOKUP($A328,郵便入庫用!$A:$M,2),"")</f>
        <v/>
      </c>
      <c r="C328" s="21"/>
      <c r="D328" s="35" t="str">
        <f>VLOOKUP($A328,郵便入庫用!$A:$M,4)&amp;""</f>
        <v/>
      </c>
      <c r="E328" s="22" t="str">
        <f>IF(D328&lt;&gt;"",VLOOKUP($A328,郵便入庫用!$A:$M,5),"")</f>
        <v/>
      </c>
      <c r="F328" s="33" t="str">
        <f>VLOOKUP($A328,郵便入庫用!$A:$M,10)&amp;""</f>
        <v/>
      </c>
      <c r="G328" s="33" t="str">
        <f>VLOOKUP($A328,郵便入庫用!$A:$M,11)&amp;""</f>
        <v/>
      </c>
      <c r="H328" s="33" t="str">
        <f>VLOOKUP($A328,郵便入庫用!$A:$M,12)&amp;""</f>
        <v/>
      </c>
      <c r="J328" s="44" t="str">
        <f t="shared" si="42"/>
        <v/>
      </c>
      <c r="K328" s="33" t="str">
        <f t="shared" si="38"/>
        <v/>
      </c>
      <c r="L328" s="33" t="str">
        <f t="shared" si="39"/>
        <v/>
      </c>
      <c r="M328" s="33" t="str">
        <f t="shared" si="41"/>
        <v/>
      </c>
      <c r="N328" s="33" t="str">
        <f>IF($F328="J-Mups",VLOOKUP($B328,アルファベット!B:C,2,0),"")</f>
        <v/>
      </c>
      <c r="O328" s="33" t="str">
        <f t="shared" si="40"/>
        <v/>
      </c>
      <c r="P328" s="33" t="str">
        <f>IF($F328="J-Mups",VLOOKUP($A328,郵便入庫用!A:H,6,0),"")</f>
        <v/>
      </c>
      <c r="Q328" s="33" t="str">
        <f t="shared" si="43"/>
        <v/>
      </c>
      <c r="R328" s="21" t="str">
        <f>IF($F328="J-Mups",VLOOKUP($A328,郵便入庫用!A:I,9,0),"")</f>
        <v/>
      </c>
    </row>
    <row r="329" spans="1:18">
      <c r="A329" s="21">
        <v>328</v>
      </c>
      <c r="B329" s="34" t="str">
        <f>IF(D329&lt;&gt;"",VLOOKUP($A329,郵便入庫用!$A:$M,2),"")</f>
        <v/>
      </c>
      <c r="C329" s="21"/>
      <c r="D329" s="35" t="str">
        <f>VLOOKUP($A329,郵便入庫用!$A:$M,4)&amp;""</f>
        <v/>
      </c>
      <c r="E329" s="22" t="str">
        <f>IF(D329&lt;&gt;"",VLOOKUP($A329,郵便入庫用!$A:$M,5),"")</f>
        <v/>
      </c>
      <c r="F329" s="33" t="str">
        <f>VLOOKUP($A329,郵便入庫用!$A:$M,10)&amp;""</f>
        <v/>
      </c>
      <c r="G329" s="33" t="str">
        <f>VLOOKUP($A329,郵便入庫用!$A:$M,11)&amp;""</f>
        <v/>
      </c>
      <c r="H329" s="33" t="str">
        <f>VLOOKUP($A329,郵便入庫用!$A:$M,12)&amp;""</f>
        <v/>
      </c>
      <c r="J329" s="44" t="str">
        <f t="shared" si="42"/>
        <v/>
      </c>
      <c r="K329" s="33" t="str">
        <f t="shared" si="38"/>
        <v/>
      </c>
      <c r="L329" s="33" t="str">
        <f t="shared" si="39"/>
        <v/>
      </c>
      <c r="M329" s="33" t="str">
        <f t="shared" si="41"/>
        <v/>
      </c>
      <c r="N329" s="33" t="str">
        <f>IF($F329="J-Mups",VLOOKUP($B329,アルファベット!B:C,2,0),"")</f>
        <v/>
      </c>
      <c r="O329" s="33" t="str">
        <f t="shared" si="40"/>
        <v/>
      </c>
      <c r="P329" s="33" t="str">
        <f>IF($F329="J-Mups",VLOOKUP($A329,郵便入庫用!A:H,6,0),"")</f>
        <v/>
      </c>
      <c r="Q329" s="33" t="str">
        <f t="shared" si="43"/>
        <v/>
      </c>
      <c r="R329" s="21" t="str">
        <f>IF($F329="J-Mups",VLOOKUP($A329,郵便入庫用!A:I,9,0),"")</f>
        <v/>
      </c>
    </row>
    <row r="330" spans="1:18">
      <c r="A330" s="21">
        <v>329</v>
      </c>
      <c r="B330" s="34" t="str">
        <f>IF(D330&lt;&gt;"",VLOOKUP($A330,郵便入庫用!$A:$M,2),"")</f>
        <v/>
      </c>
      <c r="C330" s="21"/>
      <c r="D330" s="35" t="str">
        <f>VLOOKUP($A330,郵便入庫用!$A:$M,4)&amp;""</f>
        <v/>
      </c>
      <c r="E330" s="22" t="str">
        <f>IF(D330&lt;&gt;"",VLOOKUP($A330,郵便入庫用!$A:$M,5),"")</f>
        <v/>
      </c>
      <c r="F330" s="33" t="str">
        <f>VLOOKUP($A330,郵便入庫用!$A:$M,10)&amp;""</f>
        <v/>
      </c>
      <c r="G330" s="33" t="str">
        <f>VLOOKUP($A330,郵便入庫用!$A:$M,11)&amp;""</f>
        <v/>
      </c>
      <c r="H330" s="33" t="str">
        <f>VLOOKUP($A330,郵便入庫用!$A:$M,12)&amp;""</f>
        <v/>
      </c>
      <c r="J330" s="44" t="str">
        <f t="shared" si="42"/>
        <v/>
      </c>
      <c r="K330" s="33" t="str">
        <f t="shared" si="38"/>
        <v/>
      </c>
      <c r="L330" s="33" t="str">
        <f t="shared" si="39"/>
        <v/>
      </c>
      <c r="M330" s="33" t="str">
        <f t="shared" si="41"/>
        <v/>
      </c>
      <c r="N330" s="33" t="str">
        <f>IF($F330="J-Mups",VLOOKUP($B330,アルファベット!B:C,2,0),"")</f>
        <v/>
      </c>
      <c r="O330" s="33" t="str">
        <f t="shared" si="40"/>
        <v/>
      </c>
      <c r="P330" s="33" t="str">
        <f>IF($F330="J-Mups",VLOOKUP($A330,郵便入庫用!A:H,6,0),"")</f>
        <v/>
      </c>
      <c r="Q330" s="33" t="str">
        <f t="shared" si="43"/>
        <v/>
      </c>
      <c r="R330" s="21" t="str">
        <f>IF($F330="J-Mups",VLOOKUP($A330,郵便入庫用!A:I,9,0),"")</f>
        <v/>
      </c>
    </row>
    <row r="331" spans="1:18">
      <c r="A331" s="21">
        <v>330</v>
      </c>
      <c r="B331" s="34" t="str">
        <f>IF(D331&lt;&gt;"",VLOOKUP($A331,郵便入庫用!$A:$M,2),"")</f>
        <v/>
      </c>
      <c r="C331" s="21"/>
      <c r="D331" s="35" t="str">
        <f>VLOOKUP($A331,郵便入庫用!$A:$M,4)&amp;""</f>
        <v/>
      </c>
      <c r="E331" s="22" t="str">
        <f>IF(D331&lt;&gt;"",VLOOKUP($A331,郵便入庫用!$A:$M,5),"")</f>
        <v/>
      </c>
      <c r="F331" s="33" t="str">
        <f>VLOOKUP($A331,郵便入庫用!$A:$M,10)&amp;""</f>
        <v/>
      </c>
      <c r="G331" s="33" t="str">
        <f>VLOOKUP($A331,郵便入庫用!$A:$M,11)&amp;""</f>
        <v/>
      </c>
      <c r="H331" s="33" t="str">
        <f>VLOOKUP($A331,郵便入庫用!$A:$M,12)&amp;""</f>
        <v/>
      </c>
      <c r="J331" s="44" t="str">
        <f t="shared" si="42"/>
        <v/>
      </c>
      <c r="K331" s="33" t="str">
        <f t="shared" si="38"/>
        <v/>
      </c>
      <c r="L331" s="33" t="str">
        <f t="shared" si="39"/>
        <v/>
      </c>
      <c r="M331" s="33" t="str">
        <f t="shared" si="41"/>
        <v/>
      </c>
      <c r="N331" s="33" t="str">
        <f>IF($F331="J-Mups",VLOOKUP($B331,アルファベット!B:C,2,0),"")</f>
        <v/>
      </c>
      <c r="O331" s="33" t="str">
        <f t="shared" si="40"/>
        <v/>
      </c>
      <c r="P331" s="33" t="str">
        <f>IF($F331="J-Mups",VLOOKUP($A331,郵便入庫用!A:H,6,0),"")</f>
        <v/>
      </c>
      <c r="Q331" s="33" t="str">
        <f t="shared" si="43"/>
        <v/>
      </c>
      <c r="R331" s="21" t="str">
        <f>IF($F331="J-Mups",VLOOKUP($A331,郵便入庫用!A:I,9,0),"")</f>
        <v/>
      </c>
    </row>
    <row r="332" spans="1:18">
      <c r="A332" s="21">
        <v>331</v>
      </c>
      <c r="B332" s="34" t="str">
        <f>IF(D332&lt;&gt;"",VLOOKUP($A332,郵便入庫用!$A:$M,2),"")</f>
        <v/>
      </c>
      <c r="C332" s="21"/>
      <c r="D332" s="35" t="str">
        <f>VLOOKUP($A332,郵便入庫用!$A:$M,4)&amp;""</f>
        <v/>
      </c>
      <c r="E332" s="22" t="str">
        <f>IF(D332&lt;&gt;"",VLOOKUP($A332,郵便入庫用!$A:$M,5),"")</f>
        <v/>
      </c>
      <c r="F332" s="33" t="str">
        <f>VLOOKUP($A332,郵便入庫用!$A:$M,10)&amp;""</f>
        <v/>
      </c>
      <c r="G332" s="33" t="str">
        <f>VLOOKUP($A332,郵便入庫用!$A:$M,11)&amp;""</f>
        <v/>
      </c>
      <c r="H332" s="33" t="str">
        <f>VLOOKUP($A332,郵便入庫用!$A:$M,12)&amp;""</f>
        <v/>
      </c>
      <c r="J332" s="44" t="str">
        <f t="shared" si="42"/>
        <v/>
      </c>
      <c r="K332" s="33" t="str">
        <f t="shared" si="38"/>
        <v/>
      </c>
      <c r="L332" s="33" t="str">
        <f t="shared" si="39"/>
        <v/>
      </c>
      <c r="M332" s="33" t="str">
        <f t="shared" si="41"/>
        <v/>
      </c>
      <c r="N332" s="33" t="str">
        <f>IF($F332="J-Mups",VLOOKUP($B332,アルファベット!B:C,2,0),"")</f>
        <v/>
      </c>
      <c r="O332" s="33" t="str">
        <f t="shared" si="40"/>
        <v/>
      </c>
      <c r="P332" s="33" t="str">
        <f>IF($F332="J-Mups",VLOOKUP($A332,郵便入庫用!A:H,6,0),"")</f>
        <v/>
      </c>
      <c r="Q332" s="33" t="str">
        <f t="shared" si="43"/>
        <v/>
      </c>
      <c r="R332" s="21" t="str">
        <f>IF($F332="J-Mups",VLOOKUP($A332,郵便入庫用!A:I,9,0),"")</f>
        <v/>
      </c>
    </row>
    <row r="333" spans="1:18">
      <c r="A333" s="21">
        <v>332</v>
      </c>
      <c r="B333" s="34" t="str">
        <f>IF(D333&lt;&gt;"",VLOOKUP($A333,郵便入庫用!$A:$M,2),"")</f>
        <v/>
      </c>
      <c r="C333" s="21"/>
      <c r="D333" s="35" t="str">
        <f>VLOOKUP($A333,郵便入庫用!$A:$M,4)&amp;""</f>
        <v/>
      </c>
      <c r="E333" s="22" t="str">
        <f>IF(D333&lt;&gt;"",VLOOKUP($A333,郵便入庫用!$A:$M,5),"")</f>
        <v/>
      </c>
      <c r="F333" s="33" t="str">
        <f>VLOOKUP($A333,郵便入庫用!$A:$M,10)&amp;""</f>
        <v/>
      </c>
      <c r="G333" s="33" t="str">
        <f>VLOOKUP($A333,郵便入庫用!$A:$M,11)&amp;""</f>
        <v/>
      </c>
      <c r="H333" s="33" t="str">
        <f>VLOOKUP($A333,郵便入庫用!$A:$M,12)&amp;""</f>
        <v/>
      </c>
      <c r="J333" s="44" t="str">
        <f t="shared" si="42"/>
        <v/>
      </c>
      <c r="K333" s="33" t="str">
        <f t="shared" si="38"/>
        <v/>
      </c>
      <c r="L333" s="33" t="str">
        <f t="shared" si="39"/>
        <v/>
      </c>
      <c r="M333" s="33" t="str">
        <f t="shared" si="41"/>
        <v/>
      </c>
      <c r="N333" s="33" t="str">
        <f>IF($F333="J-Mups",VLOOKUP($B333,アルファベット!B:C,2,0),"")</f>
        <v/>
      </c>
      <c r="O333" s="33" t="str">
        <f t="shared" si="40"/>
        <v/>
      </c>
      <c r="P333" s="33" t="str">
        <f>IF($F333="J-Mups",VLOOKUP($A333,郵便入庫用!A:H,6,0),"")</f>
        <v/>
      </c>
      <c r="Q333" s="33" t="str">
        <f t="shared" si="43"/>
        <v/>
      </c>
      <c r="R333" s="21" t="str">
        <f>IF($F333="J-Mups",VLOOKUP($A333,郵便入庫用!A:I,9,0),"")</f>
        <v/>
      </c>
    </row>
    <row r="334" spans="1:18">
      <c r="A334" s="21">
        <v>333</v>
      </c>
      <c r="B334" s="34" t="str">
        <f>IF(D334&lt;&gt;"",VLOOKUP($A334,郵便入庫用!$A:$M,2),"")</f>
        <v/>
      </c>
      <c r="C334" s="21"/>
      <c r="D334" s="35" t="str">
        <f>VLOOKUP($A334,郵便入庫用!$A:$M,4)&amp;""</f>
        <v/>
      </c>
      <c r="E334" s="22" t="str">
        <f>IF(D334&lt;&gt;"",VLOOKUP($A334,郵便入庫用!$A:$M,5),"")</f>
        <v/>
      </c>
      <c r="F334" s="33" t="str">
        <f>VLOOKUP($A334,郵便入庫用!$A:$M,10)&amp;""</f>
        <v/>
      </c>
      <c r="G334" s="33" t="str">
        <f>VLOOKUP($A334,郵便入庫用!$A:$M,11)&amp;""</f>
        <v/>
      </c>
      <c r="H334" s="33" t="str">
        <f>VLOOKUP($A334,郵便入庫用!$A:$M,12)&amp;""</f>
        <v/>
      </c>
      <c r="J334" s="44" t="str">
        <f t="shared" si="42"/>
        <v/>
      </c>
      <c r="K334" s="33" t="str">
        <f t="shared" si="38"/>
        <v/>
      </c>
      <c r="L334" s="33" t="str">
        <f t="shared" si="39"/>
        <v/>
      </c>
      <c r="M334" s="33" t="str">
        <f t="shared" si="41"/>
        <v/>
      </c>
      <c r="N334" s="33" t="str">
        <f>IF($F334="J-Mups",VLOOKUP($B334,アルファベット!B:C,2,0),"")</f>
        <v/>
      </c>
      <c r="O334" s="33" t="str">
        <f t="shared" si="40"/>
        <v/>
      </c>
      <c r="P334" s="33" t="str">
        <f>IF($F334="J-Mups",VLOOKUP($A334,郵便入庫用!A:H,6,0),"")</f>
        <v/>
      </c>
      <c r="Q334" s="33" t="str">
        <f t="shared" si="43"/>
        <v/>
      </c>
      <c r="R334" s="21" t="str">
        <f>IF($F334="J-Mups",VLOOKUP($A334,郵便入庫用!A:I,9,0),"")</f>
        <v/>
      </c>
    </row>
    <row r="335" spans="1:18">
      <c r="A335" s="21">
        <v>334</v>
      </c>
      <c r="B335" s="34" t="str">
        <f>IF(D335&lt;&gt;"",VLOOKUP($A335,郵便入庫用!$A:$M,2),"")</f>
        <v/>
      </c>
      <c r="C335" s="21"/>
      <c r="D335" s="35" t="str">
        <f>VLOOKUP($A335,郵便入庫用!$A:$M,4)&amp;""</f>
        <v/>
      </c>
      <c r="E335" s="22" t="str">
        <f>IF(D335&lt;&gt;"",VLOOKUP($A335,郵便入庫用!$A:$M,5),"")</f>
        <v/>
      </c>
      <c r="F335" s="33" t="str">
        <f>VLOOKUP($A335,郵便入庫用!$A:$M,10)&amp;""</f>
        <v/>
      </c>
      <c r="G335" s="33" t="str">
        <f>VLOOKUP($A335,郵便入庫用!$A:$M,11)&amp;""</f>
        <v/>
      </c>
      <c r="H335" s="33" t="str">
        <f>VLOOKUP($A335,郵便入庫用!$A:$M,12)&amp;""</f>
        <v/>
      </c>
      <c r="J335" s="44" t="str">
        <f t="shared" si="42"/>
        <v/>
      </c>
      <c r="K335" s="33" t="str">
        <f t="shared" si="38"/>
        <v/>
      </c>
      <c r="L335" s="33" t="str">
        <f t="shared" si="39"/>
        <v/>
      </c>
      <c r="M335" s="33" t="str">
        <f t="shared" si="41"/>
        <v/>
      </c>
      <c r="N335" s="33" t="str">
        <f>IF($F335="J-Mups",VLOOKUP($B335,アルファベット!B:C,2,0),"")</f>
        <v/>
      </c>
      <c r="O335" s="33" t="str">
        <f t="shared" si="40"/>
        <v/>
      </c>
      <c r="P335" s="33" t="str">
        <f>IF($F335="J-Mups",VLOOKUP($A335,郵便入庫用!A:H,6,0),"")</f>
        <v/>
      </c>
      <c r="Q335" s="33" t="str">
        <f t="shared" si="43"/>
        <v/>
      </c>
      <c r="R335" s="21" t="str">
        <f>IF($F335="J-Mups",VLOOKUP($A335,郵便入庫用!A:I,9,0),"")</f>
        <v/>
      </c>
    </row>
    <row r="336" spans="1:18">
      <c r="A336" s="21">
        <v>335</v>
      </c>
      <c r="B336" s="34" t="str">
        <f>IF(D336&lt;&gt;"",VLOOKUP($A336,郵便入庫用!$A:$M,2),"")</f>
        <v/>
      </c>
      <c r="C336" s="21"/>
      <c r="D336" s="35" t="str">
        <f>VLOOKUP($A336,郵便入庫用!$A:$M,4)&amp;""</f>
        <v/>
      </c>
      <c r="E336" s="22" t="str">
        <f>IF(D336&lt;&gt;"",VLOOKUP($A336,郵便入庫用!$A:$M,5),"")</f>
        <v/>
      </c>
      <c r="F336" s="33" t="str">
        <f>VLOOKUP($A336,郵便入庫用!$A:$M,10)&amp;""</f>
        <v/>
      </c>
      <c r="G336" s="33" t="str">
        <f>VLOOKUP($A336,郵便入庫用!$A:$M,11)&amp;""</f>
        <v/>
      </c>
      <c r="H336" s="33" t="str">
        <f>VLOOKUP($A336,郵便入庫用!$A:$M,12)&amp;""</f>
        <v/>
      </c>
      <c r="J336" s="44" t="str">
        <f t="shared" si="42"/>
        <v/>
      </c>
      <c r="K336" s="33" t="str">
        <f t="shared" si="38"/>
        <v/>
      </c>
      <c r="L336" s="33" t="str">
        <f t="shared" si="39"/>
        <v/>
      </c>
      <c r="M336" s="33" t="str">
        <f t="shared" si="41"/>
        <v/>
      </c>
      <c r="N336" s="33" t="str">
        <f>IF($F336="J-Mups",VLOOKUP($B336,アルファベット!B:C,2,0),"")</f>
        <v/>
      </c>
      <c r="O336" s="33" t="str">
        <f t="shared" si="40"/>
        <v/>
      </c>
      <c r="P336" s="33" t="str">
        <f>IF($F336="J-Mups",VLOOKUP($A336,郵便入庫用!A:H,6,0),"")</f>
        <v/>
      </c>
      <c r="Q336" s="33" t="str">
        <f t="shared" si="43"/>
        <v/>
      </c>
      <c r="R336" s="21" t="str">
        <f>IF($F336="J-Mups",VLOOKUP($A336,郵便入庫用!A:I,9,0),"")</f>
        <v/>
      </c>
    </row>
    <row r="337" spans="1:18">
      <c r="A337" s="21">
        <v>336</v>
      </c>
      <c r="B337" s="34" t="str">
        <f>IF(D337&lt;&gt;"",VLOOKUP($A337,郵便入庫用!$A:$M,2),"")</f>
        <v/>
      </c>
      <c r="C337" s="21"/>
      <c r="D337" s="35" t="str">
        <f>VLOOKUP($A337,郵便入庫用!$A:$M,4)&amp;""</f>
        <v/>
      </c>
      <c r="E337" s="22" t="str">
        <f>IF(D337&lt;&gt;"",VLOOKUP($A337,郵便入庫用!$A:$M,5),"")</f>
        <v/>
      </c>
      <c r="F337" s="33" t="str">
        <f>VLOOKUP($A337,郵便入庫用!$A:$M,10)&amp;""</f>
        <v/>
      </c>
      <c r="G337" s="33" t="str">
        <f>VLOOKUP($A337,郵便入庫用!$A:$M,11)&amp;""</f>
        <v/>
      </c>
      <c r="H337" s="33" t="str">
        <f>VLOOKUP($A337,郵便入庫用!$A:$M,12)&amp;""</f>
        <v/>
      </c>
      <c r="J337" s="44" t="str">
        <f t="shared" si="42"/>
        <v/>
      </c>
      <c r="K337" s="33" t="str">
        <f t="shared" si="38"/>
        <v/>
      </c>
      <c r="L337" s="33" t="str">
        <f t="shared" si="39"/>
        <v/>
      </c>
      <c r="M337" s="33" t="str">
        <f t="shared" si="41"/>
        <v/>
      </c>
      <c r="N337" s="33" t="str">
        <f>IF($F337="J-Mups",VLOOKUP($B337,アルファベット!B:C,2,0),"")</f>
        <v/>
      </c>
      <c r="O337" s="33" t="str">
        <f t="shared" si="40"/>
        <v/>
      </c>
      <c r="P337" s="33" t="str">
        <f>IF($F337="J-Mups",VLOOKUP($A337,郵便入庫用!A:H,6,0),"")</f>
        <v/>
      </c>
      <c r="Q337" s="33" t="str">
        <f t="shared" si="43"/>
        <v/>
      </c>
      <c r="R337" s="21" t="str">
        <f>IF($F337="J-Mups",VLOOKUP($A337,郵便入庫用!A:I,9,0),"")</f>
        <v/>
      </c>
    </row>
    <row r="338" spans="1:18">
      <c r="A338" s="21">
        <v>337</v>
      </c>
      <c r="B338" s="34" t="str">
        <f>IF(D338&lt;&gt;"",VLOOKUP($A338,郵便入庫用!$A:$M,2),"")</f>
        <v/>
      </c>
      <c r="C338" s="21"/>
      <c r="D338" s="35" t="str">
        <f>VLOOKUP($A338,郵便入庫用!$A:$M,4)&amp;""</f>
        <v/>
      </c>
      <c r="E338" s="22" t="str">
        <f>IF(D338&lt;&gt;"",VLOOKUP($A338,郵便入庫用!$A:$M,5),"")</f>
        <v/>
      </c>
      <c r="F338" s="33" t="str">
        <f>VLOOKUP($A338,郵便入庫用!$A:$M,10)&amp;""</f>
        <v/>
      </c>
      <c r="G338" s="33" t="str">
        <f>VLOOKUP($A338,郵便入庫用!$A:$M,11)&amp;""</f>
        <v/>
      </c>
      <c r="H338" s="33" t="str">
        <f>VLOOKUP($A338,郵便入庫用!$A:$M,12)&amp;""</f>
        <v/>
      </c>
      <c r="J338" s="44" t="str">
        <f t="shared" si="42"/>
        <v/>
      </c>
      <c r="K338" s="33" t="str">
        <f t="shared" si="38"/>
        <v/>
      </c>
      <c r="L338" s="33" t="str">
        <f t="shared" si="39"/>
        <v/>
      </c>
      <c r="M338" s="33" t="str">
        <f t="shared" si="41"/>
        <v/>
      </c>
      <c r="N338" s="33" t="str">
        <f>IF($F338="J-Mups",VLOOKUP($B338,アルファベット!B:C,2,0),"")</f>
        <v/>
      </c>
      <c r="O338" s="33" t="str">
        <f t="shared" si="40"/>
        <v/>
      </c>
      <c r="P338" s="33" t="str">
        <f>IF($F338="J-Mups",VLOOKUP($A338,郵便入庫用!A:H,6,0),"")</f>
        <v/>
      </c>
      <c r="Q338" s="33" t="str">
        <f t="shared" si="43"/>
        <v/>
      </c>
      <c r="R338" s="21" t="str">
        <f>IF($F338="J-Mups",VLOOKUP($A338,郵便入庫用!A:I,9,0),"")</f>
        <v/>
      </c>
    </row>
    <row r="339" spans="1:18">
      <c r="A339" s="21">
        <v>338</v>
      </c>
      <c r="B339" s="34" t="str">
        <f>IF(D339&lt;&gt;"",VLOOKUP($A339,郵便入庫用!$A:$M,2),"")</f>
        <v/>
      </c>
      <c r="C339" s="21"/>
      <c r="D339" s="35" t="str">
        <f>VLOOKUP($A339,郵便入庫用!$A:$M,4)&amp;""</f>
        <v/>
      </c>
      <c r="E339" s="22" t="str">
        <f>IF(D339&lt;&gt;"",VLOOKUP($A339,郵便入庫用!$A:$M,5),"")</f>
        <v/>
      </c>
      <c r="F339" s="33" t="str">
        <f>VLOOKUP($A339,郵便入庫用!$A:$M,10)&amp;""</f>
        <v/>
      </c>
      <c r="G339" s="33" t="str">
        <f>VLOOKUP($A339,郵便入庫用!$A:$M,11)&amp;""</f>
        <v/>
      </c>
      <c r="H339" s="33" t="str">
        <f>VLOOKUP($A339,郵便入庫用!$A:$M,12)&amp;""</f>
        <v/>
      </c>
      <c r="J339" s="44" t="str">
        <f t="shared" si="42"/>
        <v/>
      </c>
      <c r="K339" s="33" t="str">
        <f t="shared" si="38"/>
        <v/>
      </c>
      <c r="L339" s="33" t="str">
        <f t="shared" si="39"/>
        <v/>
      </c>
      <c r="M339" s="33" t="str">
        <f t="shared" si="41"/>
        <v/>
      </c>
      <c r="N339" s="33" t="str">
        <f>IF($F339="J-Mups",VLOOKUP($B339,アルファベット!B:C,2,0),"")</f>
        <v/>
      </c>
      <c r="O339" s="33" t="str">
        <f t="shared" si="40"/>
        <v/>
      </c>
      <c r="P339" s="33" t="str">
        <f>IF($F339="J-Mups",VLOOKUP($A339,郵便入庫用!A:H,6,0),"")</f>
        <v/>
      </c>
      <c r="Q339" s="33" t="str">
        <f t="shared" si="43"/>
        <v/>
      </c>
      <c r="R339" s="21" t="str">
        <f>IF($F339="J-Mups",VLOOKUP($A339,郵便入庫用!A:I,9,0),"")</f>
        <v/>
      </c>
    </row>
    <row r="340" spans="1:18">
      <c r="A340" s="21">
        <v>339</v>
      </c>
      <c r="B340" s="34" t="str">
        <f>IF(D340&lt;&gt;"",VLOOKUP($A340,郵便入庫用!$A:$M,2),"")</f>
        <v/>
      </c>
      <c r="C340" s="21"/>
      <c r="D340" s="35" t="str">
        <f>VLOOKUP($A340,郵便入庫用!$A:$M,4)&amp;""</f>
        <v/>
      </c>
      <c r="E340" s="22" t="str">
        <f>IF(D340&lt;&gt;"",VLOOKUP($A340,郵便入庫用!$A:$M,5),"")</f>
        <v/>
      </c>
      <c r="F340" s="33" t="str">
        <f>VLOOKUP($A340,郵便入庫用!$A:$M,10)&amp;""</f>
        <v/>
      </c>
      <c r="G340" s="33" t="str">
        <f>VLOOKUP($A340,郵便入庫用!$A:$M,11)&amp;""</f>
        <v/>
      </c>
      <c r="H340" s="33" t="str">
        <f>VLOOKUP($A340,郵便入庫用!$A:$M,12)&amp;""</f>
        <v/>
      </c>
      <c r="J340" s="44" t="str">
        <f t="shared" si="42"/>
        <v/>
      </c>
      <c r="K340" s="33" t="str">
        <f t="shared" si="38"/>
        <v/>
      </c>
      <c r="L340" s="33" t="str">
        <f t="shared" si="39"/>
        <v/>
      </c>
      <c r="M340" s="33" t="str">
        <f t="shared" si="41"/>
        <v/>
      </c>
      <c r="N340" s="33" t="str">
        <f>IF($F340="J-Mups",VLOOKUP($B340,アルファベット!B:C,2,0),"")</f>
        <v/>
      </c>
      <c r="O340" s="33" t="str">
        <f t="shared" si="40"/>
        <v/>
      </c>
      <c r="P340" s="33" t="str">
        <f>IF($F340="J-Mups",VLOOKUP($A340,郵便入庫用!A:H,6,0),"")</f>
        <v/>
      </c>
      <c r="Q340" s="33" t="str">
        <f t="shared" si="43"/>
        <v/>
      </c>
      <c r="R340" s="21" t="str">
        <f>IF($F340="J-Mups",VLOOKUP($A340,郵便入庫用!A:I,9,0),"")</f>
        <v/>
      </c>
    </row>
    <row r="341" spans="1:18">
      <c r="A341" s="21">
        <v>340</v>
      </c>
      <c r="B341" s="34" t="str">
        <f>IF(D341&lt;&gt;"",VLOOKUP($A341,郵便入庫用!$A:$M,2),"")</f>
        <v/>
      </c>
      <c r="C341" s="21"/>
      <c r="D341" s="35" t="str">
        <f>VLOOKUP($A341,郵便入庫用!$A:$M,4)&amp;""</f>
        <v/>
      </c>
      <c r="E341" s="22" t="str">
        <f>IF(D341&lt;&gt;"",VLOOKUP($A341,郵便入庫用!$A:$M,5),"")</f>
        <v/>
      </c>
      <c r="F341" s="33" t="str">
        <f>VLOOKUP($A341,郵便入庫用!$A:$M,10)&amp;""</f>
        <v/>
      </c>
      <c r="G341" s="33" t="str">
        <f>VLOOKUP($A341,郵便入庫用!$A:$M,11)&amp;""</f>
        <v/>
      </c>
      <c r="H341" s="33" t="str">
        <f>VLOOKUP($A341,郵便入庫用!$A:$M,12)&amp;""</f>
        <v/>
      </c>
      <c r="J341" s="44" t="str">
        <f t="shared" si="42"/>
        <v/>
      </c>
      <c r="K341" s="33" t="str">
        <f t="shared" si="38"/>
        <v/>
      </c>
      <c r="L341" s="33" t="str">
        <f t="shared" si="39"/>
        <v/>
      </c>
      <c r="M341" s="33" t="str">
        <f t="shared" si="41"/>
        <v/>
      </c>
      <c r="N341" s="33" t="str">
        <f>IF($F341="J-Mups",VLOOKUP($B341,アルファベット!B:C,2,0),"")</f>
        <v/>
      </c>
      <c r="O341" s="33" t="str">
        <f t="shared" si="40"/>
        <v/>
      </c>
      <c r="P341" s="33" t="str">
        <f>IF($F341="J-Mups",VLOOKUP($A341,郵便入庫用!A:H,6,0),"")</f>
        <v/>
      </c>
      <c r="Q341" s="33" t="str">
        <f t="shared" si="43"/>
        <v/>
      </c>
      <c r="R341" s="21" t="str">
        <f>IF($F341="J-Mups",VLOOKUP($A341,郵便入庫用!A:I,9,0),"")</f>
        <v/>
      </c>
    </row>
    <row r="342" spans="1:18">
      <c r="A342" s="21">
        <v>341</v>
      </c>
      <c r="B342" s="34" t="str">
        <f>IF(D342&lt;&gt;"",VLOOKUP($A342,郵便入庫用!$A:$M,2),"")</f>
        <v/>
      </c>
      <c r="C342" s="21"/>
      <c r="D342" s="35" t="str">
        <f>VLOOKUP($A342,郵便入庫用!$A:$M,4)&amp;""</f>
        <v/>
      </c>
      <c r="E342" s="22" t="str">
        <f>IF(D342&lt;&gt;"",VLOOKUP($A342,郵便入庫用!$A:$M,5),"")</f>
        <v/>
      </c>
      <c r="F342" s="33" t="str">
        <f>VLOOKUP($A342,郵便入庫用!$A:$M,10)&amp;""</f>
        <v/>
      </c>
      <c r="G342" s="33" t="str">
        <f>VLOOKUP($A342,郵便入庫用!$A:$M,11)&amp;""</f>
        <v/>
      </c>
      <c r="H342" s="33" t="str">
        <f>VLOOKUP($A342,郵便入庫用!$A:$M,12)&amp;""</f>
        <v/>
      </c>
      <c r="J342" s="44" t="str">
        <f t="shared" si="42"/>
        <v/>
      </c>
      <c r="K342" s="33" t="str">
        <f t="shared" si="38"/>
        <v/>
      </c>
      <c r="L342" s="33" t="str">
        <f t="shared" si="39"/>
        <v/>
      </c>
      <c r="M342" s="33" t="str">
        <f t="shared" si="41"/>
        <v/>
      </c>
      <c r="N342" s="33" t="str">
        <f>IF($F342="J-Mups",VLOOKUP($B342,アルファベット!B:C,2,0),"")</f>
        <v/>
      </c>
      <c r="O342" s="33" t="str">
        <f t="shared" si="40"/>
        <v/>
      </c>
      <c r="P342" s="33" t="str">
        <f>IF($F342="J-Mups",VLOOKUP($A342,郵便入庫用!A:H,6,0),"")</f>
        <v/>
      </c>
      <c r="Q342" s="33" t="str">
        <f t="shared" si="43"/>
        <v/>
      </c>
      <c r="R342" s="21" t="str">
        <f>IF($F342="J-Mups",VLOOKUP($A342,郵便入庫用!A:I,9,0),"")</f>
        <v/>
      </c>
    </row>
    <row r="343" spans="1:18">
      <c r="A343" s="21">
        <v>342</v>
      </c>
      <c r="B343" s="34" t="str">
        <f>IF(D343&lt;&gt;"",VLOOKUP($A343,郵便入庫用!$A:$M,2),"")</f>
        <v/>
      </c>
      <c r="C343" s="21"/>
      <c r="D343" s="35" t="str">
        <f>VLOOKUP($A343,郵便入庫用!$A:$M,4)&amp;""</f>
        <v/>
      </c>
      <c r="E343" s="22" t="str">
        <f>IF(D343&lt;&gt;"",VLOOKUP($A343,郵便入庫用!$A:$M,5),"")</f>
        <v/>
      </c>
      <c r="F343" s="33" t="str">
        <f>VLOOKUP($A343,郵便入庫用!$A:$M,10)&amp;""</f>
        <v/>
      </c>
      <c r="G343" s="33" t="str">
        <f>VLOOKUP($A343,郵便入庫用!$A:$M,11)&amp;""</f>
        <v/>
      </c>
      <c r="H343" s="33" t="str">
        <f>VLOOKUP($A343,郵便入庫用!$A:$M,12)&amp;""</f>
        <v/>
      </c>
      <c r="J343" s="44" t="str">
        <f t="shared" si="42"/>
        <v/>
      </c>
      <c r="K343" s="33" t="str">
        <f t="shared" si="38"/>
        <v/>
      </c>
      <c r="L343" s="33" t="str">
        <f t="shared" si="39"/>
        <v/>
      </c>
      <c r="M343" s="33" t="str">
        <f t="shared" si="41"/>
        <v/>
      </c>
      <c r="N343" s="33" t="str">
        <f>IF($F343="J-Mups",VLOOKUP($B343,アルファベット!B:C,2,0),"")</f>
        <v/>
      </c>
      <c r="O343" s="33" t="str">
        <f t="shared" si="40"/>
        <v/>
      </c>
      <c r="P343" s="33" t="str">
        <f>IF($F343="J-Mups",VLOOKUP($A343,郵便入庫用!A:H,6,0),"")</f>
        <v/>
      </c>
      <c r="Q343" s="33" t="str">
        <f t="shared" si="43"/>
        <v/>
      </c>
      <c r="R343" s="21" t="str">
        <f>IF($F343="J-Mups",VLOOKUP($A343,郵便入庫用!A:I,9,0),"")</f>
        <v/>
      </c>
    </row>
    <row r="344" spans="1:18">
      <c r="A344" s="21">
        <v>343</v>
      </c>
      <c r="B344" s="34" t="str">
        <f>IF(D344&lt;&gt;"",VLOOKUP($A344,郵便入庫用!$A:$M,2),"")</f>
        <v/>
      </c>
      <c r="C344" s="21"/>
      <c r="D344" s="35" t="str">
        <f>VLOOKUP($A344,郵便入庫用!$A:$M,4)&amp;""</f>
        <v/>
      </c>
      <c r="E344" s="22" t="str">
        <f>IF(D344&lt;&gt;"",VLOOKUP($A344,郵便入庫用!$A:$M,5),"")</f>
        <v/>
      </c>
      <c r="F344" s="33" t="str">
        <f>VLOOKUP($A344,郵便入庫用!$A:$M,10)&amp;""</f>
        <v/>
      </c>
      <c r="G344" s="33" t="str">
        <f>VLOOKUP($A344,郵便入庫用!$A:$M,11)&amp;""</f>
        <v/>
      </c>
      <c r="H344" s="33" t="str">
        <f>VLOOKUP($A344,郵便入庫用!$A:$M,12)&amp;""</f>
        <v/>
      </c>
      <c r="J344" s="44" t="str">
        <f t="shared" si="42"/>
        <v/>
      </c>
      <c r="K344" s="33" t="str">
        <f t="shared" si="38"/>
        <v/>
      </c>
      <c r="L344" s="33" t="str">
        <f t="shared" si="39"/>
        <v/>
      </c>
      <c r="M344" s="33" t="str">
        <f t="shared" si="41"/>
        <v/>
      </c>
      <c r="N344" s="33" t="str">
        <f>IF($F344="J-Mups",VLOOKUP($B344,アルファベット!B:C,2,0),"")</f>
        <v/>
      </c>
      <c r="O344" s="33" t="str">
        <f t="shared" si="40"/>
        <v/>
      </c>
      <c r="P344" s="33" t="str">
        <f>IF($F344="J-Mups",VLOOKUP($A344,郵便入庫用!A:H,6,0),"")</f>
        <v/>
      </c>
      <c r="Q344" s="33" t="str">
        <f t="shared" si="43"/>
        <v/>
      </c>
      <c r="R344" s="21" t="str">
        <f>IF($F344="J-Mups",VLOOKUP($A344,郵便入庫用!A:I,9,0),"")</f>
        <v/>
      </c>
    </row>
    <row r="345" spans="1:18">
      <c r="A345" s="21">
        <v>344</v>
      </c>
      <c r="B345" s="34" t="str">
        <f>IF(D345&lt;&gt;"",VLOOKUP($A345,郵便入庫用!$A:$M,2),"")</f>
        <v/>
      </c>
      <c r="C345" s="21"/>
      <c r="D345" s="35" t="str">
        <f>VLOOKUP($A345,郵便入庫用!$A:$M,4)&amp;""</f>
        <v/>
      </c>
      <c r="E345" s="22" t="str">
        <f>IF(D345&lt;&gt;"",VLOOKUP($A345,郵便入庫用!$A:$M,5),"")</f>
        <v/>
      </c>
      <c r="F345" s="33" t="str">
        <f>VLOOKUP($A345,郵便入庫用!$A:$M,10)&amp;""</f>
        <v/>
      </c>
      <c r="G345" s="33" t="str">
        <f>VLOOKUP($A345,郵便入庫用!$A:$M,11)&amp;""</f>
        <v/>
      </c>
      <c r="H345" s="33" t="str">
        <f>VLOOKUP($A345,郵便入庫用!$A:$M,12)&amp;""</f>
        <v/>
      </c>
      <c r="J345" s="44" t="str">
        <f t="shared" si="42"/>
        <v/>
      </c>
      <c r="K345" s="33" t="str">
        <f t="shared" si="38"/>
        <v/>
      </c>
      <c r="L345" s="33" t="str">
        <f t="shared" si="39"/>
        <v/>
      </c>
      <c r="M345" s="33" t="str">
        <f t="shared" si="41"/>
        <v/>
      </c>
      <c r="N345" s="33" t="str">
        <f>IF($F345="J-Mups",VLOOKUP($B345,アルファベット!B:C,2,0),"")</f>
        <v/>
      </c>
      <c r="O345" s="33" t="str">
        <f t="shared" si="40"/>
        <v/>
      </c>
      <c r="P345" s="33" t="str">
        <f>IF($F345="J-Mups",VLOOKUP($A345,郵便入庫用!A:H,6,0),"")</f>
        <v/>
      </c>
      <c r="Q345" s="33" t="str">
        <f t="shared" si="43"/>
        <v/>
      </c>
      <c r="R345" s="21" t="str">
        <f>IF($F345="J-Mups",VLOOKUP($A345,郵便入庫用!A:I,9,0),"")</f>
        <v/>
      </c>
    </row>
    <row r="346" spans="1:18">
      <c r="A346" s="21">
        <v>345</v>
      </c>
      <c r="B346" s="34" t="str">
        <f>IF(D346&lt;&gt;"",VLOOKUP($A346,郵便入庫用!$A:$M,2),"")</f>
        <v/>
      </c>
      <c r="C346" s="21"/>
      <c r="D346" s="35" t="str">
        <f>VLOOKUP($A346,郵便入庫用!$A:$M,4)&amp;""</f>
        <v/>
      </c>
      <c r="E346" s="22" t="str">
        <f>IF(D346&lt;&gt;"",VLOOKUP($A346,郵便入庫用!$A:$M,5),"")</f>
        <v/>
      </c>
      <c r="F346" s="33" t="str">
        <f>VLOOKUP($A346,郵便入庫用!$A:$M,10)&amp;""</f>
        <v/>
      </c>
      <c r="G346" s="33" t="str">
        <f>VLOOKUP($A346,郵便入庫用!$A:$M,11)&amp;""</f>
        <v/>
      </c>
      <c r="H346" s="33" t="str">
        <f>VLOOKUP($A346,郵便入庫用!$A:$M,12)&amp;""</f>
        <v/>
      </c>
      <c r="J346" s="44" t="str">
        <f t="shared" si="42"/>
        <v/>
      </c>
      <c r="K346" s="33" t="str">
        <f t="shared" si="38"/>
        <v/>
      </c>
      <c r="L346" s="33" t="str">
        <f t="shared" si="39"/>
        <v/>
      </c>
      <c r="M346" s="33" t="str">
        <f t="shared" si="41"/>
        <v/>
      </c>
      <c r="N346" s="33" t="str">
        <f>IF($F346="J-Mups",VLOOKUP($B346,アルファベット!B:C,2,0),"")</f>
        <v/>
      </c>
      <c r="O346" s="33" t="str">
        <f t="shared" si="40"/>
        <v/>
      </c>
      <c r="P346" s="33" t="str">
        <f>IF($F346="J-Mups",VLOOKUP($A346,郵便入庫用!A:H,6,0),"")</f>
        <v/>
      </c>
      <c r="Q346" s="33" t="str">
        <f t="shared" si="43"/>
        <v/>
      </c>
      <c r="R346" s="21" t="str">
        <f>IF($F346="J-Mups",VLOOKUP($A346,郵便入庫用!A:I,9,0),"")</f>
        <v/>
      </c>
    </row>
    <row r="347" spans="1:18">
      <c r="A347" s="21">
        <v>346</v>
      </c>
      <c r="B347" s="34" t="str">
        <f>IF(D347&lt;&gt;"",VLOOKUP($A347,郵便入庫用!$A:$M,2),"")</f>
        <v/>
      </c>
      <c r="C347" s="21"/>
      <c r="D347" s="35" t="str">
        <f>VLOOKUP($A347,郵便入庫用!$A:$M,4)&amp;""</f>
        <v/>
      </c>
      <c r="E347" s="22" t="str">
        <f>IF(D347&lt;&gt;"",VLOOKUP($A347,郵便入庫用!$A:$M,5),"")</f>
        <v/>
      </c>
      <c r="F347" s="33" t="str">
        <f>VLOOKUP($A347,郵便入庫用!$A:$M,10)&amp;""</f>
        <v/>
      </c>
      <c r="G347" s="33" t="str">
        <f>VLOOKUP($A347,郵便入庫用!$A:$M,11)&amp;""</f>
        <v/>
      </c>
      <c r="H347" s="33" t="str">
        <f>VLOOKUP($A347,郵便入庫用!$A:$M,12)&amp;""</f>
        <v/>
      </c>
      <c r="J347" s="44" t="str">
        <f t="shared" si="42"/>
        <v/>
      </c>
      <c r="K347" s="33" t="str">
        <f t="shared" si="38"/>
        <v/>
      </c>
      <c r="L347" s="33" t="str">
        <f t="shared" si="39"/>
        <v/>
      </c>
      <c r="M347" s="33" t="str">
        <f t="shared" si="41"/>
        <v/>
      </c>
      <c r="N347" s="33" t="str">
        <f>IF($F347="J-Mups",VLOOKUP($B347,アルファベット!B:C,2,0),"")</f>
        <v/>
      </c>
      <c r="O347" s="33" t="str">
        <f t="shared" si="40"/>
        <v/>
      </c>
      <c r="P347" s="33" t="str">
        <f>IF($F347="J-Mups",VLOOKUP($A347,郵便入庫用!A:H,6,0),"")</f>
        <v/>
      </c>
      <c r="Q347" s="33" t="str">
        <f t="shared" si="43"/>
        <v/>
      </c>
      <c r="R347" s="21" t="str">
        <f>IF($F347="J-Mups",VLOOKUP($A347,郵便入庫用!A:I,9,0),"")</f>
        <v/>
      </c>
    </row>
    <row r="348" spans="1:18">
      <c r="A348" s="21">
        <v>347</v>
      </c>
      <c r="B348" s="34" t="str">
        <f>IF(D348&lt;&gt;"",VLOOKUP($A348,郵便入庫用!$A:$M,2),"")</f>
        <v/>
      </c>
      <c r="C348" s="21"/>
      <c r="D348" s="35" t="str">
        <f>VLOOKUP($A348,郵便入庫用!$A:$M,4)&amp;""</f>
        <v/>
      </c>
      <c r="E348" s="22" t="str">
        <f>IF(D348&lt;&gt;"",VLOOKUP($A348,郵便入庫用!$A:$M,5),"")</f>
        <v/>
      </c>
      <c r="F348" s="33" t="str">
        <f>VLOOKUP($A348,郵便入庫用!$A:$M,10)&amp;""</f>
        <v/>
      </c>
      <c r="G348" s="33" t="str">
        <f>VLOOKUP($A348,郵便入庫用!$A:$M,11)&amp;""</f>
        <v/>
      </c>
      <c r="H348" s="33" t="str">
        <f>VLOOKUP($A348,郵便入庫用!$A:$M,12)&amp;""</f>
        <v/>
      </c>
      <c r="J348" s="44" t="str">
        <f t="shared" si="42"/>
        <v/>
      </c>
      <c r="K348" s="33" t="str">
        <f t="shared" si="38"/>
        <v/>
      </c>
      <c r="L348" s="33" t="str">
        <f t="shared" si="39"/>
        <v/>
      </c>
      <c r="M348" s="33" t="str">
        <f t="shared" si="41"/>
        <v/>
      </c>
      <c r="N348" s="33" t="str">
        <f>IF($F348="J-Mups",VLOOKUP($B348,アルファベット!B:C,2,0),"")</f>
        <v/>
      </c>
      <c r="O348" s="33" t="str">
        <f t="shared" si="40"/>
        <v/>
      </c>
      <c r="P348" s="33" t="str">
        <f>IF($F348="J-Mups",VLOOKUP($A348,郵便入庫用!A:H,6,0),"")</f>
        <v/>
      </c>
      <c r="Q348" s="33" t="str">
        <f t="shared" si="43"/>
        <v/>
      </c>
      <c r="R348" s="21" t="str">
        <f>IF($F348="J-Mups",VLOOKUP($A348,郵便入庫用!A:I,9,0),"")</f>
        <v/>
      </c>
    </row>
    <row r="349" spans="1:18">
      <c r="A349" s="21">
        <v>348</v>
      </c>
      <c r="B349" s="34" t="str">
        <f>IF(D349&lt;&gt;"",VLOOKUP($A349,郵便入庫用!$A:$M,2),"")</f>
        <v/>
      </c>
      <c r="C349" s="21"/>
      <c r="D349" s="35" t="str">
        <f>VLOOKUP($A349,郵便入庫用!$A:$M,4)&amp;""</f>
        <v/>
      </c>
      <c r="E349" s="22" t="str">
        <f>IF(D349&lt;&gt;"",VLOOKUP($A349,郵便入庫用!$A:$M,5),"")</f>
        <v/>
      </c>
      <c r="F349" s="33" t="str">
        <f>VLOOKUP($A349,郵便入庫用!$A:$M,10)&amp;""</f>
        <v/>
      </c>
      <c r="G349" s="33" t="str">
        <f>VLOOKUP($A349,郵便入庫用!$A:$M,11)&amp;""</f>
        <v/>
      </c>
      <c r="H349" s="33" t="str">
        <f>VLOOKUP($A349,郵便入庫用!$A:$M,12)&amp;""</f>
        <v/>
      </c>
      <c r="J349" s="44" t="str">
        <f t="shared" si="42"/>
        <v/>
      </c>
      <c r="K349" s="33" t="str">
        <f t="shared" si="38"/>
        <v/>
      </c>
      <c r="L349" s="33" t="str">
        <f t="shared" si="39"/>
        <v/>
      </c>
      <c r="M349" s="33" t="str">
        <f t="shared" si="41"/>
        <v/>
      </c>
      <c r="N349" s="33" t="str">
        <f>IF($F349="J-Mups",VLOOKUP($B349,アルファベット!B:C,2,0),"")</f>
        <v/>
      </c>
      <c r="O349" s="33" t="str">
        <f t="shared" si="40"/>
        <v/>
      </c>
      <c r="P349" s="33" t="str">
        <f>IF($F349="J-Mups",VLOOKUP($A349,郵便入庫用!A:H,6,0),"")</f>
        <v/>
      </c>
      <c r="Q349" s="33" t="str">
        <f t="shared" si="43"/>
        <v/>
      </c>
      <c r="R349" s="21" t="str">
        <f>IF($F349="J-Mups",VLOOKUP($A349,郵便入庫用!A:I,9,0),"")</f>
        <v/>
      </c>
    </row>
    <row r="350" spans="1:18">
      <c r="A350" s="21">
        <v>349</v>
      </c>
      <c r="B350" s="34" t="str">
        <f>IF(D350&lt;&gt;"",VLOOKUP($A350,郵便入庫用!$A:$M,2),"")</f>
        <v/>
      </c>
      <c r="C350" s="21"/>
      <c r="D350" s="35" t="str">
        <f>VLOOKUP($A350,郵便入庫用!$A:$M,4)&amp;""</f>
        <v/>
      </c>
      <c r="E350" s="22" t="str">
        <f>IF(D350&lt;&gt;"",VLOOKUP($A350,郵便入庫用!$A:$M,5),"")</f>
        <v/>
      </c>
      <c r="F350" s="33" t="str">
        <f>VLOOKUP($A350,郵便入庫用!$A:$M,10)&amp;""</f>
        <v/>
      </c>
      <c r="G350" s="33" t="str">
        <f>VLOOKUP($A350,郵便入庫用!$A:$M,11)&amp;""</f>
        <v/>
      </c>
      <c r="H350" s="33" t="str">
        <f>VLOOKUP($A350,郵便入庫用!$A:$M,12)&amp;""</f>
        <v/>
      </c>
      <c r="J350" s="44" t="str">
        <f t="shared" si="42"/>
        <v/>
      </c>
      <c r="K350" s="33" t="str">
        <f t="shared" si="38"/>
        <v/>
      </c>
      <c r="L350" s="33" t="str">
        <f t="shared" si="39"/>
        <v/>
      </c>
      <c r="M350" s="33" t="str">
        <f t="shared" si="41"/>
        <v/>
      </c>
      <c r="N350" s="33" t="str">
        <f>IF($F350="J-Mups",VLOOKUP($B350,アルファベット!B:C,2,0),"")</f>
        <v/>
      </c>
      <c r="O350" s="33" t="str">
        <f t="shared" si="40"/>
        <v/>
      </c>
      <c r="P350" s="33" t="str">
        <f>IF($F350="J-Mups",VLOOKUP($A350,郵便入庫用!A:H,6,0),"")</f>
        <v/>
      </c>
      <c r="Q350" s="33" t="str">
        <f t="shared" si="43"/>
        <v/>
      </c>
      <c r="R350" s="21" t="str">
        <f>IF($F350="J-Mups",VLOOKUP($A350,郵便入庫用!A:I,9,0),"")</f>
        <v/>
      </c>
    </row>
    <row r="351" spans="1:18">
      <c r="A351" s="21">
        <v>350</v>
      </c>
      <c r="B351" s="34" t="str">
        <f>IF(D351&lt;&gt;"",VLOOKUP($A351,郵便入庫用!$A:$M,2),"")</f>
        <v/>
      </c>
      <c r="C351" s="21"/>
      <c r="D351" s="35" t="str">
        <f>VLOOKUP($A351,郵便入庫用!$A:$M,4)&amp;""</f>
        <v/>
      </c>
      <c r="E351" s="22" t="str">
        <f>IF(D351&lt;&gt;"",VLOOKUP($A351,郵便入庫用!$A:$M,5),"")</f>
        <v/>
      </c>
      <c r="F351" s="33" t="str">
        <f>VLOOKUP($A351,郵便入庫用!$A:$M,10)&amp;""</f>
        <v/>
      </c>
      <c r="G351" s="33" t="str">
        <f>VLOOKUP($A351,郵便入庫用!$A:$M,11)&amp;""</f>
        <v/>
      </c>
      <c r="H351" s="33" t="str">
        <f>VLOOKUP($A351,郵便入庫用!$A:$M,12)&amp;""</f>
        <v/>
      </c>
      <c r="J351" s="44" t="str">
        <f t="shared" si="42"/>
        <v/>
      </c>
      <c r="K351" s="33" t="str">
        <f t="shared" si="38"/>
        <v/>
      </c>
      <c r="L351" s="33" t="str">
        <f t="shared" si="39"/>
        <v/>
      </c>
      <c r="M351" s="33" t="str">
        <f t="shared" si="41"/>
        <v/>
      </c>
      <c r="N351" s="33" t="str">
        <f>IF($F351="J-Mups",VLOOKUP($B351,アルファベット!B:C,2,0),"")</f>
        <v/>
      </c>
      <c r="O351" s="33" t="str">
        <f t="shared" si="40"/>
        <v/>
      </c>
      <c r="P351" s="33" t="str">
        <f>IF($F351="J-Mups",VLOOKUP($A351,郵便入庫用!A:H,6,0),"")</f>
        <v/>
      </c>
      <c r="Q351" s="33" t="str">
        <f t="shared" si="43"/>
        <v/>
      </c>
      <c r="R351" s="21" t="str">
        <f>IF($F351="J-Mups",VLOOKUP($A351,郵便入庫用!A:I,9,0),"")</f>
        <v/>
      </c>
    </row>
    <row r="352" spans="1:18">
      <c r="A352" s="21">
        <v>351</v>
      </c>
      <c r="B352" s="34" t="str">
        <f>IF(D352&lt;&gt;"",VLOOKUP($A352,郵便入庫用!$A:$M,2),"")</f>
        <v/>
      </c>
      <c r="C352" s="21"/>
      <c r="D352" s="35" t="str">
        <f>VLOOKUP($A352,郵便入庫用!$A:$M,4)&amp;""</f>
        <v/>
      </c>
      <c r="E352" s="22" t="str">
        <f>IF(D352&lt;&gt;"",VLOOKUP($A352,郵便入庫用!$A:$M,5),"")</f>
        <v/>
      </c>
      <c r="F352" s="33" t="str">
        <f>VLOOKUP($A352,郵便入庫用!$A:$M,10)&amp;""</f>
        <v/>
      </c>
      <c r="G352" s="33" t="str">
        <f>VLOOKUP($A352,郵便入庫用!$A:$M,11)&amp;""</f>
        <v/>
      </c>
      <c r="H352" s="33" t="str">
        <f>VLOOKUP($A352,郵便入庫用!$A:$M,12)&amp;""</f>
        <v/>
      </c>
      <c r="J352" s="44" t="str">
        <f t="shared" si="42"/>
        <v/>
      </c>
      <c r="K352" s="33" t="str">
        <f t="shared" si="38"/>
        <v/>
      </c>
      <c r="L352" s="33" t="str">
        <f t="shared" si="39"/>
        <v/>
      </c>
      <c r="M352" s="33" t="str">
        <f t="shared" si="41"/>
        <v/>
      </c>
      <c r="N352" s="33" t="str">
        <f>IF($F352="J-Mups",VLOOKUP($B352,アルファベット!B:C,2,0),"")</f>
        <v/>
      </c>
      <c r="O352" s="33" t="str">
        <f t="shared" si="40"/>
        <v/>
      </c>
      <c r="P352" s="33" t="str">
        <f>IF($F352="J-Mups",VLOOKUP($A352,郵便入庫用!A:H,6,0),"")</f>
        <v/>
      </c>
      <c r="Q352" s="33" t="str">
        <f t="shared" si="43"/>
        <v/>
      </c>
      <c r="R352" s="21" t="str">
        <f>IF($F352="J-Mups",VLOOKUP($A352,郵便入庫用!A:I,9,0),"")</f>
        <v/>
      </c>
    </row>
    <row r="353" spans="1:18">
      <c r="A353" s="21">
        <v>352</v>
      </c>
      <c r="B353" s="34" t="str">
        <f>IF(D353&lt;&gt;"",VLOOKUP($A353,郵便入庫用!$A:$M,2),"")</f>
        <v/>
      </c>
      <c r="C353" s="21"/>
      <c r="D353" s="35" t="str">
        <f>VLOOKUP($A353,郵便入庫用!$A:$M,4)&amp;""</f>
        <v/>
      </c>
      <c r="E353" s="22" t="str">
        <f>IF(D353&lt;&gt;"",VLOOKUP($A353,郵便入庫用!$A:$M,5),"")</f>
        <v/>
      </c>
      <c r="F353" s="33" t="str">
        <f>VLOOKUP($A353,郵便入庫用!$A:$M,10)&amp;""</f>
        <v/>
      </c>
      <c r="G353" s="33" t="str">
        <f>VLOOKUP($A353,郵便入庫用!$A:$M,11)&amp;""</f>
        <v/>
      </c>
      <c r="H353" s="33" t="str">
        <f>VLOOKUP($A353,郵便入庫用!$A:$M,12)&amp;""</f>
        <v/>
      </c>
      <c r="J353" s="44" t="str">
        <f t="shared" si="42"/>
        <v/>
      </c>
      <c r="K353" s="33" t="str">
        <f t="shared" si="38"/>
        <v/>
      </c>
      <c r="L353" s="33" t="str">
        <f t="shared" si="39"/>
        <v/>
      </c>
      <c r="M353" s="33" t="str">
        <f t="shared" si="41"/>
        <v/>
      </c>
      <c r="N353" s="33" t="str">
        <f>IF($F353="J-Mups",VLOOKUP($B353,アルファベット!B:C,2,0),"")</f>
        <v/>
      </c>
      <c r="O353" s="33" t="str">
        <f t="shared" si="40"/>
        <v/>
      </c>
      <c r="P353" s="33" t="str">
        <f>IF($F353="J-Mups",VLOOKUP($A353,郵便入庫用!A:H,6,0),"")</f>
        <v/>
      </c>
      <c r="Q353" s="33" t="str">
        <f t="shared" si="43"/>
        <v/>
      </c>
      <c r="R353" s="21" t="str">
        <f>IF($F353="J-Mups",VLOOKUP($A353,郵便入庫用!A:I,9,0),"")</f>
        <v/>
      </c>
    </row>
    <row r="354" spans="1:18">
      <c r="A354" s="21">
        <v>353</v>
      </c>
      <c r="B354" s="34" t="str">
        <f>IF(D354&lt;&gt;"",VLOOKUP($A354,郵便入庫用!$A:$M,2),"")</f>
        <v/>
      </c>
      <c r="C354" s="21"/>
      <c r="D354" s="35" t="str">
        <f>VLOOKUP($A354,郵便入庫用!$A:$M,4)&amp;""</f>
        <v/>
      </c>
      <c r="E354" s="22" t="str">
        <f>IF(D354&lt;&gt;"",VLOOKUP($A354,郵便入庫用!$A:$M,5),"")</f>
        <v/>
      </c>
      <c r="F354" s="33" t="str">
        <f>VLOOKUP($A354,郵便入庫用!$A:$M,10)&amp;""</f>
        <v/>
      </c>
      <c r="G354" s="33" t="str">
        <f>VLOOKUP($A354,郵便入庫用!$A:$M,11)&amp;""</f>
        <v/>
      </c>
      <c r="H354" s="33" t="str">
        <f>VLOOKUP($A354,郵便入庫用!$A:$M,12)&amp;""</f>
        <v/>
      </c>
      <c r="J354" s="44" t="str">
        <f t="shared" si="42"/>
        <v/>
      </c>
      <c r="K354" s="33" t="str">
        <f t="shared" si="38"/>
        <v/>
      </c>
      <c r="L354" s="33" t="str">
        <f t="shared" si="39"/>
        <v/>
      </c>
      <c r="M354" s="33" t="str">
        <f t="shared" si="41"/>
        <v/>
      </c>
      <c r="N354" s="33" t="str">
        <f>IF($F354="J-Mups",VLOOKUP($B354,アルファベット!B:C,2,0),"")</f>
        <v/>
      </c>
      <c r="O354" s="33" t="str">
        <f t="shared" si="40"/>
        <v/>
      </c>
      <c r="P354" s="33" t="str">
        <f>IF($F354="J-Mups",VLOOKUP($A354,郵便入庫用!A:H,6,0),"")</f>
        <v/>
      </c>
      <c r="Q354" s="33" t="str">
        <f t="shared" si="43"/>
        <v/>
      </c>
      <c r="R354" s="21" t="str">
        <f>IF($F354="J-Mups",VLOOKUP($A354,郵便入庫用!A:I,9,0),"")</f>
        <v/>
      </c>
    </row>
    <row r="355" spans="1:18">
      <c r="A355" s="21">
        <v>354</v>
      </c>
      <c r="B355" s="34" t="str">
        <f>IF(D355&lt;&gt;"",VLOOKUP($A355,郵便入庫用!$A:$M,2),"")</f>
        <v/>
      </c>
      <c r="C355" s="21"/>
      <c r="D355" s="35" t="str">
        <f>VLOOKUP($A355,郵便入庫用!$A:$M,4)&amp;""</f>
        <v/>
      </c>
      <c r="E355" s="22" t="str">
        <f>IF(D355&lt;&gt;"",VLOOKUP($A355,郵便入庫用!$A:$M,5),"")</f>
        <v/>
      </c>
      <c r="F355" s="33" t="str">
        <f>VLOOKUP($A355,郵便入庫用!$A:$M,10)&amp;""</f>
        <v/>
      </c>
      <c r="G355" s="33" t="str">
        <f>VLOOKUP($A355,郵便入庫用!$A:$M,11)&amp;""</f>
        <v/>
      </c>
      <c r="H355" s="33" t="str">
        <f>VLOOKUP($A355,郵便入庫用!$A:$M,12)&amp;""</f>
        <v/>
      </c>
      <c r="J355" s="44" t="str">
        <f t="shared" si="42"/>
        <v/>
      </c>
      <c r="K355" s="33" t="str">
        <f t="shared" si="38"/>
        <v/>
      </c>
      <c r="L355" s="33" t="str">
        <f t="shared" si="39"/>
        <v/>
      </c>
      <c r="M355" s="33" t="str">
        <f t="shared" si="41"/>
        <v/>
      </c>
      <c r="N355" s="33" t="str">
        <f>IF($F355="J-Mups",VLOOKUP($B355,アルファベット!B:C,2,0),"")</f>
        <v/>
      </c>
      <c r="O355" s="33" t="str">
        <f t="shared" si="40"/>
        <v/>
      </c>
      <c r="P355" s="33" t="str">
        <f>IF($F355="J-Mups",VLOOKUP($A355,郵便入庫用!A:H,6,0),"")</f>
        <v/>
      </c>
      <c r="Q355" s="33" t="str">
        <f t="shared" si="43"/>
        <v/>
      </c>
      <c r="R355" s="21" t="str">
        <f>IF($F355="J-Mups",VLOOKUP($A355,郵便入庫用!A:I,9,0),"")</f>
        <v/>
      </c>
    </row>
    <row r="356" spans="1:18">
      <c r="A356" s="21">
        <v>355</v>
      </c>
      <c r="B356" s="34" t="str">
        <f>IF(D356&lt;&gt;"",VLOOKUP($A356,郵便入庫用!$A:$M,2),"")</f>
        <v/>
      </c>
      <c r="C356" s="21"/>
      <c r="D356" s="35" t="str">
        <f>VLOOKUP($A356,郵便入庫用!$A:$M,4)&amp;""</f>
        <v/>
      </c>
      <c r="E356" s="22" t="str">
        <f>IF(D356&lt;&gt;"",VLOOKUP($A356,郵便入庫用!$A:$M,5),"")</f>
        <v/>
      </c>
      <c r="F356" s="33" t="str">
        <f>VLOOKUP($A356,郵便入庫用!$A:$M,10)&amp;""</f>
        <v/>
      </c>
      <c r="G356" s="33" t="str">
        <f>VLOOKUP($A356,郵便入庫用!$A:$M,11)&amp;""</f>
        <v/>
      </c>
      <c r="H356" s="33" t="str">
        <f>VLOOKUP($A356,郵便入庫用!$A:$M,12)&amp;""</f>
        <v/>
      </c>
      <c r="J356" s="44" t="str">
        <f t="shared" si="42"/>
        <v/>
      </c>
      <c r="K356" s="33" t="str">
        <f t="shared" si="38"/>
        <v/>
      </c>
      <c r="L356" s="33" t="str">
        <f t="shared" si="39"/>
        <v/>
      </c>
      <c r="M356" s="33" t="str">
        <f t="shared" si="41"/>
        <v/>
      </c>
      <c r="N356" s="33" t="str">
        <f>IF($F356="J-Mups",VLOOKUP($B356,アルファベット!B:C,2,0),"")</f>
        <v/>
      </c>
      <c r="O356" s="33" t="str">
        <f t="shared" si="40"/>
        <v/>
      </c>
      <c r="P356" s="33" t="str">
        <f>IF($F356="J-Mups",VLOOKUP($A356,郵便入庫用!A:H,6,0),"")</f>
        <v/>
      </c>
      <c r="Q356" s="33" t="str">
        <f t="shared" si="43"/>
        <v/>
      </c>
      <c r="R356" s="21" t="str">
        <f>IF($F356="J-Mups",VLOOKUP($A356,郵便入庫用!A:I,9,0),"")</f>
        <v/>
      </c>
    </row>
    <row r="357" spans="1:18">
      <c r="A357" s="21">
        <v>356</v>
      </c>
      <c r="B357" s="34" t="str">
        <f>IF(D357&lt;&gt;"",VLOOKUP($A357,郵便入庫用!$A:$M,2),"")</f>
        <v/>
      </c>
      <c r="C357" s="21"/>
      <c r="D357" s="35" t="str">
        <f>VLOOKUP($A357,郵便入庫用!$A:$M,4)&amp;""</f>
        <v/>
      </c>
      <c r="E357" s="22" t="str">
        <f>IF(D357&lt;&gt;"",VLOOKUP($A357,郵便入庫用!$A:$M,5),"")</f>
        <v/>
      </c>
      <c r="F357" s="33" t="str">
        <f>VLOOKUP($A357,郵便入庫用!$A:$M,10)&amp;""</f>
        <v/>
      </c>
      <c r="G357" s="33" t="str">
        <f>VLOOKUP($A357,郵便入庫用!$A:$M,11)&amp;""</f>
        <v/>
      </c>
      <c r="H357" s="33" t="str">
        <f>VLOOKUP($A357,郵便入庫用!$A:$M,12)&amp;""</f>
        <v/>
      </c>
      <c r="J357" s="44" t="str">
        <f t="shared" si="42"/>
        <v/>
      </c>
      <c r="K357" s="33" t="str">
        <f t="shared" si="38"/>
        <v/>
      </c>
      <c r="L357" s="33" t="str">
        <f t="shared" si="39"/>
        <v/>
      </c>
      <c r="M357" s="33" t="str">
        <f t="shared" si="41"/>
        <v/>
      </c>
      <c r="N357" s="33" t="str">
        <f>IF($F357="J-Mups",VLOOKUP($B357,アルファベット!B:C,2,0),"")</f>
        <v/>
      </c>
      <c r="O357" s="33" t="str">
        <f t="shared" si="40"/>
        <v/>
      </c>
      <c r="P357" s="33" t="str">
        <f>IF($F357="J-Mups",VLOOKUP($A357,郵便入庫用!A:H,6,0),"")</f>
        <v/>
      </c>
      <c r="Q357" s="33" t="str">
        <f t="shared" si="43"/>
        <v/>
      </c>
      <c r="R357" s="21" t="str">
        <f>IF($F357="J-Mups",VLOOKUP($A357,郵便入庫用!A:I,9,0),"")</f>
        <v/>
      </c>
    </row>
    <row r="358" spans="1:18">
      <c r="A358" s="21">
        <v>357</v>
      </c>
      <c r="B358" s="34" t="str">
        <f>IF(D358&lt;&gt;"",VLOOKUP($A358,郵便入庫用!$A:$M,2),"")</f>
        <v/>
      </c>
      <c r="C358" s="21"/>
      <c r="D358" s="35" t="str">
        <f>VLOOKUP($A358,郵便入庫用!$A:$M,4)&amp;""</f>
        <v/>
      </c>
      <c r="E358" s="22" t="str">
        <f>IF(D358&lt;&gt;"",VLOOKUP($A358,郵便入庫用!$A:$M,5),"")</f>
        <v/>
      </c>
      <c r="F358" s="33" t="str">
        <f>VLOOKUP($A358,郵便入庫用!$A:$M,10)&amp;""</f>
        <v/>
      </c>
      <c r="G358" s="33" t="str">
        <f>VLOOKUP($A358,郵便入庫用!$A:$M,11)&amp;""</f>
        <v/>
      </c>
      <c r="H358" s="33" t="str">
        <f>VLOOKUP($A358,郵便入庫用!$A:$M,12)&amp;""</f>
        <v/>
      </c>
      <c r="J358" s="44" t="str">
        <f t="shared" si="42"/>
        <v/>
      </c>
      <c r="K358" s="33" t="str">
        <f t="shared" si="38"/>
        <v/>
      </c>
      <c r="L358" s="33" t="str">
        <f t="shared" si="39"/>
        <v/>
      </c>
      <c r="M358" s="33" t="str">
        <f t="shared" si="41"/>
        <v/>
      </c>
      <c r="N358" s="33" t="str">
        <f>IF($F358="J-Mups",VLOOKUP($B358,アルファベット!B:C,2,0),"")</f>
        <v/>
      </c>
      <c r="O358" s="33" t="str">
        <f t="shared" si="40"/>
        <v/>
      </c>
      <c r="P358" s="33" t="str">
        <f>IF($F358="J-Mups",VLOOKUP($A358,郵便入庫用!A:H,6,0),"")</f>
        <v/>
      </c>
      <c r="Q358" s="33" t="str">
        <f t="shared" si="43"/>
        <v/>
      </c>
      <c r="R358" s="21" t="str">
        <f>IF($F358="J-Mups",VLOOKUP($A358,郵便入庫用!A:I,9,0),"")</f>
        <v/>
      </c>
    </row>
    <row r="359" spans="1:18">
      <c r="A359" s="21">
        <v>358</v>
      </c>
      <c r="B359" s="34" t="str">
        <f>IF(D359&lt;&gt;"",VLOOKUP($A359,郵便入庫用!$A:$M,2),"")</f>
        <v/>
      </c>
      <c r="C359" s="21"/>
      <c r="D359" s="35" t="str">
        <f>VLOOKUP($A359,郵便入庫用!$A:$M,4)&amp;""</f>
        <v/>
      </c>
      <c r="E359" s="22" t="str">
        <f>IF(D359&lt;&gt;"",VLOOKUP($A359,郵便入庫用!$A:$M,5),"")</f>
        <v/>
      </c>
      <c r="F359" s="33" t="str">
        <f>VLOOKUP($A359,郵便入庫用!$A:$M,10)&amp;""</f>
        <v/>
      </c>
      <c r="G359" s="33" t="str">
        <f>VLOOKUP($A359,郵便入庫用!$A:$M,11)&amp;""</f>
        <v/>
      </c>
      <c r="H359" s="33" t="str">
        <f>VLOOKUP($A359,郵便入庫用!$A:$M,12)&amp;""</f>
        <v/>
      </c>
      <c r="J359" s="44" t="str">
        <f t="shared" si="42"/>
        <v/>
      </c>
      <c r="K359" s="33" t="str">
        <f t="shared" si="38"/>
        <v/>
      </c>
      <c r="L359" s="33" t="str">
        <f t="shared" si="39"/>
        <v/>
      </c>
      <c r="M359" s="33" t="str">
        <f t="shared" si="41"/>
        <v/>
      </c>
      <c r="N359" s="33" t="str">
        <f>IF($F359="J-Mups",VLOOKUP($B359,アルファベット!B:C,2,0),"")</f>
        <v/>
      </c>
      <c r="O359" s="33" t="str">
        <f t="shared" si="40"/>
        <v/>
      </c>
      <c r="P359" s="33" t="str">
        <f>IF($F359="J-Mups",VLOOKUP($A359,郵便入庫用!A:H,6,0),"")</f>
        <v/>
      </c>
      <c r="Q359" s="33" t="str">
        <f t="shared" si="43"/>
        <v/>
      </c>
      <c r="R359" s="21" t="str">
        <f>IF($F359="J-Mups",VLOOKUP($A359,郵便入庫用!A:I,9,0),"")</f>
        <v/>
      </c>
    </row>
    <row r="360" spans="1:18">
      <c r="A360" s="21">
        <v>359</v>
      </c>
      <c r="B360" s="34" t="str">
        <f>IF(D360&lt;&gt;"",VLOOKUP($A360,郵便入庫用!$A:$M,2),"")</f>
        <v/>
      </c>
      <c r="C360" s="21"/>
      <c r="D360" s="35" t="str">
        <f>VLOOKUP($A360,郵便入庫用!$A:$M,4)&amp;""</f>
        <v/>
      </c>
      <c r="E360" s="22" t="str">
        <f>IF(D360&lt;&gt;"",VLOOKUP($A360,郵便入庫用!$A:$M,5),"")</f>
        <v/>
      </c>
      <c r="F360" s="33" t="str">
        <f>VLOOKUP($A360,郵便入庫用!$A:$M,10)&amp;""</f>
        <v/>
      </c>
      <c r="G360" s="33" t="str">
        <f>VLOOKUP($A360,郵便入庫用!$A:$M,11)&amp;""</f>
        <v/>
      </c>
      <c r="H360" s="33" t="str">
        <f>VLOOKUP($A360,郵便入庫用!$A:$M,12)&amp;""</f>
        <v/>
      </c>
      <c r="J360" s="44" t="str">
        <f t="shared" si="42"/>
        <v/>
      </c>
      <c r="K360" s="33" t="str">
        <f t="shared" si="38"/>
        <v/>
      </c>
      <c r="L360" s="33" t="str">
        <f t="shared" si="39"/>
        <v/>
      </c>
      <c r="M360" s="33" t="str">
        <f t="shared" si="41"/>
        <v/>
      </c>
      <c r="N360" s="33" t="str">
        <f>IF($F360="J-Mups",VLOOKUP($B360,アルファベット!B:C,2,0),"")</f>
        <v/>
      </c>
      <c r="O360" s="33" t="str">
        <f t="shared" si="40"/>
        <v/>
      </c>
      <c r="P360" s="33" t="str">
        <f>IF($F360="J-Mups",VLOOKUP($A360,郵便入庫用!A:H,6,0),"")</f>
        <v/>
      </c>
      <c r="Q360" s="33" t="str">
        <f t="shared" si="43"/>
        <v/>
      </c>
      <c r="R360" s="21" t="str">
        <f>IF($F360="J-Mups",VLOOKUP($A360,郵便入庫用!A:I,9,0),"")</f>
        <v/>
      </c>
    </row>
    <row r="361" spans="1:18">
      <c r="A361" s="21">
        <v>360</v>
      </c>
      <c r="B361" s="34" t="str">
        <f>IF(D361&lt;&gt;"",VLOOKUP($A361,郵便入庫用!$A:$M,2),"")</f>
        <v/>
      </c>
      <c r="C361" s="21"/>
      <c r="D361" s="35" t="str">
        <f>VLOOKUP($A361,郵便入庫用!$A:$M,4)&amp;""</f>
        <v/>
      </c>
      <c r="E361" s="22" t="str">
        <f>IF(D361&lt;&gt;"",VLOOKUP($A361,郵便入庫用!$A:$M,5),"")</f>
        <v/>
      </c>
      <c r="F361" s="33" t="str">
        <f>VLOOKUP($A361,郵便入庫用!$A:$M,10)&amp;""</f>
        <v/>
      </c>
      <c r="G361" s="33" t="str">
        <f>VLOOKUP($A361,郵便入庫用!$A:$M,11)&amp;""</f>
        <v/>
      </c>
      <c r="H361" s="33" t="str">
        <f>VLOOKUP($A361,郵便入庫用!$A:$M,12)&amp;""</f>
        <v/>
      </c>
      <c r="J361" s="44" t="str">
        <f t="shared" si="42"/>
        <v/>
      </c>
      <c r="K361" s="33" t="str">
        <f t="shared" si="38"/>
        <v/>
      </c>
      <c r="L361" s="33" t="str">
        <f t="shared" si="39"/>
        <v/>
      </c>
      <c r="M361" s="33" t="str">
        <f t="shared" si="41"/>
        <v/>
      </c>
      <c r="N361" s="33" t="str">
        <f>IF($F361="J-Mups",VLOOKUP($B361,アルファベット!B:C,2,0),"")</f>
        <v/>
      </c>
      <c r="O361" s="33" t="str">
        <f t="shared" si="40"/>
        <v/>
      </c>
      <c r="P361" s="33" t="str">
        <f>IF($F361="J-Mups",VLOOKUP($A361,郵便入庫用!A:H,6,0),"")</f>
        <v/>
      </c>
      <c r="Q361" s="33" t="str">
        <f t="shared" si="43"/>
        <v/>
      </c>
      <c r="R361" s="21" t="str">
        <f>IF($F361="J-Mups",VLOOKUP($A361,郵便入庫用!A:I,9,0),"")</f>
        <v/>
      </c>
    </row>
    <row r="362" spans="1:18">
      <c r="A362" s="21">
        <v>361</v>
      </c>
      <c r="B362" s="34" t="str">
        <f>IF(D362&lt;&gt;"",VLOOKUP($A362,郵便入庫用!$A:$M,2),"")</f>
        <v/>
      </c>
      <c r="C362" s="21"/>
      <c r="D362" s="35" t="str">
        <f>VLOOKUP($A362,郵便入庫用!$A:$M,4)&amp;""</f>
        <v/>
      </c>
      <c r="E362" s="22" t="str">
        <f>IF(D362&lt;&gt;"",VLOOKUP($A362,郵便入庫用!$A:$M,5),"")</f>
        <v/>
      </c>
      <c r="F362" s="33" t="str">
        <f>VLOOKUP($A362,郵便入庫用!$A:$M,10)&amp;""</f>
        <v/>
      </c>
      <c r="G362" s="33" t="str">
        <f>VLOOKUP($A362,郵便入庫用!$A:$M,11)&amp;""</f>
        <v/>
      </c>
      <c r="H362" s="33" t="str">
        <f>VLOOKUP($A362,郵便入庫用!$A:$M,12)&amp;""</f>
        <v/>
      </c>
      <c r="J362" s="44" t="str">
        <f t="shared" si="42"/>
        <v/>
      </c>
      <c r="K362" s="33" t="str">
        <f t="shared" si="38"/>
        <v/>
      </c>
      <c r="L362" s="33" t="str">
        <f t="shared" si="39"/>
        <v/>
      </c>
      <c r="M362" s="33" t="str">
        <f t="shared" si="41"/>
        <v/>
      </c>
      <c r="N362" s="33" t="str">
        <f>IF($F362="J-Mups",VLOOKUP($B362,アルファベット!B:C,2,0),"")</f>
        <v/>
      </c>
      <c r="O362" s="33" t="str">
        <f t="shared" si="40"/>
        <v/>
      </c>
      <c r="P362" s="33" t="str">
        <f>IF($F362="J-Mups",VLOOKUP($A362,郵便入庫用!A:H,6,0),"")</f>
        <v/>
      </c>
      <c r="Q362" s="33" t="str">
        <f t="shared" si="43"/>
        <v/>
      </c>
      <c r="R362" s="21" t="str">
        <f>IF($F362="J-Mups",VLOOKUP($A362,郵便入庫用!A:I,9,0),"")</f>
        <v/>
      </c>
    </row>
    <row r="363" spans="1:18">
      <c r="A363" s="21">
        <v>362</v>
      </c>
      <c r="B363" s="34" t="str">
        <f>IF(D363&lt;&gt;"",VLOOKUP($A363,郵便入庫用!$A:$M,2),"")</f>
        <v/>
      </c>
      <c r="C363" s="21"/>
      <c r="D363" s="35" t="str">
        <f>VLOOKUP($A363,郵便入庫用!$A:$M,4)&amp;""</f>
        <v/>
      </c>
      <c r="E363" s="22" t="str">
        <f>IF(D363&lt;&gt;"",VLOOKUP($A363,郵便入庫用!$A:$M,5),"")</f>
        <v/>
      </c>
      <c r="F363" s="33" t="str">
        <f>VLOOKUP($A363,郵便入庫用!$A:$M,10)&amp;""</f>
        <v/>
      </c>
      <c r="G363" s="33" t="str">
        <f>VLOOKUP($A363,郵便入庫用!$A:$M,11)&amp;""</f>
        <v/>
      </c>
      <c r="H363" s="33" t="str">
        <f>VLOOKUP($A363,郵便入庫用!$A:$M,12)&amp;""</f>
        <v/>
      </c>
      <c r="J363" s="44" t="str">
        <f t="shared" si="42"/>
        <v/>
      </c>
      <c r="K363" s="33" t="str">
        <f t="shared" si="38"/>
        <v/>
      </c>
      <c r="L363" s="33" t="str">
        <f t="shared" si="39"/>
        <v/>
      </c>
      <c r="M363" s="33" t="str">
        <f t="shared" si="41"/>
        <v/>
      </c>
      <c r="N363" s="33" t="str">
        <f>IF($F363="J-Mups",VLOOKUP($B363,アルファベット!B:C,2,0),"")</f>
        <v/>
      </c>
      <c r="O363" s="33" t="str">
        <f t="shared" si="40"/>
        <v/>
      </c>
      <c r="P363" s="33" t="str">
        <f>IF($F363="J-Mups",VLOOKUP($A363,郵便入庫用!A:H,6,0),"")</f>
        <v/>
      </c>
      <c r="Q363" s="33" t="str">
        <f t="shared" si="43"/>
        <v/>
      </c>
      <c r="R363" s="21" t="str">
        <f>IF($F363="J-Mups",VLOOKUP($A363,郵便入庫用!A:I,9,0),"")</f>
        <v/>
      </c>
    </row>
    <row r="364" spans="1:18">
      <c r="A364" s="21">
        <v>363</v>
      </c>
      <c r="B364" s="34" t="str">
        <f>IF(D364&lt;&gt;"",VLOOKUP($A364,郵便入庫用!$A:$M,2),"")</f>
        <v/>
      </c>
      <c r="C364" s="21"/>
      <c r="D364" s="35" t="str">
        <f>VLOOKUP($A364,郵便入庫用!$A:$M,4)&amp;""</f>
        <v/>
      </c>
      <c r="E364" s="22" t="str">
        <f>IF(D364&lt;&gt;"",VLOOKUP($A364,郵便入庫用!$A:$M,5),"")</f>
        <v/>
      </c>
      <c r="F364" s="33" t="str">
        <f>VLOOKUP($A364,郵便入庫用!$A:$M,10)&amp;""</f>
        <v/>
      </c>
      <c r="G364" s="33" t="str">
        <f>VLOOKUP($A364,郵便入庫用!$A:$M,11)&amp;""</f>
        <v/>
      </c>
      <c r="H364" s="33" t="str">
        <f>VLOOKUP($A364,郵便入庫用!$A:$M,12)&amp;""</f>
        <v/>
      </c>
      <c r="J364" s="44" t="str">
        <f t="shared" si="42"/>
        <v/>
      </c>
      <c r="K364" s="33" t="str">
        <f t="shared" si="38"/>
        <v/>
      </c>
      <c r="L364" s="33" t="str">
        <f t="shared" si="39"/>
        <v/>
      </c>
      <c r="M364" s="33" t="str">
        <f t="shared" si="41"/>
        <v/>
      </c>
      <c r="N364" s="33" t="str">
        <f>IF($F364="J-Mups",VLOOKUP($B364,アルファベット!B:C,2,0),"")</f>
        <v/>
      </c>
      <c r="O364" s="33" t="str">
        <f t="shared" si="40"/>
        <v/>
      </c>
      <c r="P364" s="33" t="str">
        <f>IF($F364="J-Mups",VLOOKUP($A364,郵便入庫用!A:H,6,0),"")</f>
        <v/>
      </c>
      <c r="Q364" s="33" t="str">
        <f t="shared" si="43"/>
        <v/>
      </c>
      <c r="R364" s="21" t="str">
        <f>IF($F364="J-Mups",VLOOKUP($A364,郵便入庫用!A:I,9,0),"")</f>
        <v/>
      </c>
    </row>
    <row r="365" spans="1:18">
      <c r="A365" s="21">
        <v>364</v>
      </c>
      <c r="B365" s="34" t="str">
        <f>IF(D365&lt;&gt;"",VLOOKUP($A365,郵便入庫用!$A:$M,2),"")</f>
        <v/>
      </c>
      <c r="C365" s="21"/>
      <c r="D365" s="35" t="str">
        <f>VLOOKUP($A365,郵便入庫用!$A:$M,4)&amp;""</f>
        <v/>
      </c>
      <c r="E365" s="22" t="str">
        <f>IF(D365&lt;&gt;"",VLOOKUP($A365,郵便入庫用!$A:$M,5),"")</f>
        <v/>
      </c>
      <c r="F365" s="33" t="str">
        <f>VLOOKUP($A365,郵便入庫用!$A:$M,10)&amp;""</f>
        <v/>
      </c>
      <c r="G365" s="33" t="str">
        <f>VLOOKUP($A365,郵便入庫用!$A:$M,11)&amp;""</f>
        <v/>
      </c>
      <c r="H365" s="33" t="str">
        <f>VLOOKUP($A365,郵便入庫用!$A:$M,12)&amp;""</f>
        <v/>
      </c>
      <c r="J365" s="44" t="str">
        <f t="shared" si="42"/>
        <v/>
      </c>
      <c r="K365" s="33" t="str">
        <f t="shared" si="38"/>
        <v/>
      </c>
      <c r="L365" s="33" t="str">
        <f t="shared" si="39"/>
        <v/>
      </c>
      <c r="M365" s="33" t="str">
        <f t="shared" si="41"/>
        <v/>
      </c>
      <c r="N365" s="33" t="str">
        <f>IF($F365="J-Mups",VLOOKUP($B365,アルファベット!B:C,2,0),"")</f>
        <v/>
      </c>
      <c r="O365" s="33" t="str">
        <f t="shared" si="40"/>
        <v/>
      </c>
      <c r="P365" s="33" t="str">
        <f>IF($F365="J-Mups",VLOOKUP($A365,郵便入庫用!A:H,6,0),"")</f>
        <v/>
      </c>
      <c r="Q365" s="33" t="str">
        <f t="shared" si="43"/>
        <v/>
      </c>
      <c r="R365" s="21" t="str">
        <f>IF($F365="J-Mups",VLOOKUP($A365,郵便入庫用!A:I,9,0),"")</f>
        <v/>
      </c>
    </row>
    <row r="366" spans="1:18">
      <c r="A366" s="21">
        <v>365</v>
      </c>
      <c r="B366" s="34" t="str">
        <f>IF(D366&lt;&gt;"",VLOOKUP($A366,郵便入庫用!$A:$M,2),"")</f>
        <v/>
      </c>
      <c r="C366" s="21"/>
      <c r="D366" s="35" t="str">
        <f>VLOOKUP($A366,郵便入庫用!$A:$M,4)&amp;""</f>
        <v/>
      </c>
      <c r="E366" s="22" t="str">
        <f>IF(D366&lt;&gt;"",VLOOKUP($A366,郵便入庫用!$A:$M,5),"")</f>
        <v/>
      </c>
      <c r="F366" s="33" t="str">
        <f>VLOOKUP($A366,郵便入庫用!$A:$M,10)&amp;""</f>
        <v/>
      </c>
      <c r="G366" s="33" t="str">
        <f>VLOOKUP($A366,郵便入庫用!$A:$M,11)&amp;""</f>
        <v/>
      </c>
      <c r="H366" s="33" t="str">
        <f>VLOOKUP($A366,郵便入庫用!$A:$M,12)&amp;""</f>
        <v/>
      </c>
      <c r="J366" s="44" t="str">
        <f t="shared" si="42"/>
        <v/>
      </c>
      <c r="K366" s="33" t="str">
        <f t="shared" si="38"/>
        <v/>
      </c>
      <c r="L366" s="33" t="str">
        <f t="shared" si="39"/>
        <v/>
      </c>
      <c r="M366" s="33" t="str">
        <f t="shared" si="41"/>
        <v/>
      </c>
      <c r="N366" s="33" t="str">
        <f>IF($F366="J-Mups",VLOOKUP($B366,アルファベット!B:C,2,0),"")</f>
        <v/>
      </c>
      <c r="O366" s="33" t="str">
        <f t="shared" si="40"/>
        <v/>
      </c>
      <c r="P366" s="33" t="str">
        <f>IF($F366="J-Mups",VLOOKUP($A366,郵便入庫用!A:H,6,0),"")</f>
        <v/>
      </c>
      <c r="Q366" s="33" t="str">
        <f t="shared" si="43"/>
        <v/>
      </c>
      <c r="R366" s="21" t="str">
        <f>IF($F366="J-Mups",VLOOKUP($A366,郵便入庫用!A:I,9,0),"")</f>
        <v/>
      </c>
    </row>
    <row r="367" spans="1:18">
      <c r="A367" s="21">
        <v>366</v>
      </c>
      <c r="B367" s="34" t="str">
        <f>IF(D367&lt;&gt;"",VLOOKUP($A367,郵便入庫用!$A:$M,2),"")</f>
        <v/>
      </c>
      <c r="C367" s="21"/>
      <c r="D367" s="35" t="str">
        <f>VLOOKUP($A367,郵便入庫用!$A:$M,4)&amp;""</f>
        <v/>
      </c>
      <c r="E367" s="22" t="str">
        <f>IF(D367&lt;&gt;"",VLOOKUP($A367,郵便入庫用!$A:$M,5),"")</f>
        <v/>
      </c>
      <c r="F367" s="33" t="str">
        <f>VLOOKUP($A367,郵便入庫用!$A:$M,10)&amp;""</f>
        <v/>
      </c>
      <c r="G367" s="33" t="str">
        <f>VLOOKUP($A367,郵便入庫用!$A:$M,11)&amp;""</f>
        <v/>
      </c>
      <c r="H367" s="33" t="str">
        <f>VLOOKUP($A367,郵便入庫用!$A:$M,12)&amp;""</f>
        <v/>
      </c>
      <c r="J367" s="44" t="str">
        <f t="shared" si="42"/>
        <v/>
      </c>
      <c r="K367" s="33" t="str">
        <f t="shared" si="38"/>
        <v/>
      </c>
      <c r="L367" s="33" t="str">
        <f t="shared" si="39"/>
        <v/>
      </c>
      <c r="M367" s="33" t="str">
        <f t="shared" si="41"/>
        <v/>
      </c>
      <c r="N367" s="33" t="str">
        <f>IF($F367="J-Mups",VLOOKUP($B367,アルファベット!B:C,2,0),"")</f>
        <v/>
      </c>
      <c r="O367" s="33" t="str">
        <f t="shared" si="40"/>
        <v/>
      </c>
      <c r="P367" s="33" t="str">
        <f>IF($F367="J-Mups",VLOOKUP($A367,郵便入庫用!A:H,6,0),"")</f>
        <v/>
      </c>
      <c r="Q367" s="33" t="str">
        <f t="shared" si="43"/>
        <v/>
      </c>
      <c r="R367" s="21" t="str">
        <f>IF($F367="J-Mups",VLOOKUP($A367,郵便入庫用!A:I,9,0),"")</f>
        <v/>
      </c>
    </row>
    <row r="368" spans="1:18">
      <c r="A368" s="21">
        <v>367</v>
      </c>
      <c r="B368" s="34" t="str">
        <f>IF(D368&lt;&gt;"",VLOOKUP($A368,郵便入庫用!$A:$M,2),"")</f>
        <v/>
      </c>
      <c r="C368" s="21"/>
      <c r="D368" s="35" t="str">
        <f>VLOOKUP($A368,郵便入庫用!$A:$M,4)&amp;""</f>
        <v/>
      </c>
      <c r="E368" s="22" t="str">
        <f>IF(D368&lt;&gt;"",VLOOKUP($A368,郵便入庫用!$A:$M,5),"")</f>
        <v/>
      </c>
      <c r="F368" s="33" t="str">
        <f>VLOOKUP($A368,郵便入庫用!$A:$M,10)&amp;""</f>
        <v/>
      </c>
      <c r="G368" s="33" t="str">
        <f>VLOOKUP($A368,郵便入庫用!$A:$M,11)&amp;""</f>
        <v/>
      </c>
      <c r="H368" s="33" t="str">
        <f>VLOOKUP($A368,郵便入庫用!$A:$M,12)&amp;""</f>
        <v/>
      </c>
      <c r="J368" s="44" t="str">
        <f t="shared" si="42"/>
        <v/>
      </c>
      <c r="K368" s="33" t="str">
        <f t="shared" si="38"/>
        <v/>
      </c>
      <c r="L368" s="33" t="str">
        <f t="shared" si="39"/>
        <v/>
      </c>
      <c r="M368" s="33" t="str">
        <f t="shared" si="41"/>
        <v/>
      </c>
      <c r="N368" s="33" t="str">
        <f>IF($F368="J-Mups",VLOOKUP($B368,アルファベット!B:C,2,0),"")</f>
        <v/>
      </c>
      <c r="O368" s="33" t="str">
        <f t="shared" si="40"/>
        <v/>
      </c>
      <c r="P368" s="33" t="str">
        <f>IF($F368="J-Mups",VLOOKUP($A368,郵便入庫用!A:H,6,0),"")</f>
        <v/>
      </c>
      <c r="Q368" s="33" t="str">
        <f t="shared" si="43"/>
        <v/>
      </c>
      <c r="R368" s="21" t="str">
        <f>IF($F368="J-Mups",VLOOKUP($A368,郵便入庫用!A:I,9,0),"")</f>
        <v/>
      </c>
    </row>
    <row r="369" spans="1:18">
      <c r="A369" s="21">
        <v>368</v>
      </c>
      <c r="B369" s="34" t="str">
        <f>IF(D369&lt;&gt;"",VLOOKUP($A369,郵便入庫用!$A:$M,2),"")</f>
        <v/>
      </c>
      <c r="C369" s="21"/>
      <c r="D369" s="35" t="str">
        <f>VLOOKUP($A369,郵便入庫用!$A:$M,4)&amp;""</f>
        <v/>
      </c>
      <c r="E369" s="22" t="str">
        <f>IF(D369&lt;&gt;"",VLOOKUP($A369,郵便入庫用!$A:$M,5),"")</f>
        <v/>
      </c>
      <c r="F369" s="33" t="str">
        <f>VLOOKUP($A369,郵便入庫用!$A:$M,10)&amp;""</f>
        <v/>
      </c>
      <c r="G369" s="33" t="str">
        <f>VLOOKUP($A369,郵便入庫用!$A:$M,11)&amp;""</f>
        <v/>
      </c>
      <c r="H369" s="33" t="str">
        <f>VLOOKUP($A369,郵便入庫用!$A:$M,12)&amp;""</f>
        <v/>
      </c>
      <c r="J369" s="44" t="str">
        <f t="shared" si="42"/>
        <v/>
      </c>
      <c r="K369" s="33" t="str">
        <f t="shared" si="38"/>
        <v/>
      </c>
      <c r="L369" s="33" t="str">
        <f t="shared" si="39"/>
        <v/>
      </c>
      <c r="M369" s="33" t="str">
        <f t="shared" si="41"/>
        <v/>
      </c>
      <c r="N369" s="33" t="str">
        <f>IF($F369="J-Mups",VLOOKUP($B369,アルファベット!B:C,2,0),"")</f>
        <v/>
      </c>
      <c r="O369" s="33" t="str">
        <f t="shared" si="40"/>
        <v/>
      </c>
      <c r="P369" s="33" t="str">
        <f>IF($F369="J-Mups",VLOOKUP($A369,郵便入庫用!A:H,6,0),"")</f>
        <v/>
      </c>
      <c r="Q369" s="33" t="str">
        <f t="shared" si="43"/>
        <v/>
      </c>
      <c r="R369" s="21" t="str">
        <f>IF($F369="J-Mups",VLOOKUP($A369,郵便入庫用!A:I,9,0),"")</f>
        <v/>
      </c>
    </row>
    <row r="370" spans="1:18">
      <c r="A370" s="21">
        <v>369</v>
      </c>
      <c r="B370" s="34" t="str">
        <f>IF(D370&lt;&gt;"",VLOOKUP($A370,郵便入庫用!$A:$M,2),"")</f>
        <v/>
      </c>
      <c r="C370" s="21"/>
      <c r="D370" s="35" t="str">
        <f>VLOOKUP($A370,郵便入庫用!$A:$M,4)&amp;""</f>
        <v/>
      </c>
      <c r="E370" s="22" t="str">
        <f>IF(D370&lt;&gt;"",VLOOKUP($A370,郵便入庫用!$A:$M,5),"")</f>
        <v/>
      </c>
      <c r="F370" s="33" t="str">
        <f>VLOOKUP($A370,郵便入庫用!$A:$M,10)&amp;""</f>
        <v/>
      </c>
      <c r="G370" s="33" t="str">
        <f>VLOOKUP($A370,郵便入庫用!$A:$M,11)&amp;""</f>
        <v/>
      </c>
      <c r="H370" s="33" t="str">
        <f>VLOOKUP($A370,郵便入庫用!$A:$M,12)&amp;""</f>
        <v/>
      </c>
      <c r="J370" s="44" t="str">
        <f t="shared" si="42"/>
        <v/>
      </c>
      <c r="K370" s="33" t="str">
        <f t="shared" si="38"/>
        <v/>
      </c>
      <c r="L370" s="33" t="str">
        <f t="shared" si="39"/>
        <v/>
      </c>
      <c r="M370" s="33" t="str">
        <f t="shared" si="41"/>
        <v/>
      </c>
      <c r="N370" s="33" t="str">
        <f>IF($F370="J-Mups",VLOOKUP($B370,アルファベット!B:C,2,0),"")</f>
        <v/>
      </c>
      <c r="O370" s="33" t="str">
        <f t="shared" si="40"/>
        <v/>
      </c>
      <c r="P370" s="33" t="str">
        <f>IF($F370="J-Mups",VLOOKUP($A370,郵便入庫用!A:H,6,0),"")</f>
        <v/>
      </c>
      <c r="Q370" s="33" t="str">
        <f t="shared" si="43"/>
        <v/>
      </c>
      <c r="R370" s="21" t="str">
        <f>IF($F370="J-Mups",VLOOKUP($A370,郵便入庫用!A:I,9,0),"")</f>
        <v/>
      </c>
    </row>
    <row r="371" spans="1:18">
      <c r="A371" s="21">
        <v>370</v>
      </c>
      <c r="B371" s="34" t="str">
        <f>IF(D371&lt;&gt;"",VLOOKUP($A371,郵便入庫用!$A:$M,2),"")</f>
        <v/>
      </c>
      <c r="C371" s="21"/>
      <c r="D371" s="35" t="str">
        <f>VLOOKUP($A371,郵便入庫用!$A:$M,4)&amp;""</f>
        <v/>
      </c>
      <c r="E371" s="22" t="str">
        <f>IF(D371&lt;&gt;"",VLOOKUP($A371,郵便入庫用!$A:$M,5),"")</f>
        <v/>
      </c>
      <c r="F371" s="33" t="str">
        <f>VLOOKUP($A371,郵便入庫用!$A:$M,10)&amp;""</f>
        <v/>
      </c>
      <c r="G371" s="33" t="str">
        <f>VLOOKUP($A371,郵便入庫用!$A:$M,11)&amp;""</f>
        <v/>
      </c>
      <c r="H371" s="33" t="str">
        <f>VLOOKUP($A371,郵便入庫用!$A:$M,12)&amp;""</f>
        <v/>
      </c>
      <c r="J371" s="44" t="str">
        <f t="shared" si="42"/>
        <v/>
      </c>
      <c r="K371" s="33" t="str">
        <f t="shared" si="38"/>
        <v/>
      </c>
      <c r="L371" s="33" t="str">
        <f t="shared" si="39"/>
        <v/>
      </c>
      <c r="M371" s="33" t="str">
        <f t="shared" si="41"/>
        <v/>
      </c>
      <c r="N371" s="33" t="str">
        <f>IF($F371="J-Mups",VLOOKUP($B371,アルファベット!B:C,2,0),"")</f>
        <v/>
      </c>
      <c r="O371" s="33" t="str">
        <f t="shared" si="40"/>
        <v/>
      </c>
      <c r="P371" s="33" t="str">
        <f>IF($F371="J-Mups",VLOOKUP($A371,郵便入庫用!A:H,6,0),"")</f>
        <v/>
      </c>
      <c r="Q371" s="33" t="str">
        <f t="shared" si="43"/>
        <v/>
      </c>
      <c r="R371" s="21" t="str">
        <f>IF($F371="J-Mups",VLOOKUP($A371,郵便入庫用!A:I,9,0),"")</f>
        <v/>
      </c>
    </row>
    <row r="372" spans="1:18">
      <c r="A372" s="21">
        <v>371</v>
      </c>
      <c r="B372" s="34" t="str">
        <f>IF(D372&lt;&gt;"",VLOOKUP($A372,郵便入庫用!$A:$M,2),"")</f>
        <v/>
      </c>
      <c r="C372" s="21"/>
      <c r="D372" s="35" t="str">
        <f>VLOOKUP($A372,郵便入庫用!$A:$M,4)&amp;""</f>
        <v/>
      </c>
      <c r="E372" s="22" t="str">
        <f>IF(D372&lt;&gt;"",VLOOKUP($A372,郵便入庫用!$A:$M,5),"")</f>
        <v/>
      </c>
      <c r="F372" s="33" t="str">
        <f>VLOOKUP($A372,郵便入庫用!$A:$M,10)&amp;""</f>
        <v/>
      </c>
      <c r="G372" s="33" t="str">
        <f>VLOOKUP($A372,郵便入庫用!$A:$M,11)&amp;""</f>
        <v/>
      </c>
      <c r="H372" s="33" t="str">
        <f>VLOOKUP($A372,郵便入庫用!$A:$M,12)&amp;""</f>
        <v/>
      </c>
      <c r="J372" s="44" t="str">
        <f t="shared" si="42"/>
        <v/>
      </c>
      <c r="K372" s="33" t="str">
        <f t="shared" si="38"/>
        <v/>
      </c>
      <c r="L372" s="33" t="str">
        <f t="shared" si="39"/>
        <v/>
      </c>
      <c r="M372" s="33" t="str">
        <f t="shared" si="41"/>
        <v/>
      </c>
      <c r="N372" s="33" t="str">
        <f>IF($F372="J-Mups",VLOOKUP($B372,アルファベット!B:C,2,0),"")</f>
        <v/>
      </c>
      <c r="O372" s="33" t="str">
        <f t="shared" si="40"/>
        <v/>
      </c>
      <c r="P372" s="33" t="str">
        <f>IF($F372="J-Mups",VLOOKUP($A372,郵便入庫用!A:H,6,0),"")</f>
        <v/>
      </c>
      <c r="Q372" s="33" t="str">
        <f t="shared" si="43"/>
        <v/>
      </c>
      <c r="R372" s="21" t="str">
        <f>IF($F372="J-Mups",VLOOKUP($A372,郵便入庫用!A:I,9,0),"")</f>
        <v/>
      </c>
    </row>
    <row r="373" spans="1:18">
      <c r="A373" s="21">
        <v>372</v>
      </c>
      <c r="B373" s="34" t="str">
        <f>IF(D373&lt;&gt;"",VLOOKUP($A373,郵便入庫用!$A:$M,2),"")</f>
        <v/>
      </c>
      <c r="C373" s="21"/>
      <c r="D373" s="35" t="str">
        <f>VLOOKUP($A373,郵便入庫用!$A:$M,4)&amp;""</f>
        <v/>
      </c>
      <c r="E373" s="22" t="str">
        <f>IF(D373&lt;&gt;"",VLOOKUP($A373,郵便入庫用!$A:$M,5),"")</f>
        <v/>
      </c>
      <c r="F373" s="33" t="str">
        <f>VLOOKUP($A373,郵便入庫用!$A:$M,10)&amp;""</f>
        <v/>
      </c>
      <c r="G373" s="33" t="str">
        <f>VLOOKUP($A373,郵便入庫用!$A:$M,11)&amp;""</f>
        <v/>
      </c>
      <c r="H373" s="33" t="str">
        <f>VLOOKUP($A373,郵便入庫用!$A:$M,12)&amp;""</f>
        <v/>
      </c>
      <c r="J373" s="44" t="str">
        <f t="shared" si="42"/>
        <v/>
      </c>
      <c r="K373" s="33" t="str">
        <f t="shared" si="38"/>
        <v/>
      </c>
      <c r="L373" s="33" t="str">
        <f t="shared" si="39"/>
        <v/>
      </c>
      <c r="M373" s="33" t="str">
        <f t="shared" si="41"/>
        <v/>
      </c>
      <c r="N373" s="33" t="str">
        <f>IF($F373="J-Mups",VLOOKUP($B373,アルファベット!B:C,2,0),"")</f>
        <v/>
      </c>
      <c r="O373" s="33" t="str">
        <f t="shared" si="40"/>
        <v/>
      </c>
      <c r="P373" s="33" t="str">
        <f>IF($F373="J-Mups",VLOOKUP($A373,郵便入庫用!A:H,6,0),"")</f>
        <v/>
      </c>
      <c r="Q373" s="33" t="str">
        <f t="shared" si="43"/>
        <v/>
      </c>
      <c r="R373" s="21" t="str">
        <f>IF($F373="J-Mups",VLOOKUP($A373,郵便入庫用!A:I,9,0),"")</f>
        <v/>
      </c>
    </row>
    <row r="374" spans="1:18">
      <c r="A374" s="21">
        <v>373</v>
      </c>
      <c r="B374" s="34" t="str">
        <f>IF(D374&lt;&gt;"",VLOOKUP($A374,郵便入庫用!$A:$M,2),"")</f>
        <v/>
      </c>
      <c r="C374" s="21"/>
      <c r="D374" s="35" t="str">
        <f>VLOOKUP($A374,郵便入庫用!$A:$M,4)&amp;""</f>
        <v/>
      </c>
      <c r="E374" s="22" t="str">
        <f>IF(D374&lt;&gt;"",VLOOKUP($A374,郵便入庫用!$A:$M,5),"")</f>
        <v/>
      </c>
      <c r="F374" s="33" t="str">
        <f>VLOOKUP($A374,郵便入庫用!$A:$M,10)&amp;""</f>
        <v/>
      </c>
      <c r="G374" s="33" t="str">
        <f>VLOOKUP($A374,郵便入庫用!$A:$M,11)&amp;""</f>
        <v/>
      </c>
      <c r="H374" s="33" t="str">
        <f>VLOOKUP($A374,郵便入庫用!$A:$M,12)&amp;""</f>
        <v/>
      </c>
      <c r="J374" s="44" t="str">
        <f t="shared" si="42"/>
        <v/>
      </c>
      <c r="K374" s="33" t="str">
        <f t="shared" si="38"/>
        <v/>
      </c>
      <c r="L374" s="33" t="str">
        <f t="shared" si="39"/>
        <v/>
      </c>
      <c r="M374" s="33" t="str">
        <f t="shared" si="41"/>
        <v/>
      </c>
      <c r="N374" s="33" t="str">
        <f>IF($F374="J-Mups",VLOOKUP($B374,アルファベット!B:C,2,0),"")</f>
        <v/>
      </c>
      <c r="O374" s="33" t="str">
        <f t="shared" si="40"/>
        <v/>
      </c>
      <c r="P374" s="33" t="str">
        <f>IF($F374="J-Mups",VLOOKUP($A374,郵便入庫用!A:H,6,0),"")</f>
        <v/>
      </c>
      <c r="Q374" s="33" t="str">
        <f t="shared" si="43"/>
        <v/>
      </c>
      <c r="R374" s="21" t="str">
        <f>IF($F374="J-Mups",VLOOKUP($A374,郵便入庫用!A:I,9,0),"")</f>
        <v/>
      </c>
    </row>
    <row r="375" spans="1:18">
      <c r="A375" s="21">
        <v>374</v>
      </c>
      <c r="B375" s="34" t="str">
        <f>IF(D375&lt;&gt;"",VLOOKUP($A375,郵便入庫用!$A:$M,2),"")</f>
        <v/>
      </c>
      <c r="C375" s="21"/>
      <c r="D375" s="35" t="str">
        <f>VLOOKUP($A375,郵便入庫用!$A:$M,4)&amp;""</f>
        <v/>
      </c>
      <c r="E375" s="22" t="str">
        <f>IF(D375&lt;&gt;"",VLOOKUP($A375,郵便入庫用!$A:$M,5),"")</f>
        <v/>
      </c>
      <c r="F375" s="33" t="str">
        <f>VLOOKUP($A375,郵便入庫用!$A:$M,10)&amp;""</f>
        <v/>
      </c>
      <c r="G375" s="33" t="str">
        <f>VLOOKUP($A375,郵便入庫用!$A:$M,11)&amp;""</f>
        <v/>
      </c>
      <c r="H375" s="33" t="str">
        <f>VLOOKUP($A375,郵便入庫用!$A:$M,12)&amp;""</f>
        <v/>
      </c>
      <c r="J375" s="44" t="str">
        <f t="shared" si="42"/>
        <v/>
      </c>
      <c r="K375" s="33" t="str">
        <f t="shared" si="38"/>
        <v/>
      </c>
      <c r="L375" s="33" t="str">
        <f t="shared" si="39"/>
        <v/>
      </c>
      <c r="M375" s="33" t="str">
        <f t="shared" si="41"/>
        <v/>
      </c>
      <c r="N375" s="33" t="str">
        <f>IF($F375="J-Mups",VLOOKUP($B375,アルファベット!B:C,2,0),"")</f>
        <v/>
      </c>
      <c r="O375" s="33" t="str">
        <f t="shared" si="40"/>
        <v/>
      </c>
      <c r="P375" s="33" t="str">
        <f>IF($F375="J-Mups",VLOOKUP($A375,郵便入庫用!A:H,6,0),"")</f>
        <v/>
      </c>
      <c r="Q375" s="33" t="str">
        <f t="shared" si="43"/>
        <v/>
      </c>
      <c r="R375" s="21" t="str">
        <f>IF($F375="J-Mups",VLOOKUP($A375,郵便入庫用!A:I,9,0),"")</f>
        <v/>
      </c>
    </row>
    <row r="376" spans="1:18">
      <c r="A376" s="21">
        <v>375</v>
      </c>
      <c r="B376" s="34" t="str">
        <f>IF(D376&lt;&gt;"",VLOOKUP($A376,郵便入庫用!$A:$M,2),"")</f>
        <v/>
      </c>
      <c r="C376" s="21"/>
      <c r="D376" s="35" t="str">
        <f>VLOOKUP($A376,郵便入庫用!$A:$M,4)&amp;""</f>
        <v/>
      </c>
      <c r="E376" s="22" t="str">
        <f>IF(D376&lt;&gt;"",VLOOKUP($A376,郵便入庫用!$A:$M,5),"")</f>
        <v/>
      </c>
      <c r="F376" s="33" t="str">
        <f>VLOOKUP($A376,郵便入庫用!$A:$M,10)&amp;""</f>
        <v/>
      </c>
      <c r="G376" s="33" t="str">
        <f>VLOOKUP($A376,郵便入庫用!$A:$M,11)&amp;""</f>
        <v/>
      </c>
      <c r="H376" s="33" t="str">
        <f>VLOOKUP($A376,郵便入庫用!$A:$M,12)&amp;""</f>
        <v/>
      </c>
      <c r="J376" s="44" t="str">
        <f t="shared" si="42"/>
        <v/>
      </c>
      <c r="K376" s="33" t="str">
        <f t="shared" si="38"/>
        <v/>
      </c>
      <c r="L376" s="33" t="str">
        <f t="shared" si="39"/>
        <v/>
      </c>
      <c r="M376" s="33" t="str">
        <f t="shared" si="41"/>
        <v/>
      </c>
      <c r="N376" s="33" t="str">
        <f>IF($F376="J-Mups",VLOOKUP($B376,アルファベット!B:C,2,0),"")</f>
        <v/>
      </c>
      <c r="O376" s="33" t="str">
        <f t="shared" si="40"/>
        <v/>
      </c>
      <c r="P376" s="33" t="str">
        <f>IF($F376="J-Mups",VLOOKUP($A376,郵便入庫用!A:H,6,0),"")</f>
        <v/>
      </c>
      <c r="Q376" s="33" t="str">
        <f t="shared" si="43"/>
        <v/>
      </c>
      <c r="R376" s="21" t="str">
        <f>IF($F376="J-Mups",VLOOKUP($A376,郵便入庫用!A:I,9,0),"")</f>
        <v/>
      </c>
    </row>
    <row r="377" spans="1:18">
      <c r="A377" s="21">
        <v>376</v>
      </c>
      <c r="B377" s="34" t="str">
        <f>IF(D377&lt;&gt;"",VLOOKUP($A377,郵便入庫用!$A:$M,2),"")</f>
        <v/>
      </c>
      <c r="C377" s="21"/>
      <c r="D377" s="35" t="str">
        <f>VLOOKUP($A377,郵便入庫用!$A:$M,4)&amp;""</f>
        <v/>
      </c>
      <c r="E377" s="22" t="str">
        <f>IF(D377&lt;&gt;"",VLOOKUP($A377,郵便入庫用!$A:$M,5),"")</f>
        <v/>
      </c>
      <c r="F377" s="33" t="str">
        <f>VLOOKUP($A377,郵便入庫用!$A:$M,10)&amp;""</f>
        <v/>
      </c>
      <c r="G377" s="33" t="str">
        <f>VLOOKUP($A377,郵便入庫用!$A:$M,11)&amp;""</f>
        <v/>
      </c>
      <c r="H377" s="33" t="str">
        <f>VLOOKUP($A377,郵便入庫用!$A:$M,12)&amp;""</f>
        <v/>
      </c>
      <c r="J377" s="44" t="str">
        <f t="shared" si="42"/>
        <v/>
      </c>
      <c r="K377" s="33" t="str">
        <f t="shared" si="38"/>
        <v/>
      </c>
      <c r="L377" s="33" t="str">
        <f t="shared" si="39"/>
        <v/>
      </c>
      <c r="M377" s="33" t="str">
        <f t="shared" si="41"/>
        <v/>
      </c>
      <c r="N377" s="33" t="str">
        <f>IF($F377="J-Mups",VLOOKUP($B377,アルファベット!B:C,2,0),"")</f>
        <v/>
      </c>
      <c r="O377" s="33" t="str">
        <f t="shared" si="40"/>
        <v/>
      </c>
      <c r="P377" s="33" t="str">
        <f>IF($F377="J-Mups",VLOOKUP($A377,郵便入庫用!A:H,6,0),"")</f>
        <v/>
      </c>
      <c r="Q377" s="33" t="str">
        <f t="shared" si="43"/>
        <v/>
      </c>
      <c r="R377" s="21" t="str">
        <f>IF($F377="J-Mups",VLOOKUP($A377,郵便入庫用!A:I,9,0),"")</f>
        <v/>
      </c>
    </row>
    <row r="378" spans="1:18">
      <c r="A378" s="21">
        <v>377</v>
      </c>
      <c r="B378" s="34" t="str">
        <f>IF(D378&lt;&gt;"",VLOOKUP($A378,郵便入庫用!$A:$M,2),"")</f>
        <v/>
      </c>
      <c r="C378" s="21"/>
      <c r="D378" s="35" t="str">
        <f>VLOOKUP($A378,郵便入庫用!$A:$M,4)&amp;""</f>
        <v/>
      </c>
      <c r="E378" s="22" t="str">
        <f>IF(D378&lt;&gt;"",VLOOKUP($A378,郵便入庫用!$A:$M,5),"")</f>
        <v/>
      </c>
      <c r="F378" s="33" t="str">
        <f>VLOOKUP($A378,郵便入庫用!$A:$M,10)&amp;""</f>
        <v/>
      </c>
      <c r="G378" s="33" t="str">
        <f>VLOOKUP($A378,郵便入庫用!$A:$M,11)&amp;""</f>
        <v/>
      </c>
      <c r="H378" s="33" t="str">
        <f>VLOOKUP($A378,郵便入庫用!$A:$M,12)&amp;""</f>
        <v/>
      </c>
      <c r="J378" s="44" t="str">
        <f t="shared" si="42"/>
        <v/>
      </c>
      <c r="K378" s="33" t="str">
        <f t="shared" si="38"/>
        <v/>
      </c>
      <c r="L378" s="33" t="str">
        <f t="shared" si="39"/>
        <v/>
      </c>
      <c r="M378" s="33" t="str">
        <f t="shared" si="41"/>
        <v/>
      </c>
      <c r="N378" s="33" t="str">
        <f>IF($F378="J-Mups",VLOOKUP($B378,アルファベット!B:C,2,0),"")</f>
        <v/>
      </c>
      <c r="O378" s="33" t="str">
        <f t="shared" si="40"/>
        <v/>
      </c>
      <c r="P378" s="33" t="str">
        <f>IF($F378="J-Mups",VLOOKUP($A378,郵便入庫用!A:H,6,0),"")</f>
        <v/>
      </c>
      <c r="Q378" s="33" t="str">
        <f t="shared" si="43"/>
        <v/>
      </c>
      <c r="R378" s="21" t="str">
        <f>IF($F378="J-Mups",VLOOKUP($A378,郵便入庫用!A:I,9,0),"")</f>
        <v/>
      </c>
    </row>
    <row r="379" spans="1:18">
      <c r="A379" s="21">
        <v>378</v>
      </c>
      <c r="B379" s="34" t="str">
        <f>IF(D379&lt;&gt;"",VLOOKUP($A379,郵便入庫用!$A:$M,2),"")</f>
        <v/>
      </c>
      <c r="C379" s="21"/>
      <c r="D379" s="35" t="str">
        <f>VLOOKUP($A379,郵便入庫用!$A:$M,4)&amp;""</f>
        <v/>
      </c>
      <c r="E379" s="22" t="str">
        <f>IF(D379&lt;&gt;"",VLOOKUP($A379,郵便入庫用!$A:$M,5),"")</f>
        <v/>
      </c>
      <c r="F379" s="33" t="str">
        <f>VLOOKUP($A379,郵便入庫用!$A:$M,10)&amp;""</f>
        <v/>
      </c>
      <c r="G379" s="33" t="str">
        <f>VLOOKUP($A379,郵便入庫用!$A:$M,11)&amp;""</f>
        <v/>
      </c>
      <c r="H379" s="33" t="str">
        <f>VLOOKUP($A379,郵便入庫用!$A:$M,12)&amp;""</f>
        <v/>
      </c>
      <c r="J379" s="44" t="str">
        <f t="shared" si="42"/>
        <v/>
      </c>
      <c r="K379" s="33" t="str">
        <f t="shared" si="38"/>
        <v/>
      </c>
      <c r="L379" s="33" t="str">
        <f t="shared" si="39"/>
        <v/>
      </c>
      <c r="M379" s="33" t="str">
        <f t="shared" si="41"/>
        <v/>
      </c>
      <c r="N379" s="33" t="str">
        <f>IF($F379="J-Mups",VLOOKUP($B379,アルファベット!B:C,2,0),"")</f>
        <v/>
      </c>
      <c r="O379" s="33" t="str">
        <f t="shared" si="40"/>
        <v/>
      </c>
      <c r="P379" s="33" t="str">
        <f>IF($F379="J-Mups",VLOOKUP($A379,郵便入庫用!A:H,6,0),"")</f>
        <v/>
      </c>
      <c r="Q379" s="33" t="str">
        <f t="shared" si="43"/>
        <v/>
      </c>
      <c r="R379" s="21" t="str">
        <f>IF($F379="J-Mups",VLOOKUP($A379,郵便入庫用!A:I,9,0),"")</f>
        <v/>
      </c>
    </row>
    <row r="380" spans="1:18">
      <c r="A380" s="21">
        <v>379</v>
      </c>
      <c r="B380" s="34" t="str">
        <f>IF(D380&lt;&gt;"",VLOOKUP($A380,郵便入庫用!$A:$M,2),"")</f>
        <v/>
      </c>
      <c r="C380" s="21"/>
      <c r="D380" s="35" t="str">
        <f>VLOOKUP($A380,郵便入庫用!$A:$M,4)&amp;""</f>
        <v/>
      </c>
      <c r="E380" s="22" t="str">
        <f>IF(D380&lt;&gt;"",VLOOKUP($A380,郵便入庫用!$A:$M,5),"")</f>
        <v/>
      </c>
      <c r="F380" s="33" t="str">
        <f>VLOOKUP($A380,郵便入庫用!$A:$M,10)&amp;""</f>
        <v/>
      </c>
      <c r="G380" s="33" t="str">
        <f>VLOOKUP($A380,郵便入庫用!$A:$M,11)&amp;""</f>
        <v/>
      </c>
      <c r="H380" s="33" t="str">
        <f>VLOOKUP($A380,郵便入庫用!$A:$M,12)&amp;""</f>
        <v/>
      </c>
      <c r="J380" s="44" t="str">
        <f t="shared" si="42"/>
        <v/>
      </c>
      <c r="K380" s="33" t="str">
        <f t="shared" si="38"/>
        <v/>
      </c>
      <c r="L380" s="33" t="str">
        <f t="shared" si="39"/>
        <v/>
      </c>
      <c r="M380" s="33" t="str">
        <f t="shared" si="41"/>
        <v/>
      </c>
      <c r="N380" s="33" t="str">
        <f>IF($F380="J-Mups",VLOOKUP($B380,アルファベット!B:C,2,0),"")</f>
        <v/>
      </c>
      <c r="O380" s="33" t="str">
        <f t="shared" si="40"/>
        <v/>
      </c>
      <c r="P380" s="33" t="str">
        <f>IF($F380="J-Mups",VLOOKUP($A380,郵便入庫用!A:H,6,0),"")</f>
        <v/>
      </c>
      <c r="Q380" s="33" t="str">
        <f t="shared" si="43"/>
        <v/>
      </c>
      <c r="R380" s="21" t="str">
        <f>IF($F380="J-Mups",VLOOKUP($A380,郵便入庫用!A:I,9,0),"")</f>
        <v/>
      </c>
    </row>
    <row r="381" spans="1:18">
      <c r="A381" s="21">
        <v>380</v>
      </c>
      <c r="B381" s="34" t="str">
        <f>IF(D381&lt;&gt;"",VLOOKUP($A381,郵便入庫用!$A:$M,2),"")</f>
        <v/>
      </c>
      <c r="C381" s="21"/>
      <c r="D381" s="35" t="str">
        <f>VLOOKUP($A381,郵便入庫用!$A:$M,4)&amp;""</f>
        <v/>
      </c>
      <c r="E381" s="22" t="str">
        <f>IF(D381&lt;&gt;"",VLOOKUP($A381,郵便入庫用!$A:$M,5),"")</f>
        <v/>
      </c>
      <c r="F381" s="33" t="str">
        <f>VLOOKUP($A381,郵便入庫用!$A:$M,10)&amp;""</f>
        <v/>
      </c>
      <c r="G381" s="33" t="str">
        <f>VLOOKUP($A381,郵便入庫用!$A:$M,11)&amp;""</f>
        <v/>
      </c>
      <c r="H381" s="33" t="str">
        <f>VLOOKUP($A381,郵便入庫用!$A:$M,12)&amp;""</f>
        <v/>
      </c>
      <c r="J381" s="44" t="str">
        <f t="shared" si="42"/>
        <v/>
      </c>
      <c r="K381" s="33" t="str">
        <f t="shared" si="38"/>
        <v/>
      </c>
      <c r="L381" s="33" t="str">
        <f t="shared" si="39"/>
        <v/>
      </c>
      <c r="M381" s="33" t="str">
        <f t="shared" si="41"/>
        <v/>
      </c>
      <c r="N381" s="33" t="str">
        <f>IF($F381="J-Mups",VLOOKUP($B381,アルファベット!B:C,2,0),"")</f>
        <v/>
      </c>
      <c r="O381" s="33" t="str">
        <f t="shared" si="40"/>
        <v/>
      </c>
      <c r="P381" s="33" t="str">
        <f>IF($F381="J-Mups",VLOOKUP($A381,郵便入庫用!A:H,6,0),"")</f>
        <v/>
      </c>
      <c r="Q381" s="33" t="str">
        <f t="shared" si="43"/>
        <v/>
      </c>
      <c r="R381" s="21" t="str">
        <f>IF($F381="J-Mups",VLOOKUP($A381,郵便入庫用!A:I,9,0),"")</f>
        <v/>
      </c>
    </row>
    <row r="382" spans="1:18">
      <c r="A382" s="21">
        <v>381</v>
      </c>
      <c r="B382" s="34" t="str">
        <f>IF(D382&lt;&gt;"",VLOOKUP($A382,郵便入庫用!$A:$M,2),"")</f>
        <v/>
      </c>
      <c r="C382" s="21"/>
      <c r="D382" s="35" t="str">
        <f>VLOOKUP($A382,郵便入庫用!$A:$M,4)&amp;""</f>
        <v/>
      </c>
      <c r="E382" s="22" t="str">
        <f>IF(D382&lt;&gt;"",VLOOKUP($A382,郵便入庫用!$A:$M,5),"")</f>
        <v/>
      </c>
      <c r="F382" s="33" t="str">
        <f>VLOOKUP($A382,郵便入庫用!$A:$M,10)&amp;""</f>
        <v/>
      </c>
      <c r="G382" s="33" t="str">
        <f>VLOOKUP($A382,郵便入庫用!$A:$M,11)&amp;""</f>
        <v/>
      </c>
      <c r="H382" s="33" t="str">
        <f>VLOOKUP($A382,郵便入庫用!$A:$M,12)&amp;""</f>
        <v/>
      </c>
      <c r="J382" s="44" t="str">
        <f t="shared" si="42"/>
        <v/>
      </c>
      <c r="K382" s="33" t="str">
        <f t="shared" si="38"/>
        <v/>
      </c>
      <c r="L382" s="33" t="str">
        <f t="shared" si="39"/>
        <v/>
      </c>
      <c r="M382" s="33" t="str">
        <f t="shared" si="41"/>
        <v/>
      </c>
      <c r="N382" s="33" t="str">
        <f>IF($F382="J-Mups",VLOOKUP($B382,アルファベット!B:C,2,0),"")</f>
        <v/>
      </c>
      <c r="O382" s="33" t="str">
        <f t="shared" si="40"/>
        <v/>
      </c>
      <c r="P382" s="33" t="str">
        <f>IF($F382="J-Mups",VLOOKUP($A382,郵便入庫用!A:H,6,0),"")</f>
        <v/>
      </c>
      <c r="Q382" s="33" t="str">
        <f t="shared" si="43"/>
        <v/>
      </c>
      <c r="R382" s="21" t="str">
        <f>IF($F382="J-Mups",VLOOKUP($A382,郵便入庫用!A:I,9,0),"")</f>
        <v/>
      </c>
    </row>
    <row r="383" spans="1:18">
      <c r="A383" s="21">
        <v>382</v>
      </c>
      <c r="B383" s="34" t="str">
        <f>IF(D383&lt;&gt;"",VLOOKUP($A383,郵便入庫用!$A:$M,2),"")</f>
        <v/>
      </c>
      <c r="C383" s="21"/>
      <c r="D383" s="35" t="str">
        <f>VLOOKUP($A383,郵便入庫用!$A:$M,4)&amp;""</f>
        <v/>
      </c>
      <c r="E383" s="22" t="str">
        <f>IF(D383&lt;&gt;"",VLOOKUP($A383,郵便入庫用!$A:$M,5),"")</f>
        <v/>
      </c>
      <c r="F383" s="33" t="str">
        <f>VLOOKUP($A383,郵便入庫用!$A:$M,10)&amp;""</f>
        <v/>
      </c>
      <c r="G383" s="33" t="str">
        <f>VLOOKUP($A383,郵便入庫用!$A:$M,11)&amp;""</f>
        <v/>
      </c>
      <c r="H383" s="33" t="str">
        <f>VLOOKUP($A383,郵便入庫用!$A:$M,12)&amp;""</f>
        <v/>
      </c>
      <c r="J383" s="44" t="str">
        <f t="shared" si="42"/>
        <v/>
      </c>
      <c r="K383" s="33" t="str">
        <f t="shared" si="38"/>
        <v/>
      </c>
      <c r="L383" s="33" t="str">
        <f t="shared" si="39"/>
        <v/>
      </c>
      <c r="M383" s="33" t="str">
        <f t="shared" si="41"/>
        <v/>
      </c>
      <c r="N383" s="33" t="str">
        <f>IF($F383="J-Mups",VLOOKUP($B383,アルファベット!B:C,2,0),"")</f>
        <v/>
      </c>
      <c r="O383" s="33" t="str">
        <f t="shared" si="40"/>
        <v/>
      </c>
      <c r="P383" s="33" t="str">
        <f>IF($F383="J-Mups",VLOOKUP($A383,郵便入庫用!A:H,6,0),"")</f>
        <v/>
      </c>
      <c r="Q383" s="33" t="str">
        <f t="shared" si="43"/>
        <v/>
      </c>
      <c r="R383" s="21" t="str">
        <f>IF($F383="J-Mups",VLOOKUP($A383,郵便入庫用!A:I,9,0),"")</f>
        <v/>
      </c>
    </row>
    <row r="384" spans="1:18">
      <c r="A384" s="21">
        <v>383</v>
      </c>
      <c r="B384" s="34" t="str">
        <f>IF(D384&lt;&gt;"",VLOOKUP($A384,郵便入庫用!$A:$M,2),"")</f>
        <v/>
      </c>
      <c r="C384" s="21"/>
      <c r="D384" s="35" t="str">
        <f>VLOOKUP($A384,郵便入庫用!$A:$M,4)&amp;""</f>
        <v/>
      </c>
      <c r="E384" s="22" t="str">
        <f>IF(D384&lt;&gt;"",VLOOKUP($A384,郵便入庫用!$A:$M,5),"")</f>
        <v/>
      </c>
      <c r="F384" s="33" t="str">
        <f>VLOOKUP($A384,郵便入庫用!$A:$M,10)&amp;""</f>
        <v/>
      </c>
      <c r="G384" s="33" t="str">
        <f>VLOOKUP($A384,郵便入庫用!$A:$M,11)&amp;""</f>
        <v/>
      </c>
      <c r="H384" s="33" t="str">
        <f>VLOOKUP($A384,郵便入庫用!$A:$M,12)&amp;""</f>
        <v/>
      </c>
      <c r="J384" s="44" t="str">
        <f t="shared" si="42"/>
        <v/>
      </c>
      <c r="K384" s="33" t="str">
        <f t="shared" si="38"/>
        <v/>
      </c>
      <c r="L384" s="33" t="str">
        <f t="shared" si="39"/>
        <v/>
      </c>
      <c r="M384" s="33" t="str">
        <f t="shared" si="41"/>
        <v/>
      </c>
      <c r="N384" s="33" t="str">
        <f>IF($F384="J-Mups",VLOOKUP($B384,アルファベット!B:C,2,0),"")</f>
        <v/>
      </c>
      <c r="O384" s="33" t="str">
        <f t="shared" si="40"/>
        <v/>
      </c>
      <c r="P384" s="33" t="str">
        <f>IF($F384="J-Mups",VLOOKUP($A384,郵便入庫用!A:H,6,0),"")</f>
        <v/>
      </c>
      <c r="Q384" s="33" t="str">
        <f t="shared" si="43"/>
        <v/>
      </c>
      <c r="R384" s="21" t="str">
        <f>IF($F384="J-Mups",VLOOKUP($A384,郵便入庫用!A:I,9,0),"")</f>
        <v/>
      </c>
    </row>
    <row r="385" spans="1:18">
      <c r="A385" s="21">
        <v>384</v>
      </c>
      <c r="B385" s="34" t="str">
        <f>IF(D385&lt;&gt;"",VLOOKUP($A385,郵便入庫用!$A:$M,2),"")</f>
        <v/>
      </c>
      <c r="C385" s="21"/>
      <c r="D385" s="35" t="str">
        <f>VLOOKUP($A385,郵便入庫用!$A:$M,4)&amp;""</f>
        <v/>
      </c>
      <c r="E385" s="22" t="str">
        <f>IF(D385&lt;&gt;"",VLOOKUP($A385,郵便入庫用!$A:$M,5),"")</f>
        <v/>
      </c>
      <c r="F385" s="33" t="str">
        <f>VLOOKUP($A385,郵便入庫用!$A:$M,10)&amp;""</f>
        <v/>
      </c>
      <c r="G385" s="33" t="str">
        <f>VLOOKUP($A385,郵便入庫用!$A:$M,11)&amp;""</f>
        <v/>
      </c>
      <c r="H385" s="33" t="str">
        <f>VLOOKUP($A385,郵便入庫用!$A:$M,12)&amp;""</f>
        <v/>
      </c>
      <c r="J385" s="44" t="str">
        <f t="shared" si="42"/>
        <v/>
      </c>
      <c r="K385" s="33" t="str">
        <f t="shared" si="38"/>
        <v/>
      </c>
      <c r="L385" s="33" t="str">
        <f t="shared" si="39"/>
        <v/>
      </c>
      <c r="M385" s="33" t="str">
        <f t="shared" si="41"/>
        <v/>
      </c>
      <c r="N385" s="33" t="str">
        <f>IF($F385="J-Mups",VLOOKUP($B385,アルファベット!B:C,2,0),"")</f>
        <v/>
      </c>
      <c r="O385" s="33" t="str">
        <f t="shared" si="40"/>
        <v/>
      </c>
      <c r="P385" s="33" t="str">
        <f>IF($F385="J-Mups",VLOOKUP($A385,郵便入庫用!A:H,6,0),"")</f>
        <v/>
      </c>
      <c r="Q385" s="33" t="str">
        <f t="shared" si="43"/>
        <v/>
      </c>
      <c r="R385" s="21" t="str">
        <f>IF($F385="J-Mups",VLOOKUP($A385,郵便入庫用!A:I,9,0),"")</f>
        <v/>
      </c>
    </row>
    <row r="386" spans="1:18">
      <c r="A386" s="21">
        <v>385</v>
      </c>
      <c r="B386" s="34" t="str">
        <f>IF(D386&lt;&gt;"",VLOOKUP($A386,郵便入庫用!$A:$M,2),"")</f>
        <v/>
      </c>
      <c r="C386" s="21"/>
      <c r="D386" s="35" t="str">
        <f>VLOOKUP($A386,郵便入庫用!$A:$M,4)&amp;""</f>
        <v/>
      </c>
      <c r="E386" s="22" t="str">
        <f>IF(D386&lt;&gt;"",VLOOKUP($A386,郵便入庫用!$A:$M,5),"")</f>
        <v/>
      </c>
      <c r="F386" s="33" t="str">
        <f>VLOOKUP($A386,郵便入庫用!$A:$M,10)&amp;""</f>
        <v/>
      </c>
      <c r="G386" s="33" t="str">
        <f>VLOOKUP($A386,郵便入庫用!$A:$M,11)&amp;""</f>
        <v/>
      </c>
      <c r="H386" s="33" t="str">
        <f>VLOOKUP($A386,郵便入庫用!$A:$M,12)&amp;""</f>
        <v/>
      </c>
      <c r="J386" s="44" t="str">
        <f t="shared" si="42"/>
        <v/>
      </c>
      <c r="K386" s="33" t="str">
        <f t="shared" ref="K386:K401" si="44">IF($F386="J-Mups",$G386,"")</f>
        <v/>
      </c>
      <c r="L386" s="33" t="str">
        <f t="shared" ref="L386:L401" si="45">IF($F386="J-Mups",$H386,"")</f>
        <v/>
      </c>
      <c r="M386" s="33" t="str">
        <f t="shared" si="41"/>
        <v/>
      </c>
      <c r="N386" s="33" t="str">
        <f>IF($F386="J-Mups",VLOOKUP($B386,アルファベット!B:C,2,0),"")</f>
        <v/>
      </c>
      <c r="O386" s="33" t="str">
        <f t="shared" ref="O386:O401" si="46">IF($F386="J-Mups","-","")</f>
        <v/>
      </c>
      <c r="P386" s="33" t="str">
        <f>IF($F386="J-Mups",VLOOKUP($A386,郵便入庫用!A:H,6,0),"")</f>
        <v/>
      </c>
      <c r="Q386" s="33" t="str">
        <f t="shared" si="43"/>
        <v/>
      </c>
      <c r="R386" s="21" t="str">
        <f>IF($F386="J-Mups",VLOOKUP($A386,郵便入庫用!A:I,9,0),"")</f>
        <v/>
      </c>
    </row>
    <row r="387" spans="1:18">
      <c r="A387" s="21">
        <v>386</v>
      </c>
      <c r="B387" s="34" t="str">
        <f>IF(D387&lt;&gt;"",VLOOKUP($A387,郵便入庫用!$A:$M,2),"")</f>
        <v/>
      </c>
      <c r="C387" s="21"/>
      <c r="D387" s="35" t="str">
        <f>VLOOKUP($A387,郵便入庫用!$A:$M,4)&amp;""</f>
        <v/>
      </c>
      <c r="E387" s="22" t="str">
        <f>IF(D387&lt;&gt;"",VLOOKUP($A387,郵便入庫用!$A:$M,5),"")</f>
        <v/>
      </c>
      <c r="F387" s="33" t="str">
        <f>VLOOKUP($A387,郵便入庫用!$A:$M,10)&amp;""</f>
        <v/>
      </c>
      <c r="G387" s="33" t="str">
        <f>VLOOKUP($A387,郵便入庫用!$A:$M,11)&amp;""</f>
        <v/>
      </c>
      <c r="H387" s="33" t="str">
        <f>VLOOKUP($A387,郵便入庫用!$A:$M,12)&amp;""</f>
        <v/>
      </c>
      <c r="J387" s="44" t="str">
        <f t="shared" si="42"/>
        <v/>
      </c>
      <c r="K387" s="33" t="str">
        <f t="shared" si="44"/>
        <v/>
      </c>
      <c r="L387" s="33" t="str">
        <f t="shared" si="45"/>
        <v/>
      </c>
      <c r="M387" s="33" t="str">
        <f t="shared" ref="M387:M401" si="47">IF($F387="J-Mups",1,"")</f>
        <v/>
      </c>
      <c r="N387" s="33" t="str">
        <f>IF($F387="J-Mups",VLOOKUP($B387,アルファベット!B:C,2,0),"")</f>
        <v/>
      </c>
      <c r="O387" s="33" t="str">
        <f t="shared" si="46"/>
        <v/>
      </c>
      <c r="P387" s="33" t="str">
        <f>IF($F387="J-Mups",VLOOKUP($A387,郵便入庫用!A:H,6,0),"")</f>
        <v/>
      </c>
      <c r="Q387" s="33" t="str">
        <f t="shared" si="43"/>
        <v/>
      </c>
      <c r="R387" s="21" t="str">
        <f>IF($F387="J-Mups",VLOOKUP($A387,郵便入庫用!A:I,9,0),"")</f>
        <v/>
      </c>
    </row>
    <row r="388" spans="1:18">
      <c r="A388" s="21">
        <v>387</v>
      </c>
      <c r="B388" s="34" t="str">
        <f>IF(D388&lt;&gt;"",VLOOKUP($A388,郵便入庫用!$A:$M,2),"")</f>
        <v/>
      </c>
      <c r="C388" s="21"/>
      <c r="D388" s="35" t="str">
        <f>VLOOKUP($A388,郵便入庫用!$A:$M,4)&amp;""</f>
        <v/>
      </c>
      <c r="E388" s="22" t="str">
        <f>IF(D388&lt;&gt;"",VLOOKUP($A388,郵便入庫用!$A:$M,5),"")</f>
        <v/>
      </c>
      <c r="F388" s="33" t="str">
        <f>VLOOKUP($A388,郵便入庫用!$A:$M,10)&amp;""</f>
        <v/>
      </c>
      <c r="G388" s="33" t="str">
        <f>VLOOKUP($A388,郵便入庫用!$A:$M,11)&amp;""</f>
        <v/>
      </c>
      <c r="H388" s="33" t="str">
        <f>VLOOKUP($A388,郵便入庫用!$A:$M,12)&amp;""</f>
        <v/>
      </c>
      <c r="J388" s="44" t="str">
        <f t="shared" si="42"/>
        <v/>
      </c>
      <c r="K388" s="33" t="str">
        <f t="shared" si="44"/>
        <v/>
      </c>
      <c r="L388" s="33" t="str">
        <f t="shared" si="45"/>
        <v/>
      </c>
      <c r="M388" s="33" t="str">
        <f t="shared" si="47"/>
        <v/>
      </c>
      <c r="N388" s="33" t="str">
        <f>IF($F388="J-Mups",VLOOKUP($B388,アルファベット!B:C,2,0),"")</f>
        <v/>
      </c>
      <c r="O388" s="33" t="str">
        <f t="shared" si="46"/>
        <v/>
      </c>
      <c r="P388" s="33" t="str">
        <f>IF($F388="J-Mups",VLOOKUP($A388,郵便入庫用!A:H,6,0),"")</f>
        <v/>
      </c>
      <c r="Q388" s="33" t="str">
        <f t="shared" si="43"/>
        <v/>
      </c>
      <c r="R388" s="21" t="str">
        <f>IF($F388="J-Mups",VLOOKUP($A388,郵便入庫用!A:I,9,0),"")</f>
        <v/>
      </c>
    </row>
    <row r="389" spans="1:18">
      <c r="A389" s="21">
        <v>388</v>
      </c>
      <c r="B389" s="34" t="str">
        <f>IF(D389&lt;&gt;"",VLOOKUP($A389,郵便入庫用!$A:$M,2),"")</f>
        <v/>
      </c>
      <c r="C389" s="21"/>
      <c r="D389" s="35" t="str">
        <f>VLOOKUP($A389,郵便入庫用!$A:$M,4)&amp;""</f>
        <v/>
      </c>
      <c r="E389" s="22" t="str">
        <f>IF(D389&lt;&gt;"",VLOOKUP($A389,郵便入庫用!$A:$M,5),"")</f>
        <v/>
      </c>
      <c r="F389" s="33" t="str">
        <f>VLOOKUP($A389,郵便入庫用!$A:$M,10)&amp;""</f>
        <v/>
      </c>
      <c r="G389" s="33" t="str">
        <f>VLOOKUP($A389,郵便入庫用!$A:$M,11)&amp;""</f>
        <v/>
      </c>
      <c r="H389" s="33" t="str">
        <f>VLOOKUP($A389,郵便入庫用!$A:$M,12)&amp;""</f>
        <v/>
      </c>
      <c r="J389" s="44" t="str">
        <f t="shared" si="42"/>
        <v/>
      </c>
      <c r="K389" s="33" t="str">
        <f t="shared" si="44"/>
        <v/>
      </c>
      <c r="L389" s="33" t="str">
        <f t="shared" si="45"/>
        <v/>
      </c>
      <c r="M389" s="33" t="str">
        <f t="shared" si="47"/>
        <v/>
      </c>
      <c r="N389" s="33" t="str">
        <f>IF($F389="J-Mups",VLOOKUP($B389,アルファベット!B:C,2,0),"")</f>
        <v/>
      </c>
      <c r="O389" s="33" t="str">
        <f t="shared" si="46"/>
        <v/>
      </c>
      <c r="P389" s="33" t="str">
        <f>IF($F389="J-Mups",VLOOKUP($A389,郵便入庫用!A:H,6,0),"")</f>
        <v/>
      </c>
      <c r="Q389" s="33" t="str">
        <f t="shared" si="43"/>
        <v/>
      </c>
      <c r="R389" s="21" t="str">
        <f>IF($F389="J-Mups",VLOOKUP($A389,郵便入庫用!A:I,9,0),"")</f>
        <v/>
      </c>
    </row>
    <row r="390" spans="1:18">
      <c r="A390" s="21">
        <v>389</v>
      </c>
      <c r="B390" s="34" t="str">
        <f>IF(D390&lt;&gt;"",VLOOKUP($A390,郵便入庫用!$A:$M,2),"")</f>
        <v/>
      </c>
      <c r="C390" s="21"/>
      <c r="D390" s="35" t="str">
        <f>VLOOKUP($A390,郵便入庫用!$A:$M,4)&amp;""</f>
        <v/>
      </c>
      <c r="E390" s="22" t="str">
        <f>IF(D390&lt;&gt;"",VLOOKUP($A390,郵便入庫用!$A:$M,5),"")</f>
        <v/>
      </c>
      <c r="F390" s="33" t="str">
        <f>VLOOKUP($A390,郵便入庫用!$A:$M,10)&amp;""</f>
        <v/>
      </c>
      <c r="G390" s="33" t="str">
        <f>VLOOKUP($A390,郵便入庫用!$A:$M,11)&amp;""</f>
        <v/>
      </c>
      <c r="H390" s="33" t="str">
        <f>VLOOKUP($A390,郵便入庫用!$A:$M,12)&amp;""</f>
        <v/>
      </c>
      <c r="J390" s="44" t="str">
        <f t="shared" si="42"/>
        <v/>
      </c>
      <c r="K390" s="33" t="str">
        <f t="shared" si="44"/>
        <v/>
      </c>
      <c r="L390" s="33" t="str">
        <f t="shared" si="45"/>
        <v/>
      </c>
      <c r="M390" s="33" t="str">
        <f t="shared" si="47"/>
        <v/>
      </c>
      <c r="N390" s="33" t="str">
        <f>IF($F390="J-Mups",VLOOKUP($B390,アルファベット!B:C,2,0),"")</f>
        <v/>
      </c>
      <c r="O390" s="33" t="str">
        <f t="shared" si="46"/>
        <v/>
      </c>
      <c r="P390" s="33" t="str">
        <f>IF($F390="J-Mups",VLOOKUP($A390,郵便入庫用!A:H,6,0),"")</f>
        <v/>
      </c>
      <c r="Q390" s="33" t="str">
        <f t="shared" si="43"/>
        <v/>
      </c>
      <c r="R390" s="21" t="str">
        <f>IF($F390="J-Mups",VLOOKUP($A390,郵便入庫用!A:I,9,0),"")</f>
        <v/>
      </c>
    </row>
    <row r="391" spans="1:18">
      <c r="A391" s="21">
        <v>390</v>
      </c>
      <c r="B391" s="34" t="str">
        <f>IF(D391&lt;&gt;"",VLOOKUP($A391,郵便入庫用!$A:$M,2),"")</f>
        <v/>
      </c>
      <c r="C391" s="21"/>
      <c r="D391" s="35" t="str">
        <f>VLOOKUP($A391,郵便入庫用!$A:$M,4)&amp;""</f>
        <v/>
      </c>
      <c r="E391" s="22" t="str">
        <f>IF(D391&lt;&gt;"",VLOOKUP($A391,郵便入庫用!$A:$M,5),"")</f>
        <v/>
      </c>
      <c r="F391" s="33" t="str">
        <f>VLOOKUP($A391,郵便入庫用!$A:$M,10)&amp;""</f>
        <v/>
      </c>
      <c r="G391" s="33" t="str">
        <f>VLOOKUP($A391,郵便入庫用!$A:$M,11)&amp;""</f>
        <v/>
      </c>
      <c r="H391" s="33" t="str">
        <f>VLOOKUP($A391,郵便入庫用!$A:$M,12)&amp;""</f>
        <v/>
      </c>
      <c r="J391" s="44" t="str">
        <f t="shared" ref="J391:J401" si="48">IF(F391="J-Mups",$B391,"")</f>
        <v/>
      </c>
      <c r="K391" s="33" t="str">
        <f t="shared" si="44"/>
        <v/>
      </c>
      <c r="L391" s="33" t="str">
        <f t="shared" si="45"/>
        <v/>
      </c>
      <c r="M391" s="33" t="str">
        <f t="shared" si="47"/>
        <v/>
      </c>
      <c r="N391" s="33" t="str">
        <f>IF($F391="J-Mups",VLOOKUP($B391,アルファベット!B:C,2,0),"")</f>
        <v/>
      </c>
      <c r="O391" s="33" t="str">
        <f t="shared" si="46"/>
        <v/>
      </c>
      <c r="P391" s="33" t="str">
        <f>IF($F391="J-Mups",VLOOKUP($A391,郵便入庫用!A:H,6,0),"")</f>
        <v/>
      </c>
      <c r="Q391" s="33" t="str">
        <f t="shared" ref="Q391:Q401" si="49">IF($F391="J-Mups",IF(COUNTIF(P391,"*H*"),"H",IF(COUNTIF(P391,"*P*"),"P","B")),"")</f>
        <v/>
      </c>
      <c r="R391" s="21" t="str">
        <f>IF($F391="J-Mups",VLOOKUP($A391,郵便入庫用!A:I,9,0),"")</f>
        <v/>
      </c>
    </row>
    <row r="392" spans="1:18">
      <c r="A392" s="21">
        <v>391</v>
      </c>
      <c r="B392" s="34" t="str">
        <f>IF(D392&lt;&gt;"",VLOOKUP($A392,郵便入庫用!$A:$M,2),"")</f>
        <v/>
      </c>
      <c r="C392" s="21"/>
      <c r="D392" s="35" t="str">
        <f>VLOOKUP($A392,郵便入庫用!$A:$M,4)&amp;""</f>
        <v/>
      </c>
      <c r="E392" s="22" t="str">
        <f>IF(D392&lt;&gt;"",VLOOKUP($A392,郵便入庫用!$A:$M,5),"")</f>
        <v/>
      </c>
      <c r="F392" s="33" t="str">
        <f>VLOOKUP($A392,郵便入庫用!$A:$M,10)&amp;""</f>
        <v/>
      </c>
      <c r="G392" s="33" t="str">
        <f>VLOOKUP($A392,郵便入庫用!$A:$M,11)&amp;""</f>
        <v/>
      </c>
      <c r="H392" s="33" t="str">
        <f>VLOOKUP($A392,郵便入庫用!$A:$M,12)&amp;""</f>
        <v/>
      </c>
      <c r="J392" s="44" t="str">
        <f t="shared" si="48"/>
        <v/>
      </c>
      <c r="K392" s="33" t="str">
        <f t="shared" si="44"/>
        <v/>
      </c>
      <c r="L392" s="33" t="str">
        <f t="shared" si="45"/>
        <v/>
      </c>
      <c r="M392" s="33" t="str">
        <f t="shared" si="47"/>
        <v/>
      </c>
      <c r="N392" s="33" t="str">
        <f>IF($F392="J-Mups",VLOOKUP($B392,アルファベット!B:C,2,0),"")</f>
        <v/>
      </c>
      <c r="O392" s="33" t="str">
        <f t="shared" si="46"/>
        <v/>
      </c>
      <c r="P392" s="33" t="str">
        <f>IF($F392="J-Mups",VLOOKUP($A392,郵便入庫用!A:H,6,0),"")</f>
        <v/>
      </c>
      <c r="Q392" s="33" t="str">
        <f t="shared" si="49"/>
        <v/>
      </c>
      <c r="R392" s="21" t="str">
        <f>IF($F392="J-Mups",VLOOKUP($A392,郵便入庫用!A:I,9,0),"")</f>
        <v/>
      </c>
    </row>
    <row r="393" spans="1:18">
      <c r="A393" s="21">
        <v>392</v>
      </c>
      <c r="B393" s="34" t="str">
        <f>IF(D393&lt;&gt;"",VLOOKUP($A393,郵便入庫用!$A:$M,2),"")</f>
        <v/>
      </c>
      <c r="C393" s="21"/>
      <c r="D393" s="35" t="str">
        <f>VLOOKUP($A393,郵便入庫用!$A:$M,4)&amp;""</f>
        <v/>
      </c>
      <c r="E393" s="22" t="str">
        <f>IF(D393&lt;&gt;"",VLOOKUP($A393,郵便入庫用!$A:$M,5),"")</f>
        <v/>
      </c>
      <c r="F393" s="33" t="str">
        <f>VLOOKUP($A393,郵便入庫用!$A:$M,10)&amp;""</f>
        <v/>
      </c>
      <c r="G393" s="33" t="str">
        <f>VLOOKUP($A393,郵便入庫用!$A:$M,11)&amp;""</f>
        <v/>
      </c>
      <c r="H393" s="33" t="str">
        <f>VLOOKUP($A393,郵便入庫用!$A:$M,12)&amp;""</f>
        <v/>
      </c>
      <c r="J393" s="44" t="str">
        <f t="shared" si="48"/>
        <v/>
      </c>
      <c r="K393" s="33" t="str">
        <f t="shared" si="44"/>
        <v/>
      </c>
      <c r="L393" s="33" t="str">
        <f t="shared" si="45"/>
        <v/>
      </c>
      <c r="M393" s="33" t="str">
        <f t="shared" si="47"/>
        <v/>
      </c>
      <c r="N393" s="33" t="str">
        <f>IF($F393="J-Mups",VLOOKUP($B393,アルファベット!B:C,2,0),"")</f>
        <v/>
      </c>
      <c r="O393" s="33" t="str">
        <f t="shared" si="46"/>
        <v/>
      </c>
      <c r="P393" s="33" t="str">
        <f>IF($F393="J-Mups",VLOOKUP($A393,郵便入庫用!A:H,6,0),"")</f>
        <v/>
      </c>
      <c r="Q393" s="33" t="str">
        <f t="shared" si="49"/>
        <v/>
      </c>
      <c r="R393" s="21" t="str">
        <f>IF($F393="J-Mups",VLOOKUP($A393,郵便入庫用!A:I,9,0),"")</f>
        <v/>
      </c>
    </row>
    <row r="394" spans="1:18">
      <c r="A394" s="21">
        <v>393</v>
      </c>
      <c r="B394" s="34" t="str">
        <f>IF(D394&lt;&gt;"",VLOOKUP($A394,郵便入庫用!$A:$M,2),"")</f>
        <v/>
      </c>
      <c r="C394" s="21"/>
      <c r="D394" s="35" t="str">
        <f>VLOOKUP($A394,郵便入庫用!$A:$M,4)&amp;""</f>
        <v/>
      </c>
      <c r="E394" s="22" t="str">
        <f>IF(D394&lt;&gt;"",VLOOKUP($A394,郵便入庫用!$A:$M,5),"")</f>
        <v/>
      </c>
      <c r="F394" s="33" t="str">
        <f>VLOOKUP($A394,郵便入庫用!$A:$M,10)&amp;""</f>
        <v/>
      </c>
      <c r="G394" s="33" t="str">
        <f>VLOOKUP($A394,郵便入庫用!$A:$M,11)&amp;""</f>
        <v/>
      </c>
      <c r="H394" s="33" t="str">
        <f>VLOOKUP($A394,郵便入庫用!$A:$M,12)&amp;""</f>
        <v/>
      </c>
      <c r="J394" s="44" t="str">
        <f t="shared" si="48"/>
        <v/>
      </c>
      <c r="K394" s="33" t="str">
        <f t="shared" si="44"/>
        <v/>
      </c>
      <c r="L394" s="33" t="str">
        <f t="shared" si="45"/>
        <v/>
      </c>
      <c r="M394" s="33" t="str">
        <f t="shared" si="47"/>
        <v/>
      </c>
      <c r="N394" s="33" t="str">
        <f>IF($F394="J-Mups",VLOOKUP($B394,アルファベット!B:C,2,0),"")</f>
        <v/>
      </c>
      <c r="O394" s="33" t="str">
        <f t="shared" si="46"/>
        <v/>
      </c>
      <c r="P394" s="33" t="str">
        <f>IF($F394="J-Mups",VLOOKUP($A394,郵便入庫用!A:H,6,0),"")</f>
        <v/>
      </c>
      <c r="Q394" s="33" t="str">
        <f t="shared" si="49"/>
        <v/>
      </c>
      <c r="R394" s="21" t="str">
        <f>IF($F394="J-Mups",VLOOKUP($A394,郵便入庫用!A:I,9,0),"")</f>
        <v/>
      </c>
    </row>
    <row r="395" spans="1:18">
      <c r="A395" s="21">
        <v>394</v>
      </c>
      <c r="B395" s="34" t="str">
        <f>IF(D395&lt;&gt;"",VLOOKUP($A395,郵便入庫用!$A:$M,2),"")</f>
        <v/>
      </c>
      <c r="C395" s="21"/>
      <c r="D395" s="35" t="str">
        <f>VLOOKUP($A395,郵便入庫用!$A:$M,4)&amp;""</f>
        <v/>
      </c>
      <c r="E395" s="22" t="str">
        <f>IF(D395&lt;&gt;"",VLOOKUP($A395,郵便入庫用!$A:$M,5),"")</f>
        <v/>
      </c>
      <c r="F395" s="33" t="str">
        <f>VLOOKUP($A395,郵便入庫用!$A:$M,10)&amp;""</f>
        <v/>
      </c>
      <c r="G395" s="33" t="str">
        <f>VLOOKUP($A395,郵便入庫用!$A:$M,11)&amp;""</f>
        <v/>
      </c>
      <c r="H395" s="33" t="str">
        <f>VLOOKUP($A395,郵便入庫用!$A:$M,12)&amp;""</f>
        <v/>
      </c>
      <c r="J395" s="44" t="str">
        <f t="shared" si="48"/>
        <v/>
      </c>
      <c r="K395" s="33" t="str">
        <f t="shared" si="44"/>
        <v/>
      </c>
      <c r="L395" s="33" t="str">
        <f t="shared" si="45"/>
        <v/>
      </c>
      <c r="M395" s="33" t="str">
        <f t="shared" si="47"/>
        <v/>
      </c>
      <c r="N395" s="33" t="str">
        <f>IF($F395="J-Mups",VLOOKUP($B395,アルファベット!B:C,2,0),"")</f>
        <v/>
      </c>
      <c r="O395" s="33" t="str">
        <f t="shared" si="46"/>
        <v/>
      </c>
      <c r="P395" s="33" t="str">
        <f>IF($F395="J-Mups",VLOOKUP($A395,郵便入庫用!A:H,6,0),"")</f>
        <v/>
      </c>
      <c r="Q395" s="33" t="str">
        <f t="shared" si="49"/>
        <v/>
      </c>
      <c r="R395" s="21" t="str">
        <f>IF($F395="J-Mups",VLOOKUP($A395,郵便入庫用!A:I,9,0),"")</f>
        <v/>
      </c>
    </row>
    <row r="396" spans="1:18">
      <c r="A396" s="21">
        <v>395</v>
      </c>
      <c r="B396" s="34" t="str">
        <f>IF(D396&lt;&gt;"",VLOOKUP($A396,郵便入庫用!$A:$M,2),"")</f>
        <v/>
      </c>
      <c r="C396" s="21"/>
      <c r="D396" s="35" t="str">
        <f>VLOOKUP($A396,郵便入庫用!$A:$M,4)&amp;""</f>
        <v/>
      </c>
      <c r="E396" s="22" t="str">
        <f>IF(D396&lt;&gt;"",VLOOKUP($A396,郵便入庫用!$A:$M,5),"")</f>
        <v/>
      </c>
      <c r="F396" s="33" t="str">
        <f>VLOOKUP($A396,郵便入庫用!$A:$M,10)&amp;""</f>
        <v/>
      </c>
      <c r="G396" s="33" t="str">
        <f>VLOOKUP($A396,郵便入庫用!$A:$M,11)&amp;""</f>
        <v/>
      </c>
      <c r="H396" s="33" t="str">
        <f>VLOOKUP($A396,郵便入庫用!$A:$M,12)&amp;""</f>
        <v/>
      </c>
      <c r="J396" s="44" t="str">
        <f t="shared" si="48"/>
        <v/>
      </c>
      <c r="K396" s="33" t="str">
        <f t="shared" si="44"/>
        <v/>
      </c>
      <c r="L396" s="33" t="str">
        <f t="shared" si="45"/>
        <v/>
      </c>
      <c r="M396" s="33" t="str">
        <f t="shared" si="47"/>
        <v/>
      </c>
      <c r="N396" s="33" t="str">
        <f>IF($F396="J-Mups",VLOOKUP($B396,アルファベット!B:C,2,0),"")</f>
        <v/>
      </c>
      <c r="O396" s="33" t="str">
        <f t="shared" si="46"/>
        <v/>
      </c>
      <c r="P396" s="33" t="str">
        <f>IF($F396="J-Mups",VLOOKUP($A396,郵便入庫用!A:H,6,0),"")</f>
        <v/>
      </c>
      <c r="Q396" s="33" t="str">
        <f t="shared" si="49"/>
        <v/>
      </c>
      <c r="R396" s="21" t="str">
        <f>IF($F396="J-Mups",VLOOKUP($A396,郵便入庫用!A:I,9,0),"")</f>
        <v/>
      </c>
    </row>
    <row r="397" spans="1:18">
      <c r="A397" s="21">
        <v>396</v>
      </c>
      <c r="B397" s="34" t="str">
        <f>IF(D397&lt;&gt;"",VLOOKUP($A397,郵便入庫用!$A:$M,2),"")</f>
        <v/>
      </c>
      <c r="C397" s="21"/>
      <c r="D397" s="35" t="str">
        <f>VLOOKUP($A397,郵便入庫用!$A:$M,4)&amp;""</f>
        <v/>
      </c>
      <c r="E397" s="22" t="str">
        <f>IF(D397&lt;&gt;"",VLOOKUP($A397,郵便入庫用!$A:$M,5),"")</f>
        <v/>
      </c>
      <c r="F397" s="33" t="str">
        <f>VLOOKUP($A397,郵便入庫用!$A:$M,10)&amp;""</f>
        <v/>
      </c>
      <c r="G397" s="33" t="str">
        <f>VLOOKUP($A397,郵便入庫用!$A:$M,11)&amp;""</f>
        <v/>
      </c>
      <c r="H397" s="33" t="str">
        <f>VLOOKUP($A397,郵便入庫用!$A:$M,12)&amp;""</f>
        <v/>
      </c>
      <c r="J397" s="44" t="str">
        <f t="shared" si="48"/>
        <v/>
      </c>
      <c r="K397" s="33" t="str">
        <f t="shared" si="44"/>
        <v/>
      </c>
      <c r="L397" s="33" t="str">
        <f t="shared" si="45"/>
        <v/>
      </c>
      <c r="M397" s="33" t="str">
        <f t="shared" si="47"/>
        <v/>
      </c>
      <c r="N397" s="33" t="str">
        <f>IF($F397="J-Mups",VLOOKUP($B397,アルファベット!B:C,2,0),"")</f>
        <v/>
      </c>
      <c r="O397" s="33" t="str">
        <f t="shared" si="46"/>
        <v/>
      </c>
      <c r="P397" s="33" t="str">
        <f>IF($F397="J-Mups",VLOOKUP($A397,郵便入庫用!A:H,6,0),"")</f>
        <v/>
      </c>
      <c r="Q397" s="33" t="str">
        <f t="shared" si="49"/>
        <v/>
      </c>
      <c r="R397" s="21" t="str">
        <f>IF($F397="J-Mups",VLOOKUP($A397,郵便入庫用!A:I,9,0),"")</f>
        <v/>
      </c>
    </row>
    <row r="398" spans="1:18">
      <c r="A398" s="21">
        <v>397</v>
      </c>
      <c r="B398" s="34" t="str">
        <f>IF(D398&lt;&gt;"",VLOOKUP($A398,郵便入庫用!$A:$M,2),"")</f>
        <v/>
      </c>
      <c r="C398" s="21"/>
      <c r="D398" s="35" t="str">
        <f>VLOOKUP($A398,郵便入庫用!$A:$M,4)&amp;""</f>
        <v/>
      </c>
      <c r="E398" s="22" t="str">
        <f>IF(D398&lt;&gt;"",VLOOKUP($A398,郵便入庫用!$A:$M,5),"")</f>
        <v/>
      </c>
      <c r="F398" s="33" t="str">
        <f>VLOOKUP($A398,郵便入庫用!$A:$M,10)&amp;""</f>
        <v/>
      </c>
      <c r="G398" s="33" t="str">
        <f>VLOOKUP($A398,郵便入庫用!$A:$M,11)&amp;""</f>
        <v/>
      </c>
      <c r="H398" s="33" t="str">
        <f>VLOOKUP($A398,郵便入庫用!$A:$M,12)&amp;""</f>
        <v/>
      </c>
      <c r="J398" s="44" t="str">
        <f t="shared" si="48"/>
        <v/>
      </c>
      <c r="K398" s="33" t="str">
        <f t="shared" si="44"/>
        <v/>
      </c>
      <c r="L398" s="33" t="str">
        <f t="shared" si="45"/>
        <v/>
      </c>
      <c r="M398" s="33" t="str">
        <f t="shared" si="47"/>
        <v/>
      </c>
      <c r="N398" s="33" t="str">
        <f>IF($F398="J-Mups",VLOOKUP($B398,アルファベット!B:C,2,0),"")</f>
        <v/>
      </c>
      <c r="O398" s="33" t="str">
        <f t="shared" si="46"/>
        <v/>
      </c>
      <c r="P398" s="33" t="str">
        <f>IF($F398="J-Mups",VLOOKUP($A398,郵便入庫用!A:H,6,0),"")</f>
        <v/>
      </c>
      <c r="Q398" s="33" t="str">
        <f t="shared" si="49"/>
        <v/>
      </c>
      <c r="R398" s="21" t="str">
        <f>IF($F398="J-Mups",VLOOKUP($A398,郵便入庫用!A:I,9,0),"")</f>
        <v/>
      </c>
    </row>
    <row r="399" spans="1:18">
      <c r="A399" s="21">
        <v>398</v>
      </c>
      <c r="B399" s="34" t="str">
        <f>IF(D399&lt;&gt;"",VLOOKUP($A399,郵便入庫用!$A:$M,2),"")</f>
        <v/>
      </c>
      <c r="C399" s="21"/>
      <c r="D399" s="35" t="str">
        <f>VLOOKUP($A399,郵便入庫用!$A:$M,4)&amp;""</f>
        <v/>
      </c>
      <c r="E399" s="22" t="str">
        <f>IF(D399&lt;&gt;"",VLOOKUP($A399,郵便入庫用!$A:$M,5),"")</f>
        <v/>
      </c>
      <c r="F399" s="33" t="str">
        <f>VLOOKUP($A399,郵便入庫用!$A:$M,10)&amp;""</f>
        <v/>
      </c>
      <c r="G399" s="33" t="str">
        <f>VLOOKUP($A399,郵便入庫用!$A:$M,11)&amp;""</f>
        <v/>
      </c>
      <c r="H399" s="33" t="str">
        <f>VLOOKUP($A399,郵便入庫用!$A:$M,12)&amp;""</f>
        <v/>
      </c>
      <c r="J399" s="44" t="str">
        <f t="shared" si="48"/>
        <v/>
      </c>
      <c r="K399" s="33" t="str">
        <f t="shared" si="44"/>
        <v/>
      </c>
      <c r="L399" s="33" t="str">
        <f t="shared" si="45"/>
        <v/>
      </c>
      <c r="M399" s="33" t="str">
        <f t="shared" si="47"/>
        <v/>
      </c>
      <c r="N399" s="33" t="str">
        <f>IF($F399="J-Mups",VLOOKUP($B399,アルファベット!B:C,2,0),"")</f>
        <v/>
      </c>
      <c r="O399" s="33" t="str">
        <f t="shared" si="46"/>
        <v/>
      </c>
      <c r="P399" s="33" t="str">
        <f>IF($F399="J-Mups",VLOOKUP($A399,郵便入庫用!A:H,6,0),"")</f>
        <v/>
      </c>
      <c r="Q399" s="33" t="str">
        <f t="shared" si="49"/>
        <v/>
      </c>
      <c r="R399" s="21" t="str">
        <f>IF($F399="J-Mups",VLOOKUP($A399,郵便入庫用!A:I,9,0),"")</f>
        <v/>
      </c>
    </row>
    <row r="400" spans="1:18">
      <c r="A400" s="21">
        <v>399</v>
      </c>
      <c r="B400" s="34" t="str">
        <f>IF(D400&lt;&gt;"",VLOOKUP($A400,郵便入庫用!$A:$M,2),"")</f>
        <v/>
      </c>
      <c r="C400" s="21"/>
      <c r="D400" s="35" t="str">
        <f>VLOOKUP($A400,郵便入庫用!$A:$M,4)&amp;""</f>
        <v/>
      </c>
      <c r="E400" s="22" t="str">
        <f>IF(D400&lt;&gt;"",VLOOKUP($A400,郵便入庫用!$A:$M,5),"")</f>
        <v/>
      </c>
      <c r="F400" s="33" t="str">
        <f>VLOOKUP($A400,郵便入庫用!$A:$M,10)&amp;""</f>
        <v/>
      </c>
      <c r="G400" s="33" t="str">
        <f>VLOOKUP($A400,郵便入庫用!$A:$M,11)&amp;""</f>
        <v/>
      </c>
      <c r="H400" s="33" t="str">
        <f>VLOOKUP($A400,郵便入庫用!$A:$M,12)&amp;""</f>
        <v/>
      </c>
      <c r="J400" s="44" t="str">
        <f t="shared" si="48"/>
        <v/>
      </c>
      <c r="K400" s="33" t="str">
        <f t="shared" si="44"/>
        <v/>
      </c>
      <c r="L400" s="33" t="str">
        <f t="shared" si="45"/>
        <v/>
      </c>
      <c r="M400" s="33" t="str">
        <f t="shared" si="47"/>
        <v/>
      </c>
      <c r="N400" s="33" t="str">
        <f>IF($F400="J-Mups",VLOOKUP($B400,アルファベット!B:C,2,0),"")</f>
        <v/>
      </c>
      <c r="O400" s="33" t="str">
        <f t="shared" si="46"/>
        <v/>
      </c>
      <c r="P400" s="33" t="str">
        <f>IF($F400="J-Mups",VLOOKUP($A400,郵便入庫用!A:H,6,0),"")</f>
        <v/>
      </c>
      <c r="Q400" s="33" t="str">
        <f t="shared" si="49"/>
        <v/>
      </c>
      <c r="R400" s="21" t="str">
        <f>IF($F400="J-Mups",VLOOKUP($A400,郵便入庫用!A:I,9,0),"")</f>
        <v/>
      </c>
    </row>
    <row r="401" spans="1:18">
      <c r="A401" s="21">
        <v>400</v>
      </c>
      <c r="B401" s="34" t="str">
        <f>IF(D401&lt;&gt;"",VLOOKUP($A401,郵便入庫用!$A:$M,2),"")</f>
        <v/>
      </c>
      <c r="C401" s="21"/>
      <c r="D401" s="35" t="str">
        <f>VLOOKUP($A401,郵便入庫用!$A:$M,4)&amp;""</f>
        <v/>
      </c>
      <c r="E401" s="22" t="str">
        <f>IF(D401&lt;&gt;"",VLOOKUP($A401,郵便入庫用!$A:$M,5),"")</f>
        <v/>
      </c>
      <c r="F401" s="33" t="str">
        <f>VLOOKUP($A401,郵便入庫用!$A:$M,10)&amp;""</f>
        <v/>
      </c>
      <c r="G401" s="33" t="str">
        <f>VLOOKUP($A401,郵便入庫用!$A:$M,11)&amp;""</f>
        <v/>
      </c>
      <c r="H401" s="33" t="str">
        <f>VLOOKUP($A401,郵便入庫用!$A:$M,12)&amp;""</f>
        <v/>
      </c>
      <c r="J401" s="44" t="str">
        <f t="shared" si="48"/>
        <v/>
      </c>
      <c r="K401" s="33" t="str">
        <f t="shared" si="44"/>
        <v/>
      </c>
      <c r="L401" s="33" t="str">
        <f t="shared" si="45"/>
        <v/>
      </c>
      <c r="M401" s="33" t="str">
        <f t="shared" si="47"/>
        <v/>
      </c>
      <c r="N401" s="33" t="str">
        <f>IF($F401="J-Mups",VLOOKUP($B401,アルファベット!B:C,2,0),"")</f>
        <v/>
      </c>
      <c r="O401" s="33" t="str">
        <f t="shared" si="46"/>
        <v/>
      </c>
      <c r="P401" s="33" t="str">
        <f>IF($F401="J-Mups",VLOOKUP($A401,郵便入庫用!A:H,6,0),"")</f>
        <v/>
      </c>
      <c r="Q401" s="33" t="str">
        <f t="shared" si="49"/>
        <v/>
      </c>
      <c r="R401" s="21" t="str">
        <f>IF($F401="J-Mups",VLOOKUP($A401,郵便入庫用!A:I,9,0),"")</f>
        <v/>
      </c>
    </row>
  </sheetData>
  <phoneticPr fontId="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401"/>
  <sheetViews>
    <sheetView zoomScale="70" zoomScaleNormal="70" workbookViewId="0">
      <selection activeCell="J4" sqref="J4:R13"/>
    </sheetView>
  </sheetViews>
  <sheetFormatPr defaultRowHeight="18.75"/>
  <cols>
    <col min="2" max="2" width="8.875" style="30"/>
    <col min="3" max="3" width="8.625" bestFit="1" customWidth="1"/>
    <col min="4" max="4" width="14.375" style="31" bestFit="1" customWidth="1"/>
    <col min="5" max="5" width="16.5" style="32" bestFit="1" customWidth="1"/>
    <col min="6" max="8" width="16.5" bestFit="1" customWidth="1"/>
    <col min="10" max="10" width="15.5" bestFit="1" customWidth="1"/>
  </cols>
  <sheetData>
    <row r="1" spans="1:18" s="16" customFormat="1">
      <c r="A1" s="33">
        <v>0</v>
      </c>
      <c r="B1" s="34" t="s">
        <v>15</v>
      </c>
      <c r="C1" s="33" t="s">
        <v>16</v>
      </c>
      <c r="D1" s="35" t="s">
        <v>17</v>
      </c>
      <c r="E1" s="22" t="s">
        <v>18</v>
      </c>
      <c r="F1" s="33" t="s">
        <v>6</v>
      </c>
      <c r="G1" s="33" t="s">
        <v>7</v>
      </c>
      <c r="H1" s="33" t="s">
        <v>19</v>
      </c>
      <c r="J1" s="33" t="s">
        <v>20</v>
      </c>
      <c r="K1" s="33" t="s">
        <v>21</v>
      </c>
      <c r="L1" s="33" t="s">
        <v>22</v>
      </c>
      <c r="M1" s="33" t="s">
        <v>23</v>
      </c>
      <c r="N1" s="33" t="s">
        <v>24</v>
      </c>
      <c r="O1" s="33" t="s">
        <v>25</v>
      </c>
      <c r="P1" s="33" t="s">
        <v>26</v>
      </c>
      <c r="Q1" s="33" t="s">
        <v>27</v>
      </c>
      <c r="R1" s="33" t="s">
        <v>28</v>
      </c>
    </row>
    <row r="2" spans="1:18">
      <c r="A2" s="21">
        <v>1</v>
      </c>
      <c r="B2" s="34">
        <f ca="1">IF(D2&lt;&gt;"",VLOOKUP($A2,ヤマト入庫用!$A:$M,2),"")</f>
        <v>45694</v>
      </c>
      <c r="C2" s="21"/>
      <c r="D2" s="35" t="str">
        <f>VLOOKUP($A2,ヤマト入庫用!$A:$M,4)&amp;""</f>
        <v>A467690267284A</v>
      </c>
      <c r="E2" s="22">
        <f>IF(D2&lt;&gt;"",VLOOKUP($A2,ヤマト入庫用!$A:$M,5),"")</f>
        <v>9966251096132</v>
      </c>
      <c r="F2" s="33" t="str">
        <f>VLOOKUP($A2,ヤマト入庫用!$A:$M,10)&amp;""</f>
        <v>MUN</v>
      </c>
      <c r="G2" s="33" t="str">
        <f>VLOOKUP($A2,ヤマト入庫用!$A:$M,11)&amp;""</f>
        <v>ヤマト</v>
      </c>
      <c r="H2" s="33" t="str">
        <f>VLOOKUP($A2,ヤマト入庫用!$A:$M,12)&amp;""</f>
        <v>着払い</v>
      </c>
      <c r="J2" s="44" t="str">
        <f t="shared" ref="J2:J65" si="0">IF(F2="J-Mups",$B2,"")</f>
        <v/>
      </c>
      <c r="K2" s="33" t="str">
        <f t="shared" ref="K2:K65" si="1">IF($F2="J-Mups",$G2,"")</f>
        <v/>
      </c>
      <c r="L2" s="33" t="str">
        <f t="shared" ref="L2:L65" si="2">IF($F2="J-Mups",$H2,"")</f>
        <v/>
      </c>
      <c r="M2" s="33" t="str">
        <f t="shared" ref="M2:M65" si="3">IF($F2="J-Mups",1,"")</f>
        <v/>
      </c>
      <c r="N2" s="33" t="str">
        <f>IF($F2="J-Mups",VLOOKUP($B2,アルファベット!B:C,2,0),"")</f>
        <v/>
      </c>
      <c r="O2" s="33" t="str">
        <f t="shared" ref="O2:O65" si="4">IF($F2="J-Mups","-","")</f>
        <v/>
      </c>
      <c r="P2" s="33" t="str">
        <f>IF($F2="J-Mups",VLOOKUP($A2,ヤマト入庫用!A:H,6,0),"")</f>
        <v/>
      </c>
      <c r="Q2" s="33" t="str">
        <f t="shared" ref="Q2:Q65" si="5">IF($F2="J-Mups",IF(COUNTIF(P2,"*H*"),"H",IF(COUNTIF(P2,"*P*"),"P","B")),"")</f>
        <v/>
      </c>
      <c r="R2" s="21" t="str">
        <f>IF($F2="J-Mups",VLOOKUP($A2,ヤマト入庫用!A:I,9,0),"")</f>
        <v/>
      </c>
    </row>
    <row r="3" spans="1:18">
      <c r="A3" s="21">
        <v>2</v>
      </c>
      <c r="B3" s="34">
        <f ca="1">IF(D3&lt;&gt;"",VLOOKUP($A3,ヤマト入庫用!$A:$M,2),"")</f>
        <v>45694</v>
      </c>
      <c r="C3" s="21"/>
      <c r="D3" s="35" t="str">
        <f>VLOOKUP($A3,ヤマト入庫用!$A:$M,4)&amp;""</f>
        <v>A483926445520A</v>
      </c>
      <c r="E3" s="22">
        <f>IF(D3&lt;&gt;"",VLOOKUP($A3,ヤマト入庫用!$A:$M,5),"")</f>
        <v>3109151016354</v>
      </c>
      <c r="F3" s="33" t="str">
        <f>VLOOKUP($A3,ヤマト入庫用!$A:$M,10)&amp;""</f>
        <v>JCB</v>
      </c>
      <c r="G3" s="33" t="str">
        <f>VLOOKUP($A3,ヤマト入庫用!$A:$M,11)&amp;""</f>
        <v>ヤマト</v>
      </c>
      <c r="H3" s="33" t="str">
        <f>VLOOKUP($A3,ヤマト入庫用!$A:$M,12)&amp;""</f>
        <v>元払い</v>
      </c>
      <c r="J3" s="44" t="str">
        <f t="shared" si="0"/>
        <v/>
      </c>
      <c r="K3" s="33" t="str">
        <f t="shared" si="1"/>
        <v/>
      </c>
      <c r="L3" s="33" t="str">
        <f t="shared" si="2"/>
        <v/>
      </c>
      <c r="M3" s="33" t="str">
        <f t="shared" si="3"/>
        <v/>
      </c>
      <c r="N3" s="33" t="str">
        <f>IF($F3="J-Mups",VLOOKUP($B3,アルファベット!B:C,2,0),"")</f>
        <v/>
      </c>
      <c r="O3" s="33" t="str">
        <f t="shared" si="4"/>
        <v/>
      </c>
      <c r="P3" s="33" t="str">
        <f>IF($F3="J-Mups",VLOOKUP($A3,ヤマト入庫用!A:H,6,0),"")</f>
        <v/>
      </c>
      <c r="Q3" s="33" t="str">
        <f t="shared" si="5"/>
        <v/>
      </c>
      <c r="R3" s="21" t="str">
        <f>IF($F3="J-Mups",VLOOKUP($A3,ヤマト入庫用!A:I,9,0),"")</f>
        <v/>
      </c>
    </row>
    <row r="4" spans="1:18">
      <c r="A4" s="21">
        <v>3</v>
      </c>
      <c r="B4" s="34">
        <f ca="1">IF(D4&lt;&gt;"",VLOOKUP($A4,ヤマト入庫用!$A:$M,2),"")</f>
        <v>45694</v>
      </c>
      <c r="C4" s="21"/>
      <c r="D4" s="35" t="str">
        <f>VLOOKUP($A4,ヤマト入庫用!$A:$M,4)&amp;""</f>
        <v>A466984627911A</v>
      </c>
      <c r="E4" s="22">
        <f>IF(D4&lt;&gt;"",VLOOKUP($A4,ヤマト入庫用!$A:$M,5),"")</f>
        <v>7115151043645</v>
      </c>
      <c r="F4" s="33" t="str">
        <f>VLOOKUP($A4,ヤマト入庫用!$A:$M,10)&amp;""</f>
        <v>JCB</v>
      </c>
      <c r="G4" s="33" t="str">
        <f>VLOOKUP($A4,ヤマト入庫用!$A:$M,11)&amp;""</f>
        <v>ヤマト</v>
      </c>
      <c r="H4" s="33" t="str">
        <f>VLOOKUP($A4,ヤマト入庫用!$A:$M,12)&amp;""</f>
        <v>着払い</v>
      </c>
      <c r="J4" s="44" t="str">
        <f t="shared" si="0"/>
        <v/>
      </c>
      <c r="K4" s="33" t="str">
        <f t="shared" si="1"/>
        <v/>
      </c>
      <c r="L4" s="33" t="str">
        <f t="shared" si="2"/>
        <v/>
      </c>
      <c r="M4" s="33" t="str">
        <f t="shared" si="3"/>
        <v/>
      </c>
      <c r="N4" s="33" t="str">
        <f>IF($F4="J-Mups",VLOOKUP($B4,アルファベット!B:C,2,0),"")</f>
        <v/>
      </c>
      <c r="O4" s="33" t="str">
        <f t="shared" si="4"/>
        <v/>
      </c>
      <c r="P4" s="33" t="str">
        <f>IF($F4="J-Mups",VLOOKUP($A4,ヤマト入庫用!A:H,6,0),"")</f>
        <v/>
      </c>
      <c r="Q4" s="33" t="str">
        <f t="shared" si="5"/>
        <v/>
      </c>
      <c r="R4" s="21" t="str">
        <f>IF($F4="J-Mups",VLOOKUP($A4,ヤマト入庫用!A:I,9,0),"")</f>
        <v/>
      </c>
    </row>
    <row r="5" spans="1:18">
      <c r="A5" s="21">
        <v>4</v>
      </c>
      <c r="B5" s="34">
        <f ca="1">IF(D5&lt;&gt;"",VLOOKUP($A5,ヤマト入庫用!$A:$M,2),"")</f>
        <v>45694</v>
      </c>
      <c r="C5" s="21"/>
      <c r="D5" s="35" t="str">
        <f>VLOOKUP($A5,ヤマト入庫用!$A:$M,4)&amp;""</f>
        <v>A504696339254A</v>
      </c>
      <c r="E5" s="22">
        <f>IF(D5&lt;&gt;"",VLOOKUP($A5,ヤマト入庫用!$A:$M,5),"")</f>
        <v>3109151029618</v>
      </c>
      <c r="F5" s="33" t="str">
        <f>VLOOKUP($A5,ヤマト入庫用!$A:$M,10)&amp;""</f>
        <v>JCB</v>
      </c>
      <c r="G5" s="33" t="str">
        <f>VLOOKUP($A5,ヤマト入庫用!$A:$M,11)&amp;""</f>
        <v>ヤマト</v>
      </c>
      <c r="H5" s="33" t="str">
        <f>VLOOKUP($A5,ヤマト入庫用!$A:$M,12)&amp;""</f>
        <v>着払い</v>
      </c>
      <c r="J5" s="44" t="str">
        <f t="shared" si="0"/>
        <v/>
      </c>
      <c r="K5" s="33" t="str">
        <f t="shared" si="1"/>
        <v/>
      </c>
      <c r="L5" s="33" t="str">
        <f t="shared" si="2"/>
        <v/>
      </c>
      <c r="M5" s="33" t="str">
        <f t="shared" si="3"/>
        <v/>
      </c>
      <c r="N5" s="33" t="str">
        <f>IF($F5="J-Mups",VLOOKUP($B5,アルファベット!B:C,2,0),"")</f>
        <v/>
      </c>
      <c r="O5" s="33" t="str">
        <f t="shared" si="4"/>
        <v/>
      </c>
      <c r="P5" s="33" t="str">
        <f>IF($F5="J-Mups",VLOOKUP($A5,ヤマト入庫用!A:H,6,0),"")</f>
        <v/>
      </c>
      <c r="Q5" s="33" t="str">
        <f t="shared" si="5"/>
        <v/>
      </c>
      <c r="R5" s="21" t="str">
        <f>IF($F5="J-Mups",VLOOKUP($A5,ヤマト入庫用!A:I,9,0),"")</f>
        <v/>
      </c>
    </row>
    <row r="6" spans="1:18">
      <c r="A6" s="21">
        <v>5</v>
      </c>
      <c r="B6" s="34">
        <f ca="1">IF(D6&lt;&gt;"",VLOOKUP($A6,ヤマト入庫用!$A:$M,2),"")</f>
        <v>45694</v>
      </c>
      <c r="C6" s="21"/>
      <c r="D6" s="35" t="str">
        <f>VLOOKUP($A6,ヤマト入庫用!$A:$M,4)&amp;""</f>
        <v>A279040702625A</v>
      </c>
      <c r="E6" s="22">
        <f>IF(D6&lt;&gt;"",VLOOKUP($A6,ヤマト入庫用!$A:$M,5),"")</f>
        <v>4979051041743</v>
      </c>
      <c r="F6" s="33" t="str">
        <f>VLOOKUP($A6,ヤマト入庫用!$A:$M,10)&amp;""</f>
        <v>JCB</v>
      </c>
      <c r="G6" s="33" t="str">
        <f>VLOOKUP($A6,ヤマト入庫用!$A:$M,11)&amp;""</f>
        <v>ヤマト</v>
      </c>
      <c r="H6" s="33" t="str">
        <f>VLOOKUP($A6,ヤマト入庫用!$A:$M,12)&amp;""</f>
        <v>元払い</v>
      </c>
      <c r="J6" s="44" t="str">
        <f t="shared" si="0"/>
        <v/>
      </c>
      <c r="K6" s="33" t="str">
        <f t="shared" si="1"/>
        <v/>
      </c>
      <c r="L6" s="33" t="str">
        <f t="shared" si="2"/>
        <v/>
      </c>
      <c r="M6" s="33" t="str">
        <f t="shared" si="3"/>
        <v/>
      </c>
      <c r="N6" s="33" t="str">
        <f>IF($F6="J-Mups",VLOOKUP($B6,アルファベット!B:C,2,0),"")</f>
        <v/>
      </c>
      <c r="O6" s="33" t="str">
        <f t="shared" si="4"/>
        <v/>
      </c>
      <c r="P6" s="33" t="str">
        <f>IF($F6="J-Mups",VLOOKUP($A6,ヤマト入庫用!A:H,6,0),"")</f>
        <v/>
      </c>
      <c r="Q6" s="33" t="str">
        <f t="shared" si="5"/>
        <v/>
      </c>
      <c r="R6" s="21" t="str">
        <f>IF($F6="J-Mups",VLOOKUP($A6,ヤマト入庫用!A:I,9,0),"")</f>
        <v/>
      </c>
    </row>
    <row r="7" spans="1:18">
      <c r="A7" s="21">
        <v>6</v>
      </c>
      <c r="B7" s="34">
        <f ca="1">IF(D7&lt;&gt;"",VLOOKUP($A7,ヤマト入庫用!$A:$M,2),"")</f>
        <v>45694</v>
      </c>
      <c r="C7" s="21"/>
      <c r="D7" s="35" t="str">
        <f>VLOOKUP($A7,ヤマト入庫用!$A:$M,4)&amp;""</f>
        <v>A463918837653A</v>
      </c>
      <c r="E7" s="22">
        <f>IF(D7&lt;&gt;"",VLOOKUP($A7,ヤマト入庫用!$A:$M,5),"")</f>
        <v>5000156083783</v>
      </c>
      <c r="F7" s="33" t="str">
        <f>VLOOKUP($A7,ヤマト入庫用!$A:$M,10)&amp;""</f>
        <v>MUN</v>
      </c>
      <c r="G7" s="33" t="str">
        <f>VLOOKUP($A7,ヤマト入庫用!$A:$M,11)&amp;""</f>
        <v>ヤマト</v>
      </c>
      <c r="H7" s="33" t="str">
        <f>VLOOKUP($A7,ヤマト入庫用!$A:$M,12)&amp;""</f>
        <v>着払い</v>
      </c>
      <c r="J7" s="44" t="str">
        <f t="shared" si="0"/>
        <v/>
      </c>
      <c r="K7" s="33" t="str">
        <f t="shared" si="1"/>
        <v/>
      </c>
      <c r="L7" s="33" t="str">
        <f t="shared" si="2"/>
        <v/>
      </c>
      <c r="M7" s="33" t="str">
        <f t="shared" si="3"/>
        <v/>
      </c>
      <c r="N7" s="33" t="str">
        <f>IF($F7="J-Mups",VLOOKUP($B7,アルファベット!B:C,2,0),"")</f>
        <v/>
      </c>
      <c r="O7" s="33" t="str">
        <f t="shared" si="4"/>
        <v/>
      </c>
      <c r="P7" s="33" t="str">
        <f>IF($F7="J-Mups",VLOOKUP($A7,ヤマト入庫用!A:H,6,0),"")</f>
        <v/>
      </c>
      <c r="Q7" s="33" t="str">
        <f t="shared" si="5"/>
        <v/>
      </c>
      <c r="R7" s="21" t="str">
        <f>IF($F7="J-Mups",VLOOKUP($A7,ヤマト入庫用!A:I,9,0),"")</f>
        <v/>
      </c>
    </row>
    <row r="8" spans="1:18">
      <c r="A8" s="21">
        <v>7</v>
      </c>
      <c r="B8" s="34">
        <f ca="1">IF(D8&lt;&gt;"",VLOOKUP($A8,ヤマト入庫用!$A:$M,2),"")</f>
        <v>45694</v>
      </c>
      <c r="C8" s="21"/>
      <c r="D8" s="35" t="str">
        <f>VLOOKUP($A8,ヤマト入庫用!$A:$M,4)&amp;""</f>
        <v>A494237690155A</v>
      </c>
      <c r="E8" s="22">
        <f>IF(D8&lt;&gt;"",VLOOKUP($A8,ヤマト入庫用!$A:$M,5),"")</f>
        <v>0</v>
      </c>
      <c r="F8" s="33" t="str">
        <f>VLOOKUP($A8,ヤマト入庫用!$A:$M,10)&amp;""</f>
        <v>J-Mups</v>
      </c>
      <c r="G8" s="33" t="str">
        <f>VLOOKUP($A8,ヤマト入庫用!$A:$M,11)&amp;""</f>
        <v>ヤマト</v>
      </c>
      <c r="H8" s="33" t="str">
        <f>VLOOKUP($A8,ヤマト入庫用!$A:$M,12)&amp;""</f>
        <v>元払い</v>
      </c>
      <c r="J8" s="44"/>
      <c r="K8" s="33"/>
      <c r="L8" s="33"/>
      <c r="M8" s="33"/>
      <c r="N8" s="33"/>
      <c r="O8" s="33"/>
      <c r="P8" s="33"/>
      <c r="Q8" s="33"/>
      <c r="R8" s="21"/>
    </row>
    <row r="9" spans="1:18">
      <c r="A9" s="21">
        <v>8</v>
      </c>
      <c r="B9" s="34">
        <f ca="1">IF(D9&lt;&gt;"",VLOOKUP($A9,ヤマト入庫用!$A:$M,2),"")</f>
        <v>45694</v>
      </c>
      <c r="C9" s="21"/>
      <c r="D9" s="35" t="str">
        <f>VLOOKUP($A9,ヤマト入庫用!$A:$M,4)&amp;""</f>
        <v>A503075758334A</v>
      </c>
      <c r="E9" s="22">
        <f>IF(D9&lt;&gt;"",VLOOKUP($A9,ヤマト入庫用!$A:$M,5),"")</f>
        <v>4966251069624</v>
      </c>
      <c r="F9" s="33" t="str">
        <f>VLOOKUP($A9,ヤマト入庫用!$A:$M,10)&amp;""</f>
        <v>MUN</v>
      </c>
      <c r="G9" s="33" t="str">
        <f>VLOOKUP($A9,ヤマト入庫用!$A:$M,11)&amp;""</f>
        <v>ヤマト</v>
      </c>
      <c r="H9" s="33" t="str">
        <f>VLOOKUP($A9,ヤマト入庫用!$A:$M,12)&amp;""</f>
        <v>着払い</v>
      </c>
      <c r="J9" s="44" t="str">
        <f t="shared" si="0"/>
        <v/>
      </c>
      <c r="K9" s="33" t="str">
        <f t="shared" si="1"/>
        <v/>
      </c>
      <c r="L9" s="33" t="str">
        <f t="shared" si="2"/>
        <v/>
      </c>
      <c r="M9" s="33" t="str">
        <f t="shared" si="3"/>
        <v/>
      </c>
      <c r="N9" s="33" t="str">
        <f>IF($F9="J-Mups",VLOOKUP($B9,アルファベット!B:C,2,0),"")</f>
        <v/>
      </c>
      <c r="O9" s="33" t="str">
        <f t="shared" si="4"/>
        <v/>
      </c>
      <c r="P9" s="33" t="str">
        <f>IF($F9="J-Mups",VLOOKUP($A9,ヤマト入庫用!A:H,6,0),"")</f>
        <v/>
      </c>
      <c r="Q9" s="33" t="str">
        <f t="shared" si="5"/>
        <v/>
      </c>
      <c r="R9" s="21" t="str">
        <f>IF($F9="J-Mups",VLOOKUP($A9,ヤマト入庫用!A:I,9,0),"")</f>
        <v/>
      </c>
    </row>
    <row r="10" spans="1:18">
      <c r="A10" s="21">
        <v>9</v>
      </c>
      <c r="B10" s="34">
        <f ca="1">IF(D10&lt;&gt;"",VLOOKUP($A10,ヤマト入庫用!$A:$M,2),"")</f>
        <v>45694</v>
      </c>
      <c r="C10" s="21"/>
      <c r="D10" s="35" t="str">
        <f>VLOOKUP($A10,ヤマト入庫用!$A:$M,4)&amp;""</f>
        <v>A466984594160A</v>
      </c>
      <c r="E10" s="22">
        <f>IF(D10&lt;&gt;"",VLOOKUP($A10,ヤマト入庫用!$A:$M,5),"")</f>
        <v>0</v>
      </c>
      <c r="F10" s="33" t="str">
        <f>VLOOKUP($A10,ヤマト入庫用!$A:$M,10)&amp;""</f>
        <v>J-Mups</v>
      </c>
      <c r="G10" s="33" t="str">
        <f>VLOOKUP($A10,ヤマト入庫用!$A:$M,11)&amp;""</f>
        <v>ヤマト</v>
      </c>
      <c r="H10" s="33" t="str">
        <f>VLOOKUP($A10,ヤマト入庫用!$A:$M,12)&amp;""</f>
        <v>着払い</v>
      </c>
      <c r="J10" s="44">
        <f t="shared" ca="1" si="0"/>
        <v>45694</v>
      </c>
      <c r="K10" s="33" t="str">
        <f t="shared" si="1"/>
        <v>ヤマト</v>
      </c>
      <c r="L10" s="33" t="str">
        <f t="shared" si="2"/>
        <v>着払い</v>
      </c>
      <c r="M10" s="33">
        <f t="shared" si="3"/>
        <v>1</v>
      </c>
      <c r="N10" s="33" t="str">
        <f ca="1">IF($F10="J-Mups",VLOOKUP($B10,アルファベット!B:C,2,0),"")</f>
        <v>D</v>
      </c>
      <c r="O10" s="33" t="str">
        <f t="shared" si="4"/>
        <v>-</v>
      </c>
      <c r="P10" s="33" t="str">
        <f>IF($F10="J-Mups",VLOOKUP($A10,ヤマト入庫用!A:H,6,0),"")</f>
        <v>F2</v>
      </c>
      <c r="Q10" s="33" t="str">
        <f t="shared" si="5"/>
        <v>B</v>
      </c>
      <c r="R10" s="21" t="str">
        <f>IF($F10="J-Mups",VLOOKUP($A10,ヤマト入庫用!A:I,9,0),"")</f>
        <v>au半道橋</v>
      </c>
    </row>
    <row r="11" spans="1:18">
      <c r="A11" s="21">
        <v>10</v>
      </c>
      <c r="B11" s="34">
        <f ca="1">IF(D11&lt;&gt;"",VLOOKUP($A11,ヤマト入庫用!$A:$M,2),"")</f>
        <v>45694</v>
      </c>
      <c r="C11" s="21"/>
      <c r="D11" s="35" t="str">
        <f>VLOOKUP($A11,ヤマト入庫用!$A:$M,4)&amp;""</f>
        <v>A499412472705A</v>
      </c>
      <c r="E11" s="22">
        <f>IF(D11&lt;&gt;"",VLOOKUP($A11,ヤマト入庫用!$A:$M,5),"")</f>
        <v>4968151099632</v>
      </c>
      <c r="F11" s="33" t="str">
        <f>VLOOKUP($A11,ヤマト入庫用!$A:$M,10)&amp;""</f>
        <v>JCB</v>
      </c>
      <c r="G11" s="33" t="str">
        <f>VLOOKUP($A11,ヤマト入庫用!$A:$M,11)&amp;""</f>
        <v>ヤマト</v>
      </c>
      <c r="H11" s="33" t="str">
        <f>VLOOKUP($A11,ヤマト入庫用!$A:$M,12)&amp;""</f>
        <v>着払い</v>
      </c>
      <c r="J11" s="44" t="str">
        <f t="shared" si="0"/>
        <v/>
      </c>
      <c r="K11" s="33" t="str">
        <f t="shared" si="1"/>
        <v/>
      </c>
      <c r="L11" s="33" t="str">
        <f t="shared" si="2"/>
        <v/>
      </c>
      <c r="M11" s="33" t="str">
        <f t="shared" si="3"/>
        <v/>
      </c>
      <c r="N11" s="33" t="str">
        <f>IF($F11="J-Mups",VLOOKUP($B11,アルファベット!B:C,2,0),"")</f>
        <v/>
      </c>
      <c r="O11" s="33" t="str">
        <f t="shared" si="4"/>
        <v/>
      </c>
      <c r="P11" s="33" t="str">
        <f>IF($F11="J-Mups",VLOOKUP($A11,ヤマト入庫用!A:H,6,0),"")</f>
        <v/>
      </c>
      <c r="Q11" s="33" t="str">
        <f t="shared" si="5"/>
        <v/>
      </c>
      <c r="R11" s="21" t="str">
        <f>IF($F11="J-Mups",VLOOKUP($A11,ヤマト入庫用!A:I,9,0),"")</f>
        <v/>
      </c>
    </row>
    <row r="12" spans="1:18">
      <c r="A12" s="21">
        <v>11</v>
      </c>
      <c r="B12" s="34">
        <f ca="1">IF(D12&lt;&gt;"",VLOOKUP($A12,ヤマト入庫用!$A:$M,2),"")</f>
        <v>45694</v>
      </c>
      <c r="C12" s="21"/>
      <c r="D12" s="35" t="str">
        <f>VLOOKUP($A12,ヤマト入庫用!$A:$M,4)&amp;""</f>
        <v>A499692285643A</v>
      </c>
      <c r="E12" s="22">
        <f>IF(D12&lt;&gt;"",VLOOKUP($A12,ヤマト入庫用!$A:$M,5),"")</f>
        <v>4968151099662</v>
      </c>
      <c r="F12" s="33" t="str">
        <f>VLOOKUP($A12,ヤマト入庫用!$A:$M,10)&amp;""</f>
        <v>JCB</v>
      </c>
      <c r="G12" s="33" t="str">
        <f>VLOOKUP($A12,ヤマト入庫用!$A:$M,11)&amp;""</f>
        <v>ヤマト</v>
      </c>
      <c r="H12" s="33" t="str">
        <f>VLOOKUP($A12,ヤマト入庫用!$A:$M,12)&amp;""</f>
        <v>着払い</v>
      </c>
      <c r="J12" s="44" t="str">
        <f t="shared" si="0"/>
        <v/>
      </c>
      <c r="K12" s="33" t="str">
        <f t="shared" si="1"/>
        <v/>
      </c>
      <c r="L12" s="33" t="str">
        <f t="shared" si="2"/>
        <v/>
      </c>
      <c r="M12" s="33" t="str">
        <f t="shared" si="3"/>
        <v/>
      </c>
      <c r="N12" s="33" t="str">
        <f>IF($F12="J-Mups",VLOOKUP($B12,アルファベット!B:C,2,0),"")</f>
        <v/>
      </c>
      <c r="O12" s="33" t="str">
        <f t="shared" si="4"/>
        <v/>
      </c>
      <c r="P12" s="33" t="str">
        <f>IF($F12="J-Mups",VLOOKUP($A12,ヤマト入庫用!A:H,6,0),"")</f>
        <v/>
      </c>
      <c r="Q12" s="33" t="str">
        <f t="shared" si="5"/>
        <v/>
      </c>
      <c r="R12" s="21" t="str">
        <f>IF($F12="J-Mups",VLOOKUP($A12,ヤマト入庫用!A:I,9,0),"")</f>
        <v/>
      </c>
    </row>
    <row r="13" spans="1:18">
      <c r="A13" s="21">
        <v>12</v>
      </c>
      <c r="B13" s="34">
        <f ca="1">IF(D13&lt;&gt;"",VLOOKUP($A13,ヤマト入庫用!$A:$M,2),"")</f>
        <v>45694</v>
      </c>
      <c r="C13" s="21"/>
      <c r="D13" s="35" t="str">
        <f>VLOOKUP($A13,ヤマト入庫用!$A:$M,4)&amp;""</f>
        <v>A499692285632A</v>
      </c>
      <c r="E13" s="22">
        <f>IF(D13&lt;&gt;"",VLOOKUP($A13,ヤマト入庫用!$A:$M,5),"")</f>
        <v>3109151093326</v>
      </c>
      <c r="F13" s="33" t="str">
        <f>VLOOKUP($A13,ヤマト入庫用!$A:$M,10)&amp;""</f>
        <v>JCB</v>
      </c>
      <c r="G13" s="33" t="str">
        <f>VLOOKUP($A13,ヤマト入庫用!$A:$M,11)&amp;""</f>
        <v>ヤマト</v>
      </c>
      <c r="H13" s="33" t="str">
        <f>VLOOKUP($A13,ヤマト入庫用!$A:$M,12)&amp;""</f>
        <v>着払い</v>
      </c>
      <c r="J13" s="44" t="str">
        <f t="shared" si="0"/>
        <v/>
      </c>
      <c r="K13" s="33" t="str">
        <f t="shared" si="1"/>
        <v/>
      </c>
      <c r="L13" s="33" t="str">
        <f t="shared" si="2"/>
        <v/>
      </c>
      <c r="M13" s="33" t="str">
        <f t="shared" si="3"/>
        <v/>
      </c>
      <c r="N13" s="33" t="str">
        <f>IF($F13="J-Mups",VLOOKUP($B13,アルファベット!B:C,2,0),"")</f>
        <v/>
      </c>
      <c r="O13" s="33" t="str">
        <f t="shared" si="4"/>
        <v/>
      </c>
      <c r="P13" s="33" t="str">
        <f>IF($F13="J-Mups",VLOOKUP($A13,ヤマト入庫用!A:H,6,0),"")</f>
        <v/>
      </c>
      <c r="Q13" s="33" t="str">
        <f t="shared" si="5"/>
        <v/>
      </c>
      <c r="R13" s="21" t="str">
        <f>IF($F13="J-Mups",VLOOKUP($A13,ヤマト入庫用!A:I,9,0),"")</f>
        <v/>
      </c>
    </row>
    <row r="14" spans="1:18">
      <c r="A14" s="21">
        <v>13</v>
      </c>
      <c r="B14" s="34">
        <f ca="1">IF(D14&lt;&gt;"",VLOOKUP($A14,ヤマト入庫用!$A:$M,2),"")</f>
        <v>45694</v>
      </c>
      <c r="C14" s="21"/>
      <c r="D14" s="35" t="str">
        <f>VLOOKUP($A14,ヤマト入庫用!$A:$M,4)&amp;""</f>
        <v>A468130581726A</v>
      </c>
      <c r="E14" s="22">
        <f>IF(D14&lt;&gt;"",VLOOKUP($A14,ヤマト入庫用!$A:$M,5),"")</f>
        <v>4967951011506</v>
      </c>
      <c r="F14" s="33" t="str">
        <f>VLOOKUP($A14,ヤマト入庫用!$A:$M,10)&amp;""</f>
        <v>JCB</v>
      </c>
      <c r="G14" s="33" t="str">
        <f>VLOOKUP($A14,ヤマト入庫用!$A:$M,11)&amp;""</f>
        <v>ヤマト</v>
      </c>
      <c r="H14" s="33" t="str">
        <f>VLOOKUP($A14,ヤマト入庫用!$A:$M,12)&amp;""</f>
        <v>元払い</v>
      </c>
      <c r="J14" s="44" t="str">
        <f t="shared" si="0"/>
        <v/>
      </c>
      <c r="K14" s="33" t="str">
        <f t="shared" si="1"/>
        <v/>
      </c>
      <c r="L14" s="33" t="str">
        <f t="shared" si="2"/>
        <v/>
      </c>
      <c r="M14" s="33" t="str">
        <f t="shared" si="3"/>
        <v/>
      </c>
      <c r="N14" s="33" t="str">
        <f>IF($F14="J-Mups",VLOOKUP($B14,アルファベット!B:C,2,0),"")</f>
        <v/>
      </c>
      <c r="O14" s="33" t="str">
        <f t="shared" si="4"/>
        <v/>
      </c>
      <c r="P14" s="33" t="str">
        <f>IF($F14="J-Mups",VLOOKUP($A14,ヤマト入庫用!A:H,6,0),"")</f>
        <v/>
      </c>
      <c r="Q14" s="33" t="str">
        <f t="shared" si="5"/>
        <v/>
      </c>
      <c r="R14" s="21" t="str">
        <f>IF($F14="J-Mups",VLOOKUP($A14,ヤマト入庫用!A:I,9,0),"")</f>
        <v/>
      </c>
    </row>
    <row r="15" spans="1:18">
      <c r="A15" s="21">
        <v>14</v>
      </c>
      <c r="B15" s="34">
        <f ca="1">IF(D15&lt;&gt;"",VLOOKUP($A15,ヤマト入庫用!$A:$M,2),"")</f>
        <v>45694</v>
      </c>
      <c r="C15" s="21"/>
      <c r="D15" s="35" t="str">
        <f>VLOOKUP($A15,ヤマト入庫用!$A:$M,4)&amp;""</f>
        <v>A498044004802A</v>
      </c>
      <c r="E15" s="22">
        <f>IF(D15&lt;&gt;"",VLOOKUP($A15,ヤマト入庫用!$A:$M,5),"")</f>
        <v>4974351031196</v>
      </c>
      <c r="F15" s="33" t="str">
        <f>VLOOKUP($A15,ヤマト入庫用!$A:$M,10)&amp;""</f>
        <v>JCB</v>
      </c>
      <c r="G15" s="33" t="str">
        <f>VLOOKUP($A15,ヤマト入庫用!$A:$M,11)&amp;""</f>
        <v>ヤマト</v>
      </c>
      <c r="H15" s="33" t="str">
        <f>VLOOKUP($A15,ヤマト入庫用!$A:$M,12)&amp;""</f>
        <v>着払い</v>
      </c>
      <c r="J15" s="44" t="str">
        <f t="shared" si="0"/>
        <v/>
      </c>
      <c r="K15" s="33" t="str">
        <f t="shared" si="1"/>
        <v/>
      </c>
      <c r="L15" s="33" t="str">
        <f t="shared" si="2"/>
        <v/>
      </c>
      <c r="M15" s="33" t="str">
        <f t="shared" si="3"/>
        <v/>
      </c>
      <c r="N15" s="33" t="str">
        <f>IF($F15="J-Mups",VLOOKUP($B15,アルファベット!B:C,2,0),"")</f>
        <v/>
      </c>
      <c r="O15" s="33" t="str">
        <f t="shared" si="4"/>
        <v/>
      </c>
      <c r="P15" s="33" t="str">
        <f>IF($F15="J-Mups",VLOOKUP($A15,ヤマト入庫用!A:H,6,0),"")</f>
        <v/>
      </c>
      <c r="Q15" s="33" t="str">
        <f t="shared" si="5"/>
        <v/>
      </c>
      <c r="R15" s="21" t="str">
        <f>IF($F15="J-Mups",VLOOKUP($A15,ヤマト入庫用!A:I,9,0),"")</f>
        <v/>
      </c>
    </row>
    <row r="16" spans="1:18">
      <c r="A16" s="21">
        <v>15</v>
      </c>
      <c r="B16" s="34">
        <f ca="1">IF(D16&lt;&gt;"",VLOOKUP($A16,ヤマト入庫用!$A:$M,2),"")</f>
        <v>45694</v>
      </c>
      <c r="C16" s="21"/>
      <c r="D16" s="35" t="str">
        <f>VLOOKUP($A16,ヤマト入庫用!$A:$M,4)&amp;""</f>
        <v>A499692285610A</v>
      </c>
      <c r="E16" s="22">
        <f>IF(D16&lt;&gt;"",VLOOKUP($A16,ヤマト入庫用!$A:$M,5),"")</f>
        <v>4968151099841</v>
      </c>
      <c r="F16" s="33" t="str">
        <f>VLOOKUP($A16,ヤマト入庫用!$A:$M,10)&amp;""</f>
        <v>JCB</v>
      </c>
      <c r="G16" s="33" t="str">
        <f>VLOOKUP($A16,ヤマト入庫用!$A:$M,11)&amp;""</f>
        <v>ヤマト</v>
      </c>
      <c r="H16" s="33" t="str">
        <f>VLOOKUP($A16,ヤマト入庫用!$A:$M,12)&amp;""</f>
        <v>着払い</v>
      </c>
      <c r="J16" s="44" t="str">
        <f t="shared" si="0"/>
        <v/>
      </c>
      <c r="K16" s="33" t="str">
        <f t="shared" si="1"/>
        <v/>
      </c>
      <c r="L16" s="33" t="str">
        <f t="shared" si="2"/>
        <v/>
      </c>
      <c r="M16" s="33" t="str">
        <f t="shared" si="3"/>
        <v/>
      </c>
      <c r="N16" s="33" t="str">
        <f>IF($F16="J-Mups",VLOOKUP($B16,アルファベット!B:C,2,0),"")</f>
        <v/>
      </c>
      <c r="O16" s="33" t="str">
        <f t="shared" si="4"/>
        <v/>
      </c>
      <c r="P16" s="33" t="str">
        <f>IF($F16="J-Mups",VLOOKUP($A16,ヤマト入庫用!A:H,6,0),"")</f>
        <v/>
      </c>
      <c r="Q16" s="33" t="str">
        <f t="shared" si="5"/>
        <v/>
      </c>
      <c r="R16" s="21" t="str">
        <f>IF($F16="J-Mups",VLOOKUP($A16,ヤマト入庫用!A:I,9,0),"")</f>
        <v/>
      </c>
    </row>
    <row r="17" spans="1:18">
      <c r="A17" s="21">
        <v>16</v>
      </c>
      <c r="B17" s="34">
        <f ca="1">IF(D17&lt;&gt;"",VLOOKUP($A17,ヤマト入庫用!$A:$M,2),"")</f>
        <v>45694</v>
      </c>
      <c r="C17" s="21"/>
      <c r="D17" s="35" t="str">
        <f>VLOOKUP($A17,ヤマト入庫用!$A:$M,4)&amp;""</f>
        <v>A493852221774A</v>
      </c>
      <c r="E17" s="22">
        <f>IF(D17&lt;&gt;"",VLOOKUP($A17,ヤマト入庫用!$A:$M,5),"")</f>
        <v>7115151043646</v>
      </c>
      <c r="F17" s="33" t="str">
        <f>VLOOKUP($A17,ヤマト入庫用!$A:$M,10)&amp;""</f>
        <v>JCB</v>
      </c>
      <c r="G17" s="33" t="str">
        <f>VLOOKUP($A17,ヤマト入庫用!$A:$M,11)&amp;""</f>
        <v>ヤマト</v>
      </c>
      <c r="H17" s="33" t="str">
        <f>VLOOKUP($A17,ヤマト入庫用!$A:$M,12)&amp;""</f>
        <v>元払い</v>
      </c>
      <c r="J17" s="44" t="str">
        <f t="shared" si="0"/>
        <v/>
      </c>
      <c r="K17" s="33" t="str">
        <f t="shared" si="1"/>
        <v/>
      </c>
      <c r="L17" s="33" t="str">
        <f t="shared" si="2"/>
        <v/>
      </c>
      <c r="M17" s="33" t="str">
        <f t="shared" si="3"/>
        <v/>
      </c>
      <c r="N17" s="33" t="str">
        <f>IF($F17="J-Mups",VLOOKUP($B17,アルファベット!B:C,2,0),"")</f>
        <v/>
      </c>
      <c r="O17" s="33" t="str">
        <f t="shared" si="4"/>
        <v/>
      </c>
      <c r="P17" s="33" t="str">
        <f>IF($F17="J-Mups",VLOOKUP($A17,ヤマト入庫用!A:H,6,0),"")</f>
        <v/>
      </c>
      <c r="Q17" s="33" t="str">
        <f t="shared" si="5"/>
        <v/>
      </c>
      <c r="R17" s="21" t="str">
        <f>IF($F17="J-Mups",VLOOKUP($A17,ヤマト入庫用!A:I,9,0),"")</f>
        <v/>
      </c>
    </row>
    <row r="18" spans="1:18">
      <c r="A18" s="21">
        <v>17</v>
      </c>
      <c r="B18" s="34">
        <f ca="1">IF(D18&lt;&gt;"",VLOOKUP($A18,ヤマト入庫用!$A:$M,2),"")</f>
        <v>45694</v>
      </c>
      <c r="C18" s="21"/>
      <c r="D18" s="35" t="str">
        <f>VLOOKUP($A18,ヤマト入庫用!$A:$M,4)&amp;""</f>
        <v>A503126480275A</v>
      </c>
      <c r="E18" s="22">
        <f>IF(D18&lt;&gt;"",VLOOKUP($A18,ヤマト入庫用!$A:$M,5),"")</f>
        <v>4974351058958</v>
      </c>
      <c r="F18" s="33" t="str">
        <f>VLOOKUP($A18,ヤマト入庫用!$A:$M,10)&amp;""</f>
        <v>JCB</v>
      </c>
      <c r="G18" s="33" t="str">
        <f>VLOOKUP($A18,ヤマト入庫用!$A:$M,11)&amp;""</f>
        <v>ヤマト</v>
      </c>
      <c r="H18" s="33" t="str">
        <f>VLOOKUP($A18,ヤマト入庫用!$A:$M,12)&amp;""</f>
        <v>元払い</v>
      </c>
      <c r="J18" s="44" t="str">
        <f t="shared" si="0"/>
        <v/>
      </c>
      <c r="K18" s="33" t="str">
        <f t="shared" si="1"/>
        <v/>
      </c>
      <c r="L18" s="33" t="str">
        <f t="shared" si="2"/>
        <v/>
      </c>
      <c r="M18" s="33" t="str">
        <f t="shared" si="3"/>
        <v/>
      </c>
      <c r="N18" s="33" t="str">
        <f>IF($F18="J-Mups",VLOOKUP($B18,アルファベット!B:C,2,0),"")</f>
        <v/>
      </c>
      <c r="O18" s="33" t="str">
        <f t="shared" si="4"/>
        <v/>
      </c>
      <c r="P18" s="33" t="str">
        <f>IF($F18="J-Mups",VLOOKUP($A18,ヤマト入庫用!A:H,6,0),"")</f>
        <v/>
      </c>
      <c r="Q18" s="33" t="str">
        <f t="shared" si="5"/>
        <v/>
      </c>
      <c r="R18" s="21" t="str">
        <f>IF($F18="J-Mups",VLOOKUP($A18,ヤマト入庫用!A:I,9,0),"")</f>
        <v/>
      </c>
    </row>
    <row r="19" spans="1:18">
      <c r="A19" s="21">
        <v>18</v>
      </c>
      <c r="B19" s="34">
        <f ca="1">IF(D19&lt;&gt;"",VLOOKUP($A19,ヤマト入庫用!$A:$M,2),"")</f>
        <v>45694</v>
      </c>
      <c r="C19" s="21"/>
      <c r="D19" s="35" t="str">
        <f>VLOOKUP($A19,ヤマト入庫用!$A:$M,4)&amp;""</f>
        <v>A503126480275A</v>
      </c>
      <c r="E19" s="22">
        <f>IF(D19&lt;&gt;"",VLOOKUP($A19,ヤマト入庫用!$A:$M,5),"")</f>
        <v>4974351063046</v>
      </c>
      <c r="F19" s="33" t="str">
        <f>VLOOKUP($A19,ヤマト入庫用!$A:$M,10)&amp;""</f>
        <v>JCB</v>
      </c>
      <c r="G19" s="33" t="str">
        <f>VLOOKUP($A19,ヤマト入庫用!$A:$M,11)&amp;""</f>
        <v>ヤマト</v>
      </c>
      <c r="H19" s="33" t="str">
        <f>VLOOKUP($A19,ヤマト入庫用!$A:$M,12)&amp;""</f>
        <v>元払い</v>
      </c>
      <c r="J19" s="44" t="str">
        <f t="shared" si="0"/>
        <v/>
      </c>
      <c r="K19" s="33" t="str">
        <f t="shared" si="1"/>
        <v/>
      </c>
      <c r="L19" s="33" t="str">
        <f t="shared" si="2"/>
        <v/>
      </c>
      <c r="M19" s="33" t="str">
        <f t="shared" si="3"/>
        <v/>
      </c>
      <c r="N19" s="33" t="str">
        <f>IF($F19="J-Mups",VLOOKUP($B19,アルファベット!B:C,2,0),"")</f>
        <v/>
      </c>
      <c r="O19" s="33" t="str">
        <f t="shared" si="4"/>
        <v/>
      </c>
      <c r="P19" s="33" t="str">
        <f>IF($F19="J-Mups",VLOOKUP($A19,ヤマト入庫用!A:H,6,0),"")</f>
        <v/>
      </c>
      <c r="Q19" s="33" t="str">
        <f t="shared" si="5"/>
        <v/>
      </c>
      <c r="R19" s="21" t="str">
        <f>IF($F19="J-Mups",VLOOKUP($A19,ヤマト入庫用!A:I,9,0),"")</f>
        <v/>
      </c>
    </row>
    <row r="20" spans="1:18">
      <c r="A20" s="21">
        <v>19</v>
      </c>
      <c r="B20" s="34">
        <f ca="1">IF(D20&lt;&gt;"",VLOOKUP($A20,ヤマト入庫用!$A:$M,2),"")</f>
        <v>45694</v>
      </c>
      <c r="C20" s="21"/>
      <c r="D20" s="35" t="str">
        <f>VLOOKUP($A20,ヤマト入庫用!$A:$M,4)&amp;""</f>
        <v>A503126480275A</v>
      </c>
      <c r="E20" s="22">
        <f>IF(D20&lt;&gt;"",VLOOKUP($A20,ヤマト入庫用!$A:$M,5),"")</f>
        <v>4966251064126</v>
      </c>
      <c r="F20" s="33" t="str">
        <f>VLOOKUP($A20,ヤマト入庫用!$A:$M,10)&amp;""</f>
        <v>MUN</v>
      </c>
      <c r="G20" s="33" t="str">
        <f>VLOOKUP($A20,ヤマト入庫用!$A:$M,11)&amp;""</f>
        <v>ヤマト</v>
      </c>
      <c r="H20" s="33" t="str">
        <f>VLOOKUP($A20,ヤマト入庫用!$A:$M,12)&amp;""</f>
        <v>元払い</v>
      </c>
      <c r="J20" s="44" t="str">
        <f t="shared" si="0"/>
        <v/>
      </c>
      <c r="K20" s="33" t="str">
        <f t="shared" si="1"/>
        <v/>
      </c>
      <c r="L20" s="33" t="str">
        <f t="shared" si="2"/>
        <v/>
      </c>
      <c r="M20" s="33" t="str">
        <f t="shared" si="3"/>
        <v/>
      </c>
      <c r="N20" s="33" t="str">
        <f>IF($F20="J-Mups",VLOOKUP($B20,アルファベット!B:C,2,0),"")</f>
        <v/>
      </c>
      <c r="O20" s="33" t="str">
        <f t="shared" si="4"/>
        <v/>
      </c>
      <c r="P20" s="33" t="str">
        <f>IF($F20="J-Mups",VLOOKUP($A20,ヤマト入庫用!A:H,6,0),"")</f>
        <v/>
      </c>
      <c r="Q20" s="33" t="str">
        <f t="shared" si="5"/>
        <v/>
      </c>
      <c r="R20" s="21" t="str">
        <f>IF($F20="J-Mups",VLOOKUP($A20,ヤマト入庫用!A:I,9,0),"")</f>
        <v/>
      </c>
    </row>
    <row r="21" spans="1:18">
      <c r="A21" s="21">
        <v>20</v>
      </c>
      <c r="B21" s="34">
        <f ca="1">IF(D21&lt;&gt;"",VLOOKUP($A21,ヤマト入庫用!$A:$M,2),"")</f>
        <v>45694</v>
      </c>
      <c r="C21" s="21"/>
      <c r="D21" s="35" t="str">
        <f>VLOOKUP($A21,ヤマト入庫用!$A:$M,4)&amp;""</f>
        <v>A499692285654A</v>
      </c>
      <c r="E21" s="22">
        <f>IF(D21&lt;&gt;"",VLOOKUP($A21,ヤマト入庫用!$A:$M,5),"")</f>
        <v>3109151093286</v>
      </c>
      <c r="F21" s="33" t="str">
        <f>VLOOKUP($A21,ヤマト入庫用!$A:$M,10)&amp;""</f>
        <v>JCB</v>
      </c>
      <c r="G21" s="33" t="str">
        <f>VLOOKUP($A21,ヤマト入庫用!$A:$M,11)&amp;""</f>
        <v>ヤマト</v>
      </c>
      <c r="H21" s="33" t="str">
        <f>VLOOKUP($A21,ヤマト入庫用!$A:$M,12)&amp;""</f>
        <v>着払い</v>
      </c>
      <c r="J21" s="44" t="str">
        <f t="shared" si="0"/>
        <v/>
      </c>
      <c r="K21" s="33" t="str">
        <f t="shared" si="1"/>
        <v/>
      </c>
      <c r="L21" s="33" t="str">
        <f t="shared" si="2"/>
        <v/>
      </c>
      <c r="M21" s="33" t="str">
        <f t="shared" si="3"/>
        <v/>
      </c>
      <c r="N21" s="33" t="str">
        <f>IF($F21="J-Mups",VLOOKUP($B21,アルファベット!B:C,2,0),"")</f>
        <v/>
      </c>
      <c r="O21" s="33" t="str">
        <f t="shared" si="4"/>
        <v/>
      </c>
      <c r="P21" s="33" t="str">
        <f>IF($F21="J-Mups",VLOOKUP($A21,ヤマト入庫用!A:H,6,0),"")</f>
        <v/>
      </c>
      <c r="Q21" s="33" t="str">
        <f t="shared" si="5"/>
        <v/>
      </c>
      <c r="R21" s="21" t="str">
        <f>IF($F21="J-Mups",VLOOKUP($A21,ヤマト入庫用!A:I,9,0),"")</f>
        <v/>
      </c>
    </row>
    <row r="22" spans="1:18">
      <c r="A22" s="21">
        <v>21</v>
      </c>
      <c r="B22" s="34">
        <f ca="1">IF(D22&lt;&gt;"",VLOOKUP($A22,ヤマト入庫用!$A:$M,2),"")</f>
        <v>45694</v>
      </c>
      <c r="C22" s="21"/>
      <c r="D22" s="35" t="str">
        <f>VLOOKUP($A22,ヤマト入庫用!$A:$M,4)&amp;""</f>
        <v>A499412472716A</v>
      </c>
      <c r="E22" s="22">
        <f>IF(D22&lt;&gt;"",VLOOKUP($A22,ヤマト入庫用!$A:$M,5),"")</f>
        <v>4968151099606</v>
      </c>
      <c r="F22" s="33" t="str">
        <f>VLOOKUP($A22,ヤマト入庫用!$A:$M,10)&amp;""</f>
        <v>JCB</v>
      </c>
      <c r="G22" s="33" t="str">
        <f>VLOOKUP($A22,ヤマト入庫用!$A:$M,11)&amp;""</f>
        <v>ヤマト</v>
      </c>
      <c r="H22" s="33" t="str">
        <f>VLOOKUP($A22,ヤマト入庫用!$A:$M,12)&amp;""</f>
        <v>着払い</v>
      </c>
      <c r="J22" s="44" t="str">
        <f t="shared" si="0"/>
        <v/>
      </c>
      <c r="K22" s="33" t="str">
        <f t="shared" si="1"/>
        <v/>
      </c>
      <c r="L22" s="33" t="str">
        <f t="shared" si="2"/>
        <v/>
      </c>
      <c r="M22" s="33" t="str">
        <f t="shared" si="3"/>
        <v/>
      </c>
      <c r="N22" s="33" t="str">
        <f>IF($F22="J-Mups",VLOOKUP($B22,アルファベット!B:C,2,0),"")</f>
        <v/>
      </c>
      <c r="O22" s="33" t="str">
        <f t="shared" si="4"/>
        <v/>
      </c>
      <c r="P22" s="33" t="str">
        <f>IF($F22="J-Mups",VLOOKUP($A22,ヤマト入庫用!A:H,6,0),"")</f>
        <v/>
      </c>
      <c r="Q22" s="33" t="str">
        <f t="shared" si="5"/>
        <v/>
      </c>
      <c r="R22" s="21" t="str">
        <f>IF($F22="J-Mups",VLOOKUP($A22,ヤマト入庫用!A:I,9,0),"")</f>
        <v/>
      </c>
    </row>
    <row r="23" spans="1:18">
      <c r="A23" s="21">
        <v>22</v>
      </c>
      <c r="B23" s="34">
        <f ca="1">IF(D23&lt;&gt;"",VLOOKUP($A23,ヤマト入庫用!$A:$M,2),"")</f>
        <v>45694</v>
      </c>
      <c r="C23" s="21"/>
      <c r="D23" s="35" t="str">
        <f>VLOOKUP($A23,ヤマト入庫用!$A:$M,4)&amp;""</f>
        <v>A467975838816A</v>
      </c>
      <c r="E23" s="22">
        <f>IF(D23&lt;&gt;"",VLOOKUP($A23,ヤマト入庫用!$A:$M,5),"")</f>
        <v>3109151052829</v>
      </c>
      <c r="F23" s="33" t="str">
        <f>VLOOKUP($A23,ヤマト入庫用!$A:$M,10)&amp;""</f>
        <v>JCB</v>
      </c>
      <c r="G23" s="33" t="str">
        <f>VLOOKUP($A23,ヤマト入庫用!$A:$M,11)&amp;""</f>
        <v>ヤマト</v>
      </c>
      <c r="H23" s="33" t="str">
        <f>VLOOKUP($A23,ヤマト入庫用!$A:$M,12)&amp;""</f>
        <v>着払い</v>
      </c>
      <c r="J23" s="44" t="str">
        <f t="shared" si="0"/>
        <v/>
      </c>
      <c r="K23" s="33" t="str">
        <f t="shared" si="1"/>
        <v/>
      </c>
      <c r="L23" s="33" t="str">
        <f t="shared" si="2"/>
        <v/>
      </c>
      <c r="M23" s="33" t="str">
        <f t="shared" si="3"/>
        <v/>
      </c>
      <c r="N23" s="33" t="str">
        <f>IF($F23="J-Mups",VLOOKUP($B23,アルファベット!B:C,2,0),"")</f>
        <v/>
      </c>
      <c r="O23" s="33" t="str">
        <f t="shared" si="4"/>
        <v/>
      </c>
      <c r="P23" s="33" t="str">
        <f>IF($F23="J-Mups",VLOOKUP($A23,ヤマト入庫用!A:H,6,0),"")</f>
        <v/>
      </c>
      <c r="Q23" s="33" t="str">
        <f t="shared" si="5"/>
        <v/>
      </c>
      <c r="R23" s="21" t="str">
        <f>IF($F23="J-Mups",VLOOKUP($A23,ヤマト入庫用!A:I,9,0),"")</f>
        <v/>
      </c>
    </row>
    <row r="24" spans="1:18">
      <c r="A24" s="21">
        <v>23</v>
      </c>
      <c r="B24" s="34">
        <f ca="1">IF(D24&lt;&gt;"",VLOOKUP($A24,ヤマト入庫用!$A:$M,2),"")</f>
        <v>45694</v>
      </c>
      <c r="C24" s="21"/>
      <c r="D24" s="35" t="str">
        <f>VLOOKUP($A24,ヤマト入庫用!$A:$M,4)&amp;""</f>
        <v>A498749647115A</v>
      </c>
      <c r="E24" s="22">
        <f>IF(D24&lt;&gt;"",VLOOKUP($A24,ヤマト入庫用!$A:$M,5),"")</f>
        <v>0</v>
      </c>
      <c r="F24" s="33" t="str">
        <f>VLOOKUP($A24,ヤマト入庫用!$A:$M,10)&amp;""</f>
        <v>J-Mups</v>
      </c>
      <c r="G24" s="33" t="str">
        <f>VLOOKUP($A24,ヤマト入庫用!$A:$M,11)&amp;""</f>
        <v>ヤマト</v>
      </c>
      <c r="H24" s="33" t="str">
        <f>VLOOKUP($A24,ヤマト入庫用!$A:$M,12)&amp;""</f>
        <v>着払い</v>
      </c>
      <c r="J24" s="44">
        <f t="shared" ca="1" si="0"/>
        <v>45694</v>
      </c>
      <c r="K24" s="33" t="str">
        <f t="shared" si="1"/>
        <v>ヤマト</v>
      </c>
      <c r="L24" s="33" t="str">
        <f t="shared" si="2"/>
        <v>着払い</v>
      </c>
      <c r="M24" s="33">
        <f t="shared" si="3"/>
        <v>1</v>
      </c>
      <c r="N24" s="33" t="str">
        <f ca="1">IF($F24="J-Mups",VLOOKUP($B24,アルファベット!B:C,2,0),"")</f>
        <v>D</v>
      </c>
      <c r="O24" s="33" t="str">
        <f t="shared" si="4"/>
        <v>-</v>
      </c>
      <c r="P24" s="33" t="str">
        <f>IF($F24="J-Mups",VLOOKUP($A24,ヤマト入庫用!A:H,6,0),"")</f>
        <v>F3</v>
      </c>
      <c r="Q24" s="33" t="str">
        <f t="shared" si="5"/>
        <v>B</v>
      </c>
      <c r="R24" s="21">
        <f>IF($F24="J-Mups",VLOOKUP($A24,ヤマト入庫用!A:I,9,0),"")</f>
        <v>0</v>
      </c>
    </row>
    <row r="25" spans="1:18">
      <c r="A25" s="21">
        <v>24</v>
      </c>
      <c r="B25" s="34">
        <f ca="1">IF(D25&lt;&gt;"",VLOOKUP($A25,ヤマト入庫用!$A:$M,2),"")</f>
        <v>45694</v>
      </c>
      <c r="C25" s="21"/>
      <c r="D25" s="35" t="str">
        <f>VLOOKUP($A25,ヤマト入庫用!$A:$M,4)&amp;""</f>
        <v>A498749647115A</v>
      </c>
      <c r="E25" s="22">
        <f>IF(D25&lt;&gt;"",VLOOKUP($A25,ヤマト入庫用!$A:$M,5),"")</f>
        <v>0</v>
      </c>
      <c r="F25" s="33" t="str">
        <f>VLOOKUP($A25,ヤマト入庫用!$A:$M,10)&amp;""</f>
        <v>J-Mups</v>
      </c>
      <c r="G25" s="33" t="str">
        <f>VLOOKUP($A25,ヤマト入庫用!$A:$M,11)&amp;""</f>
        <v>ヤマト</v>
      </c>
      <c r="H25" s="33" t="str">
        <f>VLOOKUP($A25,ヤマト入庫用!$A:$M,12)&amp;""</f>
        <v>着払い</v>
      </c>
      <c r="J25" s="44">
        <f t="shared" ca="1" si="0"/>
        <v>45694</v>
      </c>
      <c r="K25" s="33" t="str">
        <f t="shared" si="1"/>
        <v>ヤマト</v>
      </c>
      <c r="L25" s="33" t="str">
        <f t="shared" si="2"/>
        <v>着払い</v>
      </c>
      <c r="M25" s="33">
        <f t="shared" si="3"/>
        <v>1</v>
      </c>
      <c r="N25" s="33" t="str">
        <f ca="1">IF($F25="J-Mups",VLOOKUP($B25,アルファベット!B:C,2,0),"")</f>
        <v>D</v>
      </c>
      <c r="O25" s="33" t="str">
        <f t="shared" si="4"/>
        <v>-</v>
      </c>
      <c r="P25" s="33" t="str">
        <f>IF($F25="J-Mups",VLOOKUP($A25,ヤマト入庫用!A:H,6,0),"")</f>
        <v>F4</v>
      </c>
      <c r="Q25" s="33" t="str">
        <f t="shared" si="5"/>
        <v>B</v>
      </c>
      <c r="R25" s="21">
        <f>IF($F25="J-Mups",VLOOKUP($A25,ヤマト入庫用!A:I,9,0),"")</f>
        <v>0</v>
      </c>
    </row>
    <row r="26" spans="1:18">
      <c r="A26" s="21">
        <v>25</v>
      </c>
      <c r="B26" s="34">
        <f ca="1">IF(D26&lt;&gt;"",VLOOKUP($A26,ヤマト入庫用!$A:$M,2),"")</f>
        <v>45694</v>
      </c>
      <c r="C26" s="21"/>
      <c r="D26" s="35" t="str">
        <f>VLOOKUP($A26,ヤマト入庫用!$A:$M,4)&amp;""</f>
        <v>A498749647115A</v>
      </c>
      <c r="E26" s="22">
        <f>IF(D26&lt;&gt;"",VLOOKUP($A26,ヤマト入庫用!$A:$M,5),"")</f>
        <v>9966251017522</v>
      </c>
      <c r="F26" s="33" t="str">
        <f>VLOOKUP($A26,ヤマト入庫用!$A:$M,10)&amp;""</f>
        <v>MUN</v>
      </c>
      <c r="G26" s="33" t="str">
        <f>VLOOKUP($A26,ヤマト入庫用!$A:$M,11)&amp;""</f>
        <v>ヤマト</v>
      </c>
      <c r="H26" s="33" t="str">
        <f>VLOOKUP($A26,ヤマト入庫用!$A:$M,12)&amp;""</f>
        <v>着払い</v>
      </c>
      <c r="J26" s="44" t="str">
        <f t="shared" si="0"/>
        <v/>
      </c>
      <c r="K26" s="33" t="str">
        <f t="shared" si="1"/>
        <v/>
      </c>
      <c r="L26" s="33" t="str">
        <f t="shared" si="2"/>
        <v/>
      </c>
      <c r="M26" s="33" t="str">
        <f t="shared" si="3"/>
        <v/>
      </c>
      <c r="N26" s="33" t="str">
        <f>IF($F26="J-Mups",VLOOKUP($B26,アルファベット!B:C,2,0),"")</f>
        <v/>
      </c>
      <c r="O26" s="33" t="str">
        <f t="shared" si="4"/>
        <v/>
      </c>
      <c r="P26" s="33" t="str">
        <f>IF($F26="J-Mups",VLOOKUP($A26,ヤマト入庫用!A:H,6,0),"")</f>
        <v/>
      </c>
      <c r="Q26" s="33" t="str">
        <f t="shared" si="5"/>
        <v/>
      </c>
      <c r="R26" s="21" t="str">
        <f>IF($F26="J-Mups",VLOOKUP($A26,ヤマト入庫用!A:I,9,0),"")</f>
        <v/>
      </c>
    </row>
    <row r="27" spans="1:18">
      <c r="A27" s="21">
        <v>26</v>
      </c>
      <c r="B27" s="34">
        <f ca="1">IF(D27&lt;&gt;"",VLOOKUP($A27,ヤマト入庫用!$A:$M,2),"")</f>
        <v>45694</v>
      </c>
      <c r="C27" s="21"/>
      <c r="D27" s="35" t="str">
        <f>VLOOKUP($A27,ヤマト入庫用!$A:$M,4)&amp;""</f>
        <v>A498749647115A</v>
      </c>
      <c r="E27" s="22">
        <f>IF(D27&lt;&gt;"",VLOOKUP($A27,ヤマト入庫用!$A:$M,5),"")</f>
        <v>5500156022088</v>
      </c>
      <c r="F27" s="33" t="str">
        <f>VLOOKUP($A27,ヤマト入庫用!$A:$M,10)&amp;""</f>
        <v>MUN</v>
      </c>
      <c r="G27" s="33" t="str">
        <f>VLOOKUP($A27,ヤマト入庫用!$A:$M,11)&amp;""</f>
        <v>ヤマト</v>
      </c>
      <c r="H27" s="33" t="str">
        <f>VLOOKUP($A27,ヤマト入庫用!$A:$M,12)&amp;""</f>
        <v>着払い</v>
      </c>
      <c r="J27" s="44" t="str">
        <f t="shared" si="0"/>
        <v/>
      </c>
      <c r="K27" s="33" t="str">
        <f t="shared" si="1"/>
        <v/>
      </c>
      <c r="L27" s="33" t="str">
        <f t="shared" si="2"/>
        <v/>
      </c>
      <c r="M27" s="33" t="str">
        <f t="shared" si="3"/>
        <v/>
      </c>
      <c r="N27" s="33" t="str">
        <f>IF($F27="J-Mups",VLOOKUP($B27,アルファベット!B:C,2,0),"")</f>
        <v/>
      </c>
      <c r="O27" s="33" t="str">
        <f t="shared" si="4"/>
        <v/>
      </c>
      <c r="P27" s="33" t="str">
        <f>IF($F27="J-Mups",VLOOKUP($A27,ヤマト入庫用!A:H,6,0),"")</f>
        <v/>
      </c>
      <c r="Q27" s="33" t="str">
        <f t="shared" si="5"/>
        <v/>
      </c>
      <c r="R27" s="21" t="str">
        <f>IF($F27="J-Mups",VLOOKUP($A27,ヤマト入庫用!A:I,9,0),"")</f>
        <v/>
      </c>
    </row>
    <row r="28" spans="1:18">
      <c r="A28" s="21">
        <v>27</v>
      </c>
      <c r="B28" s="34">
        <f ca="1">IF(D28&lt;&gt;"",VLOOKUP($A28,ヤマト入庫用!$A:$M,2),"")</f>
        <v>45694</v>
      </c>
      <c r="C28" s="21"/>
      <c r="D28" s="35" t="str">
        <f>VLOOKUP($A28,ヤマト入庫用!$A:$M,4)&amp;""</f>
        <v>A498749647115A</v>
      </c>
      <c r="E28" s="22">
        <f>IF(D28&lt;&gt;"",VLOOKUP($A28,ヤマト入庫用!$A:$M,5),"")</f>
        <v>4966251055476</v>
      </c>
      <c r="F28" s="33" t="str">
        <f>VLOOKUP($A28,ヤマト入庫用!$A:$M,10)&amp;""</f>
        <v>MUN</v>
      </c>
      <c r="G28" s="33" t="str">
        <f>VLOOKUP($A28,ヤマト入庫用!$A:$M,11)&amp;""</f>
        <v>ヤマト</v>
      </c>
      <c r="H28" s="33" t="str">
        <f>VLOOKUP($A28,ヤマト入庫用!$A:$M,12)&amp;""</f>
        <v>着払い</v>
      </c>
      <c r="J28" s="44" t="str">
        <f t="shared" si="0"/>
        <v/>
      </c>
      <c r="K28" s="33" t="str">
        <f t="shared" si="1"/>
        <v/>
      </c>
      <c r="L28" s="33" t="str">
        <f t="shared" si="2"/>
        <v/>
      </c>
      <c r="M28" s="33" t="str">
        <f t="shared" si="3"/>
        <v/>
      </c>
      <c r="N28" s="33" t="str">
        <f>IF($F28="J-Mups",VLOOKUP($B28,アルファベット!B:C,2,0),"")</f>
        <v/>
      </c>
      <c r="O28" s="33" t="str">
        <f t="shared" si="4"/>
        <v/>
      </c>
      <c r="P28" s="33" t="str">
        <f>IF($F28="J-Mups",VLOOKUP($A28,ヤマト入庫用!A:H,6,0),"")</f>
        <v/>
      </c>
      <c r="Q28" s="33" t="str">
        <f t="shared" si="5"/>
        <v/>
      </c>
      <c r="R28" s="21" t="str">
        <f>IF($F28="J-Mups",VLOOKUP($A28,ヤマト入庫用!A:I,9,0),"")</f>
        <v/>
      </c>
    </row>
    <row r="29" spans="1:18">
      <c r="A29" s="21">
        <v>28</v>
      </c>
      <c r="B29" s="34">
        <f ca="1">IF(D29&lt;&gt;"",VLOOKUP($A29,ヤマト入庫用!$A:$M,2),"")</f>
        <v>45694</v>
      </c>
      <c r="C29" s="21"/>
      <c r="D29" s="35" t="str">
        <f>VLOOKUP($A29,ヤマト入庫用!$A:$M,4)&amp;""</f>
        <v>A498749647115A</v>
      </c>
      <c r="E29" s="22">
        <f>IF(D29&lt;&gt;"",VLOOKUP($A29,ヤマト入庫用!$A:$M,5),"")</f>
        <v>4966251064785</v>
      </c>
      <c r="F29" s="33" t="str">
        <f>VLOOKUP($A29,ヤマト入庫用!$A:$M,10)&amp;""</f>
        <v>MUN</v>
      </c>
      <c r="G29" s="33" t="str">
        <f>VLOOKUP($A29,ヤマト入庫用!$A:$M,11)&amp;""</f>
        <v>ヤマト</v>
      </c>
      <c r="H29" s="33" t="str">
        <f>VLOOKUP($A29,ヤマト入庫用!$A:$M,12)&amp;""</f>
        <v>着払い</v>
      </c>
      <c r="J29" s="44" t="str">
        <f t="shared" si="0"/>
        <v/>
      </c>
      <c r="K29" s="33" t="str">
        <f t="shared" si="1"/>
        <v/>
      </c>
      <c r="L29" s="33" t="str">
        <f t="shared" si="2"/>
        <v/>
      </c>
      <c r="M29" s="33" t="str">
        <f t="shared" si="3"/>
        <v/>
      </c>
      <c r="N29" s="33" t="str">
        <f>IF($F29="J-Mups",VLOOKUP($B29,アルファベット!B:C,2,0),"")</f>
        <v/>
      </c>
      <c r="O29" s="33" t="str">
        <f t="shared" si="4"/>
        <v/>
      </c>
      <c r="P29" s="33" t="str">
        <f>IF($F29="J-Mups",VLOOKUP($A29,ヤマト入庫用!A:H,6,0),"")</f>
        <v/>
      </c>
      <c r="Q29" s="33" t="str">
        <f t="shared" si="5"/>
        <v/>
      </c>
      <c r="R29" s="21" t="str">
        <f>IF($F29="J-Mups",VLOOKUP($A29,ヤマト入庫用!A:I,9,0),"")</f>
        <v/>
      </c>
    </row>
    <row r="30" spans="1:18">
      <c r="A30" s="21">
        <v>29</v>
      </c>
      <c r="B30" s="34">
        <f ca="1">IF(D30&lt;&gt;"",VLOOKUP($A30,ヤマト入庫用!$A:$M,2),"")</f>
        <v>45694</v>
      </c>
      <c r="C30" s="21"/>
      <c r="D30" s="35" t="str">
        <f>VLOOKUP($A30,ヤマト入庫用!$A:$M,4)&amp;""</f>
        <v>A499287123812A</v>
      </c>
      <c r="E30" s="22">
        <f>IF(D30&lt;&gt;"",VLOOKUP($A30,ヤマト入庫用!$A:$M,5),"")</f>
        <v>4974351073362</v>
      </c>
      <c r="F30" s="33" t="str">
        <f>VLOOKUP($A30,ヤマト入庫用!$A:$M,10)&amp;""</f>
        <v>JCB</v>
      </c>
      <c r="G30" s="33" t="str">
        <f>VLOOKUP($A30,ヤマト入庫用!$A:$M,11)&amp;""</f>
        <v>ヤマト</v>
      </c>
      <c r="H30" s="33" t="str">
        <f>VLOOKUP($A30,ヤマト入庫用!$A:$M,12)&amp;""</f>
        <v>着払い</v>
      </c>
      <c r="J30" s="44" t="str">
        <f t="shared" si="0"/>
        <v/>
      </c>
      <c r="K30" s="33" t="str">
        <f t="shared" si="1"/>
        <v/>
      </c>
      <c r="L30" s="33" t="str">
        <f t="shared" si="2"/>
        <v/>
      </c>
      <c r="M30" s="33" t="str">
        <f t="shared" si="3"/>
        <v/>
      </c>
      <c r="N30" s="33" t="str">
        <f>IF($F30="J-Mups",VLOOKUP($B30,アルファベット!B:C,2,0),"")</f>
        <v/>
      </c>
      <c r="O30" s="33" t="str">
        <f t="shared" si="4"/>
        <v/>
      </c>
      <c r="P30" s="33" t="str">
        <f>IF($F30="J-Mups",VLOOKUP($A30,ヤマト入庫用!A:H,6,0),"")</f>
        <v/>
      </c>
      <c r="Q30" s="33" t="str">
        <f t="shared" si="5"/>
        <v/>
      </c>
      <c r="R30" s="21" t="str">
        <f>IF($F30="J-Mups",VLOOKUP($A30,ヤマト入庫用!A:I,9,0),"")</f>
        <v/>
      </c>
    </row>
    <row r="31" spans="1:18">
      <c r="A31" s="21">
        <v>30</v>
      </c>
      <c r="B31" s="34">
        <f ca="1">IF(D31&lt;&gt;"",VLOOKUP($A31,ヤマト入庫用!$A:$M,2),"")</f>
        <v>45694</v>
      </c>
      <c r="C31" s="21"/>
      <c r="D31" s="35" t="str">
        <f>VLOOKUP($A31,ヤマト入庫用!$A:$M,4)&amp;""</f>
        <v>A498749647104A</v>
      </c>
      <c r="E31" s="22">
        <f>IF(D31&lt;&gt;"",VLOOKUP($A31,ヤマト入庫用!$A:$M,5),"")</f>
        <v>4966251086879</v>
      </c>
      <c r="F31" s="33" t="str">
        <f>VLOOKUP($A31,ヤマト入庫用!$A:$M,10)&amp;""</f>
        <v>MUN</v>
      </c>
      <c r="G31" s="33" t="str">
        <f>VLOOKUP($A31,ヤマト入庫用!$A:$M,11)&amp;""</f>
        <v>ヤマト</v>
      </c>
      <c r="H31" s="33" t="str">
        <f>VLOOKUP($A31,ヤマト入庫用!$A:$M,12)&amp;""</f>
        <v>着払い</v>
      </c>
      <c r="J31" s="44" t="str">
        <f t="shared" si="0"/>
        <v/>
      </c>
      <c r="K31" s="33" t="str">
        <f t="shared" si="1"/>
        <v/>
      </c>
      <c r="L31" s="33" t="str">
        <f t="shared" si="2"/>
        <v/>
      </c>
      <c r="M31" s="33" t="str">
        <f t="shared" si="3"/>
        <v/>
      </c>
      <c r="N31" s="33" t="str">
        <f>IF($F31="J-Mups",VLOOKUP($B31,アルファベット!B:C,2,0),"")</f>
        <v/>
      </c>
      <c r="O31" s="33" t="str">
        <f t="shared" si="4"/>
        <v/>
      </c>
      <c r="P31" s="33" t="str">
        <f>IF($F31="J-Mups",VLOOKUP($A31,ヤマト入庫用!A:H,6,0),"")</f>
        <v/>
      </c>
      <c r="Q31" s="33" t="str">
        <f t="shared" si="5"/>
        <v/>
      </c>
      <c r="R31" s="21" t="str">
        <f>IF($F31="J-Mups",VLOOKUP($A31,ヤマト入庫用!A:I,9,0),"")</f>
        <v/>
      </c>
    </row>
    <row r="32" spans="1:18">
      <c r="A32" s="21">
        <v>31</v>
      </c>
      <c r="B32" s="34">
        <f ca="1">IF(D32&lt;&gt;"",VLOOKUP($A32,ヤマト入庫用!$A:$M,2),"")</f>
        <v>45694</v>
      </c>
      <c r="C32" s="21"/>
      <c r="D32" s="35" t="str">
        <f>VLOOKUP($A32,ヤマト入庫用!$A:$M,4)&amp;""</f>
        <v>A498749647104A</v>
      </c>
      <c r="E32" s="22">
        <f>IF(D32&lt;&gt;"",VLOOKUP($A32,ヤマト入庫用!$A:$M,5),"")</f>
        <v>4966251086911</v>
      </c>
      <c r="F32" s="33" t="str">
        <f>VLOOKUP($A32,ヤマト入庫用!$A:$M,10)&amp;""</f>
        <v>MUN</v>
      </c>
      <c r="G32" s="33" t="str">
        <f>VLOOKUP($A32,ヤマト入庫用!$A:$M,11)&amp;""</f>
        <v>ヤマト</v>
      </c>
      <c r="H32" s="33" t="str">
        <f>VLOOKUP($A32,ヤマト入庫用!$A:$M,12)&amp;""</f>
        <v>着払い</v>
      </c>
      <c r="J32" s="44" t="str">
        <f t="shared" si="0"/>
        <v/>
      </c>
      <c r="K32" s="33" t="str">
        <f t="shared" si="1"/>
        <v/>
      </c>
      <c r="L32" s="33" t="str">
        <f t="shared" si="2"/>
        <v/>
      </c>
      <c r="M32" s="33" t="str">
        <f t="shared" si="3"/>
        <v/>
      </c>
      <c r="N32" s="33" t="str">
        <f>IF($F32="J-Mups",VLOOKUP($B32,アルファベット!B:C,2,0),"")</f>
        <v/>
      </c>
      <c r="O32" s="33" t="str">
        <f t="shared" si="4"/>
        <v/>
      </c>
      <c r="P32" s="33" t="str">
        <f>IF($F32="J-Mups",VLOOKUP($A32,ヤマト入庫用!A:H,6,0),"")</f>
        <v/>
      </c>
      <c r="Q32" s="33" t="str">
        <f t="shared" si="5"/>
        <v/>
      </c>
      <c r="R32" s="21" t="str">
        <f>IF($F32="J-Mups",VLOOKUP($A32,ヤマト入庫用!A:I,9,0),"")</f>
        <v/>
      </c>
    </row>
    <row r="33" spans="1:18">
      <c r="A33" s="21">
        <v>32</v>
      </c>
      <c r="B33" s="34">
        <f ca="1">IF(D33&lt;&gt;"",VLOOKUP($A33,ヤマト入庫用!$A:$M,2),"")</f>
        <v>45694</v>
      </c>
      <c r="C33" s="21"/>
      <c r="D33" s="35" t="str">
        <f>VLOOKUP($A33,ヤマト入庫用!$A:$M,4)&amp;""</f>
        <v>A498749647104A</v>
      </c>
      <c r="E33" s="22">
        <f>IF(D33&lt;&gt;"",VLOOKUP($A33,ヤマト入庫用!$A:$M,5),"")</f>
        <v>3109151065905</v>
      </c>
      <c r="F33" s="33" t="str">
        <f>VLOOKUP($A33,ヤマト入庫用!$A:$M,10)&amp;""</f>
        <v>JCB</v>
      </c>
      <c r="G33" s="33" t="str">
        <f>VLOOKUP($A33,ヤマト入庫用!$A:$M,11)&amp;""</f>
        <v>ヤマト</v>
      </c>
      <c r="H33" s="33" t="str">
        <f>VLOOKUP($A33,ヤマト入庫用!$A:$M,12)&amp;""</f>
        <v>着払い</v>
      </c>
      <c r="J33" s="44" t="str">
        <f t="shared" si="0"/>
        <v/>
      </c>
      <c r="K33" s="33" t="str">
        <f t="shared" si="1"/>
        <v/>
      </c>
      <c r="L33" s="33" t="str">
        <f t="shared" si="2"/>
        <v/>
      </c>
      <c r="M33" s="33" t="str">
        <f t="shared" si="3"/>
        <v/>
      </c>
      <c r="N33" s="33" t="str">
        <f>IF($F33="J-Mups",VLOOKUP($B33,アルファベット!B:C,2,0),"")</f>
        <v/>
      </c>
      <c r="O33" s="33" t="str">
        <f t="shared" si="4"/>
        <v/>
      </c>
      <c r="P33" s="33" t="str">
        <f>IF($F33="J-Mups",VLOOKUP($A33,ヤマト入庫用!A:H,6,0),"")</f>
        <v/>
      </c>
      <c r="Q33" s="33" t="str">
        <f t="shared" si="5"/>
        <v/>
      </c>
      <c r="R33" s="21" t="str">
        <f>IF($F33="J-Mups",VLOOKUP($A33,ヤマト入庫用!A:I,9,0),"")</f>
        <v/>
      </c>
    </row>
    <row r="34" spans="1:18">
      <c r="A34" s="21">
        <v>33</v>
      </c>
      <c r="B34" s="34">
        <f ca="1">IF(D34&lt;&gt;"",VLOOKUP($A34,ヤマト入庫用!$A:$M,2),"")</f>
        <v>45694</v>
      </c>
      <c r="C34" s="21"/>
      <c r="D34" s="35" t="str">
        <f>VLOOKUP($A34,ヤマト入庫用!$A:$M,4)&amp;""</f>
        <v>A498749647104A</v>
      </c>
      <c r="E34" s="22">
        <f>IF(D34&lt;&gt;"",VLOOKUP($A34,ヤマト入庫用!$A:$M,5),"")</f>
        <v>4966251086900</v>
      </c>
      <c r="F34" s="33" t="str">
        <f>VLOOKUP($A34,ヤマト入庫用!$A:$M,10)&amp;""</f>
        <v>MUN</v>
      </c>
      <c r="G34" s="33" t="str">
        <f>VLOOKUP($A34,ヤマト入庫用!$A:$M,11)&amp;""</f>
        <v>ヤマト</v>
      </c>
      <c r="H34" s="33" t="str">
        <f>VLOOKUP($A34,ヤマト入庫用!$A:$M,12)&amp;""</f>
        <v>着払い</v>
      </c>
      <c r="J34" s="44" t="str">
        <f t="shared" si="0"/>
        <v/>
      </c>
      <c r="K34" s="33" t="str">
        <f t="shared" si="1"/>
        <v/>
      </c>
      <c r="L34" s="33" t="str">
        <f t="shared" si="2"/>
        <v/>
      </c>
      <c r="M34" s="33" t="str">
        <f t="shared" si="3"/>
        <v/>
      </c>
      <c r="N34" s="33" t="str">
        <f>IF($F34="J-Mups",VLOOKUP($B34,アルファベット!B:C,2,0),"")</f>
        <v/>
      </c>
      <c r="O34" s="33" t="str">
        <f t="shared" si="4"/>
        <v/>
      </c>
      <c r="P34" s="33" t="str">
        <f>IF($F34="J-Mups",VLOOKUP($A34,ヤマト入庫用!A:H,6,0),"")</f>
        <v/>
      </c>
      <c r="Q34" s="33" t="str">
        <f t="shared" si="5"/>
        <v/>
      </c>
      <c r="R34" s="21" t="str">
        <f>IF($F34="J-Mups",VLOOKUP($A34,ヤマト入庫用!A:I,9,0),"")</f>
        <v/>
      </c>
    </row>
    <row r="35" spans="1:18">
      <c r="A35" s="21">
        <v>34</v>
      </c>
      <c r="B35" s="34">
        <f ca="1">IF(D35&lt;&gt;"",VLOOKUP($A35,ヤマト入庫用!$A:$M,2),"")</f>
        <v>45694</v>
      </c>
      <c r="C35" s="21"/>
      <c r="D35" s="35" t="str">
        <f>VLOOKUP($A35,ヤマト入庫用!$A:$M,4)&amp;""</f>
        <v>A498749647104A</v>
      </c>
      <c r="E35" s="22">
        <f>IF(D35&lt;&gt;"",VLOOKUP($A35,ヤマト入庫用!$A:$M,5),"")</f>
        <v>4966251086878</v>
      </c>
      <c r="F35" s="33" t="str">
        <f>VLOOKUP($A35,ヤマト入庫用!$A:$M,10)&amp;""</f>
        <v>MUN</v>
      </c>
      <c r="G35" s="33" t="str">
        <f>VLOOKUP($A35,ヤマト入庫用!$A:$M,11)&amp;""</f>
        <v>ヤマト</v>
      </c>
      <c r="H35" s="33" t="str">
        <f>VLOOKUP($A35,ヤマト入庫用!$A:$M,12)&amp;""</f>
        <v>着払い</v>
      </c>
      <c r="J35" s="44" t="str">
        <f t="shared" si="0"/>
        <v/>
      </c>
      <c r="K35" s="33" t="str">
        <f t="shared" si="1"/>
        <v/>
      </c>
      <c r="L35" s="33" t="str">
        <f t="shared" si="2"/>
        <v/>
      </c>
      <c r="M35" s="33" t="str">
        <f t="shared" si="3"/>
        <v/>
      </c>
      <c r="N35" s="33" t="str">
        <f>IF($F35="J-Mups",VLOOKUP($B35,アルファベット!B:C,2,0),"")</f>
        <v/>
      </c>
      <c r="O35" s="33" t="str">
        <f t="shared" si="4"/>
        <v/>
      </c>
      <c r="P35" s="33" t="str">
        <f>IF($F35="J-Mups",VLOOKUP($A35,ヤマト入庫用!A:H,6,0),"")</f>
        <v/>
      </c>
      <c r="Q35" s="33" t="str">
        <f t="shared" si="5"/>
        <v/>
      </c>
      <c r="R35" s="21" t="str">
        <f>IF($F35="J-Mups",VLOOKUP($A35,ヤマト入庫用!A:I,9,0),"")</f>
        <v/>
      </c>
    </row>
    <row r="36" spans="1:18">
      <c r="A36" s="21">
        <v>35</v>
      </c>
      <c r="B36" s="34">
        <f ca="1">IF(D36&lt;&gt;"",VLOOKUP($A36,ヤマト入庫用!$A:$M,2),"")</f>
        <v>45694</v>
      </c>
      <c r="C36" s="21"/>
      <c r="D36" s="35" t="str">
        <f>VLOOKUP($A36,ヤマト入庫用!$A:$M,4)&amp;""</f>
        <v>A498749647104A</v>
      </c>
      <c r="E36" s="22">
        <f>IF(D36&lt;&gt;"",VLOOKUP($A36,ヤマト入庫用!$A:$M,5),"")</f>
        <v>4966251086912</v>
      </c>
      <c r="F36" s="33" t="str">
        <f>VLOOKUP($A36,ヤマト入庫用!$A:$M,10)&amp;""</f>
        <v>MUN</v>
      </c>
      <c r="G36" s="33" t="str">
        <f>VLOOKUP($A36,ヤマト入庫用!$A:$M,11)&amp;""</f>
        <v>ヤマト</v>
      </c>
      <c r="H36" s="33" t="str">
        <f>VLOOKUP($A36,ヤマト入庫用!$A:$M,12)&amp;""</f>
        <v>着払い</v>
      </c>
      <c r="J36" s="44" t="str">
        <f t="shared" si="0"/>
        <v/>
      </c>
      <c r="K36" s="33" t="str">
        <f t="shared" si="1"/>
        <v/>
      </c>
      <c r="L36" s="33" t="str">
        <f t="shared" si="2"/>
        <v/>
      </c>
      <c r="M36" s="33" t="str">
        <f t="shared" si="3"/>
        <v/>
      </c>
      <c r="N36" s="33" t="str">
        <f>IF($F36="J-Mups",VLOOKUP($B36,アルファベット!B:C,2,0),"")</f>
        <v/>
      </c>
      <c r="O36" s="33" t="str">
        <f t="shared" si="4"/>
        <v/>
      </c>
      <c r="P36" s="33" t="str">
        <f>IF($F36="J-Mups",VLOOKUP($A36,ヤマト入庫用!A:H,6,0),"")</f>
        <v/>
      </c>
      <c r="Q36" s="33" t="str">
        <f t="shared" si="5"/>
        <v/>
      </c>
      <c r="R36" s="21" t="str">
        <f>IF($F36="J-Mups",VLOOKUP($A36,ヤマト入庫用!A:I,9,0),"")</f>
        <v/>
      </c>
    </row>
    <row r="37" spans="1:18">
      <c r="A37" s="21">
        <v>36</v>
      </c>
      <c r="B37" s="34">
        <f ca="1">IF(D37&lt;&gt;"",VLOOKUP($A37,ヤマト入庫用!$A:$M,2),"")</f>
        <v>45694</v>
      </c>
      <c r="C37" s="21"/>
      <c r="D37" s="35" t="str">
        <f>VLOOKUP($A37,ヤマト入庫用!$A:$M,4)&amp;""</f>
        <v>A499412472672A</v>
      </c>
      <c r="E37" s="22">
        <f>IF(D37&lt;&gt;"",VLOOKUP($A37,ヤマト入庫用!$A:$M,5),"")</f>
        <v>4974351056576</v>
      </c>
      <c r="F37" s="33" t="str">
        <f>VLOOKUP($A37,ヤマト入庫用!$A:$M,10)&amp;""</f>
        <v>JCB</v>
      </c>
      <c r="G37" s="33" t="str">
        <f>VLOOKUP($A37,ヤマト入庫用!$A:$M,11)&amp;""</f>
        <v>ヤマト</v>
      </c>
      <c r="H37" s="33" t="str">
        <f>VLOOKUP($A37,ヤマト入庫用!$A:$M,12)&amp;""</f>
        <v>着払い</v>
      </c>
      <c r="J37" s="44" t="str">
        <f t="shared" si="0"/>
        <v/>
      </c>
      <c r="K37" s="33" t="str">
        <f t="shared" si="1"/>
        <v/>
      </c>
      <c r="L37" s="33" t="str">
        <f t="shared" si="2"/>
        <v/>
      </c>
      <c r="M37" s="33" t="str">
        <f t="shared" si="3"/>
        <v/>
      </c>
      <c r="N37" s="33" t="str">
        <f>IF($F37="J-Mups",VLOOKUP($B37,アルファベット!B:C,2,0),"")</f>
        <v/>
      </c>
      <c r="O37" s="33" t="str">
        <f t="shared" si="4"/>
        <v/>
      </c>
      <c r="P37" s="33" t="str">
        <f>IF($F37="J-Mups",VLOOKUP($A37,ヤマト入庫用!A:H,6,0),"")</f>
        <v/>
      </c>
      <c r="Q37" s="33" t="str">
        <f t="shared" si="5"/>
        <v/>
      </c>
      <c r="R37" s="21" t="str">
        <f>IF($F37="J-Mups",VLOOKUP($A37,ヤマト入庫用!A:I,9,0),"")</f>
        <v/>
      </c>
    </row>
    <row r="38" spans="1:18">
      <c r="A38" s="21">
        <v>37</v>
      </c>
      <c r="B38" s="34">
        <f ca="1">IF(D38&lt;&gt;"",VLOOKUP($A38,ヤマト入庫用!$A:$M,2),"")</f>
        <v>45694</v>
      </c>
      <c r="C38" s="21"/>
      <c r="D38" s="35" t="str">
        <f>VLOOKUP($A38,ヤマト入庫用!$A:$M,4)&amp;""</f>
        <v>A499692285621A</v>
      </c>
      <c r="E38" s="22">
        <f>IF(D38&lt;&gt;"",VLOOKUP($A38,ヤマト入庫用!$A:$M,5),"")</f>
        <v>4968151099587</v>
      </c>
      <c r="F38" s="33" t="str">
        <f>VLOOKUP($A38,ヤマト入庫用!$A:$M,10)&amp;""</f>
        <v>JCB</v>
      </c>
      <c r="G38" s="33" t="str">
        <f>VLOOKUP($A38,ヤマト入庫用!$A:$M,11)&amp;""</f>
        <v>ヤマト</v>
      </c>
      <c r="H38" s="33" t="str">
        <f>VLOOKUP($A38,ヤマト入庫用!$A:$M,12)&amp;""</f>
        <v>着払い</v>
      </c>
      <c r="J38" s="44" t="str">
        <f t="shared" si="0"/>
        <v/>
      </c>
      <c r="K38" s="33" t="str">
        <f t="shared" si="1"/>
        <v/>
      </c>
      <c r="L38" s="33" t="str">
        <f t="shared" si="2"/>
        <v/>
      </c>
      <c r="M38" s="33" t="str">
        <f t="shared" si="3"/>
        <v/>
      </c>
      <c r="N38" s="33" t="str">
        <f>IF($F38="J-Mups",VLOOKUP($B38,アルファベット!B:C,2,0),"")</f>
        <v/>
      </c>
      <c r="O38" s="33" t="str">
        <f t="shared" si="4"/>
        <v/>
      </c>
      <c r="P38" s="33" t="str">
        <f>IF($F38="J-Mups",VLOOKUP($A38,ヤマト入庫用!A:H,6,0),"")</f>
        <v/>
      </c>
      <c r="Q38" s="33" t="str">
        <f t="shared" si="5"/>
        <v/>
      </c>
      <c r="R38" s="21" t="str">
        <f>IF($F38="J-Mups",VLOOKUP($A38,ヤマト入庫用!A:I,9,0),"")</f>
        <v/>
      </c>
    </row>
    <row r="39" spans="1:18">
      <c r="A39" s="21">
        <v>38</v>
      </c>
      <c r="B39" s="34">
        <f ca="1">IF(D39&lt;&gt;"",VLOOKUP($A39,ヤマト入庫用!$A:$M,2),"")</f>
        <v>45694</v>
      </c>
      <c r="C39" s="21"/>
      <c r="D39" s="35" t="str">
        <f>VLOOKUP($A39,ヤマト入庫用!$A:$M,4)&amp;""</f>
        <v>A493070019654A</v>
      </c>
      <c r="E39" s="22">
        <f>IF(D39&lt;&gt;"",VLOOKUP($A39,ヤマト入庫用!$A:$M,5),"")</f>
        <v>4974351051670</v>
      </c>
      <c r="F39" s="33" t="str">
        <f>VLOOKUP($A39,ヤマト入庫用!$A:$M,10)&amp;""</f>
        <v>JCB</v>
      </c>
      <c r="G39" s="33" t="str">
        <f>VLOOKUP($A39,ヤマト入庫用!$A:$M,11)&amp;""</f>
        <v>ヤマト</v>
      </c>
      <c r="H39" s="33" t="str">
        <f>VLOOKUP($A39,ヤマト入庫用!$A:$M,12)&amp;""</f>
        <v>元払い</v>
      </c>
      <c r="J39" s="44" t="str">
        <f t="shared" si="0"/>
        <v/>
      </c>
      <c r="K39" s="33" t="str">
        <f t="shared" si="1"/>
        <v/>
      </c>
      <c r="L39" s="33" t="str">
        <f t="shared" si="2"/>
        <v/>
      </c>
      <c r="M39" s="33" t="str">
        <f t="shared" si="3"/>
        <v/>
      </c>
      <c r="N39" s="33" t="str">
        <f>IF($F39="J-Mups",VLOOKUP($B39,アルファベット!B:C,2,0),"")</f>
        <v/>
      </c>
      <c r="O39" s="33" t="str">
        <f t="shared" si="4"/>
        <v/>
      </c>
      <c r="P39" s="33" t="str">
        <f>IF($F39="J-Mups",VLOOKUP($A39,ヤマト入庫用!A:H,6,0),"")</f>
        <v/>
      </c>
      <c r="Q39" s="33" t="str">
        <f t="shared" si="5"/>
        <v/>
      </c>
      <c r="R39" s="21" t="str">
        <f>IF($F39="J-Mups",VLOOKUP($A39,ヤマト入庫用!A:I,9,0),"")</f>
        <v/>
      </c>
    </row>
    <row r="40" spans="1:18">
      <c r="A40" s="21">
        <v>39</v>
      </c>
      <c r="B40" s="34">
        <f ca="1">IF(D40&lt;&gt;"",VLOOKUP($A40,ヤマト入庫用!$A:$M,2),"")</f>
        <v>45694</v>
      </c>
      <c r="C40" s="21"/>
      <c r="D40" s="35" t="str">
        <f>VLOOKUP($A40,ヤマト入庫用!$A:$M,4)&amp;""</f>
        <v>A499412472683A</v>
      </c>
      <c r="E40" s="22">
        <f>IF(D40&lt;&gt;"",VLOOKUP($A40,ヤマト入庫用!$A:$M,5),"")</f>
        <v>4968151099615</v>
      </c>
      <c r="F40" s="33" t="str">
        <f>VLOOKUP($A40,ヤマト入庫用!$A:$M,10)&amp;""</f>
        <v>JCB</v>
      </c>
      <c r="G40" s="33" t="str">
        <f>VLOOKUP($A40,ヤマト入庫用!$A:$M,11)&amp;""</f>
        <v>ヤマト</v>
      </c>
      <c r="H40" s="33" t="str">
        <f>VLOOKUP($A40,ヤマト入庫用!$A:$M,12)&amp;""</f>
        <v>着払い</v>
      </c>
      <c r="J40" s="44" t="str">
        <f t="shared" si="0"/>
        <v/>
      </c>
      <c r="K40" s="33" t="str">
        <f t="shared" si="1"/>
        <v/>
      </c>
      <c r="L40" s="33" t="str">
        <f t="shared" si="2"/>
        <v/>
      </c>
      <c r="M40" s="33" t="str">
        <f t="shared" si="3"/>
        <v/>
      </c>
      <c r="N40" s="33" t="str">
        <f>IF($F40="J-Mups",VLOOKUP($B40,アルファベット!B:C,2,0),"")</f>
        <v/>
      </c>
      <c r="O40" s="33" t="str">
        <f t="shared" si="4"/>
        <v/>
      </c>
      <c r="P40" s="33" t="str">
        <f>IF($F40="J-Mups",VLOOKUP($A40,ヤマト入庫用!A:H,6,0),"")</f>
        <v/>
      </c>
      <c r="Q40" s="33" t="str">
        <f t="shared" si="5"/>
        <v/>
      </c>
      <c r="R40" s="21" t="str">
        <f>IF($F40="J-Mups",VLOOKUP($A40,ヤマト入庫用!A:I,9,0),"")</f>
        <v/>
      </c>
    </row>
    <row r="41" spans="1:18">
      <c r="A41" s="21">
        <v>40</v>
      </c>
      <c r="B41" s="34">
        <f ca="1">IF(D41&lt;&gt;"",VLOOKUP($A41,ヤマト入庫用!$A:$M,2),"")</f>
        <v>45694</v>
      </c>
      <c r="C41" s="21"/>
      <c r="D41" s="35" t="str">
        <f>VLOOKUP($A41,ヤマト入庫用!$A:$M,4)&amp;""</f>
        <v>A499412472694A</v>
      </c>
      <c r="E41" s="22">
        <f>IF(D41&lt;&gt;"",VLOOKUP($A41,ヤマト入庫用!$A:$M,5),"")</f>
        <v>4968151099621</v>
      </c>
      <c r="F41" s="33" t="str">
        <f>VLOOKUP($A41,ヤマト入庫用!$A:$M,10)&amp;""</f>
        <v>JCB</v>
      </c>
      <c r="G41" s="33" t="str">
        <f>VLOOKUP($A41,ヤマト入庫用!$A:$M,11)&amp;""</f>
        <v>ヤマト</v>
      </c>
      <c r="H41" s="33" t="str">
        <f>VLOOKUP($A41,ヤマト入庫用!$A:$M,12)&amp;""</f>
        <v>着払い</v>
      </c>
      <c r="J41" s="44" t="str">
        <f t="shared" si="0"/>
        <v/>
      </c>
      <c r="K41" s="33" t="str">
        <f t="shared" si="1"/>
        <v/>
      </c>
      <c r="L41" s="33" t="str">
        <f t="shared" si="2"/>
        <v/>
      </c>
      <c r="M41" s="33" t="str">
        <f t="shared" si="3"/>
        <v/>
      </c>
      <c r="N41" s="33" t="str">
        <f>IF($F41="J-Mups",VLOOKUP($B41,アルファベット!B:C,2,0),"")</f>
        <v/>
      </c>
      <c r="O41" s="33" t="str">
        <f t="shared" si="4"/>
        <v/>
      </c>
      <c r="P41" s="33" t="str">
        <f>IF($F41="J-Mups",VLOOKUP($A41,ヤマト入庫用!A:H,6,0),"")</f>
        <v/>
      </c>
      <c r="Q41" s="33" t="str">
        <f t="shared" si="5"/>
        <v/>
      </c>
      <c r="R41" s="21" t="str">
        <f>IF($F41="J-Mups",VLOOKUP($A41,ヤマト入庫用!A:I,9,0),"")</f>
        <v/>
      </c>
    </row>
    <row r="42" spans="1:18">
      <c r="A42" s="21">
        <v>41</v>
      </c>
      <c r="B42" s="34">
        <f ca="1">IF(D42&lt;&gt;"",VLOOKUP($A42,ヤマト入庫用!$A:$M,2),"")</f>
        <v>45694</v>
      </c>
      <c r="C42" s="21"/>
      <c r="D42" s="35" t="str">
        <f>VLOOKUP($A42,ヤマト入庫用!$A:$M,4)&amp;""</f>
        <v>A499637764905A</v>
      </c>
      <c r="E42" s="22">
        <f>IF(D42&lt;&gt;"",VLOOKUP($A42,ヤマト入庫用!$A:$M,5),"")</f>
        <v>4926151064929</v>
      </c>
      <c r="F42" s="33" t="str">
        <f>VLOOKUP($A42,ヤマト入庫用!$A:$M,10)&amp;""</f>
        <v>JCB</v>
      </c>
      <c r="G42" s="33" t="str">
        <f>VLOOKUP($A42,ヤマト入庫用!$A:$M,11)&amp;""</f>
        <v>ヤマト</v>
      </c>
      <c r="H42" s="33" t="str">
        <f>VLOOKUP($A42,ヤマト入庫用!$A:$M,12)&amp;""</f>
        <v>着払い</v>
      </c>
      <c r="J42" s="44" t="str">
        <f t="shared" si="0"/>
        <v/>
      </c>
      <c r="K42" s="33" t="str">
        <f t="shared" si="1"/>
        <v/>
      </c>
      <c r="L42" s="33" t="str">
        <f t="shared" si="2"/>
        <v/>
      </c>
      <c r="M42" s="33" t="str">
        <f t="shared" si="3"/>
        <v/>
      </c>
      <c r="N42" s="33" t="str">
        <f>IF($F42="J-Mups",VLOOKUP($B42,アルファベット!B:C,2,0),"")</f>
        <v/>
      </c>
      <c r="O42" s="33" t="str">
        <f t="shared" si="4"/>
        <v/>
      </c>
      <c r="P42" s="33" t="str">
        <f>IF($F42="J-Mups",VLOOKUP($A42,ヤマト入庫用!A:H,6,0),"")</f>
        <v/>
      </c>
      <c r="Q42" s="33" t="str">
        <f t="shared" si="5"/>
        <v/>
      </c>
      <c r="R42" s="21" t="str">
        <f>IF($F42="J-Mups",VLOOKUP($A42,ヤマト入庫用!A:I,9,0),"")</f>
        <v/>
      </c>
    </row>
    <row r="43" spans="1:18">
      <c r="A43" s="21">
        <v>42</v>
      </c>
      <c r="B43" s="34">
        <f ca="1">IF(D43&lt;&gt;"",VLOOKUP($A43,ヤマト入庫用!$A:$M,2),"")</f>
        <v>45694</v>
      </c>
      <c r="C43" s="21"/>
      <c r="D43" s="35" t="str">
        <f>VLOOKUP($A43,ヤマト入庫用!$A:$M,4)&amp;""</f>
        <v>A286625726203A</v>
      </c>
      <c r="E43" s="22">
        <f>IF(D43&lt;&gt;"",VLOOKUP($A43,ヤマト入庫用!$A:$M,5),"")</f>
        <v>4967951014017</v>
      </c>
      <c r="F43" s="33" t="str">
        <f>VLOOKUP($A43,ヤマト入庫用!$A:$M,10)&amp;""</f>
        <v>JCB</v>
      </c>
      <c r="G43" s="33" t="str">
        <f>VLOOKUP($A43,ヤマト入庫用!$A:$M,11)&amp;""</f>
        <v>ヤマト</v>
      </c>
      <c r="H43" s="33" t="str">
        <f>VLOOKUP($A43,ヤマト入庫用!$A:$M,12)&amp;""</f>
        <v>元払い</v>
      </c>
      <c r="J43" s="44" t="str">
        <f t="shared" si="0"/>
        <v/>
      </c>
      <c r="K43" s="33" t="str">
        <f t="shared" si="1"/>
        <v/>
      </c>
      <c r="L43" s="33" t="str">
        <f t="shared" si="2"/>
        <v/>
      </c>
      <c r="M43" s="33" t="str">
        <f t="shared" si="3"/>
        <v/>
      </c>
      <c r="N43" s="33" t="str">
        <f>IF($F43="J-Mups",VLOOKUP($B43,アルファベット!B:C,2,0),"")</f>
        <v/>
      </c>
      <c r="O43" s="33" t="str">
        <f t="shared" si="4"/>
        <v/>
      </c>
      <c r="P43" s="33" t="str">
        <f>IF($F43="J-Mups",VLOOKUP($A43,ヤマト入庫用!A:H,6,0),"")</f>
        <v/>
      </c>
      <c r="Q43" s="33" t="str">
        <f t="shared" si="5"/>
        <v/>
      </c>
      <c r="R43" s="21" t="str">
        <f>IF($F43="J-Mups",VLOOKUP($A43,ヤマト入庫用!A:I,9,0),"")</f>
        <v/>
      </c>
    </row>
    <row r="44" spans="1:18">
      <c r="A44" s="21">
        <v>43</v>
      </c>
      <c r="B44" s="34">
        <f ca="1">IF(D44&lt;&gt;"",VLOOKUP($A44,ヤマト入庫用!$A:$M,2),"")</f>
        <v>45694</v>
      </c>
      <c r="C44" s="21"/>
      <c r="D44" s="35" t="str">
        <f>VLOOKUP($A44,ヤマト入庫用!$A:$M,4)&amp;""</f>
        <v>A492580557840A</v>
      </c>
      <c r="E44" s="22">
        <f>IF(D44&lt;&gt;"",VLOOKUP($A44,ヤマト入庫用!$A:$M,5),"")</f>
        <v>4974351075005</v>
      </c>
      <c r="F44" s="33" t="str">
        <f>VLOOKUP($A44,ヤマト入庫用!$A:$M,10)&amp;""</f>
        <v>JCB</v>
      </c>
      <c r="G44" s="33" t="str">
        <f>VLOOKUP($A44,ヤマト入庫用!$A:$M,11)&amp;""</f>
        <v>ヤマト</v>
      </c>
      <c r="H44" s="33" t="str">
        <f>VLOOKUP($A44,ヤマト入庫用!$A:$M,12)&amp;""</f>
        <v>元払い</v>
      </c>
      <c r="J44" s="44" t="str">
        <f t="shared" si="0"/>
        <v/>
      </c>
      <c r="K44" s="33" t="str">
        <f t="shared" si="1"/>
        <v/>
      </c>
      <c r="L44" s="33" t="str">
        <f t="shared" si="2"/>
        <v/>
      </c>
      <c r="M44" s="33" t="str">
        <f t="shared" si="3"/>
        <v/>
      </c>
      <c r="N44" s="33" t="str">
        <f>IF($F44="J-Mups",VLOOKUP($B44,アルファベット!B:C,2,0),"")</f>
        <v/>
      </c>
      <c r="O44" s="33" t="str">
        <f t="shared" si="4"/>
        <v/>
      </c>
      <c r="P44" s="33" t="str">
        <f>IF($F44="J-Mups",VLOOKUP($A44,ヤマト入庫用!A:H,6,0),"")</f>
        <v/>
      </c>
      <c r="Q44" s="33" t="str">
        <f t="shared" si="5"/>
        <v/>
      </c>
      <c r="R44" s="21" t="str">
        <f>IF($F44="J-Mups",VLOOKUP($A44,ヤマト入庫用!A:I,9,0),"")</f>
        <v/>
      </c>
    </row>
    <row r="45" spans="1:18">
      <c r="A45" s="21">
        <v>44</v>
      </c>
      <c r="B45" s="34">
        <f ca="1">IF(D45&lt;&gt;"",VLOOKUP($A45,ヤマト入庫用!$A:$M,2),"")</f>
        <v>45694</v>
      </c>
      <c r="C45" s="21"/>
      <c r="D45" s="35" t="str">
        <f>VLOOKUP($A45,ヤマト入庫用!$A:$M,4)&amp;""</f>
        <v>A499470509053A</v>
      </c>
      <c r="E45" s="22">
        <f>IF(D45&lt;&gt;"",VLOOKUP($A45,ヤマト入庫用!$A:$M,5),"")</f>
        <v>7115151043647</v>
      </c>
      <c r="F45" s="33" t="str">
        <f>VLOOKUP($A45,ヤマト入庫用!$A:$M,10)&amp;""</f>
        <v>JCB</v>
      </c>
      <c r="G45" s="33" t="str">
        <f>VLOOKUP($A45,ヤマト入庫用!$A:$M,11)&amp;""</f>
        <v>ヤマト</v>
      </c>
      <c r="H45" s="33" t="str">
        <f>VLOOKUP($A45,ヤマト入庫用!$A:$M,12)&amp;""</f>
        <v>着払い</v>
      </c>
      <c r="J45" s="44" t="str">
        <f t="shared" si="0"/>
        <v/>
      </c>
      <c r="K45" s="33" t="str">
        <f t="shared" si="1"/>
        <v/>
      </c>
      <c r="L45" s="33" t="str">
        <f t="shared" si="2"/>
        <v/>
      </c>
      <c r="M45" s="33" t="str">
        <f t="shared" si="3"/>
        <v/>
      </c>
      <c r="N45" s="33" t="str">
        <f>IF($F45="J-Mups",VLOOKUP($B45,アルファベット!B:C,2,0),"")</f>
        <v/>
      </c>
      <c r="O45" s="33" t="str">
        <f t="shared" si="4"/>
        <v/>
      </c>
      <c r="P45" s="33" t="str">
        <f>IF($F45="J-Mups",VLOOKUP($A45,ヤマト入庫用!A:H,6,0),"")</f>
        <v/>
      </c>
      <c r="Q45" s="33" t="str">
        <f t="shared" si="5"/>
        <v/>
      </c>
      <c r="R45" s="21" t="str">
        <f>IF($F45="J-Mups",VLOOKUP($A45,ヤマト入庫用!A:I,9,0),"")</f>
        <v/>
      </c>
    </row>
    <row r="46" spans="1:18">
      <c r="A46" s="21">
        <v>45</v>
      </c>
      <c r="B46" s="34">
        <f ca="1">IF(D46&lt;&gt;"",VLOOKUP($A46,ヤマト入庫用!$A:$M,2),"")</f>
        <v>45694</v>
      </c>
      <c r="C46" s="21"/>
      <c r="D46" s="35" t="str">
        <f>VLOOKUP($A46,ヤマト入庫用!$A:$M,4)&amp;""</f>
        <v>A499470509053A</v>
      </c>
      <c r="E46" s="22">
        <f>IF(D46&lt;&gt;"",VLOOKUP($A46,ヤマト入庫用!$A:$M,5),"")</f>
        <v>7115151043648</v>
      </c>
      <c r="F46" s="33" t="str">
        <f>VLOOKUP($A46,ヤマト入庫用!$A:$M,10)&amp;""</f>
        <v>JCB</v>
      </c>
      <c r="G46" s="33" t="str">
        <f>VLOOKUP($A46,ヤマト入庫用!$A:$M,11)&amp;""</f>
        <v>ヤマト</v>
      </c>
      <c r="H46" s="33" t="str">
        <f>VLOOKUP($A46,ヤマト入庫用!$A:$M,12)&amp;""</f>
        <v>着払い</v>
      </c>
      <c r="J46" s="44" t="str">
        <f t="shared" si="0"/>
        <v/>
      </c>
      <c r="K46" s="33" t="str">
        <f t="shared" si="1"/>
        <v/>
      </c>
      <c r="L46" s="33" t="str">
        <f t="shared" si="2"/>
        <v/>
      </c>
      <c r="M46" s="33" t="str">
        <f t="shared" si="3"/>
        <v/>
      </c>
      <c r="N46" s="33" t="str">
        <f>IF($F46="J-Mups",VLOOKUP($B46,アルファベット!B:C,2,0),"")</f>
        <v/>
      </c>
      <c r="O46" s="33" t="str">
        <f t="shared" si="4"/>
        <v/>
      </c>
      <c r="P46" s="33" t="str">
        <f>IF($F46="J-Mups",VLOOKUP($A46,ヤマト入庫用!A:H,6,0),"")</f>
        <v/>
      </c>
      <c r="Q46" s="33" t="str">
        <f t="shared" si="5"/>
        <v/>
      </c>
      <c r="R46" s="21" t="str">
        <f>IF($F46="J-Mups",VLOOKUP($A46,ヤマト入庫用!A:I,9,0),"")</f>
        <v/>
      </c>
    </row>
    <row r="47" spans="1:18">
      <c r="A47" s="21">
        <v>46</v>
      </c>
      <c r="B47" s="34">
        <f ca="1">IF(D47&lt;&gt;"",VLOOKUP($A47,ヤマト入庫用!$A:$M,2),"")</f>
        <v>45694</v>
      </c>
      <c r="C47" s="21"/>
      <c r="D47" s="35" t="str">
        <f>VLOOKUP($A47,ヤマト入庫用!$A:$M,4)&amp;""</f>
        <v>A499470122675A</v>
      </c>
      <c r="E47" s="22">
        <f>IF(D47&lt;&gt;"",VLOOKUP($A47,ヤマト入庫用!$A:$M,5),"")</f>
        <v>3109151014079</v>
      </c>
      <c r="F47" s="33" t="str">
        <f>VLOOKUP($A47,ヤマト入庫用!$A:$M,10)&amp;""</f>
        <v>JCB</v>
      </c>
      <c r="G47" s="33" t="str">
        <f>VLOOKUP($A47,ヤマト入庫用!$A:$M,11)&amp;""</f>
        <v>ヤマト</v>
      </c>
      <c r="H47" s="33" t="str">
        <f>VLOOKUP($A47,ヤマト入庫用!$A:$M,12)&amp;""</f>
        <v>着払い</v>
      </c>
      <c r="J47" s="44" t="str">
        <f t="shared" si="0"/>
        <v/>
      </c>
      <c r="K47" s="33" t="str">
        <f t="shared" si="1"/>
        <v/>
      </c>
      <c r="L47" s="33" t="str">
        <f t="shared" si="2"/>
        <v/>
      </c>
      <c r="M47" s="33" t="str">
        <f t="shared" si="3"/>
        <v/>
      </c>
      <c r="N47" s="33" t="str">
        <f>IF($F47="J-Mups",VLOOKUP($B47,アルファベット!B:C,2,0),"")</f>
        <v/>
      </c>
      <c r="O47" s="33" t="str">
        <f t="shared" si="4"/>
        <v/>
      </c>
      <c r="P47" s="33" t="str">
        <f>IF($F47="J-Mups",VLOOKUP($A47,ヤマト入庫用!A:H,6,0),"")</f>
        <v/>
      </c>
      <c r="Q47" s="33" t="str">
        <f t="shared" si="5"/>
        <v/>
      </c>
      <c r="R47" s="21" t="str">
        <f>IF($F47="J-Mups",VLOOKUP($A47,ヤマト入庫用!A:I,9,0),"")</f>
        <v/>
      </c>
    </row>
    <row r="48" spans="1:18">
      <c r="A48" s="21">
        <v>47</v>
      </c>
      <c r="B48" s="34">
        <f ca="1">IF(D48&lt;&gt;"",VLOOKUP($A48,ヤマト入庫用!$A:$M,2),"")</f>
        <v>45694</v>
      </c>
      <c r="C48" s="21"/>
      <c r="D48" s="35" t="str">
        <f>VLOOKUP($A48,ヤマト入庫用!$A:$M,4)&amp;""</f>
        <v>A288168188346A</v>
      </c>
      <c r="E48" s="22">
        <f>IF(D48&lt;&gt;"",VLOOKUP($A48,ヤマト入庫用!$A:$M,5),"")</f>
        <v>4974351054589</v>
      </c>
      <c r="F48" s="33" t="str">
        <f>VLOOKUP($A48,ヤマト入庫用!$A:$M,10)&amp;""</f>
        <v>JCB</v>
      </c>
      <c r="G48" s="33" t="str">
        <f>VLOOKUP($A48,ヤマト入庫用!$A:$M,11)&amp;""</f>
        <v>ヤマト</v>
      </c>
      <c r="H48" s="33" t="str">
        <f>VLOOKUP($A48,ヤマト入庫用!$A:$M,12)&amp;""</f>
        <v>元払い</v>
      </c>
      <c r="J48" s="44" t="str">
        <f t="shared" si="0"/>
        <v/>
      </c>
      <c r="K48" s="33" t="str">
        <f t="shared" si="1"/>
        <v/>
      </c>
      <c r="L48" s="33" t="str">
        <f t="shared" si="2"/>
        <v/>
      </c>
      <c r="M48" s="33" t="str">
        <f t="shared" si="3"/>
        <v/>
      </c>
      <c r="N48" s="33" t="str">
        <f>IF($F48="J-Mups",VLOOKUP($B48,アルファベット!B:C,2,0),"")</f>
        <v/>
      </c>
      <c r="O48" s="33" t="str">
        <f t="shared" si="4"/>
        <v/>
      </c>
      <c r="P48" s="33" t="str">
        <f>IF($F48="J-Mups",VLOOKUP($A48,ヤマト入庫用!A:H,6,0),"")</f>
        <v/>
      </c>
      <c r="Q48" s="33" t="str">
        <f t="shared" si="5"/>
        <v/>
      </c>
      <c r="R48" s="21" t="str">
        <f>IF($F48="J-Mups",VLOOKUP($A48,ヤマト入庫用!A:I,9,0),"")</f>
        <v/>
      </c>
    </row>
    <row r="49" spans="1:18">
      <c r="A49" s="21">
        <v>48</v>
      </c>
      <c r="B49" s="34">
        <f ca="1">IF(D49&lt;&gt;"",VLOOKUP($A49,ヤマト入庫用!$A:$M,2),"")</f>
        <v>45694</v>
      </c>
      <c r="C49" s="21"/>
      <c r="D49" s="35" t="str">
        <f>VLOOKUP($A49,ヤマト入庫用!$A:$M,4)&amp;""</f>
        <v>A279915700621A</v>
      </c>
      <c r="E49" s="22">
        <f>IF(D49&lt;&gt;"",VLOOKUP($A49,ヤマト入庫用!$A:$M,5),"")</f>
        <v>4966251034994</v>
      </c>
      <c r="F49" s="33" t="str">
        <f>VLOOKUP($A49,ヤマト入庫用!$A:$M,10)&amp;""</f>
        <v>MUN</v>
      </c>
      <c r="G49" s="33" t="str">
        <f>VLOOKUP($A49,ヤマト入庫用!$A:$M,11)&amp;""</f>
        <v>ヤマト</v>
      </c>
      <c r="H49" s="33" t="str">
        <f>VLOOKUP($A49,ヤマト入庫用!$A:$M,12)&amp;""</f>
        <v>元払い</v>
      </c>
      <c r="J49" s="44" t="str">
        <f t="shared" si="0"/>
        <v/>
      </c>
      <c r="K49" s="33" t="str">
        <f t="shared" si="1"/>
        <v/>
      </c>
      <c r="L49" s="33" t="str">
        <f t="shared" si="2"/>
        <v/>
      </c>
      <c r="M49" s="33" t="str">
        <f t="shared" si="3"/>
        <v/>
      </c>
      <c r="N49" s="33" t="str">
        <f>IF($F49="J-Mups",VLOOKUP($B49,アルファベット!B:C,2,0),"")</f>
        <v/>
      </c>
      <c r="O49" s="33" t="str">
        <f t="shared" si="4"/>
        <v/>
      </c>
      <c r="P49" s="33" t="str">
        <f>IF($F49="J-Mups",VLOOKUP($A49,ヤマト入庫用!A:H,6,0),"")</f>
        <v/>
      </c>
      <c r="Q49" s="33" t="str">
        <f t="shared" si="5"/>
        <v/>
      </c>
      <c r="R49" s="21" t="str">
        <f>IF($F49="J-Mups",VLOOKUP($A49,ヤマト入庫用!A:I,9,0),"")</f>
        <v/>
      </c>
    </row>
    <row r="50" spans="1:18">
      <c r="A50" s="21">
        <v>49</v>
      </c>
      <c r="B50" s="34">
        <f ca="1">IF(D50&lt;&gt;"",VLOOKUP($A50,ヤマト入庫用!$A:$M,2),"")</f>
        <v>45694</v>
      </c>
      <c r="C50" s="21"/>
      <c r="D50" s="35" t="str">
        <f>VLOOKUP($A50,ヤマト入庫用!$A:$M,4)&amp;""</f>
        <v>A494186152983A</v>
      </c>
      <c r="E50" s="22">
        <f>IF(D50&lt;&gt;"",VLOOKUP($A50,ヤマト入庫用!$A:$M,5),"")</f>
        <v>6052251095962</v>
      </c>
      <c r="F50" s="33" t="str">
        <f>VLOOKUP($A50,ヤマト入庫用!$A:$M,10)&amp;""</f>
        <v>JCB</v>
      </c>
      <c r="G50" s="33" t="str">
        <f>VLOOKUP($A50,ヤマト入庫用!$A:$M,11)&amp;""</f>
        <v>ヤマト</v>
      </c>
      <c r="H50" s="33" t="str">
        <f>VLOOKUP($A50,ヤマト入庫用!$A:$M,12)&amp;""</f>
        <v>元払い</v>
      </c>
      <c r="J50" s="44" t="str">
        <f t="shared" si="0"/>
        <v/>
      </c>
      <c r="K50" s="33" t="str">
        <f t="shared" si="1"/>
        <v/>
      </c>
      <c r="L50" s="33" t="str">
        <f t="shared" si="2"/>
        <v/>
      </c>
      <c r="M50" s="33" t="str">
        <f t="shared" si="3"/>
        <v/>
      </c>
      <c r="N50" s="33" t="str">
        <f>IF($F50="J-Mups",VLOOKUP($B50,アルファベット!B:C,2,0),"")</f>
        <v/>
      </c>
      <c r="O50" s="33" t="str">
        <f t="shared" si="4"/>
        <v/>
      </c>
      <c r="P50" s="33" t="str">
        <f>IF($F50="J-Mups",VLOOKUP($A50,ヤマト入庫用!A:H,6,0),"")</f>
        <v/>
      </c>
      <c r="Q50" s="33" t="str">
        <f t="shared" si="5"/>
        <v/>
      </c>
      <c r="R50" s="21" t="str">
        <f>IF($F50="J-Mups",VLOOKUP($A50,ヤマト入庫用!A:I,9,0),"")</f>
        <v/>
      </c>
    </row>
    <row r="51" spans="1:18">
      <c r="A51" s="21">
        <v>50</v>
      </c>
      <c r="B51" s="34">
        <f ca="1">IF(D51&lt;&gt;"",VLOOKUP($A51,ヤマト入庫用!$A:$M,2),"")</f>
        <v>45694</v>
      </c>
      <c r="C51" s="21"/>
      <c r="D51" s="35" t="str">
        <f>VLOOKUP($A51,ヤマト入庫用!$A:$M,4)&amp;""</f>
        <v>A499692285573A</v>
      </c>
      <c r="E51" s="22">
        <f>IF(D51&lt;&gt;"",VLOOKUP($A51,ヤマト入庫用!$A:$M,5),"")</f>
        <v>4968151099617</v>
      </c>
      <c r="F51" s="33" t="str">
        <f>VLOOKUP($A51,ヤマト入庫用!$A:$M,10)&amp;""</f>
        <v>JCB</v>
      </c>
      <c r="G51" s="33" t="str">
        <f>VLOOKUP($A51,ヤマト入庫用!$A:$M,11)&amp;""</f>
        <v>ヤマト</v>
      </c>
      <c r="H51" s="33" t="str">
        <f>VLOOKUP($A51,ヤマト入庫用!$A:$M,12)&amp;""</f>
        <v>着払い</v>
      </c>
      <c r="J51" s="44" t="str">
        <f t="shared" si="0"/>
        <v/>
      </c>
      <c r="K51" s="33" t="str">
        <f t="shared" si="1"/>
        <v/>
      </c>
      <c r="L51" s="33" t="str">
        <f t="shared" si="2"/>
        <v/>
      </c>
      <c r="M51" s="33" t="str">
        <f t="shared" si="3"/>
        <v/>
      </c>
      <c r="N51" s="33" t="str">
        <f>IF($F51="J-Mups",VLOOKUP($B51,アルファベット!B:C,2,0),"")</f>
        <v/>
      </c>
      <c r="O51" s="33" t="str">
        <f t="shared" si="4"/>
        <v/>
      </c>
      <c r="P51" s="33" t="str">
        <f>IF($F51="J-Mups",VLOOKUP($A51,ヤマト入庫用!A:H,6,0),"")</f>
        <v/>
      </c>
      <c r="Q51" s="33" t="str">
        <f t="shared" si="5"/>
        <v/>
      </c>
      <c r="R51" s="21" t="str">
        <f>IF($F51="J-Mups",VLOOKUP($A51,ヤマト入庫用!A:I,9,0),"")</f>
        <v/>
      </c>
    </row>
    <row r="52" spans="1:18">
      <c r="A52" s="21">
        <v>51</v>
      </c>
      <c r="B52" s="34">
        <f ca="1">IF(D52&lt;&gt;"",VLOOKUP($A52,ヤマト入庫用!$A:$M,2),"")</f>
        <v>45694</v>
      </c>
      <c r="C52" s="21"/>
      <c r="D52" s="35" t="str">
        <f>VLOOKUP($A52,ヤマト入庫用!$A:$M,4)&amp;""</f>
        <v>A485665843095A</v>
      </c>
      <c r="E52" s="22">
        <f>IF(D52&lt;&gt;"",VLOOKUP($A52,ヤマト入庫用!$A:$M,5),"")</f>
        <v>4966251060977</v>
      </c>
      <c r="F52" s="33" t="str">
        <f>VLOOKUP($A52,ヤマト入庫用!$A:$M,10)&amp;""</f>
        <v>MUN</v>
      </c>
      <c r="G52" s="33" t="str">
        <f>VLOOKUP($A52,ヤマト入庫用!$A:$M,11)&amp;""</f>
        <v>ヤマト</v>
      </c>
      <c r="H52" s="33" t="str">
        <f>VLOOKUP($A52,ヤマト入庫用!$A:$M,12)&amp;""</f>
        <v>元払い</v>
      </c>
      <c r="J52" s="44" t="str">
        <f t="shared" si="0"/>
        <v/>
      </c>
      <c r="K52" s="33" t="str">
        <f t="shared" si="1"/>
        <v/>
      </c>
      <c r="L52" s="33" t="str">
        <f t="shared" si="2"/>
        <v/>
      </c>
      <c r="M52" s="33" t="str">
        <f t="shared" si="3"/>
        <v/>
      </c>
      <c r="N52" s="33" t="str">
        <f>IF($F52="J-Mups",VLOOKUP($B52,アルファベット!B:C,2,0),"")</f>
        <v/>
      </c>
      <c r="O52" s="33" t="str">
        <f t="shared" si="4"/>
        <v/>
      </c>
      <c r="P52" s="33" t="str">
        <f>IF($F52="J-Mups",VLOOKUP($A52,ヤマト入庫用!A:H,6,0),"")</f>
        <v/>
      </c>
      <c r="Q52" s="33" t="str">
        <f t="shared" si="5"/>
        <v/>
      </c>
      <c r="R52" s="21" t="str">
        <f>IF($F52="J-Mups",VLOOKUP($A52,ヤマト入庫用!A:I,9,0),"")</f>
        <v/>
      </c>
    </row>
    <row r="53" spans="1:18">
      <c r="A53" s="21">
        <v>52</v>
      </c>
      <c r="B53" s="34">
        <f ca="1">IF(D53&lt;&gt;"",VLOOKUP($A53,ヤマト入庫用!$A:$M,2),"")</f>
        <v>45694</v>
      </c>
      <c r="C53" s="21"/>
      <c r="D53" s="35" t="str">
        <f>VLOOKUP($A53,ヤマト入庫用!$A:$M,4)&amp;""</f>
        <v>A439787950663A</v>
      </c>
      <c r="E53" s="22">
        <f>IF(D53&lt;&gt;"",VLOOKUP($A53,ヤマト入庫用!$A:$M,5),"")</f>
        <v>4966251087929</v>
      </c>
      <c r="F53" s="33" t="str">
        <f>VLOOKUP($A53,ヤマト入庫用!$A:$M,10)&amp;""</f>
        <v>MUN</v>
      </c>
      <c r="G53" s="33" t="str">
        <f>VLOOKUP($A53,ヤマト入庫用!$A:$M,11)&amp;""</f>
        <v>ヤマト</v>
      </c>
      <c r="H53" s="33" t="str">
        <f>VLOOKUP($A53,ヤマト入庫用!$A:$M,12)&amp;""</f>
        <v>元払い</v>
      </c>
      <c r="J53" s="44" t="str">
        <f t="shared" si="0"/>
        <v/>
      </c>
      <c r="K53" s="33" t="str">
        <f t="shared" si="1"/>
        <v/>
      </c>
      <c r="L53" s="33" t="str">
        <f t="shared" si="2"/>
        <v/>
      </c>
      <c r="M53" s="33" t="str">
        <f t="shared" si="3"/>
        <v/>
      </c>
      <c r="N53" s="33" t="str">
        <f>IF($F53="J-Mups",VLOOKUP($B53,アルファベット!B:C,2,0),"")</f>
        <v/>
      </c>
      <c r="O53" s="33" t="str">
        <f t="shared" si="4"/>
        <v/>
      </c>
      <c r="P53" s="33" t="str">
        <f>IF($F53="J-Mups",VLOOKUP($A53,ヤマト入庫用!A:H,6,0),"")</f>
        <v/>
      </c>
      <c r="Q53" s="33" t="str">
        <f t="shared" si="5"/>
        <v/>
      </c>
      <c r="R53" s="21" t="str">
        <f>IF($F53="J-Mups",VLOOKUP($A53,ヤマト入庫用!A:I,9,0),"")</f>
        <v/>
      </c>
    </row>
    <row r="54" spans="1:18">
      <c r="A54" s="21">
        <v>53</v>
      </c>
      <c r="B54" s="34">
        <f ca="1">IF(D54&lt;&gt;"",VLOOKUP($A54,ヤマト入庫用!$A:$M,2),"")</f>
        <v>45694</v>
      </c>
      <c r="C54" s="21"/>
      <c r="D54" s="35" t="str">
        <f>VLOOKUP($A54,ヤマト入庫用!$A:$M,4)&amp;""</f>
        <v>A439787950663A</v>
      </c>
      <c r="E54" s="22">
        <f>IF(D54&lt;&gt;"",VLOOKUP($A54,ヤマト入庫用!$A:$M,5),"")</f>
        <v>4966251087928</v>
      </c>
      <c r="F54" s="33" t="str">
        <f>VLOOKUP($A54,ヤマト入庫用!$A:$M,10)&amp;""</f>
        <v>MUN</v>
      </c>
      <c r="G54" s="33" t="str">
        <f>VLOOKUP($A54,ヤマト入庫用!$A:$M,11)&amp;""</f>
        <v>ヤマト</v>
      </c>
      <c r="H54" s="33" t="str">
        <f>VLOOKUP($A54,ヤマト入庫用!$A:$M,12)&amp;""</f>
        <v>着払い</v>
      </c>
      <c r="J54" s="44" t="str">
        <f t="shared" si="0"/>
        <v/>
      </c>
      <c r="K54" s="33" t="str">
        <f t="shared" si="1"/>
        <v/>
      </c>
      <c r="L54" s="33" t="str">
        <f t="shared" si="2"/>
        <v/>
      </c>
      <c r="M54" s="33" t="str">
        <f t="shared" si="3"/>
        <v/>
      </c>
      <c r="N54" s="33" t="str">
        <f>IF($F54="J-Mups",VLOOKUP($B54,アルファベット!B:C,2,0),"")</f>
        <v/>
      </c>
      <c r="O54" s="33" t="str">
        <f t="shared" si="4"/>
        <v/>
      </c>
      <c r="P54" s="33" t="str">
        <f>IF($F54="J-Mups",VLOOKUP($A54,ヤマト入庫用!A:H,6,0),"")</f>
        <v/>
      </c>
      <c r="Q54" s="33" t="str">
        <f t="shared" si="5"/>
        <v/>
      </c>
      <c r="R54" s="21" t="str">
        <f>IF($F54="J-Mups",VLOOKUP($A54,ヤマト入庫用!A:I,9,0),"")</f>
        <v/>
      </c>
    </row>
    <row r="55" spans="1:18">
      <c r="A55" s="21">
        <v>54</v>
      </c>
      <c r="B55" s="34">
        <f ca="1">IF(D55&lt;&gt;"",VLOOKUP($A55,ヤマト入庫用!$A:$M,2),"")</f>
        <v>45694</v>
      </c>
      <c r="C55" s="21"/>
      <c r="D55" s="35" t="str">
        <f>VLOOKUP($A55,ヤマト入庫用!$A:$M,4)&amp;""</f>
        <v>A437683779422A</v>
      </c>
      <c r="E55" s="22">
        <f>IF(D55&lt;&gt;"",VLOOKUP($A55,ヤマト入庫用!$A:$M,5),"")</f>
        <v>4974351050309</v>
      </c>
      <c r="F55" s="33" t="str">
        <f>VLOOKUP($A55,ヤマト入庫用!$A:$M,10)&amp;""</f>
        <v>JCB</v>
      </c>
      <c r="G55" s="33" t="str">
        <f>VLOOKUP($A55,ヤマト入庫用!$A:$M,11)&amp;""</f>
        <v>ヤマト</v>
      </c>
      <c r="H55" s="33" t="str">
        <f>VLOOKUP($A55,ヤマト入庫用!$A:$M,12)&amp;""</f>
        <v>元払い</v>
      </c>
      <c r="J55" s="44" t="str">
        <f t="shared" si="0"/>
        <v/>
      </c>
      <c r="K55" s="33" t="str">
        <f t="shared" si="1"/>
        <v/>
      </c>
      <c r="L55" s="33" t="str">
        <f t="shared" si="2"/>
        <v/>
      </c>
      <c r="M55" s="33" t="str">
        <f t="shared" si="3"/>
        <v/>
      </c>
      <c r="N55" s="33" t="str">
        <f>IF($F55="J-Mups",VLOOKUP($B55,アルファベット!B:C,2,0),"")</f>
        <v/>
      </c>
      <c r="O55" s="33" t="str">
        <f t="shared" si="4"/>
        <v/>
      </c>
      <c r="P55" s="33" t="str">
        <f>IF($F55="J-Mups",VLOOKUP($A55,ヤマト入庫用!A:H,6,0),"")</f>
        <v/>
      </c>
      <c r="Q55" s="33" t="str">
        <f t="shared" si="5"/>
        <v/>
      </c>
      <c r="R55" s="21" t="str">
        <f>IF($F55="J-Mups",VLOOKUP($A55,ヤマト入庫用!A:I,9,0),"")</f>
        <v/>
      </c>
    </row>
    <row r="56" spans="1:18">
      <c r="A56" s="21">
        <v>55</v>
      </c>
      <c r="B56" s="34">
        <f ca="1">IF(D56&lt;&gt;"",VLOOKUP($A56,ヤマト入庫用!$A:$M,2),"")</f>
        <v>45694</v>
      </c>
      <c r="C56" s="21"/>
      <c r="D56" s="35" t="str">
        <f>VLOOKUP($A56,ヤマト入庫用!$A:$M,4)&amp;""</f>
        <v>A279040800791A</v>
      </c>
      <c r="E56" s="22">
        <f>IF(D56&lt;&gt;"",VLOOKUP($A56,ヤマト入庫用!$A:$M,5),"")</f>
        <v>9966251060479</v>
      </c>
      <c r="F56" s="33" t="str">
        <f>VLOOKUP($A56,ヤマト入庫用!$A:$M,10)&amp;""</f>
        <v>MUN</v>
      </c>
      <c r="G56" s="33" t="str">
        <f>VLOOKUP($A56,ヤマト入庫用!$A:$M,11)&amp;""</f>
        <v>ヤマト</v>
      </c>
      <c r="H56" s="33" t="str">
        <f>VLOOKUP($A56,ヤマト入庫用!$A:$M,12)&amp;""</f>
        <v>元払い</v>
      </c>
      <c r="J56" s="44" t="str">
        <f t="shared" si="0"/>
        <v/>
      </c>
      <c r="K56" s="33" t="str">
        <f t="shared" si="1"/>
        <v/>
      </c>
      <c r="L56" s="33" t="str">
        <f t="shared" si="2"/>
        <v/>
      </c>
      <c r="M56" s="33" t="str">
        <f t="shared" si="3"/>
        <v/>
      </c>
      <c r="N56" s="33" t="str">
        <f>IF($F56="J-Mups",VLOOKUP($B56,アルファベット!B:C,2,0),"")</f>
        <v/>
      </c>
      <c r="O56" s="33" t="str">
        <f t="shared" si="4"/>
        <v/>
      </c>
      <c r="P56" s="33" t="str">
        <f>IF($F56="J-Mups",VLOOKUP($A56,ヤマト入庫用!A:H,6,0),"")</f>
        <v/>
      </c>
      <c r="Q56" s="33" t="str">
        <f t="shared" si="5"/>
        <v/>
      </c>
      <c r="R56" s="21" t="str">
        <f>IF($F56="J-Mups",VLOOKUP($A56,ヤマト入庫用!A:I,9,0),"")</f>
        <v/>
      </c>
    </row>
    <row r="57" spans="1:18">
      <c r="A57" s="21">
        <v>56</v>
      </c>
      <c r="B57" s="34">
        <f ca="1">IF(D57&lt;&gt;"",VLOOKUP($A57,ヤマト入庫用!$A:$M,2),"")</f>
        <v>45694</v>
      </c>
      <c r="C57" s="21"/>
      <c r="D57" s="35" t="str">
        <f>VLOOKUP($A57,ヤマト入庫用!$A:$M,4)&amp;""</f>
        <v>A499673754753A</v>
      </c>
      <c r="E57" s="22">
        <f>IF(D57&lt;&gt;"",VLOOKUP($A57,ヤマト入庫用!$A:$M,5),"")</f>
        <v>4968151099609</v>
      </c>
      <c r="F57" s="33" t="str">
        <f>VLOOKUP($A57,ヤマト入庫用!$A:$M,10)&amp;""</f>
        <v>JCB</v>
      </c>
      <c r="G57" s="33" t="str">
        <f>VLOOKUP($A57,ヤマト入庫用!$A:$M,11)&amp;""</f>
        <v>ヤマト</v>
      </c>
      <c r="H57" s="33" t="str">
        <f>VLOOKUP($A57,ヤマト入庫用!$A:$M,12)&amp;""</f>
        <v>着払い</v>
      </c>
      <c r="J57" s="44" t="str">
        <f t="shared" si="0"/>
        <v/>
      </c>
      <c r="K57" s="33" t="str">
        <f t="shared" si="1"/>
        <v/>
      </c>
      <c r="L57" s="33" t="str">
        <f t="shared" si="2"/>
        <v/>
      </c>
      <c r="M57" s="33" t="str">
        <f t="shared" si="3"/>
        <v/>
      </c>
      <c r="N57" s="33" t="str">
        <f>IF($F57="J-Mups",VLOOKUP($B57,アルファベット!B:C,2,0),"")</f>
        <v/>
      </c>
      <c r="O57" s="33" t="str">
        <f t="shared" si="4"/>
        <v/>
      </c>
      <c r="P57" s="33" t="str">
        <f>IF($F57="J-Mups",VLOOKUP($A57,ヤマト入庫用!A:H,6,0),"")</f>
        <v/>
      </c>
      <c r="Q57" s="33" t="str">
        <f t="shared" si="5"/>
        <v/>
      </c>
      <c r="R57" s="21" t="str">
        <f>IF($F57="J-Mups",VLOOKUP($A57,ヤマト入庫用!A:I,9,0),"")</f>
        <v/>
      </c>
    </row>
    <row r="58" spans="1:18">
      <c r="A58" s="21">
        <v>57</v>
      </c>
      <c r="B58" s="34">
        <f ca="1">IF(D58&lt;&gt;"",VLOOKUP($A58,ヤマト入庫用!$A:$M,2),"")</f>
        <v>45694</v>
      </c>
      <c r="C58" s="21"/>
      <c r="D58" s="35" t="str">
        <f>VLOOKUP($A58,ヤマト入庫用!$A:$M,4)&amp;""</f>
        <v>A499692285606A</v>
      </c>
      <c r="E58" s="22">
        <f>IF(D58&lt;&gt;"",VLOOKUP($A58,ヤマト入庫用!$A:$M,5),"")</f>
        <v>3109151091578</v>
      </c>
      <c r="F58" s="33" t="str">
        <f>VLOOKUP($A58,ヤマト入庫用!$A:$M,10)&amp;""</f>
        <v>JCB</v>
      </c>
      <c r="G58" s="33" t="str">
        <f>VLOOKUP($A58,ヤマト入庫用!$A:$M,11)&amp;""</f>
        <v>ヤマト</v>
      </c>
      <c r="H58" s="33" t="str">
        <f>VLOOKUP($A58,ヤマト入庫用!$A:$M,12)&amp;""</f>
        <v>着払い</v>
      </c>
      <c r="J58" s="44" t="str">
        <f t="shared" si="0"/>
        <v/>
      </c>
      <c r="K58" s="33" t="str">
        <f t="shared" si="1"/>
        <v/>
      </c>
      <c r="L58" s="33" t="str">
        <f t="shared" si="2"/>
        <v/>
      </c>
      <c r="M58" s="33" t="str">
        <f t="shared" si="3"/>
        <v/>
      </c>
      <c r="N58" s="33" t="str">
        <f>IF($F58="J-Mups",VLOOKUP($B58,アルファベット!B:C,2,0),"")</f>
        <v/>
      </c>
      <c r="O58" s="33" t="str">
        <f t="shared" si="4"/>
        <v/>
      </c>
      <c r="P58" s="33" t="str">
        <f>IF($F58="J-Mups",VLOOKUP($A58,ヤマト入庫用!A:H,6,0),"")</f>
        <v/>
      </c>
      <c r="Q58" s="33" t="str">
        <f t="shared" si="5"/>
        <v/>
      </c>
      <c r="R58" s="21" t="str">
        <f>IF($F58="J-Mups",VLOOKUP($A58,ヤマト入庫用!A:I,9,0),"")</f>
        <v/>
      </c>
    </row>
    <row r="59" spans="1:18">
      <c r="A59" s="21">
        <v>58</v>
      </c>
      <c r="B59" s="34">
        <f ca="1">IF(D59&lt;&gt;"",VLOOKUP($A59,ヤマト入庫用!$A:$M,2),"")</f>
        <v>45694</v>
      </c>
      <c r="C59" s="21"/>
      <c r="D59" s="35" t="str">
        <f>VLOOKUP($A59,ヤマト入庫用!$A:$M,4)&amp;""</f>
        <v>A499287123904A</v>
      </c>
      <c r="E59" s="22">
        <f>IF(D59&lt;&gt;"",VLOOKUP($A59,ヤマト入庫用!$A:$M,5),"")</f>
        <v>4974351073548</v>
      </c>
      <c r="F59" s="33" t="str">
        <f>VLOOKUP($A59,ヤマト入庫用!$A:$M,10)&amp;""</f>
        <v>JCB</v>
      </c>
      <c r="G59" s="33" t="str">
        <f>VLOOKUP($A59,ヤマト入庫用!$A:$M,11)&amp;""</f>
        <v>ヤマト</v>
      </c>
      <c r="H59" s="33" t="str">
        <f>VLOOKUP($A59,ヤマト入庫用!$A:$M,12)&amp;""</f>
        <v>着払い</v>
      </c>
      <c r="J59" s="44" t="str">
        <f t="shared" si="0"/>
        <v/>
      </c>
      <c r="K59" s="33" t="str">
        <f t="shared" si="1"/>
        <v/>
      </c>
      <c r="L59" s="33" t="str">
        <f t="shared" si="2"/>
        <v/>
      </c>
      <c r="M59" s="33" t="str">
        <f t="shared" si="3"/>
        <v/>
      </c>
      <c r="N59" s="33" t="str">
        <f>IF($F59="J-Mups",VLOOKUP($B59,アルファベット!B:C,2,0),"")</f>
        <v/>
      </c>
      <c r="O59" s="33" t="str">
        <f t="shared" si="4"/>
        <v/>
      </c>
      <c r="P59" s="33" t="str">
        <f>IF($F59="J-Mups",VLOOKUP($A59,ヤマト入庫用!A:H,6,0),"")</f>
        <v/>
      </c>
      <c r="Q59" s="33" t="str">
        <f t="shared" si="5"/>
        <v/>
      </c>
      <c r="R59" s="21" t="str">
        <f>IF($F59="J-Mups",VLOOKUP($A59,ヤマト入庫用!A:I,9,0),"")</f>
        <v/>
      </c>
    </row>
    <row r="60" spans="1:18">
      <c r="A60" s="21">
        <v>59</v>
      </c>
      <c r="B60" s="34">
        <f ca="1">IF(D60&lt;&gt;"",VLOOKUP($A60,ヤマト入庫用!$A:$M,2),"")</f>
        <v>45694</v>
      </c>
      <c r="C60" s="21"/>
      <c r="D60" s="35" t="str">
        <f>VLOOKUP($A60,ヤマト入庫用!$A:$M,4)&amp;""</f>
        <v>A437691846944A</v>
      </c>
      <c r="E60" s="22">
        <f>IF(D60&lt;&gt;"",VLOOKUP($A60,ヤマト入庫用!$A:$M,5),"")</f>
        <v>4974351050307</v>
      </c>
      <c r="F60" s="33" t="str">
        <f>VLOOKUP($A60,ヤマト入庫用!$A:$M,10)&amp;""</f>
        <v>JCB</v>
      </c>
      <c r="G60" s="33" t="str">
        <f>VLOOKUP($A60,ヤマト入庫用!$A:$M,11)&amp;""</f>
        <v>ヤマト</v>
      </c>
      <c r="H60" s="33" t="str">
        <f>VLOOKUP($A60,ヤマト入庫用!$A:$M,12)&amp;""</f>
        <v>元払い</v>
      </c>
      <c r="J60" s="44" t="str">
        <f t="shared" si="0"/>
        <v/>
      </c>
      <c r="K60" s="33" t="str">
        <f t="shared" si="1"/>
        <v/>
      </c>
      <c r="L60" s="33" t="str">
        <f t="shared" si="2"/>
        <v/>
      </c>
      <c r="M60" s="33" t="str">
        <f t="shared" si="3"/>
        <v/>
      </c>
      <c r="N60" s="33" t="str">
        <f>IF($F60="J-Mups",VLOOKUP($B60,アルファベット!B:C,2,0),"")</f>
        <v/>
      </c>
      <c r="O60" s="33" t="str">
        <f t="shared" si="4"/>
        <v/>
      </c>
      <c r="P60" s="33" t="str">
        <f>IF($F60="J-Mups",VLOOKUP($A60,ヤマト入庫用!A:H,6,0),"")</f>
        <v/>
      </c>
      <c r="Q60" s="33" t="str">
        <f t="shared" si="5"/>
        <v/>
      </c>
      <c r="R60" s="21" t="str">
        <f>IF($F60="J-Mups",VLOOKUP($A60,ヤマト入庫用!A:I,9,0),"")</f>
        <v/>
      </c>
    </row>
    <row r="61" spans="1:18">
      <c r="A61" s="21">
        <v>60</v>
      </c>
      <c r="B61" s="34">
        <f ca="1">IF(D61&lt;&gt;"",VLOOKUP($A61,ヤマト入庫用!$A:$M,2),"")</f>
        <v>45694</v>
      </c>
      <c r="C61" s="21"/>
      <c r="D61" s="35" t="str">
        <f>VLOOKUP($A61,ヤマト入庫用!$A:$M,4)&amp;""</f>
        <v>A499692285584A</v>
      </c>
      <c r="E61" s="22">
        <f>IF(D61&lt;&gt;"",VLOOKUP($A61,ヤマト入庫用!$A:$M,5),"")</f>
        <v>4968151099666</v>
      </c>
      <c r="F61" s="33" t="str">
        <f>VLOOKUP($A61,ヤマト入庫用!$A:$M,10)&amp;""</f>
        <v>JCB</v>
      </c>
      <c r="G61" s="33" t="str">
        <f>VLOOKUP($A61,ヤマト入庫用!$A:$M,11)&amp;""</f>
        <v>ヤマト</v>
      </c>
      <c r="H61" s="33" t="str">
        <f>VLOOKUP($A61,ヤマト入庫用!$A:$M,12)&amp;""</f>
        <v>着払い</v>
      </c>
      <c r="J61" s="44" t="str">
        <f t="shared" si="0"/>
        <v/>
      </c>
      <c r="K61" s="33" t="str">
        <f t="shared" si="1"/>
        <v/>
      </c>
      <c r="L61" s="33" t="str">
        <f t="shared" si="2"/>
        <v/>
      </c>
      <c r="M61" s="33" t="str">
        <f t="shared" si="3"/>
        <v/>
      </c>
      <c r="N61" s="33" t="str">
        <f>IF($F61="J-Mups",VLOOKUP($B61,アルファベット!B:C,2,0),"")</f>
        <v/>
      </c>
      <c r="O61" s="33" t="str">
        <f t="shared" si="4"/>
        <v/>
      </c>
      <c r="P61" s="33" t="str">
        <f>IF($F61="J-Mups",VLOOKUP($A61,ヤマト入庫用!A:H,6,0),"")</f>
        <v/>
      </c>
      <c r="Q61" s="33" t="str">
        <f t="shared" si="5"/>
        <v/>
      </c>
      <c r="R61" s="21" t="str">
        <f>IF($F61="J-Mups",VLOOKUP($A61,ヤマト入庫用!A:I,9,0),"")</f>
        <v/>
      </c>
    </row>
    <row r="62" spans="1:18">
      <c r="A62" s="21">
        <v>61</v>
      </c>
      <c r="B62" s="34">
        <f ca="1">IF(D62&lt;&gt;"",VLOOKUP($A62,ヤマト入庫用!$A:$M,2),"")</f>
        <v>45694</v>
      </c>
      <c r="C62" s="21"/>
      <c r="D62" s="35" t="str">
        <f>VLOOKUP($A62,ヤマト入庫用!$A:$M,4)&amp;""</f>
        <v>A467690393026A</v>
      </c>
      <c r="E62" s="22">
        <f>IF(D62&lt;&gt;"",VLOOKUP($A62,ヤマト入庫用!$A:$M,5),"")</f>
        <v>4974351088876</v>
      </c>
      <c r="F62" s="33" t="str">
        <f>VLOOKUP($A62,ヤマト入庫用!$A:$M,10)&amp;""</f>
        <v>JCB</v>
      </c>
      <c r="G62" s="33" t="str">
        <f>VLOOKUP($A62,ヤマト入庫用!$A:$M,11)&amp;""</f>
        <v>ヤマト</v>
      </c>
      <c r="H62" s="33" t="str">
        <f>VLOOKUP($A62,ヤマト入庫用!$A:$M,12)&amp;""</f>
        <v>着払い</v>
      </c>
      <c r="J62" s="44" t="str">
        <f t="shared" si="0"/>
        <v/>
      </c>
      <c r="K62" s="33" t="str">
        <f t="shared" si="1"/>
        <v/>
      </c>
      <c r="L62" s="33" t="str">
        <f t="shared" si="2"/>
        <v/>
      </c>
      <c r="M62" s="33" t="str">
        <f t="shared" si="3"/>
        <v/>
      </c>
      <c r="N62" s="33" t="str">
        <f>IF($F62="J-Mups",VLOOKUP($B62,アルファベット!B:C,2,0),"")</f>
        <v/>
      </c>
      <c r="O62" s="33" t="str">
        <f t="shared" si="4"/>
        <v/>
      </c>
      <c r="P62" s="33" t="str">
        <f>IF($F62="J-Mups",VLOOKUP($A62,ヤマト入庫用!A:H,6,0),"")</f>
        <v/>
      </c>
      <c r="Q62" s="33" t="str">
        <f t="shared" si="5"/>
        <v/>
      </c>
      <c r="R62" s="21" t="str">
        <f>IF($F62="J-Mups",VLOOKUP($A62,ヤマト入庫用!A:I,9,0),"")</f>
        <v/>
      </c>
    </row>
    <row r="63" spans="1:18">
      <c r="A63" s="21">
        <v>62</v>
      </c>
      <c r="B63" s="34">
        <f ca="1">IF(D63&lt;&gt;"",VLOOKUP($A63,ヤマト入庫用!$A:$M,2),"")</f>
        <v>45694</v>
      </c>
      <c r="C63" s="21"/>
      <c r="D63" s="35" t="str">
        <f>VLOOKUP($A63,ヤマト入庫用!$A:$M,4)&amp;""</f>
        <v>A499692285164A</v>
      </c>
      <c r="E63" s="22">
        <f>IF(D63&lt;&gt;"",VLOOKUP($A63,ヤマト入庫用!$A:$M,5),"")</f>
        <v>4968151099611</v>
      </c>
      <c r="F63" s="33" t="str">
        <f>VLOOKUP($A63,ヤマト入庫用!$A:$M,10)&amp;""</f>
        <v>JCB</v>
      </c>
      <c r="G63" s="33" t="str">
        <f>VLOOKUP($A63,ヤマト入庫用!$A:$M,11)&amp;""</f>
        <v>ヤマト</v>
      </c>
      <c r="H63" s="33" t="str">
        <f>VLOOKUP($A63,ヤマト入庫用!$A:$M,12)&amp;""</f>
        <v>着払い</v>
      </c>
      <c r="J63" s="44" t="str">
        <f t="shared" si="0"/>
        <v/>
      </c>
      <c r="K63" s="33" t="str">
        <f t="shared" si="1"/>
        <v/>
      </c>
      <c r="L63" s="33" t="str">
        <f t="shared" si="2"/>
        <v/>
      </c>
      <c r="M63" s="33" t="str">
        <f t="shared" si="3"/>
        <v/>
      </c>
      <c r="N63" s="33" t="str">
        <f>IF($F63="J-Mups",VLOOKUP($B63,アルファベット!B:C,2,0),"")</f>
        <v/>
      </c>
      <c r="O63" s="33" t="str">
        <f t="shared" si="4"/>
        <v/>
      </c>
      <c r="P63" s="33" t="str">
        <f>IF($F63="J-Mups",VLOOKUP($A63,ヤマト入庫用!A:H,6,0),"")</f>
        <v/>
      </c>
      <c r="Q63" s="33" t="str">
        <f t="shared" si="5"/>
        <v/>
      </c>
      <c r="R63" s="21" t="str">
        <f>IF($F63="J-Mups",VLOOKUP($A63,ヤマト入庫用!A:I,9,0),"")</f>
        <v/>
      </c>
    </row>
    <row r="64" spans="1:18">
      <c r="A64" s="21">
        <v>63</v>
      </c>
      <c r="B64" s="34">
        <f ca="1">IF(D64&lt;&gt;"",VLOOKUP($A64,ヤマト入庫用!$A:$M,2),"")</f>
        <v>45694</v>
      </c>
      <c r="C64" s="21"/>
      <c r="D64" s="35" t="str">
        <f>VLOOKUP($A64,ヤマト入庫用!$A:$M,4)&amp;""</f>
        <v>A499669708521A</v>
      </c>
      <c r="E64" s="22">
        <f>IF(D64&lt;&gt;"",VLOOKUP($A64,ヤマト入庫用!$A:$M,5),"")</f>
        <v>4966251065875</v>
      </c>
      <c r="F64" s="33" t="str">
        <f>VLOOKUP($A64,ヤマト入庫用!$A:$M,10)&amp;""</f>
        <v>MUN</v>
      </c>
      <c r="G64" s="33" t="str">
        <f>VLOOKUP($A64,ヤマト入庫用!$A:$M,11)&amp;""</f>
        <v>ヤマト</v>
      </c>
      <c r="H64" s="33" t="str">
        <f>VLOOKUP($A64,ヤマト入庫用!$A:$M,12)&amp;""</f>
        <v>着払い</v>
      </c>
      <c r="J64" s="44" t="str">
        <f t="shared" si="0"/>
        <v/>
      </c>
      <c r="K64" s="33" t="str">
        <f t="shared" si="1"/>
        <v/>
      </c>
      <c r="L64" s="33" t="str">
        <f t="shared" si="2"/>
        <v/>
      </c>
      <c r="M64" s="33" t="str">
        <f t="shared" si="3"/>
        <v/>
      </c>
      <c r="N64" s="33" t="str">
        <f>IF($F64="J-Mups",VLOOKUP($B64,アルファベット!B:C,2,0),"")</f>
        <v/>
      </c>
      <c r="O64" s="33" t="str">
        <f t="shared" si="4"/>
        <v/>
      </c>
      <c r="P64" s="33" t="str">
        <f>IF($F64="J-Mups",VLOOKUP($A64,ヤマト入庫用!A:H,6,0),"")</f>
        <v/>
      </c>
      <c r="Q64" s="33" t="str">
        <f t="shared" si="5"/>
        <v/>
      </c>
      <c r="R64" s="21" t="str">
        <f>IF($F64="J-Mups",VLOOKUP($A64,ヤマト入庫用!A:I,9,0),"")</f>
        <v/>
      </c>
    </row>
    <row r="65" spans="1:18">
      <c r="A65" s="21">
        <v>64</v>
      </c>
      <c r="B65" s="34">
        <f ca="1">IF(D65&lt;&gt;"",VLOOKUP($A65,ヤマト入庫用!$A:$M,2),"")</f>
        <v>45694</v>
      </c>
      <c r="C65" s="21"/>
      <c r="D65" s="35" t="str">
        <f>VLOOKUP($A65,ヤマト入庫用!$A:$M,4)&amp;""</f>
        <v>A466971615913A</v>
      </c>
      <c r="E65" s="22">
        <f>IF(D65&lt;&gt;"",VLOOKUP($A65,ヤマト入庫用!$A:$M,5),"")</f>
        <v>4966251031386</v>
      </c>
      <c r="F65" s="33" t="str">
        <f>VLOOKUP($A65,ヤマト入庫用!$A:$M,10)&amp;""</f>
        <v>MUN</v>
      </c>
      <c r="G65" s="33" t="str">
        <f>VLOOKUP($A65,ヤマト入庫用!$A:$M,11)&amp;""</f>
        <v>ヤマト</v>
      </c>
      <c r="H65" s="33" t="str">
        <f>VLOOKUP($A65,ヤマト入庫用!$A:$M,12)&amp;""</f>
        <v>着払い</v>
      </c>
      <c r="J65" s="44" t="str">
        <f t="shared" si="0"/>
        <v/>
      </c>
      <c r="K65" s="33" t="str">
        <f t="shared" si="1"/>
        <v/>
      </c>
      <c r="L65" s="33" t="str">
        <f t="shared" si="2"/>
        <v/>
      </c>
      <c r="M65" s="33" t="str">
        <f t="shared" si="3"/>
        <v/>
      </c>
      <c r="N65" s="33" t="str">
        <f>IF($F65="J-Mups",VLOOKUP($B65,アルファベット!B:C,2,0),"")</f>
        <v/>
      </c>
      <c r="O65" s="33" t="str">
        <f t="shared" si="4"/>
        <v/>
      </c>
      <c r="P65" s="33" t="str">
        <f>IF($F65="J-Mups",VLOOKUP($A65,ヤマト入庫用!A:H,6,0),"")</f>
        <v/>
      </c>
      <c r="Q65" s="33" t="str">
        <f t="shared" si="5"/>
        <v/>
      </c>
      <c r="R65" s="21" t="str">
        <f>IF($F65="J-Mups",VLOOKUP($A65,ヤマト入庫用!A:I,9,0),"")</f>
        <v/>
      </c>
    </row>
    <row r="66" spans="1:18">
      <c r="A66" s="21">
        <v>65</v>
      </c>
      <c r="B66" s="34">
        <f ca="1">IF(D66&lt;&gt;"",VLOOKUP($A66,ヤマト入庫用!$A:$M,2),"")</f>
        <v>45694</v>
      </c>
      <c r="C66" s="21"/>
      <c r="D66" s="35" t="str">
        <f>VLOOKUP($A66,ヤマト入庫用!$A:$M,4)&amp;""</f>
        <v>A499673754764A</v>
      </c>
      <c r="E66" s="22">
        <f>IF(D66&lt;&gt;"",VLOOKUP($A66,ヤマト入庫用!$A:$M,5),"")</f>
        <v>4968151099898</v>
      </c>
      <c r="F66" s="33" t="str">
        <f>VLOOKUP($A66,ヤマト入庫用!$A:$M,10)&amp;""</f>
        <v>JCB</v>
      </c>
      <c r="G66" s="33" t="str">
        <f>VLOOKUP($A66,ヤマト入庫用!$A:$M,11)&amp;""</f>
        <v>ヤマト</v>
      </c>
      <c r="H66" s="33" t="str">
        <f>VLOOKUP($A66,ヤマト入庫用!$A:$M,12)&amp;""</f>
        <v>着払い</v>
      </c>
      <c r="J66" s="44" t="str">
        <f t="shared" ref="J66:J100" si="6">IF(F66="J-Mups",$B66,"")</f>
        <v/>
      </c>
      <c r="K66" s="33" t="str">
        <f t="shared" ref="K66:K100" si="7">IF($F66="J-Mups",$G66,"")</f>
        <v/>
      </c>
      <c r="L66" s="33" t="str">
        <f t="shared" ref="L66:L100" si="8">IF($F66="J-Mups",$H66,"")</f>
        <v/>
      </c>
      <c r="M66" s="33" t="str">
        <f t="shared" ref="M66:M100" si="9">IF($F66="J-Mups",1,"")</f>
        <v/>
      </c>
      <c r="N66" s="33" t="str">
        <f>IF($F66="J-Mups",VLOOKUP($B66,アルファベット!B:C,2,0),"")</f>
        <v/>
      </c>
      <c r="O66" s="33" t="str">
        <f t="shared" ref="O66:O100" si="10">IF($F66="J-Mups","-","")</f>
        <v/>
      </c>
      <c r="P66" s="33" t="str">
        <f>IF($F66="J-Mups",VLOOKUP($A66,ヤマト入庫用!A:H,6,0),"")</f>
        <v/>
      </c>
      <c r="Q66" s="33" t="str">
        <f t="shared" ref="Q66:Q100" si="11">IF($F66="J-Mups",IF(COUNTIF(P66,"*H*"),"H",IF(COUNTIF(P66,"*P*"),"P","B")),"")</f>
        <v/>
      </c>
      <c r="R66" s="21" t="str">
        <f>IF($F66="J-Mups",VLOOKUP($A66,ヤマト入庫用!A:I,9,0),"")</f>
        <v/>
      </c>
    </row>
    <row r="67" spans="1:18">
      <c r="A67" s="21">
        <v>66</v>
      </c>
      <c r="B67" s="34">
        <f ca="1">IF(D67&lt;&gt;"",VLOOKUP($A67,ヤマト入庫用!$A:$M,2),"")</f>
        <v>45694</v>
      </c>
      <c r="C67" s="21"/>
      <c r="D67" s="35" t="str">
        <f>VLOOKUP($A67,ヤマト入庫用!$A:$M,4)&amp;""</f>
        <v>A499692285595A</v>
      </c>
      <c r="E67" s="22">
        <f>IF(D67&lt;&gt;"",VLOOKUP($A67,ヤマト入庫用!$A:$M,5),"")</f>
        <v>3109151091614</v>
      </c>
      <c r="F67" s="33" t="str">
        <f>VLOOKUP($A67,ヤマト入庫用!$A:$M,10)&amp;""</f>
        <v>JCB</v>
      </c>
      <c r="G67" s="33" t="str">
        <f>VLOOKUP($A67,ヤマト入庫用!$A:$M,11)&amp;""</f>
        <v>ヤマト</v>
      </c>
      <c r="H67" s="33" t="str">
        <f>VLOOKUP($A67,ヤマト入庫用!$A:$M,12)&amp;""</f>
        <v>着払い</v>
      </c>
      <c r="J67" s="44" t="str">
        <f t="shared" si="6"/>
        <v/>
      </c>
      <c r="K67" s="33" t="str">
        <f t="shared" si="7"/>
        <v/>
      </c>
      <c r="L67" s="33" t="str">
        <f t="shared" si="8"/>
        <v/>
      </c>
      <c r="M67" s="33" t="str">
        <f t="shared" si="9"/>
        <v/>
      </c>
      <c r="N67" s="33" t="str">
        <f>IF($F67="J-Mups",VLOOKUP($B67,アルファベット!B:C,2,0),"")</f>
        <v/>
      </c>
      <c r="O67" s="33" t="str">
        <f t="shared" si="10"/>
        <v/>
      </c>
      <c r="P67" s="33" t="str">
        <f>IF($F67="J-Mups",VLOOKUP($A67,ヤマト入庫用!A:H,6,0),"")</f>
        <v/>
      </c>
      <c r="Q67" s="33" t="str">
        <f t="shared" si="11"/>
        <v/>
      </c>
      <c r="R67" s="21" t="str">
        <f>IF($F67="J-Mups",VLOOKUP($A67,ヤマト入庫用!A:I,9,0),"")</f>
        <v/>
      </c>
    </row>
    <row r="68" spans="1:18">
      <c r="A68" s="21">
        <v>67</v>
      </c>
      <c r="B68" s="34" t="str">
        <f>IF(D68&lt;&gt;"",VLOOKUP($A68,ヤマト入庫用!$A:$M,2),"")</f>
        <v/>
      </c>
      <c r="C68" s="21"/>
      <c r="D68" s="35" t="str">
        <f>VLOOKUP($A68,ヤマト入庫用!$A:$M,4)&amp;""</f>
        <v/>
      </c>
      <c r="E68" s="22" t="str">
        <f>IF(D68&lt;&gt;"",VLOOKUP($A68,ヤマト入庫用!$A:$M,5),"")</f>
        <v/>
      </c>
      <c r="F68" s="33" t="str">
        <f>VLOOKUP($A68,ヤマト入庫用!$A:$M,10)&amp;""</f>
        <v/>
      </c>
      <c r="G68" s="33" t="str">
        <f>VLOOKUP($A68,ヤマト入庫用!$A:$M,11)&amp;""</f>
        <v/>
      </c>
      <c r="H68" s="33" t="str">
        <f>VLOOKUP($A68,ヤマト入庫用!$A:$M,12)&amp;""</f>
        <v/>
      </c>
      <c r="J68" s="44" t="str">
        <f t="shared" si="6"/>
        <v/>
      </c>
      <c r="K68" s="33" t="str">
        <f t="shared" si="7"/>
        <v/>
      </c>
      <c r="L68" s="33" t="str">
        <f t="shared" si="8"/>
        <v/>
      </c>
      <c r="M68" s="33" t="str">
        <f t="shared" si="9"/>
        <v/>
      </c>
      <c r="N68" s="33" t="str">
        <f>IF($F68="J-Mups",VLOOKUP($B68,アルファベット!B:C,2,0),"")</f>
        <v/>
      </c>
      <c r="O68" s="33" t="str">
        <f t="shared" si="10"/>
        <v/>
      </c>
      <c r="P68" s="33" t="str">
        <f>IF($F68="J-Mups",VLOOKUP($A68,ヤマト入庫用!A:H,6,0),"")</f>
        <v/>
      </c>
      <c r="Q68" s="33" t="str">
        <f t="shared" si="11"/>
        <v/>
      </c>
      <c r="R68" s="21" t="str">
        <f>IF($F68="J-Mups",VLOOKUP($A68,ヤマト入庫用!A:I,9,0),"")</f>
        <v/>
      </c>
    </row>
    <row r="69" spans="1:18">
      <c r="A69" s="21">
        <v>68</v>
      </c>
      <c r="B69" s="34" t="str">
        <f>IF(D69&lt;&gt;"",VLOOKUP($A69,ヤマト入庫用!$A:$M,2),"")</f>
        <v/>
      </c>
      <c r="C69" s="21"/>
      <c r="D69" s="35" t="str">
        <f>VLOOKUP($A69,ヤマト入庫用!$A:$M,4)&amp;""</f>
        <v/>
      </c>
      <c r="E69" s="22" t="str">
        <f>IF(D69&lt;&gt;"",VLOOKUP($A69,ヤマト入庫用!$A:$M,5),"")</f>
        <v/>
      </c>
      <c r="F69" s="33" t="str">
        <f>VLOOKUP($A69,ヤマト入庫用!$A:$M,10)&amp;""</f>
        <v/>
      </c>
      <c r="G69" s="33" t="str">
        <f>VLOOKUP($A69,ヤマト入庫用!$A:$M,11)&amp;""</f>
        <v/>
      </c>
      <c r="H69" s="33" t="str">
        <f>VLOOKUP($A69,ヤマト入庫用!$A:$M,12)&amp;""</f>
        <v/>
      </c>
      <c r="J69" s="44" t="str">
        <f t="shared" si="6"/>
        <v/>
      </c>
      <c r="K69" s="33" t="str">
        <f t="shared" si="7"/>
        <v/>
      </c>
      <c r="L69" s="33" t="str">
        <f t="shared" si="8"/>
        <v/>
      </c>
      <c r="M69" s="33" t="str">
        <f t="shared" si="9"/>
        <v/>
      </c>
      <c r="N69" s="33" t="str">
        <f>IF($F69="J-Mups",VLOOKUP($B69,アルファベット!B:C,2,0),"")</f>
        <v/>
      </c>
      <c r="O69" s="33" t="str">
        <f t="shared" si="10"/>
        <v/>
      </c>
      <c r="P69" s="33" t="str">
        <f>IF($F69="J-Mups",VLOOKUP($A69,ヤマト入庫用!A:H,6,0),"")</f>
        <v/>
      </c>
      <c r="Q69" s="33" t="str">
        <f t="shared" si="11"/>
        <v/>
      </c>
      <c r="R69" s="21" t="str">
        <f>IF($F69="J-Mups",VLOOKUP($A69,ヤマト入庫用!A:I,9,0),"")</f>
        <v/>
      </c>
    </row>
    <row r="70" spans="1:18">
      <c r="A70" s="21">
        <v>69</v>
      </c>
      <c r="B70" s="34" t="str">
        <f>IF(D70&lt;&gt;"",VLOOKUP($A70,ヤマト入庫用!$A:$M,2),"")</f>
        <v/>
      </c>
      <c r="C70" s="21"/>
      <c r="D70" s="35" t="str">
        <f>VLOOKUP($A70,ヤマト入庫用!$A:$M,4)&amp;""</f>
        <v/>
      </c>
      <c r="E70" s="22" t="str">
        <f>IF(D70&lt;&gt;"",VLOOKUP($A70,ヤマト入庫用!$A:$M,5),"")</f>
        <v/>
      </c>
      <c r="F70" s="33" t="str">
        <f>VLOOKUP($A70,ヤマト入庫用!$A:$M,10)&amp;""</f>
        <v/>
      </c>
      <c r="G70" s="33" t="str">
        <f>VLOOKUP($A70,ヤマト入庫用!$A:$M,11)&amp;""</f>
        <v/>
      </c>
      <c r="H70" s="33" t="str">
        <f>VLOOKUP($A70,ヤマト入庫用!$A:$M,12)&amp;""</f>
        <v/>
      </c>
      <c r="J70" s="44" t="str">
        <f t="shared" si="6"/>
        <v/>
      </c>
      <c r="K70" s="33" t="str">
        <f t="shared" si="7"/>
        <v/>
      </c>
      <c r="L70" s="33" t="str">
        <f t="shared" si="8"/>
        <v/>
      </c>
      <c r="M70" s="33" t="str">
        <f t="shared" si="9"/>
        <v/>
      </c>
      <c r="N70" s="33" t="str">
        <f>IF($F70="J-Mups",VLOOKUP($B70,アルファベット!B:C,2,0),"")</f>
        <v/>
      </c>
      <c r="O70" s="33" t="str">
        <f t="shared" si="10"/>
        <v/>
      </c>
      <c r="P70" s="33" t="str">
        <f>IF($F70="J-Mups",VLOOKUP($A70,ヤマト入庫用!A:H,6,0),"")</f>
        <v/>
      </c>
      <c r="Q70" s="33" t="str">
        <f t="shared" si="11"/>
        <v/>
      </c>
      <c r="R70" s="21" t="str">
        <f>IF($F70="J-Mups",VLOOKUP($A70,ヤマト入庫用!A:I,9,0),"")</f>
        <v/>
      </c>
    </row>
    <row r="71" spans="1:18">
      <c r="A71" s="21">
        <v>70</v>
      </c>
      <c r="B71" s="34" t="str">
        <f>IF(D71&lt;&gt;"",VLOOKUP($A71,ヤマト入庫用!$A:$M,2),"")</f>
        <v/>
      </c>
      <c r="C71" s="21"/>
      <c r="D71" s="35" t="str">
        <f>VLOOKUP($A71,ヤマト入庫用!$A:$M,4)&amp;""</f>
        <v/>
      </c>
      <c r="E71" s="22" t="str">
        <f>IF(D71&lt;&gt;"",VLOOKUP($A71,ヤマト入庫用!$A:$M,5),"")</f>
        <v/>
      </c>
      <c r="F71" s="33" t="str">
        <f>VLOOKUP($A71,ヤマト入庫用!$A:$M,10)&amp;""</f>
        <v/>
      </c>
      <c r="G71" s="33" t="str">
        <f>VLOOKUP($A71,ヤマト入庫用!$A:$M,11)&amp;""</f>
        <v/>
      </c>
      <c r="H71" s="33" t="str">
        <f>VLOOKUP($A71,ヤマト入庫用!$A:$M,12)&amp;""</f>
        <v/>
      </c>
      <c r="J71" s="44" t="str">
        <f t="shared" si="6"/>
        <v/>
      </c>
      <c r="K71" s="33" t="str">
        <f t="shared" si="7"/>
        <v/>
      </c>
      <c r="L71" s="33" t="str">
        <f t="shared" si="8"/>
        <v/>
      </c>
      <c r="M71" s="33" t="str">
        <f t="shared" si="9"/>
        <v/>
      </c>
      <c r="N71" s="33" t="str">
        <f>IF($F71="J-Mups",VLOOKUP($B71,アルファベット!B:C,2,0),"")</f>
        <v/>
      </c>
      <c r="O71" s="33" t="str">
        <f t="shared" si="10"/>
        <v/>
      </c>
      <c r="P71" s="33" t="str">
        <f>IF($F71="J-Mups",VLOOKUP($A71,ヤマト入庫用!A:H,6,0),"")</f>
        <v/>
      </c>
      <c r="Q71" s="33" t="str">
        <f t="shared" si="11"/>
        <v/>
      </c>
      <c r="R71" s="21" t="str">
        <f>IF($F71="J-Mups",VLOOKUP($A71,ヤマト入庫用!A:I,9,0),"")</f>
        <v/>
      </c>
    </row>
    <row r="72" spans="1:18">
      <c r="A72" s="21">
        <v>71</v>
      </c>
      <c r="B72" s="34" t="str">
        <f>IF(D72&lt;&gt;"",VLOOKUP($A72,ヤマト入庫用!$A:$M,2),"")</f>
        <v/>
      </c>
      <c r="C72" s="21"/>
      <c r="D72" s="35" t="str">
        <f>VLOOKUP($A72,ヤマト入庫用!$A:$M,4)&amp;""</f>
        <v/>
      </c>
      <c r="E72" s="22" t="str">
        <f>IF(D72&lt;&gt;"",VLOOKUP($A72,ヤマト入庫用!$A:$M,5),"")</f>
        <v/>
      </c>
      <c r="F72" s="33" t="str">
        <f>VLOOKUP($A72,ヤマト入庫用!$A:$M,10)&amp;""</f>
        <v/>
      </c>
      <c r="G72" s="33" t="str">
        <f>VLOOKUP($A72,ヤマト入庫用!$A:$M,11)&amp;""</f>
        <v/>
      </c>
      <c r="H72" s="33" t="str">
        <f>VLOOKUP($A72,ヤマト入庫用!$A:$M,12)&amp;""</f>
        <v/>
      </c>
      <c r="J72" s="44" t="str">
        <f t="shared" si="6"/>
        <v/>
      </c>
      <c r="K72" s="33" t="str">
        <f t="shared" si="7"/>
        <v/>
      </c>
      <c r="L72" s="33" t="str">
        <f t="shared" si="8"/>
        <v/>
      </c>
      <c r="M72" s="33" t="str">
        <f t="shared" si="9"/>
        <v/>
      </c>
      <c r="N72" s="33" t="str">
        <f>IF($F72="J-Mups",VLOOKUP($B72,アルファベット!B:C,2,0),"")</f>
        <v/>
      </c>
      <c r="O72" s="33" t="str">
        <f t="shared" si="10"/>
        <v/>
      </c>
      <c r="P72" s="33" t="str">
        <f>IF($F72="J-Mups",VLOOKUP($A72,ヤマト入庫用!A:H,6,0),"")</f>
        <v/>
      </c>
      <c r="Q72" s="33" t="str">
        <f t="shared" si="11"/>
        <v/>
      </c>
      <c r="R72" s="21" t="str">
        <f>IF($F72="J-Mups",VLOOKUP($A72,ヤマト入庫用!A:I,9,0),"")</f>
        <v/>
      </c>
    </row>
    <row r="73" spans="1:18">
      <c r="A73" s="21">
        <v>72</v>
      </c>
      <c r="B73" s="34" t="str">
        <f>IF(D73&lt;&gt;"",VLOOKUP($A73,ヤマト入庫用!$A:$M,2),"")</f>
        <v/>
      </c>
      <c r="C73" s="21"/>
      <c r="D73" s="35" t="str">
        <f>VLOOKUP($A73,ヤマト入庫用!$A:$M,4)&amp;""</f>
        <v/>
      </c>
      <c r="E73" s="22" t="str">
        <f>IF(D73&lt;&gt;"",VLOOKUP($A73,ヤマト入庫用!$A:$M,5),"")</f>
        <v/>
      </c>
      <c r="F73" s="33" t="str">
        <f>VLOOKUP($A73,ヤマト入庫用!$A:$M,10)&amp;""</f>
        <v/>
      </c>
      <c r="G73" s="33" t="str">
        <f>VLOOKUP($A73,ヤマト入庫用!$A:$M,11)&amp;""</f>
        <v/>
      </c>
      <c r="H73" s="33" t="str">
        <f>VLOOKUP($A73,ヤマト入庫用!$A:$M,12)&amp;""</f>
        <v/>
      </c>
      <c r="J73" s="44" t="str">
        <f t="shared" si="6"/>
        <v/>
      </c>
      <c r="K73" s="33" t="str">
        <f t="shared" si="7"/>
        <v/>
      </c>
      <c r="L73" s="33" t="str">
        <f t="shared" si="8"/>
        <v/>
      </c>
      <c r="M73" s="33" t="str">
        <f t="shared" si="9"/>
        <v/>
      </c>
      <c r="N73" s="33" t="str">
        <f>IF($F73="J-Mups",VLOOKUP($B73,アルファベット!B:C,2,0),"")</f>
        <v/>
      </c>
      <c r="O73" s="33" t="str">
        <f t="shared" si="10"/>
        <v/>
      </c>
      <c r="P73" s="33" t="str">
        <f>IF($F73="J-Mups",VLOOKUP($A73,ヤマト入庫用!A:H,6,0),"")</f>
        <v/>
      </c>
      <c r="Q73" s="33" t="str">
        <f t="shared" si="11"/>
        <v/>
      </c>
      <c r="R73" s="21" t="str">
        <f>IF($F73="J-Mups",VLOOKUP($A73,ヤマト入庫用!A:I,9,0),"")</f>
        <v/>
      </c>
    </row>
    <row r="74" spans="1:18">
      <c r="A74" s="21">
        <v>73</v>
      </c>
      <c r="B74" s="34" t="str">
        <f>IF(D74&lt;&gt;"",VLOOKUP($A74,ヤマト入庫用!$A:$M,2),"")</f>
        <v/>
      </c>
      <c r="C74" s="21"/>
      <c r="D74" s="35" t="str">
        <f>VLOOKUP($A74,ヤマト入庫用!$A:$M,4)&amp;""</f>
        <v/>
      </c>
      <c r="E74" s="22" t="str">
        <f>IF(D74&lt;&gt;"",VLOOKUP($A74,ヤマト入庫用!$A:$M,5),"")</f>
        <v/>
      </c>
      <c r="F74" s="33" t="str">
        <f>VLOOKUP($A74,ヤマト入庫用!$A:$M,10)&amp;""</f>
        <v/>
      </c>
      <c r="G74" s="33" t="str">
        <f>VLOOKUP($A74,ヤマト入庫用!$A:$M,11)&amp;""</f>
        <v/>
      </c>
      <c r="H74" s="33" t="str">
        <f>VLOOKUP($A74,ヤマト入庫用!$A:$M,12)&amp;""</f>
        <v/>
      </c>
      <c r="J74" s="44" t="str">
        <f t="shared" si="6"/>
        <v/>
      </c>
      <c r="K74" s="33" t="str">
        <f t="shared" si="7"/>
        <v/>
      </c>
      <c r="L74" s="33" t="str">
        <f t="shared" si="8"/>
        <v/>
      </c>
      <c r="M74" s="33" t="str">
        <f t="shared" si="9"/>
        <v/>
      </c>
      <c r="N74" s="33" t="str">
        <f>IF($F74="J-Mups",VLOOKUP($B74,アルファベット!B:C,2,0),"")</f>
        <v/>
      </c>
      <c r="O74" s="33" t="str">
        <f t="shared" si="10"/>
        <v/>
      </c>
      <c r="P74" s="33" t="str">
        <f>IF($F74="J-Mups",VLOOKUP($A74,ヤマト入庫用!A:H,6,0),"")</f>
        <v/>
      </c>
      <c r="Q74" s="33" t="str">
        <f t="shared" si="11"/>
        <v/>
      </c>
      <c r="R74" s="21" t="str">
        <f>IF($F74="J-Mups",VLOOKUP($A74,ヤマト入庫用!A:I,9,0),"")</f>
        <v/>
      </c>
    </row>
    <row r="75" spans="1:18">
      <c r="A75" s="21">
        <v>74</v>
      </c>
      <c r="B75" s="34" t="str">
        <f>IF(D75&lt;&gt;"",VLOOKUP($A75,ヤマト入庫用!$A:$M,2),"")</f>
        <v/>
      </c>
      <c r="C75" s="21"/>
      <c r="D75" s="35" t="str">
        <f>VLOOKUP($A75,ヤマト入庫用!$A:$M,4)&amp;""</f>
        <v/>
      </c>
      <c r="E75" s="22" t="str">
        <f>IF(D75&lt;&gt;"",VLOOKUP($A75,ヤマト入庫用!$A:$M,5),"")</f>
        <v/>
      </c>
      <c r="F75" s="33" t="str">
        <f>VLOOKUP($A75,ヤマト入庫用!$A:$M,10)&amp;""</f>
        <v/>
      </c>
      <c r="G75" s="33" t="str">
        <f>VLOOKUP($A75,ヤマト入庫用!$A:$M,11)&amp;""</f>
        <v/>
      </c>
      <c r="H75" s="33" t="str">
        <f>VLOOKUP($A75,ヤマト入庫用!$A:$M,12)&amp;""</f>
        <v/>
      </c>
      <c r="J75" s="44" t="str">
        <f t="shared" si="6"/>
        <v/>
      </c>
      <c r="K75" s="33" t="str">
        <f t="shared" si="7"/>
        <v/>
      </c>
      <c r="L75" s="33" t="str">
        <f t="shared" si="8"/>
        <v/>
      </c>
      <c r="M75" s="33" t="str">
        <f t="shared" si="9"/>
        <v/>
      </c>
      <c r="N75" s="33" t="str">
        <f>IF($F75="J-Mups",VLOOKUP($B75,アルファベット!B:C,2,0),"")</f>
        <v/>
      </c>
      <c r="O75" s="33" t="str">
        <f t="shared" si="10"/>
        <v/>
      </c>
      <c r="P75" s="33" t="str">
        <f>IF($F75="J-Mups",VLOOKUP($A75,ヤマト入庫用!A:H,6,0),"")</f>
        <v/>
      </c>
      <c r="Q75" s="33" t="str">
        <f t="shared" si="11"/>
        <v/>
      </c>
      <c r="R75" s="21" t="str">
        <f>IF($F75="J-Mups",VLOOKUP($A75,ヤマト入庫用!A:I,9,0),"")</f>
        <v/>
      </c>
    </row>
    <row r="76" spans="1:18">
      <c r="A76" s="21">
        <v>75</v>
      </c>
      <c r="B76" s="34" t="str">
        <f>IF(D76&lt;&gt;"",VLOOKUP($A76,ヤマト入庫用!$A:$M,2),"")</f>
        <v/>
      </c>
      <c r="C76" s="21"/>
      <c r="D76" s="35" t="str">
        <f>VLOOKUP($A76,ヤマト入庫用!$A:$M,4)&amp;""</f>
        <v/>
      </c>
      <c r="E76" s="22" t="str">
        <f>IF(D76&lt;&gt;"",VLOOKUP($A76,ヤマト入庫用!$A:$M,5),"")</f>
        <v/>
      </c>
      <c r="F76" s="33" t="str">
        <f>VLOOKUP($A76,ヤマト入庫用!$A:$M,10)&amp;""</f>
        <v/>
      </c>
      <c r="G76" s="33" t="str">
        <f>VLOOKUP($A76,ヤマト入庫用!$A:$M,11)&amp;""</f>
        <v/>
      </c>
      <c r="H76" s="33" t="str">
        <f>VLOOKUP($A76,ヤマト入庫用!$A:$M,12)&amp;""</f>
        <v/>
      </c>
      <c r="J76" s="44" t="str">
        <f t="shared" si="6"/>
        <v/>
      </c>
      <c r="K76" s="33" t="str">
        <f t="shared" si="7"/>
        <v/>
      </c>
      <c r="L76" s="33" t="str">
        <f t="shared" si="8"/>
        <v/>
      </c>
      <c r="M76" s="33" t="str">
        <f t="shared" si="9"/>
        <v/>
      </c>
      <c r="N76" s="33" t="str">
        <f>IF($F76="J-Mups",VLOOKUP($B76,アルファベット!B:C,2,0),"")</f>
        <v/>
      </c>
      <c r="O76" s="33" t="str">
        <f t="shared" si="10"/>
        <v/>
      </c>
      <c r="P76" s="33" t="str">
        <f>IF($F76="J-Mups",VLOOKUP($A76,ヤマト入庫用!A:H,6,0),"")</f>
        <v/>
      </c>
      <c r="Q76" s="33" t="str">
        <f t="shared" si="11"/>
        <v/>
      </c>
      <c r="R76" s="21" t="str">
        <f>IF($F76="J-Mups",VLOOKUP($A76,ヤマト入庫用!A:I,9,0),"")</f>
        <v/>
      </c>
    </row>
    <row r="77" spans="1:18">
      <c r="A77" s="21">
        <v>76</v>
      </c>
      <c r="B77" s="34" t="str">
        <f>IF(D77&lt;&gt;"",VLOOKUP($A77,ヤマト入庫用!$A:$M,2),"")</f>
        <v/>
      </c>
      <c r="C77" s="21"/>
      <c r="D77" s="35" t="str">
        <f>VLOOKUP($A77,ヤマト入庫用!$A:$M,4)&amp;""</f>
        <v/>
      </c>
      <c r="E77" s="22" t="str">
        <f>IF(D77&lt;&gt;"",VLOOKUP($A77,ヤマト入庫用!$A:$M,5),"")</f>
        <v/>
      </c>
      <c r="F77" s="33" t="str">
        <f>VLOOKUP($A77,ヤマト入庫用!$A:$M,10)&amp;""</f>
        <v/>
      </c>
      <c r="G77" s="33" t="str">
        <f>VLOOKUP($A77,ヤマト入庫用!$A:$M,11)&amp;""</f>
        <v/>
      </c>
      <c r="H77" s="33" t="str">
        <f>VLOOKUP($A77,ヤマト入庫用!$A:$M,12)&amp;""</f>
        <v/>
      </c>
      <c r="J77" s="44" t="str">
        <f t="shared" si="6"/>
        <v/>
      </c>
      <c r="K77" s="33" t="str">
        <f t="shared" si="7"/>
        <v/>
      </c>
      <c r="L77" s="33" t="str">
        <f t="shared" si="8"/>
        <v/>
      </c>
      <c r="M77" s="33" t="str">
        <f t="shared" si="9"/>
        <v/>
      </c>
      <c r="N77" s="33" t="str">
        <f>IF($F77="J-Mups",VLOOKUP($B77,アルファベット!B:C,2,0),"")</f>
        <v/>
      </c>
      <c r="O77" s="33" t="str">
        <f t="shared" si="10"/>
        <v/>
      </c>
      <c r="P77" s="33" t="str">
        <f>IF($F77="J-Mups",VLOOKUP($A77,ヤマト入庫用!A:H,6,0),"")</f>
        <v/>
      </c>
      <c r="Q77" s="33" t="str">
        <f t="shared" si="11"/>
        <v/>
      </c>
      <c r="R77" s="21" t="str">
        <f>IF($F77="J-Mups",VLOOKUP($A77,ヤマト入庫用!A:I,9,0),"")</f>
        <v/>
      </c>
    </row>
    <row r="78" spans="1:18">
      <c r="A78" s="21">
        <v>77</v>
      </c>
      <c r="B78" s="34" t="str">
        <f>IF(D78&lt;&gt;"",VLOOKUP($A78,ヤマト入庫用!$A:$M,2),"")</f>
        <v/>
      </c>
      <c r="C78" s="21"/>
      <c r="D78" s="35" t="str">
        <f>VLOOKUP($A78,ヤマト入庫用!$A:$M,4)&amp;""</f>
        <v/>
      </c>
      <c r="E78" s="22" t="str">
        <f>IF(D78&lt;&gt;"",VLOOKUP($A78,ヤマト入庫用!$A:$M,5),"")</f>
        <v/>
      </c>
      <c r="F78" s="33" t="str">
        <f>VLOOKUP($A78,ヤマト入庫用!$A:$M,10)&amp;""</f>
        <v/>
      </c>
      <c r="G78" s="33" t="str">
        <f>VLOOKUP($A78,ヤマト入庫用!$A:$M,11)&amp;""</f>
        <v/>
      </c>
      <c r="H78" s="33" t="str">
        <f>VLOOKUP($A78,ヤマト入庫用!$A:$M,12)&amp;""</f>
        <v/>
      </c>
      <c r="J78" s="44" t="str">
        <f t="shared" si="6"/>
        <v/>
      </c>
      <c r="K78" s="33" t="str">
        <f t="shared" si="7"/>
        <v/>
      </c>
      <c r="L78" s="33" t="str">
        <f t="shared" si="8"/>
        <v/>
      </c>
      <c r="M78" s="33" t="str">
        <f t="shared" si="9"/>
        <v/>
      </c>
      <c r="N78" s="33" t="str">
        <f>IF($F78="J-Mups",VLOOKUP($B78,アルファベット!B:C,2,0),"")</f>
        <v/>
      </c>
      <c r="O78" s="33" t="str">
        <f t="shared" si="10"/>
        <v/>
      </c>
      <c r="P78" s="33" t="str">
        <f>IF($F78="J-Mups",VLOOKUP($A78,ヤマト入庫用!A:H,6,0),"")</f>
        <v/>
      </c>
      <c r="Q78" s="33" t="str">
        <f t="shared" si="11"/>
        <v/>
      </c>
      <c r="R78" s="21" t="str">
        <f>IF($F78="J-Mups",VLOOKUP($A78,ヤマト入庫用!A:I,9,0),"")</f>
        <v/>
      </c>
    </row>
    <row r="79" spans="1:18">
      <c r="A79" s="21">
        <v>78</v>
      </c>
      <c r="B79" s="34" t="str">
        <f>IF(D79&lt;&gt;"",VLOOKUP($A79,ヤマト入庫用!$A:$M,2),"")</f>
        <v/>
      </c>
      <c r="C79" s="21"/>
      <c r="D79" s="35" t="str">
        <f>VLOOKUP($A79,ヤマト入庫用!$A:$M,4)&amp;""</f>
        <v/>
      </c>
      <c r="E79" s="22" t="str">
        <f>IF(D79&lt;&gt;"",VLOOKUP($A79,ヤマト入庫用!$A:$M,5),"")</f>
        <v/>
      </c>
      <c r="F79" s="33" t="str">
        <f>VLOOKUP($A79,ヤマト入庫用!$A:$M,10)&amp;""</f>
        <v/>
      </c>
      <c r="G79" s="33" t="str">
        <f>VLOOKUP($A79,ヤマト入庫用!$A:$M,11)&amp;""</f>
        <v/>
      </c>
      <c r="H79" s="33" t="str">
        <f>VLOOKUP($A79,ヤマト入庫用!$A:$M,12)&amp;""</f>
        <v/>
      </c>
      <c r="J79" s="44" t="str">
        <f t="shared" si="6"/>
        <v/>
      </c>
      <c r="K79" s="33" t="str">
        <f t="shared" si="7"/>
        <v/>
      </c>
      <c r="L79" s="33" t="str">
        <f t="shared" si="8"/>
        <v/>
      </c>
      <c r="M79" s="33" t="str">
        <f t="shared" si="9"/>
        <v/>
      </c>
      <c r="N79" s="33" t="str">
        <f>IF($F79="J-Mups",VLOOKUP($B79,アルファベット!B:C,2,0),"")</f>
        <v/>
      </c>
      <c r="O79" s="33" t="str">
        <f t="shared" si="10"/>
        <v/>
      </c>
      <c r="P79" s="33" t="str">
        <f>IF($F79="J-Mups",VLOOKUP($A79,ヤマト入庫用!A:H,6,0),"")</f>
        <v/>
      </c>
      <c r="Q79" s="33" t="str">
        <f t="shared" si="11"/>
        <v/>
      </c>
      <c r="R79" s="21" t="str">
        <f>IF($F79="J-Mups",VLOOKUP($A79,ヤマト入庫用!A:I,9,0),"")</f>
        <v/>
      </c>
    </row>
    <row r="80" spans="1:18">
      <c r="A80" s="21">
        <v>79</v>
      </c>
      <c r="B80" s="34" t="str">
        <f>IF(D80&lt;&gt;"",VLOOKUP($A80,ヤマト入庫用!$A:$M,2),"")</f>
        <v/>
      </c>
      <c r="C80" s="21"/>
      <c r="D80" s="35" t="str">
        <f>VLOOKUP($A80,ヤマト入庫用!$A:$M,4)&amp;""</f>
        <v/>
      </c>
      <c r="E80" s="22" t="str">
        <f>IF(D80&lt;&gt;"",VLOOKUP($A80,ヤマト入庫用!$A:$M,5),"")</f>
        <v/>
      </c>
      <c r="F80" s="33" t="str">
        <f>VLOOKUP($A80,ヤマト入庫用!$A:$M,10)&amp;""</f>
        <v/>
      </c>
      <c r="G80" s="33" t="str">
        <f>VLOOKUP($A80,ヤマト入庫用!$A:$M,11)&amp;""</f>
        <v/>
      </c>
      <c r="H80" s="33" t="str">
        <f>VLOOKUP($A80,ヤマト入庫用!$A:$M,12)&amp;""</f>
        <v/>
      </c>
      <c r="J80" s="44" t="str">
        <f t="shared" si="6"/>
        <v/>
      </c>
      <c r="K80" s="33" t="str">
        <f t="shared" si="7"/>
        <v/>
      </c>
      <c r="L80" s="33" t="str">
        <f t="shared" si="8"/>
        <v/>
      </c>
      <c r="M80" s="33" t="str">
        <f t="shared" si="9"/>
        <v/>
      </c>
      <c r="N80" s="33" t="str">
        <f>IF($F80="J-Mups",VLOOKUP($B80,アルファベット!B:C,2,0),"")</f>
        <v/>
      </c>
      <c r="O80" s="33" t="str">
        <f t="shared" si="10"/>
        <v/>
      </c>
      <c r="P80" s="33" t="str">
        <f>IF($F80="J-Mups",VLOOKUP($A80,ヤマト入庫用!A:H,6,0),"")</f>
        <v/>
      </c>
      <c r="Q80" s="33" t="str">
        <f t="shared" si="11"/>
        <v/>
      </c>
      <c r="R80" s="21" t="str">
        <f>IF($F80="J-Mups",VLOOKUP($A80,ヤマト入庫用!A:I,9,0),"")</f>
        <v/>
      </c>
    </row>
    <row r="81" spans="1:18">
      <c r="A81" s="21">
        <v>80</v>
      </c>
      <c r="B81" s="34" t="str">
        <f>IF(D81&lt;&gt;"",VLOOKUP($A81,ヤマト入庫用!$A:$M,2),"")</f>
        <v/>
      </c>
      <c r="C81" s="21"/>
      <c r="D81" s="35" t="str">
        <f>VLOOKUP($A81,ヤマト入庫用!$A:$M,4)&amp;""</f>
        <v/>
      </c>
      <c r="E81" s="22" t="str">
        <f>IF(D81&lt;&gt;"",VLOOKUP($A81,ヤマト入庫用!$A:$M,5),"")</f>
        <v/>
      </c>
      <c r="F81" s="33" t="str">
        <f>VLOOKUP($A81,ヤマト入庫用!$A:$M,10)&amp;""</f>
        <v/>
      </c>
      <c r="G81" s="33" t="str">
        <f>VLOOKUP($A81,ヤマト入庫用!$A:$M,11)&amp;""</f>
        <v/>
      </c>
      <c r="H81" s="33" t="str">
        <f>VLOOKUP($A81,ヤマト入庫用!$A:$M,12)&amp;""</f>
        <v/>
      </c>
      <c r="J81" s="44" t="str">
        <f t="shared" si="6"/>
        <v/>
      </c>
      <c r="K81" s="33" t="str">
        <f t="shared" si="7"/>
        <v/>
      </c>
      <c r="L81" s="33" t="str">
        <f t="shared" si="8"/>
        <v/>
      </c>
      <c r="M81" s="33" t="str">
        <f t="shared" si="9"/>
        <v/>
      </c>
      <c r="N81" s="33" t="str">
        <f>IF($F81="J-Mups",VLOOKUP($B81,アルファベット!B:C,2,0),"")</f>
        <v/>
      </c>
      <c r="O81" s="33" t="str">
        <f t="shared" si="10"/>
        <v/>
      </c>
      <c r="P81" s="33" t="str">
        <f>IF($F81="J-Mups",VLOOKUP($A81,ヤマト入庫用!A:H,6,0),"")</f>
        <v/>
      </c>
      <c r="Q81" s="33" t="str">
        <f t="shared" si="11"/>
        <v/>
      </c>
      <c r="R81" s="21" t="str">
        <f>IF($F81="J-Mups",VLOOKUP($A81,ヤマト入庫用!A:I,9,0),"")</f>
        <v/>
      </c>
    </row>
    <row r="82" spans="1:18">
      <c r="A82" s="21">
        <v>81</v>
      </c>
      <c r="B82" s="34" t="str">
        <f>IF(D82&lt;&gt;"",VLOOKUP($A82,ヤマト入庫用!$A:$M,2),"")</f>
        <v/>
      </c>
      <c r="C82" s="21"/>
      <c r="D82" s="35" t="str">
        <f>VLOOKUP($A82,ヤマト入庫用!$A:$M,4)&amp;""</f>
        <v/>
      </c>
      <c r="E82" s="22" t="str">
        <f>IF(D82&lt;&gt;"",VLOOKUP($A82,ヤマト入庫用!$A:$M,5),"")</f>
        <v/>
      </c>
      <c r="F82" s="33" t="str">
        <f>VLOOKUP($A82,ヤマト入庫用!$A:$M,10)&amp;""</f>
        <v/>
      </c>
      <c r="G82" s="33" t="str">
        <f>VLOOKUP($A82,ヤマト入庫用!$A:$M,11)&amp;""</f>
        <v/>
      </c>
      <c r="H82" s="33" t="str">
        <f>VLOOKUP($A82,ヤマト入庫用!$A:$M,12)&amp;""</f>
        <v/>
      </c>
      <c r="J82" s="44" t="str">
        <f t="shared" si="6"/>
        <v/>
      </c>
      <c r="K82" s="33" t="str">
        <f t="shared" si="7"/>
        <v/>
      </c>
      <c r="L82" s="33" t="str">
        <f t="shared" si="8"/>
        <v/>
      </c>
      <c r="M82" s="33" t="str">
        <f t="shared" si="9"/>
        <v/>
      </c>
      <c r="N82" s="33" t="str">
        <f>IF($F82="J-Mups",VLOOKUP($B82,アルファベット!B:C,2,0),"")</f>
        <v/>
      </c>
      <c r="O82" s="33" t="str">
        <f t="shared" si="10"/>
        <v/>
      </c>
      <c r="P82" s="33" t="str">
        <f>IF($F82="J-Mups",VLOOKUP($A82,ヤマト入庫用!A:H,6,0),"")</f>
        <v/>
      </c>
      <c r="Q82" s="33" t="str">
        <f t="shared" si="11"/>
        <v/>
      </c>
      <c r="R82" s="21" t="str">
        <f>IF($F82="J-Mups",VLOOKUP($A82,ヤマト入庫用!A:I,9,0),"")</f>
        <v/>
      </c>
    </row>
    <row r="83" spans="1:18">
      <c r="A83" s="21">
        <v>82</v>
      </c>
      <c r="B83" s="34" t="str">
        <f>IF(D83&lt;&gt;"",VLOOKUP($A83,ヤマト入庫用!$A:$M,2),"")</f>
        <v/>
      </c>
      <c r="C83" s="21"/>
      <c r="D83" s="35" t="str">
        <f>VLOOKUP($A83,ヤマト入庫用!$A:$M,4)&amp;""</f>
        <v/>
      </c>
      <c r="E83" s="22" t="str">
        <f>IF(D83&lt;&gt;"",VLOOKUP($A83,ヤマト入庫用!$A:$M,5),"")</f>
        <v/>
      </c>
      <c r="F83" s="33" t="str">
        <f>VLOOKUP($A83,ヤマト入庫用!$A:$M,10)&amp;""</f>
        <v/>
      </c>
      <c r="G83" s="33" t="str">
        <f>VLOOKUP($A83,ヤマト入庫用!$A:$M,11)&amp;""</f>
        <v/>
      </c>
      <c r="H83" s="33" t="str">
        <f>VLOOKUP($A83,ヤマト入庫用!$A:$M,12)&amp;""</f>
        <v/>
      </c>
      <c r="J83" s="44" t="str">
        <f t="shared" si="6"/>
        <v/>
      </c>
      <c r="K83" s="33" t="str">
        <f t="shared" si="7"/>
        <v/>
      </c>
      <c r="L83" s="33" t="str">
        <f t="shared" si="8"/>
        <v/>
      </c>
      <c r="M83" s="33" t="str">
        <f t="shared" si="9"/>
        <v/>
      </c>
      <c r="N83" s="33" t="str">
        <f>IF($F83="J-Mups",VLOOKUP($B83,アルファベット!B:C,2,0),"")</f>
        <v/>
      </c>
      <c r="O83" s="33" t="str">
        <f t="shared" si="10"/>
        <v/>
      </c>
      <c r="P83" s="33" t="str">
        <f>IF($F83="J-Mups",VLOOKUP($A83,ヤマト入庫用!A:H,6,0),"")</f>
        <v/>
      </c>
      <c r="Q83" s="33" t="str">
        <f t="shared" si="11"/>
        <v/>
      </c>
      <c r="R83" s="21" t="str">
        <f>IF($F83="J-Mups",VLOOKUP($A83,ヤマト入庫用!A:I,9,0),"")</f>
        <v/>
      </c>
    </row>
    <row r="84" spans="1:18">
      <c r="A84" s="21">
        <v>83</v>
      </c>
      <c r="B84" s="34" t="str">
        <f>IF(D84&lt;&gt;"",VLOOKUP($A84,ヤマト入庫用!$A:$M,2),"")</f>
        <v/>
      </c>
      <c r="C84" s="21"/>
      <c r="D84" s="35" t="str">
        <f>VLOOKUP($A84,ヤマト入庫用!$A:$M,4)&amp;""</f>
        <v/>
      </c>
      <c r="E84" s="22" t="str">
        <f>IF(D84&lt;&gt;"",VLOOKUP($A84,ヤマト入庫用!$A:$M,5),"")</f>
        <v/>
      </c>
      <c r="F84" s="33" t="str">
        <f>VLOOKUP($A84,ヤマト入庫用!$A:$M,10)&amp;""</f>
        <v/>
      </c>
      <c r="G84" s="33" t="str">
        <f>VLOOKUP($A84,ヤマト入庫用!$A:$M,11)&amp;""</f>
        <v/>
      </c>
      <c r="H84" s="33" t="str">
        <f>VLOOKUP($A84,ヤマト入庫用!$A:$M,12)&amp;""</f>
        <v/>
      </c>
      <c r="J84" s="44" t="str">
        <f t="shared" si="6"/>
        <v/>
      </c>
      <c r="K84" s="33" t="str">
        <f t="shared" si="7"/>
        <v/>
      </c>
      <c r="L84" s="33" t="str">
        <f t="shared" si="8"/>
        <v/>
      </c>
      <c r="M84" s="33" t="str">
        <f t="shared" si="9"/>
        <v/>
      </c>
      <c r="N84" s="33" t="str">
        <f>IF($F84="J-Mups",VLOOKUP($B84,アルファベット!B:C,2,0),"")</f>
        <v/>
      </c>
      <c r="O84" s="33" t="str">
        <f t="shared" si="10"/>
        <v/>
      </c>
      <c r="P84" s="33" t="str">
        <f>IF($F84="J-Mups",VLOOKUP($A84,ヤマト入庫用!A:H,6,0),"")</f>
        <v/>
      </c>
      <c r="Q84" s="33" t="str">
        <f t="shared" si="11"/>
        <v/>
      </c>
      <c r="R84" s="21" t="str">
        <f>IF($F84="J-Mups",VLOOKUP($A84,ヤマト入庫用!A:I,9,0),"")</f>
        <v/>
      </c>
    </row>
    <row r="85" spans="1:18">
      <c r="A85" s="21">
        <v>84</v>
      </c>
      <c r="B85" s="34" t="str">
        <f>IF(D85&lt;&gt;"",VLOOKUP($A85,ヤマト入庫用!$A:$M,2),"")</f>
        <v/>
      </c>
      <c r="C85" s="21"/>
      <c r="D85" s="35" t="str">
        <f>VLOOKUP($A85,ヤマト入庫用!$A:$M,4)&amp;""</f>
        <v/>
      </c>
      <c r="E85" s="22" t="str">
        <f>IF(D85&lt;&gt;"",VLOOKUP($A85,ヤマト入庫用!$A:$M,5),"")</f>
        <v/>
      </c>
      <c r="F85" s="33" t="str">
        <f>VLOOKUP($A85,ヤマト入庫用!$A:$M,10)&amp;""</f>
        <v/>
      </c>
      <c r="G85" s="33" t="str">
        <f>VLOOKUP($A85,ヤマト入庫用!$A:$M,11)&amp;""</f>
        <v/>
      </c>
      <c r="H85" s="33" t="str">
        <f>VLOOKUP($A85,ヤマト入庫用!$A:$M,12)&amp;""</f>
        <v/>
      </c>
      <c r="J85" s="44" t="str">
        <f t="shared" si="6"/>
        <v/>
      </c>
      <c r="K85" s="33" t="str">
        <f t="shared" si="7"/>
        <v/>
      </c>
      <c r="L85" s="33" t="str">
        <f t="shared" si="8"/>
        <v/>
      </c>
      <c r="M85" s="33" t="str">
        <f t="shared" si="9"/>
        <v/>
      </c>
      <c r="N85" s="33" t="str">
        <f>IF($F85="J-Mups",VLOOKUP($B85,アルファベット!B:C,2,0),"")</f>
        <v/>
      </c>
      <c r="O85" s="33" t="str">
        <f t="shared" si="10"/>
        <v/>
      </c>
      <c r="P85" s="33" t="str">
        <f>IF($F85="J-Mups",VLOOKUP($A85,ヤマト入庫用!A:H,6,0),"")</f>
        <v/>
      </c>
      <c r="Q85" s="33" t="str">
        <f t="shared" si="11"/>
        <v/>
      </c>
      <c r="R85" s="21" t="str">
        <f>IF($F85="J-Mups",VLOOKUP($A85,ヤマト入庫用!A:I,9,0),"")</f>
        <v/>
      </c>
    </row>
    <row r="86" spans="1:18">
      <c r="A86" s="21">
        <v>85</v>
      </c>
      <c r="B86" s="34" t="str">
        <f>IF(D86&lt;&gt;"",VLOOKUP($A86,ヤマト入庫用!$A:$M,2),"")</f>
        <v/>
      </c>
      <c r="C86" s="21"/>
      <c r="D86" s="35" t="str">
        <f>VLOOKUP($A86,ヤマト入庫用!$A:$M,4)&amp;""</f>
        <v/>
      </c>
      <c r="E86" s="22" t="str">
        <f>IF(D86&lt;&gt;"",VLOOKUP($A86,ヤマト入庫用!$A:$M,5),"")</f>
        <v/>
      </c>
      <c r="F86" s="33" t="str">
        <f>VLOOKUP($A86,ヤマト入庫用!$A:$M,10)&amp;""</f>
        <v/>
      </c>
      <c r="G86" s="33" t="str">
        <f>VLOOKUP($A86,ヤマト入庫用!$A:$M,11)&amp;""</f>
        <v/>
      </c>
      <c r="H86" s="33" t="str">
        <f>VLOOKUP($A86,ヤマト入庫用!$A:$M,12)&amp;""</f>
        <v/>
      </c>
      <c r="J86" s="44" t="str">
        <f t="shared" si="6"/>
        <v/>
      </c>
      <c r="K86" s="33" t="str">
        <f t="shared" si="7"/>
        <v/>
      </c>
      <c r="L86" s="33" t="str">
        <f t="shared" si="8"/>
        <v/>
      </c>
      <c r="M86" s="33" t="str">
        <f t="shared" si="9"/>
        <v/>
      </c>
      <c r="N86" s="33" t="str">
        <f>IF($F86="J-Mups",VLOOKUP($B86,アルファベット!B:C,2,0),"")</f>
        <v/>
      </c>
      <c r="O86" s="33" t="str">
        <f t="shared" si="10"/>
        <v/>
      </c>
      <c r="P86" s="33" t="str">
        <f>IF($F86="J-Mups",VLOOKUP($A86,ヤマト入庫用!A:H,6,0),"")</f>
        <v/>
      </c>
      <c r="Q86" s="33" t="str">
        <f t="shared" si="11"/>
        <v/>
      </c>
      <c r="R86" s="21" t="str">
        <f>IF($F86="J-Mups",VLOOKUP($A86,ヤマト入庫用!A:I,9,0),"")</f>
        <v/>
      </c>
    </row>
    <row r="87" spans="1:18">
      <c r="A87" s="21">
        <v>86</v>
      </c>
      <c r="B87" s="34" t="str">
        <f>IF(D87&lt;&gt;"",VLOOKUP($A87,ヤマト入庫用!$A:$M,2),"")</f>
        <v/>
      </c>
      <c r="C87" s="21"/>
      <c r="D87" s="35" t="str">
        <f>VLOOKUP($A87,ヤマト入庫用!$A:$M,4)&amp;""</f>
        <v/>
      </c>
      <c r="E87" s="22" t="str">
        <f>IF(D87&lt;&gt;"",VLOOKUP($A87,ヤマト入庫用!$A:$M,5),"")</f>
        <v/>
      </c>
      <c r="F87" s="33" t="str">
        <f>VLOOKUP($A87,ヤマト入庫用!$A:$M,10)&amp;""</f>
        <v/>
      </c>
      <c r="G87" s="33" t="str">
        <f>VLOOKUP($A87,ヤマト入庫用!$A:$M,11)&amp;""</f>
        <v/>
      </c>
      <c r="H87" s="33" t="str">
        <f>VLOOKUP($A87,ヤマト入庫用!$A:$M,12)&amp;""</f>
        <v/>
      </c>
      <c r="J87" s="44" t="str">
        <f t="shared" si="6"/>
        <v/>
      </c>
      <c r="K87" s="33" t="str">
        <f t="shared" si="7"/>
        <v/>
      </c>
      <c r="L87" s="33" t="str">
        <f t="shared" si="8"/>
        <v/>
      </c>
      <c r="M87" s="33" t="str">
        <f t="shared" si="9"/>
        <v/>
      </c>
      <c r="N87" s="33" t="str">
        <f>IF($F87="J-Mups",VLOOKUP($B87,アルファベット!B:C,2,0),"")</f>
        <v/>
      </c>
      <c r="O87" s="33" t="str">
        <f t="shared" si="10"/>
        <v/>
      </c>
      <c r="P87" s="33" t="str">
        <f>IF($F87="J-Mups",VLOOKUP($A87,ヤマト入庫用!A:H,6,0),"")</f>
        <v/>
      </c>
      <c r="Q87" s="33" t="str">
        <f t="shared" si="11"/>
        <v/>
      </c>
      <c r="R87" s="21" t="str">
        <f>IF($F87="J-Mups",VLOOKUP($A87,ヤマト入庫用!A:I,9,0),"")</f>
        <v/>
      </c>
    </row>
    <row r="88" spans="1:18">
      <c r="A88" s="21">
        <v>87</v>
      </c>
      <c r="B88" s="34" t="str">
        <f>IF(D88&lt;&gt;"",VLOOKUP($A88,ヤマト入庫用!$A:$M,2),"")</f>
        <v/>
      </c>
      <c r="C88" s="21"/>
      <c r="D88" s="35" t="str">
        <f>VLOOKUP($A88,ヤマト入庫用!$A:$M,4)&amp;""</f>
        <v/>
      </c>
      <c r="E88" s="22" t="str">
        <f>IF(D88&lt;&gt;"",VLOOKUP($A88,ヤマト入庫用!$A:$M,5),"")</f>
        <v/>
      </c>
      <c r="F88" s="33" t="str">
        <f>VLOOKUP($A88,ヤマト入庫用!$A:$M,10)&amp;""</f>
        <v/>
      </c>
      <c r="G88" s="33" t="str">
        <f>VLOOKUP($A88,ヤマト入庫用!$A:$M,11)&amp;""</f>
        <v/>
      </c>
      <c r="H88" s="33" t="str">
        <f>VLOOKUP($A88,ヤマト入庫用!$A:$M,12)&amp;""</f>
        <v/>
      </c>
      <c r="J88" s="44" t="str">
        <f t="shared" si="6"/>
        <v/>
      </c>
      <c r="K88" s="33" t="str">
        <f t="shared" si="7"/>
        <v/>
      </c>
      <c r="L88" s="33" t="str">
        <f t="shared" si="8"/>
        <v/>
      </c>
      <c r="M88" s="33" t="str">
        <f t="shared" si="9"/>
        <v/>
      </c>
      <c r="N88" s="33" t="str">
        <f>IF($F88="J-Mups",VLOOKUP($B88,アルファベット!B:C,2,0),"")</f>
        <v/>
      </c>
      <c r="O88" s="33" t="str">
        <f t="shared" si="10"/>
        <v/>
      </c>
      <c r="P88" s="33" t="str">
        <f>IF($F88="J-Mups",VLOOKUP($A88,ヤマト入庫用!A:H,6,0),"")</f>
        <v/>
      </c>
      <c r="Q88" s="33" t="str">
        <f t="shared" si="11"/>
        <v/>
      </c>
      <c r="R88" s="21" t="str">
        <f>IF($F88="J-Mups",VLOOKUP($A88,ヤマト入庫用!A:I,9,0),"")</f>
        <v/>
      </c>
    </row>
    <row r="89" spans="1:18">
      <c r="A89" s="21">
        <v>88</v>
      </c>
      <c r="B89" s="34" t="str">
        <f>IF(D89&lt;&gt;"",VLOOKUP($A89,ヤマト入庫用!$A:$M,2),"")</f>
        <v/>
      </c>
      <c r="C89" s="21"/>
      <c r="D89" s="35" t="str">
        <f>VLOOKUP($A89,ヤマト入庫用!$A:$M,4)&amp;""</f>
        <v/>
      </c>
      <c r="E89" s="22" t="str">
        <f>IF(D89&lt;&gt;"",VLOOKUP($A89,ヤマト入庫用!$A:$M,5),"")</f>
        <v/>
      </c>
      <c r="F89" s="33" t="str">
        <f>VLOOKUP($A89,ヤマト入庫用!$A:$M,10)&amp;""</f>
        <v/>
      </c>
      <c r="G89" s="33" t="str">
        <f>VLOOKUP($A89,ヤマト入庫用!$A:$M,11)&amp;""</f>
        <v/>
      </c>
      <c r="H89" s="33" t="str">
        <f>VLOOKUP($A89,ヤマト入庫用!$A:$M,12)&amp;""</f>
        <v/>
      </c>
      <c r="J89" s="44" t="str">
        <f t="shared" si="6"/>
        <v/>
      </c>
      <c r="K89" s="33" t="str">
        <f t="shared" si="7"/>
        <v/>
      </c>
      <c r="L89" s="33" t="str">
        <f t="shared" si="8"/>
        <v/>
      </c>
      <c r="M89" s="33" t="str">
        <f t="shared" si="9"/>
        <v/>
      </c>
      <c r="N89" s="33" t="str">
        <f>IF($F89="J-Mups",VLOOKUP($B89,アルファベット!B:C,2,0),"")</f>
        <v/>
      </c>
      <c r="O89" s="33" t="str">
        <f t="shared" si="10"/>
        <v/>
      </c>
      <c r="P89" s="33" t="str">
        <f>IF($F89="J-Mups",VLOOKUP($A89,ヤマト入庫用!A:H,6,0),"")</f>
        <v/>
      </c>
      <c r="Q89" s="33" t="str">
        <f t="shared" si="11"/>
        <v/>
      </c>
      <c r="R89" s="21" t="str">
        <f>IF($F89="J-Mups",VLOOKUP($A89,ヤマト入庫用!A:I,9,0),"")</f>
        <v/>
      </c>
    </row>
    <row r="90" spans="1:18">
      <c r="A90" s="21">
        <v>89</v>
      </c>
      <c r="B90" s="34" t="str">
        <f>IF(D90&lt;&gt;"",VLOOKUP($A90,ヤマト入庫用!$A:$M,2),"")</f>
        <v/>
      </c>
      <c r="C90" s="21"/>
      <c r="D90" s="35" t="str">
        <f>VLOOKUP($A90,ヤマト入庫用!$A:$M,4)&amp;""</f>
        <v/>
      </c>
      <c r="E90" s="22" t="str">
        <f>IF(D90&lt;&gt;"",VLOOKUP($A90,ヤマト入庫用!$A:$M,5),"")</f>
        <v/>
      </c>
      <c r="F90" s="33" t="str">
        <f>VLOOKUP($A90,ヤマト入庫用!$A:$M,10)&amp;""</f>
        <v/>
      </c>
      <c r="G90" s="33" t="str">
        <f>VLOOKUP($A90,ヤマト入庫用!$A:$M,11)&amp;""</f>
        <v/>
      </c>
      <c r="H90" s="33" t="str">
        <f>VLOOKUP($A90,ヤマト入庫用!$A:$M,12)&amp;""</f>
        <v/>
      </c>
      <c r="J90" s="44" t="str">
        <f t="shared" si="6"/>
        <v/>
      </c>
      <c r="K90" s="33" t="str">
        <f t="shared" si="7"/>
        <v/>
      </c>
      <c r="L90" s="33" t="str">
        <f t="shared" si="8"/>
        <v/>
      </c>
      <c r="M90" s="33" t="str">
        <f t="shared" si="9"/>
        <v/>
      </c>
      <c r="N90" s="33" t="str">
        <f>IF($F90="J-Mups",VLOOKUP($B90,アルファベット!B:C,2,0),"")</f>
        <v/>
      </c>
      <c r="O90" s="33" t="str">
        <f t="shared" si="10"/>
        <v/>
      </c>
      <c r="P90" s="33" t="str">
        <f>IF($F90="J-Mups",VLOOKUP($A90,ヤマト入庫用!A:H,6,0),"")</f>
        <v/>
      </c>
      <c r="Q90" s="33" t="str">
        <f t="shared" si="11"/>
        <v/>
      </c>
      <c r="R90" s="21" t="str">
        <f>IF($F90="J-Mups",VLOOKUP($A90,ヤマト入庫用!A:I,9,0),"")</f>
        <v/>
      </c>
    </row>
    <row r="91" spans="1:18">
      <c r="A91" s="21">
        <v>90</v>
      </c>
      <c r="B91" s="34" t="str">
        <f>IF(D91&lt;&gt;"",VLOOKUP($A91,ヤマト入庫用!$A:$M,2),"")</f>
        <v/>
      </c>
      <c r="C91" s="21"/>
      <c r="D91" s="35" t="str">
        <f>VLOOKUP($A91,ヤマト入庫用!$A:$M,4)&amp;""</f>
        <v/>
      </c>
      <c r="E91" s="22" t="str">
        <f>IF(D91&lt;&gt;"",VLOOKUP($A91,ヤマト入庫用!$A:$M,5),"")</f>
        <v/>
      </c>
      <c r="F91" s="33" t="str">
        <f>VLOOKUP($A91,ヤマト入庫用!$A:$M,10)&amp;""</f>
        <v/>
      </c>
      <c r="G91" s="33" t="str">
        <f>VLOOKUP($A91,ヤマト入庫用!$A:$M,11)&amp;""</f>
        <v/>
      </c>
      <c r="H91" s="33" t="str">
        <f>VLOOKUP($A91,ヤマト入庫用!$A:$M,12)&amp;""</f>
        <v/>
      </c>
      <c r="J91" s="44" t="str">
        <f t="shared" si="6"/>
        <v/>
      </c>
      <c r="K91" s="33" t="str">
        <f t="shared" si="7"/>
        <v/>
      </c>
      <c r="L91" s="33" t="str">
        <f t="shared" si="8"/>
        <v/>
      </c>
      <c r="M91" s="33" t="str">
        <f t="shared" si="9"/>
        <v/>
      </c>
      <c r="N91" s="33" t="str">
        <f>IF($F91="J-Mups",VLOOKUP($B91,アルファベット!B:C,2,0),"")</f>
        <v/>
      </c>
      <c r="O91" s="33" t="str">
        <f t="shared" si="10"/>
        <v/>
      </c>
      <c r="P91" s="33" t="str">
        <f>IF($F91="J-Mups",VLOOKUP($A91,ヤマト入庫用!A:H,6,0),"")</f>
        <v/>
      </c>
      <c r="Q91" s="33" t="str">
        <f t="shared" si="11"/>
        <v/>
      </c>
      <c r="R91" s="21" t="str">
        <f>IF($F91="J-Mups",VLOOKUP($A91,ヤマト入庫用!A:I,9,0),"")</f>
        <v/>
      </c>
    </row>
    <row r="92" spans="1:18">
      <c r="A92" s="21">
        <v>91</v>
      </c>
      <c r="B92" s="34" t="str">
        <f>IF(D92&lt;&gt;"",VLOOKUP($A92,ヤマト入庫用!$A:$M,2),"")</f>
        <v/>
      </c>
      <c r="C92" s="21"/>
      <c r="D92" s="35" t="str">
        <f>VLOOKUP($A92,ヤマト入庫用!$A:$M,4)&amp;""</f>
        <v/>
      </c>
      <c r="E92" s="22" t="str">
        <f>IF(D92&lt;&gt;"",VLOOKUP($A92,ヤマト入庫用!$A:$M,5),"")</f>
        <v/>
      </c>
      <c r="F92" s="33" t="str">
        <f>VLOOKUP($A92,ヤマト入庫用!$A:$M,10)&amp;""</f>
        <v/>
      </c>
      <c r="G92" s="33" t="str">
        <f>VLOOKUP($A92,ヤマト入庫用!$A:$M,11)&amp;""</f>
        <v/>
      </c>
      <c r="H92" s="33" t="str">
        <f>VLOOKUP($A92,ヤマト入庫用!$A:$M,12)&amp;""</f>
        <v/>
      </c>
      <c r="J92" s="44" t="str">
        <f t="shared" si="6"/>
        <v/>
      </c>
      <c r="K92" s="33" t="str">
        <f t="shared" si="7"/>
        <v/>
      </c>
      <c r="L92" s="33" t="str">
        <f t="shared" si="8"/>
        <v/>
      </c>
      <c r="M92" s="33" t="str">
        <f t="shared" si="9"/>
        <v/>
      </c>
      <c r="N92" s="33" t="str">
        <f>IF($F92="J-Mups",VLOOKUP($B92,アルファベット!B:C,2,0),"")</f>
        <v/>
      </c>
      <c r="O92" s="33" t="str">
        <f t="shared" si="10"/>
        <v/>
      </c>
      <c r="P92" s="33" t="str">
        <f>IF($F92="J-Mups",VLOOKUP($A92,ヤマト入庫用!A:H,6,0),"")</f>
        <v/>
      </c>
      <c r="Q92" s="33" t="str">
        <f t="shared" si="11"/>
        <v/>
      </c>
      <c r="R92" s="21" t="str">
        <f>IF($F92="J-Mups",VLOOKUP($A92,ヤマト入庫用!A:I,9,0),"")</f>
        <v/>
      </c>
    </row>
    <row r="93" spans="1:18">
      <c r="A93" s="21">
        <v>92</v>
      </c>
      <c r="B93" s="34" t="str">
        <f>IF(D93&lt;&gt;"",VLOOKUP($A93,ヤマト入庫用!$A:$M,2),"")</f>
        <v/>
      </c>
      <c r="C93" s="21"/>
      <c r="D93" s="35" t="str">
        <f>VLOOKUP($A93,ヤマト入庫用!$A:$M,4)&amp;""</f>
        <v/>
      </c>
      <c r="E93" s="22" t="str">
        <f>IF(D93&lt;&gt;"",VLOOKUP($A93,ヤマト入庫用!$A:$M,5),"")</f>
        <v/>
      </c>
      <c r="F93" s="33" t="str">
        <f>VLOOKUP($A93,ヤマト入庫用!$A:$M,10)&amp;""</f>
        <v/>
      </c>
      <c r="G93" s="33" t="str">
        <f>VLOOKUP($A93,ヤマト入庫用!$A:$M,11)&amp;""</f>
        <v/>
      </c>
      <c r="H93" s="33" t="str">
        <f>VLOOKUP($A93,ヤマト入庫用!$A:$M,12)&amp;""</f>
        <v/>
      </c>
      <c r="J93" s="44" t="str">
        <f t="shared" si="6"/>
        <v/>
      </c>
      <c r="K93" s="33" t="str">
        <f t="shared" si="7"/>
        <v/>
      </c>
      <c r="L93" s="33" t="str">
        <f t="shared" si="8"/>
        <v/>
      </c>
      <c r="M93" s="33" t="str">
        <f t="shared" si="9"/>
        <v/>
      </c>
      <c r="N93" s="33" t="str">
        <f>IF($F93="J-Mups",VLOOKUP($B93,アルファベット!B:C,2,0),"")</f>
        <v/>
      </c>
      <c r="O93" s="33" t="str">
        <f t="shared" si="10"/>
        <v/>
      </c>
      <c r="P93" s="33" t="str">
        <f>IF($F93="J-Mups",VLOOKUP($A93,ヤマト入庫用!A:H,6,0),"")</f>
        <v/>
      </c>
      <c r="Q93" s="33" t="str">
        <f t="shared" si="11"/>
        <v/>
      </c>
      <c r="R93" s="21" t="str">
        <f>IF($F93="J-Mups",VLOOKUP($A93,ヤマト入庫用!A:I,9,0),"")</f>
        <v/>
      </c>
    </row>
    <row r="94" spans="1:18">
      <c r="A94" s="21">
        <v>93</v>
      </c>
      <c r="B94" s="34" t="str">
        <f>IF(D94&lt;&gt;"",VLOOKUP($A94,ヤマト入庫用!$A:$M,2),"")</f>
        <v/>
      </c>
      <c r="C94" s="21"/>
      <c r="D94" s="35" t="str">
        <f>VLOOKUP($A94,ヤマト入庫用!$A:$M,4)&amp;""</f>
        <v/>
      </c>
      <c r="E94" s="22" t="str">
        <f>IF(D94&lt;&gt;"",VLOOKUP($A94,ヤマト入庫用!$A:$M,5),"")</f>
        <v/>
      </c>
      <c r="F94" s="33" t="str">
        <f>VLOOKUP($A94,ヤマト入庫用!$A:$M,10)&amp;""</f>
        <v/>
      </c>
      <c r="G94" s="33" t="str">
        <f>VLOOKUP($A94,ヤマト入庫用!$A:$M,11)&amp;""</f>
        <v/>
      </c>
      <c r="H94" s="33" t="str">
        <f>VLOOKUP($A94,ヤマト入庫用!$A:$M,12)&amp;""</f>
        <v/>
      </c>
      <c r="J94" s="44" t="str">
        <f t="shared" si="6"/>
        <v/>
      </c>
      <c r="K94" s="33" t="str">
        <f t="shared" si="7"/>
        <v/>
      </c>
      <c r="L94" s="33" t="str">
        <f t="shared" si="8"/>
        <v/>
      </c>
      <c r="M94" s="33" t="str">
        <f t="shared" si="9"/>
        <v/>
      </c>
      <c r="N94" s="33" t="str">
        <f>IF($F94="J-Mups",VLOOKUP($B94,アルファベット!B:C,2,0),"")</f>
        <v/>
      </c>
      <c r="O94" s="33" t="str">
        <f t="shared" si="10"/>
        <v/>
      </c>
      <c r="P94" s="33" t="str">
        <f>IF($F94="J-Mups",VLOOKUP($A94,ヤマト入庫用!A:H,6,0),"")</f>
        <v/>
      </c>
      <c r="Q94" s="33" t="str">
        <f t="shared" si="11"/>
        <v/>
      </c>
      <c r="R94" s="21" t="str">
        <f>IF($F94="J-Mups",VLOOKUP($A94,ヤマト入庫用!A:I,9,0),"")</f>
        <v/>
      </c>
    </row>
    <row r="95" spans="1:18">
      <c r="A95" s="21">
        <v>94</v>
      </c>
      <c r="B95" s="34" t="str">
        <f>IF(D95&lt;&gt;"",VLOOKUP($A95,ヤマト入庫用!$A:$M,2),"")</f>
        <v/>
      </c>
      <c r="C95" s="21"/>
      <c r="D95" s="35" t="str">
        <f>VLOOKUP($A95,ヤマト入庫用!$A:$M,4)&amp;""</f>
        <v/>
      </c>
      <c r="E95" s="22" t="str">
        <f>IF(D95&lt;&gt;"",VLOOKUP($A95,ヤマト入庫用!$A:$M,5),"")</f>
        <v/>
      </c>
      <c r="F95" s="33" t="str">
        <f>VLOOKUP($A95,ヤマト入庫用!$A:$M,10)&amp;""</f>
        <v/>
      </c>
      <c r="G95" s="33" t="str">
        <f>VLOOKUP($A95,ヤマト入庫用!$A:$M,11)&amp;""</f>
        <v/>
      </c>
      <c r="H95" s="33" t="str">
        <f>VLOOKUP($A95,ヤマト入庫用!$A:$M,12)&amp;""</f>
        <v/>
      </c>
      <c r="J95" s="44" t="str">
        <f t="shared" si="6"/>
        <v/>
      </c>
      <c r="K95" s="33" t="str">
        <f t="shared" si="7"/>
        <v/>
      </c>
      <c r="L95" s="33" t="str">
        <f t="shared" si="8"/>
        <v/>
      </c>
      <c r="M95" s="33" t="str">
        <f t="shared" si="9"/>
        <v/>
      </c>
      <c r="N95" s="33" t="str">
        <f>IF($F95="J-Mups",VLOOKUP($B95,アルファベット!B:C,2,0),"")</f>
        <v/>
      </c>
      <c r="O95" s="33" t="str">
        <f t="shared" si="10"/>
        <v/>
      </c>
      <c r="P95" s="33" t="str">
        <f>IF($F95="J-Mups",VLOOKUP($A95,ヤマト入庫用!A:H,6,0),"")</f>
        <v/>
      </c>
      <c r="Q95" s="33" t="str">
        <f t="shared" si="11"/>
        <v/>
      </c>
      <c r="R95" s="21" t="str">
        <f>IF($F95="J-Mups",VLOOKUP($A95,ヤマト入庫用!A:I,9,0),"")</f>
        <v/>
      </c>
    </row>
    <row r="96" spans="1:18">
      <c r="A96" s="21">
        <v>95</v>
      </c>
      <c r="B96" s="34" t="str">
        <f>IF(D96&lt;&gt;"",VLOOKUP($A96,ヤマト入庫用!$A:$M,2),"")</f>
        <v/>
      </c>
      <c r="C96" s="21"/>
      <c r="D96" s="35" t="str">
        <f>VLOOKUP($A96,ヤマト入庫用!$A:$M,4)&amp;""</f>
        <v/>
      </c>
      <c r="E96" s="22" t="str">
        <f>IF(D96&lt;&gt;"",VLOOKUP($A96,ヤマト入庫用!$A:$M,5),"")</f>
        <v/>
      </c>
      <c r="F96" s="33" t="str">
        <f>VLOOKUP($A96,ヤマト入庫用!$A:$M,10)&amp;""</f>
        <v/>
      </c>
      <c r="G96" s="33" t="str">
        <f>VLOOKUP($A96,ヤマト入庫用!$A:$M,11)&amp;""</f>
        <v/>
      </c>
      <c r="H96" s="33" t="str">
        <f>VLOOKUP($A96,ヤマト入庫用!$A:$M,12)&amp;""</f>
        <v/>
      </c>
      <c r="J96" s="44" t="str">
        <f t="shared" si="6"/>
        <v/>
      </c>
      <c r="K96" s="33" t="str">
        <f t="shared" si="7"/>
        <v/>
      </c>
      <c r="L96" s="33" t="str">
        <f t="shared" si="8"/>
        <v/>
      </c>
      <c r="M96" s="33" t="str">
        <f t="shared" si="9"/>
        <v/>
      </c>
      <c r="N96" s="33" t="str">
        <f>IF($F96="J-Mups",VLOOKUP($B96,アルファベット!B:C,2,0),"")</f>
        <v/>
      </c>
      <c r="O96" s="33" t="str">
        <f t="shared" si="10"/>
        <v/>
      </c>
      <c r="P96" s="33" t="str">
        <f>IF($F96="J-Mups",VLOOKUP($A96,ヤマト入庫用!A:H,6,0),"")</f>
        <v/>
      </c>
      <c r="Q96" s="33" t="str">
        <f t="shared" si="11"/>
        <v/>
      </c>
      <c r="R96" s="21" t="str">
        <f>IF($F96="J-Mups",VLOOKUP($A96,ヤマト入庫用!A:I,9,0),"")</f>
        <v/>
      </c>
    </row>
    <row r="97" spans="1:18">
      <c r="A97" s="21">
        <v>96</v>
      </c>
      <c r="B97" s="34" t="str">
        <f>IF(D97&lt;&gt;"",VLOOKUP($A97,ヤマト入庫用!$A:$M,2),"")</f>
        <v/>
      </c>
      <c r="C97" s="21"/>
      <c r="D97" s="35" t="str">
        <f>VLOOKUP($A97,ヤマト入庫用!$A:$M,4)&amp;""</f>
        <v/>
      </c>
      <c r="E97" s="22" t="str">
        <f>IF(D97&lt;&gt;"",VLOOKUP($A97,ヤマト入庫用!$A:$M,5),"")</f>
        <v/>
      </c>
      <c r="F97" s="33" t="str">
        <f>VLOOKUP($A97,ヤマト入庫用!$A:$M,10)&amp;""</f>
        <v/>
      </c>
      <c r="G97" s="33" t="str">
        <f>VLOOKUP($A97,ヤマト入庫用!$A:$M,11)&amp;""</f>
        <v/>
      </c>
      <c r="H97" s="33" t="str">
        <f>VLOOKUP($A97,ヤマト入庫用!$A:$M,12)&amp;""</f>
        <v/>
      </c>
      <c r="J97" s="44" t="str">
        <f t="shared" si="6"/>
        <v/>
      </c>
      <c r="K97" s="33" t="str">
        <f t="shared" si="7"/>
        <v/>
      </c>
      <c r="L97" s="33" t="str">
        <f t="shared" si="8"/>
        <v/>
      </c>
      <c r="M97" s="33" t="str">
        <f t="shared" si="9"/>
        <v/>
      </c>
      <c r="N97" s="33" t="str">
        <f>IF($F97="J-Mups",VLOOKUP($B97,アルファベット!B:C,2,0),"")</f>
        <v/>
      </c>
      <c r="O97" s="33" t="str">
        <f t="shared" si="10"/>
        <v/>
      </c>
      <c r="P97" s="33" t="str">
        <f>IF($F97="J-Mups",VLOOKUP($A97,ヤマト入庫用!A:H,6,0),"")</f>
        <v/>
      </c>
      <c r="Q97" s="33" t="str">
        <f t="shared" si="11"/>
        <v/>
      </c>
      <c r="R97" s="21" t="str">
        <f>IF($F97="J-Mups",VLOOKUP($A97,ヤマト入庫用!A:I,9,0),"")</f>
        <v/>
      </c>
    </row>
    <row r="98" spans="1:18">
      <c r="A98" s="21">
        <v>97</v>
      </c>
      <c r="B98" s="34" t="str">
        <f>IF(D98&lt;&gt;"",VLOOKUP($A98,ヤマト入庫用!$A:$M,2),"")</f>
        <v/>
      </c>
      <c r="C98" s="21"/>
      <c r="D98" s="35" t="str">
        <f>VLOOKUP($A98,ヤマト入庫用!$A:$M,4)&amp;""</f>
        <v/>
      </c>
      <c r="E98" s="22" t="str">
        <f>IF(D98&lt;&gt;"",VLOOKUP($A98,ヤマト入庫用!$A:$M,5),"")</f>
        <v/>
      </c>
      <c r="F98" s="33" t="str">
        <f>VLOOKUP($A98,ヤマト入庫用!$A:$M,10)&amp;""</f>
        <v/>
      </c>
      <c r="G98" s="33" t="str">
        <f>VLOOKUP($A98,ヤマト入庫用!$A:$M,11)&amp;""</f>
        <v/>
      </c>
      <c r="H98" s="33" t="str">
        <f>VLOOKUP($A98,ヤマト入庫用!$A:$M,12)&amp;""</f>
        <v/>
      </c>
      <c r="J98" s="44" t="str">
        <f t="shared" si="6"/>
        <v/>
      </c>
      <c r="K98" s="33" t="str">
        <f t="shared" si="7"/>
        <v/>
      </c>
      <c r="L98" s="33" t="str">
        <f t="shared" si="8"/>
        <v/>
      </c>
      <c r="M98" s="33" t="str">
        <f t="shared" si="9"/>
        <v/>
      </c>
      <c r="N98" s="33" t="str">
        <f>IF($F98="J-Mups",VLOOKUP($B98,アルファベット!B:C,2,0),"")</f>
        <v/>
      </c>
      <c r="O98" s="33" t="str">
        <f t="shared" si="10"/>
        <v/>
      </c>
      <c r="P98" s="33" t="str">
        <f>IF($F98="J-Mups",VLOOKUP($A98,ヤマト入庫用!A:H,6,0),"")</f>
        <v/>
      </c>
      <c r="Q98" s="33" t="str">
        <f t="shared" si="11"/>
        <v/>
      </c>
      <c r="R98" s="21" t="str">
        <f>IF($F98="J-Mups",VLOOKUP($A98,ヤマト入庫用!A:I,9,0),"")</f>
        <v/>
      </c>
    </row>
    <row r="99" spans="1:18">
      <c r="A99" s="21">
        <v>98</v>
      </c>
      <c r="B99" s="34" t="str">
        <f>IF(D99&lt;&gt;"",VLOOKUP($A99,ヤマト入庫用!$A:$M,2),"")</f>
        <v/>
      </c>
      <c r="C99" s="21"/>
      <c r="D99" s="35" t="str">
        <f>VLOOKUP($A99,ヤマト入庫用!$A:$M,4)&amp;""</f>
        <v/>
      </c>
      <c r="E99" s="22" t="str">
        <f>IF(D99&lt;&gt;"",VLOOKUP($A99,ヤマト入庫用!$A:$M,5),"")</f>
        <v/>
      </c>
      <c r="F99" s="33" t="str">
        <f>VLOOKUP($A99,ヤマト入庫用!$A:$M,10)&amp;""</f>
        <v/>
      </c>
      <c r="G99" s="33" t="str">
        <f>VLOOKUP($A99,ヤマト入庫用!$A:$M,11)&amp;""</f>
        <v/>
      </c>
      <c r="H99" s="33" t="str">
        <f>VLOOKUP($A99,ヤマト入庫用!$A:$M,12)&amp;""</f>
        <v/>
      </c>
      <c r="J99" s="44" t="str">
        <f t="shared" si="6"/>
        <v/>
      </c>
      <c r="K99" s="33" t="str">
        <f t="shared" si="7"/>
        <v/>
      </c>
      <c r="L99" s="33" t="str">
        <f t="shared" si="8"/>
        <v/>
      </c>
      <c r="M99" s="33" t="str">
        <f t="shared" si="9"/>
        <v/>
      </c>
      <c r="N99" s="33" t="str">
        <f>IF($F99="J-Mups",VLOOKUP($B99,アルファベット!B:C,2,0),"")</f>
        <v/>
      </c>
      <c r="O99" s="33" t="str">
        <f t="shared" si="10"/>
        <v/>
      </c>
      <c r="P99" s="33" t="str">
        <f>IF($F99="J-Mups",VLOOKUP($A99,ヤマト入庫用!A:H,6,0),"")</f>
        <v/>
      </c>
      <c r="Q99" s="33" t="str">
        <f t="shared" si="11"/>
        <v/>
      </c>
      <c r="R99" s="21" t="str">
        <f>IF($F99="J-Mups",VLOOKUP($A99,ヤマト入庫用!A:I,9,0),"")</f>
        <v/>
      </c>
    </row>
    <row r="100" spans="1:18">
      <c r="A100" s="21">
        <v>99</v>
      </c>
      <c r="B100" s="34" t="str">
        <f>IF(D100&lt;&gt;"",VLOOKUP($A100,ヤマト入庫用!$A:$M,2),"")</f>
        <v/>
      </c>
      <c r="C100" s="21"/>
      <c r="D100" s="35" t="str">
        <f>VLOOKUP($A100,ヤマト入庫用!$A:$M,4)&amp;""</f>
        <v/>
      </c>
      <c r="E100" s="22" t="str">
        <f>IF(D100&lt;&gt;"",VLOOKUP($A100,ヤマト入庫用!$A:$M,5),"")</f>
        <v/>
      </c>
      <c r="F100" s="33" t="str">
        <f>VLOOKUP($A100,ヤマト入庫用!$A:$M,10)&amp;""</f>
        <v/>
      </c>
      <c r="G100" s="33" t="str">
        <f>VLOOKUP($A100,ヤマト入庫用!$A:$M,11)&amp;""</f>
        <v/>
      </c>
      <c r="H100" s="33" t="str">
        <f>VLOOKUP($A100,ヤマト入庫用!$A:$M,12)&amp;""</f>
        <v/>
      </c>
      <c r="J100" s="44" t="str">
        <f t="shared" si="6"/>
        <v/>
      </c>
      <c r="K100" s="33" t="str">
        <f t="shared" si="7"/>
        <v/>
      </c>
      <c r="L100" s="33" t="str">
        <f t="shared" si="8"/>
        <v/>
      </c>
      <c r="M100" s="33" t="str">
        <f t="shared" si="9"/>
        <v/>
      </c>
      <c r="N100" s="33" t="str">
        <f>IF($F100="J-Mups",VLOOKUP($B100,アルファベット!B:C,2,0),"")</f>
        <v/>
      </c>
      <c r="O100" s="33" t="str">
        <f t="shared" si="10"/>
        <v/>
      </c>
      <c r="P100" s="33" t="str">
        <f>IF($F100="J-Mups",VLOOKUP($A100,ヤマト入庫用!A:H,6,0),"")</f>
        <v/>
      </c>
      <c r="Q100" s="33" t="str">
        <f t="shared" si="11"/>
        <v/>
      </c>
      <c r="R100" s="21" t="str">
        <f>IF($F100="J-Mups",VLOOKUP($A100,ヤマト入庫用!A:I,9,0),"")</f>
        <v/>
      </c>
    </row>
    <row r="101" spans="1:18">
      <c r="A101" s="21">
        <v>100</v>
      </c>
      <c r="B101" s="34" t="str">
        <f>IF(D101&lt;&gt;"",VLOOKUP($A101,ヤマト入庫用!$A:$M,2),"")</f>
        <v/>
      </c>
      <c r="C101" s="21"/>
      <c r="D101" s="35" t="str">
        <f>VLOOKUP($A101,ヤマト入庫用!$A:$M,4)&amp;""</f>
        <v/>
      </c>
      <c r="E101" s="22" t="str">
        <f>IF(D101&lt;&gt;"",VLOOKUP($A101,ヤマト入庫用!$A:$M,5),"")</f>
        <v/>
      </c>
      <c r="F101" s="33" t="str">
        <f>VLOOKUP($A101,ヤマト入庫用!$A:$M,10)&amp;""</f>
        <v/>
      </c>
      <c r="G101" s="33" t="str">
        <f>VLOOKUP($A101,ヤマト入庫用!$A:$M,11)&amp;""</f>
        <v/>
      </c>
      <c r="H101" s="33" t="str">
        <f>VLOOKUP($A101,ヤマト入庫用!$A:$M,12)&amp;""</f>
        <v/>
      </c>
      <c r="J101" s="44" t="str">
        <f t="shared" ref="J101:J129" si="12">IF(F101="J-Mups",$B101,"")</f>
        <v/>
      </c>
      <c r="K101" s="33" t="str">
        <f t="shared" ref="K101:K129" si="13">IF($F101="J-Mups",$G101,"")</f>
        <v/>
      </c>
      <c r="L101" s="33" t="str">
        <f t="shared" ref="L101:L129" si="14">IF($F101="J-Mups",$H101,"")</f>
        <v/>
      </c>
      <c r="M101" s="33" t="str">
        <f t="shared" ref="M101:M130" si="15">IF($F101="J-Mups",1,"")</f>
        <v/>
      </c>
      <c r="N101" s="33" t="str">
        <f>IF($F101="J-Mups",VLOOKUP($B101,アルファベット!B:C,2,0),"")</f>
        <v/>
      </c>
      <c r="O101" s="33" t="str">
        <f t="shared" ref="O101:O129" si="16">IF($F101="J-Mups","-","")</f>
        <v/>
      </c>
      <c r="P101" s="33" t="str">
        <f>IF($F101="J-Mups",VLOOKUP($A101,ヤマト入庫用!A:H,6,0),"")</f>
        <v/>
      </c>
      <c r="Q101" s="33" t="str">
        <f t="shared" ref="Q101:Q129" si="17">IF($F101="J-Mups",IF(COUNTIF(P101,"*H*"),"H",IF(COUNTIF(P101,"*P*"),"P","B")),"")</f>
        <v/>
      </c>
      <c r="R101" s="21" t="str">
        <f>IF($F101="J-Mups",VLOOKUP($A101,ヤマト入庫用!A:I,9,0),"")</f>
        <v/>
      </c>
    </row>
    <row r="102" spans="1:18">
      <c r="A102" s="21">
        <v>101</v>
      </c>
      <c r="B102" s="34" t="str">
        <f>IF(D102&lt;&gt;"",VLOOKUP($A102,ヤマト入庫用!$A:$M,2),"")</f>
        <v/>
      </c>
      <c r="C102" s="21"/>
      <c r="D102" s="35" t="str">
        <f>VLOOKUP($A102,ヤマト入庫用!$A:$M,4)&amp;""</f>
        <v/>
      </c>
      <c r="E102" s="22" t="str">
        <f>IF(D102&lt;&gt;"",VLOOKUP($A102,ヤマト入庫用!$A:$M,5),"")</f>
        <v/>
      </c>
      <c r="F102" s="33" t="str">
        <f>VLOOKUP($A102,ヤマト入庫用!$A:$M,10)&amp;""</f>
        <v/>
      </c>
      <c r="G102" s="33" t="str">
        <f>VLOOKUP($A102,ヤマト入庫用!$A:$M,11)&amp;""</f>
        <v/>
      </c>
      <c r="H102" s="33" t="str">
        <f>VLOOKUP($A102,ヤマト入庫用!$A:$M,12)&amp;""</f>
        <v/>
      </c>
      <c r="J102" s="44" t="str">
        <f t="shared" si="12"/>
        <v/>
      </c>
      <c r="K102" s="33" t="str">
        <f t="shared" si="13"/>
        <v/>
      </c>
      <c r="L102" s="33" t="str">
        <f t="shared" si="14"/>
        <v/>
      </c>
      <c r="M102" s="33" t="str">
        <f t="shared" si="15"/>
        <v/>
      </c>
      <c r="N102" s="33" t="str">
        <f>IF($F102="J-Mups",VLOOKUP($B102,アルファベット!B:C,2,0),"")</f>
        <v/>
      </c>
      <c r="O102" s="33" t="str">
        <f t="shared" si="16"/>
        <v/>
      </c>
      <c r="P102" s="33" t="str">
        <f>IF($F102="J-Mups",VLOOKUP($A102,ヤマト入庫用!A:H,6,0),"")</f>
        <v/>
      </c>
      <c r="Q102" s="33" t="str">
        <f t="shared" si="17"/>
        <v/>
      </c>
      <c r="R102" s="21" t="str">
        <f>IF($F102="J-Mups",VLOOKUP($A102,ヤマト入庫用!A:I,9,0),"")</f>
        <v/>
      </c>
    </row>
    <row r="103" spans="1:18">
      <c r="A103" s="21">
        <v>102</v>
      </c>
      <c r="B103" s="34" t="str">
        <f>IF(D103&lt;&gt;"",VLOOKUP($A103,ヤマト入庫用!$A:$M,2),"")</f>
        <v/>
      </c>
      <c r="C103" s="21"/>
      <c r="D103" s="35" t="str">
        <f>VLOOKUP($A103,ヤマト入庫用!$A:$M,4)&amp;""</f>
        <v/>
      </c>
      <c r="E103" s="22" t="str">
        <f>IF(D103&lt;&gt;"",VLOOKUP($A103,ヤマト入庫用!$A:$M,5),"")</f>
        <v/>
      </c>
      <c r="F103" s="33" t="str">
        <f>VLOOKUP($A103,ヤマト入庫用!$A:$M,10)&amp;""</f>
        <v/>
      </c>
      <c r="G103" s="33" t="str">
        <f>VLOOKUP($A103,ヤマト入庫用!$A:$M,11)&amp;""</f>
        <v/>
      </c>
      <c r="H103" s="33" t="str">
        <f>VLOOKUP($A103,ヤマト入庫用!$A:$M,12)&amp;""</f>
        <v/>
      </c>
      <c r="J103" s="44" t="str">
        <f t="shared" si="12"/>
        <v/>
      </c>
      <c r="K103" s="33" t="str">
        <f t="shared" si="13"/>
        <v/>
      </c>
      <c r="L103" s="33" t="str">
        <f t="shared" si="14"/>
        <v/>
      </c>
      <c r="M103" s="33" t="str">
        <f t="shared" si="15"/>
        <v/>
      </c>
      <c r="N103" s="33" t="str">
        <f>IF($F103="J-Mups",VLOOKUP($B103,アルファベット!B:C,2,0),"")</f>
        <v/>
      </c>
      <c r="O103" s="33" t="str">
        <f t="shared" si="16"/>
        <v/>
      </c>
      <c r="P103" s="33" t="str">
        <f>IF($F103="J-Mups",VLOOKUP($A103,ヤマト入庫用!A:H,6,0),"")</f>
        <v/>
      </c>
      <c r="Q103" s="33" t="str">
        <f t="shared" si="17"/>
        <v/>
      </c>
      <c r="R103" s="21" t="str">
        <f>IF($F103="J-Mups",VLOOKUP($A103,ヤマト入庫用!A:I,9,0),"")</f>
        <v/>
      </c>
    </row>
    <row r="104" spans="1:18">
      <c r="A104" s="21">
        <v>103</v>
      </c>
      <c r="B104" s="34" t="str">
        <f>IF(D104&lt;&gt;"",VLOOKUP($A104,ヤマト入庫用!$A:$M,2),"")</f>
        <v/>
      </c>
      <c r="C104" s="21"/>
      <c r="D104" s="35" t="str">
        <f>VLOOKUP($A104,ヤマト入庫用!$A:$M,4)&amp;""</f>
        <v/>
      </c>
      <c r="E104" s="22" t="str">
        <f>IF(D104&lt;&gt;"",VLOOKUP($A104,ヤマト入庫用!$A:$M,5),"")</f>
        <v/>
      </c>
      <c r="F104" s="33" t="str">
        <f>VLOOKUP($A104,ヤマト入庫用!$A:$M,10)&amp;""</f>
        <v/>
      </c>
      <c r="G104" s="33" t="str">
        <f>VLOOKUP($A104,ヤマト入庫用!$A:$M,11)&amp;""</f>
        <v/>
      </c>
      <c r="H104" s="33" t="str">
        <f>VLOOKUP($A104,ヤマト入庫用!$A:$M,12)&amp;""</f>
        <v/>
      </c>
      <c r="J104" s="44" t="str">
        <f t="shared" si="12"/>
        <v/>
      </c>
      <c r="K104" s="33" t="str">
        <f t="shared" si="13"/>
        <v/>
      </c>
      <c r="L104" s="33" t="str">
        <f t="shared" si="14"/>
        <v/>
      </c>
      <c r="M104" s="33" t="str">
        <f t="shared" si="15"/>
        <v/>
      </c>
      <c r="N104" s="33" t="str">
        <f>IF($F104="J-Mups",VLOOKUP($B104,アルファベット!B:C,2,0),"")</f>
        <v/>
      </c>
      <c r="O104" s="33" t="str">
        <f t="shared" si="16"/>
        <v/>
      </c>
      <c r="P104" s="33" t="str">
        <f>IF($F104="J-Mups",VLOOKUP($A104,ヤマト入庫用!A:H,6,0),"")</f>
        <v/>
      </c>
      <c r="Q104" s="33" t="str">
        <f t="shared" si="17"/>
        <v/>
      </c>
      <c r="R104" s="21" t="str">
        <f>IF($F104="J-Mups",VLOOKUP($A104,ヤマト入庫用!A:I,9,0),"")</f>
        <v/>
      </c>
    </row>
    <row r="105" spans="1:18">
      <c r="A105" s="21">
        <v>104</v>
      </c>
      <c r="B105" s="34" t="str">
        <f>IF(D105&lt;&gt;"",VLOOKUP($A105,ヤマト入庫用!$A:$M,2),"")</f>
        <v/>
      </c>
      <c r="C105" s="21"/>
      <c r="D105" s="35" t="str">
        <f>VLOOKUP($A105,ヤマト入庫用!$A:$M,4)&amp;""</f>
        <v/>
      </c>
      <c r="E105" s="22" t="str">
        <f>IF(D105&lt;&gt;"",VLOOKUP($A105,ヤマト入庫用!$A:$M,5),"")</f>
        <v/>
      </c>
      <c r="F105" s="33" t="str">
        <f>VLOOKUP($A105,ヤマト入庫用!$A:$M,10)&amp;""</f>
        <v/>
      </c>
      <c r="G105" s="33" t="str">
        <f>VLOOKUP($A105,ヤマト入庫用!$A:$M,11)&amp;""</f>
        <v/>
      </c>
      <c r="H105" s="33" t="str">
        <f>VLOOKUP($A105,ヤマト入庫用!$A:$M,12)&amp;""</f>
        <v/>
      </c>
      <c r="J105" s="44" t="str">
        <f t="shared" si="12"/>
        <v/>
      </c>
      <c r="K105" s="33" t="str">
        <f t="shared" si="13"/>
        <v/>
      </c>
      <c r="L105" s="33" t="str">
        <f t="shared" si="14"/>
        <v/>
      </c>
      <c r="M105" s="33" t="str">
        <f t="shared" si="15"/>
        <v/>
      </c>
      <c r="N105" s="33" t="str">
        <f>IF($F105="J-Mups",VLOOKUP($B105,アルファベット!B:C,2,0),"")</f>
        <v/>
      </c>
      <c r="O105" s="33" t="str">
        <f t="shared" si="16"/>
        <v/>
      </c>
      <c r="P105" s="33" t="str">
        <f>IF($F105="J-Mups",VLOOKUP($A105,ヤマト入庫用!A:H,6,0),"")</f>
        <v/>
      </c>
      <c r="Q105" s="33" t="str">
        <f t="shared" si="17"/>
        <v/>
      </c>
      <c r="R105" s="21" t="str">
        <f>IF($F105="J-Mups",VLOOKUP($A105,ヤマト入庫用!A:I,9,0),"")</f>
        <v/>
      </c>
    </row>
    <row r="106" spans="1:18">
      <c r="A106" s="21">
        <v>105</v>
      </c>
      <c r="B106" s="34" t="str">
        <f>IF(D106&lt;&gt;"",VLOOKUP($A106,ヤマト入庫用!$A:$M,2),"")</f>
        <v/>
      </c>
      <c r="C106" s="21"/>
      <c r="D106" s="35" t="str">
        <f>VLOOKUP($A106,ヤマト入庫用!$A:$M,4)&amp;""</f>
        <v/>
      </c>
      <c r="E106" s="22" t="str">
        <f>IF(D106&lt;&gt;"",VLOOKUP($A106,ヤマト入庫用!$A:$M,5),"")</f>
        <v/>
      </c>
      <c r="F106" s="33" t="str">
        <f>VLOOKUP($A106,ヤマト入庫用!$A:$M,10)&amp;""</f>
        <v/>
      </c>
      <c r="G106" s="33" t="str">
        <f>VLOOKUP($A106,ヤマト入庫用!$A:$M,11)&amp;""</f>
        <v/>
      </c>
      <c r="H106" s="33" t="str">
        <f>VLOOKUP($A106,ヤマト入庫用!$A:$M,12)&amp;""</f>
        <v/>
      </c>
      <c r="J106" s="44" t="str">
        <f t="shared" si="12"/>
        <v/>
      </c>
      <c r="K106" s="33" t="str">
        <f t="shared" si="13"/>
        <v/>
      </c>
      <c r="L106" s="33" t="str">
        <f t="shared" si="14"/>
        <v/>
      </c>
      <c r="M106" s="33" t="str">
        <f t="shared" si="15"/>
        <v/>
      </c>
      <c r="N106" s="33" t="str">
        <f>IF($F106="J-Mups",VLOOKUP($B106,アルファベット!B:C,2,0),"")</f>
        <v/>
      </c>
      <c r="O106" s="33" t="str">
        <f t="shared" si="16"/>
        <v/>
      </c>
      <c r="P106" s="33" t="str">
        <f>IF($F106="J-Mups",VLOOKUP($A106,ヤマト入庫用!A:H,6,0),"")</f>
        <v/>
      </c>
      <c r="Q106" s="33" t="str">
        <f t="shared" si="17"/>
        <v/>
      </c>
      <c r="R106" s="21" t="str">
        <f>IF($F106="J-Mups",VLOOKUP($A106,ヤマト入庫用!A:I,9,0),"")</f>
        <v/>
      </c>
    </row>
    <row r="107" spans="1:18">
      <c r="A107" s="21">
        <v>106</v>
      </c>
      <c r="B107" s="34" t="str">
        <f>IF(D107&lt;&gt;"",VLOOKUP($A107,ヤマト入庫用!$A:$M,2),"")</f>
        <v/>
      </c>
      <c r="C107" s="21"/>
      <c r="D107" s="35" t="str">
        <f>VLOOKUP($A107,ヤマト入庫用!$A:$M,4)&amp;""</f>
        <v/>
      </c>
      <c r="E107" s="22" t="str">
        <f>IF(D107&lt;&gt;"",VLOOKUP($A107,ヤマト入庫用!$A:$M,5),"")</f>
        <v/>
      </c>
      <c r="F107" s="33" t="str">
        <f>VLOOKUP($A107,ヤマト入庫用!$A:$M,10)&amp;""</f>
        <v/>
      </c>
      <c r="G107" s="33" t="str">
        <f>VLOOKUP($A107,ヤマト入庫用!$A:$M,11)&amp;""</f>
        <v/>
      </c>
      <c r="H107" s="33" t="str">
        <f>VLOOKUP($A107,ヤマト入庫用!$A:$M,12)&amp;""</f>
        <v/>
      </c>
      <c r="J107" s="44" t="str">
        <f t="shared" si="12"/>
        <v/>
      </c>
      <c r="K107" s="33" t="str">
        <f t="shared" si="13"/>
        <v/>
      </c>
      <c r="L107" s="33" t="str">
        <f t="shared" si="14"/>
        <v/>
      </c>
      <c r="M107" s="33" t="str">
        <f t="shared" si="15"/>
        <v/>
      </c>
      <c r="N107" s="33" t="str">
        <f>IF($F107="J-Mups",VLOOKUP($B107,アルファベット!B:C,2,0),"")</f>
        <v/>
      </c>
      <c r="O107" s="33" t="str">
        <f t="shared" si="16"/>
        <v/>
      </c>
      <c r="P107" s="33" t="str">
        <f>IF($F107="J-Mups",VLOOKUP($A107,ヤマト入庫用!A:H,6,0),"")</f>
        <v/>
      </c>
      <c r="Q107" s="33" t="str">
        <f t="shared" si="17"/>
        <v/>
      </c>
      <c r="R107" s="21" t="str">
        <f>IF($F107="J-Mups",VLOOKUP($A107,ヤマト入庫用!A:I,9,0),"")</f>
        <v/>
      </c>
    </row>
    <row r="108" spans="1:18">
      <c r="A108" s="21">
        <v>107</v>
      </c>
      <c r="B108" s="34" t="str">
        <f>IF(D108&lt;&gt;"",VLOOKUP($A108,ヤマト入庫用!$A:$M,2),"")</f>
        <v/>
      </c>
      <c r="C108" s="21"/>
      <c r="D108" s="35" t="str">
        <f>VLOOKUP($A108,ヤマト入庫用!$A:$M,4)&amp;""</f>
        <v/>
      </c>
      <c r="E108" s="22" t="str">
        <f>IF(D108&lt;&gt;"",VLOOKUP($A108,ヤマト入庫用!$A:$M,5),"")</f>
        <v/>
      </c>
      <c r="F108" s="33" t="str">
        <f>VLOOKUP($A108,ヤマト入庫用!$A:$M,10)&amp;""</f>
        <v/>
      </c>
      <c r="G108" s="33" t="str">
        <f>VLOOKUP($A108,ヤマト入庫用!$A:$M,11)&amp;""</f>
        <v/>
      </c>
      <c r="H108" s="33" t="str">
        <f>VLOOKUP($A108,ヤマト入庫用!$A:$M,12)&amp;""</f>
        <v/>
      </c>
      <c r="J108" s="44" t="str">
        <f t="shared" si="12"/>
        <v/>
      </c>
      <c r="K108" s="33" t="str">
        <f t="shared" si="13"/>
        <v/>
      </c>
      <c r="L108" s="33" t="str">
        <f t="shared" si="14"/>
        <v/>
      </c>
      <c r="M108" s="33" t="str">
        <f t="shared" si="15"/>
        <v/>
      </c>
      <c r="N108" s="33" t="str">
        <f>IF($F108="J-Mups",VLOOKUP($B108,アルファベット!B:C,2,0),"")</f>
        <v/>
      </c>
      <c r="O108" s="33" t="str">
        <f t="shared" si="16"/>
        <v/>
      </c>
      <c r="P108" s="33" t="str">
        <f>IF($F108="J-Mups",VLOOKUP($A108,ヤマト入庫用!A:H,6,0),"")</f>
        <v/>
      </c>
      <c r="Q108" s="33" t="str">
        <f t="shared" si="17"/>
        <v/>
      </c>
      <c r="R108" s="21" t="str">
        <f>IF($F108="J-Mups",VLOOKUP($A108,ヤマト入庫用!A:I,9,0),"")</f>
        <v/>
      </c>
    </row>
    <row r="109" spans="1:18">
      <c r="A109" s="21">
        <v>108</v>
      </c>
      <c r="B109" s="34" t="str">
        <f>IF(D109&lt;&gt;"",VLOOKUP($A109,ヤマト入庫用!$A:$M,2),"")</f>
        <v/>
      </c>
      <c r="C109" s="21"/>
      <c r="D109" s="35" t="str">
        <f>VLOOKUP($A109,ヤマト入庫用!$A:$M,4)&amp;""</f>
        <v/>
      </c>
      <c r="E109" s="22" t="str">
        <f>IF(D109&lt;&gt;"",VLOOKUP($A109,ヤマト入庫用!$A:$M,5),"")</f>
        <v/>
      </c>
      <c r="F109" s="33" t="str">
        <f>VLOOKUP($A109,ヤマト入庫用!$A:$M,10)&amp;""</f>
        <v/>
      </c>
      <c r="G109" s="33" t="str">
        <f>VLOOKUP($A109,ヤマト入庫用!$A:$M,11)&amp;""</f>
        <v/>
      </c>
      <c r="H109" s="33" t="str">
        <f>VLOOKUP($A109,ヤマト入庫用!$A:$M,12)&amp;""</f>
        <v/>
      </c>
      <c r="J109" s="44" t="str">
        <f t="shared" si="12"/>
        <v/>
      </c>
      <c r="K109" s="33" t="str">
        <f t="shared" si="13"/>
        <v/>
      </c>
      <c r="L109" s="33" t="str">
        <f t="shared" si="14"/>
        <v/>
      </c>
      <c r="M109" s="33" t="str">
        <f t="shared" si="15"/>
        <v/>
      </c>
      <c r="N109" s="33" t="str">
        <f>IF($F109="J-Mups",VLOOKUP($B109,アルファベット!B:C,2,0),"")</f>
        <v/>
      </c>
      <c r="O109" s="33" t="str">
        <f t="shared" si="16"/>
        <v/>
      </c>
      <c r="P109" s="33" t="str">
        <f>IF($F109="J-Mups",VLOOKUP($A109,ヤマト入庫用!A:H,6,0),"")</f>
        <v/>
      </c>
      <c r="Q109" s="33" t="str">
        <f t="shared" si="17"/>
        <v/>
      </c>
      <c r="R109" s="21" t="str">
        <f>IF($F109="J-Mups",VLOOKUP($A109,ヤマト入庫用!A:I,9,0),"")</f>
        <v/>
      </c>
    </row>
    <row r="110" spans="1:18">
      <c r="A110" s="21">
        <v>109</v>
      </c>
      <c r="B110" s="34" t="str">
        <f>IF(D110&lt;&gt;"",VLOOKUP($A110,ヤマト入庫用!$A:$M,2),"")</f>
        <v/>
      </c>
      <c r="C110" s="21"/>
      <c r="D110" s="35" t="str">
        <f>VLOOKUP($A110,ヤマト入庫用!$A:$M,4)&amp;""</f>
        <v/>
      </c>
      <c r="E110" s="22" t="str">
        <f>IF(D110&lt;&gt;"",VLOOKUP($A110,ヤマト入庫用!$A:$M,5),"")</f>
        <v/>
      </c>
      <c r="F110" s="33" t="str">
        <f>VLOOKUP($A110,ヤマト入庫用!$A:$M,10)&amp;""</f>
        <v/>
      </c>
      <c r="G110" s="33" t="str">
        <f>VLOOKUP($A110,ヤマト入庫用!$A:$M,11)&amp;""</f>
        <v/>
      </c>
      <c r="H110" s="33" t="str">
        <f>VLOOKUP($A110,ヤマト入庫用!$A:$M,12)&amp;""</f>
        <v/>
      </c>
      <c r="J110" s="44" t="str">
        <f t="shared" si="12"/>
        <v/>
      </c>
      <c r="K110" s="33" t="str">
        <f t="shared" si="13"/>
        <v/>
      </c>
      <c r="L110" s="33" t="str">
        <f t="shared" si="14"/>
        <v/>
      </c>
      <c r="M110" s="33" t="str">
        <f t="shared" si="15"/>
        <v/>
      </c>
      <c r="N110" s="33" t="str">
        <f>IF($F110="J-Mups",VLOOKUP($B110,アルファベット!B:C,2,0),"")</f>
        <v/>
      </c>
      <c r="O110" s="33" t="str">
        <f t="shared" si="16"/>
        <v/>
      </c>
      <c r="P110" s="33" t="str">
        <f>IF($F110="J-Mups",VLOOKUP($A110,ヤマト入庫用!A:H,6,0),"")</f>
        <v/>
      </c>
      <c r="Q110" s="33" t="str">
        <f t="shared" si="17"/>
        <v/>
      </c>
      <c r="R110" s="21" t="str">
        <f>IF($F110="J-Mups",VLOOKUP($A110,ヤマト入庫用!A:I,9,0),"")</f>
        <v/>
      </c>
    </row>
    <row r="111" spans="1:18">
      <c r="A111" s="21">
        <v>110</v>
      </c>
      <c r="B111" s="34" t="str">
        <f>IF(D111&lt;&gt;"",VLOOKUP($A111,ヤマト入庫用!$A:$M,2),"")</f>
        <v/>
      </c>
      <c r="C111" s="21"/>
      <c r="D111" s="35" t="str">
        <f>VLOOKUP($A111,ヤマト入庫用!$A:$M,4)&amp;""</f>
        <v/>
      </c>
      <c r="E111" s="22" t="str">
        <f>IF(D111&lt;&gt;"",VLOOKUP($A111,ヤマト入庫用!$A:$M,5),"")</f>
        <v/>
      </c>
      <c r="F111" s="33" t="str">
        <f>VLOOKUP($A111,ヤマト入庫用!$A:$M,10)&amp;""</f>
        <v/>
      </c>
      <c r="G111" s="33" t="str">
        <f>VLOOKUP($A111,ヤマト入庫用!$A:$M,11)&amp;""</f>
        <v/>
      </c>
      <c r="H111" s="33" t="str">
        <f>VLOOKUP($A111,ヤマト入庫用!$A:$M,12)&amp;""</f>
        <v/>
      </c>
      <c r="J111" s="44" t="str">
        <f t="shared" si="12"/>
        <v/>
      </c>
      <c r="K111" s="33" t="str">
        <f t="shared" si="13"/>
        <v/>
      </c>
      <c r="L111" s="33" t="str">
        <f t="shared" si="14"/>
        <v/>
      </c>
      <c r="M111" s="33" t="str">
        <f t="shared" si="15"/>
        <v/>
      </c>
      <c r="N111" s="33" t="str">
        <f>IF($F111="J-Mups",VLOOKUP($B111,アルファベット!B:C,2,0),"")</f>
        <v/>
      </c>
      <c r="O111" s="33" t="str">
        <f t="shared" si="16"/>
        <v/>
      </c>
      <c r="P111" s="33" t="str">
        <f>IF($F111="J-Mups",VLOOKUP($A111,ヤマト入庫用!A:H,6,0),"")</f>
        <v/>
      </c>
      <c r="Q111" s="33" t="str">
        <f t="shared" si="17"/>
        <v/>
      </c>
      <c r="R111" s="21" t="str">
        <f>IF($F111="J-Mups",VLOOKUP($A111,ヤマト入庫用!A:I,9,0),"")</f>
        <v/>
      </c>
    </row>
    <row r="112" spans="1:18">
      <c r="A112" s="21">
        <v>111</v>
      </c>
      <c r="B112" s="34" t="str">
        <f>IF(D112&lt;&gt;"",VLOOKUP($A112,ヤマト入庫用!$A:$M,2),"")</f>
        <v/>
      </c>
      <c r="C112" s="21"/>
      <c r="D112" s="35" t="str">
        <f>VLOOKUP($A112,ヤマト入庫用!$A:$M,4)&amp;""</f>
        <v/>
      </c>
      <c r="E112" s="22" t="str">
        <f>IF(D112&lt;&gt;"",VLOOKUP($A112,ヤマト入庫用!$A:$M,5),"")</f>
        <v/>
      </c>
      <c r="F112" s="33" t="str">
        <f>VLOOKUP($A112,ヤマト入庫用!$A:$M,10)&amp;""</f>
        <v/>
      </c>
      <c r="G112" s="33" t="str">
        <f>VLOOKUP($A112,ヤマト入庫用!$A:$M,11)&amp;""</f>
        <v/>
      </c>
      <c r="H112" s="33" t="str">
        <f>VLOOKUP($A112,ヤマト入庫用!$A:$M,12)&amp;""</f>
        <v/>
      </c>
      <c r="J112" s="44" t="str">
        <f t="shared" si="12"/>
        <v/>
      </c>
      <c r="K112" s="33" t="str">
        <f t="shared" si="13"/>
        <v/>
      </c>
      <c r="L112" s="33" t="str">
        <f t="shared" si="14"/>
        <v/>
      </c>
      <c r="M112" s="33" t="str">
        <f t="shared" si="15"/>
        <v/>
      </c>
      <c r="N112" s="33" t="str">
        <f>IF($F112="J-Mups",VLOOKUP($B112,アルファベット!B:C,2,0),"")</f>
        <v/>
      </c>
      <c r="O112" s="33" t="str">
        <f t="shared" si="16"/>
        <v/>
      </c>
      <c r="P112" s="33" t="str">
        <f>IF($F112="J-Mups",VLOOKUP($A112,ヤマト入庫用!A:H,6,0),"")</f>
        <v/>
      </c>
      <c r="Q112" s="33" t="str">
        <f t="shared" si="17"/>
        <v/>
      </c>
      <c r="R112" s="21" t="str">
        <f>IF($F112="J-Mups",VLOOKUP($A112,ヤマト入庫用!A:I,9,0),"")</f>
        <v/>
      </c>
    </row>
    <row r="113" spans="1:18">
      <c r="A113" s="21">
        <v>112</v>
      </c>
      <c r="B113" s="34" t="str">
        <f>IF(D113&lt;&gt;"",VLOOKUP($A113,ヤマト入庫用!$A:$M,2),"")</f>
        <v/>
      </c>
      <c r="C113" s="21"/>
      <c r="D113" s="35" t="str">
        <f>VLOOKUP($A113,ヤマト入庫用!$A:$M,4)&amp;""</f>
        <v/>
      </c>
      <c r="E113" s="22" t="str">
        <f>IF(D113&lt;&gt;"",VLOOKUP($A113,ヤマト入庫用!$A:$M,5),"")</f>
        <v/>
      </c>
      <c r="F113" s="33" t="str">
        <f>VLOOKUP($A113,ヤマト入庫用!$A:$M,10)&amp;""</f>
        <v/>
      </c>
      <c r="G113" s="33" t="str">
        <f>VLOOKUP($A113,ヤマト入庫用!$A:$M,11)&amp;""</f>
        <v/>
      </c>
      <c r="H113" s="33" t="str">
        <f>VLOOKUP($A113,ヤマト入庫用!$A:$M,12)&amp;""</f>
        <v/>
      </c>
      <c r="J113" s="44" t="str">
        <f t="shared" si="12"/>
        <v/>
      </c>
      <c r="K113" s="33" t="str">
        <f t="shared" si="13"/>
        <v/>
      </c>
      <c r="L113" s="33" t="str">
        <f t="shared" si="14"/>
        <v/>
      </c>
      <c r="M113" s="33" t="str">
        <f t="shared" si="15"/>
        <v/>
      </c>
      <c r="N113" s="33" t="str">
        <f>IF($F113="J-Mups",VLOOKUP($B113,アルファベット!B:C,2,0),"")</f>
        <v/>
      </c>
      <c r="O113" s="33" t="str">
        <f t="shared" si="16"/>
        <v/>
      </c>
      <c r="P113" s="33" t="str">
        <f>IF($F113="J-Mups",VLOOKUP($A113,ヤマト入庫用!A:H,6,0),"")</f>
        <v/>
      </c>
      <c r="Q113" s="33" t="str">
        <f t="shared" si="17"/>
        <v/>
      </c>
      <c r="R113" s="21" t="str">
        <f>IF($F113="J-Mups",VLOOKUP($A113,ヤマト入庫用!A:I,9,0),"")</f>
        <v/>
      </c>
    </row>
    <row r="114" spans="1:18">
      <c r="A114" s="21">
        <v>113</v>
      </c>
      <c r="B114" s="34" t="str">
        <f>IF(D114&lt;&gt;"",VLOOKUP($A114,ヤマト入庫用!$A:$M,2),"")</f>
        <v/>
      </c>
      <c r="C114" s="21"/>
      <c r="D114" s="35" t="str">
        <f>VLOOKUP($A114,ヤマト入庫用!$A:$M,4)&amp;""</f>
        <v/>
      </c>
      <c r="E114" s="22" t="str">
        <f>IF(D114&lt;&gt;"",VLOOKUP($A114,ヤマト入庫用!$A:$M,5),"")</f>
        <v/>
      </c>
      <c r="F114" s="33" t="str">
        <f>VLOOKUP($A114,ヤマト入庫用!$A:$M,10)&amp;""</f>
        <v/>
      </c>
      <c r="G114" s="33" t="str">
        <f>VLOOKUP($A114,ヤマト入庫用!$A:$M,11)&amp;""</f>
        <v/>
      </c>
      <c r="H114" s="33" t="str">
        <f>VLOOKUP($A114,ヤマト入庫用!$A:$M,12)&amp;""</f>
        <v/>
      </c>
      <c r="J114" s="44" t="str">
        <f t="shared" si="12"/>
        <v/>
      </c>
      <c r="K114" s="33" t="str">
        <f t="shared" si="13"/>
        <v/>
      </c>
      <c r="L114" s="33" t="str">
        <f t="shared" si="14"/>
        <v/>
      </c>
      <c r="M114" s="33" t="str">
        <f t="shared" si="15"/>
        <v/>
      </c>
      <c r="N114" s="33" t="str">
        <f>IF($F114="J-Mups",VLOOKUP($B114,アルファベット!B:C,2,0),"")</f>
        <v/>
      </c>
      <c r="O114" s="33" t="str">
        <f t="shared" si="16"/>
        <v/>
      </c>
      <c r="P114" s="33" t="str">
        <f>IF($F114="J-Mups",VLOOKUP($A114,ヤマト入庫用!A:H,6,0),"")</f>
        <v/>
      </c>
      <c r="Q114" s="33" t="str">
        <f t="shared" si="17"/>
        <v/>
      </c>
      <c r="R114" s="21" t="str">
        <f>IF($F114="J-Mups",VLOOKUP($A114,ヤマト入庫用!A:I,9,0),"")</f>
        <v/>
      </c>
    </row>
    <row r="115" spans="1:18">
      <c r="A115" s="21">
        <v>114</v>
      </c>
      <c r="B115" s="34" t="str">
        <f>IF(D115&lt;&gt;"",VLOOKUP($A115,ヤマト入庫用!$A:$M,2),"")</f>
        <v/>
      </c>
      <c r="C115" s="21"/>
      <c r="D115" s="35" t="str">
        <f>VLOOKUP($A115,ヤマト入庫用!$A:$M,4)&amp;""</f>
        <v/>
      </c>
      <c r="E115" s="22" t="str">
        <f>IF(D115&lt;&gt;"",VLOOKUP($A115,ヤマト入庫用!$A:$M,5),"")</f>
        <v/>
      </c>
      <c r="F115" s="33" t="str">
        <f>VLOOKUP($A115,ヤマト入庫用!$A:$M,10)&amp;""</f>
        <v/>
      </c>
      <c r="G115" s="33" t="str">
        <f>VLOOKUP($A115,ヤマト入庫用!$A:$M,11)&amp;""</f>
        <v/>
      </c>
      <c r="H115" s="33" t="str">
        <f>VLOOKUP($A115,ヤマト入庫用!$A:$M,12)&amp;""</f>
        <v/>
      </c>
      <c r="J115" s="44" t="str">
        <f t="shared" si="12"/>
        <v/>
      </c>
      <c r="K115" s="33" t="str">
        <f t="shared" si="13"/>
        <v/>
      </c>
      <c r="L115" s="33" t="str">
        <f t="shared" si="14"/>
        <v/>
      </c>
      <c r="M115" s="33" t="str">
        <f t="shared" si="15"/>
        <v/>
      </c>
      <c r="N115" s="33" t="str">
        <f>IF($F115="J-Mups",VLOOKUP($B115,アルファベット!B:C,2,0),"")</f>
        <v/>
      </c>
      <c r="O115" s="33" t="str">
        <f t="shared" si="16"/>
        <v/>
      </c>
      <c r="P115" s="33" t="str">
        <f>IF($F115="J-Mups",VLOOKUP($A115,ヤマト入庫用!A:H,6,0),"")</f>
        <v/>
      </c>
      <c r="Q115" s="33" t="str">
        <f t="shared" si="17"/>
        <v/>
      </c>
      <c r="R115" s="21" t="str">
        <f>IF($F115="J-Mups",VLOOKUP($A115,ヤマト入庫用!A:I,9,0),"")</f>
        <v/>
      </c>
    </row>
    <row r="116" spans="1:18">
      <c r="A116" s="21">
        <v>115</v>
      </c>
      <c r="B116" s="34" t="str">
        <f>IF(D116&lt;&gt;"",VLOOKUP($A116,ヤマト入庫用!$A:$M,2),"")</f>
        <v/>
      </c>
      <c r="C116" s="21"/>
      <c r="D116" s="35" t="str">
        <f>VLOOKUP($A116,ヤマト入庫用!$A:$M,4)&amp;""</f>
        <v/>
      </c>
      <c r="E116" s="22" t="str">
        <f>IF(D116&lt;&gt;"",VLOOKUP($A116,ヤマト入庫用!$A:$M,5),"")</f>
        <v/>
      </c>
      <c r="F116" s="33" t="str">
        <f>VLOOKUP($A116,ヤマト入庫用!$A:$M,10)&amp;""</f>
        <v/>
      </c>
      <c r="G116" s="33" t="str">
        <f>VLOOKUP($A116,ヤマト入庫用!$A:$M,11)&amp;""</f>
        <v/>
      </c>
      <c r="H116" s="33" t="str">
        <f>VLOOKUP($A116,ヤマト入庫用!$A:$M,12)&amp;""</f>
        <v/>
      </c>
      <c r="J116" s="44" t="str">
        <f t="shared" si="12"/>
        <v/>
      </c>
      <c r="K116" s="33" t="str">
        <f t="shared" si="13"/>
        <v/>
      </c>
      <c r="L116" s="33" t="str">
        <f t="shared" si="14"/>
        <v/>
      </c>
      <c r="M116" s="33" t="str">
        <f t="shared" si="15"/>
        <v/>
      </c>
      <c r="N116" s="33" t="str">
        <f>IF($F116="J-Mups",VLOOKUP($B116,アルファベット!B:C,2,0),"")</f>
        <v/>
      </c>
      <c r="O116" s="33" t="str">
        <f t="shared" si="16"/>
        <v/>
      </c>
      <c r="P116" s="33" t="str">
        <f>IF($F116="J-Mups",VLOOKUP($A116,ヤマト入庫用!A:H,6,0),"")</f>
        <v/>
      </c>
      <c r="Q116" s="33" t="str">
        <f t="shared" si="17"/>
        <v/>
      </c>
      <c r="R116" s="21" t="str">
        <f>IF($F116="J-Mups",VLOOKUP($A116,ヤマト入庫用!A:I,9,0),"")</f>
        <v/>
      </c>
    </row>
    <row r="117" spans="1:18">
      <c r="A117" s="21">
        <v>116</v>
      </c>
      <c r="B117" s="34" t="str">
        <f>IF(D117&lt;&gt;"",VLOOKUP($A117,ヤマト入庫用!$A:$M,2),"")</f>
        <v/>
      </c>
      <c r="C117" s="21"/>
      <c r="D117" s="35" t="str">
        <f>VLOOKUP($A117,ヤマト入庫用!$A:$M,4)&amp;""</f>
        <v/>
      </c>
      <c r="E117" s="22" t="str">
        <f>IF(D117&lt;&gt;"",VLOOKUP($A117,ヤマト入庫用!$A:$M,5),"")</f>
        <v/>
      </c>
      <c r="F117" s="33" t="str">
        <f>VLOOKUP($A117,ヤマト入庫用!$A:$M,10)&amp;""</f>
        <v/>
      </c>
      <c r="G117" s="33" t="str">
        <f>VLOOKUP($A117,ヤマト入庫用!$A:$M,11)&amp;""</f>
        <v/>
      </c>
      <c r="H117" s="33" t="str">
        <f>VLOOKUP($A117,ヤマト入庫用!$A:$M,12)&amp;""</f>
        <v/>
      </c>
      <c r="J117" s="44" t="str">
        <f t="shared" si="12"/>
        <v/>
      </c>
      <c r="K117" s="33" t="str">
        <f t="shared" si="13"/>
        <v/>
      </c>
      <c r="L117" s="33" t="str">
        <f t="shared" si="14"/>
        <v/>
      </c>
      <c r="M117" s="33" t="str">
        <f t="shared" si="15"/>
        <v/>
      </c>
      <c r="N117" s="33" t="str">
        <f>IF($F117="J-Mups",VLOOKUP($B117,アルファベット!B:C,2,0),"")</f>
        <v/>
      </c>
      <c r="O117" s="33" t="str">
        <f t="shared" si="16"/>
        <v/>
      </c>
      <c r="P117" s="33" t="str">
        <f>IF($F117="J-Mups",VLOOKUP($A117,ヤマト入庫用!A:H,6,0),"")</f>
        <v/>
      </c>
      <c r="Q117" s="33" t="str">
        <f t="shared" si="17"/>
        <v/>
      </c>
      <c r="R117" s="21" t="str">
        <f>IF($F117="J-Mups",VLOOKUP($A117,ヤマト入庫用!A:I,9,0),"")</f>
        <v/>
      </c>
    </row>
    <row r="118" spans="1:18">
      <c r="A118" s="21">
        <v>117</v>
      </c>
      <c r="B118" s="34" t="str">
        <f>IF(D118&lt;&gt;"",VLOOKUP($A118,ヤマト入庫用!$A:$M,2),"")</f>
        <v/>
      </c>
      <c r="C118" s="21"/>
      <c r="D118" s="35" t="str">
        <f>VLOOKUP($A118,ヤマト入庫用!$A:$M,4)&amp;""</f>
        <v/>
      </c>
      <c r="E118" s="22" t="str">
        <f>IF(D118&lt;&gt;"",VLOOKUP($A118,ヤマト入庫用!$A:$M,5),"")</f>
        <v/>
      </c>
      <c r="F118" s="33" t="str">
        <f>VLOOKUP($A118,ヤマト入庫用!$A:$M,10)&amp;""</f>
        <v/>
      </c>
      <c r="G118" s="33" t="str">
        <f>VLOOKUP($A118,ヤマト入庫用!$A:$M,11)&amp;""</f>
        <v/>
      </c>
      <c r="H118" s="33" t="str">
        <f>VLOOKUP($A118,ヤマト入庫用!$A:$M,12)&amp;""</f>
        <v/>
      </c>
      <c r="J118" s="44" t="str">
        <f t="shared" si="12"/>
        <v/>
      </c>
      <c r="K118" s="33" t="str">
        <f t="shared" si="13"/>
        <v/>
      </c>
      <c r="L118" s="33" t="str">
        <f t="shared" si="14"/>
        <v/>
      </c>
      <c r="M118" s="33" t="str">
        <f t="shared" si="15"/>
        <v/>
      </c>
      <c r="N118" s="33" t="str">
        <f>IF($F118="J-Mups",VLOOKUP($B118,アルファベット!B:C,2,0),"")</f>
        <v/>
      </c>
      <c r="O118" s="33" t="str">
        <f t="shared" si="16"/>
        <v/>
      </c>
      <c r="P118" s="33" t="str">
        <f>IF($F118="J-Mups",VLOOKUP($A118,ヤマト入庫用!A:H,6,0),"")</f>
        <v/>
      </c>
      <c r="Q118" s="33" t="str">
        <f t="shared" si="17"/>
        <v/>
      </c>
      <c r="R118" s="21" t="str">
        <f>IF($F118="J-Mups",VLOOKUP($A118,ヤマト入庫用!A:I,9,0),"")</f>
        <v/>
      </c>
    </row>
    <row r="119" spans="1:18">
      <c r="A119" s="21">
        <v>118</v>
      </c>
      <c r="B119" s="34" t="str">
        <f>IF(D119&lt;&gt;"",VLOOKUP($A119,ヤマト入庫用!$A:$M,2),"")</f>
        <v/>
      </c>
      <c r="C119" s="21"/>
      <c r="D119" s="35" t="str">
        <f>VLOOKUP($A119,ヤマト入庫用!$A:$M,4)&amp;""</f>
        <v/>
      </c>
      <c r="E119" s="22" t="str">
        <f>IF(D119&lt;&gt;"",VLOOKUP($A119,ヤマト入庫用!$A:$M,5),"")</f>
        <v/>
      </c>
      <c r="F119" s="33" t="str">
        <f>VLOOKUP($A119,ヤマト入庫用!$A:$M,10)&amp;""</f>
        <v/>
      </c>
      <c r="G119" s="33" t="str">
        <f>VLOOKUP($A119,ヤマト入庫用!$A:$M,11)&amp;""</f>
        <v/>
      </c>
      <c r="H119" s="33" t="str">
        <f>VLOOKUP($A119,ヤマト入庫用!$A:$M,12)&amp;""</f>
        <v/>
      </c>
      <c r="J119" s="44" t="str">
        <f t="shared" si="12"/>
        <v/>
      </c>
      <c r="K119" s="33" t="str">
        <f t="shared" si="13"/>
        <v/>
      </c>
      <c r="L119" s="33" t="str">
        <f t="shared" si="14"/>
        <v/>
      </c>
      <c r="M119" s="33" t="str">
        <f t="shared" si="15"/>
        <v/>
      </c>
      <c r="N119" s="33" t="str">
        <f>IF($F119="J-Mups",VLOOKUP($B119,アルファベット!B:C,2,0),"")</f>
        <v/>
      </c>
      <c r="O119" s="33" t="str">
        <f t="shared" si="16"/>
        <v/>
      </c>
      <c r="P119" s="33" t="str">
        <f>IF($F119="J-Mups",VLOOKUP($A119,ヤマト入庫用!A:H,6,0),"")</f>
        <v/>
      </c>
      <c r="Q119" s="33" t="str">
        <f t="shared" si="17"/>
        <v/>
      </c>
      <c r="R119" s="21" t="str">
        <f>IF($F119="J-Mups",VLOOKUP($A119,ヤマト入庫用!A:I,9,0),"")</f>
        <v/>
      </c>
    </row>
    <row r="120" spans="1:18">
      <c r="A120" s="21">
        <v>119</v>
      </c>
      <c r="B120" s="34" t="str">
        <f>IF(D120&lt;&gt;"",VLOOKUP($A120,ヤマト入庫用!$A:$M,2),"")</f>
        <v/>
      </c>
      <c r="C120" s="21"/>
      <c r="D120" s="35" t="str">
        <f>VLOOKUP($A120,ヤマト入庫用!$A:$M,4)&amp;""</f>
        <v/>
      </c>
      <c r="E120" s="22" t="str">
        <f>IF(D120&lt;&gt;"",VLOOKUP($A120,ヤマト入庫用!$A:$M,5),"")</f>
        <v/>
      </c>
      <c r="F120" s="33" t="str">
        <f>VLOOKUP($A120,ヤマト入庫用!$A:$M,10)&amp;""</f>
        <v/>
      </c>
      <c r="G120" s="33" t="str">
        <f>VLOOKUP($A120,ヤマト入庫用!$A:$M,11)&amp;""</f>
        <v/>
      </c>
      <c r="H120" s="33" t="str">
        <f>VLOOKUP($A120,ヤマト入庫用!$A:$M,12)&amp;""</f>
        <v/>
      </c>
      <c r="J120" s="44" t="str">
        <f t="shared" si="12"/>
        <v/>
      </c>
      <c r="K120" s="33" t="str">
        <f t="shared" si="13"/>
        <v/>
      </c>
      <c r="L120" s="33" t="str">
        <f t="shared" si="14"/>
        <v/>
      </c>
      <c r="M120" s="33" t="str">
        <f t="shared" si="15"/>
        <v/>
      </c>
      <c r="N120" s="33" t="str">
        <f>IF($F120="J-Mups",VLOOKUP($B120,アルファベット!B:C,2,0),"")</f>
        <v/>
      </c>
      <c r="O120" s="33" t="str">
        <f t="shared" si="16"/>
        <v/>
      </c>
      <c r="P120" s="33" t="str">
        <f>IF($F120="J-Mups",VLOOKUP($A120,ヤマト入庫用!A:H,6,0),"")</f>
        <v/>
      </c>
      <c r="Q120" s="33" t="str">
        <f t="shared" si="17"/>
        <v/>
      </c>
      <c r="R120" s="21" t="str">
        <f>IF($F120="J-Mups",VLOOKUP($A120,ヤマト入庫用!A:I,9,0),"")</f>
        <v/>
      </c>
    </row>
    <row r="121" spans="1:18">
      <c r="A121" s="21">
        <v>120</v>
      </c>
      <c r="B121" s="34" t="str">
        <f>IF(D121&lt;&gt;"",VLOOKUP($A121,ヤマト入庫用!$A:$M,2),"")</f>
        <v/>
      </c>
      <c r="C121" s="21"/>
      <c r="D121" s="35" t="str">
        <f>VLOOKUP($A121,ヤマト入庫用!$A:$M,4)&amp;""</f>
        <v/>
      </c>
      <c r="E121" s="22" t="str">
        <f>IF(D121&lt;&gt;"",VLOOKUP($A121,ヤマト入庫用!$A:$M,5),"")</f>
        <v/>
      </c>
      <c r="F121" s="33" t="str">
        <f>VLOOKUP($A121,ヤマト入庫用!$A:$M,10)&amp;""</f>
        <v/>
      </c>
      <c r="G121" s="33" t="str">
        <f>VLOOKUP($A121,ヤマト入庫用!$A:$M,11)&amp;""</f>
        <v/>
      </c>
      <c r="H121" s="33" t="str">
        <f>VLOOKUP($A121,ヤマト入庫用!$A:$M,12)&amp;""</f>
        <v/>
      </c>
      <c r="J121" s="44" t="str">
        <f t="shared" si="12"/>
        <v/>
      </c>
      <c r="K121" s="33" t="str">
        <f t="shared" si="13"/>
        <v/>
      </c>
      <c r="L121" s="33" t="str">
        <f t="shared" si="14"/>
        <v/>
      </c>
      <c r="M121" s="33" t="str">
        <f t="shared" si="15"/>
        <v/>
      </c>
      <c r="N121" s="33" t="str">
        <f>IF($F121="J-Mups",VLOOKUP($B121,アルファベット!B:C,2,0),"")</f>
        <v/>
      </c>
      <c r="O121" s="33" t="str">
        <f t="shared" si="16"/>
        <v/>
      </c>
      <c r="P121" s="33" t="str">
        <f>IF($F121="J-Mups",VLOOKUP($A121,ヤマト入庫用!A:H,6,0),"")</f>
        <v/>
      </c>
      <c r="Q121" s="33" t="str">
        <f t="shared" si="17"/>
        <v/>
      </c>
      <c r="R121" s="21" t="str">
        <f>IF($F121="J-Mups",VLOOKUP($A121,ヤマト入庫用!A:I,9,0),"")</f>
        <v/>
      </c>
    </row>
    <row r="122" spans="1:18">
      <c r="A122" s="21">
        <v>121</v>
      </c>
      <c r="B122" s="34" t="str">
        <f>IF(D122&lt;&gt;"",VLOOKUP($A122,ヤマト入庫用!$A:$M,2),"")</f>
        <v/>
      </c>
      <c r="C122" s="21"/>
      <c r="D122" s="35" t="str">
        <f>VLOOKUP($A122,ヤマト入庫用!$A:$M,4)&amp;""</f>
        <v/>
      </c>
      <c r="E122" s="22" t="str">
        <f>IF(D122&lt;&gt;"",VLOOKUP($A122,ヤマト入庫用!$A:$M,5),"")</f>
        <v/>
      </c>
      <c r="F122" s="33" t="str">
        <f>VLOOKUP($A122,ヤマト入庫用!$A:$M,10)&amp;""</f>
        <v/>
      </c>
      <c r="G122" s="33" t="str">
        <f>VLOOKUP($A122,ヤマト入庫用!$A:$M,11)&amp;""</f>
        <v/>
      </c>
      <c r="H122" s="33" t="str">
        <f>VLOOKUP($A122,ヤマト入庫用!$A:$M,12)&amp;""</f>
        <v/>
      </c>
      <c r="J122" s="44" t="str">
        <f t="shared" si="12"/>
        <v/>
      </c>
      <c r="K122" s="33" t="str">
        <f t="shared" si="13"/>
        <v/>
      </c>
      <c r="L122" s="33" t="str">
        <f t="shared" si="14"/>
        <v/>
      </c>
      <c r="M122" s="33" t="str">
        <f t="shared" si="15"/>
        <v/>
      </c>
      <c r="N122" s="33" t="str">
        <f>IF($F122="J-Mups",VLOOKUP($B122,アルファベット!B:C,2,0),"")</f>
        <v/>
      </c>
      <c r="O122" s="33" t="str">
        <f t="shared" si="16"/>
        <v/>
      </c>
      <c r="P122" s="33" t="str">
        <f>IF($F122="J-Mups",VLOOKUP($A122,ヤマト入庫用!A:H,6,0),"")</f>
        <v/>
      </c>
      <c r="Q122" s="33" t="str">
        <f t="shared" si="17"/>
        <v/>
      </c>
      <c r="R122" s="21" t="str">
        <f>IF($F122="J-Mups",VLOOKUP($A122,ヤマト入庫用!A:I,9,0),"")</f>
        <v/>
      </c>
    </row>
    <row r="123" spans="1:18">
      <c r="A123" s="21">
        <v>122</v>
      </c>
      <c r="B123" s="34" t="str">
        <f>IF(D123&lt;&gt;"",VLOOKUP($A123,ヤマト入庫用!$A:$M,2),"")</f>
        <v/>
      </c>
      <c r="C123" s="21"/>
      <c r="D123" s="35" t="str">
        <f>VLOOKUP($A123,ヤマト入庫用!$A:$M,4)&amp;""</f>
        <v/>
      </c>
      <c r="E123" s="22" t="str">
        <f>IF(D123&lt;&gt;"",VLOOKUP($A123,ヤマト入庫用!$A:$M,5),"")</f>
        <v/>
      </c>
      <c r="F123" s="33" t="str">
        <f>VLOOKUP($A123,ヤマト入庫用!$A:$M,10)&amp;""</f>
        <v/>
      </c>
      <c r="G123" s="33" t="str">
        <f>VLOOKUP($A123,ヤマト入庫用!$A:$M,11)&amp;""</f>
        <v/>
      </c>
      <c r="H123" s="33" t="str">
        <f>VLOOKUP($A123,ヤマト入庫用!$A:$M,12)&amp;""</f>
        <v/>
      </c>
      <c r="J123" s="44" t="str">
        <f t="shared" si="12"/>
        <v/>
      </c>
      <c r="K123" s="33" t="str">
        <f t="shared" si="13"/>
        <v/>
      </c>
      <c r="L123" s="33" t="str">
        <f t="shared" si="14"/>
        <v/>
      </c>
      <c r="M123" s="33" t="str">
        <f t="shared" si="15"/>
        <v/>
      </c>
      <c r="N123" s="33" t="str">
        <f>IF($F123="J-Mups",VLOOKUP($B123,アルファベット!B:C,2,0),"")</f>
        <v/>
      </c>
      <c r="O123" s="33" t="str">
        <f t="shared" si="16"/>
        <v/>
      </c>
      <c r="P123" s="33" t="str">
        <f>IF($F123="J-Mups",VLOOKUP($A123,ヤマト入庫用!A:H,6,0),"")</f>
        <v/>
      </c>
      <c r="Q123" s="33" t="str">
        <f t="shared" si="17"/>
        <v/>
      </c>
      <c r="R123" s="21" t="str">
        <f>IF($F123="J-Mups",VLOOKUP($A123,ヤマト入庫用!A:I,9,0),"")</f>
        <v/>
      </c>
    </row>
    <row r="124" spans="1:18">
      <c r="A124" s="21">
        <v>123</v>
      </c>
      <c r="B124" s="34" t="str">
        <f>IF(D124&lt;&gt;"",VLOOKUP($A124,ヤマト入庫用!$A:$M,2),"")</f>
        <v/>
      </c>
      <c r="C124" s="21"/>
      <c r="D124" s="35" t="str">
        <f>VLOOKUP($A124,ヤマト入庫用!$A:$M,4)&amp;""</f>
        <v/>
      </c>
      <c r="E124" s="22" t="str">
        <f>IF(D124&lt;&gt;"",VLOOKUP($A124,ヤマト入庫用!$A:$M,5),"")</f>
        <v/>
      </c>
      <c r="F124" s="33" t="str">
        <f>VLOOKUP($A124,ヤマト入庫用!$A:$M,10)&amp;""</f>
        <v/>
      </c>
      <c r="G124" s="33" t="str">
        <f>VLOOKUP($A124,ヤマト入庫用!$A:$M,11)&amp;""</f>
        <v/>
      </c>
      <c r="H124" s="33" t="str">
        <f>VLOOKUP($A124,ヤマト入庫用!$A:$M,12)&amp;""</f>
        <v/>
      </c>
      <c r="J124" s="44" t="str">
        <f t="shared" si="12"/>
        <v/>
      </c>
      <c r="K124" s="33" t="str">
        <f t="shared" si="13"/>
        <v/>
      </c>
      <c r="L124" s="33" t="str">
        <f t="shared" si="14"/>
        <v/>
      </c>
      <c r="M124" s="33" t="str">
        <f t="shared" si="15"/>
        <v/>
      </c>
      <c r="N124" s="33" t="str">
        <f>IF($F124="J-Mups",VLOOKUP($B124,アルファベット!B:C,2,0),"")</f>
        <v/>
      </c>
      <c r="O124" s="33" t="str">
        <f t="shared" si="16"/>
        <v/>
      </c>
      <c r="P124" s="33" t="str">
        <f>IF($F124="J-Mups",VLOOKUP($A124,ヤマト入庫用!A:H,6,0),"")</f>
        <v/>
      </c>
      <c r="Q124" s="33" t="str">
        <f t="shared" si="17"/>
        <v/>
      </c>
      <c r="R124" s="21" t="str">
        <f>IF($F124="J-Mups",VLOOKUP($A124,ヤマト入庫用!A:I,9,0),"")</f>
        <v/>
      </c>
    </row>
    <row r="125" spans="1:18">
      <c r="A125" s="21">
        <v>124</v>
      </c>
      <c r="B125" s="34" t="str">
        <f>IF(D125&lt;&gt;"",VLOOKUP($A125,ヤマト入庫用!$A:$M,2),"")</f>
        <v/>
      </c>
      <c r="C125" s="21"/>
      <c r="D125" s="35" t="str">
        <f>VLOOKUP($A125,ヤマト入庫用!$A:$M,4)&amp;""</f>
        <v/>
      </c>
      <c r="E125" s="22" t="str">
        <f>IF(D125&lt;&gt;"",VLOOKUP($A125,ヤマト入庫用!$A:$M,5),"")</f>
        <v/>
      </c>
      <c r="F125" s="33" t="str">
        <f>VLOOKUP($A125,ヤマト入庫用!$A:$M,10)&amp;""</f>
        <v/>
      </c>
      <c r="G125" s="33" t="str">
        <f>VLOOKUP($A125,ヤマト入庫用!$A:$M,11)&amp;""</f>
        <v/>
      </c>
      <c r="H125" s="33" t="str">
        <f>VLOOKUP($A125,ヤマト入庫用!$A:$M,12)&amp;""</f>
        <v/>
      </c>
      <c r="J125" s="44" t="str">
        <f t="shared" si="12"/>
        <v/>
      </c>
      <c r="K125" s="33" t="str">
        <f t="shared" si="13"/>
        <v/>
      </c>
      <c r="L125" s="33" t="str">
        <f t="shared" si="14"/>
        <v/>
      </c>
      <c r="M125" s="33" t="str">
        <f t="shared" si="15"/>
        <v/>
      </c>
      <c r="N125" s="33" t="str">
        <f>IF($F125="J-Mups",VLOOKUP($B125,アルファベット!B:C,2,0),"")</f>
        <v/>
      </c>
      <c r="O125" s="33" t="str">
        <f t="shared" si="16"/>
        <v/>
      </c>
      <c r="P125" s="33" t="str">
        <f>IF($F125="J-Mups",VLOOKUP($A125,ヤマト入庫用!A:H,6,0),"")</f>
        <v/>
      </c>
      <c r="Q125" s="33" t="str">
        <f t="shared" si="17"/>
        <v/>
      </c>
      <c r="R125" s="21" t="str">
        <f>IF($F125="J-Mups",VLOOKUP($A125,ヤマト入庫用!A:I,9,0),"")</f>
        <v/>
      </c>
    </row>
    <row r="126" spans="1:18">
      <c r="A126" s="21">
        <v>125</v>
      </c>
      <c r="B126" s="34" t="str">
        <f>IF(D126&lt;&gt;"",VLOOKUP($A126,ヤマト入庫用!$A:$M,2),"")</f>
        <v/>
      </c>
      <c r="C126" s="21"/>
      <c r="D126" s="35" t="str">
        <f>VLOOKUP($A126,ヤマト入庫用!$A:$M,4)&amp;""</f>
        <v/>
      </c>
      <c r="E126" s="22" t="str">
        <f>IF(D126&lt;&gt;"",VLOOKUP($A126,ヤマト入庫用!$A:$M,5),"")</f>
        <v/>
      </c>
      <c r="F126" s="33" t="str">
        <f>VLOOKUP($A126,ヤマト入庫用!$A:$M,10)&amp;""</f>
        <v/>
      </c>
      <c r="G126" s="33" t="str">
        <f>VLOOKUP($A126,ヤマト入庫用!$A:$M,11)&amp;""</f>
        <v/>
      </c>
      <c r="H126" s="33" t="str">
        <f>VLOOKUP($A126,ヤマト入庫用!$A:$M,12)&amp;""</f>
        <v/>
      </c>
      <c r="J126" s="44" t="str">
        <f t="shared" si="12"/>
        <v/>
      </c>
      <c r="K126" s="33" t="str">
        <f t="shared" si="13"/>
        <v/>
      </c>
      <c r="L126" s="33" t="str">
        <f t="shared" si="14"/>
        <v/>
      </c>
      <c r="M126" s="33" t="str">
        <f t="shared" si="15"/>
        <v/>
      </c>
      <c r="N126" s="33" t="str">
        <f>IF($F126="J-Mups",VLOOKUP($B126,アルファベット!B:C,2,0),"")</f>
        <v/>
      </c>
      <c r="O126" s="33" t="str">
        <f t="shared" si="16"/>
        <v/>
      </c>
      <c r="P126" s="33" t="str">
        <f>IF($F126="J-Mups",VLOOKUP($A126,ヤマト入庫用!A:H,6,0),"")</f>
        <v/>
      </c>
      <c r="Q126" s="33" t="str">
        <f t="shared" si="17"/>
        <v/>
      </c>
      <c r="R126" s="21" t="str">
        <f>IF($F126="J-Mups",VLOOKUP($A126,ヤマト入庫用!A:I,9,0),"")</f>
        <v/>
      </c>
    </row>
    <row r="127" spans="1:18">
      <c r="A127" s="21">
        <v>126</v>
      </c>
      <c r="B127" s="34" t="str">
        <f>IF(D127&lt;&gt;"",VLOOKUP($A127,ヤマト入庫用!$A:$M,2),"")</f>
        <v/>
      </c>
      <c r="C127" s="21"/>
      <c r="D127" s="35" t="str">
        <f>VLOOKUP($A127,ヤマト入庫用!$A:$M,4)&amp;""</f>
        <v/>
      </c>
      <c r="E127" s="22" t="str">
        <f>IF(D127&lt;&gt;"",VLOOKUP($A127,ヤマト入庫用!$A:$M,5),"")</f>
        <v/>
      </c>
      <c r="F127" s="33" t="str">
        <f>VLOOKUP($A127,ヤマト入庫用!$A:$M,10)&amp;""</f>
        <v/>
      </c>
      <c r="G127" s="33" t="str">
        <f>VLOOKUP($A127,ヤマト入庫用!$A:$M,11)&amp;""</f>
        <v/>
      </c>
      <c r="H127" s="33" t="str">
        <f>VLOOKUP($A127,ヤマト入庫用!$A:$M,12)&amp;""</f>
        <v/>
      </c>
      <c r="J127" s="44" t="str">
        <f t="shared" si="12"/>
        <v/>
      </c>
      <c r="K127" s="33" t="str">
        <f t="shared" si="13"/>
        <v/>
      </c>
      <c r="L127" s="33" t="str">
        <f t="shared" si="14"/>
        <v/>
      </c>
      <c r="M127" s="33" t="str">
        <f t="shared" si="15"/>
        <v/>
      </c>
      <c r="N127" s="33" t="str">
        <f>IF($F127="J-Mups",VLOOKUP($B127,アルファベット!B:C,2,0),"")</f>
        <v/>
      </c>
      <c r="O127" s="33" t="str">
        <f t="shared" si="16"/>
        <v/>
      </c>
      <c r="P127" s="33" t="str">
        <f>IF($F127="J-Mups",VLOOKUP($A127,ヤマト入庫用!A:H,6,0),"")</f>
        <v/>
      </c>
      <c r="Q127" s="33" t="str">
        <f t="shared" si="17"/>
        <v/>
      </c>
      <c r="R127" s="21" t="str">
        <f>IF($F127="J-Mups",VLOOKUP($A127,ヤマト入庫用!A:I,9,0),"")</f>
        <v/>
      </c>
    </row>
    <row r="128" spans="1:18">
      <c r="A128" s="21">
        <v>127</v>
      </c>
      <c r="B128" s="34" t="str">
        <f>IF(D128&lt;&gt;"",VLOOKUP($A128,ヤマト入庫用!$A:$M,2),"")</f>
        <v/>
      </c>
      <c r="C128" s="21"/>
      <c r="D128" s="35" t="str">
        <f>VLOOKUP($A128,ヤマト入庫用!$A:$M,4)&amp;""</f>
        <v/>
      </c>
      <c r="E128" s="22" t="str">
        <f>IF(D128&lt;&gt;"",VLOOKUP($A128,ヤマト入庫用!$A:$M,5),"")</f>
        <v/>
      </c>
      <c r="F128" s="33" t="str">
        <f>VLOOKUP($A128,ヤマト入庫用!$A:$M,10)&amp;""</f>
        <v/>
      </c>
      <c r="G128" s="33" t="str">
        <f>VLOOKUP($A128,ヤマト入庫用!$A:$M,11)&amp;""</f>
        <v/>
      </c>
      <c r="H128" s="33" t="str">
        <f>VLOOKUP($A128,ヤマト入庫用!$A:$M,12)&amp;""</f>
        <v/>
      </c>
      <c r="J128" s="44" t="str">
        <f t="shared" si="12"/>
        <v/>
      </c>
      <c r="K128" s="33" t="str">
        <f t="shared" si="13"/>
        <v/>
      </c>
      <c r="L128" s="33" t="str">
        <f t="shared" si="14"/>
        <v/>
      </c>
      <c r="M128" s="33" t="str">
        <f t="shared" si="15"/>
        <v/>
      </c>
      <c r="N128" s="33" t="str">
        <f>IF($F128="J-Mups",VLOOKUP($B128,アルファベット!B:C,2,0),"")</f>
        <v/>
      </c>
      <c r="O128" s="33" t="str">
        <f t="shared" si="16"/>
        <v/>
      </c>
      <c r="P128" s="33" t="str">
        <f>IF($F128="J-Mups",VLOOKUP($A128,ヤマト入庫用!A:H,6,0),"")</f>
        <v/>
      </c>
      <c r="Q128" s="33" t="str">
        <f t="shared" si="17"/>
        <v/>
      </c>
      <c r="R128" s="21" t="str">
        <f>IF($F128="J-Mups",VLOOKUP($A128,ヤマト入庫用!A:I,9,0),"")</f>
        <v/>
      </c>
    </row>
    <row r="129" spans="1:18">
      <c r="A129" s="21">
        <v>128</v>
      </c>
      <c r="B129" s="34" t="str">
        <f>IF(D129&lt;&gt;"",VLOOKUP($A129,ヤマト入庫用!$A:$M,2),"")</f>
        <v/>
      </c>
      <c r="C129" s="21"/>
      <c r="D129" s="35" t="str">
        <f>VLOOKUP($A129,ヤマト入庫用!$A:$M,4)&amp;""</f>
        <v/>
      </c>
      <c r="E129" s="22" t="str">
        <f>IF(D129&lt;&gt;"",VLOOKUP($A129,ヤマト入庫用!$A:$M,5),"")</f>
        <v/>
      </c>
      <c r="F129" s="33" t="str">
        <f>VLOOKUP($A129,ヤマト入庫用!$A:$M,10)&amp;""</f>
        <v/>
      </c>
      <c r="G129" s="33" t="str">
        <f>VLOOKUP($A129,ヤマト入庫用!$A:$M,11)&amp;""</f>
        <v/>
      </c>
      <c r="H129" s="33" t="str">
        <f>VLOOKUP($A129,ヤマト入庫用!$A:$M,12)&amp;""</f>
        <v/>
      </c>
      <c r="J129" s="44" t="str">
        <f t="shared" si="12"/>
        <v/>
      </c>
      <c r="K129" s="33" t="str">
        <f t="shared" si="13"/>
        <v/>
      </c>
      <c r="L129" s="33" t="str">
        <f t="shared" si="14"/>
        <v/>
      </c>
      <c r="M129" s="33" t="str">
        <f t="shared" si="15"/>
        <v/>
      </c>
      <c r="N129" s="33" t="str">
        <f>IF($F129="J-Mups",VLOOKUP($B129,アルファベット!B:C,2,0),"")</f>
        <v/>
      </c>
      <c r="O129" s="33" t="str">
        <f t="shared" si="16"/>
        <v/>
      </c>
      <c r="P129" s="33" t="str">
        <f>IF($F129="J-Mups",VLOOKUP($A129,ヤマト入庫用!A:H,6,0),"")</f>
        <v/>
      </c>
      <c r="Q129" s="33" t="str">
        <f t="shared" si="17"/>
        <v/>
      </c>
      <c r="R129" s="21" t="str">
        <f>IF($F129="J-Mups",VLOOKUP($A129,ヤマト入庫用!A:I,9,0),"")</f>
        <v/>
      </c>
    </row>
    <row r="130" spans="1:18">
      <c r="A130" s="21">
        <v>129</v>
      </c>
      <c r="B130" s="34" t="str">
        <f>IF(D130&lt;&gt;"",VLOOKUP($A130,ヤマト入庫用!$A:$M,2),"")</f>
        <v/>
      </c>
      <c r="C130" s="21"/>
      <c r="D130" s="35" t="str">
        <f>VLOOKUP($A130,ヤマト入庫用!$A:$M,4)&amp;""</f>
        <v/>
      </c>
      <c r="E130" s="22" t="str">
        <f>IF(D130&lt;&gt;"",VLOOKUP($A130,ヤマト入庫用!$A:$M,5),"")</f>
        <v/>
      </c>
      <c r="F130" s="33" t="str">
        <f>VLOOKUP($A130,ヤマト入庫用!$A:$M,10)&amp;""</f>
        <v/>
      </c>
      <c r="G130" s="33" t="str">
        <f>VLOOKUP($A130,ヤマト入庫用!$A:$M,11)&amp;""</f>
        <v/>
      </c>
      <c r="H130" s="33" t="str">
        <f>VLOOKUP($A130,ヤマト入庫用!$A:$M,12)&amp;""</f>
        <v/>
      </c>
      <c r="J130" s="44" t="str">
        <f t="shared" ref="J130:J193" si="18">IF(F130="J-Mups",$B130,"")</f>
        <v/>
      </c>
      <c r="K130" s="33" t="str">
        <f t="shared" ref="K130:K193" si="19">IF($F130="J-Mups",$G130,"")</f>
        <v/>
      </c>
      <c r="L130" s="33" t="str">
        <f t="shared" ref="L130:L193" si="20">IF($F130="J-Mups",$H130,"")</f>
        <v/>
      </c>
      <c r="M130" s="33" t="str">
        <f t="shared" si="15"/>
        <v/>
      </c>
      <c r="N130" s="33" t="str">
        <f>IF($F130="J-Mups",VLOOKUP($B130,アルファベット!B:C,2,0),"")</f>
        <v/>
      </c>
      <c r="O130" s="33" t="str">
        <f t="shared" ref="O130:O193" si="21">IF($F130="J-Mups","-","")</f>
        <v/>
      </c>
      <c r="P130" s="33" t="str">
        <f>IF($F130="J-Mups",VLOOKUP($A130,ヤマト入庫用!A:H,6,0),"")</f>
        <v/>
      </c>
      <c r="Q130" s="33" t="str">
        <f t="shared" ref="Q130:Q193" si="22">IF($F130="J-Mups",IF(COUNTIF(P130,"*H*"),"H",IF(COUNTIF(P130,"*P*"),"P","B")),"")</f>
        <v/>
      </c>
      <c r="R130" s="21" t="str">
        <f>IF($F130="J-Mups",VLOOKUP($A130,ヤマト入庫用!A:I,9,0),"")</f>
        <v/>
      </c>
    </row>
    <row r="131" spans="1:18">
      <c r="A131" s="21">
        <v>130</v>
      </c>
      <c r="B131" s="34" t="str">
        <f>IF(D131&lt;&gt;"",VLOOKUP($A131,ヤマト入庫用!$A:$M,2),"")</f>
        <v/>
      </c>
      <c r="C131" s="21"/>
      <c r="D131" s="35" t="str">
        <f>VLOOKUP($A131,ヤマト入庫用!$A:$M,4)&amp;""</f>
        <v/>
      </c>
      <c r="E131" s="22" t="str">
        <f>IF(D131&lt;&gt;"",VLOOKUP($A131,ヤマト入庫用!$A:$M,5),"")</f>
        <v/>
      </c>
      <c r="F131" s="33" t="str">
        <f>VLOOKUP($A131,ヤマト入庫用!$A:$M,10)&amp;""</f>
        <v/>
      </c>
      <c r="G131" s="33" t="str">
        <f>VLOOKUP($A131,ヤマト入庫用!$A:$M,11)&amp;""</f>
        <v/>
      </c>
      <c r="H131" s="33" t="str">
        <f>VLOOKUP($A131,ヤマト入庫用!$A:$M,12)&amp;""</f>
        <v/>
      </c>
      <c r="J131" s="44" t="str">
        <f t="shared" si="18"/>
        <v/>
      </c>
      <c r="K131" s="33" t="str">
        <f t="shared" si="19"/>
        <v/>
      </c>
      <c r="L131" s="33" t="str">
        <f t="shared" si="20"/>
        <v/>
      </c>
      <c r="M131" s="33" t="str">
        <f t="shared" ref="M131:M194" si="23">IF($F131="J-Mups",1,"")</f>
        <v/>
      </c>
      <c r="N131" s="33" t="str">
        <f>IF($F131="J-Mups",VLOOKUP($B131,アルファベット!B:C,2,0),"")</f>
        <v/>
      </c>
      <c r="O131" s="33" t="str">
        <f t="shared" si="21"/>
        <v/>
      </c>
      <c r="P131" s="33" t="str">
        <f>IF($F131="J-Mups",VLOOKUP($A131,ヤマト入庫用!A:H,6,0),"")</f>
        <v/>
      </c>
      <c r="Q131" s="33" t="str">
        <f t="shared" si="22"/>
        <v/>
      </c>
      <c r="R131" s="21" t="str">
        <f>IF($F131="J-Mups",VLOOKUP($A131,ヤマト入庫用!A:I,9,0),"")</f>
        <v/>
      </c>
    </row>
    <row r="132" spans="1:18">
      <c r="A132" s="21">
        <v>131</v>
      </c>
      <c r="B132" s="34" t="str">
        <f>IF(D132&lt;&gt;"",VLOOKUP($A132,ヤマト入庫用!$A:$M,2),"")</f>
        <v/>
      </c>
      <c r="C132" s="21"/>
      <c r="D132" s="35" t="str">
        <f>VLOOKUP($A132,ヤマト入庫用!$A:$M,4)&amp;""</f>
        <v/>
      </c>
      <c r="E132" s="22" t="str">
        <f>IF(D132&lt;&gt;"",VLOOKUP($A132,ヤマト入庫用!$A:$M,5),"")</f>
        <v/>
      </c>
      <c r="F132" s="33" t="str">
        <f>VLOOKUP($A132,ヤマト入庫用!$A:$M,10)&amp;""</f>
        <v/>
      </c>
      <c r="G132" s="33" t="str">
        <f>VLOOKUP($A132,ヤマト入庫用!$A:$M,11)&amp;""</f>
        <v/>
      </c>
      <c r="H132" s="33" t="str">
        <f>VLOOKUP($A132,ヤマト入庫用!$A:$M,12)&amp;""</f>
        <v/>
      </c>
      <c r="J132" s="44" t="str">
        <f t="shared" si="18"/>
        <v/>
      </c>
      <c r="K132" s="33" t="str">
        <f t="shared" si="19"/>
        <v/>
      </c>
      <c r="L132" s="33" t="str">
        <f t="shared" si="20"/>
        <v/>
      </c>
      <c r="M132" s="33" t="str">
        <f t="shared" si="23"/>
        <v/>
      </c>
      <c r="N132" s="33" t="str">
        <f>IF($F132="J-Mups",VLOOKUP($B132,アルファベット!B:C,2,0),"")</f>
        <v/>
      </c>
      <c r="O132" s="33" t="str">
        <f t="shared" si="21"/>
        <v/>
      </c>
      <c r="P132" s="33" t="str">
        <f>IF($F132="J-Mups",VLOOKUP($A132,ヤマト入庫用!A:H,6,0),"")</f>
        <v/>
      </c>
      <c r="Q132" s="33" t="str">
        <f t="shared" si="22"/>
        <v/>
      </c>
      <c r="R132" s="21" t="str">
        <f>IF($F132="J-Mups",VLOOKUP($A132,ヤマト入庫用!A:I,9,0),"")</f>
        <v/>
      </c>
    </row>
    <row r="133" spans="1:18">
      <c r="A133" s="21">
        <v>132</v>
      </c>
      <c r="B133" s="34" t="str">
        <f>IF(D133&lt;&gt;"",VLOOKUP($A133,ヤマト入庫用!$A:$M,2),"")</f>
        <v/>
      </c>
      <c r="C133" s="21"/>
      <c r="D133" s="35" t="str">
        <f>VLOOKUP($A133,ヤマト入庫用!$A:$M,4)&amp;""</f>
        <v/>
      </c>
      <c r="E133" s="22" t="str">
        <f>IF(D133&lt;&gt;"",VLOOKUP($A133,ヤマト入庫用!$A:$M,5),"")</f>
        <v/>
      </c>
      <c r="F133" s="33" t="str">
        <f>VLOOKUP($A133,ヤマト入庫用!$A:$M,10)&amp;""</f>
        <v/>
      </c>
      <c r="G133" s="33" t="str">
        <f>VLOOKUP($A133,ヤマト入庫用!$A:$M,11)&amp;""</f>
        <v/>
      </c>
      <c r="H133" s="33" t="str">
        <f>VLOOKUP($A133,ヤマト入庫用!$A:$M,12)&amp;""</f>
        <v/>
      </c>
      <c r="J133" s="44" t="str">
        <f t="shared" si="18"/>
        <v/>
      </c>
      <c r="K133" s="33" t="str">
        <f t="shared" si="19"/>
        <v/>
      </c>
      <c r="L133" s="33" t="str">
        <f t="shared" si="20"/>
        <v/>
      </c>
      <c r="M133" s="33" t="str">
        <f t="shared" si="23"/>
        <v/>
      </c>
      <c r="N133" s="33" t="str">
        <f>IF($F133="J-Mups",VLOOKUP($B133,アルファベット!B:C,2,0),"")</f>
        <v/>
      </c>
      <c r="O133" s="33" t="str">
        <f t="shared" si="21"/>
        <v/>
      </c>
      <c r="P133" s="33" t="str">
        <f>IF($F133="J-Mups",VLOOKUP($A133,ヤマト入庫用!A:H,6,0),"")</f>
        <v/>
      </c>
      <c r="Q133" s="33" t="str">
        <f t="shared" si="22"/>
        <v/>
      </c>
      <c r="R133" s="21" t="str">
        <f>IF($F133="J-Mups",VLOOKUP($A133,ヤマト入庫用!A:I,9,0),"")</f>
        <v/>
      </c>
    </row>
    <row r="134" spans="1:18">
      <c r="A134" s="21">
        <v>133</v>
      </c>
      <c r="B134" s="34" t="str">
        <f>IF(D134&lt;&gt;"",VLOOKUP($A134,ヤマト入庫用!$A:$M,2),"")</f>
        <v/>
      </c>
      <c r="C134" s="21"/>
      <c r="D134" s="35" t="str">
        <f>VLOOKUP($A134,ヤマト入庫用!$A:$M,4)&amp;""</f>
        <v/>
      </c>
      <c r="E134" s="22" t="str">
        <f>IF(D134&lt;&gt;"",VLOOKUP($A134,ヤマト入庫用!$A:$M,5),"")</f>
        <v/>
      </c>
      <c r="F134" s="33" t="str">
        <f>VLOOKUP($A134,ヤマト入庫用!$A:$M,10)&amp;""</f>
        <v/>
      </c>
      <c r="G134" s="33" t="str">
        <f>VLOOKUP($A134,ヤマト入庫用!$A:$M,11)&amp;""</f>
        <v/>
      </c>
      <c r="H134" s="33" t="str">
        <f>VLOOKUP($A134,ヤマト入庫用!$A:$M,12)&amp;""</f>
        <v/>
      </c>
      <c r="J134" s="44" t="str">
        <f t="shared" si="18"/>
        <v/>
      </c>
      <c r="K134" s="33" t="str">
        <f t="shared" si="19"/>
        <v/>
      </c>
      <c r="L134" s="33" t="str">
        <f t="shared" si="20"/>
        <v/>
      </c>
      <c r="M134" s="33" t="str">
        <f t="shared" si="23"/>
        <v/>
      </c>
      <c r="N134" s="33" t="str">
        <f>IF($F134="J-Mups",VLOOKUP($B134,アルファベット!B:C,2,0),"")</f>
        <v/>
      </c>
      <c r="O134" s="33" t="str">
        <f t="shared" si="21"/>
        <v/>
      </c>
      <c r="P134" s="33" t="str">
        <f>IF($F134="J-Mups",VLOOKUP($A134,ヤマト入庫用!A:H,6,0),"")</f>
        <v/>
      </c>
      <c r="Q134" s="33" t="str">
        <f t="shared" si="22"/>
        <v/>
      </c>
      <c r="R134" s="21" t="str">
        <f>IF($F134="J-Mups",VLOOKUP($A134,ヤマト入庫用!A:I,9,0),"")</f>
        <v/>
      </c>
    </row>
    <row r="135" spans="1:18">
      <c r="A135" s="21">
        <v>134</v>
      </c>
      <c r="B135" s="34" t="str">
        <f>IF(D135&lt;&gt;"",VLOOKUP($A135,ヤマト入庫用!$A:$M,2),"")</f>
        <v/>
      </c>
      <c r="C135" s="21"/>
      <c r="D135" s="35" t="str">
        <f>VLOOKUP($A135,ヤマト入庫用!$A:$M,4)&amp;""</f>
        <v/>
      </c>
      <c r="E135" s="22" t="str">
        <f>IF(D135&lt;&gt;"",VLOOKUP($A135,ヤマト入庫用!$A:$M,5),"")</f>
        <v/>
      </c>
      <c r="F135" s="33" t="str">
        <f>VLOOKUP($A135,ヤマト入庫用!$A:$M,10)&amp;""</f>
        <v/>
      </c>
      <c r="G135" s="33" t="str">
        <f>VLOOKUP($A135,ヤマト入庫用!$A:$M,11)&amp;""</f>
        <v/>
      </c>
      <c r="H135" s="33" t="str">
        <f>VLOOKUP($A135,ヤマト入庫用!$A:$M,12)&amp;""</f>
        <v/>
      </c>
      <c r="J135" s="44" t="str">
        <f t="shared" si="18"/>
        <v/>
      </c>
      <c r="K135" s="33" t="str">
        <f t="shared" si="19"/>
        <v/>
      </c>
      <c r="L135" s="33" t="str">
        <f t="shared" si="20"/>
        <v/>
      </c>
      <c r="M135" s="33" t="str">
        <f t="shared" si="23"/>
        <v/>
      </c>
      <c r="N135" s="33" t="str">
        <f>IF($F135="J-Mups",VLOOKUP($B135,アルファベット!B:C,2,0),"")</f>
        <v/>
      </c>
      <c r="O135" s="33" t="str">
        <f t="shared" si="21"/>
        <v/>
      </c>
      <c r="P135" s="33" t="str">
        <f>IF($F135="J-Mups",VLOOKUP($A135,ヤマト入庫用!A:H,6,0),"")</f>
        <v/>
      </c>
      <c r="Q135" s="33" t="str">
        <f t="shared" si="22"/>
        <v/>
      </c>
      <c r="R135" s="21" t="str">
        <f>IF($F135="J-Mups",VLOOKUP($A135,ヤマト入庫用!A:I,9,0),"")</f>
        <v/>
      </c>
    </row>
    <row r="136" spans="1:18">
      <c r="A136" s="21">
        <v>135</v>
      </c>
      <c r="B136" s="34" t="str">
        <f>IF(D136&lt;&gt;"",VLOOKUP($A136,ヤマト入庫用!$A:$M,2),"")</f>
        <v/>
      </c>
      <c r="C136" s="21"/>
      <c r="D136" s="35" t="str">
        <f>VLOOKUP($A136,ヤマト入庫用!$A:$M,4)&amp;""</f>
        <v/>
      </c>
      <c r="E136" s="22" t="str">
        <f>IF(D136&lt;&gt;"",VLOOKUP($A136,ヤマト入庫用!$A:$M,5),"")</f>
        <v/>
      </c>
      <c r="F136" s="33" t="str">
        <f>VLOOKUP($A136,ヤマト入庫用!$A:$M,10)&amp;""</f>
        <v/>
      </c>
      <c r="G136" s="33" t="str">
        <f>VLOOKUP($A136,ヤマト入庫用!$A:$M,11)&amp;""</f>
        <v/>
      </c>
      <c r="H136" s="33" t="str">
        <f>VLOOKUP($A136,ヤマト入庫用!$A:$M,12)&amp;""</f>
        <v/>
      </c>
      <c r="J136" s="44" t="str">
        <f t="shared" si="18"/>
        <v/>
      </c>
      <c r="K136" s="33" t="str">
        <f t="shared" si="19"/>
        <v/>
      </c>
      <c r="L136" s="33" t="str">
        <f t="shared" si="20"/>
        <v/>
      </c>
      <c r="M136" s="33" t="str">
        <f t="shared" si="23"/>
        <v/>
      </c>
      <c r="N136" s="33" t="str">
        <f>IF($F136="J-Mups",VLOOKUP($B136,アルファベット!B:C,2,0),"")</f>
        <v/>
      </c>
      <c r="O136" s="33" t="str">
        <f t="shared" si="21"/>
        <v/>
      </c>
      <c r="P136" s="33" t="str">
        <f>IF($F136="J-Mups",VLOOKUP($A136,ヤマト入庫用!A:H,6,0),"")</f>
        <v/>
      </c>
      <c r="Q136" s="33" t="str">
        <f t="shared" si="22"/>
        <v/>
      </c>
      <c r="R136" s="21" t="str">
        <f>IF($F136="J-Mups",VLOOKUP($A136,ヤマト入庫用!A:I,9,0),"")</f>
        <v/>
      </c>
    </row>
    <row r="137" spans="1:18">
      <c r="A137" s="21">
        <v>136</v>
      </c>
      <c r="B137" s="34" t="str">
        <f>IF(D137&lt;&gt;"",VLOOKUP($A137,ヤマト入庫用!$A:$M,2),"")</f>
        <v/>
      </c>
      <c r="C137" s="21"/>
      <c r="D137" s="35" t="str">
        <f>VLOOKUP($A137,ヤマト入庫用!$A:$M,4)&amp;""</f>
        <v/>
      </c>
      <c r="E137" s="22" t="str">
        <f>IF(D137&lt;&gt;"",VLOOKUP($A137,ヤマト入庫用!$A:$M,5),"")</f>
        <v/>
      </c>
      <c r="F137" s="33" t="str">
        <f>VLOOKUP($A137,ヤマト入庫用!$A:$M,10)&amp;""</f>
        <v/>
      </c>
      <c r="G137" s="33" t="str">
        <f>VLOOKUP($A137,ヤマト入庫用!$A:$M,11)&amp;""</f>
        <v/>
      </c>
      <c r="H137" s="33" t="str">
        <f>VLOOKUP($A137,ヤマト入庫用!$A:$M,12)&amp;""</f>
        <v/>
      </c>
      <c r="J137" s="44" t="str">
        <f t="shared" si="18"/>
        <v/>
      </c>
      <c r="K137" s="33" t="str">
        <f t="shared" si="19"/>
        <v/>
      </c>
      <c r="L137" s="33" t="str">
        <f t="shared" si="20"/>
        <v/>
      </c>
      <c r="M137" s="33" t="str">
        <f t="shared" si="23"/>
        <v/>
      </c>
      <c r="N137" s="33" t="str">
        <f>IF($F137="J-Mups",VLOOKUP($B137,アルファベット!B:C,2,0),"")</f>
        <v/>
      </c>
      <c r="O137" s="33" t="str">
        <f t="shared" si="21"/>
        <v/>
      </c>
      <c r="P137" s="33" t="str">
        <f>IF($F137="J-Mups",VLOOKUP($A137,ヤマト入庫用!A:H,6,0),"")</f>
        <v/>
      </c>
      <c r="Q137" s="33" t="str">
        <f t="shared" si="22"/>
        <v/>
      </c>
      <c r="R137" s="21" t="str">
        <f>IF($F137="J-Mups",VLOOKUP($A137,ヤマト入庫用!A:I,9,0),"")</f>
        <v/>
      </c>
    </row>
    <row r="138" spans="1:18">
      <c r="A138" s="21">
        <v>137</v>
      </c>
      <c r="B138" s="34" t="str">
        <f>IF(D138&lt;&gt;"",VLOOKUP($A138,ヤマト入庫用!$A:$M,2),"")</f>
        <v/>
      </c>
      <c r="C138" s="21"/>
      <c r="D138" s="35" t="str">
        <f>VLOOKUP($A138,ヤマト入庫用!$A:$M,4)&amp;""</f>
        <v/>
      </c>
      <c r="E138" s="22" t="str">
        <f>IF(D138&lt;&gt;"",VLOOKUP($A138,ヤマト入庫用!$A:$M,5),"")</f>
        <v/>
      </c>
      <c r="F138" s="33" t="str">
        <f>VLOOKUP($A138,ヤマト入庫用!$A:$M,10)&amp;""</f>
        <v/>
      </c>
      <c r="G138" s="33" t="str">
        <f>VLOOKUP($A138,ヤマト入庫用!$A:$M,11)&amp;""</f>
        <v/>
      </c>
      <c r="H138" s="33" t="str">
        <f>VLOOKUP($A138,ヤマト入庫用!$A:$M,12)&amp;""</f>
        <v/>
      </c>
      <c r="J138" s="44" t="str">
        <f t="shared" si="18"/>
        <v/>
      </c>
      <c r="K138" s="33" t="str">
        <f t="shared" si="19"/>
        <v/>
      </c>
      <c r="L138" s="33" t="str">
        <f t="shared" si="20"/>
        <v/>
      </c>
      <c r="M138" s="33" t="str">
        <f t="shared" si="23"/>
        <v/>
      </c>
      <c r="N138" s="33" t="str">
        <f>IF($F138="J-Mups",VLOOKUP($B138,アルファベット!B:C,2,0),"")</f>
        <v/>
      </c>
      <c r="O138" s="33" t="str">
        <f t="shared" si="21"/>
        <v/>
      </c>
      <c r="P138" s="33" t="str">
        <f>IF($F138="J-Mups",VLOOKUP($A138,ヤマト入庫用!A:H,6,0),"")</f>
        <v/>
      </c>
      <c r="Q138" s="33" t="str">
        <f t="shared" si="22"/>
        <v/>
      </c>
      <c r="R138" s="21" t="str">
        <f>IF($F138="J-Mups",VLOOKUP($A138,ヤマト入庫用!A:I,9,0),"")</f>
        <v/>
      </c>
    </row>
    <row r="139" spans="1:18">
      <c r="A139" s="21">
        <v>138</v>
      </c>
      <c r="B139" s="34" t="str">
        <f>IF(D139&lt;&gt;"",VLOOKUP($A139,ヤマト入庫用!$A:$M,2),"")</f>
        <v/>
      </c>
      <c r="C139" s="21"/>
      <c r="D139" s="35" t="str">
        <f>VLOOKUP($A139,ヤマト入庫用!$A:$M,4)&amp;""</f>
        <v/>
      </c>
      <c r="E139" s="22" t="str">
        <f>IF(D139&lt;&gt;"",VLOOKUP($A139,ヤマト入庫用!$A:$M,5),"")</f>
        <v/>
      </c>
      <c r="F139" s="33" t="str">
        <f>VLOOKUP($A139,ヤマト入庫用!$A:$M,10)&amp;""</f>
        <v/>
      </c>
      <c r="G139" s="33" t="str">
        <f>VLOOKUP($A139,ヤマト入庫用!$A:$M,11)&amp;""</f>
        <v/>
      </c>
      <c r="H139" s="33" t="str">
        <f>VLOOKUP($A139,ヤマト入庫用!$A:$M,12)&amp;""</f>
        <v/>
      </c>
      <c r="J139" s="44" t="str">
        <f t="shared" si="18"/>
        <v/>
      </c>
      <c r="K139" s="33" t="str">
        <f t="shared" si="19"/>
        <v/>
      </c>
      <c r="L139" s="33" t="str">
        <f t="shared" si="20"/>
        <v/>
      </c>
      <c r="M139" s="33" t="str">
        <f t="shared" si="23"/>
        <v/>
      </c>
      <c r="N139" s="33" t="str">
        <f>IF($F139="J-Mups",VLOOKUP($B139,アルファベット!B:C,2,0),"")</f>
        <v/>
      </c>
      <c r="O139" s="33" t="str">
        <f t="shared" si="21"/>
        <v/>
      </c>
      <c r="P139" s="33" t="str">
        <f>IF($F139="J-Mups",VLOOKUP($A139,ヤマト入庫用!A:H,6,0),"")</f>
        <v/>
      </c>
      <c r="Q139" s="33" t="str">
        <f t="shared" si="22"/>
        <v/>
      </c>
      <c r="R139" s="21" t="str">
        <f>IF($F139="J-Mups",VLOOKUP($A139,ヤマト入庫用!A:I,9,0),"")</f>
        <v/>
      </c>
    </row>
    <row r="140" spans="1:18">
      <c r="A140" s="21">
        <v>139</v>
      </c>
      <c r="B140" s="34" t="str">
        <f>IF(D140&lt;&gt;"",VLOOKUP($A140,ヤマト入庫用!$A:$M,2),"")</f>
        <v/>
      </c>
      <c r="C140" s="21"/>
      <c r="D140" s="35" t="str">
        <f>VLOOKUP($A140,ヤマト入庫用!$A:$M,4)&amp;""</f>
        <v/>
      </c>
      <c r="E140" s="22" t="str">
        <f>IF(D140&lt;&gt;"",VLOOKUP($A140,ヤマト入庫用!$A:$M,5),"")</f>
        <v/>
      </c>
      <c r="F140" s="33" t="str">
        <f>VLOOKUP($A140,ヤマト入庫用!$A:$M,10)&amp;""</f>
        <v/>
      </c>
      <c r="G140" s="33" t="str">
        <f>VLOOKUP($A140,ヤマト入庫用!$A:$M,11)&amp;""</f>
        <v/>
      </c>
      <c r="H140" s="33" t="str">
        <f>VLOOKUP($A140,ヤマト入庫用!$A:$M,12)&amp;""</f>
        <v/>
      </c>
      <c r="J140" s="44" t="str">
        <f t="shared" si="18"/>
        <v/>
      </c>
      <c r="K140" s="33" t="str">
        <f t="shared" si="19"/>
        <v/>
      </c>
      <c r="L140" s="33" t="str">
        <f t="shared" si="20"/>
        <v/>
      </c>
      <c r="M140" s="33" t="str">
        <f t="shared" si="23"/>
        <v/>
      </c>
      <c r="N140" s="33" t="str">
        <f>IF($F140="J-Mups",VLOOKUP($B140,アルファベット!B:C,2,0),"")</f>
        <v/>
      </c>
      <c r="O140" s="33" t="str">
        <f t="shared" si="21"/>
        <v/>
      </c>
      <c r="P140" s="33" t="str">
        <f>IF($F140="J-Mups",VLOOKUP($A140,ヤマト入庫用!A:H,6,0),"")</f>
        <v/>
      </c>
      <c r="Q140" s="33" t="str">
        <f t="shared" si="22"/>
        <v/>
      </c>
      <c r="R140" s="21" t="str">
        <f>IF($F140="J-Mups",VLOOKUP($A140,ヤマト入庫用!A:I,9,0),"")</f>
        <v/>
      </c>
    </row>
    <row r="141" spans="1:18">
      <c r="A141" s="21">
        <v>140</v>
      </c>
      <c r="B141" s="34" t="str">
        <f>IF(D141&lt;&gt;"",VLOOKUP($A141,ヤマト入庫用!$A:$M,2),"")</f>
        <v/>
      </c>
      <c r="C141" s="21"/>
      <c r="D141" s="35" t="str">
        <f>VLOOKUP($A141,ヤマト入庫用!$A:$M,4)&amp;""</f>
        <v/>
      </c>
      <c r="E141" s="22" t="str">
        <f>IF(D141&lt;&gt;"",VLOOKUP($A141,ヤマト入庫用!$A:$M,5),"")</f>
        <v/>
      </c>
      <c r="F141" s="33" t="str">
        <f>VLOOKUP($A141,ヤマト入庫用!$A:$M,10)&amp;""</f>
        <v/>
      </c>
      <c r="G141" s="33" t="str">
        <f>VLOOKUP($A141,ヤマト入庫用!$A:$M,11)&amp;""</f>
        <v/>
      </c>
      <c r="H141" s="33" t="str">
        <f>VLOOKUP($A141,ヤマト入庫用!$A:$M,12)&amp;""</f>
        <v/>
      </c>
      <c r="J141" s="44" t="str">
        <f t="shared" si="18"/>
        <v/>
      </c>
      <c r="K141" s="33" t="str">
        <f t="shared" si="19"/>
        <v/>
      </c>
      <c r="L141" s="33" t="str">
        <f t="shared" si="20"/>
        <v/>
      </c>
      <c r="M141" s="33" t="str">
        <f t="shared" si="23"/>
        <v/>
      </c>
      <c r="N141" s="33" t="str">
        <f>IF($F141="J-Mups",VLOOKUP($B141,アルファベット!B:C,2,0),"")</f>
        <v/>
      </c>
      <c r="O141" s="33" t="str">
        <f t="shared" si="21"/>
        <v/>
      </c>
      <c r="P141" s="33" t="str">
        <f>IF($F141="J-Mups",VLOOKUP($A141,ヤマト入庫用!A:H,6,0),"")</f>
        <v/>
      </c>
      <c r="Q141" s="33" t="str">
        <f t="shared" si="22"/>
        <v/>
      </c>
      <c r="R141" s="21" t="str">
        <f>IF($F141="J-Mups",VLOOKUP($A141,ヤマト入庫用!A:I,9,0),"")</f>
        <v/>
      </c>
    </row>
    <row r="142" spans="1:18">
      <c r="A142" s="21">
        <v>141</v>
      </c>
      <c r="B142" s="34" t="str">
        <f>IF(D142&lt;&gt;"",VLOOKUP($A142,ヤマト入庫用!$A:$M,2),"")</f>
        <v/>
      </c>
      <c r="C142" s="21"/>
      <c r="D142" s="35" t="str">
        <f>VLOOKUP($A142,ヤマト入庫用!$A:$M,4)&amp;""</f>
        <v/>
      </c>
      <c r="E142" s="22" t="str">
        <f>IF(D142&lt;&gt;"",VLOOKUP($A142,ヤマト入庫用!$A:$M,5),"")</f>
        <v/>
      </c>
      <c r="F142" s="33" t="str">
        <f>VLOOKUP($A142,ヤマト入庫用!$A:$M,10)&amp;""</f>
        <v/>
      </c>
      <c r="G142" s="33" t="str">
        <f>VLOOKUP($A142,ヤマト入庫用!$A:$M,11)&amp;""</f>
        <v/>
      </c>
      <c r="H142" s="33" t="str">
        <f>VLOOKUP($A142,ヤマト入庫用!$A:$M,12)&amp;""</f>
        <v/>
      </c>
      <c r="J142" s="44" t="str">
        <f t="shared" si="18"/>
        <v/>
      </c>
      <c r="K142" s="33" t="str">
        <f t="shared" si="19"/>
        <v/>
      </c>
      <c r="L142" s="33" t="str">
        <f t="shared" si="20"/>
        <v/>
      </c>
      <c r="M142" s="33" t="str">
        <f t="shared" si="23"/>
        <v/>
      </c>
      <c r="N142" s="33" t="str">
        <f>IF($F142="J-Mups",VLOOKUP($B142,アルファベット!B:C,2,0),"")</f>
        <v/>
      </c>
      <c r="O142" s="33" t="str">
        <f t="shared" si="21"/>
        <v/>
      </c>
      <c r="P142" s="33" t="str">
        <f>IF($F142="J-Mups",VLOOKUP($A142,ヤマト入庫用!A:H,6,0),"")</f>
        <v/>
      </c>
      <c r="Q142" s="33" t="str">
        <f t="shared" si="22"/>
        <v/>
      </c>
      <c r="R142" s="21" t="str">
        <f>IF($F142="J-Mups",VLOOKUP($A142,ヤマト入庫用!A:I,9,0),"")</f>
        <v/>
      </c>
    </row>
    <row r="143" spans="1:18">
      <c r="A143" s="21">
        <v>142</v>
      </c>
      <c r="B143" s="34" t="str">
        <f>IF(D143&lt;&gt;"",VLOOKUP($A143,ヤマト入庫用!$A:$M,2),"")</f>
        <v/>
      </c>
      <c r="C143" s="21"/>
      <c r="D143" s="35" t="str">
        <f>VLOOKUP($A143,ヤマト入庫用!$A:$M,4)&amp;""</f>
        <v/>
      </c>
      <c r="E143" s="22" t="str">
        <f>IF(D143&lt;&gt;"",VLOOKUP($A143,ヤマト入庫用!$A:$M,5),"")</f>
        <v/>
      </c>
      <c r="F143" s="33" t="str">
        <f>VLOOKUP($A143,ヤマト入庫用!$A:$M,10)&amp;""</f>
        <v/>
      </c>
      <c r="G143" s="33" t="str">
        <f>VLOOKUP($A143,ヤマト入庫用!$A:$M,11)&amp;""</f>
        <v/>
      </c>
      <c r="H143" s="33" t="str">
        <f>VLOOKUP($A143,ヤマト入庫用!$A:$M,12)&amp;""</f>
        <v/>
      </c>
      <c r="J143" s="44" t="str">
        <f t="shared" si="18"/>
        <v/>
      </c>
      <c r="K143" s="33" t="str">
        <f t="shared" si="19"/>
        <v/>
      </c>
      <c r="L143" s="33" t="str">
        <f t="shared" si="20"/>
        <v/>
      </c>
      <c r="M143" s="33" t="str">
        <f t="shared" si="23"/>
        <v/>
      </c>
      <c r="N143" s="33" t="str">
        <f>IF($F143="J-Mups",VLOOKUP($B143,アルファベット!B:C,2,0),"")</f>
        <v/>
      </c>
      <c r="O143" s="33" t="str">
        <f t="shared" si="21"/>
        <v/>
      </c>
      <c r="P143" s="33" t="str">
        <f>IF($F143="J-Mups",VLOOKUP($A143,ヤマト入庫用!A:H,6,0),"")</f>
        <v/>
      </c>
      <c r="Q143" s="33" t="str">
        <f t="shared" si="22"/>
        <v/>
      </c>
      <c r="R143" s="21" t="str">
        <f>IF($F143="J-Mups",VLOOKUP($A143,ヤマト入庫用!A:I,9,0),"")</f>
        <v/>
      </c>
    </row>
    <row r="144" spans="1:18">
      <c r="A144" s="21">
        <v>143</v>
      </c>
      <c r="B144" s="34" t="str">
        <f>IF(D144&lt;&gt;"",VLOOKUP($A144,ヤマト入庫用!$A:$M,2),"")</f>
        <v/>
      </c>
      <c r="C144" s="21"/>
      <c r="D144" s="35" t="str">
        <f>VLOOKUP($A144,ヤマト入庫用!$A:$M,4)&amp;""</f>
        <v/>
      </c>
      <c r="E144" s="22" t="str">
        <f>IF(D144&lt;&gt;"",VLOOKUP($A144,ヤマト入庫用!$A:$M,5),"")</f>
        <v/>
      </c>
      <c r="F144" s="33" t="str">
        <f>VLOOKUP($A144,ヤマト入庫用!$A:$M,10)&amp;""</f>
        <v/>
      </c>
      <c r="G144" s="33" t="str">
        <f>VLOOKUP($A144,ヤマト入庫用!$A:$M,11)&amp;""</f>
        <v/>
      </c>
      <c r="H144" s="33" t="str">
        <f>VLOOKUP($A144,ヤマト入庫用!$A:$M,12)&amp;""</f>
        <v/>
      </c>
      <c r="J144" s="44" t="str">
        <f t="shared" si="18"/>
        <v/>
      </c>
      <c r="K144" s="33" t="str">
        <f t="shared" si="19"/>
        <v/>
      </c>
      <c r="L144" s="33" t="str">
        <f t="shared" si="20"/>
        <v/>
      </c>
      <c r="M144" s="33" t="str">
        <f t="shared" si="23"/>
        <v/>
      </c>
      <c r="N144" s="33" t="str">
        <f>IF($F144="J-Mups",VLOOKUP($B144,アルファベット!B:C,2,0),"")</f>
        <v/>
      </c>
      <c r="O144" s="33" t="str">
        <f t="shared" si="21"/>
        <v/>
      </c>
      <c r="P144" s="33" t="str">
        <f>IF($F144="J-Mups",VLOOKUP($A144,ヤマト入庫用!A:H,6,0),"")</f>
        <v/>
      </c>
      <c r="Q144" s="33" t="str">
        <f t="shared" si="22"/>
        <v/>
      </c>
      <c r="R144" s="21" t="str">
        <f>IF($F144="J-Mups",VLOOKUP($A144,ヤマト入庫用!A:I,9,0),"")</f>
        <v/>
      </c>
    </row>
    <row r="145" spans="1:18">
      <c r="A145" s="21">
        <v>144</v>
      </c>
      <c r="B145" s="34" t="str">
        <f>IF(D145&lt;&gt;"",VLOOKUP($A145,ヤマト入庫用!$A:$M,2),"")</f>
        <v/>
      </c>
      <c r="C145" s="21"/>
      <c r="D145" s="35" t="str">
        <f>VLOOKUP($A145,ヤマト入庫用!$A:$M,4)&amp;""</f>
        <v/>
      </c>
      <c r="E145" s="22" t="str">
        <f>IF(D145&lt;&gt;"",VLOOKUP($A145,ヤマト入庫用!$A:$M,5),"")</f>
        <v/>
      </c>
      <c r="F145" s="33" t="str">
        <f>VLOOKUP($A145,ヤマト入庫用!$A:$M,10)&amp;""</f>
        <v/>
      </c>
      <c r="G145" s="33" t="str">
        <f>VLOOKUP($A145,ヤマト入庫用!$A:$M,11)&amp;""</f>
        <v/>
      </c>
      <c r="H145" s="33" t="str">
        <f>VLOOKUP($A145,ヤマト入庫用!$A:$M,12)&amp;""</f>
        <v/>
      </c>
      <c r="J145" s="44" t="str">
        <f t="shared" si="18"/>
        <v/>
      </c>
      <c r="K145" s="33" t="str">
        <f t="shared" si="19"/>
        <v/>
      </c>
      <c r="L145" s="33" t="str">
        <f t="shared" si="20"/>
        <v/>
      </c>
      <c r="M145" s="33" t="str">
        <f t="shared" si="23"/>
        <v/>
      </c>
      <c r="N145" s="33" t="str">
        <f>IF($F145="J-Mups",VLOOKUP($B145,アルファベット!B:C,2,0),"")</f>
        <v/>
      </c>
      <c r="O145" s="33" t="str">
        <f t="shared" si="21"/>
        <v/>
      </c>
      <c r="P145" s="33" t="str">
        <f>IF($F145="J-Mups",VLOOKUP($A145,ヤマト入庫用!A:H,6,0),"")</f>
        <v/>
      </c>
      <c r="Q145" s="33" t="str">
        <f t="shared" si="22"/>
        <v/>
      </c>
      <c r="R145" s="21" t="str">
        <f>IF($F145="J-Mups",VLOOKUP($A145,ヤマト入庫用!A:I,9,0),"")</f>
        <v/>
      </c>
    </row>
    <row r="146" spans="1:18">
      <c r="A146" s="21">
        <v>145</v>
      </c>
      <c r="B146" s="34" t="str">
        <f>IF(D146&lt;&gt;"",VLOOKUP($A146,ヤマト入庫用!$A:$M,2),"")</f>
        <v/>
      </c>
      <c r="C146" s="21"/>
      <c r="D146" s="35" t="str">
        <f>VLOOKUP($A146,ヤマト入庫用!$A:$M,4)&amp;""</f>
        <v/>
      </c>
      <c r="E146" s="22" t="str">
        <f>IF(D146&lt;&gt;"",VLOOKUP($A146,ヤマト入庫用!$A:$M,5),"")</f>
        <v/>
      </c>
      <c r="F146" s="33" t="str">
        <f>VLOOKUP($A146,ヤマト入庫用!$A:$M,10)&amp;""</f>
        <v/>
      </c>
      <c r="G146" s="33" t="str">
        <f>VLOOKUP($A146,ヤマト入庫用!$A:$M,11)&amp;""</f>
        <v/>
      </c>
      <c r="H146" s="33" t="str">
        <f>VLOOKUP($A146,ヤマト入庫用!$A:$M,12)&amp;""</f>
        <v/>
      </c>
      <c r="J146" s="44" t="str">
        <f t="shared" si="18"/>
        <v/>
      </c>
      <c r="K146" s="33" t="str">
        <f t="shared" si="19"/>
        <v/>
      </c>
      <c r="L146" s="33" t="str">
        <f t="shared" si="20"/>
        <v/>
      </c>
      <c r="M146" s="33" t="str">
        <f t="shared" si="23"/>
        <v/>
      </c>
      <c r="N146" s="33" t="str">
        <f>IF($F146="J-Mups",VLOOKUP($B146,アルファベット!B:C,2,0),"")</f>
        <v/>
      </c>
      <c r="O146" s="33" t="str">
        <f t="shared" si="21"/>
        <v/>
      </c>
      <c r="P146" s="33" t="str">
        <f>IF($F146="J-Mups",VLOOKUP($A146,ヤマト入庫用!A:H,6,0),"")</f>
        <v/>
      </c>
      <c r="Q146" s="33" t="str">
        <f t="shared" si="22"/>
        <v/>
      </c>
      <c r="R146" s="21" t="str">
        <f>IF($F146="J-Mups",VLOOKUP($A146,ヤマト入庫用!A:I,9,0),"")</f>
        <v/>
      </c>
    </row>
    <row r="147" spans="1:18">
      <c r="A147" s="21">
        <v>146</v>
      </c>
      <c r="B147" s="34" t="str">
        <f>IF(D147&lt;&gt;"",VLOOKUP($A147,ヤマト入庫用!$A:$M,2),"")</f>
        <v/>
      </c>
      <c r="C147" s="21"/>
      <c r="D147" s="35" t="str">
        <f>VLOOKUP($A147,ヤマト入庫用!$A:$M,4)&amp;""</f>
        <v/>
      </c>
      <c r="E147" s="22" t="str">
        <f>IF(D147&lt;&gt;"",VLOOKUP($A147,ヤマト入庫用!$A:$M,5),"")</f>
        <v/>
      </c>
      <c r="F147" s="33" t="str">
        <f>VLOOKUP($A147,ヤマト入庫用!$A:$M,10)&amp;""</f>
        <v/>
      </c>
      <c r="G147" s="33" t="str">
        <f>VLOOKUP($A147,ヤマト入庫用!$A:$M,11)&amp;""</f>
        <v/>
      </c>
      <c r="H147" s="33" t="str">
        <f>VLOOKUP($A147,ヤマト入庫用!$A:$M,12)&amp;""</f>
        <v/>
      </c>
      <c r="J147" s="44" t="str">
        <f t="shared" si="18"/>
        <v/>
      </c>
      <c r="K147" s="33" t="str">
        <f t="shared" si="19"/>
        <v/>
      </c>
      <c r="L147" s="33" t="str">
        <f t="shared" si="20"/>
        <v/>
      </c>
      <c r="M147" s="33" t="str">
        <f t="shared" si="23"/>
        <v/>
      </c>
      <c r="N147" s="33" t="str">
        <f>IF($F147="J-Mups",VLOOKUP($B147,アルファベット!B:C,2,0),"")</f>
        <v/>
      </c>
      <c r="O147" s="33" t="str">
        <f t="shared" si="21"/>
        <v/>
      </c>
      <c r="P147" s="33" t="str">
        <f>IF($F147="J-Mups",VLOOKUP($A147,ヤマト入庫用!A:H,6,0),"")</f>
        <v/>
      </c>
      <c r="Q147" s="33" t="str">
        <f t="shared" si="22"/>
        <v/>
      </c>
      <c r="R147" s="21" t="str">
        <f>IF($F147="J-Mups",VLOOKUP($A147,ヤマト入庫用!A:I,9,0),"")</f>
        <v/>
      </c>
    </row>
    <row r="148" spans="1:18">
      <c r="A148" s="21">
        <v>147</v>
      </c>
      <c r="B148" s="34" t="str">
        <f>IF(D148&lt;&gt;"",VLOOKUP($A148,ヤマト入庫用!$A:$M,2),"")</f>
        <v/>
      </c>
      <c r="C148" s="21"/>
      <c r="D148" s="35" t="str">
        <f>VLOOKUP($A148,ヤマト入庫用!$A:$M,4)&amp;""</f>
        <v/>
      </c>
      <c r="E148" s="22" t="str">
        <f>IF(D148&lt;&gt;"",VLOOKUP($A148,ヤマト入庫用!$A:$M,5),"")</f>
        <v/>
      </c>
      <c r="F148" s="33" t="str">
        <f>VLOOKUP($A148,ヤマト入庫用!$A:$M,10)&amp;""</f>
        <v/>
      </c>
      <c r="G148" s="33" t="str">
        <f>VLOOKUP($A148,ヤマト入庫用!$A:$M,11)&amp;""</f>
        <v/>
      </c>
      <c r="H148" s="33" t="str">
        <f>VLOOKUP($A148,ヤマト入庫用!$A:$M,12)&amp;""</f>
        <v/>
      </c>
      <c r="J148" s="44" t="str">
        <f t="shared" si="18"/>
        <v/>
      </c>
      <c r="K148" s="33" t="str">
        <f t="shared" si="19"/>
        <v/>
      </c>
      <c r="L148" s="33" t="str">
        <f t="shared" si="20"/>
        <v/>
      </c>
      <c r="M148" s="33" t="str">
        <f t="shared" si="23"/>
        <v/>
      </c>
      <c r="N148" s="33" t="str">
        <f>IF($F148="J-Mups",VLOOKUP($B148,アルファベット!B:C,2,0),"")</f>
        <v/>
      </c>
      <c r="O148" s="33" t="str">
        <f t="shared" si="21"/>
        <v/>
      </c>
      <c r="P148" s="33" t="str">
        <f>IF($F148="J-Mups",VLOOKUP($A148,ヤマト入庫用!A:H,6,0),"")</f>
        <v/>
      </c>
      <c r="Q148" s="33" t="str">
        <f t="shared" si="22"/>
        <v/>
      </c>
      <c r="R148" s="21" t="str">
        <f>IF($F148="J-Mups",VLOOKUP($A148,ヤマト入庫用!A:I,9,0),"")</f>
        <v/>
      </c>
    </row>
    <row r="149" spans="1:18">
      <c r="A149" s="21">
        <v>148</v>
      </c>
      <c r="B149" s="34" t="str">
        <f>IF(D149&lt;&gt;"",VLOOKUP($A149,ヤマト入庫用!$A:$M,2),"")</f>
        <v/>
      </c>
      <c r="C149" s="21"/>
      <c r="D149" s="35" t="str">
        <f>VLOOKUP($A149,ヤマト入庫用!$A:$M,4)&amp;""</f>
        <v/>
      </c>
      <c r="E149" s="22" t="str">
        <f>IF(D149&lt;&gt;"",VLOOKUP($A149,ヤマト入庫用!$A:$M,5),"")</f>
        <v/>
      </c>
      <c r="F149" s="33" t="str">
        <f>VLOOKUP($A149,ヤマト入庫用!$A:$M,10)&amp;""</f>
        <v/>
      </c>
      <c r="G149" s="33" t="str">
        <f>VLOOKUP($A149,ヤマト入庫用!$A:$M,11)&amp;""</f>
        <v/>
      </c>
      <c r="H149" s="33" t="str">
        <f>VLOOKUP($A149,ヤマト入庫用!$A:$M,12)&amp;""</f>
        <v/>
      </c>
      <c r="J149" s="44" t="str">
        <f t="shared" si="18"/>
        <v/>
      </c>
      <c r="K149" s="33" t="str">
        <f t="shared" si="19"/>
        <v/>
      </c>
      <c r="L149" s="33" t="str">
        <f t="shared" si="20"/>
        <v/>
      </c>
      <c r="M149" s="33" t="str">
        <f t="shared" si="23"/>
        <v/>
      </c>
      <c r="N149" s="33" t="str">
        <f>IF($F149="J-Mups",VLOOKUP($B149,アルファベット!B:C,2,0),"")</f>
        <v/>
      </c>
      <c r="O149" s="33" t="str">
        <f t="shared" si="21"/>
        <v/>
      </c>
      <c r="P149" s="33" t="str">
        <f>IF($F149="J-Mups",VLOOKUP($A149,ヤマト入庫用!A:H,6,0),"")</f>
        <v/>
      </c>
      <c r="Q149" s="33" t="str">
        <f t="shared" si="22"/>
        <v/>
      </c>
      <c r="R149" s="21" t="str">
        <f>IF($F149="J-Mups",VLOOKUP($A149,ヤマト入庫用!A:I,9,0),"")</f>
        <v/>
      </c>
    </row>
    <row r="150" spans="1:18">
      <c r="A150" s="21">
        <v>149</v>
      </c>
      <c r="B150" s="34" t="str">
        <f>IF(D150&lt;&gt;"",VLOOKUP($A150,ヤマト入庫用!$A:$M,2),"")</f>
        <v/>
      </c>
      <c r="C150" s="21"/>
      <c r="D150" s="35" t="str">
        <f>VLOOKUP($A150,ヤマト入庫用!$A:$M,4)&amp;""</f>
        <v/>
      </c>
      <c r="E150" s="22" t="str">
        <f>IF(D150&lt;&gt;"",VLOOKUP($A150,ヤマト入庫用!$A:$M,5),"")</f>
        <v/>
      </c>
      <c r="F150" s="33" t="str">
        <f>VLOOKUP($A150,ヤマト入庫用!$A:$M,10)&amp;""</f>
        <v/>
      </c>
      <c r="G150" s="33" t="str">
        <f>VLOOKUP($A150,ヤマト入庫用!$A:$M,11)&amp;""</f>
        <v/>
      </c>
      <c r="H150" s="33" t="str">
        <f>VLOOKUP($A150,ヤマト入庫用!$A:$M,12)&amp;""</f>
        <v/>
      </c>
      <c r="J150" s="44" t="str">
        <f t="shared" si="18"/>
        <v/>
      </c>
      <c r="K150" s="33" t="str">
        <f t="shared" si="19"/>
        <v/>
      </c>
      <c r="L150" s="33" t="str">
        <f t="shared" si="20"/>
        <v/>
      </c>
      <c r="M150" s="33" t="str">
        <f t="shared" si="23"/>
        <v/>
      </c>
      <c r="N150" s="33" t="str">
        <f>IF($F150="J-Mups",VLOOKUP($B150,アルファベット!B:C,2,0),"")</f>
        <v/>
      </c>
      <c r="O150" s="33" t="str">
        <f t="shared" si="21"/>
        <v/>
      </c>
      <c r="P150" s="33" t="str">
        <f>IF($F150="J-Mups",VLOOKUP($A150,ヤマト入庫用!A:H,6,0),"")</f>
        <v/>
      </c>
      <c r="Q150" s="33" t="str">
        <f t="shared" si="22"/>
        <v/>
      </c>
      <c r="R150" s="21" t="str">
        <f>IF($F150="J-Mups",VLOOKUP($A150,ヤマト入庫用!A:I,9,0),"")</f>
        <v/>
      </c>
    </row>
    <row r="151" spans="1:18">
      <c r="A151" s="21">
        <v>150</v>
      </c>
      <c r="B151" s="34" t="str">
        <f>IF(D151&lt;&gt;"",VLOOKUP($A151,ヤマト入庫用!$A:$M,2),"")</f>
        <v/>
      </c>
      <c r="C151" s="21"/>
      <c r="D151" s="35" t="str">
        <f>VLOOKUP($A151,ヤマト入庫用!$A:$M,4)&amp;""</f>
        <v/>
      </c>
      <c r="E151" s="22" t="str">
        <f>IF(D151&lt;&gt;"",VLOOKUP($A151,ヤマト入庫用!$A:$M,5),"")</f>
        <v/>
      </c>
      <c r="F151" s="33" t="str">
        <f>VLOOKUP($A151,ヤマト入庫用!$A:$M,10)&amp;""</f>
        <v/>
      </c>
      <c r="G151" s="33" t="str">
        <f>VLOOKUP($A151,ヤマト入庫用!$A:$M,11)&amp;""</f>
        <v/>
      </c>
      <c r="H151" s="33" t="str">
        <f>VLOOKUP($A151,ヤマト入庫用!$A:$M,12)&amp;""</f>
        <v/>
      </c>
      <c r="J151" s="44" t="str">
        <f t="shared" si="18"/>
        <v/>
      </c>
      <c r="K151" s="33" t="str">
        <f t="shared" si="19"/>
        <v/>
      </c>
      <c r="L151" s="33" t="str">
        <f t="shared" si="20"/>
        <v/>
      </c>
      <c r="M151" s="33" t="str">
        <f t="shared" si="23"/>
        <v/>
      </c>
      <c r="N151" s="33" t="str">
        <f>IF($F151="J-Mups",VLOOKUP($B151,アルファベット!B:C,2,0),"")</f>
        <v/>
      </c>
      <c r="O151" s="33" t="str">
        <f t="shared" si="21"/>
        <v/>
      </c>
      <c r="P151" s="33" t="str">
        <f>IF($F151="J-Mups",VLOOKUP($A151,ヤマト入庫用!A:H,6,0),"")</f>
        <v/>
      </c>
      <c r="Q151" s="33" t="str">
        <f t="shared" si="22"/>
        <v/>
      </c>
      <c r="R151" s="21" t="str">
        <f>IF($F151="J-Mups",VLOOKUP($A151,ヤマト入庫用!A:I,9,0),"")</f>
        <v/>
      </c>
    </row>
    <row r="152" spans="1:18">
      <c r="A152" s="21">
        <v>151</v>
      </c>
      <c r="B152" s="34" t="str">
        <f>IF(D152&lt;&gt;"",VLOOKUP($A152,ヤマト入庫用!$A:$M,2),"")</f>
        <v/>
      </c>
      <c r="C152" s="21"/>
      <c r="D152" s="35" t="str">
        <f>VLOOKUP($A152,ヤマト入庫用!$A:$M,4)&amp;""</f>
        <v/>
      </c>
      <c r="E152" s="22" t="str">
        <f>IF(D152&lt;&gt;"",VLOOKUP($A152,ヤマト入庫用!$A:$M,5),"")</f>
        <v/>
      </c>
      <c r="F152" s="33" t="str">
        <f>VLOOKUP($A152,ヤマト入庫用!$A:$M,10)&amp;""</f>
        <v/>
      </c>
      <c r="G152" s="33" t="str">
        <f>VLOOKUP($A152,ヤマト入庫用!$A:$M,11)&amp;""</f>
        <v/>
      </c>
      <c r="H152" s="33" t="str">
        <f>VLOOKUP($A152,ヤマト入庫用!$A:$M,12)&amp;""</f>
        <v/>
      </c>
      <c r="J152" s="44" t="str">
        <f t="shared" si="18"/>
        <v/>
      </c>
      <c r="K152" s="33" t="str">
        <f t="shared" si="19"/>
        <v/>
      </c>
      <c r="L152" s="33" t="str">
        <f t="shared" si="20"/>
        <v/>
      </c>
      <c r="M152" s="33" t="str">
        <f t="shared" si="23"/>
        <v/>
      </c>
      <c r="N152" s="33" t="str">
        <f>IF($F152="J-Mups",VLOOKUP($B152,アルファベット!B:C,2,0),"")</f>
        <v/>
      </c>
      <c r="O152" s="33" t="str">
        <f t="shared" si="21"/>
        <v/>
      </c>
      <c r="P152" s="33" t="str">
        <f>IF($F152="J-Mups",VLOOKUP($A152,ヤマト入庫用!A:H,6,0),"")</f>
        <v/>
      </c>
      <c r="Q152" s="33" t="str">
        <f t="shared" si="22"/>
        <v/>
      </c>
      <c r="R152" s="21" t="str">
        <f>IF($F152="J-Mups",VLOOKUP($A152,ヤマト入庫用!A:I,9,0),"")</f>
        <v/>
      </c>
    </row>
    <row r="153" spans="1:18">
      <c r="A153" s="21">
        <v>152</v>
      </c>
      <c r="B153" s="34" t="str">
        <f>IF(D153&lt;&gt;"",VLOOKUP($A153,ヤマト入庫用!$A:$M,2),"")</f>
        <v/>
      </c>
      <c r="C153" s="21"/>
      <c r="D153" s="35" t="str">
        <f>VLOOKUP($A153,ヤマト入庫用!$A:$M,4)&amp;""</f>
        <v/>
      </c>
      <c r="E153" s="22" t="str">
        <f>IF(D153&lt;&gt;"",VLOOKUP($A153,ヤマト入庫用!$A:$M,5),"")</f>
        <v/>
      </c>
      <c r="F153" s="33" t="str">
        <f>VLOOKUP($A153,ヤマト入庫用!$A:$M,10)&amp;""</f>
        <v/>
      </c>
      <c r="G153" s="33" t="str">
        <f>VLOOKUP($A153,ヤマト入庫用!$A:$M,11)&amp;""</f>
        <v/>
      </c>
      <c r="H153" s="33" t="str">
        <f>VLOOKUP($A153,ヤマト入庫用!$A:$M,12)&amp;""</f>
        <v/>
      </c>
      <c r="J153" s="44" t="str">
        <f t="shared" si="18"/>
        <v/>
      </c>
      <c r="K153" s="33" t="str">
        <f t="shared" si="19"/>
        <v/>
      </c>
      <c r="L153" s="33" t="str">
        <f t="shared" si="20"/>
        <v/>
      </c>
      <c r="M153" s="33" t="str">
        <f t="shared" si="23"/>
        <v/>
      </c>
      <c r="N153" s="33" t="str">
        <f>IF($F153="J-Mups",VLOOKUP($B153,アルファベット!B:C,2,0),"")</f>
        <v/>
      </c>
      <c r="O153" s="33" t="str">
        <f t="shared" si="21"/>
        <v/>
      </c>
      <c r="P153" s="33" t="str">
        <f>IF($F153="J-Mups",VLOOKUP($A153,ヤマト入庫用!A:H,6,0),"")</f>
        <v/>
      </c>
      <c r="Q153" s="33" t="str">
        <f t="shared" si="22"/>
        <v/>
      </c>
      <c r="R153" s="21" t="str">
        <f>IF($F153="J-Mups",VLOOKUP($A153,ヤマト入庫用!A:I,9,0),"")</f>
        <v/>
      </c>
    </row>
    <row r="154" spans="1:18">
      <c r="A154" s="21">
        <v>153</v>
      </c>
      <c r="B154" s="34" t="str">
        <f>IF(D154&lt;&gt;"",VLOOKUP($A154,ヤマト入庫用!$A:$M,2),"")</f>
        <v/>
      </c>
      <c r="C154" s="21"/>
      <c r="D154" s="35" t="str">
        <f>VLOOKUP($A154,ヤマト入庫用!$A:$M,4)&amp;""</f>
        <v/>
      </c>
      <c r="E154" s="22" t="str">
        <f>IF(D154&lt;&gt;"",VLOOKUP($A154,ヤマト入庫用!$A:$M,5),"")</f>
        <v/>
      </c>
      <c r="F154" s="33" t="str">
        <f>VLOOKUP($A154,ヤマト入庫用!$A:$M,10)&amp;""</f>
        <v/>
      </c>
      <c r="G154" s="33" t="str">
        <f>VLOOKUP($A154,ヤマト入庫用!$A:$M,11)&amp;""</f>
        <v/>
      </c>
      <c r="H154" s="33" t="str">
        <f>VLOOKUP($A154,ヤマト入庫用!$A:$M,12)&amp;""</f>
        <v/>
      </c>
      <c r="J154" s="44" t="str">
        <f t="shared" si="18"/>
        <v/>
      </c>
      <c r="K154" s="33" t="str">
        <f t="shared" si="19"/>
        <v/>
      </c>
      <c r="L154" s="33" t="str">
        <f t="shared" si="20"/>
        <v/>
      </c>
      <c r="M154" s="33" t="str">
        <f t="shared" si="23"/>
        <v/>
      </c>
      <c r="N154" s="33" t="str">
        <f>IF($F154="J-Mups",VLOOKUP($B154,アルファベット!B:C,2,0),"")</f>
        <v/>
      </c>
      <c r="O154" s="33" t="str">
        <f t="shared" si="21"/>
        <v/>
      </c>
      <c r="P154" s="33" t="str">
        <f>IF($F154="J-Mups",VLOOKUP($A154,ヤマト入庫用!A:H,6,0),"")</f>
        <v/>
      </c>
      <c r="Q154" s="33" t="str">
        <f t="shared" si="22"/>
        <v/>
      </c>
      <c r="R154" s="21" t="str">
        <f>IF($F154="J-Mups",VLOOKUP($A154,ヤマト入庫用!A:I,9,0),"")</f>
        <v/>
      </c>
    </row>
    <row r="155" spans="1:18">
      <c r="A155" s="21">
        <v>154</v>
      </c>
      <c r="B155" s="34" t="str">
        <f>IF(D155&lt;&gt;"",VLOOKUP($A155,ヤマト入庫用!$A:$M,2),"")</f>
        <v/>
      </c>
      <c r="C155" s="21"/>
      <c r="D155" s="35" t="str">
        <f>VLOOKUP($A155,ヤマト入庫用!$A:$M,4)&amp;""</f>
        <v/>
      </c>
      <c r="E155" s="22" t="str">
        <f>IF(D155&lt;&gt;"",VLOOKUP($A155,ヤマト入庫用!$A:$M,5),"")</f>
        <v/>
      </c>
      <c r="F155" s="33" t="str">
        <f>VLOOKUP($A155,ヤマト入庫用!$A:$M,10)&amp;""</f>
        <v/>
      </c>
      <c r="G155" s="33" t="str">
        <f>VLOOKUP($A155,ヤマト入庫用!$A:$M,11)&amp;""</f>
        <v/>
      </c>
      <c r="H155" s="33" t="str">
        <f>VLOOKUP($A155,ヤマト入庫用!$A:$M,12)&amp;""</f>
        <v/>
      </c>
      <c r="J155" s="44" t="str">
        <f t="shared" si="18"/>
        <v/>
      </c>
      <c r="K155" s="33" t="str">
        <f t="shared" si="19"/>
        <v/>
      </c>
      <c r="L155" s="33" t="str">
        <f t="shared" si="20"/>
        <v/>
      </c>
      <c r="M155" s="33" t="str">
        <f t="shared" si="23"/>
        <v/>
      </c>
      <c r="N155" s="33" t="str">
        <f>IF($F155="J-Mups",VLOOKUP($B155,アルファベット!B:C,2,0),"")</f>
        <v/>
      </c>
      <c r="O155" s="33" t="str">
        <f t="shared" si="21"/>
        <v/>
      </c>
      <c r="P155" s="33" t="str">
        <f>IF($F155="J-Mups",VLOOKUP($A155,ヤマト入庫用!A:H,6,0),"")</f>
        <v/>
      </c>
      <c r="Q155" s="33" t="str">
        <f t="shared" si="22"/>
        <v/>
      </c>
      <c r="R155" s="21" t="str">
        <f>IF($F155="J-Mups",VLOOKUP($A155,ヤマト入庫用!A:I,9,0),"")</f>
        <v/>
      </c>
    </row>
    <row r="156" spans="1:18">
      <c r="A156" s="21">
        <v>155</v>
      </c>
      <c r="B156" s="34" t="str">
        <f>IF(D156&lt;&gt;"",VLOOKUP($A156,ヤマト入庫用!$A:$M,2),"")</f>
        <v/>
      </c>
      <c r="C156" s="21"/>
      <c r="D156" s="35" t="str">
        <f>VLOOKUP($A156,ヤマト入庫用!$A:$M,4)&amp;""</f>
        <v/>
      </c>
      <c r="E156" s="22" t="str">
        <f>IF(D156&lt;&gt;"",VLOOKUP($A156,ヤマト入庫用!$A:$M,5),"")</f>
        <v/>
      </c>
      <c r="F156" s="33" t="str">
        <f>VLOOKUP($A156,ヤマト入庫用!$A:$M,10)&amp;""</f>
        <v/>
      </c>
      <c r="G156" s="33" t="str">
        <f>VLOOKUP($A156,ヤマト入庫用!$A:$M,11)&amp;""</f>
        <v/>
      </c>
      <c r="H156" s="33" t="str">
        <f>VLOOKUP($A156,ヤマト入庫用!$A:$M,12)&amp;""</f>
        <v/>
      </c>
      <c r="J156" s="44" t="str">
        <f t="shared" si="18"/>
        <v/>
      </c>
      <c r="K156" s="33" t="str">
        <f t="shared" si="19"/>
        <v/>
      </c>
      <c r="L156" s="33" t="str">
        <f t="shared" si="20"/>
        <v/>
      </c>
      <c r="M156" s="33" t="str">
        <f t="shared" si="23"/>
        <v/>
      </c>
      <c r="N156" s="33" t="str">
        <f>IF($F156="J-Mups",VLOOKUP($B156,アルファベット!B:C,2,0),"")</f>
        <v/>
      </c>
      <c r="O156" s="33" t="str">
        <f t="shared" si="21"/>
        <v/>
      </c>
      <c r="P156" s="33" t="str">
        <f>IF($F156="J-Mups",VLOOKUP($A156,ヤマト入庫用!A:H,6,0),"")</f>
        <v/>
      </c>
      <c r="Q156" s="33" t="str">
        <f t="shared" si="22"/>
        <v/>
      </c>
      <c r="R156" s="21" t="str">
        <f>IF($F156="J-Mups",VLOOKUP($A156,ヤマト入庫用!A:I,9,0),"")</f>
        <v/>
      </c>
    </row>
    <row r="157" spans="1:18">
      <c r="A157" s="21">
        <v>156</v>
      </c>
      <c r="B157" s="34" t="str">
        <f>IF(D157&lt;&gt;"",VLOOKUP($A157,ヤマト入庫用!$A:$M,2),"")</f>
        <v/>
      </c>
      <c r="C157" s="21"/>
      <c r="D157" s="35" t="str">
        <f>VLOOKUP($A157,ヤマト入庫用!$A:$M,4)&amp;""</f>
        <v/>
      </c>
      <c r="E157" s="22" t="str">
        <f>IF(D157&lt;&gt;"",VLOOKUP($A157,ヤマト入庫用!$A:$M,5),"")</f>
        <v/>
      </c>
      <c r="F157" s="33" t="str">
        <f>VLOOKUP($A157,ヤマト入庫用!$A:$M,10)&amp;""</f>
        <v/>
      </c>
      <c r="G157" s="33" t="str">
        <f>VLOOKUP($A157,ヤマト入庫用!$A:$M,11)&amp;""</f>
        <v/>
      </c>
      <c r="H157" s="33" t="str">
        <f>VLOOKUP($A157,ヤマト入庫用!$A:$M,12)&amp;""</f>
        <v/>
      </c>
      <c r="J157" s="44" t="str">
        <f t="shared" si="18"/>
        <v/>
      </c>
      <c r="K157" s="33" t="str">
        <f t="shared" si="19"/>
        <v/>
      </c>
      <c r="L157" s="33" t="str">
        <f t="shared" si="20"/>
        <v/>
      </c>
      <c r="M157" s="33" t="str">
        <f t="shared" si="23"/>
        <v/>
      </c>
      <c r="N157" s="33" t="str">
        <f>IF($F157="J-Mups",VLOOKUP($B157,アルファベット!B:C,2,0),"")</f>
        <v/>
      </c>
      <c r="O157" s="33" t="str">
        <f t="shared" si="21"/>
        <v/>
      </c>
      <c r="P157" s="33" t="str">
        <f>IF($F157="J-Mups",VLOOKUP($A157,ヤマト入庫用!A:H,6,0),"")</f>
        <v/>
      </c>
      <c r="Q157" s="33" t="str">
        <f t="shared" si="22"/>
        <v/>
      </c>
      <c r="R157" s="21" t="str">
        <f>IF($F157="J-Mups",VLOOKUP($A157,ヤマト入庫用!A:I,9,0),"")</f>
        <v/>
      </c>
    </row>
    <row r="158" spans="1:18">
      <c r="A158" s="21">
        <v>157</v>
      </c>
      <c r="B158" s="34" t="str">
        <f>IF(D158&lt;&gt;"",VLOOKUP($A158,ヤマト入庫用!$A:$M,2),"")</f>
        <v/>
      </c>
      <c r="C158" s="21"/>
      <c r="D158" s="35" t="str">
        <f>VLOOKUP($A158,ヤマト入庫用!$A:$M,4)&amp;""</f>
        <v/>
      </c>
      <c r="E158" s="22" t="str">
        <f>IF(D158&lt;&gt;"",VLOOKUP($A158,ヤマト入庫用!$A:$M,5),"")</f>
        <v/>
      </c>
      <c r="F158" s="33" t="str">
        <f>VLOOKUP($A158,ヤマト入庫用!$A:$M,10)&amp;""</f>
        <v/>
      </c>
      <c r="G158" s="33" t="str">
        <f>VLOOKUP($A158,ヤマト入庫用!$A:$M,11)&amp;""</f>
        <v/>
      </c>
      <c r="H158" s="33" t="str">
        <f>VLOOKUP($A158,ヤマト入庫用!$A:$M,12)&amp;""</f>
        <v/>
      </c>
      <c r="J158" s="44" t="str">
        <f t="shared" si="18"/>
        <v/>
      </c>
      <c r="K158" s="33" t="str">
        <f t="shared" si="19"/>
        <v/>
      </c>
      <c r="L158" s="33" t="str">
        <f t="shared" si="20"/>
        <v/>
      </c>
      <c r="M158" s="33" t="str">
        <f t="shared" si="23"/>
        <v/>
      </c>
      <c r="N158" s="33" t="str">
        <f>IF($F158="J-Mups",VLOOKUP($B158,アルファベット!B:C,2,0),"")</f>
        <v/>
      </c>
      <c r="O158" s="33" t="str">
        <f t="shared" si="21"/>
        <v/>
      </c>
      <c r="P158" s="33" t="str">
        <f>IF($F158="J-Mups",VLOOKUP($A158,ヤマト入庫用!A:H,6,0),"")</f>
        <v/>
      </c>
      <c r="Q158" s="33" t="str">
        <f t="shared" si="22"/>
        <v/>
      </c>
      <c r="R158" s="21" t="str">
        <f>IF($F158="J-Mups",VLOOKUP($A158,ヤマト入庫用!A:I,9,0),"")</f>
        <v/>
      </c>
    </row>
    <row r="159" spans="1:18">
      <c r="A159" s="21">
        <v>158</v>
      </c>
      <c r="B159" s="34" t="str">
        <f>IF(D159&lt;&gt;"",VLOOKUP($A159,ヤマト入庫用!$A:$M,2),"")</f>
        <v/>
      </c>
      <c r="C159" s="21"/>
      <c r="D159" s="35" t="str">
        <f>VLOOKUP($A159,ヤマト入庫用!$A:$M,4)&amp;""</f>
        <v/>
      </c>
      <c r="E159" s="22" t="str">
        <f>IF(D159&lt;&gt;"",VLOOKUP($A159,ヤマト入庫用!$A:$M,5),"")</f>
        <v/>
      </c>
      <c r="F159" s="33" t="str">
        <f>VLOOKUP($A159,ヤマト入庫用!$A:$M,10)&amp;""</f>
        <v/>
      </c>
      <c r="G159" s="33" t="str">
        <f>VLOOKUP($A159,ヤマト入庫用!$A:$M,11)&amp;""</f>
        <v/>
      </c>
      <c r="H159" s="33" t="str">
        <f>VLOOKUP($A159,ヤマト入庫用!$A:$M,12)&amp;""</f>
        <v/>
      </c>
      <c r="J159" s="44" t="str">
        <f t="shared" si="18"/>
        <v/>
      </c>
      <c r="K159" s="33" t="str">
        <f t="shared" si="19"/>
        <v/>
      </c>
      <c r="L159" s="33" t="str">
        <f t="shared" si="20"/>
        <v/>
      </c>
      <c r="M159" s="33" t="str">
        <f t="shared" si="23"/>
        <v/>
      </c>
      <c r="N159" s="33" t="str">
        <f>IF($F159="J-Mups",VLOOKUP($B159,アルファベット!B:C,2,0),"")</f>
        <v/>
      </c>
      <c r="O159" s="33" t="str">
        <f t="shared" si="21"/>
        <v/>
      </c>
      <c r="P159" s="33" t="str">
        <f>IF($F159="J-Mups",VLOOKUP($A159,ヤマト入庫用!A:H,6,0),"")</f>
        <v/>
      </c>
      <c r="Q159" s="33" t="str">
        <f t="shared" si="22"/>
        <v/>
      </c>
      <c r="R159" s="21" t="str">
        <f>IF($F159="J-Mups",VLOOKUP($A159,ヤマト入庫用!A:I,9,0),"")</f>
        <v/>
      </c>
    </row>
    <row r="160" spans="1:18">
      <c r="A160" s="21">
        <v>159</v>
      </c>
      <c r="B160" s="34" t="str">
        <f>IF(D160&lt;&gt;"",VLOOKUP($A160,ヤマト入庫用!$A:$M,2),"")</f>
        <v/>
      </c>
      <c r="C160" s="21"/>
      <c r="D160" s="35" t="str">
        <f>VLOOKUP($A160,ヤマト入庫用!$A:$M,4)&amp;""</f>
        <v/>
      </c>
      <c r="E160" s="22" t="str">
        <f>IF(D160&lt;&gt;"",VLOOKUP($A160,ヤマト入庫用!$A:$M,5),"")</f>
        <v/>
      </c>
      <c r="F160" s="33" t="str">
        <f>VLOOKUP($A160,ヤマト入庫用!$A:$M,10)&amp;""</f>
        <v/>
      </c>
      <c r="G160" s="33" t="str">
        <f>VLOOKUP($A160,ヤマト入庫用!$A:$M,11)&amp;""</f>
        <v/>
      </c>
      <c r="H160" s="33" t="str">
        <f>VLOOKUP($A160,ヤマト入庫用!$A:$M,12)&amp;""</f>
        <v/>
      </c>
      <c r="J160" s="44" t="str">
        <f t="shared" si="18"/>
        <v/>
      </c>
      <c r="K160" s="33" t="str">
        <f t="shared" si="19"/>
        <v/>
      </c>
      <c r="L160" s="33" t="str">
        <f t="shared" si="20"/>
        <v/>
      </c>
      <c r="M160" s="33" t="str">
        <f t="shared" si="23"/>
        <v/>
      </c>
      <c r="N160" s="33" t="str">
        <f>IF($F160="J-Mups",VLOOKUP($B160,アルファベット!B:C,2,0),"")</f>
        <v/>
      </c>
      <c r="O160" s="33" t="str">
        <f t="shared" si="21"/>
        <v/>
      </c>
      <c r="P160" s="33" t="str">
        <f>IF($F160="J-Mups",VLOOKUP($A160,ヤマト入庫用!A:H,6,0),"")</f>
        <v/>
      </c>
      <c r="Q160" s="33" t="str">
        <f t="shared" si="22"/>
        <v/>
      </c>
      <c r="R160" s="21" t="str">
        <f>IF($F160="J-Mups",VLOOKUP($A160,ヤマト入庫用!A:I,9,0),"")</f>
        <v/>
      </c>
    </row>
    <row r="161" spans="1:18">
      <c r="A161" s="21">
        <v>160</v>
      </c>
      <c r="B161" s="34" t="str">
        <f>IF(D161&lt;&gt;"",VLOOKUP($A161,ヤマト入庫用!$A:$M,2),"")</f>
        <v/>
      </c>
      <c r="C161" s="21"/>
      <c r="D161" s="35" t="str">
        <f>VLOOKUP($A161,ヤマト入庫用!$A:$M,4)&amp;""</f>
        <v/>
      </c>
      <c r="E161" s="22" t="str">
        <f>IF(D161&lt;&gt;"",VLOOKUP($A161,ヤマト入庫用!$A:$M,5),"")</f>
        <v/>
      </c>
      <c r="F161" s="33" t="str">
        <f>VLOOKUP($A161,ヤマト入庫用!$A:$M,10)&amp;""</f>
        <v/>
      </c>
      <c r="G161" s="33" t="str">
        <f>VLOOKUP($A161,ヤマト入庫用!$A:$M,11)&amp;""</f>
        <v/>
      </c>
      <c r="H161" s="33" t="str">
        <f>VLOOKUP($A161,ヤマト入庫用!$A:$M,12)&amp;""</f>
        <v/>
      </c>
      <c r="J161" s="44" t="str">
        <f t="shared" si="18"/>
        <v/>
      </c>
      <c r="K161" s="33" t="str">
        <f t="shared" si="19"/>
        <v/>
      </c>
      <c r="L161" s="33" t="str">
        <f t="shared" si="20"/>
        <v/>
      </c>
      <c r="M161" s="33" t="str">
        <f t="shared" si="23"/>
        <v/>
      </c>
      <c r="N161" s="33" t="str">
        <f>IF($F161="J-Mups",VLOOKUP($B161,アルファベット!B:C,2,0),"")</f>
        <v/>
      </c>
      <c r="O161" s="33" t="str">
        <f t="shared" si="21"/>
        <v/>
      </c>
      <c r="P161" s="33" t="str">
        <f>IF($F161="J-Mups",VLOOKUP($A161,ヤマト入庫用!A:H,6,0),"")</f>
        <v/>
      </c>
      <c r="Q161" s="33" t="str">
        <f t="shared" si="22"/>
        <v/>
      </c>
      <c r="R161" s="21" t="str">
        <f>IF($F161="J-Mups",VLOOKUP($A161,ヤマト入庫用!A:I,9,0),"")</f>
        <v/>
      </c>
    </row>
    <row r="162" spans="1:18">
      <c r="A162" s="21">
        <v>161</v>
      </c>
      <c r="B162" s="34" t="str">
        <f>IF(D162&lt;&gt;"",VLOOKUP($A162,ヤマト入庫用!$A:$M,2),"")</f>
        <v/>
      </c>
      <c r="C162" s="21"/>
      <c r="D162" s="35" t="str">
        <f>VLOOKUP($A162,ヤマト入庫用!$A:$M,4)&amp;""</f>
        <v/>
      </c>
      <c r="E162" s="22" t="str">
        <f>IF(D162&lt;&gt;"",VLOOKUP($A162,ヤマト入庫用!$A:$M,5),"")</f>
        <v/>
      </c>
      <c r="F162" s="33" t="str">
        <f>VLOOKUP($A162,ヤマト入庫用!$A:$M,10)&amp;""</f>
        <v/>
      </c>
      <c r="G162" s="33" t="str">
        <f>VLOOKUP($A162,ヤマト入庫用!$A:$M,11)&amp;""</f>
        <v/>
      </c>
      <c r="H162" s="33" t="str">
        <f>VLOOKUP($A162,ヤマト入庫用!$A:$M,12)&amp;""</f>
        <v/>
      </c>
      <c r="J162" s="44" t="str">
        <f t="shared" si="18"/>
        <v/>
      </c>
      <c r="K162" s="33" t="str">
        <f t="shared" si="19"/>
        <v/>
      </c>
      <c r="L162" s="33" t="str">
        <f t="shared" si="20"/>
        <v/>
      </c>
      <c r="M162" s="33" t="str">
        <f t="shared" si="23"/>
        <v/>
      </c>
      <c r="N162" s="33" t="str">
        <f>IF($F162="J-Mups",VLOOKUP($B162,アルファベット!B:C,2,0),"")</f>
        <v/>
      </c>
      <c r="O162" s="33" t="str">
        <f t="shared" si="21"/>
        <v/>
      </c>
      <c r="P162" s="33" t="str">
        <f>IF($F162="J-Mups",VLOOKUP($A162,ヤマト入庫用!A:H,6,0),"")</f>
        <v/>
      </c>
      <c r="Q162" s="33" t="str">
        <f t="shared" si="22"/>
        <v/>
      </c>
      <c r="R162" s="21" t="str">
        <f>IF($F162="J-Mups",VLOOKUP($A162,ヤマト入庫用!A:I,9,0),"")</f>
        <v/>
      </c>
    </row>
    <row r="163" spans="1:18">
      <c r="A163" s="21">
        <v>162</v>
      </c>
      <c r="B163" s="34" t="str">
        <f>IF(D163&lt;&gt;"",VLOOKUP($A163,ヤマト入庫用!$A:$M,2),"")</f>
        <v/>
      </c>
      <c r="C163" s="21"/>
      <c r="D163" s="35" t="str">
        <f>VLOOKUP($A163,ヤマト入庫用!$A:$M,4)&amp;""</f>
        <v/>
      </c>
      <c r="E163" s="22" t="str">
        <f>IF(D163&lt;&gt;"",VLOOKUP($A163,ヤマト入庫用!$A:$M,5),"")</f>
        <v/>
      </c>
      <c r="F163" s="33" t="str">
        <f>VLOOKUP($A163,ヤマト入庫用!$A:$M,10)&amp;""</f>
        <v/>
      </c>
      <c r="G163" s="33" t="str">
        <f>VLOOKUP($A163,ヤマト入庫用!$A:$M,11)&amp;""</f>
        <v/>
      </c>
      <c r="H163" s="33" t="str">
        <f>VLOOKUP($A163,ヤマト入庫用!$A:$M,12)&amp;""</f>
        <v/>
      </c>
      <c r="J163" s="44" t="str">
        <f t="shared" si="18"/>
        <v/>
      </c>
      <c r="K163" s="33" t="str">
        <f t="shared" si="19"/>
        <v/>
      </c>
      <c r="L163" s="33" t="str">
        <f t="shared" si="20"/>
        <v/>
      </c>
      <c r="M163" s="33" t="str">
        <f t="shared" si="23"/>
        <v/>
      </c>
      <c r="N163" s="33" t="str">
        <f>IF($F163="J-Mups",VLOOKUP($B163,アルファベット!B:C,2,0),"")</f>
        <v/>
      </c>
      <c r="O163" s="33" t="str">
        <f t="shared" si="21"/>
        <v/>
      </c>
      <c r="P163" s="33" t="str">
        <f>IF($F163="J-Mups",VLOOKUP($A163,ヤマト入庫用!A:H,6,0),"")</f>
        <v/>
      </c>
      <c r="Q163" s="33" t="str">
        <f t="shared" si="22"/>
        <v/>
      </c>
      <c r="R163" s="21" t="str">
        <f>IF($F163="J-Mups",VLOOKUP($A163,ヤマト入庫用!A:I,9,0),"")</f>
        <v/>
      </c>
    </row>
    <row r="164" spans="1:18">
      <c r="A164" s="21">
        <v>163</v>
      </c>
      <c r="B164" s="34" t="str">
        <f>IF(D164&lt;&gt;"",VLOOKUP($A164,ヤマト入庫用!$A:$M,2),"")</f>
        <v/>
      </c>
      <c r="C164" s="21"/>
      <c r="D164" s="35" t="str">
        <f>VLOOKUP($A164,ヤマト入庫用!$A:$M,4)&amp;""</f>
        <v/>
      </c>
      <c r="E164" s="22" t="str">
        <f>IF(D164&lt;&gt;"",VLOOKUP($A164,ヤマト入庫用!$A:$M,5),"")</f>
        <v/>
      </c>
      <c r="F164" s="33" t="str">
        <f>VLOOKUP($A164,ヤマト入庫用!$A:$M,10)&amp;""</f>
        <v/>
      </c>
      <c r="G164" s="33" t="str">
        <f>VLOOKUP($A164,ヤマト入庫用!$A:$M,11)&amp;""</f>
        <v/>
      </c>
      <c r="H164" s="33" t="str">
        <f>VLOOKUP($A164,ヤマト入庫用!$A:$M,12)&amp;""</f>
        <v/>
      </c>
      <c r="J164" s="44" t="str">
        <f t="shared" si="18"/>
        <v/>
      </c>
      <c r="K164" s="33" t="str">
        <f t="shared" si="19"/>
        <v/>
      </c>
      <c r="L164" s="33" t="str">
        <f t="shared" si="20"/>
        <v/>
      </c>
      <c r="M164" s="33" t="str">
        <f t="shared" si="23"/>
        <v/>
      </c>
      <c r="N164" s="33" t="str">
        <f>IF($F164="J-Mups",VLOOKUP($B164,アルファベット!B:C,2,0),"")</f>
        <v/>
      </c>
      <c r="O164" s="33" t="str">
        <f t="shared" si="21"/>
        <v/>
      </c>
      <c r="P164" s="33" t="str">
        <f>IF($F164="J-Mups",VLOOKUP($A164,ヤマト入庫用!A:H,6,0),"")</f>
        <v/>
      </c>
      <c r="Q164" s="33" t="str">
        <f t="shared" si="22"/>
        <v/>
      </c>
      <c r="R164" s="21" t="str">
        <f>IF($F164="J-Mups",VLOOKUP($A164,ヤマト入庫用!A:I,9,0),"")</f>
        <v/>
      </c>
    </row>
    <row r="165" spans="1:18">
      <c r="A165" s="21">
        <v>164</v>
      </c>
      <c r="B165" s="34" t="str">
        <f>IF(D165&lt;&gt;"",VLOOKUP($A165,ヤマト入庫用!$A:$M,2),"")</f>
        <v/>
      </c>
      <c r="C165" s="21"/>
      <c r="D165" s="35" t="str">
        <f>VLOOKUP($A165,ヤマト入庫用!$A:$M,4)&amp;""</f>
        <v/>
      </c>
      <c r="E165" s="22" t="str">
        <f>IF(D165&lt;&gt;"",VLOOKUP($A165,ヤマト入庫用!$A:$M,5),"")</f>
        <v/>
      </c>
      <c r="F165" s="33" t="str">
        <f>VLOOKUP($A165,ヤマト入庫用!$A:$M,10)&amp;""</f>
        <v/>
      </c>
      <c r="G165" s="33" t="str">
        <f>VLOOKUP($A165,ヤマト入庫用!$A:$M,11)&amp;""</f>
        <v/>
      </c>
      <c r="H165" s="33" t="str">
        <f>VLOOKUP($A165,ヤマト入庫用!$A:$M,12)&amp;""</f>
        <v/>
      </c>
      <c r="J165" s="44" t="str">
        <f t="shared" si="18"/>
        <v/>
      </c>
      <c r="K165" s="33" t="str">
        <f t="shared" si="19"/>
        <v/>
      </c>
      <c r="L165" s="33" t="str">
        <f t="shared" si="20"/>
        <v/>
      </c>
      <c r="M165" s="33" t="str">
        <f t="shared" si="23"/>
        <v/>
      </c>
      <c r="N165" s="33" t="str">
        <f>IF($F165="J-Mups",VLOOKUP($B165,アルファベット!B:C,2,0),"")</f>
        <v/>
      </c>
      <c r="O165" s="33" t="str">
        <f t="shared" si="21"/>
        <v/>
      </c>
      <c r="P165" s="33" t="str">
        <f>IF($F165="J-Mups",VLOOKUP($A165,ヤマト入庫用!A:H,6,0),"")</f>
        <v/>
      </c>
      <c r="Q165" s="33" t="str">
        <f t="shared" si="22"/>
        <v/>
      </c>
      <c r="R165" s="21" t="str">
        <f>IF($F165="J-Mups",VLOOKUP($A165,ヤマト入庫用!A:I,9,0),"")</f>
        <v/>
      </c>
    </row>
    <row r="166" spans="1:18">
      <c r="A166" s="21">
        <v>165</v>
      </c>
      <c r="B166" s="34" t="str">
        <f>IF(D166&lt;&gt;"",VLOOKUP($A166,ヤマト入庫用!$A:$M,2),"")</f>
        <v/>
      </c>
      <c r="C166" s="21"/>
      <c r="D166" s="35" t="str">
        <f>VLOOKUP($A166,ヤマト入庫用!$A:$M,4)&amp;""</f>
        <v/>
      </c>
      <c r="E166" s="22" t="str">
        <f>IF(D166&lt;&gt;"",VLOOKUP($A166,ヤマト入庫用!$A:$M,5),"")</f>
        <v/>
      </c>
      <c r="F166" s="33" t="str">
        <f>VLOOKUP($A166,ヤマト入庫用!$A:$M,10)&amp;""</f>
        <v/>
      </c>
      <c r="G166" s="33" t="str">
        <f>VLOOKUP($A166,ヤマト入庫用!$A:$M,11)&amp;""</f>
        <v/>
      </c>
      <c r="H166" s="33" t="str">
        <f>VLOOKUP($A166,ヤマト入庫用!$A:$M,12)&amp;""</f>
        <v/>
      </c>
      <c r="J166" s="44" t="str">
        <f t="shared" si="18"/>
        <v/>
      </c>
      <c r="K166" s="33" t="str">
        <f t="shared" si="19"/>
        <v/>
      </c>
      <c r="L166" s="33" t="str">
        <f t="shared" si="20"/>
        <v/>
      </c>
      <c r="M166" s="33" t="str">
        <f t="shared" si="23"/>
        <v/>
      </c>
      <c r="N166" s="33" t="str">
        <f>IF($F166="J-Mups",VLOOKUP($B166,アルファベット!B:C,2,0),"")</f>
        <v/>
      </c>
      <c r="O166" s="33" t="str">
        <f t="shared" si="21"/>
        <v/>
      </c>
      <c r="P166" s="33" t="str">
        <f>IF($F166="J-Mups",VLOOKUP($A166,ヤマト入庫用!A:H,6,0),"")</f>
        <v/>
      </c>
      <c r="Q166" s="33" t="str">
        <f t="shared" si="22"/>
        <v/>
      </c>
      <c r="R166" s="21" t="str">
        <f>IF($F166="J-Mups",VLOOKUP($A166,ヤマト入庫用!A:I,9,0),"")</f>
        <v/>
      </c>
    </row>
    <row r="167" spans="1:18">
      <c r="A167" s="21">
        <v>166</v>
      </c>
      <c r="B167" s="34" t="str">
        <f>IF(D167&lt;&gt;"",VLOOKUP($A167,ヤマト入庫用!$A:$M,2),"")</f>
        <v/>
      </c>
      <c r="C167" s="21"/>
      <c r="D167" s="35" t="str">
        <f>VLOOKUP($A167,ヤマト入庫用!$A:$M,4)&amp;""</f>
        <v/>
      </c>
      <c r="E167" s="22" t="str">
        <f>IF(D167&lt;&gt;"",VLOOKUP($A167,ヤマト入庫用!$A:$M,5),"")</f>
        <v/>
      </c>
      <c r="F167" s="33" t="str">
        <f>VLOOKUP($A167,ヤマト入庫用!$A:$M,10)&amp;""</f>
        <v/>
      </c>
      <c r="G167" s="33" t="str">
        <f>VLOOKUP($A167,ヤマト入庫用!$A:$M,11)&amp;""</f>
        <v/>
      </c>
      <c r="H167" s="33" t="str">
        <f>VLOOKUP($A167,ヤマト入庫用!$A:$M,12)&amp;""</f>
        <v/>
      </c>
      <c r="J167" s="44" t="str">
        <f t="shared" si="18"/>
        <v/>
      </c>
      <c r="K167" s="33" t="str">
        <f t="shared" si="19"/>
        <v/>
      </c>
      <c r="L167" s="33" t="str">
        <f t="shared" si="20"/>
        <v/>
      </c>
      <c r="M167" s="33" t="str">
        <f t="shared" si="23"/>
        <v/>
      </c>
      <c r="N167" s="33" t="str">
        <f>IF($F167="J-Mups",VLOOKUP($B167,アルファベット!B:C,2,0),"")</f>
        <v/>
      </c>
      <c r="O167" s="33" t="str">
        <f t="shared" si="21"/>
        <v/>
      </c>
      <c r="P167" s="33" t="str">
        <f>IF($F167="J-Mups",VLOOKUP($A167,ヤマト入庫用!A:H,6,0),"")</f>
        <v/>
      </c>
      <c r="Q167" s="33" t="str">
        <f t="shared" si="22"/>
        <v/>
      </c>
      <c r="R167" s="21" t="str">
        <f>IF($F167="J-Mups",VLOOKUP($A167,ヤマト入庫用!A:I,9,0),"")</f>
        <v/>
      </c>
    </row>
    <row r="168" spans="1:18">
      <c r="A168" s="21">
        <v>167</v>
      </c>
      <c r="B168" s="34" t="str">
        <f>IF(D168&lt;&gt;"",VLOOKUP($A168,ヤマト入庫用!$A:$M,2),"")</f>
        <v/>
      </c>
      <c r="C168" s="21"/>
      <c r="D168" s="35" t="str">
        <f>VLOOKUP($A168,ヤマト入庫用!$A:$M,4)&amp;""</f>
        <v/>
      </c>
      <c r="E168" s="22" t="str">
        <f>IF(D168&lt;&gt;"",VLOOKUP($A168,ヤマト入庫用!$A:$M,5),"")</f>
        <v/>
      </c>
      <c r="F168" s="33" t="str">
        <f>VLOOKUP($A168,ヤマト入庫用!$A:$M,10)&amp;""</f>
        <v/>
      </c>
      <c r="G168" s="33" t="str">
        <f>VLOOKUP($A168,ヤマト入庫用!$A:$M,11)&amp;""</f>
        <v/>
      </c>
      <c r="H168" s="33" t="str">
        <f>VLOOKUP($A168,ヤマト入庫用!$A:$M,12)&amp;""</f>
        <v/>
      </c>
      <c r="J168" s="44" t="str">
        <f t="shared" si="18"/>
        <v/>
      </c>
      <c r="K168" s="33" t="str">
        <f t="shared" si="19"/>
        <v/>
      </c>
      <c r="L168" s="33" t="str">
        <f t="shared" si="20"/>
        <v/>
      </c>
      <c r="M168" s="33" t="str">
        <f t="shared" si="23"/>
        <v/>
      </c>
      <c r="N168" s="33" t="str">
        <f>IF($F168="J-Mups",VLOOKUP($B168,アルファベット!B:C,2,0),"")</f>
        <v/>
      </c>
      <c r="O168" s="33" t="str">
        <f t="shared" si="21"/>
        <v/>
      </c>
      <c r="P168" s="33" t="str">
        <f>IF($F168="J-Mups",VLOOKUP($A168,ヤマト入庫用!A:H,6,0),"")</f>
        <v/>
      </c>
      <c r="Q168" s="33" t="str">
        <f t="shared" si="22"/>
        <v/>
      </c>
      <c r="R168" s="21" t="str">
        <f>IF($F168="J-Mups",VLOOKUP($A168,ヤマト入庫用!A:I,9,0),"")</f>
        <v/>
      </c>
    </row>
    <row r="169" spans="1:18">
      <c r="A169" s="21">
        <v>168</v>
      </c>
      <c r="B169" s="34" t="str">
        <f>IF(D169&lt;&gt;"",VLOOKUP($A169,ヤマト入庫用!$A:$M,2),"")</f>
        <v/>
      </c>
      <c r="C169" s="21"/>
      <c r="D169" s="35" t="str">
        <f>VLOOKUP($A169,ヤマト入庫用!$A:$M,4)&amp;""</f>
        <v/>
      </c>
      <c r="E169" s="22" t="str">
        <f>IF(D169&lt;&gt;"",VLOOKUP($A169,ヤマト入庫用!$A:$M,5),"")</f>
        <v/>
      </c>
      <c r="F169" s="33" t="str">
        <f>VLOOKUP($A169,ヤマト入庫用!$A:$M,10)&amp;""</f>
        <v/>
      </c>
      <c r="G169" s="33" t="str">
        <f>VLOOKUP($A169,ヤマト入庫用!$A:$M,11)&amp;""</f>
        <v/>
      </c>
      <c r="H169" s="33" t="str">
        <f>VLOOKUP($A169,ヤマト入庫用!$A:$M,12)&amp;""</f>
        <v/>
      </c>
      <c r="J169" s="44" t="str">
        <f t="shared" si="18"/>
        <v/>
      </c>
      <c r="K169" s="33" t="str">
        <f t="shared" si="19"/>
        <v/>
      </c>
      <c r="L169" s="33" t="str">
        <f t="shared" si="20"/>
        <v/>
      </c>
      <c r="M169" s="33" t="str">
        <f t="shared" si="23"/>
        <v/>
      </c>
      <c r="N169" s="33" t="str">
        <f>IF($F169="J-Mups",VLOOKUP($B169,アルファベット!B:C,2,0),"")</f>
        <v/>
      </c>
      <c r="O169" s="33" t="str">
        <f t="shared" si="21"/>
        <v/>
      </c>
      <c r="P169" s="33" t="str">
        <f>IF($F169="J-Mups",VLOOKUP($A169,ヤマト入庫用!A:H,6,0),"")</f>
        <v/>
      </c>
      <c r="Q169" s="33" t="str">
        <f t="shared" si="22"/>
        <v/>
      </c>
      <c r="R169" s="21" t="str">
        <f>IF($F169="J-Mups",VLOOKUP($A169,ヤマト入庫用!A:I,9,0),"")</f>
        <v/>
      </c>
    </row>
    <row r="170" spans="1:18">
      <c r="A170" s="21">
        <v>169</v>
      </c>
      <c r="B170" s="34" t="str">
        <f>IF(D170&lt;&gt;"",VLOOKUP($A170,ヤマト入庫用!$A:$M,2),"")</f>
        <v/>
      </c>
      <c r="C170" s="21"/>
      <c r="D170" s="35" t="str">
        <f>VLOOKUP($A170,ヤマト入庫用!$A:$M,4)&amp;""</f>
        <v/>
      </c>
      <c r="E170" s="22" t="str">
        <f>IF(D170&lt;&gt;"",VLOOKUP($A170,ヤマト入庫用!$A:$M,5),"")</f>
        <v/>
      </c>
      <c r="F170" s="33" t="str">
        <f>VLOOKUP($A170,ヤマト入庫用!$A:$M,10)&amp;""</f>
        <v/>
      </c>
      <c r="G170" s="33" t="str">
        <f>VLOOKUP($A170,ヤマト入庫用!$A:$M,11)&amp;""</f>
        <v/>
      </c>
      <c r="H170" s="33" t="str">
        <f>VLOOKUP($A170,ヤマト入庫用!$A:$M,12)&amp;""</f>
        <v/>
      </c>
      <c r="J170" s="44" t="str">
        <f t="shared" si="18"/>
        <v/>
      </c>
      <c r="K170" s="33" t="str">
        <f t="shared" si="19"/>
        <v/>
      </c>
      <c r="L170" s="33" t="str">
        <f t="shared" si="20"/>
        <v/>
      </c>
      <c r="M170" s="33" t="str">
        <f t="shared" si="23"/>
        <v/>
      </c>
      <c r="N170" s="33" t="str">
        <f>IF($F170="J-Mups",VLOOKUP($B170,アルファベット!B:C,2,0),"")</f>
        <v/>
      </c>
      <c r="O170" s="33" t="str">
        <f t="shared" si="21"/>
        <v/>
      </c>
      <c r="P170" s="33" t="str">
        <f>IF($F170="J-Mups",VLOOKUP($A170,ヤマト入庫用!A:H,6,0),"")</f>
        <v/>
      </c>
      <c r="Q170" s="33" t="str">
        <f t="shared" si="22"/>
        <v/>
      </c>
      <c r="R170" s="21" t="str">
        <f>IF($F170="J-Mups",VLOOKUP($A170,ヤマト入庫用!A:I,9,0),"")</f>
        <v/>
      </c>
    </row>
    <row r="171" spans="1:18">
      <c r="A171" s="21">
        <v>170</v>
      </c>
      <c r="B171" s="34" t="str">
        <f>IF(D171&lt;&gt;"",VLOOKUP($A171,ヤマト入庫用!$A:$M,2),"")</f>
        <v/>
      </c>
      <c r="C171" s="21"/>
      <c r="D171" s="35" t="str">
        <f>VLOOKUP($A171,ヤマト入庫用!$A:$M,4)&amp;""</f>
        <v/>
      </c>
      <c r="E171" s="22" t="str">
        <f>IF(D171&lt;&gt;"",VLOOKUP($A171,ヤマト入庫用!$A:$M,5),"")</f>
        <v/>
      </c>
      <c r="F171" s="33" t="str">
        <f>VLOOKUP($A171,ヤマト入庫用!$A:$M,10)&amp;""</f>
        <v/>
      </c>
      <c r="G171" s="33" t="str">
        <f>VLOOKUP($A171,ヤマト入庫用!$A:$M,11)&amp;""</f>
        <v/>
      </c>
      <c r="H171" s="33" t="str">
        <f>VLOOKUP($A171,ヤマト入庫用!$A:$M,12)&amp;""</f>
        <v/>
      </c>
      <c r="J171" s="44" t="str">
        <f t="shared" si="18"/>
        <v/>
      </c>
      <c r="K171" s="33" t="str">
        <f t="shared" si="19"/>
        <v/>
      </c>
      <c r="L171" s="33" t="str">
        <f t="shared" si="20"/>
        <v/>
      </c>
      <c r="M171" s="33" t="str">
        <f t="shared" si="23"/>
        <v/>
      </c>
      <c r="N171" s="33" t="str">
        <f>IF($F171="J-Mups",VLOOKUP($B171,アルファベット!B:C,2,0),"")</f>
        <v/>
      </c>
      <c r="O171" s="33" t="str">
        <f t="shared" si="21"/>
        <v/>
      </c>
      <c r="P171" s="33" t="str">
        <f>IF($F171="J-Mups",VLOOKUP($A171,ヤマト入庫用!A:H,6,0),"")</f>
        <v/>
      </c>
      <c r="Q171" s="33" t="str">
        <f t="shared" si="22"/>
        <v/>
      </c>
      <c r="R171" s="21" t="str">
        <f>IF($F171="J-Mups",VLOOKUP($A171,ヤマト入庫用!A:I,9,0),"")</f>
        <v/>
      </c>
    </row>
    <row r="172" spans="1:18">
      <c r="A172" s="21">
        <v>171</v>
      </c>
      <c r="B172" s="34" t="str">
        <f>IF(D172&lt;&gt;"",VLOOKUP($A172,ヤマト入庫用!$A:$M,2),"")</f>
        <v/>
      </c>
      <c r="C172" s="21"/>
      <c r="D172" s="35" t="str">
        <f>VLOOKUP($A172,ヤマト入庫用!$A:$M,4)&amp;""</f>
        <v/>
      </c>
      <c r="E172" s="22" t="str">
        <f>IF(D172&lt;&gt;"",VLOOKUP($A172,ヤマト入庫用!$A:$M,5),"")</f>
        <v/>
      </c>
      <c r="F172" s="33" t="str">
        <f>VLOOKUP($A172,ヤマト入庫用!$A:$M,10)&amp;""</f>
        <v/>
      </c>
      <c r="G172" s="33" t="str">
        <f>VLOOKUP($A172,ヤマト入庫用!$A:$M,11)&amp;""</f>
        <v/>
      </c>
      <c r="H172" s="33" t="str">
        <f>VLOOKUP($A172,ヤマト入庫用!$A:$M,12)&amp;""</f>
        <v/>
      </c>
      <c r="J172" s="44" t="str">
        <f t="shared" si="18"/>
        <v/>
      </c>
      <c r="K172" s="33" t="str">
        <f t="shared" si="19"/>
        <v/>
      </c>
      <c r="L172" s="33" t="str">
        <f t="shared" si="20"/>
        <v/>
      </c>
      <c r="M172" s="33" t="str">
        <f t="shared" si="23"/>
        <v/>
      </c>
      <c r="N172" s="33" t="str">
        <f>IF($F172="J-Mups",VLOOKUP($B172,アルファベット!B:C,2,0),"")</f>
        <v/>
      </c>
      <c r="O172" s="33" t="str">
        <f t="shared" si="21"/>
        <v/>
      </c>
      <c r="P172" s="33" t="str">
        <f>IF($F172="J-Mups",VLOOKUP($A172,ヤマト入庫用!A:H,6,0),"")</f>
        <v/>
      </c>
      <c r="Q172" s="33" t="str">
        <f t="shared" si="22"/>
        <v/>
      </c>
      <c r="R172" s="21" t="str">
        <f>IF($F172="J-Mups",VLOOKUP($A172,ヤマト入庫用!A:I,9,0),"")</f>
        <v/>
      </c>
    </row>
    <row r="173" spans="1:18">
      <c r="A173" s="21">
        <v>172</v>
      </c>
      <c r="B173" s="34" t="str">
        <f>IF(D173&lt;&gt;"",VLOOKUP($A173,ヤマト入庫用!$A:$M,2),"")</f>
        <v/>
      </c>
      <c r="C173" s="21"/>
      <c r="D173" s="35" t="str">
        <f>VLOOKUP($A173,ヤマト入庫用!$A:$M,4)&amp;""</f>
        <v/>
      </c>
      <c r="E173" s="22" t="str">
        <f>IF(D173&lt;&gt;"",VLOOKUP($A173,ヤマト入庫用!$A:$M,5),"")</f>
        <v/>
      </c>
      <c r="F173" s="33" t="str">
        <f>VLOOKUP($A173,ヤマト入庫用!$A:$M,10)&amp;""</f>
        <v/>
      </c>
      <c r="G173" s="33" t="str">
        <f>VLOOKUP($A173,ヤマト入庫用!$A:$M,11)&amp;""</f>
        <v/>
      </c>
      <c r="H173" s="33" t="str">
        <f>VLOOKUP($A173,ヤマト入庫用!$A:$M,12)&amp;""</f>
        <v/>
      </c>
      <c r="J173" s="44" t="str">
        <f t="shared" si="18"/>
        <v/>
      </c>
      <c r="K173" s="33" t="str">
        <f t="shared" si="19"/>
        <v/>
      </c>
      <c r="L173" s="33" t="str">
        <f t="shared" si="20"/>
        <v/>
      </c>
      <c r="M173" s="33" t="str">
        <f t="shared" si="23"/>
        <v/>
      </c>
      <c r="N173" s="33" t="str">
        <f>IF($F173="J-Mups",VLOOKUP($B173,アルファベット!B:C,2,0),"")</f>
        <v/>
      </c>
      <c r="O173" s="33" t="str">
        <f t="shared" si="21"/>
        <v/>
      </c>
      <c r="P173" s="33" t="str">
        <f>IF($F173="J-Mups",VLOOKUP($A173,ヤマト入庫用!A:H,6,0),"")</f>
        <v/>
      </c>
      <c r="Q173" s="33" t="str">
        <f t="shared" si="22"/>
        <v/>
      </c>
      <c r="R173" s="21" t="str">
        <f>IF($F173="J-Mups",VLOOKUP($A173,ヤマト入庫用!A:I,9,0),"")</f>
        <v/>
      </c>
    </row>
    <row r="174" spans="1:18">
      <c r="A174" s="21">
        <v>173</v>
      </c>
      <c r="B174" s="34" t="str">
        <f>IF(D174&lt;&gt;"",VLOOKUP($A174,ヤマト入庫用!$A:$M,2),"")</f>
        <v/>
      </c>
      <c r="C174" s="21"/>
      <c r="D174" s="35" t="str">
        <f>VLOOKUP($A174,ヤマト入庫用!$A:$M,4)&amp;""</f>
        <v/>
      </c>
      <c r="E174" s="22" t="str">
        <f>IF(D174&lt;&gt;"",VLOOKUP($A174,ヤマト入庫用!$A:$M,5),"")</f>
        <v/>
      </c>
      <c r="F174" s="33" t="str">
        <f>VLOOKUP($A174,ヤマト入庫用!$A:$M,10)&amp;""</f>
        <v/>
      </c>
      <c r="G174" s="33" t="str">
        <f>VLOOKUP($A174,ヤマト入庫用!$A:$M,11)&amp;""</f>
        <v/>
      </c>
      <c r="H174" s="33" t="str">
        <f>VLOOKUP($A174,ヤマト入庫用!$A:$M,12)&amp;""</f>
        <v/>
      </c>
      <c r="J174" s="44" t="str">
        <f t="shared" si="18"/>
        <v/>
      </c>
      <c r="K174" s="33" t="str">
        <f t="shared" si="19"/>
        <v/>
      </c>
      <c r="L174" s="33" t="str">
        <f t="shared" si="20"/>
        <v/>
      </c>
      <c r="M174" s="33" t="str">
        <f t="shared" si="23"/>
        <v/>
      </c>
      <c r="N174" s="33" t="str">
        <f>IF($F174="J-Mups",VLOOKUP($B174,アルファベット!B:C,2,0),"")</f>
        <v/>
      </c>
      <c r="O174" s="33" t="str">
        <f t="shared" si="21"/>
        <v/>
      </c>
      <c r="P174" s="33" t="str">
        <f>IF($F174="J-Mups",VLOOKUP($A174,ヤマト入庫用!A:H,6,0),"")</f>
        <v/>
      </c>
      <c r="Q174" s="33" t="str">
        <f t="shared" si="22"/>
        <v/>
      </c>
      <c r="R174" s="21" t="str">
        <f>IF($F174="J-Mups",VLOOKUP($A174,ヤマト入庫用!A:I,9,0),"")</f>
        <v/>
      </c>
    </row>
    <row r="175" spans="1:18">
      <c r="A175" s="21">
        <v>174</v>
      </c>
      <c r="B175" s="34" t="str">
        <f>IF(D175&lt;&gt;"",VLOOKUP($A175,ヤマト入庫用!$A:$M,2),"")</f>
        <v/>
      </c>
      <c r="C175" s="21"/>
      <c r="D175" s="35" t="str">
        <f>VLOOKUP($A175,ヤマト入庫用!$A:$M,4)&amp;""</f>
        <v/>
      </c>
      <c r="E175" s="22" t="str">
        <f>IF(D175&lt;&gt;"",VLOOKUP($A175,ヤマト入庫用!$A:$M,5),"")</f>
        <v/>
      </c>
      <c r="F175" s="33" t="str">
        <f>VLOOKUP($A175,ヤマト入庫用!$A:$M,10)&amp;""</f>
        <v/>
      </c>
      <c r="G175" s="33" t="str">
        <f>VLOOKUP($A175,ヤマト入庫用!$A:$M,11)&amp;""</f>
        <v/>
      </c>
      <c r="H175" s="33" t="str">
        <f>VLOOKUP($A175,ヤマト入庫用!$A:$M,12)&amp;""</f>
        <v/>
      </c>
      <c r="J175" s="44" t="str">
        <f t="shared" si="18"/>
        <v/>
      </c>
      <c r="K175" s="33" t="str">
        <f t="shared" si="19"/>
        <v/>
      </c>
      <c r="L175" s="33" t="str">
        <f t="shared" si="20"/>
        <v/>
      </c>
      <c r="M175" s="33" t="str">
        <f t="shared" si="23"/>
        <v/>
      </c>
      <c r="N175" s="33" t="str">
        <f>IF($F175="J-Mups",VLOOKUP($B175,アルファベット!B:C,2,0),"")</f>
        <v/>
      </c>
      <c r="O175" s="33" t="str">
        <f t="shared" si="21"/>
        <v/>
      </c>
      <c r="P175" s="33" t="str">
        <f>IF($F175="J-Mups",VLOOKUP($A175,ヤマト入庫用!A:H,6,0),"")</f>
        <v/>
      </c>
      <c r="Q175" s="33" t="str">
        <f t="shared" si="22"/>
        <v/>
      </c>
      <c r="R175" s="21" t="str">
        <f>IF($F175="J-Mups",VLOOKUP($A175,ヤマト入庫用!A:I,9,0),"")</f>
        <v/>
      </c>
    </row>
    <row r="176" spans="1:18">
      <c r="A176" s="21">
        <v>175</v>
      </c>
      <c r="B176" s="34" t="str">
        <f>IF(D176&lt;&gt;"",VLOOKUP($A176,ヤマト入庫用!$A:$M,2),"")</f>
        <v/>
      </c>
      <c r="C176" s="21"/>
      <c r="D176" s="35" t="str">
        <f>VLOOKUP($A176,ヤマト入庫用!$A:$M,4)&amp;""</f>
        <v/>
      </c>
      <c r="E176" s="22" t="str">
        <f>IF(D176&lt;&gt;"",VLOOKUP($A176,ヤマト入庫用!$A:$M,5),"")</f>
        <v/>
      </c>
      <c r="F176" s="33" t="str">
        <f>VLOOKUP($A176,ヤマト入庫用!$A:$M,10)&amp;""</f>
        <v/>
      </c>
      <c r="G176" s="33" t="str">
        <f>VLOOKUP($A176,ヤマト入庫用!$A:$M,11)&amp;""</f>
        <v/>
      </c>
      <c r="H176" s="33" t="str">
        <f>VLOOKUP($A176,ヤマト入庫用!$A:$M,12)&amp;""</f>
        <v/>
      </c>
      <c r="J176" s="44" t="str">
        <f t="shared" si="18"/>
        <v/>
      </c>
      <c r="K176" s="33" t="str">
        <f t="shared" si="19"/>
        <v/>
      </c>
      <c r="L176" s="33" t="str">
        <f t="shared" si="20"/>
        <v/>
      </c>
      <c r="M176" s="33" t="str">
        <f t="shared" si="23"/>
        <v/>
      </c>
      <c r="N176" s="33" t="str">
        <f>IF($F176="J-Mups",VLOOKUP($B176,アルファベット!B:C,2,0),"")</f>
        <v/>
      </c>
      <c r="O176" s="33" t="str">
        <f t="shared" si="21"/>
        <v/>
      </c>
      <c r="P176" s="33" t="str">
        <f>IF($F176="J-Mups",VLOOKUP($A176,ヤマト入庫用!A:H,6,0),"")</f>
        <v/>
      </c>
      <c r="Q176" s="33" t="str">
        <f t="shared" si="22"/>
        <v/>
      </c>
      <c r="R176" s="21" t="str">
        <f>IF($F176="J-Mups",VLOOKUP($A176,ヤマト入庫用!A:I,9,0),"")</f>
        <v/>
      </c>
    </row>
    <row r="177" spans="1:18">
      <c r="A177" s="21">
        <v>176</v>
      </c>
      <c r="B177" s="34" t="str">
        <f>IF(D177&lt;&gt;"",VLOOKUP($A177,ヤマト入庫用!$A:$M,2),"")</f>
        <v/>
      </c>
      <c r="C177" s="21"/>
      <c r="D177" s="35" t="str">
        <f>VLOOKUP($A177,ヤマト入庫用!$A:$M,4)&amp;""</f>
        <v/>
      </c>
      <c r="E177" s="22" t="str">
        <f>IF(D177&lt;&gt;"",VLOOKUP($A177,ヤマト入庫用!$A:$M,5),"")</f>
        <v/>
      </c>
      <c r="F177" s="33" t="str">
        <f>VLOOKUP($A177,ヤマト入庫用!$A:$M,10)&amp;""</f>
        <v/>
      </c>
      <c r="G177" s="33" t="str">
        <f>VLOOKUP($A177,ヤマト入庫用!$A:$M,11)&amp;""</f>
        <v/>
      </c>
      <c r="H177" s="33" t="str">
        <f>VLOOKUP($A177,ヤマト入庫用!$A:$M,12)&amp;""</f>
        <v/>
      </c>
      <c r="J177" s="44" t="str">
        <f t="shared" si="18"/>
        <v/>
      </c>
      <c r="K177" s="33" t="str">
        <f t="shared" si="19"/>
        <v/>
      </c>
      <c r="L177" s="33" t="str">
        <f t="shared" si="20"/>
        <v/>
      </c>
      <c r="M177" s="33" t="str">
        <f t="shared" si="23"/>
        <v/>
      </c>
      <c r="N177" s="33" t="str">
        <f>IF($F177="J-Mups",VLOOKUP($B177,アルファベット!B:C,2,0),"")</f>
        <v/>
      </c>
      <c r="O177" s="33" t="str">
        <f t="shared" si="21"/>
        <v/>
      </c>
      <c r="P177" s="33" t="str">
        <f>IF($F177="J-Mups",VLOOKUP($A177,ヤマト入庫用!A:H,6,0),"")</f>
        <v/>
      </c>
      <c r="Q177" s="33" t="str">
        <f t="shared" si="22"/>
        <v/>
      </c>
      <c r="R177" s="21" t="str">
        <f>IF($F177="J-Mups",VLOOKUP($A177,ヤマト入庫用!A:I,9,0),"")</f>
        <v/>
      </c>
    </row>
    <row r="178" spans="1:18">
      <c r="A178" s="21">
        <v>177</v>
      </c>
      <c r="B178" s="34" t="str">
        <f>IF(D178&lt;&gt;"",VLOOKUP($A178,ヤマト入庫用!$A:$M,2),"")</f>
        <v/>
      </c>
      <c r="C178" s="21"/>
      <c r="D178" s="35" t="str">
        <f>VLOOKUP($A178,ヤマト入庫用!$A:$M,4)&amp;""</f>
        <v/>
      </c>
      <c r="E178" s="22" t="str">
        <f>IF(D178&lt;&gt;"",VLOOKUP($A178,ヤマト入庫用!$A:$M,5),"")</f>
        <v/>
      </c>
      <c r="F178" s="33" t="str">
        <f>VLOOKUP($A178,ヤマト入庫用!$A:$M,10)&amp;""</f>
        <v/>
      </c>
      <c r="G178" s="33" t="str">
        <f>VLOOKUP($A178,ヤマト入庫用!$A:$M,11)&amp;""</f>
        <v/>
      </c>
      <c r="H178" s="33" t="str">
        <f>VLOOKUP($A178,ヤマト入庫用!$A:$M,12)&amp;""</f>
        <v/>
      </c>
      <c r="J178" s="44" t="str">
        <f t="shared" si="18"/>
        <v/>
      </c>
      <c r="K178" s="33" t="str">
        <f t="shared" si="19"/>
        <v/>
      </c>
      <c r="L178" s="33" t="str">
        <f t="shared" si="20"/>
        <v/>
      </c>
      <c r="M178" s="33" t="str">
        <f t="shared" si="23"/>
        <v/>
      </c>
      <c r="N178" s="33" t="str">
        <f>IF($F178="J-Mups",VLOOKUP($B178,アルファベット!B:C,2,0),"")</f>
        <v/>
      </c>
      <c r="O178" s="33" t="str">
        <f t="shared" si="21"/>
        <v/>
      </c>
      <c r="P178" s="33" t="str">
        <f>IF($F178="J-Mups",VLOOKUP($A178,ヤマト入庫用!A:H,6,0),"")</f>
        <v/>
      </c>
      <c r="Q178" s="33" t="str">
        <f t="shared" si="22"/>
        <v/>
      </c>
      <c r="R178" s="21" t="str">
        <f>IF($F178="J-Mups",VLOOKUP($A178,ヤマト入庫用!A:I,9,0),"")</f>
        <v/>
      </c>
    </row>
    <row r="179" spans="1:18">
      <c r="A179" s="21">
        <v>178</v>
      </c>
      <c r="B179" s="34" t="str">
        <f>IF(D179&lt;&gt;"",VLOOKUP($A179,ヤマト入庫用!$A:$M,2),"")</f>
        <v/>
      </c>
      <c r="C179" s="21"/>
      <c r="D179" s="35" t="str">
        <f>VLOOKUP($A179,ヤマト入庫用!$A:$M,4)&amp;""</f>
        <v/>
      </c>
      <c r="E179" s="22" t="str">
        <f>IF(D179&lt;&gt;"",VLOOKUP($A179,ヤマト入庫用!$A:$M,5),"")</f>
        <v/>
      </c>
      <c r="F179" s="33" t="str">
        <f>VLOOKUP($A179,ヤマト入庫用!$A:$M,10)&amp;""</f>
        <v/>
      </c>
      <c r="G179" s="33" t="str">
        <f>VLOOKUP($A179,ヤマト入庫用!$A:$M,11)&amp;""</f>
        <v/>
      </c>
      <c r="H179" s="33" t="str">
        <f>VLOOKUP($A179,ヤマト入庫用!$A:$M,12)&amp;""</f>
        <v/>
      </c>
      <c r="J179" s="44" t="str">
        <f t="shared" si="18"/>
        <v/>
      </c>
      <c r="K179" s="33" t="str">
        <f t="shared" si="19"/>
        <v/>
      </c>
      <c r="L179" s="33" t="str">
        <f t="shared" si="20"/>
        <v/>
      </c>
      <c r="M179" s="33" t="str">
        <f t="shared" si="23"/>
        <v/>
      </c>
      <c r="N179" s="33" t="str">
        <f>IF($F179="J-Mups",VLOOKUP($B179,アルファベット!B:C,2,0),"")</f>
        <v/>
      </c>
      <c r="O179" s="33" t="str">
        <f t="shared" si="21"/>
        <v/>
      </c>
      <c r="P179" s="33" t="str">
        <f>IF($F179="J-Mups",VLOOKUP($A179,ヤマト入庫用!A:H,6,0),"")</f>
        <v/>
      </c>
      <c r="Q179" s="33" t="str">
        <f t="shared" si="22"/>
        <v/>
      </c>
      <c r="R179" s="21" t="str">
        <f>IF($F179="J-Mups",VLOOKUP($A179,ヤマト入庫用!A:I,9,0),"")</f>
        <v/>
      </c>
    </row>
    <row r="180" spans="1:18">
      <c r="A180" s="21">
        <v>179</v>
      </c>
      <c r="B180" s="34" t="str">
        <f>IF(D180&lt;&gt;"",VLOOKUP($A180,ヤマト入庫用!$A:$M,2),"")</f>
        <v/>
      </c>
      <c r="C180" s="21"/>
      <c r="D180" s="35" t="str">
        <f>VLOOKUP($A180,ヤマト入庫用!$A:$M,4)&amp;""</f>
        <v/>
      </c>
      <c r="E180" s="22" t="str">
        <f>IF(D180&lt;&gt;"",VLOOKUP($A180,ヤマト入庫用!$A:$M,5),"")</f>
        <v/>
      </c>
      <c r="F180" s="33" t="str">
        <f>VLOOKUP($A180,ヤマト入庫用!$A:$M,10)&amp;""</f>
        <v/>
      </c>
      <c r="G180" s="33" t="str">
        <f>VLOOKUP($A180,ヤマト入庫用!$A:$M,11)&amp;""</f>
        <v/>
      </c>
      <c r="H180" s="33" t="str">
        <f>VLOOKUP($A180,ヤマト入庫用!$A:$M,12)&amp;""</f>
        <v/>
      </c>
      <c r="J180" s="44" t="str">
        <f t="shared" si="18"/>
        <v/>
      </c>
      <c r="K180" s="33" t="str">
        <f t="shared" si="19"/>
        <v/>
      </c>
      <c r="L180" s="33" t="str">
        <f t="shared" si="20"/>
        <v/>
      </c>
      <c r="M180" s="33" t="str">
        <f t="shared" si="23"/>
        <v/>
      </c>
      <c r="N180" s="33" t="str">
        <f>IF($F180="J-Mups",VLOOKUP($B180,アルファベット!B:C,2,0),"")</f>
        <v/>
      </c>
      <c r="O180" s="33" t="str">
        <f t="shared" si="21"/>
        <v/>
      </c>
      <c r="P180" s="33" t="str">
        <f>IF($F180="J-Mups",VLOOKUP($A180,ヤマト入庫用!A:H,6,0),"")</f>
        <v/>
      </c>
      <c r="Q180" s="33" t="str">
        <f t="shared" si="22"/>
        <v/>
      </c>
      <c r="R180" s="21" t="str">
        <f>IF($F180="J-Mups",VLOOKUP($A180,ヤマト入庫用!A:I,9,0),"")</f>
        <v/>
      </c>
    </row>
    <row r="181" spans="1:18">
      <c r="A181" s="21">
        <v>180</v>
      </c>
      <c r="B181" s="34" t="str">
        <f>IF(D181&lt;&gt;"",VLOOKUP($A181,ヤマト入庫用!$A:$M,2),"")</f>
        <v/>
      </c>
      <c r="C181" s="21"/>
      <c r="D181" s="35" t="str">
        <f>VLOOKUP($A181,ヤマト入庫用!$A:$M,4)&amp;""</f>
        <v/>
      </c>
      <c r="E181" s="22" t="str">
        <f>IF(D181&lt;&gt;"",VLOOKUP($A181,ヤマト入庫用!$A:$M,5),"")</f>
        <v/>
      </c>
      <c r="F181" s="33" t="str">
        <f>VLOOKUP($A181,ヤマト入庫用!$A:$M,10)&amp;""</f>
        <v/>
      </c>
      <c r="G181" s="33" t="str">
        <f>VLOOKUP($A181,ヤマト入庫用!$A:$M,11)&amp;""</f>
        <v/>
      </c>
      <c r="H181" s="33" t="str">
        <f>VLOOKUP($A181,ヤマト入庫用!$A:$M,12)&amp;""</f>
        <v/>
      </c>
      <c r="J181" s="44" t="str">
        <f t="shared" si="18"/>
        <v/>
      </c>
      <c r="K181" s="33" t="str">
        <f t="shared" si="19"/>
        <v/>
      </c>
      <c r="L181" s="33" t="str">
        <f t="shared" si="20"/>
        <v/>
      </c>
      <c r="M181" s="33" t="str">
        <f t="shared" si="23"/>
        <v/>
      </c>
      <c r="N181" s="33" t="str">
        <f>IF($F181="J-Mups",VLOOKUP($B181,アルファベット!B:C,2,0),"")</f>
        <v/>
      </c>
      <c r="O181" s="33" t="str">
        <f t="shared" si="21"/>
        <v/>
      </c>
      <c r="P181" s="33" t="str">
        <f>IF($F181="J-Mups",VLOOKUP($A181,ヤマト入庫用!A:H,6,0),"")</f>
        <v/>
      </c>
      <c r="Q181" s="33" t="str">
        <f t="shared" si="22"/>
        <v/>
      </c>
      <c r="R181" s="21" t="str">
        <f>IF($F181="J-Mups",VLOOKUP($A181,ヤマト入庫用!A:I,9,0),"")</f>
        <v/>
      </c>
    </row>
    <row r="182" spans="1:18">
      <c r="A182" s="21">
        <v>181</v>
      </c>
      <c r="B182" s="34" t="str">
        <f>IF(D182&lt;&gt;"",VLOOKUP($A182,ヤマト入庫用!$A:$M,2),"")</f>
        <v/>
      </c>
      <c r="C182" s="21"/>
      <c r="D182" s="35" t="str">
        <f>VLOOKUP($A182,ヤマト入庫用!$A:$M,4)&amp;""</f>
        <v/>
      </c>
      <c r="E182" s="22" t="str">
        <f>IF(D182&lt;&gt;"",VLOOKUP($A182,ヤマト入庫用!$A:$M,5),"")</f>
        <v/>
      </c>
      <c r="F182" s="33" t="str">
        <f>VLOOKUP($A182,ヤマト入庫用!$A:$M,10)&amp;""</f>
        <v/>
      </c>
      <c r="G182" s="33" t="str">
        <f>VLOOKUP($A182,ヤマト入庫用!$A:$M,11)&amp;""</f>
        <v/>
      </c>
      <c r="H182" s="33" t="str">
        <f>VLOOKUP($A182,ヤマト入庫用!$A:$M,12)&amp;""</f>
        <v/>
      </c>
      <c r="J182" s="44" t="str">
        <f t="shared" si="18"/>
        <v/>
      </c>
      <c r="K182" s="33" t="str">
        <f t="shared" si="19"/>
        <v/>
      </c>
      <c r="L182" s="33" t="str">
        <f t="shared" si="20"/>
        <v/>
      </c>
      <c r="M182" s="33" t="str">
        <f t="shared" si="23"/>
        <v/>
      </c>
      <c r="N182" s="33" t="str">
        <f>IF($F182="J-Mups",VLOOKUP($B182,アルファベット!B:C,2,0),"")</f>
        <v/>
      </c>
      <c r="O182" s="33" t="str">
        <f t="shared" si="21"/>
        <v/>
      </c>
      <c r="P182" s="33" t="str">
        <f>IF($F182="J-Mups",VLOOKUP($A182,ヤマト入庫用!A:H,6,0),"")</f>
        <v/>
      </c>
      <c r="Q182" s="33" t="str">
        <f t="shared" si="22"/>
        <v/>
      </c>
      <c r="R182" s="21" t="str">
        <f>IF($F182="J-Mups",VLOOKUP($A182,ヤマト入庫用!A:I,9,0),"")</f>
        <v/>
      </c>
    </row>
    <row r="183" spans="1:18">
      <c r="A183" s="21">
        <v>182</v>
      </c>
      <c r="B183" s="34" t="str">
        <f>IF(D183&lt;&gt;"",VLOOKUP($A183,ヤマト入庫用!$A:$M,2),"")</f>
        <v/>
      </c>
      <c r="C183" s="21"/>
      <c r="D183" s="35" t="str">
        <f>VLOOKUP($A183,ヤマト入庫用!$A:$M,4)&amp;""</f>
        <v/>
      </c>
      <c r="E183" s="22" t="str">
        <f>IF(D183&lt;&gt;"",VLOOKUP($A183,ヤマト入庫用!$A:$M,5),"")</f>
        <v/>
      </c>
      <c r="F183" s="33" t="str">
        <f>VLOOKUP($A183,ヤマト入庫用!$A:$M,10)&amp;""</f>
        <v/>
      </c>
      <c r="G183" s="33" t="str">
        <f>VLOOKUP($A183,ヤマト入庫用!$A:$M,11)&amp;""</f>
        <v/>
      </c>
      <c r="H183" s="33" t="str">
        <f>VLOOKUP($A183,ヤマト入庫用!$A:$M,12)&amp;""</f>
        <v/>
      </c>
      <c r="J183" s="44" t="str">
        <f t="shared" si="18"/>
        <v/>
      </c>
      <c r="K183" s="33" t="str">
        <f t="shared" si="19"/>
        <v/>
      </c>
      <c r="L183" s="33" t="str">
        <f t="shared" si="20"/>
        <v/>
      </c>
      <c r="M183" s="33" t="str">
        <f t="shared" si="23"/>
        <v/>
      </c>
      <c r="N183" s="33" t="str">
        <f>IF($F183="J-Mups",VLOOKUP($B183,アルファベット!B:C,2,0),"")</f>
        <v/>
      </c>
      <c r="O183" s="33" t="str">
        <f t="shared" si="21"/>
        <v/>
      </c>
      <c r="P183" s="33" t="str">
        <f>IF($F183="J-Mups",VLOOKUP($A183,ヤマト入庫用!A:H,6,0),"")</f>
        <v/>
      </c>
      <c r="Q183" s="33" t="str">
        <f t="shared" si="22"/>
        <v/>
      </c>
      <c r="R183" s="21" t="str">
        <f>IF($F183="J-Mups",VLOOKUP($A183,ヤマト入庫用!A:I,9,0),"")</f>
        <v/>
      </c>
    </row>
    <row r="184" spans="1:18">
      <c r="A184" s="21">
        <v>183</v>
      </c>
      <c r="B184" s="34" t="str">
        <f>IF(D184&lt;&gt;"",VLOOKUP($A184,ヤマト入庫用!$A:$M,2),"")</f>
        <v/>
      </c>
      <c r="C184" s="21"/>
      <c r="D184" s="35" t="str">
        <f>VLOOKUP($A184,ヤマト入庫用!$A:$M,4)&amp;""</f>
        <v/>
      </c>
      <c r="E184" s="22" t="str">
        <f>IF(D184&lt;&gt;"",VLOOKUP($A184,ヤマト入庫用!$A:$M,5),"")</f>
        <v/>
      </c>
      <c r="F184" s="33" t="str">
        <f>VLOOKUP($A184,ヤマト入庫用!$A:$M,10)&amp;""</f>
        <v/>
      </c>
      <c r="G184" s="33" t="str">
        <f>VLOOKUP($A184,ヤマト入庫用!$A:$M,11)&amp;""</f>
        <v/>
      </c>
      <c r="H184" s="33" t="str">
        <f>VLOOKUP($A184,ヤマト入庫用!$A:$M,12)&amp;""</f>
        <v/>
      </c>
      <c r="J184" s="44" t="str">
        <f t="shared" si="18"/>
        <v/>
      </c>
      <c r="K184" s="33" t="str">
        <f t="shared" si="19"/>
        <v/>
      </c>
      <c r="L184" s="33" t="str">
        <f t="shared" si="20"/>
        <v/>
      </c>
      <c r="M184" s="33" t="str">
        <f t="shared" si="23"/>
        <v/>
      </c>
      <c r="N184" s="33" t="str">
        <f>IF($F184="J-Mups",VLOOKUP($B184,アルファベット!B:C,2,0),"")</f>
        <v/>
      </c>
      <c r="O184" s="33" t="str">
        <f t="shared" si="21"/>
        <v/>
      </c>
      <c r="P184" s="33" t="str">
        <f>IF($F184="J-Mups",VLOOKUP($A184,ヤマト入庫用!A:H,6,0),"")</f>
        <v/>
      </c>
      <c r="Q184" s="33" t="str">
        <f t="shared" si="22"/>
        <v/>
      </c>
      <c r="R184" s="21" t="str">
        <f>IF($F184="J-Mups",VLOOKUP($A184,ヤマト入庫用!A:I,9,0),"")</f>
        <v/>
      </c>
    </row>
    <row r="185" spans="1:18">
      <c r="A185" s="21">
        <v>184</v>
      </c>
      <c r="B185" s="34" t="str">
        <f>IF(D185&lt;&gt;"",VLOOKUP($A185,ヤマト入庫用!$A:$M,2),"")</f>
        <v/>
      </c>
      <c r="C185" s="21"/>
      <c r="D185" s="35" t="str">
        <f>VLOOKUP($A185,ヤマト入庫用!$A:$M,4)&amp;""</f>
        <v/>
      </c>
      <c r="E185" s="22" t="str">
        <f>IF(D185&lt;&gt;"",VLOOKUP($A185,ヤマト入庫用!$A:$M,5),"")</f>
        <v/>
      </c>
      <c r="F185" s="33" t="str">
        <f>VLOOKUP($A185,ヤマト入庫用!$A:$M,10)&amp;""</f>
        <v/>
      </c>
      <c r="G185" s="33" t="str">
        <f>VLOOKUP($A185,ヤマト入庫用!$A:$M,11)&amp;""</f>
        <v/>
      </c>
      <c r="H185" s="33" t="str">
        <f>VLOOKUP($A185,ヤマト入庫用!$A:$M,12)&amp;""</f>
        <v/>
      </c>
      <c r="J185" s="44" t="str">
        <f t="shared" si="18"/>
        <v/>
      </c>
      <c r="K185" s="33" t="str">
        <f t="shared" si="19"/>
        <v/>
      </c>
      <c r="L185" s="33" t="str">
        <f t="shared" si="20"/>
        <v/>
      </c>
      <c r="M185" s="33" t="str">
        <f t="shared" si="23"/>
        <v/>
      </c>
      <c r="N185" s="33" t="str">
        <f>IF($F185="J-Mups",VLOOKUP($B185,アルファベット!B:C,2,0),"")</f>
        <v/>
      </c>
      <c r="O185" s="33" t="str">
        <f t="shared" si="21"/>
        <v/>
      </c>
      <c r="P185" s="33" t="str">
        <f>IF($F185="J-Mups",VLOOKUP($A185,ヤマト入庫用!A:H,6,0),"")</f>
        <v/>
      </c>
      <c r="Q185" s="33" t="str">
        <f t="shared" si="22"/>
        <v/>
      </c>
      <c r="R185" s="21" t="str">
        <f>IF($F185="J-Mups",VLOOKUP($A185,ヤマト入庫用!A:I,9,0),"")</f>
        <v/>
      </c>
    </row>
    <row r="186" spans="1:18">
      <c r="A186" s="21">
        <v>185</v>
      </c>
      <c r="B186" s="34" t="str">
        <f>IF(D186&lt;&gt;"",VLOOKUP($A186,ヤマト入庫用!$A:$M,2),"")</f>
        <v/>
      </c>
      <c r="C186" s="21"/>
      <c r="D186" s="35" t="str">
        <f>VLOOKUP($A186,ヤマト入庫用!$A:$M,4)&amp;""</f>
        <v/>
      </c>
      <c r="E186" s="22" t="str">
        <f>IF(D186&lt;&gt;"",VLOOKUP($A186,ヤマト入庫用!$A:$M,5),"")</f>
        <v/>
      </c>
      <c r="F186" s="33" t="str">
        <f>VLOOKUP($A186,ヤマト入庫用!$A:$M,10)&amp;""</f>
        <v/>
      </c>
      <c r="G186" s="33" t="str">
        <f>VLOOKUP($A186,ヤマト入庫用!$A:$M,11)&amp;""</f>
        <v/>
      </c>
      <c r="H186" s="33" t="str">
        <f>VLOOKUP($A186,ヤマト入庫用!$A:$M,12)&amp;""</f>
        <v/>
      </c>
      <c r="J186" s="44" t="str">
        <f t="shared" si="18"/>
        <v/>
      </c>
      <c r="K186" s="33" t="str">
        <f t="shared" si="19"/>
        <v/>
      </c>
      <c r="L186" s="33" t="str">
        <f t="shared" si="20"/>
        <v/>
      </c>
      <c r="M186" s="33" t="str">
        <f t="shared" si="23"/>
        <v/>
      </c>
      <c r="N186" s="33" t="str">
        <f>IF($F186="J-Mups",VLOOKUP($B186,アルファベット!B:C,2,0),"")</f>
        <v/>
      </c>
      <c r="O186" s="33" t="str">
        <f t="shared" si="21"/>
        <v/>
      </c>
      <c r="P186" s="33" t="str">
        <f>IF($F186="J-Mups",VLOOKUP($A186,ヤマト入庫用!A:H,6,0),"")</f>
        <v/>
      </c>
      <c r="Q186" s="33" t="str">
        <f t="shared" si="22"/>
        <v/>
      </c>
      <c r="R186" s="21" t="str">
        <f>IF($F186="J-Mups",VLOOKUP($A186,ヤマト入庫用!A:I,9,0),"")</f>
        <v/>
      </c>
    </row>
    <row r="187" spans="1:18">
      <c r="A187" s="21">
        <v>186</v>
      </c>
      <c r="B187" s="34" t="str">
        <f>IF(D187&lt;&gt;"",VLOOKUP($A187,ヤマト入庫用!$A:$M,2),"")</f>
        <v/>
      </c>
      <c r="C187" s="21"/>
      <c r="D187" s="35" t="str">
        <f>VLOOKUP($A187,ヤマト入庫用!$A:$M,4)&amp;""</f>
        <v/>
      </c>
      <c r="E187" s="22" t="str">
        <f>IF(D187&lt;&gt;"",VLOOKUP($A187,ヤマト入庫用!$A:$M,5),"")</f>
        <v/>
      </c>
      <c r="F187" s="33" t="str">
        <f>VLOOKUP($A187,ヤマト入庫用!$A:$M,10)&amp;""</f>
        <v/>
      </c>
      <c r="G187" s="33" t="str">
        <f>VLOOKUP($A187,ヤマト入庫用!$A:$M,11)&amp;""</f>
        <v/>
      </c>
      <c r="H187" s="33" t="str">
        <f>VLOOKUP($A187,ヤマト入庫用!$A:$M,12)&amp;""</f>
        <v/>
      </c>
      <c r="J187" s="44" t="str">
        <f t="shared" si="18"/>
        <v/>
      </c>
      <c r="K187" s="33" t="str">
        <f t="shared" si="19"/>
        <v/>
      </c>
      <c r="L187" s="33" t="str">
        <f t="shared" si="20"/>
        <v/>
      </c>
      <c r="M187" s="33" t="str">
        <f t="shared" si="23"/>
        <v/>
      </c>
      <c r="N187" s="33" t="str">
        <f>IF($F187="J-Mups",VLOOKUP($B187,アルファベット!B:C,2,0),"")</f>
        <v/>
      </c>
      <c r="O187" s="33" t="str">
        <f t="shared" si="21"/>
        <v/>
      </c>
      <c r="P187" s="33" t="str">
        <f>IF($F187="J-Mups",VLOOKUP($A187,ヤマト入庫用!A:H,6,0),"")</f>
        <v/>
      </c>
      <c r="Q187" s="33" t="str">
        <f t="shared" si="22"/>
        <v/>
      </c>
      <c r="R187" s="21" t="str">
        <f>IF($F187="J-Mups",VLOOKUP($A187,ヤマト入庫用!A:I,9,0),"")</f>
        <v/>
      </c>
    </row>
    <row r="188" spans="1:18">
      <c r="A188" s="21">
        <v>187</v>
      </c>
      <c r="B188" s="34" t="str">
        <f>IF(D188&lt;&gt;"",VLOOKUP($A188,ヤマト入庫用!$A:$M,2),"")</f>
        <v/>
      </c>
      <c r="C188" s="21"/>
      <c r="D188" s="35" t="str">
        <f>VLOOKUP($A188,ヤマト入庫用!$A:$M,4)&amp;""</f>
        <v/>
      </c>
      <c r="E188" s="22" t="str">
        <f>IF(D188&lt;&gt;"",VLOOKUP($A188,ヤマト入庫用!$A:$M,5),"")</f>
        <v/>
      </c>
      <c r="F188" s="33" t="str">
        <f>VLOOKUP($A188,ヤマト入庫用!$A:$M,10)&amp;""</f>
        <v/>
      </c>
      <c r="G188" s="33" t="str">
        <f>VLOOKUP($A188,ヤマト入庫用!$A:$M,11)&amp;""</f>
        <v/>
      </c>
      <c r="H188" s="33" t="str">
        <f>VLOOKUP($A188,ヤマト入庫用!$A:$M,12)&amp;""</f>
        <v/>
      </c>
      <c r="J188" s="44" t="str">
        <f t="shared" si="18"/>
        <v/>
      </c>
      <c r="K188" s="33" t="str">
        <f t="shared" si="19"/>
        <v/>
      </c>
      <c r="L188" s="33" t="str">
        <f t="shared" si="20"/>
        <v/>
      </c>
      <c r="M188" s="33" t="str">
        <f t="shared" si="23"/>
        <v/>
      </c>
      <c r="N188" s="33" t="str">
        <f>IF($F188="J-Mups",VLOOKUP($B188,アルファベット!B:C,2,0),"")</f>
        <v/>
      </c>
      <c r="O188" s="33" t="str">
        <f t="shared" si="21"/>
        <v/>
      </c>
      <c r="P188" s="33" t="str">
        <f>IF($F188="J-Mups",VLOOKUP($A188,ヤマト入庫用!A:H,6,0),"")</f>
        <v/>
      </c>
      <c r="Q188" s="33" t="str">
        <f t="shared" si="22"/>
        <v/>
      </c>
      <c r="R188" s="21" t="str">
        <f>IF($F188="J-Mups",VLOOKUP($A188,ヤマト入庫用!A:I,9,0),"")</f>
        <v/>
      </c>
    </row>
    <row r="189" spans="1:18">
      <c r="A189" s="21">
        <v>188</v>
      </c>
      <c r="B189" s="34" t="str">
        <f>IF(D189&lt;&gt;"",VLOOKUP($A189,ヤマト入庫用!$A:$M,2),"")</f>
        <v/>
      </c>
      <c r="C189" s="21"/>
      <c r="D189" s="35" t="str">
        <f>VLOOKUP($A189,ヤマト入庫用!$A:$M,4)&amp;""</f>
        <v/>
      </c>
      <c r="E189" s="22" t="str">
        <f>IF(D189&lt;&gt;"",VLOOKUP($A189,ヤマト入庫用!$A:$M,5),"")</f>
        <v/>
      </c>
      <c r="F189" s="33" t="str">
        <f>VLOOKUP($A189,ヤマト入庫用!$A:$M,10)&amp;""</f>
        <v/>
      </c>
      <c r="G189" s="33" t="str">
        <f>VLOOKUP($A189,ヤマト入庫用!$A:$M,11)&amp;""</f>
        <v/>
      </c>
      <c r="H189" s="33" t="str">
        <f>VLOOKUP($A189,ヤマト入庫用!$A:$M,12)&amp;""</f>
        <v/>
      </c>
      <c r="J189" s="44" t="str">
        <f t="shared" si="18"/>
        <v/>
      </c>
      <c r="K189" s="33" t="str">
        <f t="shared" si="19"/>
        <v/>
      </c>
      <c r="L189" s="33" t="str">
        <f t="shared" si="20"/>
        <v/>
      </c>
      <c r="M189" s="33" t="str">
        <f t="shared" si="23"/>
        <v/>
      </c>
      <c r="N189" s="33" t="str">
        <f>IF($F189="J-Mups",VLOOKUP($B189,アルファベット!B:C,2,0),"")</f>
        <v/>
      </c>
      <c r="O189" s="33" t="str">
        <f t="shared" si="21"/>
        <v/>
      </c>
      <c r="P189" s="33" t="str">
        <f>IF($F189="J-Mups",VLOOKUP($A189,ヤマト入庫用!A:H,6,0),"")</f>
        <v/>
      </c>
      <c r="Q189" s="33" t="str">
        <f t="shared" si="22"/>
        <v/>
      </c>
      <c r="R189" s="21" t="str">
        <f>IF($F189="J-Mups",VLOOKUP($A189,ヤマト入庫用!A:I,9,0),"")</f>
        <v/>
      </c>
    </row>
    <row r="190" spans="1:18">
      <c r="A190" s="21">
        <v>189</v>
      </c>
      <c r="B190" s="34" t="str">
        <f>IF(D190&lt;&gt;"",VLOOKUP($A190,ヤマト入庫用!$A:$M,2),"")</f>
        <v/>
      </c>
      <c r="C190" s="21"/>
      <c r="D190" s="35" t="str">
        <f>VLOOKUP($A190,ヤマト入庫用!$A:$M,4)&amp;""</f>
        <v/>
      </c>
      <c r="E190" s="22" t="str">
        <f>IF(D190&lt;&gt;"",VLOOKUP($A190,ヤマト入庫用!$A:$M,5),"")</f>
        <v/>
      </c>
      <c r="F190" s="33" t="str">
        <f>VLOOKUP($A190,ヤマト入庫用!$A:$M,10)&amp;""</f>
        <v/>
      </c>
      <c r="G190" s="33" t="str">
        <f>VLOOKUP($A190,ヤマト入庫用!$A:$M,11)&amp;""</f>
        <v/>
      </c>
      <c r="H190" s="33" t="str">
        <f>VLOOKUP($A190,ヤマト入庫用!$A:$M,12)&amp;""</f>
        <v/>
      </c>
      <c r="J190" s="44" t="str">
        <f t="shared" si="18"/>
        <v/>
      </c>
      <c r="K190" s="33" t="str">
        <f t="shared" si="19"/>
        <v/>
      </c>
      <c r="L190" s="33" t="str">
        <f t="shared" si="20"/>
        <v/>
      </c>
      <c r="M190" s="33" t="str">
        <f t="shared" si="23"/>
        <v/>
      </c>
      <c r="N190" s="33" t="str">
        <f>IF($F190="J-Mups",VLOOKUP($B190,アルファベット!B:C,2,0),"")</f>
        <v/>
      </c>
      <c r="O190" s="33" t="str">
        <f t="shared" si="21"/>
        <v/>
      </c>
      <c r="P190" s="33" t="str">
        <f>IF($F190="J-Mups",VLOOKUP($A190,ヤマト入庫用!A:H,6,0),"")</f>
        <v/>
      </c>
      <c r="Q190" s="33" t="str">
        <f t="shared" si="22"/>
        <v/>
      </c>
      <c r="R190" s="21" t="str">
        <f>IF($F190="J-Mups",VLOOKUP($A190,ヤマト入庫用!A:I,9,0),"")</f>
        <v/>
      </c>
    </row>
    <row r="191" spans="1:18">
      <c r="A191" s="21">
        <v>190</v>
      </c>
      <c r="B191" s="34" t="str">
        <f>IF(D191&lt;&gt;"",VLOOKUP($A191,ヤマト入庫用!$A:$M,2),"")</f>
        <v/>
      </c>
      <c r="C191" s="21"/>
      <c r="D191" s="35" t="str">
        <f>VLOOKUP($A191,ヤマト入庫用!$A:$M,4)&amp;""</f>
        <v/>
      </c>
      <c r="E191" s="22" t="str">
        <f>IF(D191&lt;&gt;"",VLOOKUP($A191,ヤマト入庫用!$A:$M,5),"")</f>
        <v/>
      </c>
      <c r="F191" s="33" t="str">
        <f>VLOOKUP($A191,ヤマト入庫用!$A:$M,10)&amp;""</f>
        <v/>
      </c>
      <c r="G191" s="33" t="str">
        <f>VLOOKUP($A191,ヤマト入庫用!$A:$M,11)&amp;""</f>
        <v/>
      </c>
      <c r="H191" s="33" t="str">
        <f>VLOOKUP($A191,ヤマト入庫用!$A:$M,12)&amp;""</f>
        <v/>
      </c>
      <c r="J191" s="44" t="str">
        <f t="shared" si="18"/>
        <v/>
      </c>
      <c r="K191" s="33" t="str">
        <f t="shared" si="19"/>
        <v/>
      </c>
      <c r="L191" s="33" t="str">
        <f t="shared" si="20"/>
        <v/>
      </c>
      <c r="M191" s="33" t="str">
        <f t="shared" si="23"/>
        <v/>
      </c>
      <c r="N191" s="33" t="str">
        <f>IF($F191="J-Mups",VLOOKUP($B191,アルファベット!B:C,2,0),"")</f>
        <v/>
      </c>
      <c r="O191" s="33" t="str">
        <f t="shared" si="21"/>
        <v/>
      </c>
      <c r="P191" s="33" t="str">
        <f>IF($F191="J-Mups",VLOOKUP($A191,ヤマト入庫用!A:H,6,0),"")</f>
        <v/>
      </c>
      <c r="Q191" s="33" t="str">
        <f t="shared" si="22"/>
        <v/>
      </c>
      <c r="R191" s="21" t="str">
        <f>IF($F191="J-Mups",VLOOKUP($A191,ヤマト入庫用!A:I,9,0),"")</f>
        <v/>
      </c>
    </row>
    <row r="192" spans="1:18">
      <c r="A192" s="21">
        <v>191</v>
      </c>
      <c r="B192" s="34" t="str">
        <f>IF(D192&lt;&gt;"",VLOOKUP($A192,ヤマト入庫用!$A:$M,2),"")</f>
        <v/>
      </c>
      <c r="C192" s="21"/>
      <c r="D192" s="35" t="str">
        <f>VLOOKUP($A192,ヤマト入庫用!$A:$M,4)&amp;""</f>
        <v/>
      </c>
      <c r="E192" s="22" t="str">
        <f>IF(D192&lt;&gt;"",VLOOKUP($A192,ヤマト入庫用!$A:$M,5),"")</f>
        <v/>
      </c>
      <c r="F192" s="33" t="str">
        <f>VLOOKUP($A192,ヤマト入庫用!$A:$M,10)&amp;""</f>
        <v/>
      </c>
      <c r="G192" s="33" t="str">
        <f>VLOOKUP($A192,ヤマト入庫用!$A:$M,11)&amp;""</f>
        <v/>
      </c>
      <c r="H192" s="33" t="str">
        <f>VLOOKUP($A192,ヤマト入庫用!$A:$M,12)&amp;""</f>
        <v/>
      </c>
      <c r="J192" s="44" t="str">
        <f t="shared" si="18"/>
        <v/>
      </c>
      <c r="K192" s="33" t="str">
        <f t="shared" si="19"/>
        <v/>
      </c>
      <c r="L192" s="33" t="str">
        <f t="shared" si="20"/>
        <v/>
      </c>
      <c r="M192" s="33" t="str">
        <f t="shared" si="23"/>
        <v/>
      </c>
      <c r="N192" s="33" t="str">
        <f>IF($F192="J-Mups",VLOOKUP($B192,アルファベット!B:C,2,0),"")</f>
        <v/>
      </c>
      <c r="O192" s="33" t="str">
        <f t="shared" si="21"/>
        <v/>
      </c>
      <c r="P192" s="33" t="str">
        <f>IF($F192="J-Mups",VLOOKUP($A192,ヤマト入庫用!A:H,6,0),"")</f>
        <v/>
      </c>
      <c r="Q192" s="33" t="str">
        <f t="shared" si="22"/>
        <v/>
      </c>
      <c r="R192" s="21" t="str">
        <f>IF($F192="J-Mups",VLOOKUP($A192,ヤマト入庫用!A:I,9,0),"")</f>
        <v/>
      </c>
    </row>
    <row r="193" spans="1:18">
      <c r="A193" s="21">
        <v>192</v>
      </c>
      <c r="B193" s="34" t="str">
        <f>IF(D193&lt;&gt;"",VLOOKUP($A193,ヤマト入庫用!$A:$M,2),"")</f>
        <v/>
      </c>
      <c r="C193" s="21"/>
      <c r="D193" s="35" t="str">
        <f>VLOOKUP($A193,ヤマト入庫用!$A:$M,4)&amp;""</f>
        <v/>
      </c>
      <c r="E193" s="22" t="str">
        <f>IF(D193&lt;&gt;"",VLOOKUP($A193,ヤマト入庫用!$A:$M,5),"")</f>
        <v/>
      </c>
      <c r="F193" s="33" t="str">
        <f>VLOOKUP($A193,ヤマト入庫用!$A:$M,10)&amp;""</f>
        <v/>
      </c>
      <c r="G193" s="33" t="str">
        <f>VLOOKUP($A193,ヤマト入庫用!$A:$M,11)&amp;""</f>
        <v/>
      </c>
      <c r="H193" s="33" t="str">
        <f>VLOOKUP($A193,ヤマト入庫用!$A:$M,12)&amp;""</f>
        <v/>
      </c>
      <c r="J193" s="44" t="str">
        <f t="shared" si="18"/>
        <v/>
      </c>
      <c r="K193" s="33" t="str">
        <f t="shared" si="19"/>
        <v/>
      </c>
      <c r="L193" s="33" t="str">
        <f t="shared" si="20"/>
        <v/>
      </c>
      <c r="M193" s="33" t="str">
        <f t="shared" si="23"/>
        <v/>
      </c>
      <c r="N193" s="33" t="str">
        <f>IF($F193="J-Mups",VLOOKUP($B193,アルファベット!B:C,2,0),"")</f>
        <v/>
      </c>
      <c r="O193" s="33" t="str">
        <f t="shared" si="21"/>
        <v/>
      </c>
      <c r="P193" s="33" t="str">
        <f>IF($F193="J-Mups",VLOOKUP($A193,ヤマト入庫用!A:H,6,0),"")</f>
        <v/>
      </c>
      <c r="Q193" s="33" t="str">
        <f t="shared" si="22"/>
        <v/>
      </c>
      <c r="R193" s="21" t="str">
        <f>IF($F193="J-Mups",VLOOKUP($A193,ヤマト入庫用!A:I,9,0),"")</f>
        <v/>
      </c>
    </row>
    <row r="194" spans="1:18">
      <c r="A194" s="21">
        <v>193</v>
      </c>
      <c r="B194" s="34" t="str">
        <f>IF(D194&lt;&gt;"",VLOOKUP($A194,ヤマト入庫用!$A:$M,2),"")</f>
        <v/>
      </c>
      <c r="C194" s="21"/>
      <c r="D194" s="35" t="str">
        <f>VLOOKUP($A194,ヤマト入庫用!$A:$M,4)&amp;""</f>
        <v/>
      </c>
      <c r="E194" s="22" t="str">
        <f>IF(D194&lt;&gt;"",VLOOKUP($A194,ヤマト入庫用!$A:$M,5),"")</f>
        <v/>
      </c>
      <c r="F194" s="33" t="str">
        <f>VLOOKUP($A194,ヤマト入庫用!$A:$M,10)&amp;""</f>
        <v/>
      </c>
      <c r="G194" s="33" t="str">
        <f>VLOOKUP($A194,ヤマト入庫用!$A:$M,11)&amp;""</f>
        <v/>
      </c>
      <c r="H194" s="33" t="str">
        <f>VLOOKUP($A194,ヤマト入庫用!$A:$M,12)&amp;""</f>
        <v/>
      </c>
      <c r="J194" s="44" t="str">
        <f t="shared" ref="J194:J257" si="24">IF(F194="J-Mups",$B194,"")</f>
        <v/>
      </c>
      <c r="K194" s="33" t="str">
        <f t="shared" ref="K194:K257" si="25">IF($F194="J-Mups",$G194,"")</f>
        <v/>
      </c>
      <c r="L194" s="33" t="str">
        <f t="shared" ref="L194:L257" si="26">IF($F194="J-Mups",$H194,"")</f>
        <v/>
      </c>
      <c r="M194" s="33" t="str">
        <f t="shared" si="23"/>
        <v/>
      </c>
      <c r="N194" s="33" t="str">
        <f>IF($F194="J-Mups",VLOOKUP($B194,アルファベット!B:C,2,0),"")</f>
        <v/>
      </c>
      <c r="O194" s="33" t="str">
        <f t="shared" ref="O194:O257" si="27">IF($F194="J-Mups","-","")</f>
        <v/>
      </c>
      <c r="P194" s="33" t="str">
        <f>IF($F194="J-Mups",VLOOKUP($A194,ヤマト入庫用!A:H,6,0),"")</f>
        <v/>
      </c>
      <c r="Q194" s="33" t="str">
        <f t="shared" ref="Q194:Q257" si="28">IF($F194="J-Mups",IF(COUNTIF(P194,"*H*"),"H",IF(COUNTIF(P194,"*P*"),"P","B")),"")</f>
        <v/>
      </c>
      <c r="R194" s="21" t="str">
        <f>IF($F194="J-Mups",VLOOKUP($A194,ヤマト入庫用!A:I,9,0),"")</f>
        <v/>
      </c>
    </row>
    <row r="195" spans="1:18">
      <c r="A195" s="21">
        <v>194</v>
      </c>
      <c r="B195" s="34" t="str">
        <f>IF(D195&lt;&gt;"",VLOOKUP($A195,ヤマト入庫用!$A:$M,2),"")</f>
        <v/>
      </c>
      <c r="C195" s="21"/>
      <c r="D195" s="35" t="str">
        <f>VLOOKUP($A195,ヤマト入庫用!$A:$M,4)&amp;""</f>
        <v/>
      </c>
      <c r="E195" s="22" t="str">
        <f>IF(D195&lt;&gt;"",VLOOKUP($A195,ヤマト入庫用!$A:$M,5),"")</f>
        <v/>
      </c>
      <c r="F195" s="33" t="str">
        <f>VLOOKUP($A195,ヤマト入庫用!$A:$M,10)&amp;""</f>
        <v/>
      </c>
      <c r="G195" s="33" t="str">
        <f>VLOOKUP($A195,ヤマト入庫用!$A:$M,11)&amp;""</f>
        <v/>
      </c>
      <c r="H195" s="33" t="str">
        <f>VLOOKUP($A195,ヤマト入庫用!$A:$M,12)&amp;""</f>
        <v/>
      </c>
      <c r="J195" s="44" t="str">
        <f t="shared" si="24"/>
        <v/>
      </c>
      <c r="K195" s="33" t="str">
        <f t="shared" si="25"/>
        <v/>
      </c>
      <c r="L195" s="33" t="str">
        <f t="shared" si="26"/>
        <v/>
      </c>
      <c r="M195" s="33" t="str">
        <f t="shared" ref="M195:M258" si="29">IF($F195="J-Mups",1,"")</f>
        <v/>
      </c>
      <c r="N195" s="33" t="str">
        <f>IF($F195="J-Mups",VLOOKUP($B195,アルファベット!B:C,2,0),"")</f>
        <v/>
      </c>
      <c r="O195" s="33" t="str">
        <f t="shared" si="27"/>
        <v/>
      </c>
      <c r="P195" s="33" t="str">
        <f>IF($F195="J-Mups",VLOOKUP($A195,ヤマト入庫用!A:H,6,0),"")</f>
        <v/>
      </c>
      <c r="Q195" s="33" t="str">
        <f t="shared" si="28"/>
        <v/>
      </c>
      <c r="R195" s="21" t="str">
        <f>IF($F195="J-Mups",VLOOKUP($A195,ヤマト入庫用!A:I,9,0),"")</f>
        <v/>
      </c>
    </row>
    <row r="196" spans="1:18">
      <c r="A196" s="21">
        <v>195</v>
      </c>
      <c r="B196" s="34" t="str">
        <f>IF(D196&lt;&gt;"",VLOOKUP($A196,ヤマト入庫用!$A:$M,2),"")</f>
        <v/>
      </c>
      <c r="C196" s="21"/>
      <c r="D196" s="35" t="str">
        <f>VLOOKUP($A196,ヤマト入庫用!$A:$M,4)&amp;""</f>
        <v/>
      </c>
      <c r="E196" s="22" t="str">
        <f>IF(D196&lt;&gt;"",VLOOKUP($A196,ヤマト入庫用!$A:$M,5),"")</f>
        <v/>
      </c>
      <c r="F196" s="33" t="str">
        <f>VLOOKUP($A196,ヤマト入庫用!$A:$M,10)&amp;""</f>
        <v/>
      </c>
      <c r="G196" s="33" t="str">
        <f>VLOOKUP($A196,ヤマト入庫用!$A:$M,11)&amp;""</f>
        <v/>
      </c>
      <c r="H196" s="33" t="str">
        <f>VLOOKUP($A196,ヤマト入庫用!$A:$M,12)&amp;""</f>
        <v/>
      </c>
      <c r="J196" s="44" t="str">
        <f t="shared" si="24"/>
        <v/>
      </c>
      <c r="K196" s="33" t="str">
        <f t="shared" si="25"/>
        <v/>
      </c>
      <c r="L196" s="33" t="str">
        <f t="shared" si="26"/>
        <v/>
      </c>
      <c r="M196" s="33" t="str">
        <f t="shared" si="29"/>
        <v/>
      </c>
      <c r="N196" s="33" t="str">
        <f>IF($F196="J-Mups",VLOOKUP($B196,アルファベット!B:C,2,0),"")</f>
        <v/>
      </c>
      <c r="O196" s="33" t="str">
        <f t="shared" si="27"/>
        <v/>
      </c>
      <c r="P196" s="33" t="str">
        <f>IF($F196="J-Mups",VLOOKUP($A196,ヤマト入庫用!A:H,6,0),"")</f>
        <v/>
      </c>
      <c r="Q196" s="33" t="str">
        <f t="shared" si="28"/>
        <v/>
      </c>
      <c r="R196" s="21" t="str">
        <f>IF($F196="J-Mups",VLOOKUP($A196,ヤマト入庫用!A:I,9,0),"")</f>
        <v/>
      </c>
    </row>
    <row r="197" spans="1:18">
      <c r="A197" s="21">
        <v>196</v>
      </c>
      <c r="B197" s="34" t="str">
        <f>IF(D197&lt;&gt;"",VLOOKUP($A197,ヤマト入庫用!$A:$M,2),"")</f>
        <v/>
      </c>
      <c r="C197" s="21"/>
      <c r="D197" s="35" t="str">
        <f>VLOOKUP($A197,ヤマト入庫用!$A:$M,4)&amp;""</f>
        <v/>
      </c>
      <c r="E197" s="22" t="str">
        <f>IF(D197&lt;&gt;"",VLOOKUP($A197,ヤマト入庫用!$A:$M,5),"")</f>
        <v/>
      </c>
      <c r="F197" s="33" t="str">
        <f>VLOOKUP($A197,ヤマト入庫用!$A:$M,10)&amp;""</f>
        <v/>
      </c>
      <c r="G197" s="33" t="str">
        <f>VLOOKUP($A197,ヤマト入庫用!$A:$M,11)&amp;""</f>
        <v/>
      </c>
      <c r="H197" s="33" t="str">
        <f>VLOOKUP($A197,ヤマト入庫用!$A:$M,12)&amp;""</f>
        <v/>
      </c>
      <c r="J197" s="44" t="str">
        <f t="shared" si="24"/>
        <v/>
      </c>
      <c r="K197" s="33" t="str">
        <f t="shared" si="25"/>
        <v/>
      </c>
      <c r="L197" s="33" t="str">
        <f t="shared" si="26"/>
        <v/>
      </c>
      <c r="M197" s="33" t="str">
        <f t="shared" si="29"/>
        <v/>
      </c>
      <c r="N197" s="33" t="str">
        <f>IF($F197="J-Mups",VLOOKUP($B197,アルファベット!B:C,2,0),"")</f>
        <v/>
      </c>
      <c r="O197" s="33" t="str">
        <f t="shared" si="27"/>
        <v/>
      </c>
      <c r="P197" s="33" t="str">
        <f>IF($F197="J-Mups",VLOOKUP($A197,ヤマト入庫用!A:H,6,0),"")</f>
        <v/>
      </c>
      <c r="Q197" s="33" t="str">
        <f t="shared" si="28"/>
        <v/>
      </c>
      <c r="R197" s="21" t="str">
        <f>IF($F197="J-Mups",VLOOKUP($A197,ヤマト入庫用!A:I,9,0),"")</f>
        <v/>
      </c>
    </row>
    <row r="198" spans="1:18">
      <c r="A198" s="21">
        <v>197</v>
      </c>
      <c r="B198" s="34" t="str">
        <f>IF(D198&lt;&gt;"",VLOOKUP($A198,ヤマト入庫用!$A:$M,2),"")</f>
        <v/>
      </c>
      <c r="C198" s="21"/>
      <c r="D198" s="35" t="str">
        <f>VLOOKUP($A198,ヤマト入庫用!$A:$M,4)&amp;""</f>
        <v/>
      </c>
      <c r="E198" s="22" t="str">
        <f>IF(D198&lt;&gt;"",VLOOKUP($A198,ヤマト入庫用!$A:$M,5),"")</f>
        <v/>
      </c>
      <c r="F198" s="33" t="str">
        <f>VLOOKUP($A198,ヤマト入庫用!$A:$M,10)&amp;""</f>
        <v/>
      </c>
      <c r="G198" s="33" t="str">
        <f>VLOOKUP($A198,ヤマト入庫用!$A:$M,11)&amp;""</f>
        <v/>
      </c>
      <c r="H198" s="33" t="str">
        <f>VLOOKUP($A198,ヤマト入庫用!$A:$M,12)&amp;""</f>
        <v/>
      </c>
      <c r="J198" s="44" t="str">
        <f t="shared" si="24"/>
        <v/>
      </c>
      <c r="K198" s="33" t="str">
        <f t="shared" si="25"/>
        <v/>
      </c>
      <c r="L198" s="33" t="str">
        <f t="shared" si="26"/>
        <v/>
      </c>
      <c r="M198" s="33" t="str">
        <f t="shared" si="29"/>
        <v/>
      </c>
      <c r="N198" s="33" t="str">
        <f>IF($F198="J-Mups",VLOOKUP($B198,アルファベット!B:C,2,0),"")</f>
        <v/>
      </c>
      <c r="O198" s="33" t="str">
        <f t="shared" si="27"/>
        <v/>
      </c>
      <c r="P198" s="33" t="str">
        <f>IF($F198="J-Mups",VLOOKUP($A198,ヤマト入庫用!A:H,6,0),"")</f>
        <v/>
      </c>
      <c r="Q198" s="33" t="str">
        <f t="shared" si="28"/>
        <v/>
      </c>
      <c r="R198" s="21" t="str">
        <f>IF($F198="J-Mups",VLOOKUP($A198,ヤマト入庫用!A:I,9,0),"")</f>
        <v/>
      </c>
    </row>
    <row r="199" spans="1:18">
      <c r="A199" s="21">
        <v>198</v>
      </c>
      <c r="B199" s="34" t="str">
        <f>IF(D199&lt;&gt;"",VLOOKUP($A199,ヤマト入庫用!$A:$M,2),"")</f>
        <v/>
      </c>
      <c r="C199" s="21"/>
      <c r="D199" s="35" t="str">
        <f>VLOOKUP($A199,ヤマト入庫用!$A:$M,4)&amp;""</f>
        <v/>
      </c>
      <c r="E199" s="22" t="str">
        <f>IF(D199&lt;&gt;"",VLOOKUP($A199,ヤマト入庫用!$A:$M,5),"")</f>
        <v/>
      </c>
      <c r="F199" s="33" t="str">
        <f>VLOOKUP($A199,ヤマト入庫用!$A:$M,10)&amp;""</f>
        <v/>
      </c>
      <c r="G199" s="33" t="str">
        <f>VLOOKUP($A199,ヤマト入庫用!$A:$M,11)&amp;""</f>
        <v/>
      </c>
      <c r="H199" s="33" t="str">
        <f>VLOOKUP($A199,ヤマト入庫用!$A:$M,12)&amp;""</f>
        <v/>
      </c>
      <c r="J199" s="44" t="str">
        <f t="shared" si="24"/>
        <v/>
      </c>
      <c r="K199" s="33" t="str">
        <f t="shared" si="25"/>
        <v/>
      </c>
      <c r="L199" s="33" t="str">
        <f t="shared" si="26"/>
        <v/>
      </c>
      <c r="M199" s="33" t="str">
        <f t="shared" si="29"/>
        <v/>
      </c>
      <c r="N199" s="33" t="str">
        <f>IF($F199="J-Mups",VLOOKUP($B199,アルファベット!B:C,2,0),"")</f>
        <v/>
      </c>
      <c r="O199" s="33" t="str">
        <f t="shared" si="27"/>
        <v/>
      </c>
      <c r="P199" s="33" t="str">
        <f>IF($F199="J-Mups",VLOOKUP($A199,ヤマト入庫用!A:H,6,0),"")</f>
        <v/>
      </c>
      <c r="Q199" s="33" t="str">
        <f t="shared" si="28"/>
        <v/>
      </c>
      <c r="R199" s="21" t="str">
        <f>IF($F199="J-Mups",VLOOKUP($A199,ヤマト入庫用!A:I,9,0),"")</f>
        <v/>
      </c>
    </row>
    <row r="200" spans="1:18">
      <c r="A200" s="21">
        <v>199</v>
      </c>
      <c r="B200" s="34" t="str">
        <f>IF(D200&lt;&gt;"",VLOOKUP($A200,ヤマト入庫用!$A:$M,2),"")</f>
        <v/>
      </c>
      <c r="C200" s="21"/>
      <c r="D200" s="35" t="str">
        <f>VLOOKUP($A200,ヤマト入庫用!$A:$M,4)&amp;""</f>
        <v/>
      </c>
      <c r="E200" s="22" t="str">
        <f>IF(D200&lt;&gt;"",VLOOKUP($A200,ヤマト入庫用!$A:$M,5),"")</f>
        <v/>
      </c>
      <c r="F200" s="33" t="str">
        <f>VLOOKUP($A200,ヤマト入庫用!$A:$M,10)&amp;""</f>
        <v/>
      </c>
      <c r="G200" s="33" t="str">
        <f>VLOOKUP($A200,ヤマト入庫用!$A:$M,11)&amp;""</f>
        <v/>
      </c>
      <c r="H200" s="33" t="str">
        <f>VLOOKUP($A200,ヤマト入庫用!$A:$M,12)&amp;""</f>
        <v/>
      </c>
      <c r="J200" s="44" t="str">
        <f t="shared" si="24"/>
        <v/>
      </c>
      <c r="K200" s="33" t="str">
        <f t="shared" si="25"/>
        <v/>
      </c>
      <c r="L200" s="33" t="str">
        <f t="shared" si="26"/>
        <v/>
      </c>
      <c r="M200" s="33" t="str">
        <f t="shared" si="29"/>
        <v/>
      </c>
      <c r="N200" s="33" t="str">
        <f>IF($F200="J-Mups",VLOOKUP($B200,アルファベット!B:C,2,0),"")</f>
        <v/>
      </c>
      <c r="O200" s="33" t="str">
        <f t="shared" si="27"/>
        <v/>
      </c>
      <c r="P200" s="33" t="str">
        <f>IF($F200="J-Mups",VLOOKUP($A200,ヤマト入庫用!A:H,6,0),"")</f>
        <v/>
      </c>
      <c r="Q200" s="33" t="str">
        <f t="shared" si="28"/>
        <v/>
      </c>
      <c r="R200" s="21" t="str">
        <f>IF($F200="J-Mups",VLOOKUP($A200,ヤマト入庫用!A:I,9,0),"")</f>
        <v/>
      </c>
    </row>
    <row r="201" spans="1:18">
      <c r="A201" s="21">
        <v>200</v>
      </c>
      <c r="B201" s="34" t="str">
        <f>IF(D201&lt;&gt;"",VLOOKUP($A201,ヤマト入庫用!$A:$M,2),"")</f>
        <v/>
      </c>
      <c r="C201" s="21"/>
      <c r="D201" s="35" t="str">
        <f>VLOOKUP($A201,ヤマト入庫用!$A:$M,4)&amp;""</f>
        <v/>
      </c>
      <c r="E201" s="22" t="str">
        <f>IF(D201&lt;&gt;"",VLOOKUP($A201,ヤマト入庫用!$A:$M,5),"")</f>
        <v/>
      </c>
      <c r="F201" s="33" t="str">
        <f>VLOOKUP($A201,ヤマト入庫用!$A:$M,10)&amp;""</f>
        <v/>
      </c>
      <c r="G201" s="33" t="str">
        <f>VLOOKUP($A201,ヤマト入庫用!$A:$M,11)&amp;""</f>
        <v/>
      </c>
      <c r="H201" s="33" t="str">
        <f>VLOOKUP($A201,ヤマト入庫用!$A:$M,12)&amp;""</f>
        <v/>
      </c>
      <c r="J201" s="44" t="str">
        <f t="shared" si="24"/>
        <v/>
      </c>
      <c r="K201" s="33" t="str">
        <f t="shared" si="25"/>
        <v/>
      </c>
      <c r="L201" s="33" t="str">
        <f t="shared" si="26"/>
        <v/>
      </c>
      <c r="M201" s="33" t="str">
        <f t="shared" si="29"/>
        <v/>
      </c>
      <c r="N201" s="33" t="str">
        <f>IF($F201="J-Mups",VLOOKUP($B201,アルファベット!B:C,2,0),"")</f>
        <v/>
      </c>
      <c r="O201" s="33" t="str">
        <f t="shared" si="27"/>
        <v/>
      </c>
      <c r="P201" s="33" t="str">
        <f>IF($F201="J-Mups",VLOOKUP($A201,ヤマト入庫用!A:H,6,0),"")</f>
        <v/>
      </c>
      <c r="Q201" s="33" t="str">
        <f t="shared" si="28"/>
        <v/>
      </c>
      <c r="R201" s="21" t="str">
        <f>IF($F201="J-Mups",VLOOKUP($A201,ヤマト入庫用!A:I,9,0),"")</f>
        <v/>
      </c>
    </row>
    <row r="202" spans="1:18">
      <c r="J202" s="44" t="str">
        <f t="shared" si="24"/>
        <v/>
      </c>
      <c r="K202" s="33" t="str">
        <f t="shared" si="25"/>
        <v/>
      </c>
      <c r="L202" s="33" t="str">
        <f t="shared" si="26"/>
        <v/>
      </c>
      <c r="M202" s="33" t="str">
        <f t="shared" si="29"/>
        <v/>
      </c>
      <c r="N202" s="33" t="str">
        <f>IF($F202="J-Mups",VLOOKUP($B202,アルファベット!B:C,2,0),"")</f>
        <v/>
      </c>
      <c r="O202" s="33" t="str">
        <f t="shared" si="27"/>
        <v/>
      </c>
      <c r="P202" s="33" t="str">
        <f>IF($F202="J-Mups",VLOOKUP($A202,ヤマト入庫用!A:H,6,0),"")</f>
        <v/>
      </c>
      <c r="Q202" s="33" t="str">
        <f t="shared" si="28"/>
        <v/>
      </c>
      <c r="R202" s="21" t="str">
        <f>IF($F202="J-Mups",VLOOKUP($A202,ヤマト入庫用!A:I,9,0),"")</f>
        <v/>
      </c>
    </row>
    <row r="203" spans="1:18">
      <c r="J203" s="44" t="str">
        <f t="shared" si="24"/>
        <v/>
      </c>
      <c r="K203" s="33" t="str">
        <f t="shared" si="25"/>
        <v/>
      </c>
      <c r="L203" s="33" t="str">
        <f t="shared" si="26"/>
        <v/>
      </c>
      <c r="M203" s="33" t="str">
        <f t="shared" si="29"/>
        <v/>
      </c>
      <c r="N203" s="33" t="str">
        <f>IF($F203="J-Mups",VLOOKUP($B203,アルファベット!B:C,2,0),"")</f>
        <v/>
      </c>
      <c r="O203" s="33" t="str">
        <f t="shared" si="27"/>
        <v/>
      </c>
      <c r="P203" s="33" t="str">
        <f>IF($F203="J-Mups",VLOOKUP($A203,ヤマト入庫用!A:H,6,0),"")</f>
        <v/>
      </c>
      <c r="Q203" s="33" t="str">
        <f t="shared" si="28"/>
        <v/>
      </c>
      <c r="R203" s="21" t="str">
        <f>IF($F203="J-Mups",VLOOKUP($A203,ヤマト入庫用!A:I,9,0),"")</f>
        <v/>
      </c>
    </row>
    <row r="204" spans="1:18">
      <c r="J204" s="44" t="str">
        <f t="shared" si="24"/>
        <v/>
      </c>
      <c r="K204" s="33" t="str">
        <f t="shared" si="25"/>
        <v/>
      </c>
      <c r="L204" s="33" t="str">
        <f t="shared" si="26"/>
        <v/>
      </c>
      <c r="M204" s="33" t="str">
        <f t="shared" si="29"/>
        <v/>
      </c>
      <c r="N204" s="33" t="str">
        <f>IF($F204="J-Mups",VLOOKUP($B204,アルファベット!B:C,2,0),"")</f>
        <v/>
      </c>
      <c r="O204" s="33" t="str">
        <f t="shared" si="27"/>
        <v/>
      </c>
      <c r="P204" s="33" t="str">
        <f>IF($F204="J-Mups",VLOOKUP($A204,ヤマト入庫用!A:H,6,0),"")</f>
        <v/>
      </c>
      <c r="Q204" s="33" t="str">
        <f t="shared" si="28"/>
        <v/>
      </c>
      <c r="R204" s="21" t="str">
        <f>IF($F204="J-Mups",VLOOKUP($A204,ヤマト入庫用!A:I,9,0),"")</f>
        <v/>
      </c>
    </row>
    <row r="205" spans="1:18">
      <c r="J205" s="44" t="str">
        <f t="shared" si="24"/>
        <v/>
      </c>
      <c r="K205" s="33" t="str">
        <f t="shared" si="25"/>
        <v/>
      </c>
      <c r="L205" s="33" t="str">
        <f t="shared" si="26"/>
        <v/>
      </c>
      <c r="M205" s="33" t="str">
        <f t="shared" si="29"/>
        <v/>
      </c>
      <c r="N205" s="33" t="str">
        <f>IF($F205="J-Mups",VLOOKUP($B205,アルファベット!B:C,2,0),"")</f>
        <v/>
      </c>
      <c r="O205" s="33" t="str">
        <f t="shared" si="27"/>
        <v/>
      </c>
      <c r="P205" s="33" t="str">
        <f>IF($F205="J-Mups",VLOOKUP($A205,ヤマト入庫用!A:H,6,0),"")</f>
        <v/>
      </c>
      <c r="Q205" s="33" t="str">
        <f t="shared" si="28"/>
        <v/>
      </c>
      <c r="R205" s="21" t="str">
        <f>IF($F205="J-Mups",VLOOKUP($A205,ヤマト入庫用!A:I,9,0),"")</f>
        <v/>
      </c>
    </row>
    <row r="206" spans="1:18">
      <c r="J206" s="44" t="str">
        <f t="shared" si="24"/>
        <v/>
      </c>
      <c r="K206" s="33" t="str">
        <f t="shared" si="25"/>
        <v/>
      </c>
      <c r="L206" s="33" t="str">
        <f t="shared" si="26"/>
        <v/>
      </c>
      <c r="M206" s="33" t="str">
        <f t="shared" si="29"/>
        <v/>
      </c>
      <c r="N206" s="33" t="str">
        <f>IF($F206="J-Mups",VLOOKUP($B206,アルファベット!B:C,2,0),"")</f>
        <v/>
      </c>
      <c r="O206" s="33" t="str">
        <f t="shared" si="27"/>
        <v/>
      </c>
      <c r="P206" s="33" t="str">
        <f>IF($F206="J-Mups",VLOOKUP($A206,ヤマト入庫用!A:H,6,0),"")</f>
        <v/>
      </c>
      <c r="Q206" s="33" t="str">
        <f t="shared" si="28"/>
        <v/>
      </c>
      <c r="R206" s="21" t="str">
        <f>IF($F206="J-Mups",VLOOKUP($A206,ヤマト入庫用!A:I,9,0),"")</f>
        <v/>
      </c>
    </row>
    <row r="207" spans="1:18">
      <c r="J207" s="44" t="str">
        <f t="shared" si="24"/>
        <v/>
      </c>
      <c r="K207" s="33" t="str">
        <f t="shared" si="25"/>
        <v/>
      </c>
      <c r="L207" s="33" t="str">
        <f t="shared" si="26"/>
        <v/>
      </c>
      <c r="M207" s="33" t="str">
        <f t="shared" si="29"/>
        <v/>
      </c>
      <c r="N207" s="33" t="str">
        <f>IF($F207="J-Mups",VLOOKUP($B207,アルファベット!B:C,2,0),"")</f>
        <v/>
      </c>
      <c r="O207" s="33" t="str">
        <f t="shared" si="27"/>
        <v/>
      </c>
      <c r="P207" s="33" t="str">
        <f>IF($F207="J-Mups",VLOOKUP($A207,ヤマト入庫用!A:H,6,0),"")</f>
        <v/>
      </c>
      <c r="Q207" s="33" t="str">
        <f t="shared" si="28"/>
        <v/>
      </c>
      <c r="R207" s="21" t="str">
        <f>IF($F207="J-Mups",VLOOKUP($A207,ヤマト入庫用!A:I,9,0),"")</f>
        <v/>
      </c>
    </row>
    <row r="208" spans="1:18">
      <c r="J208" s="44" t="str">
        <f t="shared" si="24"/>
        <v/>
      </c>
      <c r="K208" s="33" t="str">
        <f t="shared" si="25"/>
        <v/>
      </c>
      <c r="L208" s="33" t="str">
        <f t="shared" si="26"/>
        <v/>
      </c>
      <c r="M208" s="33" t="str">
        <f t="shared" si="29"/>
        <v/>
      </c>
      <c r="N208" s="33" t="str">
        <f>IF($F208="J-Mups",VLOOKUP($B208,アルファベット!B:C,2,0),"")</f>
        <v/>
      </c>
      <c r="O208" s="33" t="str">
        <f t="shared" si="27"/>
        <v/>
      </c>
      <c r="P208" s="33" t="str">
        <f>IF($F208="J-Mups",VLOOKUP($A208,ヤマト入庫用!A:H,6,0),"")</f>
        <v/>
      </c>
      <c r="Q208" s="33" t="str">
        <f t="shared" si="28"/>
        <v/>
      </c>
      <c r="R208" s="21" t="str">
        <f>IF($F208="J-Mups",VLOOKUP($A208,ヤマト入庫用!A:I,9,0),"")</f>
        <v/>
      </c>
    </row>
    <row r="209" spans="10:18">
      <c r="J209" s="44" t="str">
        <f t="shared" si="24"/>
        <v/>
      </c>
      <c r="K209" s="33" t="str">
        <f t="shared" si="25"/>
        <v/>
      </c>
      <c r="L209" s="33" t="str">
        <f t="shared" si="26"/>
        <v/>
      </c>
      <c r="M209" s="33" t="str">
        <f t="shared" si="29"/>
        <v/>
      </c>
      <c r="N209" s="33" t="str">
        <f>IF($F209="J-Mups",VLOOKUP($B209,アルファベット!B:C,2,0),"")</f>
        <v/>
      </c>
      <c r="O209" s="33" t="str">
        <f t="shared" si="27"/>
        <v/>
      </c>
      <c r="P209" s="33" t="str">
        <f>IF($F209="J-Mups",VLOOKUP($A209,ヤマト入庫用!A:H,6,0),"")</f>
        <v/>
      </c>
      <c r="Q209" s="33" t="str">
        <f t="shared" si="28"/>
        <v/>
      </c>
      <c r="R209" s="21" t="str">
        <f>IF($F209="J-Mups",VLOOKUP($A209,ヤマト入庫用!A:I,9,0),"")</f>
        <v/>
      </c>
    </row>
    <row r="210" spans="10:18">
      <c r="J210" s="44" t="str">
        <f t="shared" si="24"/>
        <v/>
      </c>
      <c r="K210" s="33" t="str">
        <f t="shared" si="25"/>
        <v/>
      </c>
      <c r="L210" s="33" t="str">
        <f t="shared" si="26"/>
        <v/>
      </c>
      <c r="M210" s="33" t="str">
        <f t="shared" si="29"/>
        <v/>
      </c>
      <c r="N210" s="33" t="str">
        <f>IF($F210="J-Mups",VLOOKUP($B210,アルファベット!B:C,2,0),"")</f>
        <v/>
      </c>
      <c r="O210" s="33" t="str">
        <f t="shared" si="27"/>
        <v/>
      </c>
      <c r="P210" s="33" t="str">
        <f>IF($F210="J-Mups",VLOOKUP($A210,ヤマト入庫用!A:H,6,0),"")</f>
        <v/>
      </c>
      <c r="Q210" s="33" t="str">
        <f t="shared" si="28"/>
        <v/>
      </c>
      <c r="R210" s="21" t="str">
        <f>IF($F210="J-Mups",VLOOKUP($A210,ヤマト入庫用!A:I,9,0),"")</f>
        <v/>
      </c>
    </row>
    <row r="211" spans="10:18">
      <c r="J211" s="44" t="str">
        <f t="shared" si="24"/>
        <v/>
      </c>
      <c r="K211" s="33" t="str">
        <f t="shared" si="25"/>
        <v/>
      </c>
      <c r="L211" s="33" t="str">
        <f t="shared" si="26"/>
        <v/>
      </c>
      <c r="M211" s="33" t="str">
        <f t="shared" si="29"/>
        <v/>
      </c>
      <c r="N211" s="33" t="str">
        <f>IF($F211="J-Mups",VLOOKUP($B211,アルファベット!B:C,2,0),"")</f>
        <v/>
      </c>
      <c r="O211" s="33" t="str">
        <f t="shared" si="27"/>
        <v/>
      </c>
      <c r="P211" s="33" t="str">
        <f>IF($F211="J-Mups",VLOOKUP($A211,ヤマト入庫用!A:H,6,0),"")</f>
        <v/>
      </c>
      <c r="Q211" s="33" t="str">
        <f t="shared" si="28"/>
        <v/>
      </c>
      <c r="R211" s="21" t="str">
        <f>IF($F211="J-Mups",VLOOKUP($A211,ヤマト入庫用!A:I,9,0),"")</f>
        <v/>
      </c>
    </row>
    <row r="212" spans="10:18">
      <c r="J212" s="44" t="str">
        <f t="shared" si="24"/>
        <v/>
      </c>
      <c r="K212" s="33" t="str">
        <f t="shared" si="25"/>
        <v/>
      </c>
      <c r="L212" s="33" t="str">
        <f t="shared" si="26"/>
        <v/>
      </c>
      <c r="M212" s="33" t="str">
        <f t="shared" si="29"/>
        <v/>
      </c>
      <c r="N212" s="33" t="str">
        <f>IF($F212="J-Mups",VLOOKUP($B212,アルファベット!B:C,2,0),"")</f>
        <v/>
      </c>
      <c r="O212" s="33" t="str">
        <f t="shared" si="27"/>
        <v/>
      </c>
      <c r="P212" s="33" t="str">
        <f>IF($F212="J-Mups",VLOOKUP($A212,ヤマト入庫用!A:H,6,0),"")</f>
        <v/>
      </c>
      <c r="Q212" s="33" t="str">
        <f t="shared" si="28"/>
        <v/>
      </c>
      <c r="R212" s="21" t="str">
        <f>IF($F212="J-Mups",VLOOKUP($A212,ヤマト入庫用!A:I,9,0),"")</f>
        <v/>
      </c>
    </row>
    <row r="213" spans="10:18">
      <c r="J213" s="44" t="str">
        <f t="shared" si="24"/>
        <v/>
      </c>
      <c r="K213" s="33" t="str">
        <f t="shared" si="25"/>
        <v/>
      </c>
      <c r="L213" s="33" t="str">
        <f t="shared" si="26"/>
        <v/>
      </c>
      <c r="M213" s="33" t="str">
        <f t="shared" si="29"/>
        <v/>
      </c>
      <c r="N213" s="33" t="str">
        <f>IF($F213="J-Mups",VLOOKUP($B213,アルファベット!B:C,2,0),"")</f>
        <v/>
      </c>
      <c r="O213" s="33" t="str">
        <f t="shared" si="27"/>
        <v/>
      </c>
      <c r="P213" s="33" t="str">
        <f>IF($F213="J-Mups",VLOOKUP($A213,ヤマト入庫用!A:H,6,0),"")</f>
        <v/>
      </c>
      <c r="Q213" s="33" t="str">
        <f t="shared" si="28"/>
        <v/>
      </c>
      <c r="R213" s="21" t="str">
        <f>IF($F213="J-Mups",VLOOKUP($A213,ヤマト入庫用!A:I,9,0),"")</f>
        <v/>
      </c>
    </row>
    <row r="214" spans="10:18">
      <c r="J214" s="44" t="str">
        <f t="shared" si="24"/>
        <v/>
      </c>
      <c r="K214" s="33" t="str">
        <f t="shared" si="25"/>
        <v/>
      </c>
      <c r="L214" s="33" t="str">
        <f t="shared" si="26"/>
        <v/>
      </c>
      <c r="M214" s="33" t="str">
        <f t="shared" si="29"/>
        <v/>
      </c>
      <c r="N214" s="33" t="str">
        <f>IF($F214="J-Mups",VLOOKUP($B214,アルファベット!B:C,2,0),"")</f>
        <v/>
      </c>
      <c r="O214" s="33" t="str">
        <f t="shared" si="27"/>
        <v/>
      </c>
      <c r="P214" s="33" t="str">
        <f>IF($F214="J-Mups",VLOOKUP($A214,ヤマト入庫用!A:H,6,0),"")</f>
        <v/>
      </c>
      <c r="Q214" s="33" t="str">
        <f t="shared" si="28"/>
        <v/>
      </c>
      <c r="R214" s="21" t="str">
        <f>IF($F214="J-Mups",VLOOKUP($A214,ヤマト入庫用!A:I,9,0),"")</f>
        <v/>
      </c>
    </row>
    <row r="215" spans="10:18">
      <c r="J215" s="44" t="str">
        <f t="shared" si="24"/>
        <v/>
      </c>
      <c r="K215" s="33" t="str">
        <f t="shared" si="25"/>
        <v/>
      </c>
      <c r="L215" s="33" t="str">
        <f t="shared" si="26"/>
        <v/>
      </c>
      <c r="M215" s="33" t="str">
        <f t="shared" si="29"/>
        <v/>
      </c>
      <c r="N215" s="33" t="str">
        <f>IF($F215="J-Mups",VLOOKUP($B215,アルファベット!B:C,2,0),"")</f>
        <v/>
      </c>
      <c r="O215" s="33" t="str">
        <f t="shared" si="27"/>
        <v/>
      </c>
      <c r="P215" s="33" t="str">
        <f>IF($F215="J-Mups",VLOOKUP($A215,ヤマト入庫用!A:H,6,0),"")</f>
        <v/>
      </c>
      <c r="Q215" s="33" t="str">
        <f t="shared" si="28"/>
        <v/>
      </c>
      <c r="R215" s="21" t="str">
        <f>IF($F215="J-Mups",VLOOKUP($A215,ヤマト入庫用!A:I,9,0),"")</f>
        <v/>
      </c>
    </row>
    <row r="216" spans="10:18">
      <c r="J216" s="44" t="str">
        <f t="shared" si="24"/>
        <v/>
      </c>
      <c r="K216" s="33" t="str">
        <f t="shared" si="25"/>
        <v/>
      </c>
      <c r="L216" s="33" t="str">
        <f t="shared" si="26"/>
        <v/>
      </c>
      <c r="M216" s="33" t="str">
        <f t="shared" si="29"/>
        <v/>
      </c>
      <c r="N216" s="33" t="str">
        <f>IF($F216="J-Mups",VLOOKUP($B216,アルファベット!B:C,2,0),"")</f>
        <v/>
      </c>
      <c r="O216" s="33" t="str">
        <f t="shared" si="27"/>
        <v/>
      </c>
      <c r="P216" s="33" t="str">
        <f>IF($F216="J-Mups",VLOOKUP($A216,ヤマト入庫用!A:H,6,0),"")</f>
        <v/>
      </c>
      <c r="Q216" s="33" t="str">
        <f t="shared" si="28"/>
        <v/>
      </c>
      <c r="R216" s="21" t="str">
        <f>IF($F216="J-Mups",VLOOKUP($A216,ヤマト入庫用!A:I,9,0),"")</f>
        <v/>
      </c>
    </row>
    <row r="217" spans="10:18">
      <c r="J217" s="44" t="str">
        <f t="shared" si="24"/>
        <v/>
      </c>
      <c r="K217" s="33" t="str">
        <f t="shared" si="25"/>
        <v/>
      </c>
      <c r="L217" s="33" t="str">
        <f t="shared" si="26"/>
        <v/>
      </c>
      <c r="M217" s="33" t="str">
        <f t="shared" si="29"/>
        <v/>
      </c>
      <c r="N217" s="33" t="str">
        <f>IF($F217="J-Mups",VLOOKUP($B217,アルファベット!B:C,2,0),"")</f>
        <v/>
      </c>
      <c r="O217" s="33" t="str">
        <f t="shared" si="27"/>
        <v/>
      </c>
      <c r="P217" s="33" t="str">
        <f>IF($F217="J-Mups",VLOOKUP($A217,ヤマト入庫用!A:H,6,0),"")</f>
        <v/>
      </c>
      <c r="Q217" s="33" t="str">
        <f t="shared" si="28"/>
        <v/>
      </c>
      <c r="R217" s="21" t="str">
        <f>IF($F217="J-Mups",VLOOKUP($A217,ヤマト入庫用!A:I,9,0),"")</f>
        <v/>
      </c>
    </row>
    <row r="218" spans="10:18">
      <c r="J218" s="44" t="str">
        <f t="shared" si="24"/>
        <v/>
      </c>
      <c r="K218" s="33" t="str">
        <f t="shared" si="25"/>
        <v/>
      </c>
      <c r="L218" s="33" t="str">
        <f t="shared" si="26"/>
        <v/>
      </c>
      <c r="M218" s="33" t="str">
        <f t="shared" si="29"/>
        <v/>
      </c>
      <c r="N218" s="33" t="str">
        <f>IF($F218="J-Mups",VLOOKUP($B218,アルファベット!B:C,2,0),"")</f>
        <v/>
      </c>
      <c r="O218" s="33" t="str">
        <f t="shared" si="27"/>
        <v/>
      </c>
      <c r="P218" s="33" t="str">
        <f>IF($F218="J-Mups",VLOOKUP($A218,ヤマト入庫用!A:H,6,0),"")</f>
        <v/>
      </c>
      <c r="Q218" s="33" t="str">
        <f t="shared" si="28"/>
        <v/>
      </c>
      <c r="R218" s="21" t="str">
        <f>IF($F218="J-Mups",VLOOKUP($A218,ヤマト入庫用!A:I,9,0),"")</f>
        <v/>
      </c>
    </row>
    <row r="219" spans="10:18">
      <c r="J219" s="44" t="str">
        <f t="shared" si="24"/>
        <v/>
      </c>
      <c r="K219" s="33" t="str">
        <f t="shared" si="25"/>
        <v/>
      </c>
      <c r="L219" s="33" t="str">
        <f t="shared" si="26"/>
        <v/>
      </c>
      <c r="M219" s="33" t="str">
        <f t="shared" si="29"/>
        <v/>
      </c>
      <c r="N219" s="33" t="str">
        <f>IF($F219="J-Mups",VLOOKUP($B219,アルファベット!B:C,2,0),"")</f>
        <v/>
      </c>
      <c r="O219" s="33" t="str">
        <f t="shared" si="27"/>
        <v/>
      </c>
      <c r="P219" s="33" t="str">
        <f>IF($F219="J-Mups",VLOOKUP($A219,ヤマト入庫用!A:H,6,0),"")</f>
        <v/>
      </c>
      <c r="Q219" s="33" t="str">
        <f t="shared" si="28"/>
        <v/>
      </c>
      <c r="R219" s="21" t="str">
        <f>IF($F219="J-Mups",VLOOKUP($A219,ヤマト入庫用!A:I,9,0),"")</f>
        <v/>
      </c>
    </row>
    <row r="220" spans="10:18">
      <c r="J220" s="44" t="str">
        <f t="shared" si="24"/>
        <v/>
      </c>
      <c r="K220" s="33" t="str">
        <f t="shared" si="25"/>
        <v/>
      </c>
      <c r="L220" s="33" t="str">
        <f t="shared" si="26"/>
        <v/>
      </c>
      <c r="M220" s="33" t="str">
        <f t="shared" si="29"/>
        <v/>
      </c>
      <c r="N220" s="33" t="str">
        <f>IF($F220="J-Mups",VLOOKUP($B220,アルファベット!B:C,2,0),"")</f>
        <v/>
      </c>
      <c r="O220" s="33" t="str">
        <f t="shared" si="27"/>
        <v/>
      </c>
      <c r="P220" s="33" t="str">
        <f>IF($F220="J-Mups",VLOOKUP($A220,ヤマト入庫用!A:H,6,0),"")</f>
        <v/>
      </c>
      <c r="Q220" s="33" t="str">
        <f t="shared" si="28"/>
        <v/>
      </c>
      <c r="R220" s="21" t="str">
        <f>IF($F220="J-Mups",VLOOKUP($A220,ヤマト入庫用!A:I,9,0),"")</f>
        <v/>
      </c>
    </row>
    <row r="221" spans="10:18">
      <c r="J221" s="44" t="str">
        <f t="shared" si="24"/>
        <v/>
      </c>
      <c r="K221" s="33" t="str">
        <f t="shared" si="25"/>
        <v/>
      </c>
      <c r="L221" s="33" t="str">
        <f t="shared" si="26"/>
        <v/>
      </c>
      <c r="M221" s="33" t="str">
        <f t="shared" si="29"/>
        <v/>
      </c>
      <c r="N221" s="33" t="str">
        <f>IF($F221="J-Mups",VLOOKUP($B221,アルファベット!B:C,2,0),"")</f>
        <v/>
      </c>
      <c r="O221" s="33" t="str">
        <f t="shared" si="27"/>
        <v/>
      </c>
      <c r="P221" s="33" t="str">
        <f>IF($F221="J-Mups",VLOOKUP($A221,ヤマト入庫用!A:H,6,0),"")</f>
        <v/>
      </c>
      <c r="Q221" s="33" t="str">
        <f t="shared" si="28"/>
        <v/>
      </c>
      <c r="R221" s="21" t="str">
        <f>IF($F221="J-Mups",VLOOKUP($A221,ヤマト入庫用!A:I,9,0),"")</f>
        <v/>
      </c>
    </row>
    <row r="222" spans="10:18">
      <c r="J222" s="44" t="str">
        <f t="shared" si="24"/>
        <v/>
      </c>
      <c r="K222" s="33" t="str">
        <f t="shared" si="25"/>
        <v/>
      </c>
      <c r="L222" s="33" t="str">
        <f t="shared" si="26"/>
        <v/>
      </c>
      <c r="M222" s="33" t="str">
        <f t="shared" si="29"/>
        <v/>
      </c>
      <c r="N222" s="33" t="str">
        <f>IF($F222="J-Mups",VLOOKUP($B222,アルファベット!B:C,2,0),"")</f>
        <v/>
      </c>
      <c r="O222" s="33" t="str">
        <f t="shared" si="27"/>
        <v/>
      </c>
      <c r="P222" s="33" t="str">
        <f>IF($F222="J-Mups",VLOOKUP($A222,ヤマト入庫用!A:H,6,0),"")</f>
        <v/>
      </c>
      <c r="Q222" s="33" t="str">
        <f t="shared" si="28"/>
        <v/>
      </c>
      <c r="R222" s="21" t="str">
        <f>IF($F222="J-Mups",VLOOKUP($A222,ヤマト入庫用!A:I,9,0),"")</f>
        <v/>
      </c>
    </row>
    <row r="223" spans="10:18">
      <c r="J223" s="44" t="str">
        <f t="shared" si="24"/>
        <v/>
      </c>
      <c r="K223" s="33" t="str">
        <f t="shared" si="25"/>
        <v/>
      </c>
      <c r="L223" s="33" t="str">
        <f t="shared" si="26"/>
        <v/>
      </c>
      <c r="M223" s="33" t="str">
        <f t="shared" si="29"/>
        <v/>
      </c>
      <c r="N223" s="33" t="str">
        <f>IF($F223="J-Mups",VLOOKUP($B223,アルファベット!B:C,2,0),"")</f>
        <v/>
      </c>
      <c r="O223" s="33" t="str">
        <f t="shared" si="27"/>
        <v/>
      </c>
      <c r="P223" s="33" t="str">
        <f>IF($F223="J-Mups",VLOOKUP($A223,ヤマト入庫用!A:H,6,0),"")</f>
        <v/>
      </c>
      <c r="Q223" s="33" t="str">
        <f t="shared" si="28"/>
        <v/>
      </c>
      <c r="R223" s="21" t="str">
        <f>IF($F223="J-Mups",VLOOKUP($A223,ヤマト入庫用!A:I,9,0),"")</f>
        <v/>
      </c>
    </row>
    <row r="224" spans="10:18">
      <c r="J224" s="44" t="str">
        <f t="shared" si="24"/>
        <v/>
      </c>
      <c r="K224" s="33" t="str">
        <f t="shared" si="25"/>
        <v/>
      </c>
      <c r="L224" s="33" t="str">
        <f t="shared" si="26"/>
        <v/>
      </c>
      <c r="M224" s="33" t="str">
        <f t="shared" si="29"/>
        <v/>
      </c>
      <c r="N224" s="33" t="str">
        <f>IF($F224="J-Mups",VLOOKUP($B224,アルファベット!B:C,2,0),"")</f>
        <v/>
      </c>
      <c r="O224" s="33" t="str">
        <f t="shared" si="27"/>
        <v/>
      </c>
      <c r="P224" s="33" t="str">
        <f>IF($F224="J-Mups",VLOOKUP($A224,ヤマト入庫用!A:H,6,0),"")</f>
        <v/>
      </c>
      <c r="Q224" s="33" t="str">
        <f t="shared" si="28"/>
        <v/>
      </c>
      <c r="R224" s="21" t="str">
        <f>IF($F224="J-Mups",VLOOKUP($A224,ヤマト入庫用!A:I,9,0),"")</f>
        <v/>
      </c>
    </row>
    <row r="225" spans="10:18">
      <c r="J225" s="44" t="str">
        <f t="shared" si="24"/>
        <v/>
      </c>
      <c r="K225" s="33" t="str">
        <f t="shared" si="25"/>
        <v/>
      </c>
      <c r="L225" s="33" t="str">
        <f t="shared" si="26"/>
        <v/>
      </c>
      <c r="M225" s="33" t="str">
        <f t="shared" si="29"/>
        <v/>
      </c>
      <c r="N225" s="33" t="str">
        <f>IF($F225="J-Mups",VLOOKUP($B225,アルファベット!B:C,2,0),"")</f>
        <v/>
      </c>
      <c r="O225" s="33" t="str">
        <f t="shared" si="27"/>
        <v/>
      </c>
      <c r="P225" s="33" t="str">
        <f>IF($F225="J-Mups",VLOOKUP($A225,ヤマト入庫用!A:H,6,0),"")</f>
        <v/>
      </c>
      <c r="Q225" s="33" t="str">
        <f t="shared" si="28"/>
        <v/>
      </c>
      <c r="R225" s="21" t="str">
        <f>IF($F225="J-Mups",VLOOKUP($A225,ヤマト入庫用!A:I,9,0),"")</f>
        <v/>
      </c>
    </row>
    <row r="226" spans="10:18">
      <c r="J226" s="44" t="str">
        <f t="shared" si="24"/>
        <v/>
      </c>
      <c r="K226" s="33" t="str">
        <f t="shared" si="25"/>
        <v/>
      </c>
      <c r="L226" s="33" t="str">
        <f t="shared" si="26"/>
        <v/>
      </c>
      <c r="M226" s="33" t="str">
        <f t="shared" si="29"/>
        <v/>
      </c>
      <c r="N226" s="33" t="str">
        <f>IF($F226="J-Mups",VLOOKUP($B226,アルファベット!B:C,2,0),"")</f>
        <v/>
      </c>
      <c r="O226" s="33" t="str">
        <f t="shared" si="27"/>
        <v/>
      </c>
      <c r="P226" s="33" t="str">
        <f>IF($F226="J-Mups",VLOOKUP($A226,ヤマト入庫用!A:H,6,0),"")</f>
        <v/>
      </c>
      <c r="Q226" s="33" t="str">
        <f t="shared" si="28"/>
        <v/>
      </c>
      <c r="R226" s="21" t="str">
        <f>IF($F226="J-Mups",VLOOKUP($A226,ヤマト入庫用!A:I,9,0),"")</f>
        <v/>
      </c>
    </row>
    <row r="227" spans="10:18">
      <c r="J227" s="44" t="str">
        <f t="shared" si="24"/>
        <v/>
      </c>
      <c r="K227" s="33" t="str">
        <f t="shared" si="25"/>
        <v/>
      </c>
      <c r="L227" s="33" t="str">
        <f t="shared" si="26"/>
        <v/>
      </c>
      <c r="M227" s="33" t="str">
        <f t="shared" si="29"/>
        <v/>
      </c>
      <c r="N227" s="33" t="str">
        <f>IF($F227="J-Mups",VLOOKUP($B227,アルファベット!B:C,2,0),"")</f>
        <v/>
      </c>
      <c r="O227" s="33" t="str">
        <f t="shared" si="27"/>
        <v/>
      </c>
      <c r="P227" s="33" t="str">
        <f>IF($F227="J-Mups",VLOOKUP($A227,ヤマト入庫用!A:H,6,0),"")</f>
        <v/>
      </c>
      <c r="Q227" s="33" t="str">
        <f t="shared" si="28"/>
        <v/>
      </c>
      <c r="R227" s="21" t="str">
        <f>IF($F227="J-Mups",VLOOKUP($A227,ヤマト入庫用!A:I,9,0),"")</f>
        <v/>
      </c>
    </row>
    <row r="228" spans="10:18">
      <c r="J228" s="44" t="str">
        <f t="shared" si="24"/>
        <v/>
      </c>
      <c r="K228" s="33" t="str">
        <f t="shared" si="25"/>
        <v/>
      </c>
      <c r="L228" s="33" t="str">
        <f t="shared" si="26"/>
        <v/>
      </c>
      <c r="M228" s="33" t="str">
        <f t="shared" si="29"/>
        <v/>
      </c>
      <c r="N228" s="33" t="str">
        <f>IF($F228="J-Mups",VLOOKUP($B228,アルファベット!B:C,2,0),"")</f>
        <v/>
      </c>
      <c r="O228" s="33" t="str">
        <f t="shared" si="27"/>
        <v/>
      </c>
      <c r="P228" s="33" t="str">
        <f>IF($F228="J-Mups",VLOOKUP($A228,ヤマト入庫用!A:H,6,0),"")</f>
        <v/>
      </c>
      <c r="Q228" s="33" t="str">
        <f t="shared" si="28"/>
        <v/>
      </c>
      <c r="R228" s="21" t="str">
        <f>IF($F228="J-Mups",VLOOKUP($A228,ヤマト入庫用!A:I,9,0),"")</f>
        <v/>
      </c>
    </row>
    <row r="229" spans="10:18">
      <c r="J229" s="44" t="str">
        <f t="shared" si="24"/>
        <v/>
      </c>
      <c r="K229" s="33" t="str">
        <f t="shared" si="25"/>
        <v/>
      </c>
      <c r="L229" s="33" t="str">
        <f t="shared" si="26"/>
        <v/>
      </c>
      <c r="M229" s="33" t="str">
        <f t="shared" si="29"/>
        <v/>
      </c>
      <c r="N229" s="33" t="str">
        <f>IF($F229="J-Mups",VLOOKUP($B229,アルファベット!B:C,2,0),"")</f>
        <v/>
      </c>
      <c r="O229" s="33" t="str">
        <f t="shared" si="27"/>
        <v/>
      </c>
      <c r="P229" s="33" t="str">
        <f>IF($F229="J-Mups",VLOOKUP($A229,ヤマト入庫用!A:H,6,0),"")</f>
        <v/>
      </c>
      <c r="Q229" s="33" t="str">
        <f t="shared" si="28"/>
        <v/>
      </c>
      <c r="R229" s="21" t="str">
        <f>IF($F229="J-Mups",VLOOKUP($A229,ヤマト入庫用!A:I,9,0),"")</f>
        <v/>
      </c>
    </row>
    <row r="230" spans="10:18">
      <c r="J230" s="44" t="str">
        <f t="shared" si="24"/>
        <v/>
      </c>
      <c r="K230" s="33" t="str">
        <f t="shared" si="25"/>
        <v/>
      </c>
      <c r="L230" s="33" t="str">
        <f t="shared" si="26"/>
        <v/>
      </c>
      <c r="M230" s="33" t="str">
        <f t="shared" si="29"/>
        <v/>
      </c>
      <c r="N230" s="33" t="str">
        <f>IF($F230="J-Mups",VLOOKUP($B230,アルファベット!B:C,2,0),"")</f>
        <v/>
      </c>
      <c r="O230" s="33" t="str">
        <f t="shared" si="27"/>
        <v/>
      </c>
      <c r="P230" s="33" t="str">
        <f>IF($F230="J-Mups",VLOOKUP($A230,ヤマト入庫用!A:H,6,0),"")</f>
        <v/>
      </c>
      <c r="Q230" s="33" t="str">
        <f t="shared" si="28"/>
        <v/>
      </c>
      <c r="R230" s="21" t="str">
        <f>IF($F230="J-Mups",VLOOKUP($A230,ヤマト入庫用!A:I,9,0),"")</f>
        <v/>
      </c>
    </row>
    <row r="231" spans="10:18">
      <c r="J231" s="44" t="str">
        <f t="shared" si="24"/>
        <v/>
      </c>
      <c r="K231" s="33" t="str">
        <f t="shared" si="25"/>
        <v/>
      </c>
      <c r="L231" s="33" t="str">
        <f t="shared" si="26"/>
        <v/>
      </c>
      <c r="M231" s="33" t="str">
        <f t="shared" si="29"/>
        <v/>
      </c>
      <c r="N231" s="33" t="str">
        <f>IF($F231="J-Mups",VLOOKUP($B231,アルファベット!B:C,2,0),"")</f>
        <v/>
      </c>
      <c r="O231" s="33" t="str">
        <f t="shared" si="27"/>
        <v/>
      </c>
      <c r="P231" s="33" t="str">
        <f>IF($F231="J-Mups",VLOOKUP($A231,ヤマト入庫用!A:H,6,0),"")</f>
        <v/>
      </c>
      <c r="Q231" s="33" t="str">
        <f t="shared" si="28"/>
        <v/>
      </c>
      <c r="R231" s="21" t="str">
        <f>IF($F231="J-Mups",VLOOKUP($A231,ヤマト入庫用!A:I,9,0),"")</f>
        <v/>
      </c>
    </row>
    <row r="232" spans="10:18">
      <c r="J232" s="44" t="str">
        <f t="shared" si="24"/>
        <v/>
      </c>
      <c r="K232" s="33" t="str">
        <f t="shared" si="25"/>
        <v/>
      </c>
      <c r="L232" s="33" t="str">
        <f t="shared" si="26"/>
        <v/>
      </c>
      <c r="M232" s="33" t="str">
        <f t="shared" si="29"/>
        <v/>
      </c>
      <c r="N232" s="33" t="str">
        <f>IF($F232="J-Mups",VLOOKUP($B232,アルファベット!B:C,2,0),"")</f>
        <v/>
      </c>
      <c r="O232" s="33" t="str">
        <f t="shared" si="27"/>
        <v/>
      </c>
      <c r="P232" s="33" t="str">
        <f>IF($F232="J-Mups",VLOOKUP($A232,ヤマト入庫用!A:H,6,0),"")</f>
        <v/>
      </c>
      <c r="Q232" s="33" t="str">
        <f t="shared" si="28"/>
        <v/>
      </c>
      <c r="R232" s="21" t="str">
        <f>IF($F232="J-Mups",VLOOKUP($A232,ヤマト入庫用!A:I,9,0),"")</f>
        <v/>
      </c>
    </row>
    <row r="233" spans="10:18">
      <c r="J233" s="44" t="str">
        <f t="shared" si="24"/>
        <v/>
      </c>
      <c r="K233" s="33" t="str">
        <f t="shared" si="25"/>
        <v/>
      </c>
      <c r="L233" s="33" t="str">
        <f t="shared" si="26"/>
        <v/>
      </c>
      <c r="M233" s="33" t="str">
        <f t="shared" si="29"/>
        <v/>
      </c>
      <c r="N233" s="33" t="str">
        <f>IF($F233="J-Mups",VLOOKUP($B233,アルファベット!B:C,2,0),"")</f>
        <v/>
      </c>
      <c r="O233" s="33" t="str">
        <f t="shared" si="27"/>
        <v/>
      </c>
      <c r="P233" s="33" t="str">
        <f>IF($F233="J-Mups",VLOOKUP($A233,ヤマト入庫用!A:H,6,0),"")</f>
        <v/>
      </c>
      <c r="Q233" s="33" t="str">
        <f t="shared" si="28"/>
        <v/>
      </c>
      <c r="R233" s="21" t="str">
        <f>IF($F233="J-Mups",VLOOKUP($A233,ヤマト入庫用!A:I,9,0),"")</f>
        <v/>
      </c>
    </row>
    <row r="234" spans="10:18">
      <c r="J234" s="44" t="str">
        <f t="shared" si="24"/>
        <v/>
      </c>
      <c r="K234" s="33" t="str">
        <f t="shared" si="25"/>
        <v/>
      </c>
      <c r="L234" s="33" t="str">
        <f t="shared" si="26"/>
        <v/>
      </c>
      <c r="M234" s="33" t="str">
        <f t="shared" si="29"/>
        <v/>
      </c>
      <c r="N234" s="33" t="str">
        <f>IF($F234="J-Mups",VLOOKUP($B234,アルファベット!B:C,2,0),"")</f>
        <v/>
      </c>
      <c r="O234" s="33" t="str">
        <f t="shared" si="27"/>
        <v/>
      </c>
      <c r="P234" s="33" t="str">
        <f>IF($F234="J-Mups",VLOOKUP($A234,ヤマト入庫用!A:H,6,0),"")</f>
        <v/>
      </c>
      <c r="Q234" s="33" t="str">
        <f t="shared" si="28"/>
        <v/>
      </c>
      <c r="R234" s="21" t="str">
        <f>IF($F234="J-Mups",VLOOKUP($A234,ヤマト入庫用!A:I,9,0),"")</f>
        <v/>
      </c>
    </row>
    <row r="235" spans="10:18">
      <c r="J235" s="44" t="str">
        <f t="shared" si="24"/>
        <v/>
      </c>
      <c r="K235" s="33" t="str">
        <f t="shared" si="25"/>
        <v/>
      </c>
      <c r="L235" s="33" t="str">
        <f t="shared" si="26"/>
        <v/>
      </c>
      <c r="M235" s="33" t="str">
        <f t="shared" si="29"/>
        <v/>
      </c>
      <c r="N235" s="33" t="str">
        <f>IF($F235="J-Mups",VLOOKUP($B235,アルファベット!B:C,2,0),"")</f>
        <v/>
      </c>
      <c r="O235" s="33" t="str">
        <f t="shared" si="27"/>
        <v/>
      </c>
      <c r="P235" s="33" t="str">
        <f>IF($F235="J-Mups",VLOOKUP($A235,ヤマト入庫用!A:H,6,0),"")</f>
        <v/>
      </c>
      <c r="Q235" s="33" t="str">
        <f t="shared" si="28"/>
        <v/>
      </c>
      <c r="R235" s="21" t="str">
        <f>IF($F235="J-Mups",VLOOKUP($A235,ヤマト入庫用!A:I,9,0),"")</f>
        <v/>
      </c>
    </row>
    <row r="236" spans="10:18">
      <c r="J236" s="44" t="str">
        <f t="shared" si="24"/>
        <v/>
      </c>
      <c r="K236" s="33" t="str">
        <f t="shared" si="25"/>
        <v/>
      </c>
      <c r="L236" s="33" t="str">
        <f t="shared" si="26"/>
        <v/>
      </c>
      <c r="M236" s="33" t="str">
        <f t="shared" si="29"/>
        <v/>
      </c>
      <c r="N236" s="33" t="str">
        <f>IF($F236="J-Mups",VLOOKUP($B236,アルファベット!B:C,2,0),"")</f>
        <v/>
      </c>
      <c r="O236" s="33" t="str">
        <f t="shared" si="27"/>
        <v/>
      </c>
      <c r="P236" s="33" t="str">
        <f>IF($F236="J-Mups",VLOOKUP($A236,ヤマト入庫用!A:H,6,0),"")</f>
        <v/>
      </c>
      <c r="Q236" s="33" t="str">
        <f t="shared" si="28"/>
        <v/>
      </c>
      <c r="R236" s="21" t="str">
        <f>IF($F236="J-Mups",VLOOKUP($A236,ヤマト入庫用!A:I,9,0),"")</f>
        <v/>
      </c>
    </row>
    <row r="237" spans="10:18">
      <c r="J237" s="44" t="str">
        <f t="shared" si="24"/>
        <v/>
      </c>
      <c r="K237" s="33" t="str">
        <f t="shared" si="25"/>
        <v/>
      </c>
      <c r="L237" s="33" t="str">
        <f t="shared" si="26"/>
        <v/>
      </c>
      <c r="M237" s="33" t="str">
        <f t="shared" si="29"/>
        <v/>
      </c>
      <c r="N237" s="33" t="str">
        <f>IF($F237="J-Mups",VLOOKUP($B237,アルファベット!B:C,2,0),"")</f>
        <v/>
      </c>
      <c r="O237" s="33" t="str">
        <f t="shared" si="27"/>
        <v/>
      </c>
      <c r="P237" s="33" t="str">
        <f>IF($F237="J-Mups",VLOOKUP($A237,ヤマト入庫用!A:H,6,0),"")</f>
        <v/>
      </c>
      <c r="Q237" s="33" t="str">
        <f t="shared" si="28"/>
        <v/>
      </c>
      <c r="R237" s="21" t="str">
        <f>IF($F237="J-Mups",VLOOKUP($A237,ヤマト入庫用!A:I,9,0),"")</f>
        <v/>
      </c>
    </row>
    <row r="238" spans="10:18">
      <c r="J238" s="44" t="str">
        <f t="shared" si="24"/>
        <v/>
      </c>
      <c r="K238" s="33" t="str">
        <f t="shared" si="25"/>
        <v/>
      </c>
      <c r="L238" s="33" t="str">
        <f t="shared" si="26"/>
        <v/>
      </c>
      <c r="M238" s="33" t="str">
        <f t="shared" si="29"/>
        <v/>
      </c>
      <c r="N238" s="33" t="str">
        <f>IF($F238="J-Mups",VLOOKUP($B238,アルファベット!B:C,2,0),"")</f>
        <v/>
      </c>
      <c r="O238" s="33" t="str">
        <f t="shared" si="27"/>
        <v/>
      </c>
      <c r="P238" s="33" t="str">
        <f>IF($F238="J-Mups",VLOOKUP($A238,ヤマト入庫用!A:H,6,0),"")</f>
        <v/>
      </c>
      <c r="Q238" s="33" t="str">
        <f t="shared" si="28"/>
        <v/>
      </c>
      <c r="R238" s="21" t="str">
        <f>IF($F238="J-Mups",VLOOKUP($A238,ヤマト入庫用!A:I,9,0),"")</f>
        <v/>
      </c>
    </row>
    <row r="239" spans="10:18">
      <c r="J239" s="44" t="str">
        <f t="shared" si="24"/>
        <v/>
      </c>
      <c r="K239" s="33" t="str">
        <f t="shared" si="25"/>
        <v/>
      </c>
      <c r="L239" s="33" t="str">
        <f t="shared" si="26"/>
        <v/>
      </c>
      <c r="M239" s="33" t="str">
        <f t="shared" si="29"/>
        <v/>
      </c>
      <c r="N239" s="33" t="str">
        <f>IF($F239="J-Mups",VLOOKUP($B239,アルファベット!B:C,2,0),"")</f>
        <v/>
      </c>
      <c r="O239" s="33" t="str">
        <f t="shared" si="27"/>
        <v/>
      </c>
      <c r="P239" s="33" t="str">
        <f>IF($F239="J-Mups",VLOOKUP($A239,ヤマト入庫用!A:H,6,0),"")</f>
        <v/>
      </c>
      <c r="Q239" s="33" t="str">
        <f t="shared" si="28"/>
        <v/>
      </c>
      <c r="R239" s="21" t="str">
        <f>IF($F239="J-Mups",VLOOKUP($A239,ヤマト入庫用!A:I,9,0),"")</f>
        <v/>
      </c>
    </row>
    <row r="240" spans="10:18">
      <c r="J240" s="44" t="str">
        <f t="shared" si="24"/>
        <v/>
      </c>
      <c r="K240" s="33" t="str">
        <f t="shared" si="25"/>
        <v/>
      </c>
      <c r="L240" s="33" t="str">
        <f t="shared" si="26"/>
        <v/>
      </c>
      <c r="M240" s="33" t="str">
        <f t="shared" si="29"/>
        <v/>
      </c>
      <c r="N240" s="33" t="str">
        <f>IF($F240="J-Mups",VLOOKUP($B240,アルファベット!B:C,2,0),"")</f>
        <v/>
      </c>
      <c r="O240" s="33" t="str">
        <f t="shared" si="27"/>
        <v/>
      </c>
      <c r="P240" s="33" t="str">
        <f>IF($F240="J-Mups",VLOOKUP($A240,ヤマト入庫用!A:H,6,0),"")</f>
        <v/>
      </c>
      <c r="Q240" s="33" t="str">
        <f t="shared" si="28"/>
        <v/>
      </c>
      <c r="R240" s="21" t="str">
        <f>IF($F240="J-Mups",VLOOKUP($A240,ヤマト入庫用!A:I,9,0),"")</f>
        <v/>
      </c>
    </row>
    <row r="241" spans="10:18">
      <c r="J241" s="44" t="str">
        <f t="shared" si="24"/>
        <v/>
      </c>
      <c r="K241" s="33" t="str">
        <f t="shared" si="25"/>
        <v/>
      </c>
      <c r="L241" s="33" t="str">
        <f t="shared" si="26"/>
        <v/>
      </c>
      <c r="M241" s="33" t="str">
        <f t="shared" si="29"/>
        <v/>
      </c>
      <c r="N241" s="33" t="str">
        <f>IF($F241="J-Mups",VLOOKUP($B241,アルファベット!B:C,2,0),"")</f>
        <v/>
      </c>
      <c r="O241" s="33" t="str">
        <f t="shared" si="27"/>
        <v/>
      </c>
      <c r="P241" s="33" t="str">
        <f>IF($F241="J-Mups",VLOOKUP($A241,ヤマト入庫用!A:H,6,0),"")</f>
        <v/>
      </c>
      <c r="Q241" s="33" t="str">
        <f t="shared" si="28"/>
        <v/>
      </c>
      <c r="R241" s="21" t="str">
        <f>IF($F241="J-Mups",VLOOKUP($A241,ヤマト入庫用!A:I,9,0),"")</f>
        <v/>
      </c>
    </row>
    <row r="242" spans="10:18">
      <c r="J242" s="44" t="str">
        <f t="shared" si="24"/>
        <v/>
      </c>
      <c r="K242" s="33" t="str">
        <f t="shared" si="25"/>
        <v/>
      </c>
      <c r="L242" s="33" t="str">
        <f t="shared" si="26"/>
        <v/>
      </c>
      <c r="M242" s="33" t="str">
        <f t="shared" si="29"/>
        <v/>
      </c>
      <c r="N242" s="33" t="str">
        <f>IF($F242="J-Mups",VLOOKUP($B242,アルファベット!B:C,2,0),"")</f>
        <v/>
      </c>
      <c r="O242" s="33" t="str">
        <f t="shared" si="27"/>
        <v/>
      </c>
      <c r="P242" s="33" t="str">
        <f>IF($F242="J-Mups",VLOOKUP($A242,ヤマト入庫用!A:H,6,0),"")</f>
        <v/>
      </c>
      <c r="Q242" s="33" t="str">
        <f t="shared" si="28"/>
        <v/>
      </c>
      <c r="R242" s="21" t="str">
        <f>IF($F242="J-Mups",VLOOKUP($A242,ヤマト入庫用!A:I,9,0),"")</f>
        <v/>
      </c>
    </row>
    <row r="243" spans="10:18">
      <c r="J243" s="44" t="str">
        <f t="shared" si="24"/>
        <v/>
      </c>
      <c r="K243" s="33" t="str">
        <f t="shared" si="25"/>
        <v/>
      </c>
      <c r="L243" s="33" t="str">
        <f t="shared" si="26"/>
        <v/>
      </c>
      <c r="M243" s="33" t="str">
        <f t="shared" si="29"/>
        <v/>
      </c>
      <c r="N243" s="33" t="str">
        <f>IF($F243="J-Mups",VLOOKUP($B243,アルファベット!B:C,2,0),"")</f>
        <v/>
      </c>
      <c r="O243" s="33" t="str">
        <f t="shared" si="27"/>
        <v/>
      </c>
      <c r="P243" s="33" t="str">
        <f>IF($F243="J-Mups",VLOOKUP($A243,ヤマト入庫用!A:H,6,0),"")</f>
        <v/>
      </c>
      <c r="Q243" s="33" t="str">
        <f t="shared" si="28"/>
        <v/>
      </c>
      <c r="R243" s="21" t="str">
        <f>IF($F243="J-Mups",VLOOKUP($A243,ヤマト入庫用!A:I,9,0),"")</f>
        <v/>
      </c>
    </row>
    <row r="244" spans="10:18">
      <c r="J244" s="44" t="str">
        <f t="shared" si="24"/>
        <v/>
      </c>
      <c r="K244" s="33" t="str">
        <f t="shared" si="25"/>
        <v/>
      </c>
      <c r="L244" s="33" t="str">
        <f t="shared" si="26"/>
        <v/>
      </c>
      <c r="M244" s="33" t="str">
        <f t="shared" si="29"/>
        <v/>
      </c>
      <c r="N244" s="33" t="str">
        <f>IF($F244="J-Mups",VLOOKUP($B244,アルファベット!B:C,2,0),"")</f>
        <v/>
      </c>
      <c r="O244" s="33" t="str">
        <f t="shared" si="27"/>
        <v/>
      </c>
      <c r="P244" s="33" t="str">
        <f>IF($F244="J-Mups",VLOOKUP($A244,ヤマト入庫用!A:H,6,0),"")</f>
        <v/>
      </c>
      <c r="Q244" s="33" t="str">
        <f t="shared" si="28"/>
        <v/>
      </c>
      <c r="R244" s="21" t="str">
        <f>IF($F244="J-Mups",VLOOKUP($A244,ヤマト入庫用!A:I,9,0),"")</f>
        <v/>
      </c>
    </row>
    <row r="245" spans="10:18">
      <c r="J245" s="44" t="str">
        <f t="shared" si="24"/>
        <v/>
      </c>
      <c r="K245" s="33" t="str">
        <f t="shared" si="25"/>
        <v/>
      </c>
      <c r="L245" s="33" t="str">
        <f t="shared" si="26"/>
        <v/>
      </c>
      <c r="M245" s="33" t="str">
        <f t="shared" si="29"/>
        <v/>
      </c>
      <c r="N245" s="33" t="str">
        <f>IF($F245="J-Mups",VLOOKUP($B245,アルファベット!B:C,2,0),"")</f>
        <v/>
      </c>
      <c r="O245" s="33" t="str">
        <f t="shared" si="27"/>
        <v/>
      </c>
      <c r="P245" s="33" t="str">
        <f>IF($F245="J-Mups",VLOOKUP($A245,ヤマト入庫用!A:H,6,0),"")</f>
        <v/>
      </c>
      <c r="Q245" s="33" t="str">
        <f t="shared" si="28"/>
        <v/>
      </c>
      <c r="R245" s="21" t="str">
        <f>IF($F245="J-Mups",VLOOKUP($A245,ヤマト入庫用!A:I,9,0),"")</f>
        <v/>
      </c>
    </row>
    <row r="246" spans="10:18">
      <c r="J246" s="44" t="str">
        <f t="shared" si="24"/>
        <v/>
      </c>
      <c r="K246" s="33" t="str">
        <f t="shared" si="25"/>
        <v/>
      </c>
      <c r="L246" s="33" t="str">
        <f t="shared" si="26"/>
        <v/>
      </c>
      <c r="M246" s="33" t="str">
        <f t="shared" si="29"/>
        <v/>
      </c>
      <c r="N246" s="33" t="str">
        <f>IF($F246="J-Mups",VLOOKUP($B246,アルファベット!B:C,2,0),"")</f>
        <v/>
      </c>
      <c r="O246" s="33" t="str">
        <f t="shared" si="27"/>
        <v/>
      </c>
      <c r="P246" s="33" t="str">
        <f>IF($F246="J-Mups",VLOOKUP($A246,ヤマト入庫用!A:H,6,0),"")</f>
        <v/>
      </c>
      <c r="Q246" s="33" t="str">
        <f t="shared" si="28"/>
        <v/>
      </c>
      <c r="R246" s="21" t="str">
        <f>IF($F246="J-Mups",VLOOKUP($A246,ヤマト入庫用!A:I,9,0),"")</f>
        <v/>
      </c>
    </row>
    <row r="247" spans="10:18">
      <c r="J247" s="44" t="str">
        <f t="shared" si="24"/>
        <v/>
      </c>
      <c r="K247" s="33" t="str">
        <f t="shared" si="25"/>
        <v/>
      </c>
      <c r="L247" s="33" t="str">
        <f t="shared" si="26"/>
        <v/>
      </c>
      <c r="M247" s="33" t="str">
        <f t="shared" si="29"/>
        <v/>
      </c>
      <c r="N247" s="33" t="str">
        <f>IF($F247="J-Mups",VLOOKUP($B247,アルファベット!B:C,2,0),"")</f>
        <v/>
      </c>
      <c r="O247" s="33" t="str">
        <f t="shared" si="27"/>
        <v/>
      </c>
      <c r="P247" s="33" t="str">
        <f>IF($F247="J-Mups",VLOOKUP($A247,ヤマト入庫用!A:H,6,0),"")</f>
        <v/>
      </c>
      <c r="Q247" s="33" t="str">
        <f t="shared" si="28"/>
        <v/>
      </c>
      <c r="R247" s="21" t="str">
        <f>IF($F247="J-Mups",VLOOKUP($A247,ヤマト入庫用!A:I,9,0),"")</f>
        <v/>
      </c>
    </row>
    <row r="248" spans="10:18">
      <c r="J248" s="44" t="str">
        <f t="shared" si="24"/>
        <v/>
      </c>
      <c r="K248" s="33" t="str">
        <f t="shared" si="25"/>
        <v/>
      </c>
      <c r="L248" s="33" t="str">
        <f t="shared" si="26"/>
        <v/>
      </c>
      <c r="M248" s="33" t="str">
        <f t="shared" si="29"/>
        <v/>
      </c>
      <c r="N248" s="33" t="str">
        <f>IF($F248="J-Mups",VLOOKUP($B248,アルファベット!B:C,2,0),"")</f>
        <v/>
      </c>
      <c r="O248" s="33" t="str">
        <f t="shared" si="27"/>
        <v/>
      </c>
      <c r="P248" s="33" t="str">
        <f>IF($F248="J-Mups",VLOOKUP($A248,ヤマト入庫用!A:H,6,0),"")</f>
        <v/>
      </c>
      <c r="Q248" s="33" t="str">
        <f t="shared" si="28"/>
        <v/>
      </c>
      <c r="R248" s="21" t="str">
        <f>IF($F248="J-Mups",VLOOKUP($A248,ヤマト入庫用!A:I,9,0),"")</f>
        <v/>
      </c>
    </row>
    <row r="249" spans="10:18">
      <c r="J249" s="44" t="str">
        <f t="shared" si="24"/>
        <v/>
      </c>
      <c r="K249" s="33" t="str">
        <f t="shared" si="25"/>
        <v/>
      </c>
      <c r="L249" s="33" t="str">
        <f t="shared" si="26"/>
        <v/>
      </c>
      <c r="M249" s="33" t="str">
        <f t="shared" si="29"/>
        <v/>
      </c>
      <c r="N249" s="33" t="str">
        <f>IF($F249="J-Mups",VLOOKUP($B249,アルファベット!B:C,2,0),"")</f>
        <v/>
      </c>
      <c r="O249" s="33" t="str">
        <f t="shared" si="27"/>
        <v/>
      </c>
      <c r="P249" s="33" t="str">
        <f>IF($F249="J-Mups",VLOOKUP($A249,ヤマト入庫用!A:H,6,0),"")</f>
        <v/>
      </c>
      <c r="Q249" s="33" t="str">
        <f t="shared" si="28"/>
        <v/>
      </c>
      <c r="R249" s="21" t="str">
        <f>IF($F249="J-Mups",VLOOKUP($A249,ヤマト入庫用!A:I,9,0),"")</f>
        <v/>
      </c>
    </row>
    <row r="250" spans="10:18">
      <c r="J250" s="44" t="str">
        <f t="shared" si="24"/>
        <v/>
      </c>
      <c r="K250" s="33" t="str">
        <f t="shared" si="25"/>
        <v/>
      </c>
      <c r="L250" s="33" t="str">
        <f t="shared" si="26"/>
        <v/>
      </c>
      <c r="M250" s="33" t="str">
        <f t="shared" si="29"/>
        <v/>
      </c>
      <c r="N250" s="33" t="str">
        <f>IF($F250="J-Mups",VLOOKUP($B250,アルファベット!B:C,2,0),"")</f>
        <v/>
      </c>
      <c r="O250" s="33" t="str">
        <f t="shared" si="27"/>
        <v/>
      </c>
      <c r="P250" s="33" t="str">
        <f>IF($F250="J-Mups",VLOOKUP($A250,ヤマト入庫用!A:H,6,0),"")</f>
        <v/>
      </c>
      <c r="Q250" s="33" t="str">
        <f t="shared" si="28"/>
        <v/>
      </c>
      <c r="R250" s="21" t="str">
        <f>IF($F250="J-Mups",VLOOKUP($A250,ヤマト入庫用!A:I,9,0),"")</f>
        <v/>
      </c>
    </row>
    <row r="251" spans="10:18">
      <c r="J251" s="44" t="str">
        <f t="shared" si="24"/>
        <v/>
      </c>
      <c r="K251" s="33" t="str">
        <f t="shared" si="25"/>
        <v/>
      </c>
      <c r="L251" s="33" t="str">
        <f t="shared" si="26"/>
        <v/>
      </c>
      <c r="M251" s="33" t="str">
        <f t="shared" si="29"/>
        <v/>
      </c>
      <c r="N251" s="33" t="str">
        <f>IF($F251="J-Mups",VLOOKUP($B251,アルファベット!B:C,2,0),"")</f>
        <v/>
      </c>
      <c r="O251" s="33" t="str">
        <f t="shared" si="27"/>
        <v/>
      </c>
      <c r="P251" s="33" t="str">
        <f>IF($F251="J-Mups",VLOOKUP($A251,ヤマト入庫用!A:H,6,0),"")</f>
        <v/>
      </c>
      <c r="Q251" s="33" t="str">
        <f t="shared" si="28"/>
        <v/>
      </c>
      <c r="R251" s="21" t="str">
        <f>IF($F251="J-Mups",VLOOKUP($A251,ヤマト入庫用!A:I,9,0),"")</f>
        <v/>
      </c>
    </row>
    <row r="252" spans="10:18">
      <c r="J252" s="44" t="str">
        <f t="shared" si="24"/>
        <v/>
      </c>
      <c r="K252" s="33" t="str">
        <f t="shared" si="25"/>
        <v/>
      </c>
      <c r="L252" s="33" t="str">
        <f t="shared" si="26"/>
        <v/>
      </c>
      <c r="M252" s="33" t="str">
        <f t="shared" si="29"/>
        <v/>
      </c>
      <c r="N252" s="33" t="str">
        <f>IF($F252="J-Mups",VLOOKUP($B252,アルファベット!B:C,2,0),"")</f>
        <v/>
      </c>
      <c r="O252" s="33" t="str">
        <f t="shared" si="27"/>
        <v/>
      </c>
      <c r="P252" s="33" t="str">
        <f>IF($F252="J-Mups",VLOOKUP($A252,ヤマト入庫用!A:H,6,0),"")</f>
        <v/>
      </c>
      <c r="Q252" s="33" t="str">
        <f t="shared" si="28"/>
        <v/>
      </c>
      <c r="R252" s="21" t="str">
        <f>IF($F252="J-Mups",VLOOKUP($A252,ヤマト入庫用!A:I,9,0),"")</f>
        <v/>
      </c>
    </row>
    <row r="253" spans="10:18">
      <c r="J253" s="44" t="str">
        <f t="shared" si="24"/>
        <v/>
      </c>
      <c r="K253" s="33" t="str">
        <f t="shared" si="25"/>
        <v/>
      </c>
      <c r="L253" s="33" t="str">
        <f t="shared" si="26"/>
        <v/>
      </c>
      <c r="M253" s="33" t="str">
        <f t="shared" si="29"/>
        <v/>
      </c>
      <c r="N253" s="33" t="str">
        <f>IF($F253="J-Mups",VLOOKUP($B253,アルファベット!B:C,2,0),"")</f>
        <v/>
      </c>
      <c r="O253" s="33" t="str">
        <f t="shared" si="27"/>
        <v/>
      </c>
      <c r="P253" s="33" t="str">
        <f>IF($F253="J-Mups",VLOOKUP($A253,ヤマト入庫用!A:H,6,0),"")</f>
        <v/>
      </c>
      <c r="Q253" s="33" t="str">
        <f t="shared" si="28"/>
        <v/>
      </c>
      <c r="R253" s="21" t="str">
        <f>IF($F253="J-Mups",VLOOKUP($A253,ヤマト入庫用!A:I,9,0),"")</f>
        <v/>
      </c>
    </row>
    <row r="254" spans="10:18">
      <c r="J254" s="44" t="str">
        <f t="shared" si="24"/>
        <v/>
      </c>
      <c r="K254" s="33" t="str">
        <f t="shared" si="25"/>
        <v/>
      </c>
      <c r="L254" s="33" t="str">
        <f t="shared" si="26"/>
        <v/>
      </c>
      <c r="M254" s="33" t="str">
        <f t="shared" si="29"/>
        <v/>
      </c>
      <c r="N254" s="33" t="str">
        <f>IF($F254="J-Mups",VLOOKUP($B254,アルファベット!B:C,2,0),"")</f>
        <v/>
      </c>
      <c r="O254" s="33" t="str">
        <f t="shared" si="27"/>
        <v/>
      </c>
      <c r="P254" s="33" t="str">
        <f>IF($F254="J-Mups",VLOOKUP($A254,ヤマト入庫用!A:H,6,0),"")</f>
        <v/>
      </c>
      <c r="Q254" s="33" t="str">
        <f t="shared" si="28"/>
        <v/>
      </c>
      <c r="R254" s="21" t="str">
        <f>IF($F254="J-Mups",VLOOKUP($A254,ヤマト入庫用!A:I,9,0),"")</f>
        <v/>
      </c>
    </row>
    <row r="255" spans="10:18">
      <c r="J255" s="44" t="str">
        <f t="shared" si="24"/>
        <v/>
      </c>
      <c r="K255" s="33" t="str">
        <f t="shared" si="25"/>
        <v/>
      </c>
      <c r="L255" s="33" t="str">
        <f t="shared" si="26"/>
        <v/>
      </c>
      <c r="M255" s="33" t="str">
        <f t="shared" si="29"/>
        <v/>
      </c>
      <c r="N255" s="33" t="str">
        <f>IF($F255="J-Mups",VLOOKUP($B255,アルファベット!B:C,2,0),"")</f>
        <v/>
      </c>
      <c r="O255" s="33" t="str">
        <f t="shared" si="27"/>
        <v/>
      </c>
      <c r="P255" s="33" t="str">
        <f>IF($F255="J-Mups",VLOOKUP($A255,ヤマト入庫用!A:H,6,0),"")</f>
        <v/>
      </c>
      <c r="Q255" s="33" t="str">
        <f t="shared" si="28"/>
        <v/>
      </c>
      <c r="R255" s="21" t="str">
        <f>IF($F255="J-Mups",VLOOKUP($A255,ヤマト入庫用!A:I,9,0),"")</f>
        <v/>
      </c>
    </row>
    <row r="256" spans="10:18">
      <c r="J256" s="44" t="str">
        <f t="shared" si="24"/>
        <v/>
      </c>
      <c r="K256" s="33" t="str">
        <f t="shared" si="25"/>
        <v/>
      </c>
      <c r="L256" s="33" t="str">
        <f t="shared" si="26"/>
        <v/>
      </c>
      <c r="M256" s="33" t="str">
        <f t="shared" si="29"/>
        <v/>
      </c>
      <c r="N256" s="33" t="str">
        <f>IF($F256="J-Mups",VLOOKUP($B256,アルファベット!B:C,2,0),"")</f>
        <v/>
      </c>
      <c r="O256" s="33" t="str">
        <f t="shared" si="27"/>
        <v/>
      </c>
      <c r="P256" s="33" t="str">
        <f>IF($F256="J-Mups",VLOOKUP($A256,ヤマト入庫用!A:H,6,0),"")</f>
        <v/>
      </c>
      <c r="Q256" s="33" t="str">
        <f t="shared" si="28"/>
        <v/>
      </c>
      <c r="R256" s="21" t="str">
        <f>IF($F256="J-Mups",VLOOKUP($A256,ヤマト入庫用!A:I,9,0),"")</f>
        <v/>
      </c>
    </row>
    <row r="257" spans="10:18">
      <c r="J257" s="44" t="str">
        <f t="shared" si="24"/>
        <v/>
      </c>
      <c r="K257" s="33" t="str">
        <f t="shared" si="25"/>
        <v/>
      </c>
      <c r="L257" s="33" t="str">
        <f t="shared" si="26"/>
        <v/>
      </c>
      <c r="M257" s="33" t="str">
        <f t="shared" si="29"/>
        <v/>
      </c>
      <c r="N257" s="33" t="str">
        <f>IF($F257="J-Mups",VLOOKUP($B257,アルファベット!B:C,2,0),"")</f>
        <v/>
      </c>
      <c r="O257" s="33" t="str">
        <f t="shared" si="27"/>
        <v/>
      </c>
      <c r="P257" s="33" t="str">
        <f>IF($F257="J-Mups",VLOOKUP($A257,ヤマト入庫用!A:H,6,0),"")</f>
        <v/>
      </c>
      <c r="Q257" s="33" t="str">
        <f t="shared" si="28"/>
        <v/>
      </c>
      <c r="R257" s="21" t="str">
        <f>IF($F257="J-Mups",VLOOKUP($A257,ヤマト入庫用!A:I,9,0),"")</f>
        <v/>
      </c>
    </row>
    <row r="258" spans="10:18">
      <c r="J258" s="44" t="str">
        <f t="shared" ref="J258:J321" si="30">IF(F258="J-Mups",$B258,"")</f>
        <v/>
      </c>
      <c r="K258" s="33" t="str">
        <f t="shared" ref="K258:K321" si="31">IF($F258="J-Mups",$G258,"")</f>
        <v/>
      </c>
      <c r="L258" s="33" t="str">
        <f t="shared" ref="L258:L321" si="32">IF($F258="J-Mups",$H258,"")</f>
        <v/>
      </c>
      <c r="M258" s="33" t="str">
        <f t="shared" si="29"/>
        <v/>
      </c>
      <c r="N258" s="33" t="str">
        <f>IF($F258="J-Mups",VLOOKUP($B258,アルファベット!B:C,2,0),"")</f>
        <v/>
      </c>
      <c r="O258" s="33" t="str">
        <f t="shared" ref="O258:O321" si="33">IF($F258="J-Mups","-","")</f>
        <v/>
      </c>
      <c r="P258" s="33" t="str">
        <f>IF($F258="J-Mups",VLOOKUP($A258,ヤマト入庫用!A:H,6,0),"")</f>
        <v/>
      </c>
      <c r="Q258" s="33" t="str">
        <f t="shared" ref="Q258:Q321" si="34">IF($F258="J-Mups",IF(COUNTIF(P258,"*H*"),"H",IF(COUNTIF(P258,"*P*"),"P","B")),"")</f>
        <v/>
      </c>
      <c r="R258" s="21" t="str">
        <f>IF($F258="J-Mups",VLOOKUP($A258,ヤマト入庫用!A:I,9,0),"")</f>
        <v/>
      </c>
    </row>
    <row r="259" spans="10:18">
      <c r="J259" s="44" t="str">
        <f t="shared" si="30"/>
        <v/>
      </c>
      <c r="K259" s="33" t="str">
        <f t="shared" si="31"/>
        <v/>
      </c>
      <c r="L259" s="33" t="str">
        <f t="shared" si="32"/>
        <v/>
      </c>
      <c r="M259" s="33" t="str">
        <f t="shared" ref="M259:M322" si="35">IF($F259="J-Mups",1,"")</f>
        <v/>
      </c>
      <c r="N259" s="33" t="str">
        <f>IF($F259="J-Mups",VLOOKUP($B259,アルファベット!B:C,2,0),"")</f>
        <v/>
      </c>
      <c r="O259" s="33" t="str">
        <f t="shared" si="33"/>
        <v/>
      </c>
      <c r="P259" s="33" t="str">
        <f>IF($F259="J-Mups",VLOOKUP($A259,ヤマト入庫用!A:H,6,0),"")</f>
        <v/>
      </c>
      <c r="Q259" s="33" t="str">
        <f t="shared" si="34"/>
        <v/>
      </c>
      <c r="R259" s="21" t="str">
        <f>IF($F259="J-Mups",VLOOKUP($A259,ヤマト入庫用!A:I,9,0),"")</f>
        <v/>
      </c>
    </row>
    <row r="260" spans="10:18">
      <c r="J260" s="44" t="str">
        <f t="shared" si="30"/>
        <v/>
      </c>
      <c r="K260" s="33" t="str">
        <f t="shared" si="31"/>
        <v/>
      </c>
      <c r="L260" s="33" t="str">
        <f t="shared" si="32"/>
        <v/>
      </c>
      <c r="M260" s="33" t="str">
        <f t="shared" si="35"/>
        <v/>
      </c>
      <c r="N260" s="33" t="str">
        <f>IF($F260="J-Mups",VLOOKUP($B260,アルファベット!B:C,2,0),"")</f>
        <v/>
      </c>
      <c r="O260" s="33" t="str">
        <f t="shared" si="33"/>
        <v/>
      </c>
      <c r="P260" s="33" t="str">
        <f>IF($F260="J-Mups",VLOOKUP($A260,ヤマト入庫用!A:H,6,0),"")</f>
        <v/>
      </c>
      <c r="Q260" s="33" t="str">
        <f t="shared" si="34"/>
        <v/>
      </c>
      <c r="R260" s="21" t="str">
        <f>IF($F260="J-Mups",VLOOKUP($A260,ヤマト入庫用!A:I,9,0),"")</f>
        <v/>
      </c>
    </row>
    <row r="261" spans="10:18">
      <c r="J261" s="44" t="str">
        <f t="shared" si="30"/>
        <v/>
      </c>
      <c r="K261" s="33" t="str">
        <f t="shared" si="31"/>
        <v/>
      </c>
      <c r="L261" s="33" t="str">
        <f t="shared" si="32"/>
        <v/>
      </c>
      <c r="M261" s="33" t="str">
        <f t="shared" si="35"/>
        <v/>
      </c>
      <c r="N261" s="33" t="str">
        <f>IF($F261="J-Mups",VLOOKUP($B261,アルファベット!B:C,2,0),"")</f>
        <v/>
      </c>
      <c r="O261" s="33" t="str">
        <f t="shared" si="33"/>
        <v/>
      </c>
      <c r="P261" s="33" t="str">
        <f>IF($F261="J-Mups",VLOOKUP($A261,ヤマト入庫用!A:H,6,0),"")</f>
        <v/>
      </c>
      <c r="Q261" s="33" t="str">
        <f t="shared" si="34"/>
        <v/>
      </c>
      <c r="R261" s="21" t="str">
        <f>IF($F261="J-Mups",VLOOKUP($A261,ヤマト入庫用!A:I,9,0),"")</f>
        <v/>
      </c>
    </row>
    <row r="262" spans="10:18">
      <c r="J262" s="44" t="str">
        <f t="shared" si="30"/>
        <v/>
      </c>
      <c r="K262" s="33" t="str">
        <f t="shared" si="31"/>
        <v/>
      </c>
      <c r="L262" s="33" t="str">
        <f t="shared" si="32"/>
        <v/>
      </c>
      <c r="M262" s="33" t="str">
        <f t="shared" si="35"/>
        <v/>
      </c>
      <c r="N262" s="33" t="str">
        <f>IF($F262="J-Mups",VLOOKUP($B262,アルファベット!B:C,2,0),"")</f>
        <v/>
      </c>
      <c r="O262" s="33" t="str">
        <f t="shared" si="33"/>
        <v/>
      </c>
      <c r="P262" s="33" t="str">
        <f>IF($F262="J-Mups",VLOOKUP($A262,ヤマト入庫用!A:H,6,0),"")</f>
        <v/>
      </c>
      <c r="Q262" s="33" t="str">
        <f t="shared" si="34"/>
        <v/>
      </c>
      <c r="R262" s="21" t="str">
        <f>IF($F262="J-Mups",VLOOKUP($A262,ヤマト入庫用!A:I,9,0),"")</f>
        <v/>
      </c>
    </row>
    <row r="263" spans="10:18">
      <c r="J263" s="44" t="str">
        <f t="shared" si="30"/>
        <v/>
      </c>
      <c r="K263" s="33" t="str">
        <f t="shared" si="31"/>
        <v/>
      </c>
      <c r="L263" s="33" t="str">
        <f t="shared" si="32"/>
        <v/>
      </c>
      <c r="M263" s="33" t="str">
        <f t="shared" si="35"/>
        <v/>
      </c>
      <c r="N263" s="33" t="str">
        <f>IF($F263="J-Mups",VLOOKUP($B263,アルファベット!B:C,2,0),"")</f>
        <v/>
      </c>
      <c r="O263" s="33" t="str">
        <f t="shared" si="33"/>
        <v/>
      </c>
      <c r="P263" s="33" t="str">
        <f>IF($F263="J-Mups",VLOOKUP($A263,ヤマト入庫用!A:H,6,0),"")</f>
        <v/>
      </c>
      <c r="Q263" s="33" t="str">
        <f t="shared" si="34"/>
        <v/>
      </c>
      <c r="R263" s="21" t="str">
        <f>IF($F263="J-Mups",VLOOKUP($A263,ヤマト入庫用!A:I,9,0),"")</f>
        <v/>
      </c>
    </row>
    <row r="264" spans="10:18">
      <c r="J264" s="44" t="str">
        <f t="shared" si="30"/>
        <v/>
      </c>
      <c r="K264" s="33" t="str">
        <f t="shared" si="31"/>
        <v/>
      </c>
      <c r="L264" s="33" t="str">
        <f t="shared" si="32"/>
        <v/>
      </c>
      <c r="M264" s="33" t="str">
        <f t="shared" si="35"/>
        <v/>
      </c>
      <c r="N264" s="33" t="str">
        <f>IF($F264="J-Mups",VLOOKUP($B264,アルファベット!B:C,2,0),"")</f>
        <v/>
      </c>
      <c r="O264" s="33" t="str">
        <f t="shared" si="33"/>
        <v/>
      </c>
      <c r="P264" s="33" t="str">
        <f>IF($F264="J-Mups",VLOOKUP($A264,ヤマト入庫用!A:H,6,0),"")</f>
        <v/>
      </c>
      <c r="Q264" s="33" t="str">
        <f t="shared" si="34"/>
        <v/>
      </c>
      <c r="R264" s="21" t="str">
        <f>IF($F264="J-Mups",VLOOKUP($A264,ヤマト入庫用!A:I,9,0),"")</f>
        <v/>
      </c>
    </row>
    <row r="265" spans="10:18">
      <c r="J265" s="44" t="str">
        <f t="shared" si="30"/>
        <v/>
      </c>
      <c r="K265" s="33" t="str">
        <f t="shared" si="31"/>
        <v/>
      </c>
      <c r="L265" s="33" t="str">
        <f t="shared" si="32"/>
        <v/>
      </c>
      <c r="M265" s="33" t="str">
        <f t="shared" si="35"/>
        <v/>
      </c>
      <c r="N265" s="33" t="str">
        <f>IF($F265="J-Mups",VLOOKUP($B265,アルファベット!B:C,2,0),"")</f>
        <v/>
      </c>
      <c r="O265" s="33" t="str">
        <f t="shared" si="33"/>
        <v/>
      </c>
      <c r="P265" s="33" t="str">
        <f>IF($F265="J-Mups",VLOOKUP($A265,ヤマト入庫用!A:H,6,0),"")</f>
        <v/>
      </c>
      <c r="Q265" s="33" t="str">
        <f t="shared" si="34"/>
        <v/>
      </c>
      <c r="R265" s="21" t="str">
        <f>IF($F265="J-Mups",VLOOKUP($A265,ヤマト入庫用!A:I,9,0),"")</f>
        <v/>
      </c>
    </row>
    <row r="266" spans="10:18">
      <c r="J266" s="44" t="str">
        <f t="shared" si="30"/>
        <v/>
      </c>
      <c r="K266" s="33" t="str">
        <f t="shared" si="31"/>
        <v/>
      </c>
      <c r="L266" s="33" t="str">
        <f t="shared" si="32"/>
        <v/>
      </c>
      <c r="M266" s="33" t="str">
        <f t="shared" si="35"/>
        <v/>
      </c>
      <c r="N266" s="33" t="str">
        <f>IF($F266="J-Mups",VLOOKUP($B266,アルファベット!B:C,2,0),"")</f>
        <v/>
      </c>
      <c r="O266" s="33" t="str">
        <f t="shared" si="33"/>
        <v/>
      </c>
      <c r="P266" s="33" t="str">
        <f>IF($F266="J-Mups",VLOOKUP($A266,ヤマト入庫用!A:H,6,0),"")</f>
        <v/>
      </c>
      <c r="Q266" s="33" t="str">
        <f t="shared" si="34"/>
        <v/>
      </c>
      <c r="R266" s="21" t="str">
        <f>IF($F266="J-Mups",VLOOKUP($A266,ヤマト入庫用!A:I,9,0),"")</f>
        <v/>
      </c>
    </row>
    <row r="267" spans="10:18">
      <c r="J267" s="44" t="str">
        <f t="shared" si="30"/>
        <v/>
      </c>
      <c r="K267" s="33" t="str">
        <f t="shared" si="31"/>
        <v/>
      </c>
      <c r="L267" s="33" t="str">
        <f t="shared" si="32"/>
        <v/>
      </c>
      <c r="M267" s="33" t="str">
        <f t="shared" si="35"/>
        <v/>
      </c>
      <c r="N267" s="33" t="str">
        <f>IF($F267="J-Mups",VLOOKUP($B267,アルファベット!B:C,2,0),"")</f>
        <v/>
      </c>
      <c r="O267" s="33" t="str">
        <f t="shared" si="33"/>
        <v/>
      </c>
      <c r="P267" s="33" t="str">
        <f>IF($F267="J-Mups",VLOOKUP($A267,ヤマト入庫用!A:H,6,0),"")</f>
        <v/>
      </c>
      <c r="Q267" s="33" t="str">
        <f t="shared" si="34"/>
        <v/>
      </c>
      <c r="R267" s="21" t="str">
        <f>IF($F267="J-Mups",VLOOKUP($A267,ヤマト入庫用!A:I,9,0),"")</f>
        <v/>
      </c>
    </row>
    <row r="268" spans="10:18">
      <c r="J268" s="44" t="str">
        <f t="shared" si="30"/>
        <v/>
      </c>
      <c r="K268" s="33" t="str">
        <f t="shared" si="31"/>
        <v/>
      </c>
      <c r="L268" s="33" t="str">
        <f t="shared" si="32"/>
        <v/>
      </c>
      <c r="M268" s="33" t="str">
        <f t="shared" si="35"/>
        <v/>
      </c>
      <c r="N268" s="33" t="str">
        <f>IF($F268="J-Mups",VLOOKUP($B268,アルファベット!B:C,2,0),"")</f>
        <v/>
      </c>
      <c r="O268" s="33" t="str">
        <f t="shared" si="33"/>
        <v/>
      </c>
      <c r="P268" s="33" t="str">
        <f>IF($F268="J-Mups",VLOOKUP($A268,ヤマト入庫用!A:H,6,0),"")</f>
        <v/>
      </c>
      <c r="Q268" s="33" t="str">
        <f t="shared" si="34"/>
        <v/>
      </c>
      <c r="R268" s="21" t="str">
        <f>IF($F268="J-Mups",VLOOKUP($A268,ヤマト入庫用!A:I,9,0),"")</f>
        <v/>
      </c>
    </row>
    <row r="269" spans="10:18">
      <c r="J269" s="44" t="str">
        <f t="shared" si="30"/>
        <v/>
      </c>
      <c r="K269" s="33" t="str">
        <f t="shared" si="31"/>
        <v/>
      </c>
      <c r="L269" s="33" t="str">
        <f t="shared" si="32"/>
        <v/>
      </c>
      <c r="M269" s="33" t="str">
        <f t="shared" si="35"/>
        <v/>
      </c>
      <c r="N269" s="33" t="str">
        <f>IF($F269="J-Mups",VLOOKUP($B269,アルファベット!B:C,2,0),"")</f>
        <v/>
      </c>
      <c r="O269" s="33" t="str">
        <f t="shared" si="33"/>
        <v/>
      </c>
      <c r="P269" s="33" t="str">
        <f>IF($F269="J-Mups",VLOOKUP($A269,ヤマト入庫用!A:H,6,0),"")</f>
        <v/>
      </c>
      <c r="Q269" s="33" t="str">
        <f t="shared" si="34"/>
        <v/>
      </c>
      <c r="R269" s="21" t="str">
        <f>IF($F269="J-Mups",VLOOKUP($A269,ヤマト入庫用!A:I,9,0),"")</f>
        <v/>
      </c>
    </row>
    <row r="270" spans="10:18">
      <c r="J270" s="44" t="str">
        <f t="shared" si="30"/>
        <v/>
      </c>
      <c r="K270" s="33" t="str">
        <f t="shared" si="31"/>
        <v/>
      </c>
      <c r="L270" s="33" t="str">
        <f t="shared" si="32"/>
        <v/>
      </c>
      <c r="M270" s="33" t="str">
        <f t="shared" si="35"/>
        <v/>
      </c>
      <c r="N270" s="33" t="str">
        <f>IF($F270="J-Mups",VLOOKUP($B270,アルファベット!B:C,2,0),"")</f>
        <v/>
      </c>
      <c r="O270" s="33" t="str">
        <f t="shared" si="33"/>
        <v/>
      </c>
      <c r="P270" s="33" t="str">
        <f>IF($F270="J-Mups",VLOOKUP($A270,ヤマト入庫用!A:H,6,0),"")</f>
        <v/>
      </c>
      <c r="Q270" s="33" t="str">
        <f t="shared" si="34"/>
        <v/>
      </c>
      <c r="R270" s="21" t="str">
        <f>IF($F270="J-Mups",VLOOKUP($A270,ヤマト入庫用!A:I,9,0),"")</f>
        <v/>
      </c>
    </row>
    <row r="271" spans="10:18">
      <c r="J271" s="44" t="str">
        <f t="shared" si="30"/>
        <v/>
      </c>
      <c r="K271" s="33" t="str">
        <f t="shared" si="31"/>
        <v/>
      </c>
      <c r="L271" s="33" t="str">
        <f t="shared" si="32"/>
        <v/>
      </c>
      <c r="M271" s="33" t="str">
        <f t="shared" si="35"/>
        <v/>
      </c>
      <c r="N271" s="33" t="str">
        <f>IF($F271="J-Mups",VLOOKUP($B271,アルファベット!B:C,2,0),"")</f>
        <v/>
      </c>
      <c r="O271" s="33" t="str">
        <f t="shared" si="33"/>
        <v/>
      </c>
      <c r="P271" s="33" t="str">
        <f>IF($F271="J-Mups",VLOOKUP($A271,ヤマト入庫用!A:H,6,0),"")</f>
        <v/>
      </c>
      <c r="Q271" s="33" t="str">
        <f t="shared" si="34"/>
        <v/>
      </c>
      <c r="R271" s="21" t="str">
        <f>IF($F271="J-Mups",VLOOKUP($A271,ヤマト入庫用!A:I,9,0),"")</f>
        <v/>
      </c>
    </row>
    <row r="272" spans="10:18">
      <c r="J272" s="44" t="str">
        <f t="shared" si="30"/>
        <v/>
      </c>
      <c r="K272" s="33" t="str">
        <f t="shared" si="31"/>
        <v/>
      </c>
      <c r="L272" s="33" t="str">
        <f t="shared" si="32"/>
        <v/>
      </c>
      <c r="M272" s="33" t="str">
        <f t="shared" si="35"/>
        <v/>
      </c>
      <c r="N272" s="33" t="str">
        <f>IF($F272="J-Mups",VLOOKUP($B272,アルファベット!B:C,2,0),"")</f>
        <v/>
      </c>
      <c r="O272" s="33" t="str">
        <f t="shared" si="33"/>
        <v/>
      </c>
      <c r="P272" s="33" t="str">
        <f>IF($F272="J-Mups",VLOOKUP($A272,ヤマト入庫用!A:H,6,0),"")</f>
        <v/>
      </c>
      <c r="Q272" s="33" t="str">
        <f t="shared" si="34"/>
        <v/>
      </c>
      <c r="R272" s="21" t="str">
        <f>IF($F272="J-Mups",VLOOKUP($A272,ヤマト入庫用!A:I,9,0),"")</f>
        <v/>
      </c>
    </row>
    <row r="273" spans="10:18">
      <c r="J273" s="44" t="str">
        <f t="shared" si="30"/>
        <v/>
      </c>
      <c r="K273" s="33" t="str">
        <f t="shared" si="31"/>
        <v/>
      </c>
      <c r="L273" s="33" t="str">
        <f t="shared" si="32"/>
        <v/>
      </c>
      <c r="M273" s="33" t="str">
        <f t="shared" si="35"/>
        <v/>
      </c>
      <c r="N273" s="33" t="str">
        <f>IF($F273="J-Mups",VLOOKUP($B273,アルファベット!B:C,2,0),"")</f>
        <v/>
      </c>
      <c r="O273" s="33" t="str">
        <f t="shared" si="33"/>
        <v/>
      </c>
      <c r="P273" s="33" t="str">
        <f>IF($F273="J-Mups",VLOOKUP($A273,ヤマト入庫用!A:H,6,0),"")</f>
        <v/>
      </c>
      <c r="Q273" s="33" t="str">
        <f t="shared" si="34"/>
        <v/>
      </c>
      <c r="R273" s="21" t="str">
        <f>IF($F273="J-Mups",VLOOKUP($A273,ヤマト入庫用!A:I,9,0),"")</f>
        <v/>
      </c>
    </row>
    <row r="274" spans="10:18">
      <c r="J274" s="44" t="str">
        <f t="shared" si="30"/>
        <v/>
      </c>
      <c r="K274" s="33" t="str">
        <f t="shared" si="31"/>
        <v/>
      </c>
      <c r="L274" s="33" t="str">
        <f t="shared" si="32"/>
        <v/>
      </c>
      <c r="M274" s="33" t="str">
        <f t="shared" si="35"/>
        <v/>
      </c>
      <c r="N274" s="33" t="str">
        <f>IF($F274="J-Mups",VLOOKUP($B274,アルファベット!B:C,2,0),"")</f>
        <v/>
      </c>
      <c r="O274" s="33" t="str">
        <f t="shared" si="33"/>
        <v/>
      </c>
      <c r="P274" s="33" t="str">
        <f>IF($F274="J-Mups",VLOOKUP($A274,ヤマト入庫用!A:H,6,0),"")</f>
        <v/>
      </c>
      <c r="Q274" s="33" t="str">
        <f t="shared" si="34"/>
        <v/>
      </c>
      <c r="R274" s="21" t="str">
        <f>IF($F274="J-Mups",VLOOKUP($A274,ヤマト入庫用!A:I,9,0),"")</f>
        <v/>
      </c>
    </row>
    <row r="275" spans="10:18">
      <c r="J275" s="44" t="str">
        <f t="shared" si="30"/>
        <v/>
      </c>
      <c r="K275" s="33" t="str">
        <f t="shared" si="31"/>
        <v/>
      </c>
      <c r="L275" s="33" t="str">
        <f t="shared" si="32"/>
        <v/>
      </c>
      <c r="M275" s="33" t="str">
        <f t="shared" si="35"/>
        <v/>
      </c>
      <c r="N275" s="33" t="str">
        <f>IF($F275="J-Mups",VLOOKUP($B275,アルファベット!B:C,2,0),"")</f>
        <v/>
      </c>
      <c r="O275" s="33" t="str">
        <f t="shared" si="33"/>
        <v/>
      </c>
      <c r="P275" s="33" t="str">
        <f>IF($F275="J-Mups",VLOOKUP($A275,ヤマト入庫用!A:H,6,0),"")</f>
        <v/>
      </c>
      <c r="Q275" s="33" t="str">
        <f t="shared" si="34"/>
        <v/>
      </c>
      <c r="R275" s="21" t="str">
        <f>IF($F275="J-Mups",VLOOKUP($A275,ヤマト入庫用!A:I,9,0),"")</f>
        <v/>
      </c>
    </row>
    <row r="276" spans="10:18">
      <c r="J276" s="44" t="str">
        <f t="shared" si="30"/>
        <v/>
      </c>
      <c r="K276" s="33" t="str">
        <f t="shared" si="31"/>
        <v/>
      </c>
      <c r="L276" s="33" t="str">
        <f t="shared" si="32"/>
        <v/>
      </c>
      <c r="M276" s="33" t="str">
        <f t="shared" si="35"/>
        <v/>
      </c>
      <c r="N276" s="33" t="str">
        <f>IF($F276="J-Mups",VLOOKUP($B276,アルファベット!B:C,2,0),"")</f>
        <v/>
      </c>
      <c r="O276" s="33" t="str">
        <f t="shared" si="33"/>
        <v/>
      </c>
      <c r="P276" s="33" t="str">
        <f>IF($F276="J-Mups",VLOOKUP($A276,ヤマト入庫用!A:H,6,0),"")</f>
        <v/>
      </c>
      <c r="Q276" s="33" t="str">
        <f t="shared" si="34"/>
        <v/>
      </c>
      <c r="R276" s="21" t="str">
        <f>IF($F276="J-Mups",VLOOKUP($A276,ヤマト入庫用!A:I,9,0),"")</f>
        <v/>
      </c>
    </row>
    <row r="277" spans="10:18">
      <c r="J277" s="44" t="str">
        <f t="shared" si="30"/>
        <v/>
      </c>
      <c r="K277" s="33" t="str">
        <f t="shared" si="31"/>
        <v/>
      </c>
      <c r="L277" s="33" t="str">
        <f t="shared" si="32"/>
        <v/>
      </c>
      <c r="M277" s="33" t="str">
        <f t="shared" si="35"/>
        <v/>
      </c>
      <c r="N277" s="33" t="str">
        <f>IF($F277="J-Mups",VLOOKUP($B277,アルファベット!B:C,2,0),"")</f>
        <v/>
      </c>
      <c r="O277" s="33" t="str">
        <f t="shared" si="33"/>
        <v/>
      </c>
      <c r="P277" s="33" t="str">
        <f>IF($F277="J-Mups",VLOOKUP($A277,ヤマト入庫用!A:H,6,0),"")</f>
        <v/>
      </c>
      <c r="Q277" s="33" t="str">
        <f t="shared" si="34"/>
        <v/>
      </c>
      <c r="R277" s="21" t="str">
        <f>IF($F277="J-Mups",VLOOKUP($A277,ヤマト入庫用!A:I,9,0),"")</f>
        <v/>
      </c>
    </row>
    <row r="278" spans="10:18">
      <c r="J278" s="44" t="str">
        <f t="shared" si="30"/>
        <v/>
      </c>
      <c r="K278" s="33" t="str">
        <f t="shared" si="31"/>
        <v/>
      </c>
      <c r="L278" s="33" t="str">
        <f t="shared" si="32"/>
        <v/>
      </c>
      <c r="M278" s="33" t="str">
        <f t="shared" si="35"/>
        <v/>
      </c>
      <c r="N278" s="33" t="str">
        <f>IF($F278="J-Mups",VLOOKUP($B278,アルファベット!B:C,2,0),"")</f>
        <v/>
      </c>
      <c r="O278" s="33" t="str">
        <f t="shared" si="33"/>
        <v/>
      </c>
      <c r="P278" s="33" t="str">
        <f>IF($F278="J-Mups",VLOOKUP($A278,ヤマト入庫用!A:H,6,0),"")</f>
        <v/>
      </c>
      <c r="Q278" s="33" t="str">
        <f t="shared" si="34"/>
        <v/>
      </c>
      <c r="R278" s="21" t="str">
        <f>IF($F278="J-Mups",VLOOKUP($A278,ヤマト入庫用!A:I,9,0),"")</f>
        <v/>
      </c>
    </row>
    <row r="279" spans="10:18">
      <c r="J279" s="44" t="str">
        <f t="shared" si="30"/>
        <v/>
      </c>
      <c r="K279" s="33" t="str">
        <f t="shared" si="31"/>
        <v/>
      </c>
      <c r="L279" s="33" t="str">
        <f t="shared" si="32"/>
        <v/>
      </c>
      <c r="M279" s="33" t="str">
        <f t="shared" si="35"/>
        <v/>
      </c>
      <c r="N279" s="33" t="str">
        <f>IF($F279="J-Mups",VLOOKUP($B279,アルファベット!B:C,2,0),"")</f>
        <v/>
      </c>
      <c r="O279" s="33" t="str">
        <f t="shared" si="33"/>
        <v/>
      </c>
      <c r="P279" s="33" t="str">
        <f>IF($F279="J-Mups",VLOOKUP($A279,ヤマト入庫用!A:H,6,0),"")</f>
        <v/>
      </c>
      <c r="Q279" s="33" t="str">
        <f t="shared" si="34"/>
        <v/>
      </c>
      <c r="R279" s="21" t="str">
        <f>IF($F279="J-Mups",VLOOKUP($A279,ヤマト入庫用!A:I,9,0),"")</f>
        <v/>
      </c>
    </row>
    <row r="280" spans="10:18">
      <c r="J280" s="44" t="str">
        <f t="shared" si="30"/>
        <v/>
      </c>
      <c r="K280" s="33" t="str">
        <f t="shared" si="31"/>
        <v/>
      </c>
      <c r="L280" s="33" t="str">
        <f t="shared" si="32"/>
        <v/>
      </c>
      <c r="M280" s="33" t="str">
        <f t="shared" si="35"/>
        <v/>
      </c>
      <c r="N280" s="33" t="str">
        <f>IF($F280="J-Mups",VLOOKUP($B280,アルファベット!B:C,2,0),"")</f>
        <v/>
      </c>
      <c r="O280" s="33" t="str">
        <f t="shared" si="33"/>
        <v/>
      </c>
      <c r="P280" s="33" t="str">
        <f>IF($F280="J-Mups",VLOOKUP($A280,ヤマト入庫用!A:H,6,0),"")</f>
        <v/>
      </c>
      <c r="Q280" s="33" t="str">
        <f t="shared" si="34"/>
        <v/>
      </c>
      <c r="R280" s="21" t="str">
        <f>IF($F280="J-Mups",VLOOKUP($A280,ヤマト入庫用!A:I,9,0),"")</f>
        <v/>
      </c>
    </row>
    <row r="281" spans="10:18">
      <c r="J281" s="44" t="str">
        <f t="shared" si="30"/>
        <v/>
      </c>
      <c r="K281" s="33" t="str">
        <f t="shared" si="31"/>
        <v/>
      </c>
      <c r="L281" s="33" t="str">
        <f t="shared" si="32"/>
        <v/>
      </c>
      <c r="M281" s="33" t="str">
        <f t="shared" si="35"/>
        <v/>
      </c>
      <c r="N281" s="33" t="str">
        <f>IF($F281="J-Mups",VLOOKUP($B281,アルファベット!B:C,2,0),"")</f>
        <v/>
      </c>
      <c r="O281" s="33" t="str">
        <f t="shared" si="33"/>
        <v/>
      </c>
      <c r="P281" s="33" t="str">
        <f>IF($F281="J-Mups",VLOOKUP($A281,ヤマト入庫用!A:H,6,0),"")</f>
        <v/>
      </c>
      <c r="Q281" s="33" t="str">
        <f t="shared" si="34"/>
        <v/>
      </c>
      <c r="R281" s="21" t="str">
        <f>IF($F281="J-Mups",VLOOKUP($A281,ヤマト入庫用!A:I,9,0),"")</f>
        <v/>
      </c>
    </row>
    <row r="282" spans="10:18">
      <c r="J282" s="44" t="str">
        <f t="shared" si="30"/>
        <v/>
      </c>
      <c r="K282" s="33" t="str">
        <f t="shared" si="31"/>
        <v/>
      </c>
      <c r="L282" s="33" t="str">
        <f t="shared" si="32"/>
        <v/>
      </c>
      <c r="M282" s="33" t="str">
        <f t="shared" si="35"/>
        <v/>
      </c>
      <c r="N282" s="33" t="str">
        <f>IF($F282="J-Mups",VLOOKUP($B282,アルファベット!B:C,2,0),"")</f>
        <v/>
      </c>
      <c r="O282" s="33" t="str">
        <f t="shared" si="33"/>
        <v/>
      </c>
      <c r="P282" s="33" t="str">
        <f>IF($F282="J-Mups",VLOOKUP($A282,ヤマト入庫用!A:H,6,0),"")</f>
        <v/>
      </c>
      <c r="Q282" s="33" t="str">
        <f t="shared" si="34"/>
        <v/>
      </c>
      <c r="R282" s="21" t="str">
        <f>IF($F282="J-Mups",VLOOKUP($A282,ヤマト入庫用!A:I,9,0),"")</f>
        <v/>
      </c>
    </row>
    <row r="283" spans="10:18">
      <c r="J283" s="44" t="str">
        <f t="shared" si="30"/>
        <v/>
      </c>
      <c r="K283" s="33" t="str">
        <f t="shared" si="31"/>
        <v/>
      </c>
      <c r="L283" s="33" t="str">
        <f t="shared" si="32"/>
        <v/>
      </c>
      <c r="M283" s="33" t="str">
        <f t="shared" si="35"/>
        <v/>
      </c>
      <c r="N283" s="33" t="str">
        <f>IF($F283="J-Mups",VLOOKUP($B283,アルファベット!B:C,2,0),"")</f>
        <v/>
      </c>
      <c r="O283" s="33" t="str">
        <f t="shared" si="33"/>
        <v/>
      </c>
      <c r="P283" s="33" t="str">
        <f>IF($F283="J-Mups",VLOOKUP($A283,ヤマト入庫用!A:H,6,0),"")</f>
        <v/>
      </c>
      <c r="Q283" s="33" t="str">
        <f t="shared" si="34"/>
        <v/>
      </c>
      <c r="R283" s="21" t="str">
        <f>IF($F283="J-Mups",VLOOKUP($A283,ヤマト入庫用!A:I,9,0),"")</f>
        <v/>
      </c>
    </row>
    <row r="284" spans="10:18">
      <c r="J284" s="44" t="str">
        <f t="shared" si="30"/>
        <v/>
      </c>
      <c r="K284" s="33" t="str">
        <f t="shared" si="31"/>
        <v/>
      </c>
      <c r="L284" s="33" t="str">
        <f t="shared" si="32"/>
        <v/>
      </c>
      <c r="M284" s="33" t="str">
        <f t="shared" si="35"/>
        <v/>
      </c>
      <c r="N284" s="33" t="str">
        <f>IF($F284="J-Mups",VLOOKUP($B284,アルファベット!B:C,2,0),"")</f>
        <v/>
      </c>
      <c r="O284" s="33" t="str">
        <f t="shared" si="33"/>
        <v/>
      </c>
      <c r="P284" s="33" t="str">
        <f>IF($F284="J-Mups",VLOOKUP($A284,ヤマト入庫用!A:H,6,0),"")</f>
        <v/>
      </c>
      <c r="Q284" s="33" t="str">
        <f t="shared" si="34"/>
        <v/>
      </c>
      <c r="R284" s="21" t="str">
        <f>IF($F284="J-Mups",VLOOKUP($A284,ヤマト入庫用!A:I,9,0),"")</f>
        <v/>
      </c>
    </row>
    <row r="285" spans="10:18">
      <c r="J285" s="44" t="str">
        <f t="shared" si="30"/>
        <v/>
      </c>
      <c r="K285" s="33" t="str">
        <f t="shared" si="31"/>
        <v/>
      </c>
      <c r="L285" s="33" t="str">
        <f t="shared" si="32"/>
        <v/>
      </c>
      <c r="M285" s="33" t="str">
        <f t="shared" si="35"/>
        <v/>
      </c>
      <c r="N285" s="33" t="str">
        <f>IF($F285="J-Mups",VLOOKUP($B285,アルファベット!B:C,2,0),"")</f>
        <v/>
      </c>
      <c r="O285" s="33" t="str">
        <f t="shared" si="33"/>
        <v/>
      </c>
      <c r="P285" s="33" t="str">
        <f>IF($F285="J-Mups",VLOOKUP($A285,ヤマト入庫用!A:H,6,0),"")</f>
        <v/>
      </c>
      <c r="Q285" s="33" t="str">
        <f t="shared" si="34"/>
        <v/>
      </c>
      <c r="R285" s="21" t="str">
        <f>IF($F285="J-Mups",VLOOKUP($A285,ヤマト入庫用!A:I,9,0),"")</f>
        <v/>
      </c>
    </row>
    <row r="286" spans="10:18">
      <c r="J286" s="44" t="str">
        <f t="shared" si="30"/>
        <v/>
      </c>
      <c r="K286" s="33" t="str">
        <f t="shared" si="31"/>
        <v/>
      </c>
      <c r="L286" s="33" t="str">
        <f t="shared" si="32"/>
        <v/>
      </c>
      <c r="M286" s="33" t="str">
        <f t="shared" si="35"/>
        <v/>
      </c>
      <c r="N286" s="33" t="str">
        <f>IF($F286="J-Mups",VLOOKUP($B286,アルファベット!B:C,2,0),"")</f>
        <v/>
      </c>
      <c r="O286" s="33" t="str">
        <f t="shared" si="33"/>
        <v/>
      </c>
      <c r="P286" s="33" t="str">
        <f>IF($F286="J-Mups",VLOOKUP($A286,ヤマト入庫用!A:H,6,0),"")</f>
        <v/>
      </c>
      <c r="Q286" s="33" t="str">
        <f t="shared" si="34"/>
        <v/>
      </c>
      <c r="R286" s="21" t="str">
        <f>IF($F286="J-Mups",VLOOKUP($A286,ヤマト入庫用!A:I,9,0),"")</f>
        <v/>
      </c>
    </row>
    <row r="287" spans="10:18">
      <c r="J287" s="44" t="str">
        <f t="shared" si="30"/>
        <v/>
      </c>
      <c r="K287" s="33" t="str">
        <f t="shared" si="31"/>
        <v/>
      </c>
      <c r="L287" s="33" t="str">
        <f t="shared" si="32"/>
        <v/>
      </c>
      <c r="M287" s="33" t="str">
        <f t="shared" si="35"/>
        <v/>
      </c>
      <c r="N287" s="33" t="str">
        <f>IF($F287="J-Mups",VLOOKUP($B287,アルファベット!B:C,2,0),"")</f>
        <v/>
      </c>
      <c r="O287" s="33" t="str">
        <f t="shared" si="33"/>
        <v/>
      </c>
      <c r="P287" s="33" t="str">
        <f>IF($F287="J-Mups",VLOOKUP($A287,ヤマト入庫用!A:H,6,0),"")</f>
        <v/>
      </c>
      <c r="Q287" s="33" t="str">
        <f t="shared" si="34"/>
        <v/>
      </c>
      <c r="R287" s="21" t="str">
        <f>IF($F287="J-Mups",VLOOKUP($A287,ヤマト入庫用!A:I,9,0),"")</f>
        <v/>
      </c>
    </row>
    <row r="288" spans="10:18">
      <c r="J288" s="44" t="str">
        <f t="shared" si="30"/>
        <v/>
      </c>
      <c r="K288" s="33" t="str">
        <f t="shared" si="31"/>
        <v/>
      </c>
      <c r="L288" s="33" t="str">
        <f t="shared" si="32"/>
        <v/>
      </c>
      <c r="M288" s="33" t="str">
        <f t="shared" si="35"/>
        <v/>
      </c>
      <c r="N288" s="33" t="str">
        <f>IF($F288="J-Mups",VLOOKUP($B288,アルファベット!B:C,2,0),"")</f>
        <v/>
      </c>
      <c r="O288" s="33" t="str">
        <f t="shared" si="33"/>
        <v/>
      </c>
      <c r="P288" s="33" t="str">
        <f>IF($F288="J-Mups",VLOOKUP($A288,ヤマト入庫用!A:H,6,0),"")</f>
        <v/>
      </c>
      <c r="Q288" s="33" t="str">
        <f t="shared" si="34"/>
        <v/>
      </c>
      <c r="R288" s="21" t="str">
        <f>IF($F288="J-Mups",VLOOKUP($A288,ヤマト入庫用!A:I,9,0),"")</f>
        <v/>
      </c>
    </row>
    <row r="289" spans="10:18">
      <c r="J289" s="44" t="str">
        <f t="shared" si="30"/>
        <v/>
      </c>
      <c r="K289" s="33" t="str">
        <f t="shared" si="31"/>
        <v/>
      </c>
      <c r="L289" s="33" t="str">
        <f t="shared" si="32"/>
        <v/>
      </c>
      <c r="M289" s="33" t="str">
        <f t="shared" si="35"/>
        <v/>
      </c>
      <c r="N289" s="33" t="str">
        <f>IF($F289="J-Mups",VLOOKUP($B289,アルファベット!B:C,2,0),"")</f>
        <v/>
      </c>
      <c r="O289" s="33" t="str">
        <f t="shared" si="33"/>
        <v/>
      </c>
      <c r="P289" s="33" t="str">
        <f>IF($F289="J-Mups",VLOOKUP($A289,ヤマト入庫用!A:H,6,0),"")</f>
        <v/>
      </c>
      <c r="Q289" s="33" t="str">
        <f t="shared" si="34"/>
        <v/>
      </c>
      <c r="R289" s="21" t="str">
        <f>IF($F289="J-Mups",VLOOKUP($A289,ヤマト入庫用!A:I,9,0),"")</f>
        <v/>
      </c>
    </row>
    <row r="290" spans="10:18">
      <c r="J290" s="44" t="str">
        <f t="shared" si="30"/>
        <v/>
      </c>
      <c r="K290" s="33" t="str">
        <f t="shared" si="31"/>
        <v/>
      </c>
      <c r="L290" s="33" t="str">
        <f t="shared" si="32"/>
        <v/>
      </c>
      <c r="M290" s="33" t="str">
        <f t="shared" si="35"/>
        <v/>
      </c>
      <c r="N290" s="33" t="str">
        <f>IF($F290="J-Mups",VLOOKUP($B290,アルファベット!B:C,2,0),"")</f>
        <v/>
      </c>
      <c r="O290" s="33" t="str">
        <f t="shared" si="33"/>
        <v/>
      </c>
      <c r="P290" s="33" t="str">
        <f>IF($F290="J-Mups",VLOOKUP($A290,ヤマト入庫用!A:H,6,0),"")</f>
        <v/>
      </c>
      <c r="Q290" s="33" t="str">
        <f t="shared" si="34"/>
        <v/>
      </c>
      <c r="R290" s="21" t="str">
        <f>IF($F290="J-Mups",VLOOKUP($A290,ヤマト入庫用!A:I,9,0),"")</f>
        <v/>
      </c>
    </row>
    <row r="291" spans="10:18">
      <c r="J291" s="44" t="str">
        <f t="shared" si="30"/>
        <v/>
      </c>
      <c r="K291" s="33" t="str">
        <f t="shared" si="31"/>
        <v/>
      </c>
      <c r="L291" s="33" t="str">
        <f t="shared" si="32"/>
        <v/>
      </c>
      <c r="M291" s="33" t="str">
        <f t="shared" si="35"/>
        <v/>
      </c>
      <c r="N291" s="33" t="str">
        <f>IF($F291="J-Mups",VLOOKUP($B291,アルファベット!B:C,2,0),"")</f>
        <v/>
      </c>
      <c r="O291" s="33" t="str">
        <f t="shared" si="33"/>
        <v/>
      </c>
      <c r="P291" s="33" t="str">
        <f>IF($F291="J-Mups",VLOOKUP($A291,ヤマト入庫用!A:H,6,0),"")</f>
        <v/>
      </c>
      <c r="Q291" s="33" t="str">
        <f t="shared" si="34"/>
        <v/>
      </c>
      <c r="R291" s="21" t="str">
        <f>IF($F291="J-Mups",VLOOKUP($A291,ヤマト入庫用!A:I,9,0),"")</f>
        <v/>
      </c>
    </row>
    <row r="292" spans="10:18">
      <c r="J292" s="44" t="str">
        <f t="shared" si="30"/>
        <v/>
      </c>
      <c r="K292" s="33" t="str">
        <f t="shared" si="31"/>
        <v/>
      </c>
      <c r="L292" s="33" t="str">
        <f t="shared" si="32"/>
        <v/>
      </c>
      <c r="M292" s="33" t="str">
        <f t="shared" si="35"/>
        <v/>
      </c>
      <c r="N292" s="33" t="str">
        <f>IF($F292="J-Mups",VLOOKUP($B292,アルファベット!B:C,2,0),"")</f>
        <v/>
      </c>
      <c r="O292" s="33" t="str">
        <f t="shared" si="33"/>
        <v/>
      </c>
      <c r="P292" s="33" t="str">
        <f>IF($F292="J-Mups",VLOOKUP($A292,ヤマト入庫用!A:H,6,0),"")</f>
        <v/>
      </c>
      <c r="Q292" s="33" t="str">
        <f t="shared" si="34"/>
        <v/>
      </c>
      <c r="R292" s="21" t="str">
        <f>IF($F292="J-Mups",VLOOKUP($A292,ヤマト入庫用!A:I,9,0),"")</f>
        <v/>
      </c>
    </row>
    <row r="293" spans="10:18">
      <c r="J293" s="44" t="str">
        <f t="shared" si="30"/>
        <v/>
      </c>
      <c r="K293" s="33" t="str">
        <f t="shared" si="31"/>
        <v/>
      </c>
      <c r="L293" s="33" t="str">
        <f t="shared" si="32"/>
        <v/>
      </c>
      <c r="M293" s="33" t="str">
        <f t="shared" si="35"/>
        <v/>
      </c>
      <c r="N293" s="33" t="str">
        <f>IF($F293="J-Mups",VLOOKUP($B293,アルファベット!B:C,2,0),"")</f>
        <v/>
      </c>
      <c r="O293" s="33" t="str">
        <f t="shared" si="33"/>
        <v/>
      </c>
      <c r="P293" s="33" t="str">
        <f>IF($F293="J-Mups",VLOOKUP($A293,ヤマト入庫用!A:H,6,0),"")</f>
        <v/>
      </c>
      <c r="Q293" s="33" t="str">
        <f t="shared" si="34"/>
        <v/>
      </c>
      <c r="R293" s="21" t="str">
        <f>IF($F293="J-Mups",VLOOKUP($A293,ヤマト入庫用!A:I,9,0),"")</f>
        <v/>
      </c>
    </row>
    <row r="294" spans="10:18">
      <c r="J294" s="44" t="str">
        <f t="shared" si="30"/>
        <v/>
      </c>
      <c r="K294" s="33" t="str">
        <f t="shared" si="31"/>
        <v/>
      </c>
      <c r="L294" s="33" t="str">
        <f t="shared" si="32"/>
        <v/>
      </c>
      <c r="M294" s="33" t="str">
        <f t="shared" si="35"/>
        <v/>
      </c>
      <c r="N294" s="33" t="str">
        <f>IF($F294="J-Mups",VLOOKUP($B294,アルファベット!B:C,2,0),"")</f>
        <v/>
      </c>
      <c r="O294" s="33" t="str">
        <f t="shared" si="33"/>
        <v/>
      </c>
      <c r="P294" s="33" t="str">
        <f>IF($F294="J-Mups",VLOOKUP($A294,ヤマト入庫用!A:H,6,0),"")</f>
        <v/>
      </c>
      <c r="Q294" s="33" t="str">
        <f t="shared" si="34"/>
        <v/>
      </c>
      <c r="R294" s="21" t="str">
        <f>IF($F294="J-Mups",VLOOKUP($A294,ヤマト入庫用!A:I,9,0),"")</f>
        <v/>
      </c>
    </row>
    <row r="295" spans="10:18">
      <c r="J295" s="44" t="str">
        <f t="shared" si="30"/>
        <v/>
      </c>
      <c r="K295" s="33" t="str">
        <f t="shared" si="31"/>
        <v/>
      </c>
      <c r="L295" s="33" t="str">
        <f t="shared" si="32"/>
        <v/>
      </c>
      <c r="M295" s="33" t="str">
        <f t="shared" si="35"/>
        <v/>
      </c>
      <c r="N295" s="33" t="str">
        <f>IF($F295="J-Mups",VLOOKUP($B295,アルファベット!B:C,2,0),"")</f>
        <v/>
      </c>
      <c r="O295" s="33" t="str">
        <f t="shared" si="33"/>
        <v/>
      </c>
      <c r="P295" s="33" t="str">
        <f>IF($F295="J-Mups",VLOOKUP($A295,ヤマト入庫用!A:H,6,0),"")</f>
        <v/>
      </c>
      <c r="Q295" s="33" t="str">
        <f t="shared" si="34"/>
        <v/>
      </c>
      <c r="R295" s="21" t="str">
        <f>IF($F295="J-Mups",VLOOKUP($A295,ヤマト入庫用!A:I,9,0),"")</f>
        <v/>
      </c>
    </row>
    <row r="296" spans="10:18">
      <c r="J296" s="44" t="str">
        <f t="shared" si="30"/>
        <v/>
      </c>
      <c r="K296" s="33" t="str">
        <f t="shared" si="31"/>
        <v/>
      </c>
      <c r="L296" s="33" t="str">
        <f t="shared" si="32"/>
        <v/>
      </c>
      <c r="M296" s="33" t="str">
        <f t="shared" si="35"/>
        <v/>
      </c>
      <c r="N296" s="33" t="str">
        <f>IF($F296="J-Mups",VLOOKUP($B296,アルファベット!B:C,2,0),"")</f>
        <v/>
      </c>
      <c r="O296" s="33" t="str">
        <f t="shared" si="33"/>
        <v/>
      </c>
      <c r="P296" s="33" t="str">
        <f>IF($F296="J-Mups",VLOOKUP($A296,ヤマト入庫用!A:H,6,0),"")</f>
        <v/>
      </c>
      <c r="Q296" s="33" t="str">
        <f t="shared" si="34"/>
        <v/>
      </c>
      <c r="R296" s="21" t="str">
        <f>IF($F296="J-Mups",VLOOKUP($A296,ヤマト入庫用!A:I,9,0),"")</f>
        <v/>
      </c>
    </row>
    <row r="297" spans="10:18">
      <c r="J297" s="44" t="str">
        <f t="shared" si="30"/>
        <v/>
      </c>
      <c r="K297" s="33" t="str">
        <f t="shared" si="31"/>
        <v/>
      </c>
      <c r="L297" s="33" t="str">
        <f t="shared" si="32"/>
        <v/>
      </c>
      <c r="M297" s="33" t="str">
        <f t="shared" si="35"/>
        <v/>
      </c>
      <c r="N297" s="33" t="str">
        <f>IF($F297="J-Mups",VLOOKUP($B297,アルファベット!B:C,2,0),"")</f>
        <v/>
      </c>
      <c r="O297" s="33" t="str">
        <f t="shared" si="33"/>
        <v/>
      </c>
      <c r="P297" s="33" t="str">
        <f>IF($F297="J-Mups",VLOOKUP($A297,ヤマト入庫用!A:H,6,0),"")</f>
        <v/>
      </c>
      <c r="Q297" s="33" t="str">
        <f t="shared" si="34"/>
        <v/>
      </c>
      <c r="R297" s="21" t="str">
        <f>IF($F297="J-Mups",VLOOKUP($A297,ヤマト入庫用!A:I,9,0),"")</f>
        <v/>
      </c>
    </row>
    <row r="298" spans="10:18">
      <c r="J298" s="44" t="str">
        <f t="shared" si="30"/>
        <v/>
      </c>
      <c r="K298" s="33" t="str">
        <f t="shared" si="31"/>
        <v/>
      </c>
      <c r="L298" s="33" t="str">
        <f t="shared" si="32"/>
        <v/>
      </c>
      <c r="M298" s="33" t="str">
        <f t="shared" si="35"/>
        <v/>
      </c>
      <c r="N298" s="33" t="str">
        <f>IF($F298="J-Mups",VLOOKUP($B298,アルファベット!B:C,2,0),"")</f>
        <v/>
      </c>
      <c r="O298" s="33" t="str">
        <f t="shared" si="33"/>
        <v/>
      </c>
      <c r="P298" s="33" t="str">
        <f>IF($F298="J-Mups",VLOOKUP($A298,ヤマト入庫用!A:H,6,0),"")</f>
        <v/>
      </c>
      <c r="Q298" s="33" t="str">
        <f t="shared" si="34"/>
        <v/>
      </c>
      <c r="R298" s="21" t="str">
        <f>IF($F298="J-Mups",VLOOKUP($A298,ヤマト入庫用!A:I,9,0),"")</f>
        <v/>
      </c>
    </row>
    <row r="299" spans="10:18">
      <c r="J299" s="44" t="str">
        <f t="shared" si="30"/>
        <v/>
      </c>
      <c r="K299" s="33" t="str">
        <f t="shared" si="31"/>
        <v/>
      </c>
      <c r="L299" s="33" t="str">
        <f t="shared" si="32"/>
        <v/>
      </c>
      <c r="M299" s="33" t="str">
        <f t="shared" si="35"/>
        <v/>
      </c>
      <c r="N299" s="33" t="str">
        <f>IF($F299="J-Mups",VLOOKUP($B299,アルファベット!B:C,2,0),"")</f>
        <v/>
      </c>
      <c r="O299" s="33" t="str">
        <f t="shared" si="33"/>
        <v/>
      </c>
      <c r="P299" s="33" t="str">
        <f>IF($F299="J-Mups",VLOOKUP($A299,ヤマト入庫用!A:H,6,0),"")</f>
        <v/>
      </c>
      <c r="Q299" s="33" t="str">
        <f t="shared" si="34"/>
        <v/>
      </c>
      <c r="R299" s="21" t="str">
        <f>IF($F299="J-Mups",VLOOKUP($A299,ヤマト入庫用!A:I,9,0),"")</f>
        <v/>
      </c>
    </row>
    <row r="300" spans="10:18">
      <c r="J300" s="44" t="str">
        <f t="shared" si="30"/>
        <v/>
      </c>
      <c r="K300" s="33" t="str">
        <f t="shared" si="31"/>
        <v/>
      </c>
      <c r="L300" s="33" t="str">
        <f t="shared" si="32"/>
        <v/>
      </c>
      <c r="M300" s="33" t="str">
        <f t="shared" si="35"/>
        <v/>
      </c>
      <c r="N300" s="33" t="str">
        <f>IF($F300="J-Mups",VLOOKUP($B300,アルファベット!B:C,2,0),"")</f>
        <v/>
      </c>
      <c r="O300" s="33" t="str">
        <f t="shared" si="33"/>
        <v/>
      </c>
      <c r="P300" s="33" t="str">
        <f>IF($F300="J-Mups",VLOOKUP($A300,ヤマト入庫用!A:H,6,0),"")</f>
        <v/>
      </c>
      <c r="Q300" s="33" t="str">
        <f t="shared" si="34"/>
        <v/>
      </c>
      <c r="R300" s="21" t="str">
        <f>IF($F300="J-Mups",VLOOKUP($A300,ヤマト入庫用!A:I,9,0),"")</f>
        <v/>
      </c>
    </row>
    <row r="301" spans="10:18">
      <c r="J301" s="44" t="str">
        <f t="shared" si="30"/>
        <v/>
      </c>
      <c r="K301" s="33" t="str">
        <f t="shared" si="31"/>
        <v/>
      </c>
      <c r="L301" s="33" t="str">
        <f t="shared" si="32"/>
        <v/>
      </c>
      <c r="M301" s="33" t="str">
        <f t="shared" si="35"/>
        <v/>
      </c>
      <c r="N301" s="33" t="str">
        <f>IF($F301="J-Mups",VLOOKUP($B301,アルファベット!B:C,2,0),"")</f>
        <v/>
      </c>
      <c r="O301" s="33" t="str">
        <f t="shared" si="33"/>
        <v/>
      </c>
      <c r="P301" s="33" t="str">
        <f>IF($F301="J-Mups",VLOOKUP($A301,ヤマト入庫用!A:H,6,0),"")</f>
        <v/>
      </c>
      <c r="Q301" s="33" t="str">
        <f t="shared" si="34"/>
        <v/>
      </c>
      <c r="R301" s="21" t="str">
        <f>IF($F301="J-Mups",VLOOKUP($A301,ヤマト入庫用!A:I,9,0),"")</f>
        <v/>
      </c>
    </row>
    <row r="302" spans="10:18">
      <c r="J302" s="44" t="str">
        <f t="shared" si="30"/>
        <v/>
      </c>
      <c r="K302" s="33" t="str">
        <f t="shared" si="31"/>
        <v/>
      </c>
      <c r="L302" s="33" t="str">
        <f t="shared" si="32"/>
        <v/>
      </c>
      <c r="M302" s="33" t="str">
        <f t="shared" si="35"/>
        <v/>
      </c>
      <c r="N302" s="33" t="str">
        <f>IF($F302="J-Mups",VLOOKUP($B302,アルファベット!B:C,2,0),"")</f>
        <v/>
      </c>
      <c r="O302" s="33" t="str">
        <f t="shared" si="33"/>
        <v/>
      </c>
      <c r="P302" s="33" t="str">
        <f>IF($F302="J-Mups",VLOOKUP($A302,ヤマト入庫用!A:H,6,0),"")</f>
        <v/>
      </c>
      <c r="Q302" s="33" t="str">
        <f t="shared" si="34"/>
        <v/>
      </c>
      <c r="R302" s="21" t="str">
        <f>IF($F302="J-Mups",VLOOKUP($A302,ヤマト入庫用!A:I,9,0),"")</f>
        <v/>
      </c>
    </row>
    <row r="303" spans="10:18">
      <c r="J303" s="44" t="str">
        <f t="shared" si="30"/>
        <v/>
      </c>
      <c r="K303" s="33" t="str">
        <f t="shared" si="31"/>
        <v/>
      </c>
      <c r="L303" s="33" t="str">
        <f t="shared" si="32"/>
        <v/>
      </c>
      <c r="M303" s="33" t="str">
        <f t="shared" si="35"/>
        <v/>
      </c>
      <c r="N303" s="33" t="str">
        <f>IF($F303="J-Mups",VLOOKUP($B303,アルファベット!B:C,2,0),"")</f>
        <v/>
      </c>
      <c r="O303" s="33" t="str">
        <f t="shared" si="33"/>
        <v/>
      </c>
      <c r="P303" s="33" t="str">
        <f>IF($F303="J-Mups",VLOOKUP($A303,ヤマト入庫用!A:H,6,0),"")</f>
        <v/>
      </c>
      <c r="Q303" s="33" t="str">
        <f t="shared" si="34"/>
        <v/>
      </c>
      <c r="R303" s="21" t="str">
        <f>IF($F303="J-Mups",VLOOKUP($A303,ヤマト入庫用!A:I,9,0),"")</f>
        <v/>
      </c>
    </row>
    <row r="304" spans="10:18">
      <c r="J304" s="44" t="str">
        <f t="shared" si="30"/>
        <v/>
      </c>
      <c r="K304" s="33" t="str">
        <f t="shared" si="31"/>
        <v/>
      </c>
      <c r="L304" s="33" t="str">
        <f t="shared" si="32"/>
        <v/>
      </c>
      <c r="M304" s="33" t="str">
        <f t="shared" si="35"/>
        <v/>
      </c>
      <c r="N304" s="33" t="str">
        <f>IF($F304="J-Mups",VLOOKUP($B304,アルファベット!B:C,2,0),"")</f>
        <v/>
      </c>
      <c r="O304" s="33" t="str">
        <f t="shared" si="33"/>
        <v/>
      </c>
      <c r="P304" s="33" t="str">
        <f>IF($F304="J-Mups",VLOOKUP($A304,ヤマト入庫用!A:H,6,0),"")</f>
        <v/>
      </c>
      <c r="Q304" s="33" t="str">
        <f t="shared" si="34"/>
        <v/>
      </c>
      <c r="R304" s="21" t="str">
        <f>IF($F304="J-Mups",VLOOKUP($A304,ヤマト入庫用!A:I,9,0),"")</f>
        <v/>
      </c>
    </row>
    <row r="305" spans="10:18">
      <c r="J305" s="44" t="str">
        <f t="shared" si="30"/>
        <v/>
      </c>
      <c r="K305" s="33" t="str">
        <f t="shared" si="31"/>
        <v/>
      </c>
      <c r="L305" s="33" t="str">
        <f t="shared" si="32"/>
        <v/>
      </c>
      <c r="M305" s="33" t="str">
        <f t="shared" si="35"/>
        <v/>
      </c>
      <c r="N305" s="33" t="str">
        <f>IF($F305="J-Mups",VLOOKUP($B305,アルファベット!B:C,2,0),"")</f>
        <v/>
      </c>
      <c r="O305" s="33" t="str">
        <f t="shared" si="33"/>
        <v/>
      </c>
      <c r="P305" s="33" t="str">
        <f>IF($F305="J-Mups",VLOOKUP($A305,ヤマト入庫用!A:H,6,0),"")</f>
        <v/>
      </c>
      <c r="Q305" s="33" t="str">
        <f t="shared" si="34"/>
        <v/>
      </c>
      <c r="R305" s="21" t="str">
        <f>IF($F305="J-Mups",VLOOKUP($A305,ヤマト入庫用!A:I,9,0),"")</f>
        <v/>
      </c>
    </row>
    <row r="306" spans="10:18">
      <c r="J306" s="44" t="str">
        <f t="shared" si="30"/>
        <v/>
      </c>
      <c r="K306" s="33" t="str">
        <f t="shared" si="31"/>
        <v/>
      </c>
      <c r="L306" s="33" t="str">
        <f t="shared" si="32"/>
        <v/>
      </c>
      <c r="M306" s="33" t="str">
        <f t="shared" si="35"/>
        <v/>
      </c>
      <c r="N306" s="33" t="str">
        <f>IF($F306="J-Mups",VLOOKUP($B306,アルファベット!B:C,2,0),"")</f>
        <v/>
      </c>
      <c r="O306" s="33" t="str">
        <f t="shared" si="33"/>
        <v/>
      </c>
      <c r="P306" s="33" t="str">
        <f>IF($F306="J-Mups",VLOOKUP($A306,ヤマト入庫用!A:H,6,0),"")</f>
        <v/>
      </c>
      <c r="Q306" s="33" t="str">
        <f t="shared" si="34"/>
        <v/>
      </c>
      <c r="R306" s="21" t="str">
        <f>IF($F306="J-Mups",VLOOKUP($A306,ヤマト入庫用!A:I,9,0),"")</f>
        <v/>
      </c>
    </row>
    <row r="307" spans="10:18">
      <c r="J307" s="44" t="str">
        <f t="shared" si="30"/>
        <v/>
      </c>
      <c r="K307" s="33" t="str">
        <f t="shared" si="31"/>
        <v/>
      </c>
      <c r="L307" s="33" t="str">
        <f t="shared" si="32"/>
        <v/>
      </c>
      <c r="M307" s="33" t="str">
        <f t="shared" si="35"/>
        <v/>
      </c>
      <c r="N307" s="33" t="str">
        <f>IF($F307="J-Mups",VLOOKUP($B307,アルファベット!B:C,2,0),"")</f>
        <v/>
      </c>
      <c r="O307" s="33" t="str">
        <f t="shared" si="33"/>
        <v/>
      </c>
      <c r="P307" s="33" t="str">
        <f>IF($F307="J-Mups",VLOOKUP($A307,ヤマト入庫用!A:H,6,0),"")</f>
        <v/>
      </c>
      <c r="Q307" s="33" t="str">
        <f t="shared" si="34"/>
        <v/>
      </c>
      <c r="R307" s="21" t="str">
        <f>IF($F307="J-Mups",VLOOKUP($A307,ヤマト入庫用!A:I,9,0),"")</f>
        <v/>
      </c>
    </row>
    <row r="308" spans="10:18">
      <c r="J308" s="44" t="str">
        <f t="shared" si="30"/>
        <v/>
      </c>
      <c r="K308" s="33" t="str">
        <f t="shared" si="31"/>
        <v/>
      </c>
      <c r="L308" s="33" t="str">
        <f t="shared" si="32"/>
        <v/>
      </c>
      <c r="M308" s="33" t="str">
        <f t="shared" si="35"/>
        <v/>
      </c>
      <c r="N308" s="33" t="str">
        <f>IF($F308="J-Mups",VLOOKUP($B308,アルファベット!B:C,2,0),"")</f>
        <v/>
      </c>
      <c r="O308" s="33" t="str">
        <f t="shared" si="33"/>
        <v/>
      </c>
      <c r="P308" s="33" t="str">
        <f>IF($F308="J-Mups",VLOOKUP($A308,ヤマト入庫用!A:H,6,0),"")</f>
        <v/>
      </c>
      <c r="Q308" s="33" t="str">
        <f t="shared" si="34"/>
        <v/>
      </c>
      <c r="R308" s="21" t="str">
        <f>IF($F308="J-Mups",VLOOKUP($A308,ヤマト入庫用!A:I,9,0),"")</f>
        <v/>
      </c>
    </row>
    <row r="309" spans="10:18">
      <c r="J309" s="44" t="str">
        <f t="shared" si="30"/>
        <v/>
      </c>
      <c r="K309" s="33" t="str">
        <f t="shared" si="31"/>
        <v/>
      </c>
      <c r="L309" s="33" t="str">
        <f t="shared" si="32"/>
        <v/>
      </c>
      <c r="M309" s="33" t="str">
        <f t="shared" si="35"/>
        <v/>
      </c>
      <c r="N309" s="33" t="str">
        <f>IF($F309="J-Mups",VLOOKUP($B309,アルファベット!B:C,2,0),"")</f>
        <v/>
      </c>
      <c r="O309" s="33" t="str">
        <f t="shared" si="33"/>
        <v/>
      </c>
      <c r="P309" s="33" t="str">
        <f>IF($F309="J-Mups",VLOOKUP($A309,ヤマト入庫用!A:H,6,0),"")</f>
        <v/>
      </c>
      <c r="Q309" s="33" t="str">
        <f t="shared" si="34"/>
        <v/>
      </c>
      <c r="R309" s="21" t="str">
        <f>IF($F309="J-Mups",VLOOKUP($A309,ヤマト入庫用!A:I,9,0),"")</f>
        <v/>
      </c>
    </row>
    <row r="310" spans="10:18">
      <c r="J310" s="44" t="str">
        <f t="shared" si="30"/>
        <v/>
      </c>
      <c r="K310" s="33" t="str">
        <f t="shared" si="31"/>
        <v/>
      </c>
      <c r="L310" s="33" t="str">
        <f t="shared" si="32"/>
        <v/>
      </c>
      <c r="M310" s="33" t="str">
        <f t="shared" si="35"/>
        <v/>
      </c>
      <c r="N310" s="33" t="str">
        <f>IF($F310="J-Mups",VLOOKUP($B310,アルファベット!B:C,2,0),"")</f>
        <v/>
      </c>
      <c r="O310" s="33" t="str">
        <f t="shared" si="33"/>
        <v/>
      </c>
      <c r="P310" s="33" t="str">
        <f>IF($F310="J-Mups",VLOOKUP($A310,ヤマト入庫用!A:H,6,0),"")</f>
        <v/>
      </c>
      <c r="Q310" s="33" t="str">
        <f t="shared" si="34"/>
        <v/>
      </c>
      <c r="R310" s="21" t="str">
        <f>IF($F310="J-Mups",VLOOKUP($A310,ヤマト入庫用!A:I,9,0),"")</f>
        <v/>
      </c>
    </row>
    <row r="311" spans="10:18">
      <c r="J311" s="44" t="str">
        <f t="shared" si="30"/>
        <v/>
      </c>
      <c r="K311" s="33" t="str">
        <f t="shared" si="31"/>
        <v/>
      </c>
      <c r="L311" s="33" t="str">
        <f t="shared" si="32"/>
        <v/>
      </c>
      <c r="M311" s="33" t="str">
        <f t="shared" si="35"/>
        <v/>
      </c>
      <c r="N311" s="33" t="str">
        <f>IF($F311="J-Mups",VLOOKUP($B311,アルファベット!B:C,2,0),"")</f>
        <v/>
      </c>
      <c r="O311" s="33" t="str">
        <f t="shared" si="33"/>
        <v/>
      </c>
      <c r="P311" s="33" t="str">
        <f>IF($F311="J-Mups",VLOOKUP($A311,ヤマト入庫用!A:H,6,0),"")</f>
        <v/>
      </c>
      <c r="Q311" s="33" t="str">
        <f t="shared" si="34"/>
        <v/>
      </c>
      <c r="R311" s="21" t="str">
        <f>IF($F311="J-Mups",VLOOKUP($A311,ヤマト入庫用!A:I,9,0),"")</f>
        <v/>
      </c>
    </row>
    <row r="312" spans="10:18">
      <c r="J312" s="44" t="str">
        <f t="shared" si="30"/>
        <v/>
      </c>
      <c r="K312" s="33" t="str">
        <f t="shared" si="31"/>
        <v/>
      </c>
      <c r="L312" s="33" t="str">
        <f t="shared" si="32"/>
        <v/>
      </c>
      <c r="M312" s="33" t="str">
        <f t="shared" si="35"/>
        <v/>
      </c>
      <c r="N312" s="33" t="str">
        <f>IF($F312="J-Mups",VLOOKUP($B312,アルファベット!B:C,2,0),"")</f>
        <v/>
      </c>
      <c r="O312" s="33" t="str">
        <f t="shared" si="33"/>
        <v/>
      </c>
      <c r="P312" s="33" t="str">
        <f>IF($F312="J-Mups",VLOOKUP($A312,ヤマト入庫用!A:H,6,0),"")</f>
        <v/>
      </c>
      <c r="Q312" s="33" t="str">
        <f t="shared" si="34"/>
        <v/>
      </c>
      <c r="R312" s="21" t="str">
        <f>IF($F312="J-Mups",VLOOKUP($A312,ヤマト入庫用!A:I,9,0),"")</f>
        <v/>
      </c>
    </row>
    <row r="313" spans="10:18">
      <c r="J313" s="44" t="str">
        <f t="shared" si="30"/>
        <v/>
      </c>
      <c r="K313" s="33" t="str">
        <f t="shared" si="31"/>
        <v/>
      </c>
      <c r="L313" s="33" t="str">
        <f t="shared" si="32"/>
        <v/>
      </c>
      <c r="M313" s="33" t="str">
        <f t="shared" si="35"/>
        <v/>
      </c>
      <c r="N313" s="33" t="str">
        <f>IF($F313="J-Mups",VLOOKUP($B313,アルファベット!B:C,2,0),"")</f>
        <v/>
      </c>
      <c r="O313" s="33" t="str">
        <f t="shared" si="33"/>
        <v/>
      </c>
      <c r="P313" s="33" t="str">
        <f>IF($F313="J-Mups",VLOOKUP($A313,ヤマト入庫用!A:H,6,0),"")</f>
        <v/>
      </c>
      <c r="Q313" s="33" t="str">
        <f t="shared" si="34"/>
        <v/>
      </c>
      <c r="R313" s="21" t="str">
        <f>IF($F313="J-Mups",VLOOKUP($A313,ヤマト入庫用!A:I,9,0),"")</f>
        <v/>
      </c>
    </row>
    <row r="314" spans="10:18">
      <c r="J314" s="44" t="str">
        <f t="shared" si="30"/>
        <v/>
      </c>
      <c r="K314" s="33" t="str">
        <f t="shared" si="31"/>
        <v/>
      </c>
      <c r="L314" s="33" t="str">
        <f t="shared" si="32"/>
        <v/>
      </c>
      <c r="M314" s="33" t="str">
        <f t="shared" si="35"/>
        <v/>
      </c>
      <c r="N314" s="33" t="str">
        <f>IF($F314="J-Mups",VLOOKUP($B314,アルファベット!B:C,2,0),"")</f>
        <v/>
      </c>
      <c r="O314" s="33" t="str">
        <f t="shared" si="33"/>
        <v/>
      </c>
      <c r="P314" s="33" t="str">
        <f>IF($F314="J-Mups",VLOOKUP($A314,ヤマト入庫用!A:H,6,0),"")</f>
        <v/>
      </c>
      <c r="Q314" s="33" t="str">
        <f t="shared" si="34"/>
        <v/>
      </c>
      <c r="R314" s="21" t="str">
        <f>IF($F314="J-Mups",VLOOKUP($A314,ヤマト入庫用!A:I,9,0),"")</f>
        <v/>
      </c>
    </row>
    <row r="315" spans="10:18">
      <c r="J315" s="44" t="str">
        <f t="shared" si="30"/>
        <v/>
      </c>
      <c r="K315" s="33" t="str">
        <f t="shared" si="31"/>
        <v/>
      </c>
      <c r="L315" s="33" t="str">
        <f t="shared" si="32"/>
        <v/>
      </c>
      <c r="M315" s="33" t="str">
        <f t="shared" si="35"/>
        <v/>
      </c>
      <c r="N315" s="33" t="str">
        <f>IF($F315="J-Mups",VLOOKUP($B315,アルファベット!B:C,2,0),"")</f>
        <v/>
      </c>
      <c r="O315" s="33" t="str">
        <f t="shared" si="33"/>
        <v/>
      </c>
      <c r="P315" s="33" t="str">
        <f>IF($F315="J-Mups",VLOOKUP($A315,ヤマト入庫用!A:H,6,0),"")</f>
        <v/>
      </c>
      <c r="Q315" s="33" t="str">
        <f t="shared" si="34"/>
        <v/>
      </c>
      <c r="R315" s="21" t="str">
        <f>IF($F315="J-Mups",VLOOKUP($A315,ヤマト入庫用!A:I,9,0),"")</f>
        <v/>
      </c>
    </row>
    <row r="316" spans="10:18">
      <c r="J316" s="44" t="str">
        <f t="shared" si="30"/>
        <v/>
      </c>
      <c r="K316" s="33" t="str">
        <f t="shared" si="31"/>
        <v/>
      </c>
      <c r="L316" s="33" t="str">
        <f t="shared" si="32"/>
        <v/>
      </c>
      <c r="M316" s="33" t="str">
        <f t="shared" si="35"/>
        <v/>
      </c>
      <c r="N316" s="33" t="str">
        <f>IF($F316="J-Mups",VLOOKUP($B316,アルファベット!B:C,2,0),"")</f>
        <v/>
      </c>
      <c r="O316" s="33" t="str">
        <f t="shared" si="33"/>
        <v/>
      </c>
      <c r="P316" s="33" t="str">
        <f>IF($F316="J-Mups",VLOOKUP($A316,ヤマト入庫用!A:H,6,0),"")</f>
        <v/>
      </c>
      <c r="Q316" s="33" t="str">
        <f t="shared" si="34"/>
        <v/>
      </c>
      <c r="R316" s="21" t="str">
        <f>IF($F316="J-Mups",VLOOKUP($A316,ヤマト入庫用!A:I,9,0),"")</f>
        <v/>
      </c>
    </row>
    <row r="317" spans="10:18">
      <c r="J317" s="44" t="str">
        <f t="shared" si="30"/>
        <v/>
      </c>
      <c r="K317" s="33" t="str">
        <f t="shared" si="31"/>
        <v/>
      </c>
      <c r="L317" s="33" t="str">
        <f t="shared" si="32"/>
        <v/>
      </c>
      <c r="M317" s="33" t="str">
        <f t="shared" si="35"/>
        <v/>
      </c>
      <c r="N317" s="33" t="str">
        <f>IF($F317="J-Mups",VLOOKUP($B317,アルファベット!B:C,2,0),"")</f>
        <v/>
      </c>
      <c r="O317" s="33" t="str">
        <f t="shared" si="33"/>
        <v/>
      </c>
      <c r="P317" s="33" t="str">
        <f>IF($F317="J-Mups",VLOOKUP($A317,ヤマト入庫用!A:H,6,0),"")</f>
        <v/>
      </c>
      <c r="Q317" s="33" t="str">
        <f t="shared" si="34"/>
        <v/>
      </c>
      <c r="R317" s="21" t="str">
        <f>IF($F317="J-Mups",VLOOKUP($A317,ヤマト入庫用!A:I,9,0),"")</f>
        <v/>
      </c>
    </row>
    <row r="318" spans="10:18">
      <c r="J318" s="44" t="str">
        <f t="shared" si="30"/>
        <v/>
      </c>
      <c r="K318" s="33" t="str">
        <f t="shared" si="31"/>
        <v/>
      </c>
      <c r="L318" s="33" t="str">
        <f t="shared" si="32"/>
        <v/>
      </c>
      <c r="M318" s="33" t="str">
        <f t="shared" si="35"/>
        <v/>
      </c>
      <c r="N318" s="33" t="str">
        <f>IF($F318="J-Mups",VLOOKUP($B318,アルファベット!B:C,2,0),"")</f>
        <v/>
      </c>
      <c r="O318" s="33" t="str">
        <f t="shared" si="33"/>
        <v/>
      </c>
      <c r="P318" s="33" t="str">
        <f>IF($F318="J-Mups",VLOOKUP($A318,ヤマト入庫用!A:H,6,0),"")</f>
        <v/>
      </c>
      <c r="Q318" s="33" t="str">
        <f t="shared" si="34"/>
        <v/>
      </c>
      <c r="R318" s="21" t="str">
        <f>IF($F318="J-Mups",VLOOKUP($A318,ヤマト入庫用!A:I,9,0),"")</f>
        <v/>
      </c>
    </row>
    <row r="319" spans="10:18">
      <c r="J319" s="44" t="str">
        <f t="shared" si="30"/>
        <v/>
      </c>
      <c r="K319" s="33" t="str">
        <f t="shared" si="31"/>
        <v/>
      </c>
      <c r="L319" s="33" t="str">
        <f t="shared" si="32"/>
        <v/>
      </c>
      <c r="M319" s="33" t="str">
        <f t="shared" si="35"/>
        <v/>
      </c>
      <c r="N319" s="33" t="str">
        <f>IF($F319="J-Mups",VLOOKUP($B319,アルファベット!B:C,2,0),"")</f>
        <v/>
      </c>
      <c r="O319" s="33" t="str">
        <f t="shared" si="33"/>
        <v/>
      </c>
      <c r="P319" s="33" t="str">
        <f>IF($F319="J-Mups",VLOOKUP($A319,ヤマト入庫用!A:H,6,0),"")</f>
        <v/>
      </c>
      <c r="Q319" s="33" t="str">
        <f t="shared" si="34"/>
        <v/>
      </c>
      <c r="R319" s="21" t="str">
        <f>IF($F319="J-Mups",VLOOKUP($A319,ヤマト入庫用!A:I,9,0),"")</f>
        <v/>
      </c>
    </row>
    <row r="320" spans="10:18">
      <c r="J320" s="44" t="str">
        <f t="shared" si="30"/>
        <v/>
      </c>
      <c r="K320" s="33" t="str">
        <f t="shared" si="31"/>
        <v/>
      </c>
      <c r="L320" s="33" t="str">
        <f t="shared" si="32"/>
        <v/>
      </c>
      <c r="M320" s="33" t="str">
        <f t="shared" si="35"/>
        <v/>
      </c>
      <c r="N320" s="33" t="str">
        <f>IF($F320="J-Mups",VLOOKUP($B320,アルファベット!B:C,2,0),"")</f>
        <v/>
      </c>
      <c r="O320" s="33" t="str">
        <f t="shared" si="33"/>
        <v/>
      </c>
      <c r="P320" s="33" t="str">
        <f>IF($F320="J-Mups",VLOOKUP($A320,ヤマト入庫用!A:H,6,0),"")</f>
        <v/>
      </c>
      <c r="Q320" s="33" t="str">
        <f t="shared" si="34"/>
        <v/>
      </c>
      <c r="R320" s="21" t="str">
        <f>IF($F320="J-Mups",VLOOKUP($A320,ヤマト入庫用!A:I,9,0),"")</f>
        <v/>
      </c>
    </row>
    <row r="321" spans="10:18">
      <c r="J321" s="44" t="str">
        <f t="shared" si="30"/>
        <v/>
      </c>
      <c r="K321" s="33" t="str">
        <f t="shared" si="31"/>
        <v/>
      </c>
      <c r="L321" s="33" t="str">
        <f t="shared" si="32"/>
        <v/>
      </c>
      <c r="M321" s="33" t="str">
        <f t="shared" si="35"/>
        <v/>
      </c>
      <c r="N321" s="33" t="str">
        <f>IF($F321="J-Mups",VLOOKUP($B321,アルファベット!B:C,2,0),"")</f>
        <v/>
      </c>
      <c r="O321" s="33" t="str">
        <f t="shared" si="33"/>
        <v/>
      </c>
      <c r="P321" s="33" t="str">
        <f>IF($F321="J-Mups",VLOOKUP($A321,ヤマト入庫用!A:H,6,0),"")</f>
        <v/>
      </c>
      <c r="Q321" s="33" t="str">
        <f t="shared" si="34"/>
        <v/>
      </c>
      <c r="R321" s="21" t="str">
        <f>IF($F321="J-Mups",VLOOKUP($A321,ヤマト入庫用!A:I,9,0),"")</f>
        <v/>
      </c>
    </row>
    <row r="322" spans="10:18">
      <c r="J322" s="44" t="str">
        <f t="shared" ref="J322:J385" si="36">IF(F322="J-Mups",$B322,"")</f>
        <v/>
      </c>
      <c r="K322" s="33" t="str">
        <f t="shared" ref="K322:K385" si="37">IF($F322="J-Mups",$G322,"")</f>
        <v/>
      </c>
      <c r="L322" s="33" t="str">
        <f t="shared" ref="L322:L385" si="38">IF($F322="J-Mups",$H322,"")</f>
        <v/>
      </c>
      <c r="M322" s="33" t="str">
        <f t="shared" si="35"/>
        <v/>
      </c>
      <c r="N322" s="33" t="str">
        <f>IF($F322="J-Mups",VLOOKUP($B322,アルファベット!B:C,2,0),"")</f>
        <v/>
      </c>
      <c r="O322" s="33" t="str">
        <f t="shared" ref="O322:O385" si="39">IF($F322="J-Mups","-","")</f>
        <v/>
      </c>
      <c r="P322" s="33" t="str">
        <f>IF($F322="J-Mups",VLOOKUP($A322,ヤマト入庫用!A:H,6,0),"")</f>
        <v/>
      </c>
      <c r="Q322" s="33" t="str">
        <f t="shared" ref="Q322:Q385" si="40">IF($F322="J-Mups",IF(COUNTIF(P322,"*H*"),"H",IF(COUNTIF(P322,"*P*"),"P","B")),"")</f>
        <v/>
      </c>
      <c r="R322" s="21" t="str">
        <f>IF($F322="J-Mups",VLOOKUP($A322,ヤマト入庫用!A:I,9,0),"")</f>
        <v/>
      </c>
    </row>
    <row r="323" spans="10:18">
      <c r="J323" s="44" t="str">
        <f t="shared" si="36"/>
        <v/>
      </c>
      <c r="K323" s="33" t="str">
        <f t="shared" si="37"/>
        <v/>
      </c>
      <c r="L323" s="33" t="str">
        <f t="shared" si="38"/>
        <v/>
      </c>
      <c r="M323" s="33" t="str">
        <f t="shared" ref="M323:M386" si="41">IF($F323="J-Mups",1,"")</f>
        <v/>
      </c>
      <c r="N323" s="33" t="str">
        <f>IF($F323="J-Mups",VLOOKUP($B323,アルファベット!B:C,2,0),"")</f>
        <v/>
      </c>
      <c r="O323" s="33" t="str">
        <f t="shared" si="39"/>
        <v/>
      </c>
      <c r="P323" s="33" t="str">
        <f>IF($F323="J-Mups",VLOOKUP($A323,ヤマト入庫用!A:H,6,0),"")</f>
        <v/>
      </c>
      <c r="Q323" s="33" t="str">
        <f t="shared" si="40"/>
        <v/>
      </c>
      <c r="R323" s="21" t="str">
        <f>IF($F323="J-Mups",VLOOKUP($A323,ヤマト入庫用!A:I,9,0),"")</f>
        <v/>
      </c>
    </row>
    <row r="324" spans="10:18">
      <c r="J324" s="44" t="str">
        <f t="shared" si="36"/>
        <v/>
      </c>
      <c r="K324" s="33" t="str">
        <f t="shared" si="37"/>
        <v/>
      </c>
      <c r="L324" s="33" t="str">
        <f t="shared" si="38"/>
        <v/>
      </c>
      <c r="M324" s="33" t="str">
        <f t="shared" si="41"/>
        <v/>
      </c>
      <c r="N324" s="33" t="str">
        <f>IF($F324="J-Mups",VLOOKUP($B324,アルファベット!B:C,2,0),"")</f>
        <v/>
      </c>
      <c r="O324" s="33" t="str">
        <f t="shared" si="39"/>
        <v/>
      </c>
      <c r="P324" s="33" t="str">
        <f>IF($F324="J-Mups",VLOOKUP($A324,ヤマト入庫用!A:H,6,0),"")</f>
        <v/>
      </c>
      <c r="Q324" s="33" t="str">
        <f t="shared" si="40"/>
        <v/>
      </c>
      <c r="R324" s="21" t="str">
        <f>IF($F324="J-Mups",VLOOKUP($A324,ヤマト入庫用!A:I,9,0),"")</f>
        <v/>
      </c>
    </row>
    <row r="325" spans="10:18">
      <c r="J325" s="44" t="str">
        <f t="shared" si="36"/>
        <v/>
      </c>
      <c r="K325" s="33" t="str">
        <f t="shared" si="37"/>
        <v/>
      </c>
      <c r="L325" s="33" t="str">
        <f t="shared" si="38"/>
        <v/>
      </c>
      <c r="M325" s="33" t="str">
        <f t="shared" si="41"/>
        <v/>
      </c>
      <c r="N325" s="33" t="str">
        <f>IF($F325="J-Mups",VLOOKUP($B325,アルファベット!B:C,2,0),"")</f>
        <v/>
      </c>
      <c r="O325" s="33" t="str">
        <f t="shared" si="39"/>
        <v/>
      </c>
      <c r="P325" s="33" t="str">
        <f>IF($F325="J-Mups",VLOOKUP($A325,ヤマト入庫用!A:H,6,0),"")</f>
        <v/>
      </c>
      <c r="Q325" s="33" t="str">
        <f t="shared" si="40"/>
        <v/>
      </c>
      <c r="R325" s="21" t="str">
        <f>IF($F325="J-Mups",VLOOKUP($A325,ヤマト入庫用!A:I,9,0),"")</f>
        <v/>
      </c>
    </row>
    <row r="326" spans="10:18">
      <c r="J326" s="44" t="str">
        <f t="shared" si="36"/>
        <v/>
      </c>
      <c r="K326" s="33" t="str">
        <f t="shared" si="37"/>
        <v/>
      </c>
      <c r="L326" s="33" t="str">
        <f t="shared" si="38"/>
        <v/>
      </c>
      <c r="M326" s="33" t="str">
        <f t="shared" si="41"/>
        <v/>
      </c>
      <c r="N326" s="33" t="str">
        <f>IF($F326="J-Mups",VLOOKUP($B326,アルファベット!B:C,2,0),"")</f>
        <v/>
      </c>
      <c r="O326" s="33" t="str">
        <f t="shared" si="39"/>
        <v/>
      </c>
      <c r="P326" s="33" t="str">
        <f>IF($F326="J-Mups",VLOOKUP($A326,ヤマト入庫用!A:H,6,0),"")</f>
        <v/>
      </c>
      <c r="Q326" s="33" t="str">
        <f t="shared" si="40"/>
        <v/>
      </c>
      <c r="R326" s="21" t="str">
        <f>IF($F326="J-Mups",VLOOKUP($A326,ヤマト入庫用!A:I,9,0),"")</f>
        <v/>
      </c>
    </row>
    <row r="327" spans="10:18">
      <c r="J327" s="44" t="str">
        <f t="shared" si="36"/>
        <v/>
      </c>
      <c r="K327" s="33" t="str">
        <f t="shared" si="37"/>
        <v/>
      </c>
      <c r="L327" s="33" t="str">
        <f t="shared" si="38"/>
        <v/>
      </c>
      <c r="M327" s="33" t="str">
        <f t="shared" si="41"/>
        <v/>
      </c>
      <c r="N327" s="33" t="str">
        <f>IF($F327="J-Mups",VLOOKUP($B327,アルファベット!B:C,2,0),"")</f>
        <v/>
      </c>
      <c r="O327" s="33" t="str">
        <f t="shared" si="39"/>
        <v/>
      </c>
      <c r="P327" s="33" t="str">
        <f>IF($F327="J-Mups",VLOOKUP($A327,ヤマト入庫用!A:H,6,0),"")</f>
        <v/>
      </c>
      <c r="Q327" s="33" t="str">
        <f t="shared" si="40"/>
        <v/>
      </c>
      <c r="R327" s="21" t="str">
        <f>IF($F327="J-Mups",VLOOKUP($A327,ヤマト入庫用!A:I,9,0),"")</f>
        <v/>
      </c>
    </row>
    <row r="328" spans="10:18">
      <c r="J328" s="44" t="str">
        <f t="shared" si="36"/>
        <v/>
      </c>
      <c r="K328" s="33" t="str">
        <f t="shared" si="37"/>
        <v/>
      </c>
      <c r="L328" s="33" t="str">
        <f t="shared" si="38"/>
        <v/>
      </c>
      <c r="M328" s="33" t="str">
        <f t="shared" si="41"/>
        <v/>
      </c>
      <c r="N328" s="33" t="str">
        <f>IF($F328="J-Mups",VLOOKUP($B328,アルファベット!B:C,2,0),"")</f>
        <v/>
      </c>
      <c r="O328" s="33" t="str">
        <f t="shared" si="39"/>
        <v/>
      </c>
      <c r="P328" s="33" t="str">
        <f>IF($F328="J-Mups",VLOOKUP($A328,ヤマト入庫用!A:H,6,0),"")</f>
        <v/>
      </c>
      <c r="Q328" s="33" t="str">
        <f t="shared" si="40"/>
        <v/>
      </c>
      <c r="R328" s="21" t="str">
        <f>IF($F328="J-Mups",VLOOKUP($A328,ヤマト入庫用!A:I,9,0),"")</f>
        <v/>
      </c>
    </row>
    <row r="329" spans="10:18">
      <c r="J329" s="44" t="str">
        <f t="shared" si="36"/>
        <v/>
      </c>
      <c r="K329" s="33" t="str">
        <f t="shared" si="37"/>
        <v/>
      </c>
      <c r="L329" s="33" t="str">
        <f t="shared" si="38"/>
        <v/>
      </c>
      <c r="M329" s="33" t="str">
        <f t="shared" si="41"/>
        <v/>
      </c>
      <c r="N329" s="33" t="str">
        <f>IF($F329="J-Mups",VLOOKUP($B329,アルファベット!B:C,2,0),"")</f>
        <v/>
      </c>
      <c r="O329" s="33" t="str">
        <f t="shared" si="39"/>
        <v/>
      </c>
      <c r="P329" s="33" t="str">
        <f>IF($F329="J-Mups",VLOOKUP($A329,ヤマト入庫用!A:H,6,0),"")</f>
        <v/>
      </c>
      <c r="Q329" s="33" t="str">
        <f t="shared" si="40"/>
        <v/>
      </c>
      <c r="R329" s="21" t="str">
        <f>IF($F329="J-Mups",VLOOKUP($A329,ヤマト入庫用!A:I,9,0),"")</f>
        <v/>
      </c>
    </row>
    <row r="330" spans="10:18">
      <c r="J330" s="44" t="str">
        <f t="shared" si="36"/>
        <v/>
      </c>
      <c r="K330" s="33" t="str">
        <f t="shared" si="37"/>
        <v/>
      </c>
      <c r="L330" s="33" t="str">
        <f t="shared" si="38"/>
        <v/>
      </c>
      <c r="M330" s="33" t="str">
        <f t="shared" si="41"/>
        <v/>
      </c>
      <c r="N330" s="33" t="str">
        <f>IF($F330="J-Mups",VLOOKUP($B330,アルファベット!B:C,2,0),"")</f>
        <v/>
      </c>
      <c r="O330" s="33" t="str">
        <f t="shared" si="39"/>
        <v/>
      </c>
      <c r="P330" s="33" t="str">
        <f>IF($F330="J-Mups",VLOOKUP($A330,ヤマト入庫用!A:H,6,0),"")</f>
        <v/>
      </c>
      <c r="Q330" s="33" t="str">
        <f t="shared" si="40"/>
        <v/>
      </c>
      <c r="R330" s="21" t="str">
        <f>IF($F330="J-Mups",VLOOKUP($A330,ヤマト入庫用!A:I,9,0),"")</f>
        <v/>
      </c>
    </row>
    <row r="331" spans="10:18">
      <c r="J331" s="44" t="str">
        <f t="shared" si="36"/>
        <v/>
      </c>
      <c r="K331" s="33" t="str">
        <f t="shared" si="37"/>
        <v/>
      </c>
      <c r="L331" s="33" t="str">
        <f t="shared" si="38"/>
        <v/>
      </c>
      <c r="M331" s="33" t="str">
        <f t="shared" si="41"/>
        <v/>
      </c>
      <c r="N331" s="33" t="str">
        <f>IF($F331="J-Mups",VLOOKUP($B331,アルファベット!B:C,2,0),"")</f>
        <v/>
      </c>
      <c r="O331" s="33" t="str">
        <f t="shared" si="39"/>
        <v/>
      </c>
      <c r="P331" s="33" t="str">
        <f>IF($F331="J-Mups",VLOOKUP($A331,ヤマト入庫用!A:H,6,0),"")</f>
        <v/>
      </c>
      <c r="Q331" s="33" t="str">
        <f t="shared" si="40"/>
        <v/>
      </c>
      <c r="R331" s="21" t="str">
        <f>IF($F331="J-Mups",VLOOKUP($A331,ヤマト入庫用!A:I,9,0),"")</f>
        <v/>
      </c>
    </row>
    <row r="332" spans="10:18">
      <c r="J332" s="44" t="str">
        <f t="shared" si="36"/>
        <v/>
      </c>
      <c r="K332" s="33" t="str">
        <f t="shared" si="37"/>
        <v/>
      </c>
      <c r="L332" s="33" t="str">
        <f t="shared" si="38"/>
        <v/>
      </c>
      <c r="M332" s="33" t="str">
        <f t="shared" si="41"/>
        <v/>
      </c>
      <c r="N332" s="33" t="str">
        <f>IF($F332="J-Mups",VLOOKUP($B332,アルファベット!B:C,2,0),"")</f>
        <v/>
      </c>
      <c r="O332" s="33" t="str">
        <f t="shared" si="39"/>
        <v/>
      </c>
      <c r="P332" s="33" t="str">
        <f>IF($F332="J-Mups",VLOOKUP($A332,ヤマト入庫用!A:H,6,0),"")</f>
        <v/>
      </c>
      <c r="Q332" s="33" t="str">
        <f t="shared" si="40"/>
        <v/>
      </c>
      <c r="R332" s="21" t="str">
        <f>IF($F332="J-Mups",VLOOKUP($A332,ヤマト入庫用!A:I,9,0),"")</f>
        <v/>
      </c>
    </row>
    <row r="333" spans="10:18">
      <c r="J333" s="44" t="str">
        <f t="shared" si="36"/>
        <v/>
      </c>
      <c r="K333" s="33" t="str">
        <f t="shared" si="37"/>
        <v/>
      </c>
      <c r="L333" s="33" t="str">
        <f t="shared" si="38"/>
        <v/>
      </c>
      <c r="M333" s="33" t="str">
        <f t="shared" si="41"/>
        <v/>
      </c>
      <c r="N333" s="33" t="str">
        <f>IF($F333="J-Mups",VLOOKUP($B333,アルファベット!B:C,2,0),"")</f>
        <v/>
      </c>
      <c r="O333" s="33" t="str">
        <f t="shared" si="39"/>
        <v/>
      </c>
      <c r="P333" s="33" t="str">
        <f>IF($F333="J-Mups",VLOOKUP($A333,ヤマト入庫用!A:H,6,0),"")</f>
        <v/>
      </c>
      <c r="Q333" s="33" t="str">
        <f t="shared" si="40"/>
        <v/>
      </c>
      <c r="R333" s="21" t="str">
        <f>IF($F333="J-Mups",VLOOKUP($A333,ヤマト入庫用!A:I,9,0),"")</f>
        <v/>
      </c>
    </row>
    <row r="334" spans="10:18">
      <c r="J334" s="44" t="str">
        <f t="shared" si="36"/>
        <v/>
      </c>
      <c r="K334" s="33" t="str">
        <f t="shared" si="37"/>
        <v/>
      </c>
      <c r="L334" s="33" t="str">
        <f t="shared" si="38"/>
        <v/>
      </c>
      <c r="M334" s="33" t="str">
        <f t="shared" si="41"/>
        <v/>
      </c>
      <c r="N334" s="33" t="str">
        <f>IF($F334="J-Mups",VLOOKUP($B334,アルファベット!B:C,2,0),"")</f>
        <v/>
      </c>
      <c r="O334" s="33" t="str">
        <f t="shared" si="39"/>
        <v/>
      </c>
      <c r="P334" s="33" t="str">
        <f>IF($F334="J-Mups",VLOOKUP($A334,ヤマト入庫用!A:H,6,0),"")</f>
        <v/>
      </c>
      <c r="Q334" s="33" t="str">
        <f t="shared" si="40"/>
        <v/>
      </c>
      <c r="R334" s="21" t="str">
        <f>IF($F334="J-Mups",VLOOKUP($A334,ヤマト入庫用!A:I,9,0),"")</f>
        <v/>
      </c>
    </row>
    <row r="335" spans="10:18">
      <c r="J335" s="44" t="str">
        <f t="shared" si="36"/>
        <v/>
      </c>
      <c r="K335" s="33" t="str">
        <f t="shared" si="37"/>
        <v/>
      </c>
      <c r="L335" s="33" t="str">
        <f t="shared" si="38"/>
        <v/>
      </c>
      <c r="M335" s="33" t="str">
        <f t="shared" si="41"/>
        <v/>
      </c>
      <c r="N335" s="33" t="str">
        <f>IF($F335="J-Mups",VLOOKUP($B335,アルファベット!B:C,2,0),"")</f>
        <v/>
      </c>
      <c r="O335" s="33" t="str">
        <f t="shared" si="39"/>
        <v/>
      </c>
      <c r="P335" s="33" t="str">
        <f>IF($F335="J-Mups",VLOOKUP($A335,ヤマト入庫用!A:H,6,0),"")</f>
        <v/>
      </c>
      <c r="Q335" s="33" t="str">
        <f t="shared" si="40"/>
        <v/>
      </c>
      <c r="R335" s="21" t="str">
        <f>IF($F335="J-Mups",VLOOKUP($A335,ヤマト入庫用!A:I,9,0),"")</f>
        <v/>
      </c>
    </row>
    <row r="336" spans="10:18">
      <c r="J336" s="44" t="str">
        <f t="shared" si="36"/>
        <v/>
      </c>
      <c r="K336" s="33" t="str">
        <f t="shared" si="37"/>
        <v/>
      </c>
      <c r="L336" s="33" t="str">
        <f t="shared" si="38"/>
        <v/>
      </c>
      <c r="M336" s="33" t="str">
        <f t="shared" si="41"/>
        <v/>
      </c>
      <c r="N336" s="33" t="str">
        <f>IF($F336="J-Mups",VLOOKUP($B336,アルファベット!B:C,2,0),"")</f>
        <v/>
      </c>
      <c r="O336" s="33" t="str">
        <f t="shared" si="39"/>
        <v/>
      </c>
      <c r="P336" s="33" t="str">
        <f>IF($F336="J-Mups",VLOOKUP($A336,ヤマト入庫用!A:H,6,0),"")</f>
        <v/>
      </c>
      <c r="Q336" s="33" t="str">
        <f t="shared" si="40"/>
        <v/>
      </c>
      <c r="R336" s="21" t="str">
        <f>IF($F336="J-Mups",VLOOKUP($A336,ヤマト入庫用!A:I,9,0),"")</f>
        <v/>
      </c>
    </row>
    <row r="337" spans="10:18">
      <c r="J337" s="44" t="str">
        <f t="shared" si="36"/>
        <v/>
      </c>
      <c r="K337" s="33" t="str">
        <f t="shared" si="37"/>
        <v/>
      </c>
      <c r="L337" s="33" t="str">
        <f t="shared" si="38"/>
        <v/>
      </c>
      <c r="M337" s="33" t="str">
        <f t="shared" si="41"/>
        <v/>
      </c>
      <c r="N337" s="33" t="str">
        <f>IF($F337="J-Mups",VLOOKUP($B337,アルファベット!B:C,2,0),"")</f>
        <v/>
      </c>
      <c r="O337" s="33" t="str">
        <f t="shared" si="39"/>
        <v/>
      </c>
      <c r="P337" s="33" t="str">
        <f>IF($F337="J-Mups",VLOOKUP($A337,ヤマト入庫用!A:H,6,0),"")</f>
        <v/>
      </c>
      <c r="Q337" s="33" t="str">
        <f t="shared" si="40"/>
        <v/>
      </c>
      <c r="R337" s="21" t="str">
        <f>IF($F337="J-Mups",VLOOKUP($A337,ヤマト入庫用!A:I,9,0),"")</f>
        <v/>
      </c>
    </row>
    <row r="338" spans="10:18">
      <c r="J338" s="44" t="str">
        <f t="shared" si="36"/>
        <v/>
      </c>
      <c r="K338" s="33" t="str">
        <f t="shared" si="37"/>
        <v/>
      </c>
      <c r="L338" s="33" t="str">
        <f t="shared" si="38"/>
        <v/>
      </c>
      <c r="M338" s="33" t="str">
        <f t="shared" si="41"/>
        <v/>
      </c>
      <c r="N338" s="33" t="str">
        <f>IF($F338="J-Mups",VLOOKUP($B338,アルファベット!B:C,2,0),"")</f>
        <v/>
      </c>
      <c r="O338" s="33" t="str">
        <f t="shared" si="39"/>
        <v/>
      </c>
      <c r="P338" s="33" t="str">
        <f>IF($F338="J-Mups",VLOOKUP($A338,ヤマト入庫用!A:H,6,0),"")</f>
        <v/>
      </c>
      <c r="Q338" s="33" t="str">
        <f t="shared" si="40"/>
        <v/>
      </c>
      <c r="R338" s="21" t="str">
        <f>IF($F338="J-Mups",VLOOKUP($A338,ヤマト入庫用!A:I,9,0),"")</f>
        <v/>
      </c>
    </row>
    <row r="339" spans="10:18">
      <c r="J339" s="44" t="str">
        <f t="shared" si="36"/>
        <v/>
      </c>
      <c r="K339" s="33" t="str">
        <f t="shared" si="37"/>
        <v/>
      </c>
      <c r="L339" s="33" t="str">
        <f t="shared" si="38"/>
        <v/>
      </c>
      <c r="M339" s="33" t="str">
        <f t="shared" si="41"/>
        <v/>
      </c>
      <c r="N339" s="33" t="str">
        <f>IF($F339="J-Mups",VLOOKUP($B339,アルファベット!B:C,2,0),"")</f>
        <v/>
      </c>
      <c r="O339" s="33" t="str">
        <f t="shared" si="39"/>
        <v/>
      </c>
      <c r="P339" s="33" t="str">
        <f>IF($F339="J-Mups",VLOOKUP($A339,ヤマト入庫用!A:H,6,0),"")</f>
        <v/>
      </c>
      <c r="Q339" s="33" t="str">
        <f t="shared" si="40"/>
        <v/>
      </c>
      <c r="R339" s="21" t="str">
        <f>IF($F339="J-Mups",VLOOKUP($A339,ヤマト入庫用!A:I,9,0),"")</f>
        <v/>
      </c>
    </row>
    <row r="340" spans="10:18">
      <c r="J340" s="44" t="str">
        <f t="shared" si="36"/>
        <v/>
      </c>
      <c r="K340" s="33" t="str">
        <f t="shared" si="37"/>
        <v/>
      </c>
      <c r="L340" s="33" t="str">
        <f t="shared" si="38"/>
        <v/>
      </c>
      <c r="M340" s="33" t="str">
        <f t="shared" si="41"/>
        <v/>
      </c>
      <c r="N340" s="33" t="str">
        <f>IF($F340="J-Mups",VLOOKUP($B340,アルファベット!B:C,2,0),"")</f>
        <v/>
      </c>
      <c r="O340" s="33" t="str">
        <f t="shared" si="39"/>
        <v/>
      </c>
      <c r="P340" s="33" t="str">
        <f>IF($F340="J-Mups",VLOOKUP($A340,ヤマト入庫用!A:H,6,0),"")</f>
        <v/>
      </c>
      <c r="Q340" s="33" t="str">
        <f t="shared" si="40"/>
        <v/>
      </c>
      <c r="R340" s="21" t="str">
        <f>IF($F340="J-Mups",VLOOKUP($A340,ヤマト入庫用!A:I,9,0),"")</f>
        <v/>
      </c>
    </row>
    <row r="341" spans="10:18">
      <c r="J341" s="44" t="str">
        <f t="shared" si="36"/>
        <v/>
      </c>
      <c r="K341" s="33" t="str">
        <f t="shared" si="37"/>
        <v/>
      </c>
      <c r="L341" s="33" t="str">
        <f t="shared" si="38"/>
        <v/>
      </c>
      <c r="M341" s="33" t="str">
        <f t="shared" si="41"/>
        <v/>
      </c>
      <c r="N341" s="33" t="str">
        <f>IF($F341="J-Mups",VLOOKUP($B341,アルファベット!B:C,2,0),"")</f>
        <v/>
      </c>
      <c r="O341" s="33" t="str">
        <f t="shared" si="39"/>
        <v/>
      </c>
      <c r="P341" s="33" t="str">
        <f>IF($F341="J-Mups",VLOOKUP($A341,ヤマト入庫用!A:H,6,0),"")</f>
        <v/>
      </c>
      <c r="Q341" s="33" t="str">
        <f t="shared" si="40"/>
        <v/>
      </c>
      <c r="R341" s="21" t="str">
        <f>IF($F341="J-Mups",VLOOKUP($A341,ヤマト入庫用!A:I,9,0),"")</f>
        <v/>
      </c>
    </row>
    <row r="342" spans="10:18">
      <c r="J342" s="44" t="str">
        <f t="shared" si="36"/>
        <v/>
      </c>
      <c r="K342" s="33" t="str">
        <f t="shared" si="37"/>
        <v/>
      </c>
      <c r="L342" s="33" t="str">
        <f t="shared" si="38"/>
        <v/>
      </c>
      <c r="M342" s="33" t="str">
        <f t="shared" si="41"/>
        <v/>
      </c>
      <c r="N342" s="33" t="str">
        <f>IF($F342="J-Mups",VLOOKUP($B342,アルファベット!B:C,2,0),"")</f>
        <v/>
      </c>
      <c r="O342" s="33" t="str">
        <f t="shared" si="39"/>
        <v/>
      </c>
      <c r="P342" s="33" t="str">
        <f>IF($F342="J-Mups",VLOOKUP($A342,ヤマト入庫用!A:H,6,0),"")</f>
        <v/>
      </c>
      <c r="Q342" s="33" t="str">
        <f t="shared" si="40"/>
        <v/>
      </c>
      <c r="R342" s="21" t="str">
        <f>IF($F342="J-Mups",VLOOKUP($A342,ヤマト入庫用!A:I,9,0),"")</f>
        <v/>
      </c>
    </row>
    <row r="343" spans="10:18">
      <c r="J343" s="44" t="str">
        <f t="shared" si="36"/>
        <v/>
      </c>
      <c r="K343" s="33" t="str">
        <f t="shared" si="37"/>
        <v/>
      </c>
      <c r="L343" s="33" t="str">
        <f t="shared" si="38"/>
        <v/>
      </c>
      <c r="M343" s="33" t="str">
        <f t="shared" si="41"/>
        <v/>
      </c>
      <c r="N343" s="33" t="str">
        <f>IF($F343="J-Mups",VLOOKUP($B343,アルファベット!B:C,2,0),"")</f>
        <v/>
      </c>
      <c r="O343" s="33" t="str">
        <f t="shared" si="39"/>
        <v/>
      </c>
      <c r="P343" s="33" t="str">
        <f>IF($F343="J-Mups",VLOOKUP($A343,ヤマト入庫用!A:H,6,0),"")</f>
        <v/>
      </c>
      <c r="Q343" s="33" t="str">
        <f t="shared" si="40"/>
        <v/>
      </c>
      <c r="R343" s="21" t="str">
        <f>IF($F343="J-Mups",VLOOKUP($A343,ヤマト入庫用!A:I,9,0),"")</f>
        <v/>
      </c>
    </row>
    <row r="344" spans="10:18">
      <c r="J344" s="44" t="str">
        <f t="shared" si="36"/>
        <v/>
      </c>
      <c r="K344" s="33" t="str">
        <f t="shared" si="37"/>
        <v/>
      </c>
      <c r="L344" s="33" t="str">
        <f t="shared" si="38"/>
        <v/>
      </c>
      <c r="M344" s="33" t="str">
        <f t="shared" si="41"/>
        <v/>
      </c>
      <c r="N344" s="33" t="str">
        <f>IF($F344="J-Mups",VLOOKUP($B344,アルファベット!B:C,2,0),"")</f>
        <v/>
      </c>
      <c r="O344" s="33" t="str">
        <f t="shared" si="39"/>
        <v/>
      </c>
      <c r="P344" s="33" t="str">
        <f>IF($F344="J-Mups",VLOOKUP($A344,ヤマト入庫用!A:H,6,0),"")</f>
        <v/>
      </c>
      <c r="Q344" s="33" t="str">
        <f t="shared" si="40"/>
        <v/>
      </c>
      <c r="R344" s="21" t="str">
        <f>IF($F344="J-Mups",VLOOKUP($A344,ヤマト入庫用!A:I,9,0),"")</f>
        <v/>
      </c>
    </row>
    <row r="345" spans="10:18">
      <c r="J345" s="44" t="str">
        <f t="shared" si="36"/>
        <v/>
      </c>
      <c r="K345" s="33" t="str">
        <f t="shared" si="37"/>
        <v/>
      </c>
      <c r="L345" s="33" t="str">
        <f t="shared" si="38"/>
        <v/>
      </c>
      <c r="M345" s="33" t="str">
        <f t="shared" si="41"/>
        <v/>
      </c>
      <c r="N345" s="33" t="str">
        <f>IF($F345="J-Mups",VLOOKUP($B345,アルファベット!B:C,2,0),"")</f>
        <v/>
      </c>
      <c r="O345" s="33" t="str">
        <f t="shared" si="39"/>
        <v/>
      </c>
      <c r="P345" s="33" t="str">
        <f>IF($F345="J-Mups",VLOOKUP($A345,ヤマト入庫用!A:H,6,0),"")</f>
        <v/>
      </c>
      <c r="Q345" s="33" t="str">
        <f t="shared" si="40"/>
        <v/>
      </c>
      <c r="R345" s="21" t="str">
        <f>IF($F345="J-Mups",VLOOKUP($A345,ヤマト入庫用!A:I,9,0),"")</f>
        <v/>
      </c>
    </row>
    <row r="346" spans="10:18">
      <c r="J346" s="44" t="str">
        <f t="shared" si="36"/>
        <v/>
      </c>
      <c r="K346" s="33" t="str">
        <f t="shared" si="37"/>
        <v/>
      </c>
      <c r="L346" s="33" t="str">
        <f t="shared" si="38"/>
        <v/>
      </c>
      <c r="M346" s="33" t="str">
        <f t="shared" si="41"/>
        <v/>
      </c>
      <c r="N346" s="33" t="str">
        <f>IF($F346="J-Mups",VLOOKUP($B346,アルファベット!B:C,2,0),"")</f>
        <v/>
      </c>
      <c r="O346" s="33" t="str">
        <f t="shared" si="39"/>
        <v/>
      </c>
      <c r="P346" s="33" t="str">
        <f>IF($F346="J-Mups",VLOOKUP($A346,ヤマト入庫用!A:H,6,0),"")</f>
        <v/>
      </c>
      <c r="Q346" s="33" t="str">
        <f t="shared" si="40"/>
        <v/>
      </c>
      <c r="R346" s="21" t="str">
        <f>IF($F346="J-Mups",VLOOKUP($A346,ヤマト入庫用!A:I,9,0),"")</f>
        <v/>
      </c>
    </row>
    <row r="347" spans="10:18">
      <c r="J347" s="44" t="str">
        <f t="shared" si="36"/>
        <v/>
      </c>
      <c r="K347" s="33" t="str">
        <f t="shared" si="37"/>
        <v/>
      </c>
      <c r="L347" s="33" t="str">
        <f t="shared" si="38"/>
        <v/>
      </c>
      <c r="M347" s="33" t="str">
        <f t="shared" si="41"/>
        <v/>
      </c>
      <c r="N347" s="33" t="str">
        <f>IF($F347="J-Mups",VLOOKUP($B347,アルファベット!B:C,2,0),"")</f>
        <v/>
      </c>
      <c r="O347" s="33" t="str">
        <f t="shared" si="39"/>
        <v/>
      </c>
      <c r="P347" s="33" t="str">
        <f>IF($F347="J-Mups",VLOOKUP($A347,ヤマト入庫用!A:H,6,0),"")</f>
        <v/>
      </c>
      <c r="Q347" s="33" t="str">
        <f t="shared" si="40"/>
        <v/>
      </c>
      <c r="R347" s="21" t="str">
        <f>IF($F347="J-Mups",VLOOKUP($A347,ヤマト入庫用!A:I,9,0),"")</f>
        <v/>
      </c>
    </row>
    <row r="348" spans="10:18">
      <c r="J348" s="44" t="str">
        <f t="shared" si="36"/>
        <v/>
      </c>
      <c r="K348" s="33" t="str">
        <f t="shared" si="37"/>
        <v/>
      </c>
      <c r="L348" s="33" t="str">
        <f t="shared" si="38"/>
        <v/>
      </c>
      <c r="M348" s="33" t="str">
        <f t="shared" si="41"/>
        <v/>
      </c>
      <c r="N348" s="33" t="str">
        <f>IF($F348="J-Mups",VLOOKUP($B348,アルファベット!B:C,2,0),"")</f>
        <v/>
      </c>
      <c r="O348" s="33" t="str">
        <f t="shared" si="39"/>
        <v/>
      </c>
      <c r="P348" s="33" t="str">
        <f>IF($F348="J-Mups",VLOOKUP($A348,ヤマト入庫用!A:H,6,0),"")</f>
        <v/>
      </c>
      <c r="Q348" s="33" t="str">
        <f t="shared" si="40"/>
        <v/>
      </c>
      <c r="R348" s="21" t="str">
        <f>IF($F348="J-Mups",VLOOKUP($A348,ヤマト入庫用!A:I,9,0),"")</f>
        <v/>
      </c>
    </row>
    <row r="349" spans="10:18">
      <c r="J349" s="44" t="str">
        <f t="shared" si="36"/>
        <v/>
      </c>
      <c r="K349" s="33" t="str">
        <f t="shared" si="37"/>
        <v/>
      </c>
      <c r="L349" s="33" t="str">
        <f t="shared" si="38"/>
        <v/>
      </c>
      <c r="M349" s="33" t="str">
        <f t="shared" si="41"/>
        <v/>
      </c>
      <c r="N349" s="33" t="str">
        <f>IF($F349="J-Mups",VLOOKUP($B349,アルファベット!B:C,2,0),"")</f>
        <v/>
      </c>
      <c r="O349" s="33" t="str">
        <f t="shared" si="39"/>
        <v/>
      </c>
      <c r="P349" s="33" t="str">
        <f>IF($F349="J-Mups",VLOOKUP($A349,ヤマト入庫用!A:H,6,0),"")</f>
        <v/>
      </c>
      <c r="Q349" s="33" t="str">
        <f t="shared" si="40"/>
        <v/>
      </c>
      <c r="R349" s="21" t="str">
        <f>IF($F349="J-Mups",VLOOKUP($A349,ヤマト入庫用!A:I,9,0),"")</f>
        <v/>
      </c>
    </row>
    <row r="350" spans="10:18">
      <c r="J350" s="44" t="str">
        <f t="shared" si="36"/>
        <v/>
      </c>
      <c r="K350" s="33" t="str">
        <f t="shared" si="37"/>
        <v/>
      </c>
      <c r="L350" s="33" t="str">
        <f t="shared" si="38"/>
        <v/>
      </c>
      <c r="M350" s="33" t="str">
        <f t="shared" si="41"/>
        <v/>
      </c>
      <c r="N350" s="33" t="str">
        <f>IF($F350="J-Mups",VLOOKUP($B350,アルファベット!B:C,2,0),"")</f>
        <v/>
      </c>
      <c r="O350" s="33" t="str">
        <f t="shared" si="39"/>
        <v/>
      </c>
      <c r="P350" s="33" t="str">
        <f>IF($F350="J-Mups",VLOOKUP($A350,ヤマト入庫用!A:H,6,0),"")</f>
        <v/>
      </c>
      <c r="Q350" s="33" t="str">
        <f t="shared" si="40"/>
        <v/>
      </c>
      <c r="R350" s="21" t="str">
        <f>IF($F350="J-Mups",VLOOKUP($A350,ヤマト入庫用!A:I,9,0),"")</f>
        <v/>
      </c>
    </row>
    <row r="351" spans="10:18">
      <c r="J351" s="44" t="str">
        <f t="shared" si="36"/>
        <v/>
      </c>
      <c r="K351" s="33" t="str">
        <f t="shared" si="37"/>
        <v/>
      </c>
      <c r="L351" s="33" t="str">
        <f t="shared" si="38"/>
        <v/>
      </c>
      <c r="M351" s="33" t="str">
        <f t="shared" si="41"/>
        <v/>
      </c>
      <c r="N351" s="33" t="str">
        <f>IF($F351="J-Mups",VLOOKUP($B351,アルファベット!B:C,2,0),"")</f>
        <v/>
      </c>
      <c r="O351" s="33" t="str">
        <f t="shared" si="39"/>
        <v/>
      </c>
      <c r="P351" s="33" t="str">
        <f>IF($F351="J-Mups",VLOOKUP($A351,ヤマト入庫用!A:H,6,0),"")</f>
        <v/>
      </c>
      <c r="Q351" s="33" t="str">
        <f t="shared" si="40"/>
        <v/>
      </c>
      <c r="R351" s="21" t="str">
        <f>IF($F351="J-Mups",VLOOKUP($A351,ヤマト入庫用!A:I,9,0),"")</f>
        <v/>
      </c>
    </row>
    <row r="352" spans="10:18">
      <c r="J352" s="44" t="str">
        <f t="shared" si="36"/>
        <v/>
      </c>
      <c r="K352" s="33" t="str">
        <f t="shared" si="37"/>
        <v/>
      </c>
      <c r="L352" s="33" t="str">
        <f t="shared" si="38"/>
        <v/>
      </c>
      <c r="M352" s="33" t="str">
        <f t="shared" si="41"/>
        <v/>
      </c>
      <c r="N352" s="33" t="str">
        <f>IF($F352="J-Mups",VLOOKUP($B352,アルファベット!B:C,2,0),"")</f>
        <v/>
      </c>
      <c r="O352" s="33" t="str">
        <f t="shared" si="39"/>
        <v/>
      </c>
      <c r="P352" s="33" t="str">
        <f>IF($F352="J-Mups",VLOOKUP($A352,ヤマト入庫用!A:H,6,0),"")</f>
        <v/>
      </c>
      <c r="Q352" s="33" t="str">
        <f t="shared" si="40"/>
        <v/>
      </c>
      <c r="R352" s="21" t="str">
        <f>IF($F352="J-Mups",VLOOKUP($A352,ヤマト入庫用!A:I,9,0),"")</f>
        <v/>
      </c>
    </row>
    <row r="353" spans="10:18">
      <c r="J353" s="44" t="str">
        <f t="shared" si="36"/>
        <v/>
      </c>
      <c r="K353" s="33" t="str">
        <f t="shared" si="37"/>
        <v/>
      </c>
      <c r="L353" s="33" t="str">
        <f t="shared" si="38"/>
        <v/>
      </c>
      <c r="M353" s="33" t="str">
        <f t="shared" si="41"/>
        <v/>
      </c>
      <c r="N353" s="33" t="str">
        <f>IF($F353="J-Mups",VLOOKUP($B353,アルファベット!B:C,2,0),"")</f>
        <v/>
      </c>
      <c r="O353" s="33" t="str">
        <f t="shared" si="39"/>
        <v/>
      </c>
      <c r="P353" s="33" t="str">
        <f>IF($F353="J-Mups",VLOOKUP($A353,ヤマト入庫用!A:H,6,0),"")</f>
        <v/>
      </c>
      <c r="Q353" s="33" t="str">
        <f t="shared" si="40"/>
        <v/>
      </c>
      <c r="R353" s="21" t="str">
        <f>IF($F353="J-Mups",VLOOKUP($A353,ヤマト入庫用!A:I,9,0),"")</f>
        <v/>
      </c>
    </row>
    <row r="354" spans="10:18">
      <c r="J354" s="44" t="str">
        <f t="shared" si="36"/>
        <v/>
      </c>
      <c r="K354" s="33" t="str">
        <f t="shared" si="37"/>
        <v/>
      </c>
      <c r="L354" s="33" t="str">
        <f t="shared" si="38"/>
        <v/>
      </c>
      <c r="M354" s="33" t="str">
        <f t="shared" si="41"/>
        <v/>
      </c>
      <c r="N354" s="33" t="str">
        <f>IF($F354="J-Mups",VLOOKUP($B354,アルファベット!B:C,2,0),"")</f>
        <v/>
      </c>
      <c r="O354" s="33" t="str">
        <f t="shared" si="39"/>
        <v/>
      </c>
      <c r="P354" s="33" t="str">
        <f>IF($F354="J-Mups",VLOOKUP($A354,ヤマト入庫用!A:H,6,0),"")</f>
        <v/>
      </c>
      <c r="Q354" s="33" t="str">
        <f t="shared" si="40"/>
        <v/>
      </c>
      <c r="R354" s="21" t="str">
        <f>IF($F354="J-Mups",VLOOKUP($A354,ヤマト入庫用!A:I,9,0),"")</f>
        <v/>
      </c>
    </row>
    <row r="355" spans="10:18">
      <c r="J355" s="44" t="str">
        <f t="shared" si="36"/>
        <v/>
      </c>
      <c r="K355" s="33" t="str">
        <f t="shared" si="37"/>
        <v/>
      </c>
      <c r="L355" s="33" t="str">
        <f t="shared" si="38"/>
        <v/>
      </c>
      <c r="M355" s="33" t="str">
        <f t="shared" si="41"/>
        <v/>
      </c>
      <c r="N355" s="33" t="str">
        <f>IF($F355="J-Mups",VLOOKUP($B355,アルファベット!B:C,2,0),"")</f>
        <v/>
      </c>
      <c r="O355" s="33" t="str">
        <f t="shared" si="39"/>
        <v/>
      </c>
      <c r="P355" s="33" t="str">
        <f>IF($F355="J-Mups",VLOOKUP($A355,ヤマト入庫用!A:H,6,0),"")</f>
        <v/>
      </c>
      <c r="Q355" s="33" t="str">
        <f t="shared" si="40"/>
        <v/>
      </c>
      <c r="R355" s="21" t="str">
        <f>IF($F355="J-Mups",VLOOKUP($A355,ヤマト入庫用!A:I,9,0),"")</f>
        <v/>
      </c>
    </row>
    <row r="356" spans="10:18">
      <c r="J356" s="44" t="str">
        <f t="shared" si="36"/>
        <v/>
      </c>
      <c r="K356" s="33" t="str">
        <f t="shared" si="37"/>
        <v/>
      </c>
      <c r="L356" s="33" t="str">
        <f t="shared" si="38"/>
        <v/>
      </c>
      <c r="M356" s="33" t="str">
        <f t="shared" si="41"/>
        <v/>
      </c>
      <c r="N356" s="33" t="str">
        <f>IF($F356="J-Mups",VLOOKUP($B356,アルファベット!B:C,2,0),"")</f>
        <v/>
      </c>
      <c r="O356" s="33" t="str">
        <f t="shared" si="39"/>
        <v/>
      </c>
      <c r="P356" s="33" t="str">
        <f>IF($F356="J-Mups",VLOOKUP($A356,ヤマト入庫用!A:H,6,0),"")</f>
        <v/>
      </c>
      <c r="Q356" s="33" t="str">
        <f t="shared" si="40"/>
        <v/>
      </c>
      <c r="R356" s="21" t="str">
        <f>IF($F356="J-Mups",VLOOKUP($A356,ヤマト入庫用!A:I,9,0),"")</f>
        <v/>
      </c>
    </row>
    <row r="357" spans="10:18">
      <c r="J357" s="44" t="str">
        <f t="shared" si="36"/>
        <v/>
      </c>
      <c r="K357" s="33" t="str">
        <f t="shared" si="37"/>
        <v/>
      </c>
      <c r="L357" s="33" t="str">
        <f t="shared" si="38"/>
        <v/>
      </c>
      <c r="M357" s="33" t="str">
        <f t="shared" si="41"/>
        <v/>
      </c>
      <c r="N357" s="33" t="str">
        <f>IF($F357="J-Mups",VLOOKUP($B357,アルファベット!B:C,2,0),"")</f>
        <v/>
      </c>
      <c r="O357" s="33" t="str">
        <f t="shared" si="39"/>
        <v/>
      </c>
      <c r="P357" s="33" t="str">
        <f>IF($F357="J-Mups",VLOOKUP($A357,ヤマト入庫用!A:H,6,0),"")</f>
        <v/>
      </c>
      <c r="Q357" s="33" t="str">
        <f t="shared" si="40"/>
        <v/>
      </c>
      <c r="R357" s="21" t="str">
        <f>IF($F357="J-Mups",VLOOKUP($A357,ヤマト入庫用!A:I,9,0),"")</f>
        <v/>
      </c>
    </row>
    <row r="358" spans="10:18">
      <c r="J358" s="44" t="str">
        <f t="shared" si="36"/>
        <v/>
      </c>
      <c r="K358" s="33" t="str">
        <f t="shared" si="37"/>
        <v/>
      </c>
      <c r="L358" s="33" t="str">
        <f t="shared" si="38"/>
        <v/>
      </c>
      <c r="M358" s="33" t="str">
        <f t="shared" si="41"/>
        <v/>
      </c>
      <c r="N358" s="33" t="str">
        <f>IF($F358="J-Mups",VLOOKUP($B358,アルファベット!B:C,2,0),"")</f>
        <v/>
      </c>
      <c r="O358" s="33" t="str">
        <f t="shared" si="39"/>
        <v/>
      </c>
      <c r="P358" s="33" t="str">
        <f>IF($F358="J-Mups",VLOOKUP($A358,ヤマト入庫用!A:H,6,0),"")</f>
        <v/>
      </c>
      <c r="Q358" s="33" t="str">
        <f t="shared" si="40"/>
        <v/>
      </c>
      <c r="R358" s="21" t="str">
        <f>IF($F358="J-Mups",VLOOKUP($A358,ヤマト入庫用!A:I,9,0),"")</f>
        <v/>
      </c>
    </row>
    <row r="359" spans="10:18">
      <c r="J359" s="44" t="str">
        <f t="shared" si="36"/>
        <v/>
      </c>
      <c r="K359" s="33" t="str">
        <f t="shared" si="37"/>
        <v/>
      </c>
      <c r="L359" s="33" t="str">
        <f t="shared" si="38"/>
        <v/>
      </c>
      <c r="M359" s="33" t="str">
        <f t="shared" si="41"/>
        <v/>
      </c>
      <c r="N359" s="33" t="str">
        <f>IF($F359="J-Mups",VLOOKUP($B359,アルファベット!B:C,2,0),"")</f>
        <v/>
      </c>
      <c r="O359" s="33" t="str">
        <f t="shared" si="39"/>
        <v/>
      </c>
      <c r="P359" s="33" t="str">
        <f>IF($F359="J-Mups",VLOOKUP($A359,ヤマト入庫用!A:H,6,0),"")</f>
        <v/>
      </c>
      <c r="Q359" s="33" t="str">
        <f t="shared" si="40"/>
        <v/>
      </c>
      <c r="R359" s="21" t="str">
        <f>IF($F359="J-Mups",VLOOKUP($A359,ヤマト入庫用!A:I,9,0),"")</f>
        <v/>
      </c>
    </row>
    <row r="360" spans="10:18">
      <c r="J360" s="44" t="str">
        <f t="shared" si="36"/>
        <v/>
      </c>
      <c r="K360" s="33" t="str">
        <f t="shared" si="37"/>
        <v/>
      </c>
      <c r="L360" s="33" t="str">
        <f t="shared" si="38"/>
        <v/>
      </c>
      <c r="M360" s="33" t="str">
        <f t="shared" si="41"/>
        <v/>
      </c>
      <c r="N360" s="33" t="str">
        <f>IF($F360="J-Mups",VLOOKUP($B360,アルファベット!B:C,2,0),"")</f>
        <v/>
      </c>
      <c r="O360" s="33" t="str">
        <f t="shared" si="39"/>
        <v/>
      </c>
      <c r="P360" s="33" t="str">
        <f>IF($F360="J-Mups",VLOOKUP($A360,ヤマト入庫用!A:H,6,0),"")</f>
        <v/>
      </c>
      <c r="Q360" s="33" t="str">
        <f t="shared" si="40"/>
        <v/>
      </c>
      <c r="R360" s="21" t="str">
        <f>IF($F360="J-Mups",VLOOKUP($A360,ヤマト入庫用!A:I,9,0),"")</f>
        <v/>
      </c>
    </row>
    <row r="361" spans="10:18">
      <c r="J361" s="44" t="str">
        <f t="shared" si="36"/>
        <v/>
      </c>
      <c r="K361" s="33" t="str">
        <f t="shared" si="37"/>
        <v/>
      </c>
      <c r="L361" s="33" t="str">
        <f t="shared" si="38"/>
        <v/>
      </c>
      <c r="M361" s="33" t="str">
        <f t="shared" si="41"/>
        <v/>
      </c>
      <c r="N361" s="33" t="str">
        <f>IF($F361="J-Mups",VLOOKUP($B361,アルファベット!B:C,2,0),"")</f>
        <v/>
      </c>
      <c r="O361" s="33" t="str">
        <f t="shared" si="39"/>
        <v/>
      </c>
      <c r="P361" s="33" t="str">
        <f>IF($F361="J-Mups",VLOOKUP($A361,ヤマト入庫用!A:H,6,0),"")</f>
        <v/>
      </c>
      <c r="Q361" s="33" t="str">
        <f t="shared" si="40"/>
        <v/>
      </c>
      <c r="R361" s="21" t="str">
        <f>IF($F361="J-Mups",VLOOKUP($A361,ヤマト入庫用!A:I,9,0),"")</f>
        <v/>
      </c>
    </row>
    <row r="362" spans="10:18">
      <c r="J362" s="44" t="str">
        <f t="shared" si="36"/>
        <v/>
      </c>
      <c r="K362" s="33" t="str">
        <f t="shared" si="37"/>
        <v/>
      </c>
      <c r="L362" s="33" t="str">
        <f t="shared" si="38"/>
        <v/>
      </c>
      <c r="M362" s="33" t="str">
        <f t="shared" si="41"/>
        <v/>
      </c>
      <c r="N362" s="33" t="str">
        <f>IF($F362="J-Mups",VLOOKUP($B362,アルファベット!B:C,2,0),"")</f>
        <v/>
      </c>
      <c r="O362" s="33" t="str">
        <f t="shared" si="39"/>
        <v/>
      </c>
      <c r="P362" s="33" t="str">
        <f>IF($F362="J-Mups",VLOOKUP($A362,ヤマト入庫用!A:H,6,0),"")</f>
        <v/>
      </c>
      <c r="Q362" s="33" t="str">
        <f t="shared" si="40"/>
        <v/>
      </c>
      <c r="R362" s="21" t="str">
        <f>IF($F362="J-Mups",VLOOKUP($A362,ヤマト入庫用!A:I,9,0),"")</f>
        <v/>
      </c>
    </row>
    <row r="363" spans="10:18">
      <c r="J363" s="44" t="str">
        <f t="shared" si="36"/>
        <v/>
      </c>
      <c r="K363" s="33" t="str">
        <f t="shared" si="37"/>
        <v/>
      </c>
      <c r="L363" s="33" t="str">
        <f t="shared" si="38"/>
        <v/>
      </c>
      <c r="M363" s="33" t="str">
        <f t="shared" si="41"/>
        <v/>
      </c>
      <c r="N363" s="33" t="str">
        <f>IF($F363="J-Mups",VLOOKUP($B363,アルファベット!B:C,2,0),"")</f>
        <v/>
      </c>
      <c r="O363" s="33" t="str">
        <f t="shared" si="39"/>
        <v/>
      </c>
      <c r="P363" s="33" t="str">
        <f>IF($F363="J-Mups",VLOOKUP($A363,ヤマト入庫用!A:H,6,0),"")</f>
        <v/>
      </c>
      <c r="Q363" s="33" t="str">
        <f t="shared" si="40"/>
        <v/>
      </c>
      <c r="R363" s="21" t="str">
        <f>IF($F363="J-Mups",VLOOKUP($A363,ヤマト入庫用!A:I,9,0),"")</f>
        <v/>
      </c>
    </row>
    <row r="364" spans="10:18">
      <c r="J364" s="44" t="str">
        <f t="shared" si="36"/>
        <v/>
      </c>
      <c r="K364" s="33" t="str">
        <f t="shared" si="37"/>
        <v/>
      </c>
      <c r="L364" s="33" t="str">
        <f t="shared" si="38"/>
        <v/>
      </c>
      <c r="M364" s="33" t="str">
        <f t="shared" si="41"/>
        <v/>
      </c>
      <c r="N364" s="33" t="str">
        <f>IF($F364="J-Mups",VLOOKUP($B364,アルファベット!B:C,2,0),"")</f>
        <v/>
      </c>
      <c r="O364" s="33" t="str">
        <f t="shared" si="39"/>
        <v/>
      </c>
      <c r="P364" s="33" t="str">
        <f>IF($F364="J-Mups",VLOOKUP($A364,ヤマト入庫用!A:H,6,0),"")</f>
        <v/>
      </c>
      <c r="Q364" s="33" t="str">
        <f t="shared" si="40"/>
        <v/>
      </c>
      <c r="R364" s="21" t="str">
        <f>IF($F364="J-Mups",VLOOKUP($A364,ヤマト入庫用!A:I,9,0),"")</f>
        <v/>
      </c>
    </row>
    <row r="365" spans="10:18">
      <c r="J365" s="44" t="str">
        <f t="shared" si="36"/>
        <v/>
      </c>
      <c r="K365" s="33" t="str">
        <f t="shared" si="37"/>
        <v/>
      </c>
      <c r="L365" s="33" t="str">
        <f t="shared" si="38"/>
        <v/>
      </c>
      <c r="M365" s="33" t="str">
        <f t="shared" si="41"/>
        <v/>
      </c>
      <c r="N365" s="33" t="str">
        <f>IF($F365="J-Mups",VLOOKUP($B365,アルファベット!B:C,2,0),"")</f>
        <v/>
      </c>
      <c r="O365" s="33" t="str">
        <f t="shared" si="39"/>
        <v/>
      </c>
      <c r="P365" s="33" t="str">
        <f>IF($F365="J-Mups",VLOOKUP($A365,ヤマト入庫用!A:H,6,0),"")</f>
        <v/>
      </c>
      <c r="Q365" s="33" t="str">
        <f t="shared" si="40"/>
        <v/>
      </c>
      <c r="R365" s="21" t="str">
        <f>IF($F365="J-Mups",VLOOKUP($A365,ヤマト入庫用!A:I,9,0),"")</f>
        <v/>
      </c>
    </row>
    <row r="366" spans="10:18">
      <c r="J366" s="44" t="str">
        <f t="shared" si="36"/>
        <v/>
      </c>
      <c r="K366" s="33" t="str">
        <f t="shared" si="37"/>
        <v/>
      </c>
      <c r="L366" s="33" t="str">
        <f t="shared" si="38"/>
        <v/>
      </c>
      <c r="M366" s="33" t="str">
        <f t="shared" si="41"/>
        <v/>
      </c>
      <c r="N366" s="33" t="str">
        <f>IF($F366="J-Mups",VLOOKUP($B366,アルファベット!B:C,2,0),"")</f>
        <v/>
      </c>
      <c r="O366" s="33" t="str">
        <f t="shared" si="39"/>
        <v/>
      </c>
      <c r="P366" s="33" t="str">
        <f>IF($F366="J-Mups",VLOOKUP($A366,ヤマト入庫用!A:H,6,0),"")</f>
        <v/>
      </c>
      <c r="Q366" s="33" t="str">
        <f t="shared" si="40"/>
        <v/>
      </c>
      <c r="R366" s="21" t="str">
        <f>IF($F366="J-Mups",VLOOKUP($A366,ヤマト入庫用!A:I,9,0),"")</f>
        <v/>
      </c>
    </row>
    <row r="367" spans="10:18">
      <c r="J367" s="44" t="str">
        <f t="shared" si="36"/>
        <v/>
      </c>
      <c r="K367" s="33" t="str">
        <f t="shared" si="37"/>
        <v/>
      </c>
      <c r="L367" s="33" t="str">
        <f t="shared" si="38"/>
        <v/>
      </c>
      <c r="M367" s="33" t="str">
        <f t="shared" si="41"/>
        <v/>
      </c>
      <c r="N367" s="33" t="str">
        <f>IF($F367="J-Mups",VLOOKUP($B367,アルファベット!B:C,2,0),"")</f>
        <v/>
      </c>
      <c r="O367" s="33" t="str">
        <f t="shared" si="39"/>
        <v/>
      </c>
      <c r="P367" s="33" t="str">
        <f>IF($F367="J-Mups",VLOOKUP($A367,ヤマト入庫用!A:H,6,0),"")</f>
        <v/>
      </c>
      <c r="Q367" s="33" t="str">
        <f t="shared" si="40"/>
        <v/>
      </c>
      <c r="R367" s="21" t="str">
        <f>IF($F367="J-Mups",VLOOKUP($A367,ヤマト入庫用!A:I,9,0),"")</f>
        <v/>
      </c>
    </row>
    <row r="368" spans="10:18">
      <c r="J368" s="44" t="str">
        <f t="shared" si="36"/>
        <v/>
      </c>
      <c r="K368" s="33" t="str">
        <f t="shared" si="37"/>
        <v/>
      </c>
      <c r="L368" s="33" t="str">
        <f t="shared" si="38"/>
        <v/>
      </c>
      <c r="M368" s="33" t="str">
        <f t="shared" si="41"/>
        <v/>
      </c>
      <c r="N368" s="33" t="str">
        <f>IF($F368="J-Mups",VLOOKUP($B368,アルファベット!B:C,2,0),"")</f>
        <v/>
      </c>
      <c r="O368" s="33" t="str">
        <f t="shared" si="39"/>
        <v/>
      </c>
      <c r="P368" s="33" t="str">
        <f>IF($F368="J-Mups",VLOOKUP($A368,ヤマト入庫用!A:H,6,0),"")</f>
        <v/>
      </c>
      <c r="Q368" s="33" t="str">
        <f t="shared" si="40"/>
        <v/>
      </c>
      <c r="R368" s="21" t="str">
        <f>IF($F368="J-Mups",VLOOKUP($A368,ヤマト入庫用!A:I,9,0),"")</f>
        <v/>
      </c>
    </row>
    <row r="369" spans="10:18">
      <c r="J369" s="44" t="str">
        <f t="shared" si="36"/>
        <v/>
      </c>
      <c r="K369" s="33" t="str">
        <f t="shared" si="37"/>
        <v/>
      </c>
      <c r="L369" s="33" t="str">
        <f t="shared" si="38"/>
        <v/>
      </c>
      <c r="M369" s="33" t="str">
        <f t="shared" si="41"/>
        <v/>
      </c>
      <c r="N369" s="33" t="str">
        <f>IF($F369="J-Mups",VLOOKUP($B369,アルファベット!B:C,2,0),"")</f>
        <v/>
      </c>
      <c r="O369" s="33" t="str">
        <f t="shared" si="39"/>
        <v/>
      </c>
      <c r="P369" s="33" t="str">
        <f>IF($F369="J-Mups",VLOOKUP($A369,ヤマト入庫用!A:H,6,0),"")</f>
        <v/>
      </c>
      <c r="Q369" s="33" t="str">
        <f t="shared" si="40"/>
        <v/>
      </c>
      <c r="R369" s="21" t="str">
        <f>IF($F369="J-Mups",VLOOKUP($A369,ヤマト入庫用!A:I,9,0),"")</f>
        <v/>
      </c>
    </row>
    <row r="370" spans="10:18">
      <c r="J370" s="44" t="str">
        <f t="shared" si="36"/>
        <v/>
      </c>
      <c r="K370" s="33" t="str">
        <f t="shared" si="37"/>
        <v/>
      </c>
      <c r="L370" s="33" t="str">
        <f t="shared" si="38"/>
        <v/>
      </c>
      <c r="M370" s="33" t="str">
        <f t="shared" si="41"/>
        <v/>
      </c>
      <c r="N370" s="33" t="str">
        <f>IF($F370="J-Mups",VLOOKUP($B370,アルファベット!B:C,2,0),"")</f>
        <v/>
      </c>
      <c r="O370" s="33" t="str">
        <f t="shared" si="39"/>
        <v/>
      </c>
      <c r="P370" s="33" t="str">
        <f>IF($F370="J-Mups",VLOOKUP($A370,ヤマト入庫用!A:H,6,0),"")</f>
        <v/>
      </c>
      <c r="Q370" s="33" t="str">
        <f t="shared" si="40"/>
        <v/>
      </c>
      <c r="R370" s="21" t="str">
        <f>IF($F370="J-Mups",VLOOKUP($A370,ヤマト入庫用!A:I,9,0),"")</f>
        <v/>
      </c>
    </row>
    <row r="371" spans="10:18">
      <c r="J371" s="44" t="str">
        <f t="shared" si="36"/>
        <v/>
      </c>
      <c r="K371" s="33" t="str">
        <f t="shared" si="37"/>
        <v/>
      </c>
      <c r="L371" s="33" t="str">
        <f t="shared" si="38"/>
        <v/>
      </c>
      <c r="M371" s="33" t="str">
        <f t="shared" si="41"/>
        <v/>
      </c>
      <c r="N371" s="33" t="str">
        <f>IF($F371="J-Mups",VLOOKUP($B371,アルファベット!B:C,2,0),"")</f>
        <v/>
      </c>
      <c r="O371" s="33" t="str">
        <f t="shared" si="39"/>
        <v/>
      </c>
      <c r="P371" s="33" t="str">
        <f>IF($F371="J-Mups",VLOOKUP($A371,ヤマト入庫用!A:H,6,0),"")</f>
        <v/>
      </c>
      <c r="Q371" s="33" t="str">
        <f t="shared" si="40"/>
        <v/>
      </c>
      <c r="R371" s="21" t="str">
        <f>IF($F371="J-Mups",VLOOKUP($A371,ヤマト入庫用!A:I,9,0),"")</f>
        <v/>
      </c>
    </row>
    <row r="372" spans="10:18">
      <c r="J372" s="44" t="str">
        <f t="shared" si="36"/>
        <v/>
      </c>
      <c r="K372" s="33" t="str">
        <f t="shared" si="37"/>
        <v/>
      </c>
      <c r="L372" s="33" t="str">
        <f t="shared" si="38"/>
        <v/>
      </c>
      <c r="M372" s="33" t="str">
        <f t="shared" si="41"/>
        <v/>
      </c>
      <c r="N372" s="33" t="str">
        <f>IF($F372="J-Mups",VLOOKUP($B372,アルファベット!B:C,2,0),"")</f>
        <v/>
      </c>
      <c r="O372" s="33" t="str">
        <f t="shared" si="39"/>
        <v/>
      </c>
      <c r="P372" s="33" t="str">
        <f>IF($F372="J-Mups",VLOOKUP($A372,ヤマト入庫用!A:H,6,0),"")</f>
        <v/>
      </c>
      <c r="Q372" s="33" t="str">
        <f t="shared" si="40"/>
        <v/>
      </c>
      <c r="R372" s="21" t="str">
        <f>IF($F372="J-Mups",VLOOKUP($A372,ヤマト入庫用!A:I,9,0),"")</f>
        <v/>
      </c>
    </row>
    <row r="373" spans="10:18">
      <c r="J373" s="44" t="str">
        <f t="shared" si="36"/>
        <v/>
      </c>
      <c r="K373" s="33" t="str">
        <f t="shared" si="37"/>
        <v/>
      </c>
      <c r="L373" s="33" t="str">
        <f t="shared" si="38"/>
        <v/>
      </c>
      <c r="M373" s="33" t="str">
        <f t="shared" si="41"/>
        <v/>
      </c>
      <c r="N373" s="33" t="str">
        <f>IF($F373="J-Mups",VLOOKUP($B373,アルファベット!B:C,2,0),"")</f>
        <v/>
      </c>
      <c r="O373" s="33" t="str">
        <f t="shared" si="39"/>
        <v/>
      </c>
      <c r="P373" s="33" t="str">
        <f>IF($F373="J-Mups",VLOOKUP($A373,ヤマト入庫用!A:H,6,0),"")</f>
        <v/>
      </c>
      <c r="Q373" s="33" t="str">
        <f t="shared" si="40"/>
        <v/>
      </c>
      <c r="R373" s="21" t="str">
        <f>IF($F373="J-Mups",VLOOKUP($A373,ヤマト入庫用!A:I,9,0),"")</f>
        <v/>
      </c>
    </row>
    <row r="374" spans="10:18">
      <c r="J374" s="44" t="str">
        <f t="shared" si="36"/>
        <v/>
      </c>
      <c r="K374" s="33" t="str">
        <f t="shared" si="37"/>
        <v/>
      </c>
      <c r="L374" s="33" t="str">
        <f t="shared" si="38"/>
        <v/>
      </c>
      <c r="M374" s="33" t="str">
        <f t="shared" si="41"/>
        <v/>
      </c>
      <c r="N374" s="33" t="str">
        <f>IF($F374="J-Mups",VLOOKUP($B374,アルファベット!B:C,2,0),"")</f>
        <v/>
      </c>
      <c r="O374" s="33" t="str">
        <f t="shared" si="39"/>
        <v/>
      </c>
      <c r="P374" s="33" t="str">
        <f>IF($F374="J-Mups",VLOOKUP($A374,ヤマト入庫用!A:H,6,0),"")</f>
        <v/>
      </c>
      <c r="Q374" s="33" t="str">
        <f t="shared" si="40"/>
        <v/>
      </c>
      <c r="R374" s="21" t="str">
        <f>IF($F374="J-Mups",VLOOKUP($A374,ヤマト入庫用!A:I,9,0),"")</f>
        <v/>
      </c>
    </row>
    <row r="375" spans="10:18">
      <c r="J375" s="44" t="str">
        <f t="shared" si="36"/>
        <v/>
      </c>
      <c r="K375" s="33" t="str">
        <f t="shared" si="37"/>
        <v/>
      </c>
      <c r="L375" s="33" t="str">
        <f t="shared" si="38"/>
        <v/>
      </c>
      <c r="M375" s="33" t="str">
        <f t="shared" si="41"/>
        <v/>
      </c>
      <c r="N375" s="33" t="str">
        <f>IF($F375="J-Mups",VLOOKUP($B375,アルファベット!B:C,2,0),"")</f>
        <v/>
      </c>
      <c r="O375" s="33" t="str">
        <f t="shared" si="39"/>
        <v/>
      </c>
      <c r="P375" s="33" t="str">
        <f>IF($F375="J-Mups",VLOOKUP($A375,ヤマト入庫用!A:H,6,0),"")</f>
        <v/>
      </c>
      <c r="Q375" s="33" t="str">
        <f t="shared" si="40"/>
        <v/>
      </c>
      <c r="R375" s="21" t="str">
        <f>IF($F375="J-Mups",VLOOKUP($A375,ヤマト入庫用!A:I,9,0),"")</f>
        <v/>
      </c>
    </row>
    <row r="376" spans="10:18">
      <c r="J376" s="44" t="str">
        <f t="shared" si="36"/>
        <v/>
      </c>
      <c r="K376" s="33" t="str">
        <f t="shared" si="37"/>
        <v/>
      </c>
      <c r="L376" s="33" t="str">
        <f t="shared" si="38"/>
        <v/>
      </c>
      <c r="M376" s="33" t="str">
        <f t="shared" si="41"/>
        <v/>
      </c>
      <c r="N376" s="33" t="str">
        <f>IF($F376="J-Mups",VLOOKUP($B376,アルファベット!B:C,2,0),"")</f>
        <v/>
      </c>
      <c r="O376" s="33" t="str">
        <f t="shared" si="39"/>
        <v/>
      </c>
      <c r="P376" s="33" t="str">
        <f>IF($F376="J-Mups",VLOOKUP($A376,ヤマト入庫用!A:H,6,0),"")</f>
        <v/>
      </c>
      <c r="Q376" s="33" t="str">
        <f t="shared" si="40"/>
        <v/>
      </c>
      <c r="R376" s="21" t="str">
        <f>IF($F376="J-Mups",VLOOKUP($A376,ヤマト入庫用!A:I,9,0),"")</f>
        <v/>
      </c>
    </row>
    <row r="377" spans="10:18">
      <c r="J377" s="44" t="str">
        <f t="shared" si="36"/>
        <v/>
      </c>
      <c r="K377" s="33" t="str">
        <f t="shared" si="37"/>
        <v/>
      </c>
      <c r="L377" s="33" t="str">
        <f t="shared" si="38"/>
        <v/>
      </c>
      <c r="M377" s="33" t="str">
        <f t="shared" si="41"/>
        <v/>
      </c>
      <c r="N377" s="33" t="str">
        <f>IF($F377="J-Mups",VLOOKUP($B377,アルファベット!B:C,2,0),"")</f>
        <v/>
      </c>
      <c r="O377" s="33" t="str">
        <f t="shared" si="39"/>
        <v/>
      </c>
      <c r="P377" s="33" t="str">
        <f>IF($F377="J-Mups",VLOOKUP($A377,ヤマト入庫用!A:H,6,0),"")</f>
        <v/>
      </c>
      <c r="Q377" s="33" t="str">
        <f t="shared" si="40"/>
        <v/>
      </c>
      <c r="R377" s="21" t="str">
        <f>IF($F377="J-Mups",VLOOKUP($A377,ヤマト入庫用!A:I,9,0),"")</f>
        <v/>
      </c>
    </row>
    <row r="378" spans="10:18">
      <c r="J378" s="44" t="str">
        <f t="shared" si="36"/>
        <v/>
      </c>
      <c r="K378" s="33" t="str">
        <f t="shared" si="37"/>
        <v/>
      </c>
      <c r="L378" s="33" t="str">
        <f t="shared" si="38"/>
        <v/>
      </c>
      <c r="M378" s="33" t="str">
        <f t="shared" si="41"/>
        <v/>
      </c>
      <c r="N378" s="33" t="str">
        <f>IF($F378="J-Mups",VLOOKUP($B378,アルファベット!B:C,2,0),"")</f>
        <v/>
      </c>
      <c r="O378" s="33" t="str">
        <f t="shared" si="39"/>
        <v/>
      </c>
      <c r="P378" s="33" t="str">
        <f>IF($F378="J-Mups",VLOOKUP($A378,ヤマト入庫用!A:H,6,0),"")</f>
        <v/>
      </c>
      <c r="Q378" s="33" t="str">
        <f t="shared" si="40"/>
        <v/>
      </c>
      <c r="R378" s="21" t="str">
        <f>IF($F378="J-Mups",VLOOKUP($A378,ヤマト入庫用!A:I,9,0),"")</f>
        <v/>
      </c>
    </row>
    <row r="379" spans="10:18">
      <c r="J379" s="44" t="str">
        <f t="shared" si="36"/>
        <v/>
      </c>
      <c r="K379" s="33" t="str">
        <f t="shared" si="37"/>
        <v/>
      </c>
      <c r="L379" s="33" t="str">
        <f t="shared" si="38"/>
        <v/>
      </c>
      <c r="M379" s="33" t="str">
        <f t="shared" si="41"/>
        <v/>
      </c>
      <c r="N379" s="33" t="str">
        <f>IF($F379="J-Mups",VLOOKUP($B379,アルファベット!B:C,2,0),"")</f>
        <v/>
      </c>
      <c r="O379" s="33" t="str">
        <f t="shared" si="39"/>
        <v/>
      </c>
      <c r="P379" s="33" t="str">
        <f>IF($F379="J-Mups",VLOOKUP($A379,ヤマト入庫用!A:H,6,0),"")</f>
        <v/>
      </c>
      <c r="Q379" s="33" t="str">
        <f t="shared" si="40"/>
        <v/>
      </c>
      <c r="R379" s="21" t="str">
        <f>IF($F379="J-Mups",VLOOKUP($A379,ヤマト入庫用!A:I,9,0),"")</f>
        <v/>
      </c>
    </row>
    <row r="380" spans="10:18">
      <c r="J380" s="44" t="str">
        <f t="shared" si="36"/>
        <v/>
      </c>
      <c r="K380" s="33" t="str">
        <f t="shared" si="37"/>
        <v/>
      </c>
      <c r="L380" s="33" t="str">
        <f t="shared" si="38"/>
        <v/>
      </c>
      <c r="M380" s="33" t="str">
        <f t="shared" si="41"/>
        <v/>
      </c>
      <c r="N380" s="33" t="str">
        <f>IF($F380="J-Mups",VLOOKUP($B380,アルファベット!B:C,2,0),"")</f>
        <v/>
      </c>
      <c r="O380" s="33" t="str">
        <f t="shared" si="39"/>
        <v/>
      </c>
      <c r="P380" s="33" t="str">
        <f>IF($F380="J-Mups",VLOOKUP($A380,ヤマト入庫用!A:H,6,0),"")</f>
        <v/>
      </c>
      <c r="Q380" s="33" t="str">
        <f t="shared" si="40"/>
        <v/>
      </c>
      <c r="R380" s="21" t="str">
        <f>IF($F380="J-Mups",VLOOKUP($A380,ヤマト入庫用!A:I,9,0),"")</f>
        <v/>
      </c>
    </row>
    <row r="381" spans="10:18">
      <c r="J381" s="44" t="str">
        <f t="shared" si="36"/>
        <v/>
      </c>
      <c r="K381" s="33" t="str">
        <f t="shared" si="37"/>
        <v/>
      </c>
      <c r="L381" s="33" t="str">
        <f t="shared" si="38"/>
        <v/>
      </c>
      <c r="M381" s="33" t="str">
        <f t="shared" si="41"/>
        <v/>
      </c>
      <c r="N381" s="33" t="str">
        <f>IF($F381="J-Mups",VLOOKUP($B381,アルファベット!B:C,2,0),"")</f>
        <v/>
      </c>
      <c r="O381" s="33" t="str">
        <f t="shared" si="39"/>
        <v/>
      </c>
      <c r="P381" s="33" t="str">
        <f>IF($F381="J-Mups",VLOOKUP($A381,ヤマト入庫用!A:H,6,0),"")</f>
        <v/>
      </c>
      <c r="Q381" s="33" t="str">
        <f t="shared" si="40"/>
        <v/>
      </c>
      <c r="R381" s="21" t="str">
        <f>IF($F381="J-Mups",VLOOKUP($A381,ヤマト入庫用!A:I,9,0),"")</f>
        <v/>
      </c>
    </row>
    <row r="382" spans="10:18">
      <c r="J382" s="44" t="str">
        <f t="shared" si="36"/>
        <v/>
      </c>
      <c r="K382" s="33" t="str">
        <f t="shared" si="37"/>
        <v/>
      </c>
      <c r="L382" s="33" t="str">
        <f t="shared" si="38"/>
        <v/>
      </c>
      <c r="M382" s="33" t="str">
        <f t="shared" si="41"/>
        <v/>
      </c>
      <c r="N382" s="33" t="str">
        <f>IF($F382="J-Mups",VLOOKUP($B382,アルファベット!B:C,2,0),"")</f>
        <v/>
      </c>
      <c r="O382" s="33" t="str">
        <f t="shared" si="39"/>
        <v/>
      </c>
      <c r="P382" s="33" t="str">
        <f>IF($F382="J-Mups",VLOOKUP($A382,ヤマト入庫用!A:H,6,0),"")</f>
        <v/>
      </c>
      <c r="Q382" s="33" t="str">
        <f t="shared" si="40"/>
        <v/>
      </c>
      <c r="R382" s="21" t="str">
        <f>IF($F382="J-Mups",VLOOKUP($A382,ヤマト入庫用!A:I,9,0),"")</f>
        <v/>
      </c>
    </row>
    <row r="383" spans="10:18">
      <c r="J383" s="44" t="str">
        <f t="shared" si="36"/>
        <v/>
      </c>
      <c r="K383" s="33" t="str">
        <f t="shared" si="37"/>
        <v/>
      </c>
      <c r="L383" s="33" t="str">
        <f t="shared" si="38"/>
        <v/>
      </c>
      <c r="M383" s="33" t="str">
        <f t="shared" si="41"/>
        <v/>
      </c>
      <c r="N383" s="33" t="str">
        <f>IF($F383="J-Mups",VLOOKUP($B383,アルファベット!B:C,2,0),"")</f>
        <v/>
      </c>
      <c r="O383" s="33" t="str">
        <f t="shared" si="39"/>
        <v/>
      </c>
      <c r="P383" s="33" t="str">
        <f>IF($F383="J-Mups",VLOOKUP($A383,ヤマト入庫用!A:H,6,0),"")</f>
        <v/>
      </c>
      <c r="Q383" s="33" t="str">
        <f t="shared" si="40"/>
        <v/>
      </c>
      <c r="R383" s="21" t="str">
        <f>IF($F383="J-Mups",VLOOKUP($A383,ヤマト入庫用!A:I,9,0),"")</f>
        <v/>
      </c>
    </row>
    <row r="384" spans="10:18">
      <c r="J384" s="44" t="str">
        <f t="shared" si="36"/>
        <v/>
      </c>
      <c r="K384" s="33" t="str">
        <f t="shared" si="37"/>
        <v/>
      </c>
      <c r="L384" s="33" t="str">
        <f t="shared" si="38"/>
        <v/>
      </c>
      <c r="M384" s="33" t="str">
        <f t="shared" si="41"/>
        <v/>
      </c>
      <c r="N384" s="33" t="str">
        <f>IF($F384="J-Mups",VLOOKUP($B384,アルファベット!B:C,2,0),"")</f>
        <v/>
      </c>
      <c r="O384" s="33" t="str">
        <f t="shared" si="39"/>
        <v/>
      </c>
      <c r="P384" s="33" t="str">
        <f>IF($F384="J-Mups",VLOOKUP($A384,ヤマト入庫用!A:H,6,0),"")</f>
        <v/>
      </c>
      <c r="Q384" s="33" t="str">
        <f t="shared" si="40"/>
        <v/>
      </c>
      <c r="R384" s="21" t="str">
        <f>IF($F384="J-Mups",VLOOKUP($A384,ヤマト入庫用!A:I,9,0),"")</f>
        <v/>
      </c>
    </row>
    <row r="385" spans="10:18">
      <c r="J385" s="44" t="str">
        <f t="shared" si="36"/>
        <v/>
      </c>
      <c r="K385" s="33" t="str">
        <f t="shared" si="37"/>
        <v/>
      </c>
      <c r="L385" s="33" t="str">
        <f t="shared" si="38"/>
        <v/>
      </c>
      <c r="M385" s="33" t="str">
        <f t="shared" si="41"/>
        <v/>
      </c>
      <c r="N385" s="33" t="str">
        <f>IF($F385="J-Mups",VLOOKUP($B385,アルファベット!B:C,2,0),"")</f>
        <v/>
      </c>
      <c r="O385" s="33" t="str">
        <f t="shared" si="39"/>
        <v/>
      </c>
      <c r="P385" s="33" t="str">
        <f>IF($F385="J-Mups",VLOOKUP($A385,ヤマト入庫用!A:H,6,0),"")</f>
        <v/>
      </c>
      <c r="Q385" s="33" t="str">
        <f t="shared" si="40"/>
        <v/>
      </c>
      <c r="R385" s="21" t="str">
        <f>IF($F385="J-Mups",VLOOKUP($A385,ヤマト入庫用!A:I,9,0),"")</f>
        <v/>
      </c>
    </row>
    <row r="386" spans="10:18">
      <c r="J386" s="44" t="str">
        <f t="shared" ref="J386:J401" si="42">IF(F386="J-Mups",$B386,"")</f>
        <v/>
      </c>
      <c r="K386" s="33" t="str">
        <f t="shared" ref="K386:K401" si="43">IF($F386="J-Mups",$G386,"")</f>
        <v/>
      </c>
      <c r="L386" s="33" t="str">
        <f t="shared" ref="L386:L401" si="44">IF($F386="J-Mups",$H386,"")</f>
        <v/>
      </c>
      <c r="M386" s="33" t="str">
        <f t="shared" si="41"/>
        <v/>
      </c>
      <c r="N386" s="33" t="str">
        <f>IF($F386="J-Mups",VLOOKUP($B386,アルファベット!B:C,2,0),"")</f>
        <v/>
      </c>
      <c r="O386" s="33" t="str">
        <f t="shared" ref="O386:O401" si="45">IF($F386="J-Mups","-","")</f>
        <v/>
      </c>
      <c r="P386" s="33" t="str">
        <f>IF($F386="J-Mups",VLOOKUP($A386,ヤマト入庫用!A:H,6,0),"")</f>
        <v/>
      </c>
      <c r="Q386" s="33" t="str">
        <f t="shared" ref="Q386:Q401" si="46">IF($F386="J-Mups",IF(COUNTIF(P386,"*H*"),"H",IF(COUNTIF(P386,"*P*"),"P","B")),"")</f>
        <v/>
      </c>
      <c r="R386" s="21" t="str">
        <f>IF($F386="J-Mups",VLOOKUP($A386,ヤマト入庫用!A:I,9,0),"")</f>
        <v/>
      </c>
    </row>
    <row r="387" spans="10:18">
      <c r="J387" s="44" t="str">
        <f t="shared" si="42"/>
        <v/>
      </c>
      <c r="K387" s="33" t="str">
        <f t="shared" si="43"/>
        <v/>
      </c>
      <c r="L387" s="33" t="str">
        <f t="shared" si="44"/>
        <v/>
      </c>
      <c r="M387" s="33" t="str">
        <f t="shared" ref="M387:M401" si="47">IF($F387="J-Mups",1,"")</f>
        <v/>
      </c>
      <c r="N387" s="33" t="str">
        <f>IF($F387="J-Mups",VLOOKUP($B387,アルファベット!B:C,2,0),"")</f>
        <v/>
      </c>
      <c r="O387" s="33" t="str">
        <f t="shared" si="45"/>
        <v/>
      </c>
      <c r="P387" s="33" t="str">
        <f>IF($F387="J-Mups",VLOOKUP($A387,ヤマト入庫用!A:H,6,0),"")</f>
        <v/>
      </c>
      <c r="Q387" s="33" t="str">
        <f t="shared" si="46"/>
        <v/>
      </c>
      <c r="R387" s="21" t="str">
        <f>IF($F387="J-Mups",VLOOKUP($A387,ヤマト入庫用!A:I,9,0),"")</f>
        <v/>
      </c>
    </row>
    <row r="388" spans="10:18">
      <c r="J388" s="44" t="str">
        <f t="shared" si="42"/>
        <v/>
      </c>
      <c r="K388" s="33" t="str">
        <f t="shared" si="43"/>
        <v/>
      </c>
      <c r="L388" s="33" t="str">
        <f t="shared" si="44"/>
        <v/>
      </c>
      <c r="M388" s="33" t="str">
        <f t="shared" si="47"/>
        <v/>
      </c>
      <c r="N388" s="33" t="str">
        <f>IF($F388="J-Mups",VLOOKUP($B388,アルファベット!B:C,2,0),"")</f>
        <v/>
      </c>
      <c r="O388" s="33" t="str">
        <f t="shared" si="45"/>
        <v/>
      </c>
      <c r="P388" s="33" t="str">
        <f>IF($F388="J-Mups",VLOOKUP($A388,ヤマト入庫用!A:H,6,0),"")</f>
        <v/>
      </c>
      <c r="Q388" s="33" t="str">
        <f t="shared" si="46"/>
        <v/>
      </c>
      <c r="R388" s="21" t="str">
        <f>IF($F388="J-Mups",VLOOKUP($A388,ヤマト入庫用!A:I,9,0),"")</f>
        <v/>
      </c>
    </row>
    <row r="389" spans="10:18">
      <c r="J389" s="44" t="str">
        <f t="shared" si="42"/>
        <v/>
      </c>
      <c r="K389" s="33" t="str">
        <f t="shared" si="43"/>
        <v/>
      </c>
      <c r="L389" s="33" t="str">
        <f t="shared" si="44"/>
        <v/>
      </c>
      <c r="M389" s="33" t="str">
        <f t="shared" si="47"/>
        <v/>
      </c>
      <c r="N389" s="33" t="str">
        <f>IF($F389="J-Mups",VLOOKUP($B389,アルファベット!B:C,2,0),"")</f>
        <v/>
      </c>
      <c r="O389" s="33" t="str">
        <f t="shared" si="45"/>
        <v/>
      </c>
      <c r="P389" s="33" t="str">
        <f>IF($F389="J-Mups",VLOOKUP($A389,ヤマト入庫用!A:H,6,0),"")</f>
        <v/>
      </c>
      <c r="Q389" s="33" t="str">
        <f t="shared" si="46"/>
        <v/>
      </c>
      <c r="R389" s="21" t="str">
        <f>IF($F389="J-Mups",VLOOKUP($A389,ヤマト入庫用!A:I,9,0),"")</f>
        <v/>
      </c>
    </row>
    <row r="390" spans="10:18">
      <c r="J390" s="44" t="str">
        <f t="shared" si="42"/>
        <v/>
      </c>
      <c r="K390" s="33" t="str">
        <f t="shared" si="43"/>
        <v/>
      </c>
      <c r="L390" s="33" t="str">
        <f t="shared" si="44"/>
        <v/>
      </c>
      <c r="M390" s="33" t="str">
        <f t="shared" si="47"/>
        <v/>
      </c>
      <c r="N390" s="33" t="str">
        <f>IF($F390="J-Mups",VLOOKUP($B390,アルファベット!B:C,2,0),"")</f>
        <v/>
      </c>
      <c r="O390" s="33" t="str">
        <f t="shared" si="45"/>
        <v/>
      </c>
      <c r="P390" s="33" t="str">
        <f>IF($F390="J-Mups",VLOOKUP($A390,ヤマト入庫用!A:H,6,0),"")</f>
        <v/>
      </c>
      <c r="Q390" s="33" t="str">
        <f t="shared" si="46"/>
        <v/>
      </c>
      <c r="R390" s="21" t="str">
        <f>IF($F390="J-Mups",VLOOKUP($A390,ヤマト入庫用!A:I,9,0),"")</f>
        <v/>
      </c>
    </row>
    <row r="391" spans="10:18">
      <c r="J391" s="44" t="str">
        <f t="shared" si="42"/>
        <v/>
      </c>
      <c r="K391" s="33" t="str">
        <f t="shared" si="43"/>
        <v/>
      </c>
      <c r="L391" s="33" t="str">
        <f t="shared" si="44"/>
        <v/>
      </c>
      <c r="M391" s="33" t="str">
        <f t="shared" si="47"/>
        <v/>
      </c>
      <c r="N391" s="33" t="str">
        <f>IF($F391="J-Mups",VLOOKUP($B391,アルファベット!B:C,2,0),"")</f>
        <v/>
      </c>
      <c r="O391" s="33" t="str">
        <f t="shared" si="45"/>
        <v/>
      </c>
      <c r="P391" s="33" t="str">
        <f>IF($F391="J-Mups",VLOOKUP($A391,ヤマト入庫用!A:H,6,0),"")</f>
        <v/>
      </c>
      <c r="Q391" s="33" t="str">
        <f t="shared" si="46"/>
        <v/>
      </c>
      <c r="R391" s="21" t="str">
        <f>IF($F391="J-Mups",VLOOKUP($A391,ヤマト入庫用!A:I,9,0),"")</f>
        <v/>
      </c>
    </row>
    <row r="392" spans="10:18">
      <c r="J392" s="44" t="str">
        <f t="shared" si="42"/>
        <v/>
      </c>
      <c r="K392" s="33" t="str">
        <f t="shared" si="43"/>
        <v/>
      </c>
      <c r="L392" s="33" t="str">
        <f t="shared" si="44"/>
        <v/>
      </c>
      <c r="M392" s="33" t="str">
        <f t="shared" si="47"/>
        <v/>
      </c>
      <c r="N392" s="33" t="str">
        <f>IF($F392="J-Mups",VLOOKUP($B392,アルファベット!B:C,2,0),"")</f>
        <v/>
      </c>
      <c r="O392" s="33" t="str">
        <f t="shared" si="45"/>
        <v/>
      </c>
      <c r="P392" s="33" t="str">
        <f>IF($F392="J-Mups",VLOOKUP($A392,ヤマト入庫用!A:H,6,0),"")</f>
        <v/>
      </c>
      <c r="Q392" s="33" t="str">
        <f t="shared" si="46"/>
        <v/>
      </c>
      <c r="R392" s="21" t="str">
        <f>IF($F392="J-Mups",VLOOKUP($A392,ヤマト入庫用!A:I,9,0),"")</f>
        <v/>
      </c>
    </row>
    <row r="393" spans="10:18">
      <c r="J393" s="44" t="str">
        <f t="shared" si="42"/>
        <v/>
      </c>
      <c r="K393" s="33" t="str">
        <f t="shared" si="43"/>
        <v/>
      </c>
      <c r="L393" s="33" t="str">
        <f t="shared" si="44"/>
        <v/>
      </c>
      <c r="M393" s="33" t="str">
        <f t="shared" si="47"/>
        <v/>
      </c>
      <c r="N393" s="33" t="str">
        <f>IF($F393="J-Mups",VLOOKUP($B393,アルファベット!B:C,2,0),"")</f>
        <v/>
      </c>
      <c r="O393" s="33" t="str">
        <f t="shared" si="45"/>
        <v/>
      </c>
      <c r="P393" s="33" t="str">
        <f>IF($F393="J-Mups",VLOOKUP($A393,ヤマト入庫用!A:H,6,0),"")</f>
        <v/>
      </c>
      <c r="Q393" s="33" t="str">
        <f t="shared" si="46"/>
        <v/>
      </c>
      <c r="R393" s="21" t="str">
        <f>IF($F393="J-Mups",VLOOKUP($A393,ヤマト入庫用!A:I,9,0),"")</f>
        <v/>
      </c>
    </row>
    <row r="394" spans="10:18">
      <c r="J394" s="44" t="str">
        <f t="shared" si="42"/>
        <v/>
      </c>
      <c r="K394" s="33" t="str">
        <f t="shared" si="43"/>
        <v/>
      </c>
      <c r="L394" s="33" t="str">
        <f t="shared" si="44"/>
        <v/>
      </c>
      <c r="M394" s="33" t="str">
        <f t="shared" si="47"/>
        <v/>
      </c>
      <c r="N394" s="33" t="str">
        <f>IF($F394="J-Mups",VLOOKUP($B394,アルファベット!B:C,2,0),"")</f>
        <v/>
      </c>
      <c r="O394" s="33" t="str">
        <f t="shared" si="45"/>
        <v/>
      </c>
      <c r="P394" s="33" t="str">
        <f>IF($F394="J-Mups",VLOOKUP($A394,ヤマト入庫用!A:H,6,0),"")</f>
        <v/>
      </c>
      <c r="Q394" s="33" t="str">
        <f t="shared" si="46"/>
        <v/>
      </c>
      <c r="R394" s="21" t="str">
        <f>IF($F394="J-Mups",VLOOKUP($A394,ヤマト入庫用!A:I,9,0),"")</f>
        <v/>
      </c>
    </row>
    <row r="395" spans="10:18">
      <c r="J395" s="44" t="str">
        <f t="shared" si="42"/>
        <v/>
      </c>
      <c r="K395" s="33" t="str">
        <f t="shared" si="43"/>
        <v/>
      </c>
      <c r="L395" s="33" t="str">
        <f t="shared" si="44"/>
        <v/>
      </c>
      <c r="M395" s="33" t="str">
        <f t="shared" si="47"/>
        <v/>
      </c>
      <c r="N395" s="33" t="str">
        <f>IF($F395="J-Mups",VLOOKUP($B395,アルファベット!B:C,2,0),"")</f>
        <v/>
      </c>
      <c r="O395" s="33" t="str">
        <f t="shared" si="45"/>
        <v/>
      </c>
      <c r="P395" s="33" t="str">
        <f>IF($F395="J-Mups",VLOOKUP($A395,ヤマト入庫用!A:H,6,0),"")</f>
        <v/>
      </c>
      <c r="Q395" s="33" t="str">
        <f t="shared" si="46"/>
        <v/>
      </c>
      <c r="R395" s="21" t="str">
        <f>IF($F395="J-Mups",VLOOKUP($A395,ヤマト入庫用!A:I,9,0),"")</f>
        <v/>
      </c>
    </row>
    <row r="396" spans="10:18">
      <c r="J396" s="44" t="str">
        <f t="shared" si="42"/>
        <v/>
      </c>
      <c r="K396" s="33" t="str">
        <f t="shared" si="43"/>
        <v/>
      </c>
      <c r="L396" s="33" t="str">
        <f t="shared" si="44"/>
        <v/>
      </c>
      <c r="M396" s="33" t="str">
        <f t="shared" si="47"/>
        <v/>
      </c>
      <c r="N396" s="33" t="str">
        <f>IF($F396="J-Mups",VLOOKUP($B396,アルファベット!B:C,2,0),"")</f>
        <v/>
      </c>
      <c r="O396" s="33" t="str">
        <f t="shared" si="45"/>
        <v/>
      </c>
      <c r="P396" s="33" t="str">
        <f>IF($F396="J-Mups",VLOOKUP($A396,ヤマト入庫用!A:H,6,0),"")</f>
        <v/>
      </c>
      <c r="Q396" s="33" t="str">
        <f t="shared" si="46"/>
        <v/>
      </c>
      <c r="R396" s="21" t="str">
        <f>IF($F396="J-Mups",VLOOKUP($A396,ヤマト入庫用!A:I,9,0),"")</f>
        <v/>
      </c>
    </row>
    <row r="397" spans="10:18">
      <c r="J397" s="44" t="str">
        <f t="shared" si="42"/>
        <v/>
      </c>
      <c r="K397" s="33" t="str">
        <f t="shared" si="43"/>
        <v/>
      </c>
      <c r="L397" s="33" t="str">
        <f t="shared" si="44"/>
        <v/>
      </c>
      <c r="M397" s="33" t="str">
        <f t="shared" si="47"/>
        <v/>
      </c>
      <c r="N397" s="33" t="str">
        <f>IF($F397="J-Mups",VLOOKUP($B397,アルファベット!B:C,2,0),"")</f>
        <v/>
      </c>
      <c r="O397" s="33" t="str">
        <f t="shared" si="45"/>
        <v/>
      </c>
      <c r="P397" s="33" t="str">
        <f>IF($F397="J-Mups",VLOOKUP($A397,ヤマト入庫用!A:H,6,0),"")</f>
        <v/>
      </c>
      <c r="Q397" s="33" t="str">
        <f t="shared" si="46"/>
        <v/>
      </c>
      <c r="R397" s="21" t="str">
        <f>IF($F397="J-Mups",VLOOKUP($A397,ヤマト入庫用!A:I,9,0),"")</f>
        <v/>
      </c>
    </row>
    <row r="398" spans="10:18">
      <c r="J398" s="44" t="str">
        <f t="shared" si="42"/>
        <v/>
      </c>
      <c r="K398" s="33" t="str">
        <f t="shared" si="43"/>
        <v/>
      </c>
      <c r="L398" s="33" t="str">
        <f t="shared" si="44"/>
        <v/>
      </c>
      <c r="M398" s="33" t="str">
        <f t="shared" si="47"/>
        <v/>
      </c>
      <c r="N398" s="33" t="str">
        <f>IF($F398="J-Mups",VLOOKUP($B398,アルファベット!B:C,2,0),"")</f>
        <v/>
      </c>
      <c r="O398" s="33" t="str">
        <f t="shared" si="45"/>
        <v/>
      </c>
      <c r="P398" s="33" t="str">
        <f>IF($F398="J-Mups",VLOOKUP($A398,ヤマト入庫用!A:H,6,0),"")</f>
        <v/>
      </c>
      <c r="Q398" s="33" t="str">
        <f t="shared" si="46"/>
        <v/>
      </c>
      <c r="R398" s="21" t="str">
        <f>IF($F398="J-Mups",VLOOKUP($A398,ヤマト入庫用!A:I,9,0),"")</f>
        <v/>
      </c>
    </row>
    <row r="399" spans="10:18">
      <c r="J399" s="44" t="str">
        <f t="shared" si="42"/>
        <v/>
      </c>
      <c r="K399" s="33" t="str">
        <f t="shared" si="43"/>
        <v/>
      </c>
      <c r="L399" s="33" t="str">
        <f t="shared" si="44"/>
        <v/>
      </c>
      <c r="M399" s="33" t="str">
        <f t="shared" si="47"/>
        <v/>
      </c>
      <c r="N399" s="33" t="str">
        <f>IF($F399="J-Mups",VLOOKUP($B399,アルファベット!B:C,2,0),"")</f>
        <v/>
      </c>
      <c r="O399" s="33" t="str">
        <f t="shared" si="45"/>
        <v/>
      </c>
      <c r="P399" s="33" t="str">
        <f>IF($F399="J-Mups",VLOOKUP($A399,ヤマト入庫用!A:H,6,0),"")</f>
        <v/>
      </c>
      <c r="Q399" s="33" t="str">
        <f t="shared" si="46"/>
        <v/>
      </c>
      <c r="R399" s="21" t="str">
        <f>IF($F399="J-Mups",VLOOKUP($A399,ヤマト入庫用!A:I,9,0),"")</f>
        <v/>
      </c>
    </row>
    <row r="400" spans="10:18">
      <c r="J400" s="44" t="str">
        <f t="shared" si="42"/>
        <v/>
      </c>
      <c r="K400" s="33" t="str">
        <f t="shared" si="43"/>
        <v/>
      </c>
      <c r="L400" s="33" t="str">
        <f t="shared" si="44"/>
        <v/>
      </c>
      <c r="M400" s="33" t="str">
        <f t="shared" si="47"/>
        <v/>
      </c>
      <c r="N400" s="33" t="str">
        <f>IF($F400="J-Mups",VLOOKUP($B400,アルファベット!B:C,2,0),"")</f>
        <v/>
      </c>
      <c r="O400" s="33" t="str">
        <f t="shared" si="45"/>
        <v/>
      </c>
      <c r="P400" s="33" t="str">
        <f>IF($F400="J-Mups",VLOOKUP($A400,ヤマト入庫用!A:H,6,0),"")</f>
        <v/>
      </c>
      <c r="Q400" s="33" t="str">
        <f t="shared" si="46"/>
        <v/>
      </c>
      <c r="R400" s="21" t="str">
        <f>IF($F400="J-Mups",VLOOKUP($A400,ヤマト入庫用!A:I,9,0),"")</f>
        <v/>
      </c>
    </row>
    <row r="401" spans="10:18">
      <c r="J401" s="44" t="str">
        <f t="shared" si="42"/>
        <v/>
      </c>
      <c r="K401" s="33" t="str">
        <f t="shared" si="43"/>
        <v/>
      </c>
      <c r="L401" s="33" t="str">
        <f t="shared" si="44"/>
        <v/>
      </c>
      <c r="M401" s="33" t="str">
        <f t="shared" si="47"/>
        <v/>
      </c>
      <c r="N401" s="33" t="str">
        <f>IF($F401="J-Mups",VLOOKUP($B401,アルファベット!B:C,2,0),"")</f>
        <v/>
      </c>
      <c r="O401" s="33" t="str">
        <f t="shared" si="45"/>
        <v/>
      </c>
      <c r="P401" s="33" t="str">
        <f>IF($F401="J-Mups",VLOOKUP($A401,ヤマト入庫用!A:H,6,0),"")</f>
        <v/>
      </c>
      <c r="Q401" s="33" t="str">
        <f t="shared" si="46"/>
        <v/>
      </c>
      <c r="R401" s="21" t="str">
        <f>IF($F401="J-Mups",VLOOKUP($A401,ヤマト入庫用!A:I,9,0),"")</f>
        <v/>
      </c>
    </row>
  </sheetData>
  <phoneticPr fontId="4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R401"/>
  <sheetViews>
    <sheetView zoomScale="70" zoomScaleNormal="70" workbookViewId="0">
      <selection activeCell="B2" sqref="B2:H9"/>
    </sheetView>
  </sheetViews>
  <sheetFormatPr defaultRowHeight="18.75"/>
  <cols>
    <col min="2" max="2" width="8.875" style="30"/>
    <col min="3" max="3" width="8.625" bestFit="1" customWidth="1"/>
    <col min="4" max="4" width="14.375" style="31" bestFit="1" customWidth="1"/>
    <col min="5" max="5" width="16.5" style="32" bestFit="1" customWidth="1"/>
    <col min="6" max="8" width="16.5" bestFit="1" customWidth="1"/>
    <col min="10" max="10" width="13.875" bestFit="1" customWidth="1"/>
  </cols>
  <sheetData>
    <row r="1" spans="1:18" s="16" customFormat="1">
      <c r="A1" s="33">
        <v>0</v>
      </c>
      <c r="B1" s="34" t="s">
        <v>15</v>
      </c>
      <c r="C1" s="33" t="s">
        <v>16</v>
      </c>
      <c r="D1" s="35" t="s">
        <v>17</v>
      </c>
      <c r="E1" s="22" t="s">
        <v>18</v>
      </c>
      <c r="F1" s="33" t="s">
        <v>6</v>
      </c>
      <c r="G1" s="33" t="s">
        <v>7</v>
      </c>
      <c r="H1" s="33" t="s">
        <v>19</v>
      </c>
      <c r="J1" s="33" t="s">
        <v>20</v>
      </c>
      <c r="K1" s="33" t="s">
        <v>21</v>
      </c>
      <c r="L1" s="33" t="s">
        <v>22</v>
      </c>
      <c r="M1" s="33" t="s">
        <v>23</v>
      </c>
      <c r="N1" s="33" t="s">
        <v>24</v>
      </c>
      <c r="O1" s="33" t="s">
        <v>25</v>
      </c>
      <c r="P1" s="33" t="s">
        <v>26</v>
      </c>
      <c r="Q1" s="33" t="s">
        <v>27</v>
      </c>
      <c r="R1" s="33" t="s">
        <v>28</v>
      </c>
    </row>
    <row r="2" spans="1:18">
      <c r="A2" s="21">
        <v>1</v>
      </c>
      <c r="B2" s="34">
        <f ca="1">IF(D2&lt;&gt;"",VLOOKUP($A2,佐川入庫用!$A:$M,2),"")</f>
        <v>45694</v>
      </c>
      <c r="C2" s="21"/>
      <c r="D2" s="35" t="str">
        <f>VLOOKUP($A2,佐川入庫用!$A:$M,4)&amp;""</f>
        <v>d451384132721d</v>
      </c>
      <c r="E2" s="22" t="str">
        <f>IF(D2&lt;&gt;"",VLOOKUP($A2,佐川入庫用!$A:$M,5),"")</f>
        <v>49662-AC</v>
      </c>
      <c r="F2" s="33" t="str">
        <f>VLOOKUP($A2,佐川入庫用!$A:$M,10)&amp;""</f>
        <v>MUN</v>
      </c>
      <c r="G2" s="33" t="str">
        <f>VLOOKUP($A2,佐川入庫用!$A:$M,11)&amp;""</f>
        <v>佐川</v>
      </c>
      <c r="H2" s="33" t="str">
        <f>VLOOKUP($A2,佐川入庫用!$A:$M,12)&amp;""</f>
        <v>元払い</v>
      </c>
      <c r="J2" s="44" t="str">
        <f t="shared" ref="J2:J65" si="0">IF(F2="J-Mups",$B2,"")</f>
        <v/>
      </c>
      <c r="K2" s="33" t="str">
        <f t="shared" ref="K2:K65" si="1">IF($F2="J-Mups",$G2,"")</f>
        <v/>
      </c>
      <c r="L2" s="33" t="str">
        <f t="shared" ref="L2:L65" si="2">IF($F2="J-Mups",$H2,"")</f>
        <v/>
      </c>
      <c r="M2" s="33" t="str">
        <f t="shared" ref="M2:M65" si="3">IF($F2="J-Mups",1,"")</f>
        <v/>
      </c>
      <c r="N2" s="33" t="str">
        <f>IF($F2="J-Mups",VLOOKUP($B2,アルファベット!B:C,2,0),"")</f>
        <v/>
      </c>
      <c r="O2" s="33" t="str">
        <f t="shared" ref="O2:O65" si="4">IF($F2="J-Mups","-","")</f>
        <v/>
      </c>
      <c r="P2" s="33" t="str">
        <f>IF($F2="J-Mups",VLOOKUP($A2,佐川入庫用!A:H,6,0),"")</f>
        <v/>
      </c>
      <c r="Q2" s="33" t="str">
        <f t="shared" ref="Q2:Q65" si="5">IF($F2="J-Mups",IF(COUNTIF(P2,"*H*"),"H",IF(COUNTIF(P2,"*P*"),"P","B")),"")</f>
        <v/>
      </c>
      <c r="R2" s="21" t="str">
        <f>IF($F2="J-Mups",VLOOKUP($A2,佐川入庫用!A:I,9,0),"")</f>
        <v/>
      </c>
    </row>
    <row r="3" spans="1:18">
      <c r="A3" s="21">
        <v>2</v>
      </c>
      <c r="B3" s="34">
        <f ca="1">IF(D3&lt;&gt;"",VLOOKUP($A3,佐川入庫用!$A:$M,2),"")</f>
        <v>45694</v>
      </c>
      <c r="C3" s="21"/>
      <c r="D3" s="35" t="str">
        <f>VLOOKUP($A3,佐川入庫用!$A:$M,4)&amp;""</f>
        <v>A193480450472A</v>
      </c>
      <c r="E3" s="22">
        <f>IF(D3&lt;&gt;"",VLOOKUP($A3,佐川入庫用!$A:$M,5),"")</f>
        <v>5000151051077</v>
      </c>
      <c r="F3" s="33" t="str">
        <f>VLOOKUP($A3,佐川入庫用!$A:$M,10)&amp;""</f>
        <v>MUN</v>
      </c>
      <c r="G3" s="33" t="str">
        <f>VLOOKUP($A3,佐川入庫用!$A:$M,11)&amp;""</f>
        <v>佐川</v>
      </c>
      <c r="H3" s="33" t="str">
        <f>VLOOKUP($A3,佐川入庫用!$A:$M,12)&amp;""</f>
        <v>着払い</v>
      </c>
      <c r="J3" s="44" t="str">
        <f t="shared" si="0"/>
        <v/>
      </c>
      <c r="K3" s="33" t="str">
        <f t="shared" si="1"/>
        <v/>
      </c>
      <c r="L3" s="33" t="str">
        <f t="shared" si="2"/>
        <v/>
      </c>
      <c r="M3" s="33" t="str">
        <f t="shared" si="3"/>
        <v/>
      </c>
      <c r="N3" s="33" t="str">
        <f>IF($F3="J-Mups",VLOOKUP($B3,アルファベット!B:C,2,0),"")</f>
        <v/>
      </c>
      <c r="O3" s="33" t="str">
        <f t="shared" si="4"/>
        <v/>
      </c>
      <c r="P3" s="33" t="str">
        <f>IF($F3="J-Mups",VLOOKUP($A3,佐川入庫用!A:H,6,0),"")</f>
        <v/>
      </c>
      <c r="Q3" s="33" t="str">
        <f t="shared" si="5"/>
        <v/>
      </c>
      <c r="R3" s="21" t="str">
        <f>IF($F3="J-Mups",VLOOKUP($A3,佐川入庫用!A:I,9,0),"")</f>
        <v/>
      </c>
    </row>
    <row r="4" spans="1:18">
      <c r="A4" s="21">
        <v>3</v>
      </c>
      <c r="B4" s="34">
        <f ca="1">IF(D4&lt;&gt;"",VLOOKUP($A4,佐川入庫用!$A:$M,2),"")</f>
        <v>45694</v>
      </c>
      <c r="C4" s="21"/>
      <c r="D4" s="35" t="str">
        <f>VLOOKUP($A4,佐川入庫用!$A:$M,4)&amp;""</f>
        <v>A197194318090A</v>
      </c>
      <c r="E4" s="22">
        <f>IF(D4&lt;&gt;"",VLOOKUP($A4,佐川入庫用!$A:$M,5),"")</f>
        <v>4974351030990</v>
      </c>
      <c r="F4" s="33" t="str">
        <f>VLOOKUP($A4,佐川入庫用!$A:$M,10)&amp;""</f>
        <v>JCB</v>
      </c>
      <c r="G4" s="33" t="str">
        <f>VLOOKUP($A4,佐川入庫用!$A:$M,11)&amp;""</f>
        <v>佐川</v>
      </c>
      <c r="H4" s="33" t="str">
        <f>VLOOKUP($A4,佐川入庫用!$A:$M,12)&amp;""</f>
        <v>着払い</v>
      </c>
      <c r="J4" s="44" t="str">
        <f t="shared" si="0"/>
        <v/>
      </c>
      <c r="K4" s="33" t="str">
        <f t="shared" si="1"/>
        <v/>
      </c>
      <c r="L4" s="33" t="str">
        <f t="shared" si="2"/>
        <v/>
      </c>
      <c r="M4" s="33" t="str">
        <f t="shared" si="3"/>
        <v/>
      </c>
      <c r="N4" s="33" t="str">
        <f>IF($F4="J-Mups",VLOOKUP($B4,アルファベット!B:C,2,0),"")</f>
        <v/>
      </c>
      <c r="O4" s="33" t="str">
        <f t="shared" si="4"/>
        <v/>
      </c>
      <c r="P4" s="33" t="str">
        <f>IF($F4="J-Mups",VLOOKUP($A4,佐川入庫用!A:H,6,0),"")</f>
        <v/>
      </c>
      <c r="Q4" s="33" t="str">
        <f t="shared" si="5"/>
        <v/>
      </c>
      <c r="R4" s="21" t="str">
        <f>IF($F4="J-Mups",VLOOKUP($A4,佐川入庫用!A:I,9,0),"")</f>
        <v/>
      </c>
    </row>
    <row r="5" spans="1:18">
      <c r="A5" s="21">
        <v>4</v>
      </c>
      <c r="B5" s="34">
        <f ca="1">IF(D5&lt;&gt;"",VLOOKUP($A5,佐川入庫用!$A:$M,2),"")</f>
        <v>45694</v>
      </c>
      <c r="C5" s="21"/>
      <c r="D5" s="35" t="str">
        <f>VLOOKUP($A5,佐川入庫用!$A:$M,4)&amp;""</f>
        <v>D195645855974D</v>
      </c>
      <c r="E5" s="22">
        <f>IF(D5&lt;&gt;"",VLOOKUP($A5,佐川入庫用!$A:$M,5),"")</f>
        <v>5500151092695</v>
      </c>
      <c r="F5" s="33" t="str">
        <f>VLOOKUP($A5,佐川入庫用!$A:$M,10)&amp;""</f>
        <v>MUN</v>
      </c>
      <c r="G5" s="33" t="str">
        <f>VLOOKUP($A5,佐川入庫用!$A:$M,11)&amp;""</f>
        <v>佐川</v>
      </c>
      <c r="H5" s="33" t="str">
        <f>VLOOKUP($A5,佐川入庫用!$A:$M,12)&amp;""</f>
        <v>元払い</v>
      </c>
      <c r="J5" s="44" t="str">
        <f t="shared" si="0"/>
        <v/>
      </c>
      <c r="K5" s="33" t="str">
        <f t="shared" si="1"/>
        <v/>
      </c>
      <c r="L5" s="33" t="str">
        <f t="shared" si="2"/>
        <v/>
      </c>
      <c r="M5" s="33" t="str">
        <f t="shared" si="3"/>
        <v/>
      </c>
      <c r="N5" s="33" t="str">
        <f>IF($F5="J-Mups",VLOOKUP($B5,アルファベット!B:C,2,0),"")</f>
        <v/>
      </c>
      <c r="O5" s="33" t="str">
        <f t="shared" si="4"/>
        <v/>
      </c>
      <c r="P5" s="33" t="str">
        <f>IF($F5="J-Mups",VLOOKUP($A5,佐川入庫用!A:H,6,0),"")</f>
        <v/>
      </c>
      <c r="Q5" s="33" t="str">
        <f t="shared" si="5"/>
        <v/>
      </c>
      <c r="R5" s="21" t="str">
        <f>IF($F5="J-Mups",VLOOKUP($A5,佐川入庫用!A:I,9,0),"")</f>
        <v/>
      </c>
    </row>
    <row r="6" spans="1:18">
      <c r="A6" s="21">
        <v>5</v>
      </c>
      <c r="B6" s="34">
        <f ca="1">IF(D6&lt;&gt;"",VLOOKUP($A6,佐川入庫用!$A:$M,2),"")</f>
        <v>45694</v>
      </c>
      <c r="C6" s="21"/>
      <c r="D6" s="35" t="str">
        <f>VLOOKUP($A6,佐川入庫用!$A:$M,4)&amp;""</f>
        <v>D198439362310D</v>
      </c>
      <c r="E6" s="22">
        <f>IF(D6&lt;&gt;"",VLOOKUP($A6,佐川入庫用!$A:$M,5),"")</f>
        <v>3109151012182</v>
      </c>
      <c r="F6" s="33" t="str">
        <f>VLOOKUP($A6,佐川入庫用!$A:$M,10)&amp;""</f>
        <v>JCB</v>
      </c>
      <c r="G6" s="33" t="str">
        <f>VLOOKUP($A6,佐川入庫用!$A:$M,11)&amp;""</f>
        <v>佐川</v>
      </c>
      <c r="H6" s="33" t="str">
        <f>VLOOKUP($A6,佐川入庫用!$A:$M,12)&amp;""</f>
        <v>元払い</v>
      </c>
      <c r="J6" s="44" t="str">
        <f t="shared" si="0"/>
        <v/>
      </c>
      <c r="K6" s="33" t="str">
        <f t="shared" si="1"/>
        <v/>
      </c>
      <c r="L6" s="33" t="str">
        <f t="shared" si="2"/>
        <v/>
      </c>
      <c r="M6" s="33" t="str">
        <f t="shared" si="3"/>
        <v/>
      </c>
      <c r="N6" s="33" t="str">
        <f>IF($F6="J-Mups",VLOOKUP($B6,アルファベット!B:C,2,0),"")</f>
        <v/>
      </c>
      <c r="O6" s="33" t="str">
        <f t="shared" si="4"/>
        <v/>
      </c>
      <c r="P6" s="33" t="str">
        <f>IF($F6="J-Mups",VLOOKUP($A6,佐川入庫用!A:H,6,0),"")</f>
        <v/>
      </c>
      <c r="Q6" s="33" t="str">
        <f t="shared" si="5"/>
        <v/>
      </c>
      <c r="R6" s="21" t="str">
        <f>IF($F6="J-Mups",VLOOKUP($A6,佐川入庫用!A:I,9,0),"")</f>
        <v/>
      </c>
    </row>
    <row r="7" spans="1:18">
      <c r="A7" s="21">
        <v>6</v>
      </c>
      <c r="B7" s="34">
        <f ca="1">IF(D7&lt;&gt;"",VLOOKUP($A7,佐川入庫用!$A:$M,2),"")</f>
        <v>45694</v>
      </c>
      <c r="C7" s="21"/>
      <c r="D7" s="35" t="str">
        <f>VLOOKUP($A7,佐川入庫用!$A:$M,4)&amp;""</f>
        <v>A196870128011A</v>
      </c>
      <c r="E7" s="22">
        <f>IF(D7&lt;&gt;"",VLOOKUP($A7,佐川入庫用!$A:$M,5),"")</f>
        <v>4974351073334</v>
      </c>
      <c r="F7" s="33" t="str">
        <f>VLOOKUP($A7,佐川入庫用!$A:$M,10)&amp;""</f>
        <v>JCB</v>
      </c>
      <c r="G7" s="33" t="str">
        <f>VLOOKUP($A7,佐川入庫用!$A:$M,11)&amp;""</f>
        <v>佐川</v>
      </c>
      <c r="H7" s="33" t="str">
        <f>VLOOKUP($A7,佐川入庫用!$A:$M,12)&amp;""</f>
        <v>着払い</v>
      </c>
      <c r="J7" s="44" t="str">
        <f t="shared" si="0"/>
        <v/>
      </c>
      <c r="K7" s="33" t="str">
        <f t="shared" si="1"/>
        <v/>
      </c>
      <c r="L7" s="33" t="str">
        <f t="shared" si="2"/>
        <v/>
      </c>
      <c r="M7" s="33" t="str">
        <f t="shared" si="3"/>
        <v/>
      </c>
      <c r="N7" s="33" t="str">
        <f>IF($F7="J-Mups",VLOOKUP($B7,アルファベット!B:C,2,0),"")</f>
        <v/>
      </c>
      <c r="O7" s="33" t="str">
        <f t="shared" si="4"/>
        <v/>
      </c>
      <c r="P7" s="33" t="str">
        <f>IF($F7="J-Mups",VLOOKUP($A7,佐川入庫用!A:H,6,0),"")</f>
        <v/>
      </c>
      <c r="Q7" s="33" t="str">
        <f t="shared" si="5"/>
        <v/>
      </c>
      <c r="R7" s="21" t="str">
        <f>IF($F7="J-Mups",VLOOKUP($A7,佐川入庫用!A:I,9,0),"")</f>
        <v/>
      </c>
    </row>
    <row r="8" spans="1:18">
      <c r="A8" s="21">
        <v>7</v>
      </c>
      <c r="B8" s="34">
        <f ca="1">IF(D8&lt;&gt;"",VLOOKUP($A8,佐川入庫用!$A:$M,2),"")</f>
        <v>45694</v>
      </c>
      <c r="C8" s="21"/>
      <c r="D8" s="35" t="str">
        <f>VLOOKUP($A8,佐川入庫用!$A:$M,4)&amp;""</f>
        <v>A197678884314A</v>
      </c>
      <c r="E8" s="22">
        <f>IF(D8&lt;&gt;"",VLOOKUP($A8,佐川入庫用!$A:$M,5),"")</f>
        <v>4974351012106</v>
      </c>
      <c r="F8" s="33" t="str">
        <f>VLOOKUP($A8,佐川入庫用!$A:$M,10)&amp;""</f>
        <v>JCB</v>
      </c>
      <c r="G8" s="33" t="str">
        <f>VLOOKUP($A8,佐川入庫用!$A:$M,11)&amp;""</f>
        <v>佐川</v>
      </c>
      <c r="H8" s="33" t="str">
        <f>VLOOKUP($A8,佐川入庫用!$A:$M,12)&amp;""</f>
        <v>元払い</v>
      </c>
      <c r="J8" s="44" t="str">
        <f t="shared" si="0"/>
        <v/>
      </c>
      <c r="K8" s="33" t="str">
        <f t="shared" si="1"/>
        <v/>
      </c>
      <c r="L8" s="33" t="str">
        <f t="shared" si="2"/>
        <v/>
      </c>
      <c r="M8" s="33" t="str">
        <f t="shared" si="3"/>
        <v/>
      </c>
      <c r="N8" s="33" t="str">
        <f>IF($F8="J-Mups",VLOOKUP($B8,アルファベット!B:C,2,0),"")</f>
        <v/>
      </c>
      <c r="O8" s="33" t="str">
        <f t="shared" si="4"/>
        <v/>
      </c>
      <c r="P8" s="33" t="str">
        <f>IF($F8="J-Mups",VLOOKUP($A8,佐川入庫用!A:H,6,0),"")</f>
        <v/>
      </c>
      <c r="Q8" s="33" t="str">
        <f t="shared" si="5"/>
        <v/>
      </c>
      <c r="R8" s="21" t="str">
        <f>IF($F8="J-Mups",VLOOKUP($A8,佐川入庫用!A:I,9,0),"")</f>
        <v/>
      </c>
    </row>
    <row r="9" spans="1:18">
      <c r="A9" s="21">
        <v>8</v>
      </c>
      <c r="B9" s="34">
        <f ca="1">IF(D9&lt;&gt;"",VLOOKUP($A9,佐川入庫用!$A:$M,2),"")</f>
        <v>45694</v>
      </c>
      <c r="C9" s="21"/>
      <c r="D9" s="35" t="str">
        <f>VLOOKUP($A9,佐川入庫用!$A:$M,4)&amp;""</f>
        <v>D450726227733D</v>
      </c>
      <c r="E9" s="22">
        <f>IF(D9&lt;&gt;"",VLOOKUP($A9,佐川入庫用!$A:$M,5),"")</f>
        <v>4974351030552</v>
      </c>
      <c r="F9" s="33" t="str">
        <f>VLOOKUP($A9,佐川入庫用!$A:$M,10)&amp;""</f>
        <v>JCB</v>
      </c>
      <c r="G9" s="33" t="str">
        <f>VLOOKUP($A9,佐川入庫用!$A:$M,11)&amp;""</f>
        <v>佐川</v>
      </c>
      <c r="H9" s="33" t="str">
        <f>VLOOKUP($A9,佐川入庫用!$A:$M,12)&amp;""</f>
        <v>着払い</v>
      </c>
      <c r="J9" s="44" t="str">
        <f t="shared" si="0"/>
        <v/>
      </c>
      <c r="K9" s="33" t="str">
        <f t="shared" si="1"/>
        <v/>
      </c>
      <c r="L9" s="33" t="str">
        <f t="shared" si="2"/>
        <v/>
      </c>
      <c r="M9" s="33" t="str">
        <f t="shared" si="3"/>
        <v/>
      </c>
      <c r="N9" s="33" t="str">
        <f>IF($F9="J-Mups",VLOOKUP($B9,アルファベット!B:C,2,0),"")</f>
        <v/>
      </c>
      <c r="O9" s="33" t="str">
        <f t="shared" si="4"/>
        <v/>
      </c>
      <c r="P9" s="33" t="str">
        <f>IF($F9="J-Mups",VLOOKUP($A9,佐川入庫用!A:H,6,0),"")</f>
        <v/>
      </c>
      <c r="Q9" s="33" t="str">
        <f t="shared" si="5"/>
        <v/>
      </c>
      <c r="R9" s="21" t="str">
        <f>IF($F9="J-Mups",VLOOKUP($A9,佐川入庫用!A:I,9,0),"")</f>
        <v/>
      </c>
    </row>
    <row r="10" spans="1:18">
      <c r="A10" s="21">
        <v>9</v>
      </c>
      <c r="B10" s="34">
        <f ca="1">IF(D10&lt;&gt;"",VLOOKUP($A10,佐川入庫用!$A:$M,2),"")</f>
        <v>45694</v>
      </c>
      <c r="C10" s="21"/>
      <c r="D10" s="35" t="str">
        <f>VLOOKUP($A10,佐川入庫用!$A:$M,4)&amp;""</f>
        <v>D450726227733D</v>
      </c>
      <c r="E10" s="22">
        <f>IF(D10&lt;&gt;"",VLOOKUP($A10,佐川入庫用!$A:$M,5),"")</f>
        <v>4974351030553</v>
      </c>
      <c r="F10" s="33" t="str">
        <f>VLOOKUP($A10,佐川入庫用!$A:$M,10)&amp;""</f>
        <v>JCB</v>
      </c>
      <c r="G10" s="33" t="str">
        <f>VLOOKUP($A10,佐川入庫用!$A:$M,11)&amp;""</f>
        <v>佐川</v>
      </c>
      <c r="H10" s="33" t="str">
        <f>VLOOKUP($A10,佐川入庫用!$A:$M,12)&amp;""</f>
        <v>着払い</v>
      </c>
      <c r="J10" s="44" t="str">
        <f t="shared" si="0"/>
        <v/>
      </c>
      <c r="K10" s="33" t="str">
        <f t="shared" si="1"/>
        <v/>
      </c>
      <c r="L10" s="33" t="str">
        <f t="shared" si="2"/>
        <v/>
      </c>
      <c r="M10" s="33" t="str">
        <f t="shared" si="3"/>
        <v/>
      </c>
      <c r="N10" s="33" t="str">
        <f>IF($F10="J-Mups",VLOOKUP($B10,アルファベット!B:C,2,0),"")</f>
        <v/>
      </c>
      <c r="O10" s="33" t="str">
        <f t="shared" si="4"/>
        <v/>
      </c>
      <c r="P10" s="33" t="str">
        <f>IF($F10="J-Mups",VLOOKUP($A10,佐川入庫用!A:H,6,0),"")</f>
        <v/>
      </c>
      <c r="Q10" s="33" t="str">
        <f t="shared" si="5"/>
        <v/>
      </c>
      <c r="R10" s="21" t="str">
        <f>IF($F10="J-Mups",VLOOKUP($A10,佐川入庫用!A:I,9,0),"")</f>
        <v/>
      </c>
    </row>
    <row r="11" spans="1:18">
      <c r="A11" s="21">
        <v>10</v>
      </c>
      <c r="B11" s="34">
        <f ca="1">IF(D11&lt;&gt;"",VLOOKUP($A11,佐川入庫用!$A:$M,2),"")</f>
        <v>45694</v>
      </c>
      <c r="C11" s="21"/>
      <c r="D11" s="35" t="str">
        <f>VLOOKUP($A11,佐川入庫用!$A:$M,4)&amp;""</f>
        <v>A198233134422A</v>
      </c>
      <c r="E11" s="22">
        <f>IF(D11&lt;&gt;"",VLOOKUP($A11,佐川入庫用!$A:$M,5),"")</f>
        <v>4974351074983</v>
      </c>
      <c r="F11" s="33" t="str">
        <f>VLOOKUP($A11,佐川入庫用!$A:$M,10)&amp;""</f>
        <v>JCB</v>
      </c>
      <c r="G11" s="33" t="str">
        <f>VLOOKUP($A11,佐川入庫用!$A:$M,11)&amp;""</f>
        <v>佐川</v>
      </c>
      <c r="H11" s="33" t="str">
        <f>VLOOKUP($A11,佐川入庫用!$A:$M,12)&amp;""</f>
        <v>元払い</v>
      </c>
      <c r="J11" s="44" t="str">
        <f t="shared" si="0"/>
        <v/>
      </c>
      <c r="K11" s="33" t="str">
        <f t="shared" si="1"/>
        <v/>
      </c>
      <c r="L11" s="33" t="str">
        <f t="shared" si="2"/>
        <v/>
      </c>
      <c r="M11" s="33" t="str">
        <f t="shared" si="3"/>
        <v/>
      </c>
      <c r="N11" s="33" t="str">
        <f>IF($F11="J-Mups",VLOOKUP($B11,アルファベット!B:C,2,0),"")</f>
        <v/>
      </c>
      <c r="O11" s="33" t="str">
        <f t="shared" si="4"/>
        <v/>
      </c>
      <c r="P11" s="33" t="str">
        <f>IF($F11="J-Mups",VLOOKUP($A11,佐川入庫用!A:H,6,0),"")</f>
        <v/>
      </c>
      <c r="Q11" s="33" t="str">
        <f t="shared" si="5"/>
        <v/>
      </c>
      <c r="R11" s="21" t="str">
        <f>IF($F11="J-Mups",VLOOKUP($A11,佐川入庫用!A:I,9,0),"")</f>
        <v/>
      </c>
    </row>
    <row r="12" spans="1:18">
      <c r="A12" s="21">
        <v>11</v>
      </c>
      <c r="B12" s="34">
        <f ca="1">IF(D12&lt;&gt;"",VLOOKUP($A12,佐川入庫用!$A:$M,2),"")</f>
        <v>45694</v>
      </c>
      <c r="C12" s="21"/>
      <c r="D12" s="35" t="str">
        <f>VLOOKUP($A12,佐川入庫用!$A:$M,4)&amp;""</f>
        <v>A198029699442A</v>
      </c>
      <c r="E12" s="22">
        <f>IF(D12&lt;&gt;"",VLOOKUP($A12,佐川入庫用!$A:$M,5),"")</f>
        <v>4974351073460</v>
      </c>
      <c r="F12" s="33" t="str">
        <f>VLOOKUP($A12,佐川入庫用!$A:$M,10)&amp;""</f>
        <v>JCB</v>
      </c>
      <c r="G12" s="33" t="str">
        <f>VLOOKUP($A12,佐川入庫用!$A:$M,11)&amp;""</f>
        <v>佐川</v>
      </c>
      <c r="H12" s="33" t="str">
        <f>VLOOKUP($A12,佐川入庫用!$A:$M,12)&amp;""</f>
        <v>元払い</v>
      </c>
      <c r="J12" s="44" t="str">
        <f t="shared" si="0"/>
        <v/>
      </c>
      <c r="K12" s="33" t="str">
        <f t="shared" si="1"/>
        <v/>
      </c>
      <c r="L12" s="33" t="str">
        <f t="shared" si="2"/>
        <v/>
      </c>
      <c r="M12" s="33" t="str">
        <f t="shared" si="3"/>
        <v/>
      </c>
      <c r="N12" s="33" t="str">
        <f>IF($F12="J-Mups",VLOOKUP($B12,アルファベット!B:C,2,0),"")</f>
        <v/>
      </c>
      <c r="O12" s="33" t="str">
        <f t="shared" si="4"/>
        <v/>
      </c>
      <c r="P12" s="33" t="str">
        <f>IF($F12="J-Mups",VLOOKUP($A12,佐川入庫用!A:H,6,0),"")</f>
        <v/>
      </c>
      <c r="Q12" s="33" t="str">
        <f t="shared" si="5"/>
        <v/>
      </c>
      <c r="R12" s="21" t="str">
        <f>IF($F12="J-Mups",VLOOKUP($A12,佐川入庫用!A:I,9,0),"")</f>
        <v/>
      </c>
    </row>
    <row r="13" spans="1:18">
      <c r="A13" s="21">
        <v>12</v>
      </c>
      <c r="B13" s="34">
        <f ca="1">IF(D13&lt;&gt;"",VLOOKUP($A13,佐川入庫用!$A:$M,2),"")</f>
        <v>45694</v>
      </c>
      <c r="C13" s="21"/>
      <c r="D13" s="35" t="str">
        <f>VLOOKUP($A13,佐川入庫用!$A:$M,4)&amp;""</f>
        <v>D197399030301D</v>
      </c>
      <c r="E13" s="22">
        <f>IF(D13&lt;&gt;"",VLOOKUP($A13,佐川入庫用!$A:$M,5),"")</f>
        <v>4974351074992</v>
      </c>
      <c r="F13" s="33" t="str">
        <f>VLOOKUP($A13,佐川入庫用!$A:$M,10)&amp;""</f>
        <v>JCB</v>
      </c>
      <c r="G13" s="33" t="str">
        <f>VLOOKUP($A13,佐川入庫用!$A:$M,11)&amp;""</f>
        <v>佐川</v>
      </c>
      <c r="H13" s="33" t="str">
        <f>VLOOKUP($A13,佐川入庫用!$A:$M,12)&amp;""</f>
        <v>着払い</v>
      </c>
      <c r="J13" s="44" t="str">
        <f t="shared" si="0"/>
        <v/>
      </c>
      <c r="K13" s="33" t="str">
        <f t="shared" si="1"/>
        <v/>
      </c>
      <c r="L13" s="33" t="str">
        <f t="shared" si="2"/>
        <v/>
      </c>
      <c r="M13" s="33" t="str">
        <f t="shared" si="3"/>
        <v/>
      </c>
      <c r="N13" s="33" t="str">
        <f>IF($F13="J-Mups",VLOOKUP($B13,アルファベット!B:C,2,0),"")</f>
        <v/>
      </c>
      <c r="O13" s="33" t="str">
        <f t="shared" si="4"/>
        <v/>
      </c>
      <c r="P13" s="33" t="str">
        <f>IF($F13="J-Mups",VLOOKUP($A13,佐川入庫用!A:H,6,0),"")</f>
        <v/>
      </c>
      <c r="Q13" s="33" t="str">
        <f t="shared" si="5"/>
        <v/>
      </c>
      <c r="R13" s="21" t="str">
        <f>IF($F13="J-Mups",VLOOKUP($A13,佐川入庫用!A:I,9,0),"")</f>
        <v/>
      </c>
    </row>
    <row r="14" spans="1:18">
      <c r="A14" s="21">
        <v>13</v>
      </c>
      <c r="B14" s="34">
        <f ca="1">IF(D14&lt;&gt;"",VLOOKUP($A14,佐川入庫用!$A:$M,2),"")</f>
        <v>45694</v>
      </c>
      <c r="C14" s="21"/>
      <c r="D14" s="35" t="str">
        <f>VLOOKUP($A14,佐川入庫用!$A:$M,4)&amp;""</f>
        <v>A198453884274A</v>
      </c>
      <c r="E14" s="22">
        <f>IF(D14&lt;&gt;"",VLOOKUP($A14,佐川入庫用!$A:$M,5),"")</f>
        <v>4974351074993</v>
      </c>
      <c r="F14" s="33" t="str">
        <f>VLOOKUP($A14,佐川入庫用!$A:$M,10)&amp;""</f>
        <v>JCB</v>
      </c>
      <c r="G14" s="33" t="str">
        <f>VLOOKUP($A14,佐川入庫用!$A:$M,11)&amp;""</f>
        <v>佐川</v>
      </c>
      <c r="H14" s="33" t="str">
        <f>VLOOKUP($A14,佐川入庫用!$A:$M,12)&amp;""</f>
        <v>元払い</v>
      </c>
      <c r="J14" s="44" t="str">
        <f t="shared" si="0"/>
        <v/>
      </c>
      <c r="K14" s="33" t="str">
        <f t="shared" si="1"/>
        <v/>
      </c>
      <c r="L14" s="33" t="str">
        <f t="shared" si="2"/>
        <v/>
      </c>
      <c r="M14" s="33" t="str">
        <f t="shared" si="3"/>
        <v/>
      </c>
      <c r="N14" s="33" t="str">
        <f>IF($F14="J-Mups",VLOOKUP($B14,アルファベット!B:C,2,0),"")</f>
        <v/>
      </c>
      <c r="O14" s="33" t="str">
        <f t="shared" si="4"/>
        <v/>
      </c>
      <c r="P14" s="33" t="str">
        <f>IF($F14="J-Mups",VLOOKUP($A14,佐川入庫用!A:H,6,0),"")</f>
        <v/>
      </c>
      <c r="Q14" s="33" t="str">
        <f t="shared" si="5"/>
        <v/>
      </c>
      <c r="R14" s="21" t="str">
        <f>IF($F14="J-Mups",VLOOKUP($A14,佐川入庫用!A:I,9,0),"")</f>
        <v/>
      </c>
    </row>
    <row r="15" spans="1:18">
      <c r="A15" s="21">
        <v>14</v>
      </c>
      <c r="B15" s="34">
        <f ca="1">IF(D15&lt;&gt;"",VLOOKUP($A15,佐川入庫用!$A:$M,2),"")</f>
        <v>45694</v>
      </c>
      <c r="C15" s="21"/>
      <c r="D15" s="35" t="str">
        <f>VLOOKUP($A15,佐川入庫用!$A:$M,4)&amp;""</f>
        <v>A198502354072A</v>
      </c>
      <c r="E15" s="22">
        <f>IF(D15&lt;&gt;"",VLOOKUP($A15,佐川入庫用!$A:$M,5),"")</f>
        <v>4974351073559</v>
      </c>
      <c r="F15" s="33" t="str">
        <f>VLOOKUP($A15,佐川入庫用!$A:$M,10)&amp;""</f>
        <v>JCB</v>
      </c>
      <c r="G15" s="33" t="str">
        <f>VLOOKUP($A15,佐川入庫用!$A:$M,11)&amp;""</f>
        <v>佐川</v>
      </c>
      <c r="H15" s="33" t="str">
        <f>VLOOKUP($A15,佐川入庫用!$A:$M,12)&amp;""</f>
        <v>元払い</v>
      </c>
      <c r="J15" s="44" t="str">
        <f t="shared" si="0"/>
        <v/>
      </c>
      <c r="K15" s="33" t="str">
        <f t="shared" si="1"/>
        <v/>
      </c>
      <c r="L15" s="33" t="str">
        <f t="shared" si="2"/>
        <v/>
      </c>
      <c r="M15" s="33" t="str">
        <f t="shared" si="3"/>
        <v/>
      </c>
      <c r="N15" s="33" t="str">
        <f>IF($F15="J-Mups",VLOOKUP($B15,アルファベット!B:C,2,0),"")</f>
        <v/>
      </c>
      <c r="O15" s="33" t="str">
        <f t="shared" si="4"/>
        <v/>
      </c>
      <c r="P15" s="33" t="str">
        <f>IF($F15="J-Mups",VLOOKUP($A15,佐川入庫用!A:H,6,0),"")</f>
        <v/>
      </c>
      <c r="Q15" s="33" t="str">
        <f t="shared" si="5"/>
        <v/>
      </c>
      <c r="R15" s="21" t="str">
        <f>IF($F15="J-Mups",VLOOKUP($A15,佐川入庫用!A:I,9,0),"")</f>
        <v/>
      </c>
    </row>
    <row r="16" spans="1:18">
      <c r="A16" s="21">
        <v>15</v>
      </c>
      <c r="B16" s="34">
        <f ca="1">IF(D16&lt;&gt;"",VLOOKUP($A16,佐川入庫用!$A:$M,2),"")</f>
        <v>45694</v>
      </c>
      <c r="C16" s="21"/>
      <c r="D16" s="35" t="str">
        <f>VLOOKUP($A16,佐川入庫用!$A:$M,4)&amp;""</f>
        <v>A197464734121A</v>
      </c>
      <c r="E16" s="22">
        <f>IF(D16&lt;&gt;"",VLOOKUP($A16,佐川入庫用!$A:$M,5),"")</f>
        <v>4974351073466</v>
      </c>
      <c r="F16" s="33" t="str">
        <f>VLOOKUP($A16,佐川入庫用!$A:$M,10)&amp;""</f>
        <v>JCB</v>
      </c>
      <c r="G16" s="33" t="str">
        <f>VLOOKUP($A16,佐川入庫用!$A:$M,11)&amp;""</f>
        <v>佐川</v>
      </c>
      <c r="H16" s="33" t="str">
        <f>VLOOKUP($A16,佐川入庫用!$A:$M,12)&amp;""</f>
        <v>着払い</v>
      </c>
      <c r="J16" s="44" t="str">
        <f t="shared" si="0"/>
        <v/>
      </c>
      <c r="K16" s="33" t="str">
        <f t="shared" si="1"/>
        <v/>
      </c>
      <c r="L16" s="33" t="str">
        <f t="shared" si="2"/>
        <v/>
      </c>
      <c r="M16" s="33" t="str">
        <f t="shared" si="3"/>
        <v/>
      </c>
      <c r="N16" s="33" t="str">
        <f>IF($F16="J-Mups",VLOOKUP($B16,アルファベット!B:C,2,0),"")</f>
        <v/>
      </c>
      <c r="O16" s="33" t="str">
        <f t="shared" si="4"/>
        <v/>
      </c>
      <c r="P16" s="33" t="str">
        <f>IF($F16="J-Mups",VLOOKUP($A16,佐川入庫用!A:H,6,0),"")</f>
        <v/>
      </c>
      <c r="Q16" s="33" t="str">
        <f t="shared" si="5"/>
        <v/>
      </c>
      <c r="R16" s="21" t="str">
        <f>IF($F16="J-Mups",VLOOKUP($A16,佐川入庫用!A:I,9,0),"")</f>
        <v/>
      </c>
    </row>
    <row r="17" spans="1:18">
      <c r="A17" s="21">
        <v>16</v>
      </c>
      <c r="B17" s="34" t="str">
        <f>IF(D17&lt;&gt;"",VLOOKUP($A17,佐川入庫用!$A:$M,2),"")</f>
        <v/>
      </c>
      <c r="C17" s="21"/>
      <c r="D17" s="35" t="str">
        <f>VLOOKUP($A17,佐川入庫用!$A:$M,4)&amp;""</f>
        <v/>
      </c>
      <c r="E17" s="22" t="str">
        <f>IF(D17&lt;&gt;"",VLOOKUP($A17,佐川入庫用!$A:$M,5),"")</f>
        <v/>
      </c>
      <c r="F17" s="33" t="str">
        <f>VLOOKUP($A17,佐川入庫用!$A:$M,10)&amp;""</f>
        <v/>
      </c>
      <c r="G17" s="33" t="str">
        <f>VLOOKUP($A17,佐川入庫用!$A:$M,11)&amp;""</f>
        <v/>
      </c>
      <c r="H17" s="33" t="str">
        <f>VLOOKUP($A17,佐川入庫用!$A:$M,12)&amp;""</f>
        <v/>
      </c>
      <c r="J17" s="44" t="str">
        <f t="shared" si="0"/>
        <v/>
      </c>
      <c r="K17" s="33" t="str">
        <f t="shared" si="1"/>
        <v/>
      </c>
      <c r="L17" s="33" t="str">
        <f t="shared" si="2"/>
        <v/>
      </c>
      <c r="M17" s="33" t="str">
        <f t="shared" si="3"/>
        <v/>
      </c>
      <c r="N17" s="33" t="str">
        <f>IF($F17="J-Mups",VLOOKUP($B17,アルファベット!B:C,2,0),"")</f>
        <v/>
      </c>
      <c r="O17" s="33" t="str">
        <f t="shared" si="4"/>
        <v/>
      </c>
      <c r="P17" s="33" t="str">
        <f>IF($F17="J-Mups",VLOOKUP($A17,佐川入庫用!A:H,6,0),"")</f>
        <v/>
      </c>
      <c r="Q17" s="33" t="str">
        <f t="shared" si="5"/>
        <v/>
      </c>
      <c r="R17" s="21" t="str">
        <f>IF($F17="J-Mups",VLOOKUP($A17,佐川入庫用!A:I,9,0),"")</f>
        <v/>
      </c>
    </row>
    <row r="18" spans="1:18">
      <c r="A18" s="21">
        <v>17</v>
      </c>
      <c r="B18" s="34" t="str">
        <f>IF(D18&lt;&gt;"",VLOOKUP($A18,佐川入庫用!$A:$M,2),"")</f>
        <v/>
      </c>
      <c r="C18" s="21"/>
      <c r="D18" s="35" t="str">
        <f>VLOOKUP($A18,佐川入庫用!$A:$M,4)&amp;""</f>
        <v/>
      </c>
      <c r="E18" s="22" t="str">
        <f>IF(D18&lt;&gt;"",VLOOKUP($A18,佐川入庫用!$A:$M,5),"")</f>
        <v/>
      </c>
      <c r="F18" s="33" t="str">
        <f>VLOOKUP($A18,佐川入庫用!$A:$M,10)&amp;""</f>
        <v/>
      </c>
      <c r="G18" s="33" t="str">
        <f>VLOOKUP($A18,佐川入庫用!$A:$M,11)&amp;""</f>
        <v/>
      </c>
      <c r="H18" s="33" t="str">
        <f>VLOOKUP($A18,佐川入庫用!$A:$M,12)&amp;""</f>
        <v/>
      </c>
      <c r="J18" s="44" t="str">
        <f t="shared" si="0"/>
        <v/>
      </c>
      <c r="K18" s="33" t="str">
        <f t="shared" si="1"/>
        <v/>
      </c>
      <c r="L18" s="33" t="str">
        <f t="shared" si="2"/>
        <v/>
      </c>
      <c r="M18" s="33" t="str">
        <f t="shared" si="3"/>
        <v/>
      </c>
      <c r="N18" s="33" t="str">
        <f>IF($F18="J-Mups",VLOOKUP($B18,アルファベット!B:C,2,0),"")</f>
        <v/>
      </c>
      <c r="O18" s="33" t="str">
        <f t="shared" si="4"/>
        <v/>
      </c>
      <c r="P18" s="33" t="str">
        <f>IF($F18="J-Mups",VLOOKUP($A18,佐川入庫用!A:H,6,0),"")</f>
        <v/>
      </c>
      <c r="Q18" s="33" t="str">
        <f t="shared" si="5"/>
        <v/>
      </c>
      <c r="R18" s="21" t="str">
        <f>IF($F18="J-Mups",VLOOKUP($A18,佐川入庫用!A:I,9,0),"")</f>
        <v/>
      </c>
    </row>
    <row r="19" spans="1:18">
      <c r="A19" s="21">
        <v>18</v>
      </c>
      <c r="B19" s="34" t="str">
        <f>IF(D19&lt;&gt;"",VLOOKUP($A19,佐川入庫用!$A:$M,2),"")</f>
        <v/>
      </c>
      <c r="C19" s="21"/>
      <c r="D19" s="35" t="str">
        <f>VLOOKUP($A19,佐川入庫用!$A:$M,4)&amp;""</f>
        <v/>
      </c>
      <c r="E19" s="22" t="str">
        <f>IF(D19&lt;&gt;"",VLOOKUP($A19,佐川入庫用!$A:$M,5),"")</f>
        <v/>
      </c>
      <c r="F19" s="33" t="str">
        <f>VLOOKUP($A19,佐川入庫用!$A:$M,10)&amp;""</f>
        <v/>
      </c>
      <c r="G19" s="33" t="str">
        <f>VLOOKUP($A19,佐川入庫用!$A:$M,11)&amp;""</f>
        <v/>
      </c>
      <c r="H19" s="33" t="str">
        <f>VLOOKUP($A19,佐川入庫用!$A:$M,12)&amp;""</f>
        <v/>
      </c>
      <c r="J19" s="44" t="str">
        <f t="shared" si="0"/>
        <v/>
      </c>
      <c r="K19" s="33" t="str">
        <f t="shared" si="1"/>
        <v/>
      </c>
      <c r="L19" s="33" t="str">
        <f t="shared" si="2"/>
        <v/>
      </c>
      <c r="M19" s="33" t="str">
        <f t="shared" si="3"/>
        <v/>
      </c>
      <c r="N19" s="33" t="str">
        <f>IF($F19="J-Mups",VLOOKUP($B19,アルファベット!B:C,2,0),"")</f>
        <v/>
      </c>
      <c r="O19" s="33" t="str">
        <f t="shared" si="4"/>
        <v/>
      </c>
      <c r="P19" s="33" t="str">
        <f>IF($F19="J-Mups",VLOOKUP($A19,佐川入庫用!A:H,6,0),"")</f>
        <v/>
      </c>
      <c r="Q19" s="33" t="str">
        <f t="shared" si="5"/>
        <v/>
      </c>
      <c r="R19" s="21" t="str">
        <f>IF($F19="J-Mups",VLOOKUP($A19,佐川入庫用!A:I,9,0),"")</f>
        <v/>
      </c>
    </row>
    <row r="20" spans="1:18">
      <c r="A20" s="21">
        <v>19</v>
      </c>
      <c r="B20" s="34" t="str">
        <f>IF(D20&lt;&gt;"",VLOOKUP($A20,佐川入庫用!$A:$M,2),"")</f>
        <v/>
      </c>
      <c r="C20" s="21"/>
      <c r="D20" s="35" t="str">
        <f>VLOOKUP($A20,佐川入庫用!$A:$M,4)&amp;""</f>
        <v/>
      </c>
      <c r="E20" s="22" t="str">
        <f>IF(D20&lt;&gt;"",VLOOKUP($A20,佐川入庫用!$A:$M,5),"")</f>
        <v/>
      </c>
      <c r="F20" s="33" t="str">
        <f>VLOOKUP($A20,佐川入庫用!$A:$M,10)&amp;""</f>
        <v/>
      </c>
      <c r="G20" s="33" t="str">
        <f>VLOOKUP($A20,佐川入庫用!$A:$M,11)&amp;""</f>
        <v/>
      </c>
      <c r="H20" s="33" t="str">
        <f>VLOOKUP($A20,佐川入庫用!$A:$M,12)&amp;""</f>
        <v/>
      </c>
      <c r="J20" s="44" t="str">
        <f t="shared" si="0"/>
        <v/>
      </c>
      <c r="K20" s="33" t="str">
        <f t="shared" si="1"/>
        <v/>
      </c>
      <c r="L20" s="33" t="str">
        <f t="shared" si="2"/>
        <v/>
      </c>
      <c r="M20" s="33" t="str">
        <f t="shared" si="3"/>
        <v/>
      </c>
      <c r="N20" s="33" t="str">
        <f>IF($F20="J-Mups",VLOOKUP($B20,アルファベット!B:C,2,0),"")</f>
        <v/>
      </c>
      <c r="O20" s="33" t="str">
        <f t="shared" si="4"/>
        <v/>
      </c>
      <c r="P20" s="33" t="str">
        <f>IF($F20="J-Mups",VLOOKUP($A20,佐川入庫用!A:H,6,0),"")</f>
        <v/>
      </c>
      <c r="Q20" s="33" t="str">
        <f t="shared" si="5"/>
        <v/>
      </c>
      <c r="R20" s="21" t="str">
        <f>IF($F20="J-Mups",VLOOKUP($A20,佐川入庫用!A:I,9,0),"")</f>
        <v/>
      </c>
    </row>
    <row r="21" spans="1:18">
      <c r="A21" s="21">
        <v>20</v>
      </c>
      <c r="B21" s="34" t="str">
        <f>IF(D21&lt;&gt;"",VLOOKUP($A21,佐川入庫用!$A:$M,2),"")</f>
        <v/>
      </c>
      <c r="C21" s="21"/>
      <c r="D21" s="35" t="str">
        <f>VLOOKUP($A21,佐川入庫用!$A:$M,4)&amp;""</f>
        <v/>
      </c>
      <c r="E21" s="22" t="str">
        <f>IF(D21&lt;&gt;"",VLOOKUP($A21,佐川入庫用!$A:$M,5),"")</f>
        <v/>
      </c>
      <c r="F21" s="33" t="str">
        <f>VLOOKUP($A21,佐川入庫用!$A:$M,10)&amp;""</f>
        <v/>
      </c>
      <c r="G21" s="33" t="str">
        <f>VLOOKUP($A21,佐川入庫用!$A:$M,11)&amp;""</f>
        <v/>
      </c>
      <c r="H21" s="33" t="str">
        <f>VLOOKUP($A21,佐川入庫用!$A:$M,12)&amp;""</f>
        <v/>
      </c>
      <c r="J21" s="44" t="str">
        <f t="shared" si="0"/>
        <v/>
      </c>
      <c r="K21" s="33" t="str">
        <f t="shared" si="1"/>
        <v/>
      </c>
      <c r="L21" s="33" t="str">
        <f t="shared" si="2"/>
        <v/>
      </c>
      <c r="M21" s="33" t="str">
        <f t="shared" si="3"/>
        <v/>
      </c>
      <c r="N21" s="33" t="str">
        <f>IF($F21="J-Mups",VLOOKUP($B21,アルファベット!B:C,2,0),"")</f>
        <v/>
      </c>
      <c r="O21" s="33" t="str">
        <f t="shared" si="4"/>
        <v/>
      </c>
      <c r="P21" s="33" t="str">
        <f>IF($F21="J-Mups",VLOOKUP($A21,佐川入庫用!A:H,6,0),"")</f>
        <v/>
      </c>
      <c r="Q21" s="33" t="str">
        <f t="shared" si="5"/>
        <v/>
      </c>
      <c r="R21" s="21" t="str">
        <f>IF($F21="J-Mups",VLOOKUP($A21,佐川入庫用!A:I,9,0),"")</f>
        <v/>
      </c>
    </row>
    <row r="22" spans="1:18">
      <c r="A22" s="21">
        <v>21</v>
      </c>
      <c r="B22" s="34" t="str">
        <f>IF(D22&lt;&gt;"",VLOOKUP($A22,佐川入庫用!$A:$M,2),"")</f>
        <v/>
      </c>
      <c r="C22" s="21"/>
      <c r="D22" s="35" t="str">
        <f>VLOOKUP($A22,佐川入庫用!$A:$M,4)&amp;""</f>
        <v/>
      </c>
      <c r="E22" s="22" t="str">
        <f>IF(D22&lt;&gt;"",VLOOKUP($A22,佐川入庫用!$A:$M,5),"")</f>
        <v/>
      </c>
      <c r="F22" s="33" t="str">
        <f>VLOOKUP($A22,佐川入庫用!$A:$M,10)&amp;""</f>
        <v/>
      </c>
      <c r="G22" s="33" t="str">
        <f>VLOOKUP($A22,佐川入庫用!$A:$M,11)&amp;""</f>
        <v/>
      </c>
      <c r="H22" s="33" t="str">
        <f>VLOOKUP($A22,佐川入庫用!$A:$M,12)&amp;""</f>
        <v/>
      </c>
      <c r="J22" s="44" t="str">
        <f t="shared" si="0"/>
        <v/>
      </c>
      <c r="K22" s="33" t="str">
        <f t="shared" si="1"/>
        <v/>
      </c>
      <c r="L22" s="33" t="str">
        <f t="shared" si="2"/>
        <v/>
      </c>
      <c r="M22" s="33" t="str">
        <f t="shared" si="3"/>
        <v/>
      </c>
      <c r="N22" s="33" t="str">
        <f>IF($F22="J-Mups",VLOOKUP($B22,アルファベット!B:C,2,0),"")</f>
        <v/>
      </c>
      <c r="O22" s="33" t="str">
        <f t="shared" si="4"/>
        <v/>
      </c>
      <c r="P22" s="33" t="str">
        <f>IF($F22="J-Mups",VLOOKUP($A22,佐川入庫用!A:H,6,0),"")</f>
        <v/>
      </c>
      <c r="Q22" s="33" t="str">
        <f t="shared" si="5"/>
        <v/>
      </c>
      <c r="R22" s="21" t="str">
        <f>IF($F22="J-Mups",VLOOKUP($A22,佐川入庫用!A:I,9,0),"")</f>
        <v/>
      </c>
    </row>
    <row r="23" spans="1:18">
      <c r="A23" s="21">
        <v>22</v>
      </c>
      <c r="B23" s="34" t="str">
        <f>IF(D23&lt;&gt;"",VLOOKUP($A23,佐川入庫用!$A:$M,2),"")</f>
        <v/>
      </c>
      <c r="C23" s="21"/>
      <c r="D23" s="35" t="str">
        <f>VLOOKUP($A23,佐川入庫用!$A:$M,4)&amp;""</f>
        <v/>
      </c>
      <c r="E23" s="22" t="str">
        <f>IF(D23&lt;&gt;"",VLOOKUP($A23,佐川入庫用!$A:$M,5),"")</f>
        <v/>
      </c>
      <c r="F23" s="33" t="str">
        <f>VLOOKUP($A23,佐川入庫用!$A:$M,10)&amp;""</f>
        <v/>
      </c>
      <c r="G23" s="33" t="str">
        <f>VLOOKUP($A23,佐川入庫用!$A:$M,11)&amp;""</f>
        <v/>
      </c>
      <c r="H23" s="33" t="str">
        <f>VLOOKUP($A23,佐川入庫用!$A:$M,12)&amp;""</f>
        <v/>
      </c>
      <c r="J23" s="44" t="str">
        <f t="shared" si="0"/>
        <v/>
      </c>
      <c r="K23" s="33" t="str">
        <f t="shared" si="1"/>
        <v/>
      </c>
      <c r="L23" s="33" t="str">
        <f t="shared" si="2"/>
        <v/>
      </c>
      <c r="M23" s="33" t="str">
        <f t="shared" si="3"/>
        <v/>
      </c>
      <c r="N23" s="33" t="str">
        <f>IF($F23="J-Mups",VLOOKUP($B23,アルファベット!B:C,2,0),"")</f>
        <v/>
      </c>
      <c r="O23" s="33" t="str">
        <f t="shared" si="4"/>
        <v/>
      </c>
      <c r="P23" s="33" t="str">
        <f>IF($F23="J-Mups",VLOOKUP($A23,佐川入庫用!A:H,6,0),"")</f>
        <v/>
      </c>
      <c r="Q23" s="33" t="str">
        <f t="shared" si="5"/>
        <v/>
      </c>
      <c r="R23" s="21" t="str">
        <f>IF($F23="J-Mups",VLOOKUP($A23,佐川入庫用!A:I,9,0),"")</f>
        <v/>
      </c>
    </row>
    <row r="24" spans="1:18">
      <c r="A24" s="21">
        <v>23</v>
      </c>
      <c r="B24" s="34" t="str">
        <f>IF(D24&lt;&gt;"",VLOOKUP($A24,佐川入庫用!$A:$M,2),"")</f>
        <v/>
      </c>
      <c r="C24" s="21"/>
      <c r="D24" s="35" t="str">
        <f>VLOOKUP($A24,佐川入庫用!$A:$M,4)&amp;""</f>
        <v/>
      </c>
      <c r="E24" s="22" t="str">
        <f>IF(D24&lt;&gt;"",VLOOKUP($A24,佐川入庫用!$A:$M,5),"")</f>
        <v/>
      </c>
      <c r="F24" s="33" t="str">
        <f>VLOOKUP($A24,佐川入庫用!$A:$M,10)&amp;""</f>
        <v/>
      </c>
      <c r="G24" s="33" t="str">
        <f>VLOOKUP($A24,佐川入庫用!$A:$M,11)&amp;""</f>
        <v/>
      </c>
      <c r="H24" s="33" t="str">
        <f>VLOOKUP($A24,佐川入庫用!$A:$M,12)&amp;""</f>
        <v/>
      </c>
      <c r="J24" s="44" t="str">
        <f t="shared" si="0"/>
        <v/>
      </c>
      <c r="K24" s="33" t="str">
        <f t="shared" si="1"/>
        <v/>
      </c>
      <c r="L24" s="33" t="str">
        <f t="shared" si="2"/>
        <v/>
      </c>
      <c r="M24" s="33" t="str">
        <f t="shared" si="3"/>
        <v/>
      </c>
      <c r="N24" s="33" t="str">
        <f>IF($F24="J-Mups",VLOOKUP($B24,アルファベット!B:C,2,0),"")</f>
        <v/>
      </c>
      <c r="O24" s="33" t="str">
        <f t="shared" si="4"/>
        <v/>
      </c>
      <c r="P24" s="33" t="str">
        <f>IF($F24="J-Mups",VLOOKUP($A24,佐川入庫用!A:H,6,0),"")</f>
        <v/>
      </c>
      <c r="Q24" s="33" t="str">
        <f t="shared" si="5"/>
        <v/>
      </c>
      <c r="R24" s="21" t="str">
        <f>IF($F24="J-Mups",VLOOKUP($A24,佐川入庫用!A:I,9,0),"")</f>
        <v/>
      </c>
    </row>
    <row r="25" spans="1:18">
      <c r="A25" s="21">
        <v>24</v>
      </c>
      <c r="B25" s="34" t="str">
        <f>IF(D25&lt;&gt;"",VLOOKUP($A25,佐川入庫用!$A:$M,2),"")</f>
        <v/>
      </c>
      <c r="C25" s="21"/>
      <c r="D25" s="35" t="str">
        <f>VLOOKUP($A25,佐川入庫用!$A:$M,4)&amp;""</f>
        <v/>
      </c>
      <c r="E25" s="22" t="str">
        <f>IF(D25&lt;&gt;"",VLOOKUP($A25,佐川入庫用!$A:$M,5),"")</f>
        <v/>
      </c>
      <c r="F25" s="33" t="str">
        <f>VLOOKUP($A25,佐川入庫用!$A:$M,10)&amp;""</f>
        <v/>
      </c>
      <c r="G25" s="33" t="str">
        <f>VLOOKUP($A25,佐川入庫用!$A:$M,11)&amp;""</f>
        <v/>
      </c>
      <c r="H25" s="33" t="str">
        <f>VLOOKUP($A25,佐川入庫用!$A:$M,12)&amp;""</f>
        <v/>
      </c>
      <c r="J25" s="44" t="str">
        <f t="shared" si="0"/>
        <v/>
      </c>
      <c r="K25" s="33" t="str">
        <f t="shared" si="1"/>
        <v/>
      </c>
      <c r="L25" s="33" t="str">
        <f t="shared" si="2"/>
        <v/>
      </c>
      <c r="M25" s="33" t="str">
        <f t="shared" si="3"/>
        <v/>
      </c>
      <c r="N25" s="33" t="str">
        <f>IF($F25="J-Mups",VLOOKUP($B25,アルファベット!B:C,2,0),"")</f>
        <v/>
      </c>
      <c r="O25" s="33" t="str">
        <f t="shared" si="4"/>
        <v/>
      </c>
      <c r="P25" s="33" t="str">
        <f>IF($F25="J-Mups",VLOOKUP($A25,佐川入庫用!A:H,6,0),"")</f>
        <v/>
      </c>
      <c r="Q25" s="33" t="str">
        <f t="shared" si="5"/>
        <v/>
      </c>
      <c r="R25" s="21" t="str">
        <f>IF($F25="J-Mups",VLOOKUP($A25,佐川入庫用!A:I,9,0),"")</f>
        <v/>
      </c>
    </row>
    <row r="26" spans="1:18">
      <c r="A26" s="21">
        <v>25</v>
      </c>
      <c r="B26" s="34" t="str">
        <f>IF(D26&lt;&gt;"",VLOOKUP($A26,佐川入庫用!$A:$M,2),"")</f>
        <v/>
      </c>
      <c r="C26" s="21"/>
      <c r="D26" s="35" t="str">
        <f>VLOOKUP($A26,佐川入庫用!$A:$M,4)&amp;""</f>
        <v/>
      </c>
      <c r="E26" s="22" t="str">
        <f>IF(D26&lt;&gt;"",VLOOKUP($A26,佐川入庫用!$A:$M,5),"")</f>
        <v/>
      </c>
      <c r="F26" s="33" t="str">
        <f>VLOOKUP($A26,佐川入庫用!$A:$M,10)&amp;""</f>
        <v/>
      </c>
      <c r="G26" s="33" t="str">
        <f>VLOOKUP($A26,佐川入庫用!$A:$M,11)&amp;""</f>
        <v/>
      </c>
      <c r="H26" s="33" t="str">
        <f>VLOOKUP($A26,佐川入庫用!$A:$M,12)&amp;""</f>
        <v/>
      </c>
      <c r="J26" s="44" t="str">
        <f t="shared" si="0"/>
        <v/>
      </c>
      <c r="K26" s="33" t="str">
        <f t="shared" si="1"/>
        <v/>
      </c>
      <c r="L26" s="33" t="str">
        <f t="shared" si="2"/>
        <v/>
      </c>
      <c r="M26" s="33" t="str">
        <f t="shared" si="3"/>
        <v/>
      </c>
      <c r="N26" s="33" t="str">
        <f>IF($F26="J-Mups",VLOOKUP($B26,アルファベット!B:C,2,0),"")</f>
        <v/>
      </c>
      <c r="O26" s="33" t="str">
        <f t="shared" si="4"/>
        <v/>
      </c>
      <c r="P26" s="33" t="str">
        <f>IF($F26="J-Mups",VLOOKUP($A26,佐川入庫用!A:H,6,0),"")</f>
        <v/>
      </c>
      <c r="Q26" s="33" t="str">
        <f t="shared" si="5"/>
        <v/>
      </c>
      <c r="R26" s="21" t="str">
        <f>IF($F26="J-Mups",VLOOKUP($A26,佐川入庫用!A:I,9,0),"")</f>
        <v/>
      </c>
    </row>
    <row r="27" spans="1:18">
      <c r="A27" s="21">
        <v>26</v>
      </c>
      <c r="B27" s="34" t="str">
        <f>IF(D27&lt;&gt;"",VLOOKUP($A27,佐川入庫用!$A:$M,2),"")</f>
        <v/>
      </c>
      <c r="C27" s="21"/>
      <c r="D27" s="35" t="str">
        <f>VLOOKUP($A27,佐川入庫用!$A:$M,4)&amp;""</f>
        <v/>
      </c>
      <c r="E27" s="22" t="str">
        <f>IF(D27&lt;&gt;"",VLOOKUP($A27,佐川入庫用!$A:$M,5),"")</f>
        <v/>
      </c>
      <c r="F27" s="33" t="str">
        <f>VLOOKUP($A27,佐川入庫用!$A:$M,10)&amp;""</f>
        <v/>
      </c>
      <c r="G27" s="33" t="str">
        <f>VLOOKUP($A27,佐川入庫用!$A:$M,11)&amp;""</f>
        <v/>
      </c>
      <c r="H27" s="33" t="str">
        <f>VLOOKUP($A27,佐川入庫用!$A:$M,12)&amp;""</f>
        <v/>
      </c>
      <c r="J27" s="44" t="str">
        <f t="shared" si="0"/>
        <v/>
      </c>
      <c r="K27" s="33" t="str">
        <f t="shared" si="1"/>
        <v/>
      </c>
      <c r="L27" s="33" t="str">
        <f t="shared" si="2"/>
        <v/>
      </c>
      <c r="M27" s="33" t="str">
        <f t="shared" si="3"/>
        <v/>
      </c>
      <c r="N27" s="33" t="str">
        <f>IF($F27="J-Mups",VLOOKUP($B27,アルファベット!B:C,2,0),"")</f>
        <v/>
      </c>
      <c r="O27" s="33" t="str">
        <f t="shared" si="4"/>
        <v/>
      </c>
      <c r="P27" s="33" t="str">
        <f>IF($F27="J-Mups",VLOOKUP($A27,佐川入庫用!A:H,6,0),"")</f>
        <v/>
      </c>
      <c r="Q27" s="33" t="str">
        <f t="shared" si="5"/>
        <v/>
      </c>
      <c r="R27" s="21" t="str">
        <f>IF($F27="J-Mups",VLOOKUP($A27,佐川入庫用!A:I,9,0),"")</f>
        <v/>
      </c>
    </row>
    <row r="28" spans="1:18">
      <c r="A28" s="21">
        <v>27</v>
      </c>
      <c r="B28" s="34" t="str">
        <f>IF(D28&lt;&gt;"",VLOOKUP($A28,佐川入庫用!$A:$M,2),"")</f>
        <v/>
      </c>
      <c r="C28" s="21"/>
      <c r="D28" s="35" t="str">
        <f>VLOOKUP($A28,佐川入庫用!$A:$M,4)&amp;""</f>
        <v/>
      </c>
      <c r="E28" s="22" t="str">
        <f>IF(D28&lt;&gt;"",VLOOKUP($A28,佐川入庫用!$A:$M,5),"")</f>
        <v/>
      </c>
      <c r="F28" s="33" t="str">
        <f>VLOOKUP($A28,佐川入庫用!$A:$M,10)&amp;""</f>
        <v/>
      </c>
      <c r="G28" s="33" t="str">
        <f>VLOOKUP($A28,佐川入庫用!$A:$M,11)&amp;""</f>
        <v/>
      </c>
      <c r="H28" s="33" t="str">
        <f>VLOOKUP($A28,佐川入庫用!$A:$M,12)&amp;""</f>
        <v/>
      </c>
      <c r="J28" s="44" t="str">
        <f t="shared" si="0"/>
        <v/>
      </c>
      <c r="K28" s="33" t="str">
        <f t="shared" si="1"/>
        <v/>
      </c>
      <c r="L28" s="33" t="str">
        <f t="shared" si="2"/>
        <v/>
      </c>
      <c r="M28" s="33" t="str">
        <f t="shared" si="3"/>
        <v/>
      </c>
      <c r="N28" s="33" t="str">
        <f>IF($F28="J-Mups",VLOOKUP($B28,アルファベット!B:C,2,0),"")</f>
        <v/>
      </c>
      <c r="O28" s="33" t="str">
        <f t="shared" si="4"/>
        <v/>
      </c>
      <c r="P28" s="33" t="str">
        <f>IF($F28="J-Mups",VLOOKUP($A28,佐川入庫用!A:H,6,0),"")</f>
        <v/>
      </c>
      <c r="Q28" s="33" t="str">
        <f t="shared" si="5"/>
        <v/>
      </c>
      <c r="R28" s="21" t="str">
        <f>IF($F28="J-Mups",VLOOKUP($A28,佐川入庫用!A:I,9,0),"")</f>
        <v/>
      </c>
    </row>
    <row r="29" spans="1:18">
      <c r="A29" s="21">
        <v>28</v>
      </c>
      <c r="B29" s="34" t="str">
        <f>IF(D29&lt;&gt;"",VLOOKUP($A29,佐川入庫用!$A:$M,2),"")</f>
        <v/>
      </c>
      <c r="C29" s="21"/>
      <c r="D29" s="35" t="str">
        <f>VLOOKUP($A29,佐川入庫用!$A:$M,4)&amp;""</f>
        <v/>
      </c>
      <c r="E29" s="22" t="str">
        <f>IF(D29&lt;&gt;"",VLOOKUP($A29,佐川入庫用!$A:$M,5),"")</f>
        <v/>
      </c>
      <c r="F29" s="33" t="str">
        <f>VLOOKUP($A29,佐川入庫用!$A:$M,10)&amp;""</f>
        <v/>
      </c>
      <c r="G29" s="33" t="str">
        <f>VLOOKUP($A29,佐川入庫用!$A:$M,11)&amp;""</f>
        <v/>
      </c>
      <c r="H29" s="33" t="str">
        <f>VLOOKUP($A29,佐川入庫用!$A:$M,12)&amp;""</f>
        <v/>
      </c>
      <c r="J29" s="44" t="str">
        <f t="shared" si="0"/>
        <v/>
      </c>
      <c r="K29" s="33" t="str">
        <f t="shared" si="1"/>
        <v/>
      </c>
      <c r="L29" s="33" t="str">
        <f t="shared" si="2"/>
        <v/>
      </c>
      <c r="M29" s="33" t="str">
        <f t="shared" si="3"/>
        <v/>
      </c>
      <c r="N29" s="33" t="str">
        <f>IF($F29="J-Mups",VLOOKUP($B29,アルファベット!B:C,2,0),"")</f>
        <v/>
      </c>
      <c r="O29" s="33" t="str">
        <f t="shared" si="4"/>
        <v/>
      </c>
      <c r="P29" s="33" t="str">
        <f>IF($F29="J-Mups",VLOOKUP($A29,佐川入庫用!A:H,6,0),"")</f>
        <v/>
      </c>
      <c r="Q29" s="33" t="str">
        <f t="shared" si="5"/>
        <v/>
      </c>
      <c r="R29" s="21" t="str">
        <f>IF($F29="J-Mups",VLOOKUP($A29,佐川入庫用!A:I,9,0),"")</f>
        <v/>
      </c>
    </row>
    <row r="30" spans="1:18">
      <c r="A30" s="21">
        <v>29</v>
      </c>
      <c r="B30" s="34" t="str">
        <f>IF(D30&lt;&gt;"",VLOOKUP($A30,佐川入庫用!$A:$M,2),"")</f>
        <v/>
      </c>
      <c r="C30" s="21"/>
      <c r="D30" s="35" t="str">
        <f>VLOOKUP($A30,佐川入庫用!$A:$M,4)&amp;""</f>
        <v/>
      </c>
      <c r="E30" s="22" t="str">
        <f>IF(D30&lt;&gt;"",VLOOKUP($A30,佐川入庫用!$A:$M,5),"")</f>
        <v/>
      </c>
      <c r="F30" s="33" t="str">
        <f>VLOOKUP($A30,佐川入庫用!$A:$M,10)&amp;""</f>
        <v/>
      </c>
      <c r="G30" s="33" t="str">
        <f>VLOOKUP($A30,佐川入庫用!$A:$M,11)&amp;""</f>
        <v/>
      </c>
      <c r="H30" s="33" t="str">
        <f>VLOOKUP($A30,佐川入庫用!$A:$M,12)&amp;""</f>
        <v/>
      </c>
      <c r="J30" s="44" t="str">
        <f t="shared" si="0"/>
        <v/>
      </c>
      <c r="K30" s="33" t="str">
        <f t="shared" si="1"/>
        <v/>
      </c>
      <c r="L30" s="33" t="str">
        <f t="shared" si="2"/>
        <v/>
      </c>
      <c r="M30" s="33" t="str">
        <f t="shared" si="3"/>
        <v/>
      </c>
      <c r="N30" s="33" t="str">
        <f>IF($F30="J-Mups",VLOOKUP($B30,アルファベット!B:C,2,0),"")</f>
        <v/>
      </c>
      <c r="O30" s="33" t="str">
        <f t="shared" si="4"/>
        <v/>
      </c>
      <c r="P30" s="33" t="str">
        <f>IF($F30="J-Mups",VLOOKUP($A30,佐川入庫用!A:H,6,0),"")</f>
        <v/>
      </c>
      <c r="Q30" s="33" t="str">
        <f t="shared" si="5"/>
        <v/>
      </c>
      <c r="R30" s="21" t="str">
        <f>IF($F30="J-Mups",VLOOKUP($A30,佐川入庫用!A:I,9,0),"")</f>
        <v/>
      </c>
    </row>
    <row r="31" spans="1:18">
      <c r="A31" s="21">
        <v>30</v>
      </c>
      <c r="B31" s="34" t="str">
        <f>IF(D31&lt;&gt;"",VLOOKUP($A31,佐川入庫用!$A:$M,2),"")</f>
        <v/>
      </c>
      <c r="C31" s="21"/>
      <c r="D31" s="35" t="str">
        <f>VLOOKUP($A31,佐川入庫用!$A:$M,4)&amp;""</f>
        <v/>
      </c>
      <c r="E31" s="22" t="str">
        <f>IF(D31&lt;&gt;"",VLOOKUP($A31,佐川入庫用!$A:$M,5),"")</f>
        <v/>
      </c>
      <c r="F31" s="33" t="str">
        <f>VLOOKUP($A31,佐川入庫用!$A:$M,10)&amp;""</f>
        <v/>
      </c>
      <c r="G31" s="33" t="str">
        <f>VLOOKUP($A31,佐川入庫用!$A:$M,11)&amp;""</f>
        <v/>
      </c>
      <c r="H31" s="33" t="str">
        <f>VLOOKUP($A31,佐川入庫用!$A:$M,12)&amp;""</f>
        <v/>
      </c>
      <c r="J31" s="44" t="str">
        <f t="shared" si="0"/>
        <v/>
      </c>
      <c r="K31" s="33" t="str">
        <f t="shared" si="1"/>
        <v/>
      </c>
      <c r="L31" s="33" t="str">
        <f t="shared" si="2"/>
        <v/>
      </c>
      <c r="M31" s="33" t="str">
        <f t="shared" si="3"/>
        <v/>
      </c>
      <c r="N31" s="33" t="str">
        <f>IF($F31="J-Mups",VLOOKUP($B31,アルファベット!B:C,2,0),"")</f>
        <v/>
      </c>
      <c r="O31" s="33" t="str">
        <f t="shared" si="4"/>
        <v/>
      </c>
      <c r="P31" s="33" t="str">
        <f>IF($F31="J-Mups",VLOOKUP($A31,佐川入庫用!A:H,6,0),"")</f>
        <v/>
      </c>
      <c r="Q31" s="33" t="str">
        <f t="shared" si="5"/>
        <v/>
      </c>
      <c r="R31" s="21" t="str">
        <f>IF($F31="J-Mups",VLOOKUP($A31,佐川入庫用!A:I,9,0),"")</f>
        <v/>
      </c>
    </row>
    <row r="32" spans="1:18">
      <c r="A32" s="21">
        <v>31</v>
      </c>
      <c r="B32" s="34" t="str">
        <f>IF(D32&lt;&gt;"",VLOOKUP($A32,佐川入庫用!$A:$M,2),"")</f>
        <v/>
      </c>
      <c r="C32" s="21"/>
      <c r="D32" s="35" t="str">
        <f>VLOOKUP($A32,佐川入庫用!$A:$M,4)&amp;""</f>
        <v/>
      </c>
      <c r="E32" s="22" t="str">
        <f>IF(D32&lt;&gt;"",VLOOKUP($A32,佐川入庫用!$A:$M,5),"")</f>
        <v/>
      </c>
      <c r="F32" s="33" t="str">
        <f>VLOOKUP($A32,佐川入庫用!$A:$M,10)&amp;""</f>
        <v/>
      </c>
      <c r="G32" s="33" t="str">
        <f>VLOOKUP($A32,佐川入庫用!$A:$M,11)&amp;""</f>
        <v/>
      </c>
      <c r="H32" s="33" t="str">
        <f>VLOOKUP($A32,佐川入庫用!$A:$M,12)&amp;""</f>
        <v/>
      </c>
      <c r="J32" s="44" t="str">
        <f t="shared" si="0"/>
        <v/>
      </c>
      <c r="K32" s="33" t="str">
        <f t="shared" si="1"/>
        <v/>
      </c>
      <c r="L32" s="33" t="str">
        <f t="shared" si="2"/>
        <v/>
      </c>
      <c r="M32" s="33" t="str">
        <f t="shared" si="3"/>
        <v/>
      </c>
      <c r="N32" s="33" t="str">
        <f>IF($F32="J-Mups",VLOOKUP($B32,アルファベット!B:C,2,0),"")</f>
        <v/>
      </c>
      <c r="O32" s="33" t="str">
        <f t="shared" si="4"/>
        <v/>
      </c>
      <c r="P32" s="33" t="str">
        <f>IF($F32="J-Mups",VLOOKUP($A32,佐川入庫用!A:H,6,0),"")</f>
        <v/>
      </c>
      <c r="Q32" s="33" t="str">
        <f t="shared" si="5"/>
        <v/>
      </c>
      <c r="R32" s="21" t="str">
        <f>IF($F32="J-Mups",VLOOKUP($A32,佐川入庫用!A:I,9,0),"")</f>
        <v/>
      </c>
    </row>
    <row r="33" spans="1:18">
      <c r="A33" s="21">
        <v>32</v>
      </c>
      <c r="B33" s="34" t="str">
        <f>IF(D33&lt;&gt;"",VLOOKUP($A33,佐川入庫用!$A:$M,2),"")</f>
        <v/>
      </c>
      <c r="C33" s="21"/>
      <c r="D33" s="35" t="str">
        <f>VLOOKUP($A33,佐川入庫用!$A:$M,4)&amp;""</f>
        <v/>
      </c>
      <c r="E33" s="22" t="str">
        <f>IF(D33&lt;&gt;"",VLOOKUP($A33,佐川入庫用!$A:$M,5),"")</f>
        <v/>
      </c>
      <c r="F33" s="33" t="str">
        <f>VLOOKUP($A33,佐川入庫用!$A:$M,10)&amp;""</f>
        <v/>
      </c>
      <c r="G33" s="33" t="str">
        <f>VLOOKUP($A33,佐川入庫用!$A:$M,11)&amp;""</f>
        <v/>
      </c>
      <c r="H33" s="33" t="str">
        <f>VLOOKUP($A33,佐川入庫用!$A:$M,12)&amp;""</f>
        <v/>
      </c>
      <c r="J33" s="44" t="str">
        <f t="shared" si="0"/>
        <v/>
      </c>
      <c r="K33" s="33" t="str">
        <f t="shared" si="1"/>
        <v/>
      </c>
      <c r="L33" s="33" t="str">
        <f t="shared" si="2"/>
        <v/>
      </c>
      <c r="M33" s="33" t="str">
        <f t="shared" si="3"/>
        <v/>
      </c>
      <c r="N33" s="33" t="str">
        <f>IF($F33="J-Mups",VLOOKUP($B33,アルファベット!B:C,2,0),"")</f>
        <v/>
      </c>
      <c r="O33" s="33" t="str">
        <f t="shared" si="4"/>
        <v/>
      </c>
      <c r="P33" s="33" t="str">
        <f>IF($F33="J-Mups",VLOOKUP($A33,佐川入庫用!A:H,6,0),"")</f>
        <v/>
      </c>
      <c r="Q33" s="33" t="str">
        <f t="shared" si="5"/>
        <v/>
      </c>
      <c r="R33" s="21" t="str">
        <f>IF($F33="J-Mups",VLOOKUP($A33,佐川入庫用!A:I,9,0),"")</f>
        <v/>
      </c>
    </row>
    <row r="34" spans="1:18">
      <c r="A34" s="21">
        <v>33</v>
      </c>
      <c r="B34" s="34" t="str">
        <f>IF(D34&lt;&gt;"",VLOOKUP($A34,佐川入庫用!$A:$M,2),"")</f>
        <v/>
      </c>
      <c r="C34" s="21"/>
      <c r="D34" s="35" t="str">
        <f>VLOOKUP($A34,佐川入庫用!$A:$M,4)&amp;""</f>
        <v/>
      </c>
      <c r="E34" s="22" t="str">
        <f>IF(D34&lt;&gt;"",VLOOKUP($A34,佐川入庫用!$A:$M,5),"")</f>
        <v/>
      </c>
      <c r="F34" s="33" t="str">
        <f>VLOOKUP($A34,佐川入庫用!$A:$M,10)&amp;""</f>
        <v/>
      </c>
      <c r="G34" s="33" t="str">
        <f>VLOOKUP($A34,佐川入庫用!$A:$M,11)&amp;""</f>
        <v/>
      </c>
      <c r="H34" s="33" t="str">
        <f>VLOOKUP($A34,佐川入庫用!$A:$M,12)&amp;""</f>
        <v/>
      </c>
      <c r="J34" s="44" t="str">
        <f t="shared" si="0"/>
        <v/>
      </c>
      <c r="K34" s="33" t="str">
        <f t="shared" si="1"/>
        <v/>
      </c>
      <c r="L34" s="33" t="str">
        <f t="shared" si="2"/>
        <v/>
      </c>
      <c r="M34" s="33" t="str">
        <f t="shared" si="3"/>
        <v/>
      </c>
      <c r="N34" s="33" t="str">
        <f>IF($F34="J-Mups",VLOOKUP($B34,アルファベット!B:C,2,0),"")</f>
        <v/>
      </c>
      <c r="O34" s="33" t="str">
        <f t="shared" si="4"/>
        <v/>
      </c>
      <c r="P34" s="33" t="str">
        <f>IF($F34="J-Mups",VLOOKUP($A34,佐川入庫用!A:H,6,0),"")</f>
        <v/>
      </c>
      <c r="Q34" s="33" t="str">
        <f t="shared" si="5"/>
        <v/>
      </c>
      <c r="R34" s="21" t="str">
        <f>IF($F34="J-Mups",VLOOKUP($A34,佐川入庫用!A:I,9,0),"")</f>
        <v/>
      </c>
    </row>
    <row r="35" spans="1:18">
      <c r="A35" s="21">
        <v>34</v>
      </c>
      <c r="B35" s="34" t="str">
        <f>IF(D35&lt;&gt;"",VLOOKUP($A35,佐川入庫用!$A:$M,2),"")</f>
        <v/>
      </c>
      <c r="C35" s="21"/>
      <c r="D35" s="35" t="str">
        <f>VLOOKUP($A35,佐川入庫用!$A:$M,4)&amp;""</f>
        <v/>
      </c>
      <c r="E35" s="22" t="str">
        <f>IF(D35&lt;&gt;"",VLOOKUP($A35,佐川入庫用!$A:$M,5),"")</f>
        <v/>
      </c>
      <c r="F35" s="33" t="str">
        <f>VLOOKUP($A35,佐川入庫用!$A:$M,10)&amp;""</f>
        <v/>
      </c>
      <c r="G35" s="33" t="str">
        <f>VLOOKUP($A35,佐川入庫用!$A:$M,11)&amp;""</f>
        <v/>
      </c>
      <c r="H35" s="33" t="str">
        <f>VLOOKUP($A35,佐川入庫用!$A:$M,12)&amp;""</f>
        <v/>
      </c>
      <c r="J35" s="44" t="str">
        <f t="shared" si="0"/>
        <v/>
      </c>
      <c r="K35" s="33" t="str">
        <f t="shared" si="1"/>
        <v/>
      </c>
      <c r="L35" s="33" t="str">
        <f t="shared" si="2"/>
        <v/>
      </c>
      <c r="M35" s="33" t="str">
        <f t="shared" si="3"/>
        <v/>
      </c>
      <c r="N35" s="33" t="str">
        <f>IF($F35="J-Mups",VLOOKUP($B35,アルファベット!B:C,2,0),"")</f>
        <v/>
      </c>
      <c r="O35" s="33" t="str">
        <f t="shared" si="4"/>
        <v/>
      </c>
      <c r="P35" s="33" t="str">
        <f>IF($F35="J-Mups",VLOOKUP($A35,佐川入庫用!A:H,6,0),"")</f>
        <v/>
      </c>
      <c r="Q35" s="33" t="str">
        <f t="shared" si="5"/>
        <v/>
      </c>
      <c r="R35" s="21" t="str">
        <f>IF($F35="J-Mups",VLOOKUP($A35,佐川入庫用!A:I,9,0),"")</f>
        <v/>
      </c>
    </row>
    <row r="36" spans="1:18">
      <c r="A36" s="21">
        <v>35</v>
      </c>
      <c r="B36" s="34" t="str">
        <f>IF(D36&lt;&gt;"",VLOOKUP($A36,佐川入庫用!$A:$M,2),"")</f>
        <v/>
      </c>
      <c r="C36" s="21"/>
      <c r="D36" s="35" t="str">
        <f>VLOOKUP($A36,佐川入庫用!$A:$M,4)&amp;""</f>
        <v/>
      </c>
      <c r="E36" s="22" t="str">
        <f>IF(D36&lt;&gt;"",VLOOKUP($A36,佐川入庫用!$A:$M,5),"")</f>
        <v/>
      </c>
      <c r="F36" s="33" t="str">
        <f>VLOOKUP($A36,佐川入庫用!$A:$M,10)&amp;""</f>
        <v/>
      </c>
      <c r="G36" s="33" t="str">
        <f>VLOOKUP($A36,佐川入庫用!$A:$M,11)&amp;""</f>
        <v/>
      </c>
      <c r="H36" s="33" t="str">
        <f>VLOOKUP($A36,佐川入庫用!$A:$M,12)&amp;""</f>
        <v/>
      </c>
      <c r="J36" s="44" t="str">
        <f t="shared" si="0"/>
        <v/>
      </c>
      <c r="K36" s="33" t="str">
        <f t="shared" si="1"/>
        <v/>
      </c>
      <c r="L36" s="33" t="str">
        <f t="shared" si="2"/>
        <v/>
      </c>
      <c r="M36" s="33" t="str">
        <f t="shared" si="3"/>
        <v/>
      </c>
      <c r="N36" s="33" t="str">
        <f>IF($F36="J-Mups",VLOOKUP($B36,アルファベット!B:C,2,0),"")</f>
        <v/>
      </c>
      <c r="O36" s="33" t="str">
        <f t="shared" si="4"/>
        <v/>
      </c>
      <c r="P36" s="33" t="str">
        <f>IF($F36="J-Mups",VLOOKUP($A36,佐川入庫用!A:H,6,0),"")</f>
        <v/>
      </c>
      <c r="Q36" s="33" t="str">
        <f t="shared" si="5"/>
        <v/>
      </c>
      <c r="R36" s="21" t="str">
        <f>IF($F36="J-Mups",VLOOKUP($A36,佐川入庫用!A:I,9,0),"")</f>
        <v/>
      </c>
    </row>
    <row r="37" spans="1:18">
      <c r="A37" s="21">
        <v>36</v>
      </c>
      <c r="B37" s="34" t="str">
        <f>IF(D37&lt;&gt;"",VLOOKUP($A37,佐川入庫用!$A:$M,2),"")</f>
        <v/>
      </c>
      <c r="C37" s="21"/>
      <c r="D37" s="35" t="str">
        <f>VLOOKUP($A37,佐川入庫用!$A:$M,4)&amp;""</f>
        <v/>
      </c>
      <c r="E37" s="22" t="str">
        <f>IF(D37&lt;&gt;"",VLOOKUP($A37,佐川入庫用!$A:$M,5),"")</f>
        <v/>
      </c>
      <c r="F37" s="33" t="str">
        <f>VLOOKUP($A37,佐川入庫用!$A:$M,10)&amp;""</f>
        <v/>
      </c>
      <c r="G37" s="33" t="str">
        <f>VLOOKUP($A37,佐川入庫用!$A:$M,11)&amp;""</f>
        <v/>
      </c>
      <c r="H37" s="33" t="str">
        <f>VLOOKUP($A37,佐川入庫用!$A:$M,12)&amp;""</f>
        <v/>
      </c>
      <c r="J37" s="44" t="str">
        <f t="shared" si="0"/>
        <v/>
      </c>
      <c r="K37" s="33" t="str">
        <f t="shared" si="1"/>
        <v/>
      </c>
      <c r="L37" s="33" t="str">
        <f t="shared" si="2"/>
        <v/>
      </c>
      <c r="M37" s="33" t="str">
        <f t="shared" si="3"/>
        <v/>
      </c>
      <c r="N37" s="33" t="str">
        <f>IF($F37="J-Mups",VLOOKUP($B37,アルファベット!B:C,2,0),"")</f>
        <v/>
      </c>
      <c r="O37" s="33" t="str">
        <f t="shared" si="4"/>
        <v/>
      </c>
      <c r="P37" s="33" t="str">
        <f>IF($F37="J-Mups",VLOOKUP($A37,佐川入庫用!A:H,6,0),"")</f>
        <v/>
      </c>
      <c r="Q37" s="33" t="str">
        <f t="shared" si="5"/>
        <v/>
      </c>
      <c r="R37" s="21" t="str">
        <f>IF($F37="J-Mups",VLOOKUP($A37,佐川入庫用!A:I,9,0),"")</f>
        <v/>
      </c>
    </row>
    <row r="38" spans="1:18">
      <c r="A38" s="21">
        <v>37</v>
      </c>
      <c r="B38" s="34" t="str">
        <f>IF(D38&lt;&gt;"",VLOOKUP($A38,佐川入庫用!$A:$M,2),"")</f>
        <v/>
      </c>
      <c r="C38" s="21"/>
      <c r="D38" s="35" t="str">
        <f>VLOOKUP($A38,佐川入庫用!$A:$M,4)&amp;""</f>
        <v/>
      </c>
      <c r="E38" s="22" t="str">
        <f>IF(D38&lt;&gt;"",VLOOKUP($A38,佐川入庫用!$A:$M,5),"")</f>
        <v/>
      </c>
      <c r="F38" s="33" t="str">
        <f>VLOOKUP($A38,佐川入庫用!$A:$M,10)&amp;""</f>
        <v/>
      </c>
      <c r="G38" s="33" t="str">
        <f>VLOOKUP($A38,佐川入庫用!$A:$M,11)&amp;""</f>
        <v/>
      </c>
      <c r="H38" s="33" t="str">
        <f>VLOOKUP($A38,佐川入庫用!$A:$M,12)&amp;""</f>
        <v/>
      </c>
      <c r="J38" s="44" t="str">
        <f t="shared" si="0"/>
        <v/>
      </c>
      <c r="K38" s="33" t="str">
        <f t="shared" si="1"/>
        <v/>
      </c>
      <c r="L38" s="33" t="str">
        <f t="shared" si="2"/>
        <v/>
      </c>
      <c r="M38" s="33" t="str">
        <f t="shared" si="3"/>
        <v/>
      </c>
      <c r="N38" s="33" t="str">
        <f>IF($F38="J-Mups",VLOOKUP($B38,アルファベット!B:C,2,0),"")</f>
        <v/>
      </c>
      <c r="O38" s="33" t="str">
        <f t="shared" si="4"/>
        <v/>
      </c>
      <c r="P38" s="33" t="str">
        <f>IF($F38="J-Mups",VLOOKUP($A38,佐川入庫用!A:H,6,0),"")</f>
        <v/>
      </c>
      <c r="Q38" s="33" t="str">
        <f t="shared" si="5"/>
        <v/>
      </c>
      <c r="R38" s="21" t="str">
        <f>IF($F38="J-Mups",VLOOKUP($A38,佐川入庫用!A:I,9,0),"")</f>
        <v/>
      </c>
    </row>
    <row r="39" spans="1:18">
      <c r="A39" s="21">
        <v>38</v>
      </c>
      <c r="B39" s="34" t="str">
        <f>IF(D39&lt;&gt;"",VLOOKUP($A39,佐川入庫用!$A:$M,2),"")</f>
        <v/>
      </c>
      <c r="C39" s="21"/>
      <c r="D39" s="35" t="str">
        <f>VLOOKUP($A39,佐川入庫用!$A:$M,4)&amp;""</f>
        <v/>
      </c>
      <c r="E39" s="22" t="str">
        <f>IF(D39&lt;&gt;"",VLOOKUP($A39,佐川入庫用!$A:$M,5),"")</f>
        <v/>
      </c>
      <c r="F39" s="33" t="str">
        <f>VLOOKUP($A39,佐川入庫用!$A:$M,10)&amp;""</f>
        <v/>
      </c>
      <c r="G39" s="33" t="str">
        <f>VLOOKUP($A39,佐川入庫用!$A:$M,11)&amp;""</f>
        <v/>
      </c>
      <c r="H39" s="33" t="str">
        <f>VLOOKUP($A39,佐川入庫用!$A:$M,12)&amp;""</f>
        <v/>
      </c>
      <c r="J39" s="44" t="str">
        <f t="shared" si="0"/>
        <v/>
      </c>
      <c r="K39" s="33" t="str">
        <f t="shared" si="1"/>
        <v/>
      </c>
      <c r="L39" s="33" t="str">
        <f t="shared" si="2"/>
        <v/>
      </c>
      <c r="M39" s="33" t="str">
        <f t="shared" si="3"/>
        <v/>
      </c>
      <c r="N39" s="33" t="str">
        <f>IF($F39="J-Mups",VLOOKUP($B39,アルファベット!B:C,2,0),"")</f>
        <v/>
      </c>
      <c r="O39" s="33" t="str">
        <f t="shared" si="4"/>
        <v/>
      </c>
      <c r="P39" s="33" t="str">
        <f>IF($F39="J-Mups",VLOOKUP($A39,佐川入庫用!A:H,6,0),"")</f>
        <v/>
      </c>
      <c r="Q39" s="33" t="str">
        <f t="shared" si="5"/>
        <v/>
      </c>
      <c r="R39" s="21" t="str">
        <f>IF($F39="J-Mups",VLOOKUP($A39,佐川入庫用!A:I,9,0),"")</f>
        <v/>
      </c>
    </row>
    <row r="40" spans="1:18">
      <c r="A40" s="21">
        <v>39</v>
      </c>
      <c r="B40" s="34" t="str">
        <f>IF(D40&lt;&gt;"",VLOOKUP($A40,佐川入庫用!$A:$M,2),"")</f>
        <v/>
      </c>
      <c r="C40" s="21"/>
      <c r="D40" s="35" t="str">
        <f>VLOOKUP($A40,佐川入庫用!$A:$M,4)&amp;""</f>
        <v/>
      </c>
      <c r="E40" s="22" t="str">
        <f>IF(D40&lt;&gt;"",VLOOKUP($A40,佐川入庫用!$A:$M,5),"")</f>
        <v/>
      </c>
      <c r="F40" s="33" t="str">
        <f>VLOOKUP($A40,佐川入庫用!$A:$M,10)&amp;""</f>
        <v/>
      </c>
      <c r="G40" s="33" t="str">
        <f>VLOOKUP($A40,佐川入庫用!$A:$M,11)&amp;""</f>
        <v/>
      </c>
      <c r="H40" s="33" t="str">
        <f>VLOOKUP($A40,佐川入庫用!$A:$M,12)&amp;""</f>
        <v/>
      </c>
      <c r="J40" s="44" t="str">
        <f t="shared" si="0"/>
        <v/>
      </c>
      <c r="K40" s="33" t="str">
        <f t="shared" si="1"/>
        <v/>
      </c>
      <c r="L40" s="33" t="str">
        <f t="shared" si="2"/>
        <v/>
      </c>
      <c r="M40" s="33" t="str">
        <f t="shared" si="3"/>
        <v/>
      </c>
      <c r="N40" s="33" t="str">
        <f>IF($F40="J-Mups",VLOOKUP($B40,アルファベット!B:C,2,0),"")</f>
        <v/>
      </c>
      <c r="O40" s="33" t="str">
        <f t="shared" si="4"/>
        <v/>
      </c>
      <c r="P40" s="33" t="str">
        <f>IF($F40="J-Mups",VLOOKUP($A40,佐川入庫用!A:H,6,0),"")</f>
        <v/>
      </c>
      <c r="Q40" s="33" t="str">
        <f t="shared" si="5"/>
        <v/>
      </c>
      <c r="R40" s="21" t="str">
        <f>IF($F40="J-Mups",VLOOKUP($A40,佐川入庫用!A:I,9,0),"")</f>
        <v/>
      </c>
    </row>
    <row r="41" spans="1:18">
      <c r="A41" s="21">
        <v>40</v>
      </c>
      <c r="B41" s="34" t="str">
        <f>IF(D41&lt;&gt;"",VLOOKUP($A41,佐川入庫用!$A:$M,2),"")</f>
        <v/>
      </c>
      <c r="C41" s="21"/>
      <c r="D41" s="35" t="str">
        <f>VLOOKUP($A41,佐川入庫用!$A:$M,4)&amp;""</f>
        <v/>
      </c>
      <c r="E41" s="22" t="str">
        <f>IF(D41&lt;&gt;"",VLOOKUP($A41,佐川入庫用!$A:$M,5),"")</f>
        <v/>
      </c>
      <c r="F41" s="33" t="str">
        <f>VLOOKUP($A41,佐川入庫用!$A:$M,10)&amp;""</f>
        <v/>
      </c>
      <c r="G41" s="33" t="str">
        <f>VLOOKUP($A41,佐川入庫用!$A:$M,11)&amp;""</f>
        <v/>
      </c>
      <c r="H41" s="33" t="str">
        <f>VLOOKUP($A41,佐川入庫用!$A:$M,12)&amp;""</f>
        <v/>
      </c>
      <c r="J41" s="44" t="str">
        <f t="shared" si="0"/>
        <v/>
      </c>
      <c r="K41" s="33" t="str">
        <f t="shared" si="1"/>
        <v/>
      </c>
      <c r="L41" s="33" t="str">
        <f t="shared" si="2"/>
        <v/>
      </c>
      <c r="M41" s="33" t="str">
        <f t="shared" si="3"/>
        <v/>
      </c>
      <c r="N41" s="33" t="str">
        <f>IF($F41="J-Mups",VLOOKUP($B41,アルファベット!B:C,2,0),"")</f>
        <v/>
      </c>
      <c r="O41" s="33" t="str">
        <f t="shared" si="4"/>
        <v/>
      </c>
      <c r="P41" s="33" t="str">
        <f>IF($F41="J-Mups",VLOOKUP($A41,佐川入庫用!A:H,6,0),"")</f>
        <v/>
      </c>
      <c r="Q41" s="33" t="str">
        <f t="shared" si="5"/>
        <v/>
      </c>
      <c r="R41" s="21" t="str">
        <f>IF($F41="J-Mups",VLOOKUP($A41,佐川入庫用!A:I,9,0),"")</f>
        <v/>
      </c>
    </row>
    <row r="42" spans="1:18">
      <c r="A42" s="21">
        <v>41</v>
      </c>
      <c r="B42" s="34" t="str">
        <f>IF(D42&lt;&gt;"",VLOOKUP($A42,佐川入庫用!$A:$M,2),"")</f>
        <v/>
      </c>
      <c r="C42" s="21"/>
      <c r="D42" s="35" t="str">
        <f>VLOOKUP($A42,佐川入庫用!$A:$M,4)&amp;""</f>
        <v/>
      </c>
      <c r="E42" s="22" t="str">
        <f>IF(D42&lt;&gt;"",VLOOKUP($A42,佐川入庫用!$A:$M,5),"")</f>
        <v/>
      </c>
      <c r="F42" s="33" t="str">
        <f>VLOOKUP($A42,佐川入庫用!$A:$M,10)&amp;""</f>
        <v/>
      </c>
      <c r="G42" s="33" t="str">
        <f>VLOOKUP($A42,佐川入庫用!$A:$M,11)&amp;""</f>
        <v/>
      </c>
      <c r="H42" s="33" t="str">
        <f>VLOOKUP($A42,佐川入庫用!$A:$M,12)&amp;""</f>
        <v/>
      </c>
      <c r="J42" s="44" t="str">
        <f t="shared" si="0"/>
        <v/>
      </c>
      <c r="K42" s="33" t="str">
        <f t="shared" si="1"/>
        <v/>
      </c>
      <c r="L42" s="33" t="str">
        <f t="shared" si="2"/>
        <v/>
      </c>
      <c r="M42" s="33" t="str">
        <f t="shared" si="3"/>
        <v/>
      </c>
      <c r="N42" s="33" t="str">
        <f>IF($F42="J-Mups",VLOOKUP($B42,アルファベット!B:C,2,0),"")</f>
        <v/>
      </c>
      <c r="O42" s="33" t="str">
        <f t="shared" si="4"/>
        <v/>
      </c>
      <c r="P42" s="33" t="str">
        <f>IF($F42="J-Mups",VLOOKUP($A42,佐川入庫用!A:H,6,0),"")</f>
        <v/>
      </c>
      <c r="Q42" s="33" t="str">
        <f t="shared" si="5"/>
        <v/>
      </c>
      <c r="R42" s="21" t="str">
        <f>IF($F42="J-Mups",VLOOKUP($A42,佐川入庫用!A:I,9,0),"")</f>
        <v/>
      </c>
    </row>
    <row r="43" spans="1:18">
      <c r="A43" s="21">
        <v>42</v>
      </c>
      <c r="B43" s="34" t="str">
        <f>IF(D43&lt;&gt;"",VLOOKUP($A43,佐川入庫用!$A:$M,2),"")</f>
        <v/>
      </c>
      <c r="C43" s="21"/>
      <c r="D43" s="35" t="str">
        <f>VLOOKUP($A43,佐川入庫用!$A:$M,4)&amp;""</f>
        <v/>
      </c>
      <c r="E43" s="22" t="str">
        <f>IF(D43&lt;&gt;"",VLOOKUP($A43,佐川入庫用!$A:$M,5),"")</f>
        <v/>
      </c>
      <c r="F43" s="33" t="str">
        <f>VLOOKUP($A43,佐川入庫用!$A:$M,10)&amp;""</f>
        <v/>
      </c>
      <c r="G43" s="33" t="str">
        <f>VLOOKUP($A43,佐川入庫用!$A:$M,11)&amp;""</f>
        <v/>
      </c>
      <c r="H43" s="33" t="str">
        <f>VLOOKUP($A43,佐川入庫用!$A:$M,12)&amp;""</f>
        <v/>
      </c>
      <c r="J43" s="44" t="str">
        <f t="shared" si="0"/>
        <v/>
      </c>
      <c r="K43" s="33" t="str">
        <f t="shared" si="1"/>
        <v/>
      </c>
      <c r="L43" s="33" t="str">
        <f t="shared" si="2"/>
        <v/>
      </c>
      <c r="M43" s="33" t="str">
        <f t="shared" si="3"/>
        <v/>
      </c>
      <c r="N43" s="33" t="str">
        <f>IF($F43="J-Mups",VLOOKUP($B43,アルファベット!B:C,2,0),"")</f>
        <v/>
      </c>
      <c r="O43" s="33" t="str">
        <f t="shared" si="4"/>
        <v/>
      </c>
      <c r="P43" s="33" t="str">
        <f>IF($F43="J-Mups",VLOOKUP($A43,佐川入庫用!A:H,6,0),"")</f>
        <v/>
      </c>
      <c r="Q43" s="33" t="str">
        <f t="shared" si="5"/>
        <v/>
      </c>
      <c r="R43" s="21" t="str">
        <f>IF($F43="J-Mups",VLOOKUP($A43,佐川入庫用!A:I,9,0),"")</f>
        <v/>
      </c>
    </row>
    <row r="44" spans="1:18">
      <c r="A44" s="21">
        <v>43</v>
      </c>
      <c r="B44" s="34" t="str">
        <f>IF(D44&lt;&gt;"",VLOOKUP($A44,佐川入庫用!$A:$M,2),"")</f>
        <v/>
      </c>
      <c r="C44" s="21"/>
      <c r="D44" s="35" t="str">
        <f>VLOOKUP($A44,佐川入庫用!$A:$M,4)&amp;""</f>
        <v/>
      </c>
      <c r="E44" s="22" t="str">
        <f>IF(D44&lt;&gt;"",VLOOKUP($A44,佐川入庫用!$A:$M,5),"")</f>
        <v/>
      </c>
      <c r="F44" s="33" t="str">
        <f>VLOOKUP($A44,佐川入庫用!$A:$M,10)&amp;""</f>
        <v/>
      </c>
      <c r="G44" s="33" t="str">
        <f>VLOOKUP($A44,佐川入庫用!$A:$M,11)&amp;""</f>
        <v/>
      </c>
      <c r="H44" s="33" t="str">
        <f>VLOOKUP($A44,佐川入庫用!$A:$M,12)&amp;""</f>
        <v/>
      </c>
      <c r="J44" s="44" t="str">
        <f t="shared" si="0"/>
        <v/>
      </c>
      <c r="K44" s="33" t="str">
        <f t="shared" si="1"/>
        <v/>
      </c>
      <c r="L44" s="33" t="str">
        <f t="shared" si="2"/>
        <v/>
      </c>
      <c r="M44" s="33" t="str">
        <f t="shared" si="3"/>
        <v/>
      </c>
      <c r="N44" s="33" t="str">
        <f>IF($F44="J-Mups",VLOOKUP($B44,アルファベット!B:C,2,0),"")</f>
        <v/>
      </c>
      <c r="O44" s="33" t="str">
        <f t="shared" si="4"/>
        <v/>
      </c>
      <c r="P44" s="33" t="str">
        <f>IF($F44="J-Mups",VLOOKUP($A44,佐川入庫用!A:H,6,0),"")</f>
        <v/>
      </c>
      <c r="Q44" s="33" t="str">
        <f t="shared" si="5"/>
        <v/>
      </c>
      <c r="R44" s="21" t="str">
        <f>IF($F44="J-Mups",VLOOKUP($A44,佐川入庫用!A:I,9,0),"")</f>
        <v/>
      </c>
    </row>
    <row r="45" spans="1:18">
      <c r="A45" s="21">
        <v>44</v>
      </c>
      <c r="B45" s="34" t="str">
        <f>IF(D45&lt;&gt;"",VLOOKUP($A45,佐川入庫用!$A:$M,2),"")</f>
        <v/>
      </c>
      <c r="C45" s="21"/>
      <c r="D45" s="35" t="str">
        <f>VLOOKUP($A45,佐川入庫用!$A:$M,4)&amp;""</f>
        <v/>
      </c>
      <c r="E45" s="22" t="str">
        <f>IF(D45&lt;&gt;"",VLOOKUP($A45,佐川入庫用!$A:$M,5),"")</f>
        <v/>
      </c>
      <c r="F45" s="33" t="str">
        <f>VLOOKUP($A45,佐川入庫用!$A:$M,10)&amp;""</f>
        <v/>
      </c>
      <c r="G45" s="33" t="str">
        <f>VLOOKUP($A45,佐川入庫用!$A:$M,11)&amp;""</f>
        <v/>
      </c>
      <c r="H45" s="33" t="str">
        <f>VLOOKUP($A45,佐川入庫用!$A:$M,12)&amp;""</f>
        <v/>
      </c>
      <c r="J45" s="44" t="str">
        <f t="shared" si="0"/>
        <v/>
      </c>
      <c r="K45" s="33" t="str">
        <f t="shared" si="1"/>
        <v/>
      </c>
      <c r="L45" s="33" t="str">
        <f t="shared" si="2"/>
        <v/>
      </c>
      <c r="M45" s="33" t="str">
        <f t="shared" si="3"/>
        <v/>
      </c>
      <c r="N45" s="33" t="str">
        <f>IF($F45="J-Mups",VLOOKUP($B45,アルファベット!B:C,2,0),"")</f>
        <v/>
      </c>
      <c r="O45" s="33" t="str">
        <f t="shared" si="4"/>
        <v/>
      </c>
      <c r="P45" s="33" t="str">
        <f>IF($F45="J-Mups",VLOOKUP($A45,佐川入庫用!A:H,6,0),"")</f>
        <v/>
      </c>
      <c r="Q45" s="33" t="str">
        <f t="shared" si="5"/>
        <v/>
      </c>
      <c r="R45" s="21" t="str">
        <f>IF($F45="J-Mups",VLOOKUP($A45,佐川入庫用!A:I,9,0),"")</f>
        <v/>
      </c>
    </row>
    <row r="46" spans="1:18">
      <c r="A46" s="21">
        <v>45</v>
      </c>
      <c r="B46" s="34" t="str">
        <f>IF(D46&lt;&gt;"",VLOOKUP($A46,佐川入庫用!$A:$M,2),"")</f>
        <v/>
      </c>
      <c r="C46" s="21"/>
      <c r="D46" s="35" t="str">
        <f>VLOOKUP($A46,佐川入庫用!$A:$M,4)&amp;""</f>
        <v/>
      </c>
      <c r="E46" s="22" t="str">
        <f>IF(D46&lt;&gt;"",VLOOKUP($A46,佐川入庫用!$A:$M,5),"")</f>
        <v/>
      </c>
      <c r="F46" s="33" t="str">
        <f>VLOOKUP($A46,佐川入庫用!$A:$M,10)&amp;""</f>
        <v/>
      </c>
      <c r="G46" s="33" t="str">
        <f>VLOOKUP($A46,佐川入庫用!$A:$M,11)&amp;""</f>
        <v/>
      </c>
      <c r="H46" s="33" t="str">
        <f>VLOOKUP($A46,佐川入庫用!$A:$M,12)&amp;""</f>
        <v/>
      </c>
      <c r="J46" s="44" t="str">
        <f t="shared" si="0"/>
        <v/>
      </c>
      <c r="K46" s="33" t="str">
        <f t="shared" si="1"/>
        <v/>
      </c>
      <c r="L46" s="33" t="str">
        <f t="shared" si="2"/>
        <v/>
      </c>
      <c r="M46" s="33" t="str">
        <f t="shared" si="3"/>
        <v/>
      </c>
      <c r="N46" s="33" t="str">
        <f>IF($F46="J-Mups",VLOOKUP($B46,アルファベット!B:C,2,0),"")</f>
        <v/>
      </c>
      <c r="O46" s="33" t="str">
        <f t="shared" si="4"/>
        <v/>
      </c>
      <c r="P46" s="33" t="str">
        <f>IF($F46="J-Mups",VLOOKUP($A46,佐川入庫用!A:H,6,0),"")</f>
        <v/>
      </c>
      <c r="Q46" s="33" t="str">
        <f t="shared" si="5"/>
        <v/>
      </c>
      <c r="R46" s="21" t="str">
        <f>IF($F46="J-Mups",VLOOKUP($A46,佐川入庫用!A:I,9,0),"")</f>
        <v/>
      </c>
    </row>
    <row r="47" spans="1:18">
      <c r="A47" s="21">
        <v>46</v>
      </c>
      <c r="B47" s="34" t="str">
        <f>IF(D47&lt;&gt;"",VLOOKUP($A47,佐川入庫用!$A:$M,2),"")</f>
        <v/>
      </c>
      <c r="C47" s="21"/>
      <c r="D47" s="35" t="str">
        <f>VLOOKUP($A47,佐川入庫用!$A:$M,4)&amp;""</f>
        <v/>
      </c>
      <c r="E47" s="22" t="str">
        <f>IF(D47&lt;&gt;"",VLOOKUP($A47,佐川入庫用!$A:$M,5),"")</f>
        <v/>
      </c>
      <c r="F47" s="33" t="str">
        <f>VLOOKUP($A47,佐川入庫用!$A:$M,10)&amp;""</f>
        <v/>
      </c>
      <c r="G47" s="33" t="str">
        <f>VLOOKUP($A47,佐川入庫用!$A:$M,11)&amp;""</f>
        <v/>
      </c>
      <c r="H47" s="33" t="str">
        <f>VLOOKUP($A47,佐川入庫用!$A:$M,12)&amp;""</f>
        <v/>
      </c>
      <c r="J47" s="44" t="str">
        <f t="shared" si="0"/>
        <v/>
      </c>
      <c r="K47" s="33" t="str">
        <f t="shared" si="1"/>
        <v/>
      </c>
      <c r="L47" s="33" t="str">
        <f t="shared" si="2"/>
        <v/>
      </c>
      <c r="M47" s="33" t="str">
        <f t="shared" si="3"/>
        <v/>
      </c>
      <c r="N47" s="33" t="str">
        <f>IF($F47="J-Mups",VLOOKUP($B47,アルファベット!B:C,2,0),"")</f>
        <v/>
      </c>
      <c r="O47" s="33" t="str">
        <f t="shared" si="4"/>
        <v/>
      </c>
      <c r="P47" s="33" t="str">
        <f>IF($F47="J-Mups",VLOOKUP($A47,佐川入庫用!A:H,6,0),"")</f>
        <v/>
      </c>
      <c r="Q47" s="33" t="str">
        <f t="shared" si="5"/>
        <v/>
      </c>
      <c r="R47" s="21" t="str">
        <f>IF($F47="J-Mups",VLOOKUP($A47,佐川入庫用!A:I,9,0),"")</f>
        <v/>
      </c>
    </row>
    <row r="48" spans="1:18">
      <c r="A48" s="21">
        <v>47</v>
      </c>
      <c r="B48" s="34" t="str">
        <f>IF(D48&lt;&gt;"",VLOOKUP($A48,佐川入庫用!$A:$M,2),"")</f>
        <v/>
      </c>
      <c r="C48" s="21"/>
      <c r="D48" s="35" t="str">
        <f>VLOOKUP($A48,佐川入庫用!$A:$M,4)&amp;""</f>
        <v/>
      </c>
      <c r="E48" s="22" t="str">
        <f>IF(D48&lt;&gt;"",VLOOKUP($A48,佐川入庫用!$A:$M,5),"")</f>
        <v/>
      </c>
      <c r="F48" s="33" t="str">
        <f>VLOOKUP($A48,佐川入庫用!$A:$M,10)&amp;""</f>
        <v/>
      </c>
      <c r="G48" s="33" t="str">
        <f>VLOOKUP($A48,佐川入庫用!$A:$M,11)&amp;""</f>
        <v/>
      </c>
      <c r="H48" s="33" t="str">
        <f>VLOOKUP($A48,佐川入庫用!$A:$M,12)&amp;""</f>
        <v/>
      </c>
      <c r="J48" s="44" t="str">
        <f t="shared" si="0"/>
        <v/>
      </c>
      <c r="K48" s="33" t="str">
        <f t="shared" si="1"/>
        <v/>
      </c>
      <c r="L48" s="33" t="str">
        <f t="shared" si="2"/>
        <v/>
      </c>
      <c r="M48" s="33" t="str">
        <f t="shared" si="3"/>
        <v/>
      </c>
      <c r="N48" s="33" t="str">
        <f>IF($F48="J-Mups",VLOOKUP($B48,アルファベット!B:C,2,0),"")</f>
        <v/>
      </c>
      <c r="O48" s="33" t="str">
        <f t="shared" si="4"/>
        <v/>
      </c>
      <c r="P48" s="33" t="str">
        <f>IF($F48="J-Mups",VLOOKUP($A48,佐川入庫用!A:H,6,0),"")</f>
        <v/>
      </c>
      <c r="Q48" s="33" t="str">
        <f t="shared" si="5"/>
        <v/>
      </c>
      <c r="R48" s="21" t="str">
        <f>IF($F48="J-Mups",VLOOKUP($A48,佐川入庫用!A:I,9,0),"")</f>
        <v/>
      </c>
    </row>
    <row r="49" spans="1:18">
      <c r="A49" s="21">
        <v>48</v>
      </c>
      <c r="B49" s="34" t="str">
        <f>IF(D49&lt;&gt;"",VLOOKUP($A49,佐川入庫用!$A:$M,2),"")</f>
        <v/>
      </c>
      <c r="C49" s="21"/>
      <c r="D49" s="35" t="str">
        <f>VLOOKUP($A49,佐川入庫用!$A:$M,4)&amp;""</f>
        <v/>
      </c>
      <c r="E49" s="22" t="str">
        <f>IF(D49&lt;&gt;"",VLOOKUP($A49,佐川入庫用!$A:$M,5),"")</f>
        <v/>
      </c>
      <c r="F49" s="33" t="str">
        <f>VLOOKUP($A49,佐川入庫用!$A:$M,10)&amp;""</f>
        <v/>
      </c>
      <c r="G49" s="33" t="str">
        <f>VLOOKUP($A49,佐川入庫用!$A:$M,11)&amp;""</f>
        <v/>
      </c>
      <c r="H49" s="33" t="str">
        <f>VLOOKUP($A49,佐川入庫用!$A:$M,12)&amp;""</f>
        <v/>
      </c>
      <c r="J49" s="44" t="str">
        <f t="shared" si="0"/>
        <v/>
      </c>
      <c r="K49" s="33" t="str">
        <f t="shared" si="1"/>
        <v/>
      </c>
      <c r="L49" s="33" t="str">
        <f t="shared" si="2"/>
        <v/>
      </c>
      <c r="M49" s="33" t="str">
        <f t="shared" si="3"/>
        <v/>
      </c>
      <c r="N49" s="33" t="str">
        <f>IF($F49="J-Mups",VLOOKUP($B49,アルファベット!B:C,2,0),"")</f>
        <v/>
      </c>
      <c r="O49" s="33" t="str">
        <f t="shared" si="4"/>
        <v/>
      </c>
      <c r="P49" s="33" t="str">
        <f>IF($F49="J-Mups",VLOOKUP($A49,佐川入庫用!A:H,6,0),"")</f>
        <v/>
      </c>
      <c r="Q49" s="33" t="str">
        <f t="shared" si="5"/>
        <v/>
      </c>
      <c r="R49" s="21" t="str">
        <f>IF($F49="J-Mups",VLOOKUP($A49,佐川入庫用!A:I,9,0),"")</f>
        <v/>
      </c>
    </row>
    <row r="50" spans="1:18">
      <c r="A50" s="21">
        <v>49</v>
      </c>
      <c r="B50" s="34" t="str">
        <f>IF(D50&lt;&gt;"",VLOOKUP($A50,佐川入庫用!$A:$M,2),"")</f>
        <v/>
      </c>
      <c r="C50" s="21"/>
      <c r="D50" s="35" t="str">
        <f>VLOOKUP($A50,佐川入庫用!$A:$M,4)&amp;""</f>
        <v/>
      </c>
      <c r="E50" s="22" t="str">
        <f>IF(D50&lt;&gt;"",VLOOKUP($A50,佐川入庫用!$A:$M,5),"")</f>
        <v/>
      </c>
      <c r="F50" s="33" t="str">
        <f>VLOOKUP($A50,佐川入庫用!$A:$M,10)&amp;""</f>
        <v/>
      </c>
      <c r="G50" s="33" t="str">
        <f>VLOOKUP($A50,佐川入庫用!$A:$M,11)&amp;""</f>
        <v/>
      </c>
      <c r="H50" s="33" t="str">
        <f>VLOOKUP($A50,佐川入庫用!$A:$M,12)&amp;""</f>
        <v/>
      </c>
      <c r="J50" s="44" t="str">
        <f t="shared" si="0"/>
        <v/>
      </c>
      <c r="K50" s="33" t="str">
        <f t="shared" si="1"/>
        <v/>
      </c>
      <c r="L50" s="33" t="str">
        <f t="shared" si="2"/>
        <v/>
      </c>
      <c r="M50" s="33" t="str">
        <f t="shared" si="3"/>
        <v/>
      </c>
      <c r="N50" s="33" t="str">
        <f>IF($F50="J-Mups",VLOOKUP($B50,アルファベット!B:C,2,0),"")</f>
        <v/>
      </c>
      <c r="O50" s="33" t="str">
        <f t="shared" si="4"/>
        <v/>
      </c>
      <c r="P50" s="33" t="str">
        <f>IF($F50="J-Mups",VLOOKUP($A50,佐川入庫用!A:H,6,0),"")</f>
        <v/>
      </c>
      <c r="Q50" s="33" t="str">
        <f t="shared" si="5"/>
        <v/>
      </c>
      <c r="R50" s="21" t="str">
        <f>IF($F50="J-Mups",VLOOKUP($A50,佐川入庫用!A:I,9,0),"")</f>
        <v/>
      </c>
    </row>
    <row r="51" spans="1:18">
      <c r="A51" s="21">
        <v>50</v>
      </c>
      <c r="B51" s="34" t="str">
        <f>IF(D51&lt;&gt;"",VLOOKUP($A51,佐川入庫用!$A:$M,2),"")</f>
        <v/>
      </c>
      <c r="C51" s="21"/>
      <c r="D51" s="35" t="str">
        <f>VLOOKUP($A51,佐川入庫用!$A:$M,4)&amp;""</f>
        <v/>
      </c>
      <c r="E51" s="22" t="str">
        <f>IF(D51&lt;&gt;"",VLOOKUP($A51,佐川入庫用!$A:$M,5),"")</f>
        <v/>
      </c>
      <c r="F51" s="33" t="str">
        <f>VLOOKUP($A51,佐川入庫用!$A:$M,10)&amp;""</f>
        <v/>
      </c>
      <c r="G51" s="33" t="str">
        <f>VLOOKUP($A51,佐川入庫用!$A:$M,11)&amp;""</f>
        <v/>
      </c>
      <c r="H51" s="33" t="str">
        <f>VLOOKUP($A51,佐川入庫用!$A:$M,12)&amp;""</f>
        <v/>
      </c>
      <c r="J51" s="44" t="str">
        <f t="shared" si="0"/>
        <v/>
      </c>
      <c r="K51" s="33" t="str">
        <f t="shared" si="1"/>
        <v/>
      </c>
      <c r="L51" s="33" t="str">
        <f t="shared" si="2"/>
        <v/>
      </c>
      <c r="M51" s="33" t="str">
        <f t="shared" si="3"/>
        <v/>
      </c>
      <c r="N51" s="33" t="str">
        <f>IF($F51="J-Mups",VLOOKUP($B51,アルファベット!B:C,2,0),"")</f>
        <v/>
      </c>
      <c r="O51" s="33" t="str">
        <f t="shared" si="4"/>
        <v/>
      </c>
      <c r="P51" s="33" t="str">
        <f>IF($F51="J-Mups",VLOOKUP($A51,佐川入庫用!A:H,6,0),"")</f>
        <v/>
      </c>
      <c r="Q51" s="33" t="str">
        <f t="shared" si="5"/>
        <v/>
      </c>
      <c r="R51" s="21" t="str">
        <f>IF($F51="J-Mups",VLOOKUP($A51,佐川入庫用!A:I,9,0),"")</f>
        <v/>
      </c>
    </row>
    <row r="52" spans="1:18">
      <c r="A52" s="21">
        <v>51</v>
      </c>
      <c r="B52" s="34" t="str">
        <f>IF(D52&lt;&gt;"",VLOOKUP($A52,佐川入庫用!$A:$M,2),"")</f>
        <v/>
      </c>
      <c r="C52" s="21"/>
      <c r="D52" s="35" t="str">
        <f>VLOOKUP($A52,佐川入庫用!$A:$M,4)&amp;""</f>
        <v/>
      </c>
      <c r="E52" s="22" t="str">
        <f>IF(D52&lt;&gt;"",VLOOKUP($A52,佐川入庫用!$A:$M,5),"")</f>
        <v/>
      </c>
      <c r="F52" s="33" t="str">
        <f>VLOOKUP($A52,佐川入庫用!$A:$M,10)&amp;""</f>
        <v/>
      </c>
      <c r="G52" s="33" t="str">
        <f>VLOOKUP($A52,佐川入庫用!$A:$M,11)&amp;""</f>
        <v/>
      </c>
      <c r="H52" s="33" t="str">
        <f>VLOOKUP($A52,佐川入庫用!$A:$M,12)&amp;""</f>
        <v/>
      </c>
      <c r="J52" s="44" t="str">
        <f t="shared" si="0"/>
        <v/>
      </c>
      <c r="K52" s="33" t="str">
        <f t="shared" si="1"/>
        <v/>
      </c>
      <c r="L52" s="33" t="str">
        <f t="shared" si="2"/>
        <v/>
      </c>
      <c r="M52" s="33" t="str">
        <f t="shared" si="3"/>
        <v/>
      </c>
      <c r="N52" s="33" t="str">
        <f>IF($F52="J-Mups",VLOOKUP($B52,アルファベット!B:C,2,0),"")</f>
        <v/>
      </c>
      <c r="O52" s="33" t="str">
        <f t="shared" si="4"/>
        <v/>
      </c>
      <c r="P52" s="33" t="str">
        <f>IF($F52="J-Mups",VLOOKUP($A52,佐川入庫用!A:H,6,0),"")</f>
        <v/>
      </c>
      <c r="Q52" s="33" t="str">
        <f t="shared" si="5"/>
        <v/>
      </c>
      <c r="R52" s="21" t="str">
        <f>IF($F52="J-Mups",VLOOKUP($A52,佐川入庫用!A:I,9,0),"")</f>
        <v/>
      </c>
    </row>
    <row r="53" spans="1:18">
      <c r="A53" s="21">
        <v>52</v>
      </c>
      <c r="B53" s="34" t="str">
        <f>IF(D53&lt;&gt;"",VLOOKUP($A53,佐川入庫用!$A:$M,2),"")</f>
        <v/>
      </c>
      <c r="C53" s="21"/>
      <c r="D53" s="35" t="str">
        <f>VLOOKUP($A53,佐川入庫用!$A:$M,4)&amp;""</f>
        <v/>
      </c>
      <c r="E53" s="22" t="str">
        <f>IF(D53&lt;&gt;"",VLOOKUP($A53,佐川入庫用!$A:$M,5),"")</f>
        <v/>
      </c>
      <c r="F53" s="33" t="str">
        <f>VLOOKUP($A53,佐川入庫用!$A:$M,10)&amp;""</f>
        <v/>
      </c>
      <c r="G53" s="33" t="str">
        <f>VLOOKUP($A53,佐川入庫用!$A:$M,11)&amp;""</f>
        <v/>
      </c>
      <c r="H53" s="33" t="str">
        <f>VLOOKUP($A53,佐川入庫用!$A:$M,12)&amp;""</f>
        <v/>
      </c>
      <c r="J53" s="44" t="str">
        <f t="shared" si="0"/>
        <v/>
      </c>
      <c r="K53" s="33" t="str">
        <f t="shared" si="1"/>
        <v/>
      </c>
      <c r="L53" s="33" t="str">
        <f t="shared" si="2"/>
        <v/>
      </c>
      <c r="M53" s="33" t="str">
        <f t="shared" si="3"/>
        <v/>
      </c>
      <c r="N53" s="33" t="str">
        <f>IF($F53="J-Mups",VLOOKUP($B53,アルファベット!B:C,2,0),"")</f>
        <v/>
      </c>
      <c r="O53" s="33" t="str">
        <f t="shared" si="4"/>
        <v/>
      </c>
      <c r="P53" s="33" t="str">
        <f>IF($F53="J-Mups",VLOOKUP($A53,佐川入庫用!A:H,6,0),"")</f>
        <v/>
      </c>
      <c r="Q53" s="33" t="str">
        <f t="shared" si="5"/>
        <v/>
      </c>
      <c r="R53" s="21" t="str">
        <f>IF($F53="J-Mups",VLOOKUP($A53,佐川入庫用!A:I,9,0),"")</f>
        <v/>
      </c>
    </row>
    <row r="54" spans="1:18">
      <c r="A54" s="21">
        <v>53</v>
      </c>
      <c r="B54" s="34" t="str">
        <f>IF(D54&lt;&gt;"",VLOOKUP($A54,佐川入庫用!$A:$M,2),"")</f>
        <v/>
      </c>
      <c r="C54" s="21"/>
      <c r="D54" s="35" t="str">
        <f>VLOOKUP($A54,佐川入庫用!$A:$M,4)&amp;""</f>
        <v/>
      </c>
      <c r="E54" s="22" t="str">
        <f>IF(D54&lt;&gt;"",VLOOKUP($A54,佐川入庫用!$A:$M,5),"")</f>
        <v/>
      </c>
      <c r="F54" s="33" t="str">
        <f>VLOOKUP($A54,佐川入庫用!$A:$M,10)&amp;""</f>
        <v/>
      </c>
      <c r="G54" s="33" t="str">
        <f>VLOOKUP($A54,佐川入庫用!$A:$M,11)&amp;""</f>
        <v/>
      </c>
      <c r="H54" s="33" t="str">
        <f>VLOOKUP($A54,佐川入庫用!$A:$M,12)&amp;""</f>
        <v/>
      </c>
      <c r="J54" s="44" t="str">
        <f t="shared" si="0"/>
        <v/>
      </c>
      <c r="K54" s="33" t="str">
        <f t="shared" si="1"/>
        <v/>
      </c>
      <c r="L54" s="33" t="str">
        <f t="shared" si="2"/>
        <v/>
      </c>
      <c r="M54" s="33" t="str">
        <f t="shared" si="3"/>
        <v/>
      </c>
      <c r="N54" s="33" t="str">
        <f>IF($F54="J-Mups",VLOOKUP($B54,アルファベット!B:C,2,0),"")</f>
        <v/>
      </c>
      <c r="O54" s="33" t="str">
        <f t="shared" si="4"/>
        <v/>
      </c>
      <c r="P54" s="33" t="str">
        <f>IF($F54="J-Mups",VLOOKUP($A54,佐川入庫用!A:H,6,0),"")</f>
        <v/>
      </c>
      <c r="Q54" s="33" t="str">
        <f t="shared" si="5"/>
        <v/>
      </c>
      <c r="R54" s="21" t="str">
        <f>IF($F54="J-Mups",VLOOKUP($A54,佐川入庫用!A:I,9,0),"")</f>
        <v/>
      </c>
    </row>
    <row r="55" spans="1:18">
      <c r="A55" s="21">
        <v>54</v>
      </c>
      <c r="B55" s="34" t="str">
        <f>IF(D55&lt;&gt;"",VLOOKUP($A55,佐川入庫用!$A:$M,2),"")</f>
        <v/>
      </c>
      <c r="C55" s="21"/>
      <c r="D55" s="35" t="str">
        <f>VLOOKUP($A55,佐川入庫用!$A:$M,4)&amp;""</f>
        <v/>
      </c>
      <c r="E55" s="22" t="str">
        <f>IF(D55&lt;&gt;"",VLOOKUP($A55,佐川入庫用!$A:$M,5),"")</f>
        <v/>
      </c>
      <c r="F55" s="33" t="str">
        <f>VLOOKUP($A55,佐川入庫用!$A:$M,10)&amp;""</f>
        <v/>
      </c>
      <c r="G55" s="33" t="str">
        <f>VLOOKUP($A55,佐川入庫用!$A:$M,11)&amp;""</f>
        <v/>
      </c>
      <c r="H55" s="33" t="str">
        <f>VLOOKUP($A55,佐川入庫用!$A:$M,12)&amp;""</f>
        <v/>
      </c>
      <c r="J55" s="44" t="str">
        <f t="shared" si="0"/>
        <v/>
      </c>
      <c r="K55" s="33" t="str">
        <f t="shared" si="1"/>
        <v/>
      </c>
      <c r="L55" s="33" t="str">
        <f t="shared" si="2"/>
        <v/>
      </c>
      <c r="M55" s="33" t="str">
        <f t="shared" si="3"/>
        <v/>
      </c>
      <c r="N55" s="33" t="str">
        <f>IF($F55="J-Mups",VLOOKUP($B55,アルファベット!B:C,2,0),"")</f>
        <v/>
      </c>
      <c r="O55" s="33" t="str">
        <f t="shared" si="4"/>
        <v/>
      </c>
      <c r="P55" s="33" t="str">
        <f>IF($F55="J-Mups",VLOOKUP($A55,佐川入庫用!A:H,6,0),"")</f>
        <v/>
      </c>
      <c r="Q55" s="33" t="str">
        <f t="shared" si="5"/>
        <v/>
      </c>
      <c r="R55" s="21" t="str">
        <f>IF($F55="J-Mups",VLOOKUP($A55,佐川入庫用!A:I,9,0),"")</f>
        <v/>
      </c>
    </row>
    <row r="56" spans="1:18">
      <c r="A56" s="21">
        <v>55</v>
      </c>
      <c r="B56" s="34" t="str">
        <f>IF(D56&lt;&gt;"",VLOOKUP($A56,佐川入庫用!$A:$M,2),"")</f>
        <v/>
      </c>
      <c r="C56" s="21"/>
      <c r="D56" s="35" t="str">
        <f>VLOOKUP($A56,佐川入庫用!$A:$M,4)&amp;""</f>
        <v/>
      </c>
      <c r="E56" s="22" t="str">
        <f>IF(D56&lt;&gt;"",VLOOKUP($A56,佐川入庫用!$A:$M,5),"")</f>
        <v/>
      </c>
      <c r="F56" s="33" t="str">
        <f>VLOOKUP($A56,佐川入庫用!$A:$M,10)&amp;""</f>
        <v/>
      </c>
      <c r="G56" s="33" t="str">
        <f>VLOOKUP($A56,佐川入庫用!$A:$M,11)&amp;""</f>
        <v/>
      </c>
      <c r="H56" s="33" t="str">
        <f>VLOOKUP($A56,佐川入庫用!$A:$M,12)&amp;""</f>
        <v/>
      </c>
      <c r="J56" s="44" t="str">
        <f t="shared" si="0"/>
        <v/>
      </c>
      <c r="K56" s="33" t="str">
        <f t="shared" si="1"/>
        <v/>
      </c>
      <c r="L56" s="33" t="str">
        <f t="shared" si="2"/>
        <v/>
      </c>
      <c r="M56" s="33" t="str">
        <f t="shared" si="3"/>
        <v/>
      </c>
      <c r="N56" s="33" t="str">
        <f>IF($F56="J-Mups",VLOOKUP($B56,アルファベット!B:C,2,0),"")</f>
        <v/>
      </c>
      <c r="O56" s="33" t="str">
        <f t="shared" si="4"/>
        <v/>
      </c>
      <c r="P56" s="33" t="str">
        <f>IF($F56="J-Mups",VLOOKUP($A56,佐川入庫用!A:H,6,0),"")</f>
        <v/>
      </c>
      <c r="Q56" s="33" t="str">
        <f t="shared" si="5"/>
        <v/>
      </c>
      <c r="R56" s="21" t="str">
        <f>IF($F56="J-Mups",VLOOKUP($A56,佐川入庫用!A:I,9,0),"")</f>
        <v/>
      </c>
    </row>
    <row r="57" spans="1:18">
      <c r="A57" s="21">
        <v>56</v>
      </c>
      <c r="B57" s="34" t="str">
        <f>IF(D57&lt;&gt;"",VLOOKUP($A57,佐川入庫用!$A:$M,2),"")</f>
        <v/>
      </c>
      <c r="C57" s="21"/>
      <c r="D57" s="35" t="str">
        <f>VLOOKUP($A57,佐川入庫用!$A:$M,4)&amp;""</f>
        <v/>
      </c>
      <c r="E57" s="22" t="str">
        <f>IF(D57&lt;&gt;"",VLOOKUP($A57,佐川入庫用!$A:$M,5),"")</f>
        <v/>
      </c>
      <c r="F57" s="33" t="str">
        <f>VLOOKUP($A57,佐川入庫用!$A:$M,10)&amp;""</f>
        <v/>
      </c>
      <c r="G57" s="33" t="str">
        <f>VLOOKUP($A57,佐川入庫用!$A:$M,11)&amp;""</f>
        <v/>
      </c>
      <c r="H57" s="33" t="str">
        <f>VLOOKUP($A57,佐川入庫用!$A:$M,12)&amp;""</f>
        <v/>
      </c>
      <c r="J57" s="44" t="str">
        <f t="shared" si="0"/>
        <v/>
      </c>
      <c r="K57" s="33" t="str">
        <f t="shared" si="1"/>
        <v/>
      </c>
      <c r="L57" s="33" t="str">
        <f t="shared" si="2"/>
        <v/>
      </c>
      <c r="M57" s="33" t="str">
        <f t="shared" si="3"/>
        <v/>
      </c>
      <c r="N57" s="33" t="str">
        <f>IF($F57="J-Mups",VLOOKUP($B57,アルファベット!B:C,2,0),"")</f>
        <v/>
      </c>
      <c r="O57" s="33" t="str">
        <f t="shared" si="4"/>
        <v/>
      </c>
      <c r="P57" s="33" t="str">
        <f>IF($F57="J-Mups",VLOOKUP($A57,佐川入庫用!A:H,6,0),"")</f>
        <v/>
      </c>
      <c r="Q57" s="33" t="str">
        <f t="shared" si="5"/>
        <v/>
      </c>
      <c r="R57" s="21" t="str">
        <f>IF($F57="J-Mups",VLOOKUP($A57,佐川入庫用!A:I,9,0),"")</f>
        <v/>
      </c>
    </row>
    <row r="58" spans="1:18">
      <c r="A58" s="21">
        <v>57</v>
      </c>
      <c r="B58" s="34" t="str">
        <f>IF(D58&lt;&gt;"",VLOOKUP($A58,佐川入庫用!$A:$M,2),"")</f>
        <v/>
      </c>
      <c r="C58" s="21"/>
      <c r="D58" s="35" t="str">
        <f>VLOOKUP($A58,佐川入庫用!$A:$M,4)&amp;""</f>
        <v/>
      </c>
      <c r="E58" s="22" t="str">
        <f>IF(D58&lt;&gt;"",VLOOKUP($A58,佐川入庫用!$A:$M,5),"")</f>
        <v/>
      </c>
      <c r="F58" s="33" t="str">
        <f>VLOOKUP($A58,佐川入庫用!$A:$M,10)&amp;""</f>
        <v/>
      </c>
      <c r="G58" s="33" t="str">
        <f>VLOOKUP($A58,佐川入庫用!$A:$M,11)&amp;""</f>
        <v/>
      </c>
      <c r="H58" s="33" t="str">
        <f>VLOOKUP($A58,佐川入庫用!$A:$M,12)&amp;""</f>
        <v/>
      </c>
      <c r="J58" s="44" t="str">
        <f t="shared" si="0"/>
        <v/>
      </c>
      <c r="K58" s="33" t="str">
        <f t="shared" si="1"/>
        <v/>
      </c>
      <c r="L58" s="33" t="str">
        <f t="shared" si="2"/>
        <v/>
      </c>
      <c r="M58" s="33" t="str">
        <f t="shared" si="3"/>
        <v/>
      </c>
      <c r="N58" s="33" t="str">
        <f>IF($F58="J-Mups",VLOOKUP($B58,アルファベット!B:C,2,0),"")</f>
        <v/>
      </c>
      <c r="O58" s="33" t="str">
        <f t="shared" si="4"/>
        <v/>
      </c>
      <c r="P58" s="33" t="str">
        <f>IF($F58="J-Mups",VLOOKUP($A58,佐川入庫用!A:H,6,0),"")</f>
        <v/>
      </c>
      <c r="Q58" s="33" t="str">
        <f t="shared" si="5"/>
        <v/>
      </c>
      <c r="R58" s="21" t="str">
        <f>IF($F58="J-Mups",VLOOKUP($A58,佐川入庫用!A:I,9,0),"")</f>
        <v/>
      </c>
    </row>
    <row r="59" spans="1:18">
      <c r="A59" s="21">
        <v>58</v>
      </c>
      <c r="B59" s="34" t="str">
        <f>IF(D59&lt;&gt;"",VLOOKUP($A59,佐川入庫用!$A:$M,2),"")</f>
        <v/>
      </c>
      <c r="C59" s="21"/>
      <c r="D59" s="35" t="str">
        <f>VLOOKUP($A59,佐川入庫用!$A:$M,4)&amp;""</f>
        <v/>
      </c>
      <c r="E59" s="22" t="str">
        <f>IF(D59&lt;&gt;"",VLOOKUP($A59,佐川入庫用!$A:$M,5),"")</f>
        <v/>
      </c>
      <c r="F59" s="33" t="str">
        <f>VLOOKUP($A59,佐川入庫用!$A:$M,10)&amp;""</f>
        <v/>
      </c>
      <c r="G59" s="33" t="str">
        <f>VLOOKUP($A59,佐川入庫用!$A:$M,11)&amp;""</f>
        <v/>
      </c>
      <c r="H59" s="33" t="str">
        <f>VLOOKUP($A59,佐川入庫用!$A:$M,12)&amp;""</f>
        <v/>
      </c>
      <c r="J59" s="44" t="str">
        <f t="shared" si="0"/>
        <v/>
      </c>
      <c r="K59" s="33" t="str">
        <f t="shared" si="1"/>
        <v/>
      </c>
      <c r="L59" s="33" t="str">
        <f t="shared" si="2"/>
        <v/>
      </c>
      <c r="M59" s="33" t="str">
        <f t="shared" si="3"/>
        <v/>
      </c>
      <c r="N59" s="33" t="str">
        <f>IF($F59="J-Mups",VLOOKUP($B59,アルファベット!B:C,2,0),"")</f>
        <v/>
      </c>
      <c r="O59" s="33" t="str">
        <f t="shared" si="4"/>
        <v/>
      </c>
      <c r="P59" s="33" t="str">
        <f>IF($F59="J-Mups",VLOOKUP($A59,佐川入庫用!A:H,6,0),"")</f>
        <v/>
      </c>
      <c r="Q59" s="33" t="str">
        <f t="shared" si="5"/>
        <v/>
      </c>
      <c r="R59" s="21" t="str">
        <f>IF($F59="J-Mups",VLOOKUP($A59,佐川入庫用!A:I,9,0),"")</f>
        <v/>
      </c>
    </row>
    <row r="60" spans="1:18">
      <c r="A60" s="21">
        <v>59</v>
      </c>
      <c r="B60" s="34" t="str">
        <f>IF(D60&lt;&gt;"",VLOOKUP($A60,佐川入庫用!$A:$M,2),"")</f>
        <v/>
      </c>
      <c r="C60" s="21"/>
      <c r="D60" s="35" t="str">
        <f>VLOOKUP($A60,佐川入庫用!$A:$M,4)&amp;""</f>
        <v/>
      </c>
      <c r="E60" s="22" t="str">
        <f>IF(D60&lt;&gt;"",VLOOKUP($A60,佐川入庫用!$A:$M,5),"")</f>
        <v/>
      </c>
      <c r="F60" s="33" t="str">
        <f>VLOOKUP($A60,佐川入庫用!$A:$M,10)&amp;""</f>
        <v/>
      </c>
      <c r="G60" s="33" t="str">
        <f>VLOOKUP($A60,佐川入庫用!$A:$M,11)&amp;""</f>
        <v/>
      </c>
      <c r="H60" s="33" t="str">
        <f>VLOOKUP($A60,佐川入庫用!$A:$M,12)&amp;""</f>
        <v/>
      </c>
      <c r="J60" s="44" t="str">
        <f t="shared" si="0"/>
        <v/>
      </c>
      <c r="K60" s="33" t="str">
        <f t="shared" si="1"/>
        <v/>
      </c>
      <c r="L60" s="33" t="str">
        <f t="shared" si="2"/>
        <v/>
      </c>
      <c r="M60" s="33" t="str">
        <f t="shared" si="3"/>
        <v/>
      </c>
      <c r="N60" s="33" t="str">
        <f>IF($F60="J-Mups",VLOOKUP($B60,アルファベット!B:C,2,0),"")</f>
        <v/>
      </c>
      <c r="O60" s="33" t="str">
        <f t="shared" si="4"/>
        <v/>
      </c>
      <c r="P60" s="33" t="str">
        <f>IF($F60="J-Mups",VLOOKUP($A60,佐川入庫用!A:H,6,0),"")</f>
        <v/>
      </c>
      <c r="Q60" s="33" t="str">
        <f t="shared" si="5"/>
        <v/>
      </c>
      <c r="R60" s="21" t="str">
        <f>IF($F60="J-Mups",VLOOKUP($A60,佐川入庫用!A:I,9,0),"")</f>
        <v/>
      </c>
    </row>
    <row r="61" spans="1:18">
      <c r="A61" s="21">
        <v>60</v>
      </c>
      <c r="B61" s="34" t="str">
        <f>IF(D61&lt;&gt;"",VLOOKUP($A61,佐川入庫用!$A:$M,2),"")</f>
        <v/>
      </c>
      <c r="C61" s="21"/>
      <c r="D61" s="35" t="str">
        <f>VLOOKUP($A61,佐川入庫用!$A:$M,4)&amp;""</f>
        <v/>
      </c>
      <c r="E61" s="22" t="str">
        <f>IF(D61&lt;&gt;"",VLOOKUP($A61,佐川入庫用!$A:$M,5),"")</f>
        <v/>
      </c>
      <c r="F61" s="33" t="str">
        <f>VLOOKUP($A61,佐川入庫用!$A:$M,10)&amp;""</f>
        <v/>
      </c>
      <c r="G61" s="33" t="str">
        <f>VLOOKUP($A61,佐川入庫用!$A:$M,11)&amp;""</f>
        <v/>
      </c>
      <c r="H61" s="33" t="str">
        <f>VLOOKUP($A61,佐川入庫用!$A:$M,12)&amp;""</f>
        <v/>
      </c>
      <c r="J61" s="44" t="str">
        <f t="shared" si="0"/>
        <v/>
      </c>
      <c r="K61" s="33" t="str">
        <f t="shared" si="1"/>
        <v/>
      </c>
      <c r="L61" s="33" t="str">
        <f t="shared" si="2"/>
        <v/>
      </c>
      <c r="M61" s="33" t="str">
        <f t="shared" si="3"/>
        <v/>
      </c>
      <c r="N61" s="33" t="str">
        <f>IF($F61="J-Mups",VLOOKUP($B61,アルファベット!B:C,2,0),"")</f>
        <v/>
      </c>
      <c r="O61" s="33" t="str">
        <f t="shared" si="4"/>
        <v/>
      </c>
      <c r="P61" s="33" t="str">
        <f>IF($F61="J-Mups",VLOOKUP($A61,佐川入庫用!A:H,6,0),"")</f>
        <v/>
      </c>
      <c r="Q61" s="33" t="str">
        <f t="shared" si="5"/>
        <v/>
      </c>
      <c r="R61" s="21" t="str">
        <f>IF($F61="J-Mups",VLOOKUP($A61,佐川入庫用!A:I,9,0),"")</f>
        <v/>
      </c>
    </row>
    <row r="62" spans="1:18">
      <c r="A62" s="21">
        <v>61</v>
      </c>
      <c r="B62" s="34" t="str">
        <f>IF(D62&lt;&gt;"",VLOOKUP($A62,佐川入庫用!$A:$M,2),"")</f>
        <v/>
      </c>
      <c r="C62" s="21"/>
      <c r="D62" s="35" t="str">
        <f>VLOOKUP($A62,佐川入庫用!$A:$M,4)&amp;""</f>
        <v/>
      </c>
      <c r="E62" s="22" t="str">
        <f>IF(D62&lt;&gt;"",VLOOKUP($A62,佐川入庫用!$A:$M,5),"")</f>
        <v/>
      </c>
      <c r="F62" s="33" t="str">
        <f>VLOOKUP($A62,佐川入庫用!$A:$M,10)&amp;""</f>
        <v/>
      </c>
      <c r="G62" s="33" t="str">
        <f>VLOOKUP($A62,佐川入庫用!$A:$M,11)&amp;""</f>
        <v/>
      </c>
      <c r="H62" s="33" t="str">
        <f>VLOOKUP($A62,佐川入庫用!$A:$M,12)&amp;""</f>
        <v/>
      </c>
      <c r="J62" s="44" t="str">
        <f t="shared" si="0"/>
        <v/>
      </c>
      <c r="K62" s="33" t="str">
        <f t="shared" si="1"/>
        <v/>
      </c>
      <c r="L62" s="33" t="str">
        <f t="shared" si="2"/>
        <v/>
      </c>
      <c r="M62" s="33" t="str">
        <f t="shared" si="3"/>
        <v/>
      </c>
      <c r="N62" s="33" t="str">
        <f>IF($F62="J-Mups",VLOOKUP($B62,アルファベット!B:C,2,0),"")</f>
        <v/>
      </c>
      <c r="O62" s="33" t="str">
        <f t="shared" si="4"/>
        <v/>
      </c>
      <c r="P62" s="33" t="str">
        <f>IF($F62="J-Mups",VLOOKUP($A62,佐川入庫用!A:H,6,0),"")</f>
        <v/>
      </c>
      <c r="Q62" s="33" t="str">
        <f t="shared" si="5"/>
        <v/>
      </c>
      <c r="R62" s="21" t="str">
        <f>IF($F62="J-Mups",VLOOKUP($A62,佐川入庫用!A:I,9,0),"")</f>
        <v/>
      </c>
    </row>
    <row r="63" spans="1:18">
      <c r="A63" s="21">
        <v>62</v>
      </c>
      <c r="B63" s="34" t="str">
        <f>IF(D63&lt;&gt;"",VLOOKUP($A63,佐川入庫用!$A:$M,2),"")</f>
        <v/>
      </c>
      <c r="C63" s="21"/>
      <c r="D63" s="35" t="str">
        <f>VLOOKUP($A63,佐川入庫用!$A:$M,4)&amp;""</f>
        <v/>
      </c>
      <c r="E63" s="22" t="str">
        <f>IF(D63&lt;&gt;"",VLOOKUP($A63,佐川入庫用!$A:$M,5),"")</f>
        <v/>
      </c>
      <c r="F63" s="33" t="str">
        <f>VLOOKUP($A63,佐川入庫用!$A:$M,10)&amp;""</f>
        <v/>
      </c>
      <c r="G63" s="33" t="str">
        <f>VLOOKUP($A63,佐川入庫用!$A:$M,11)&amp;""</f>
        <v/>
      </c>
      <c r="H63" s="33" t="str">
        <f>VLOOKUP($A63,佐川入庫用!$A:$M,12)&amp;""</f>
        <v/>
      </c>
      <c r="J63" s="44" t="str">
        <f t="shared" si="0"/>
        <v/>
      </c>
      <c r="K63" s="33" t="str">
        <f t="shared" si="1"/>
        <v/>
      </c>
      <c r="L63" s="33" t="str">
        <f t="shared" si="2"/>
        <v/>
      </c>
      <c r="M63" s="33" t="str">
        <f t="shared" si="3"/>
        <v/>
      </c>
      <c r="N63" s="33" t="str">
        <f>IF($F63="J-Mups",VLOOKUP($B63,アルファベット!B:C,2,0),"")</f>
        <v/>
      </c>
      <c r="O63" s="33" t="str">
        <f t="shared" si="4"/>
        <v/>
      </c>
      <c r="P63" s="33" t="str">
        <f>IF($F63="J-Mups",VLOOKUP($A63,佐川入庫用!A:H,6,0),"")</f>
        <v/>
      </c>
      <c r="Q63" s="33" t="str">
        <f t="shared" si="5"/>
        <v/>
      </c>
      <c r="R63" s="21" t="str">
        <f>IF($F63="J-Mups",VLOOKUP($A63,佐川入庫用!A:I,9,0),"")</f>
        <v/>
      </c>
    </row>
    <row r="64" spans="1:18">
      <c r="A64" s="21">
        <v>63</v>
      </c>
      <c r="B64" s="34" t="str">
        <f>IF(D64&lt;&gt;"",VLOOKUP($A64,佐川入庫用!$A:$M,2),"")</f>
        <v/>
      </c>
      <c r="C64" s="21"/>
      <c r="D64" s="35" t="str">
        <f>VLOOKUP($A64,佐川入庫用!$A:$M,4)&amp;""</f>
        <v/>
      </c>
      <c r="E64" s="22" t="str">
        <f>IF(D64&lt;&gt;"",VLOOKUP($A64,佐川入庫用!$A:$M,5),"")</f>
        <v/>
      </c>
      <c r="F64" s="33" t="str">
        <f>VLOOKUP($A64,佐川入庫用!$A:$M,10)&amp;""</f>
        <v/>
      </c>
      <c r="G64" s="33" t="str">
        <f>VLOOKUP($A64,佐川入庫用!$A:$M,11)&amp;""</f>
        <v/>
      </c>
      <c r="H64" s="33" t="str">
        <f>VLOOKUP($A64,佐川入庫用!$A:$M,12)&amp;""</f>
        <v/>
      </c>
      <c r="J64" s="44" t="str">
        <f t="shared" si="0"/>
        <v/>
      </c>
      <c r="K64" s="33" t="str">
        <f t="shared" si="1"/>
        <v/>
      </c>
      <c r="L64" s="33" t="str">
        <f t="shared" si="2"/>
        <v/>
      </c>
      <c r="M64" s="33" t="str">
        <f t="shared" si="3"/>
        <v/>
      </c>
      <c r="N64" s="33" t="str">
        <f>IF($F64="J-Mups",VLOOKUP($B64,アルファベット!B:C,2,0),"")</f>
        <v/>
      </c>
      <c r="O64" s="33" t="str">
        <f t="shared" si="4"/>
        <v/>
      </c>
      <c r="P64" s="33" t="str">
        <f>IF($F64="J-Mups",VLOOKUP($A64,佐川入庫用!A:H,6,0),"")</f>
        <v/>
      </c>
      <c r="Q64" s="33" t="str">
        <f t="shared" si="5"/>
        <v/>
      </c>
      <c r="R64" s="21" t="str">
        <f>IF($F64="J-Mups",VLOOKUP($A64,佐川入庫用!A:I,9,0),"")</f>
        <v/>
      </c>
    </row>
    <row r="65" spans="1:18">
      <c r="A65" s="21">
        <v>64</v>
      </c>
      <c r="B65" s="34" t="str">
        <f>IF(D65&lt;&gt;"",VLOOKUP($A65,佐川入庫用!$A:$M,2),"")</f>
        <v/>
      </c>
      <c r="C65" s="21"/>
      <c r="D65" s="35" t="str">
        <f>VLOOKUP($A65,佐川入庫用!$A:$M,4)&amp;""</f>
        <v/>
      </c>
      <c r="E65" s="22" t="str">
        <f>IF(D65&lt;&gt;"",VLOOKUP($A65,佐川入庫用!$A:$M,5),"")</f>
        <v/>
      </c>
      <c r="F65" s="33" t="str">
        <f>VLOOKUP($A65,佐川入庫用!$A:$M,10)&amp;""</f>
        <v/>
      </c>
      <c r="G65" s="33" t="str">
        <f>VLOOKUP($A65,佐川入庫用!$A:$M,11)&amp;""</f>
        <v/>
      </c>
      <c r="H65" s="33" t="str">
        <f>VLOOKUP($A65,佐川入庫用!$A:$M,12)&amp;""</f>
        <v/>
      </c>
      <c r="J65" s="44" t="str">
        <f t="shared" si="0"/>
        <v/>
      </c>
      <c r="K65" s="33" t="str">
        <f t="shared" si="1"/>
        <v/>
      </c>
      <c r="L65" s="33" t="str">
        <f t="shared" si="2"/>
        <v/>
      </c>
      <c r="M65" s="33" t="str">
        <f t="shared" si="3"/>
        <v/>
      </c>
      <c r="N65" s="33" t="str">
        <f>IF($F65="J-Mups",VLOOKUP($B65,アルファベット!B:C,2,0),"")</f>
        <v/>
      </c>
      <c r="O65" s="33" t="str">
        <f t="shared" si="4"/>
        <v/>
      </c>
      <c r="P65" s="33" t="str">
        <f>IF($F65="J-Mups",VLOOKUP($A65,佐川入庫用!A:H,6,0),"")</f>
        <v/>
      </c>
      <c r="Q65" s="33" t="str">
        <f t="shared" si="5"/>
        <v/>
      </c>
      <c r="R65" s="21" t="str">
        <f>IF($F65="J-Mups",VLOOKUP($A65,佐川入庫用!A:I,9,0),"")</f>
        <v/>
      </c>
    </row>
    <row r="66" spans="1:18">
      <c r="A66" s="21">
        <v>65</v>
      </c>
      <c r="B66" s="34" t="str">
        <f>IF(D66&lt;&gt;"",VLOOKUP($A66,佐川入庫用!$A:$M,2),"")</f>
        <v/>
      </c>
      <c r="C66" s="21"/>
      <c r="D66" s="35" t="str">
        <f>VLOOKUP($A66,佐川入庫用!$A:$M,4)&amp;""</f>
        <v/>
      </c>
      <c r="E66" s="22" t="str">
        <f>IF(D66&lt;&gt;"",VLOOKUP($A66,佐川入庫用!$A:$M,5),"")</f>
        <v/>
      </c>
      <c r="F66" s="33" t="str">
        <f>VLOOKUP($A66,佐川入庫用!$A:$M,10)&amp;""</f>
        <v/>
      </c>
      <c r="G66" s="33" t="str">
        <f>VLOOKUP($A66,佐川入庫用!$A:$M,11)&amp;""</f>
        <v/>
      </c>
      <c r="H66" s="33" t="str">
        <f>VLOOKUP($A66,佐川入庫用!$A:$M,12)&amp;""</f>
        <v/>
      </c>
      <c r="J66" s="44" t="str">
        <f t="shared" ref="J66:J100" si="6">IF(F66="J-Mups",$B66,"")</f>
        <v/>
      </c>
      <c r="K66" s="33" t="str">
        <f t="shared" ref="K66:K100" si="7">IF($F66="J-Mups",$G66,"")</f>
        <v/>
      </c>
      <c r="L66" s="33" t="str">
        <f t="shared" ref="L66:L100" si="8">IF($F66="J-Mups",$H66,"")</f>
        <v/>
      </c>
      <c r="M66" s="33" t="str">
        <f t="shared" ref="M66:M100" si="9">IF($F66="J-Mups",1,"")</f>
        <v/>
      </c>
      <c r="N66" s="33" t="str">
        <f>IF($F66="J-Mups",VLOOKUP($B66,アルファベット!B:C,2,0),"")</f>
        <v/>
      </c>
      <c r="O66" s="33" t="str">
        <f t="shared" ref="O66:O100" si="10">IF($F66="J-Mups","-","")</f>
        <v/>
      </c>
      <c r="P66" s="33" t="str">
        <f>IF($F66="J-Mups",VLOOKUP($A66,佐川入庫用!A:H,6,0),"")</f>
        <v/>
      </c>
      <c r="Q66" s="33" t="str">
        <f t="shared" ref="Q66:Q100" si="11">IF($F66="J-Mups",IF(COUNTIF(P66,"*H*"),"H",IF(COUNTIF(P66,"*P*"),"P","B")),"")</f>
        <v/>
      </c>
      <c r="R66" s="21" t="str">
        <f>IF($F66="J-Mups",VLOOKUP($A66,佐川入庫用!A:I,9,0),"")</f>
        <v/>
      </c>
    </row>
    <row r="67" spans="1:18">
      <c r="A67" s="21">
        <v>66</v>
      </c>
      <c r="B67" s="34" t="str">
        <f>IF(D67&lt;&gt;"",VLOOKUP($A67,佐川入庫用!$A:$M,2),"")</f>
        <v/>
      </c>
      <c r="C67" s="21"/>
      <c r="D67" s="35" t="str">
        <f>VLOOKUP($A67,佐川入庫用!$A:$M,4)&amp;""</f>
        <v/>
      </c>
      <c r="E67" s="22" t="str">
        <f>IF(D67&lt;&gt;"",VLOOKUP($A67,佐川入庫用!$A:$M,5),"")</f>
        <v/>
      </c>
      <c r="F67" s="33" t="str">
        <f>VLOOKUP($A67,佐川入庫用!$A:$M,10)&amp;""</f>
        <v/>
      </c>
      <c r="G67" s="33" t="str">
        <f>VLOOKUP($A67,佐川入庫用!$A:$M,11)&amp;""</f>
        <v/>
      </c>
      <c r="H67" s="33" t="str">
        <f>VLOOKUP($A67,佐川入庫用!$A:$M,12)&amp;""</f>
        <v/>
      </c>
      <c r="J67" s="44" t="str">
        <f t="shared" si="6"/>
        <v/>
      </c>
      <c r="K67" s="33" t="str">
        <f t="shared" si="7"/>
        <v/>
      </c>
      <c r="L67" s="33" t="str">
        <f t="shared" si="8"/>
        <v/>
      </c>
      <c r="M67" s="33" t="str">
        <f t="shared" si="9"/>
        <v/>
      </c>
      <c r="N67" s="33" t="str">
        <f>IF($F67="J-Mups",VLOOKUP($B67,アルファベット!B:C,2,0),"")</f>
        <v/>
      </c>
      <c r="O67" s="33" t="str">
        <f t="shared" si="10"/>
        <v/>
      </c>
      <c r="P67" s="33" t="str">
        <f>IF($F67="J-Mups",VLOOKUP($A67,佐川入庫用!A:H,6,0),"")</f>
        <v/>
      </c>
      <c r="Q67" s="33" t="str">
        <f t="shared" si="11"/>
        <v/>
      </c>
      <c r="R67" s="21" t="str">
        <f>IF($F67="J-Mups",VLOOKUP($A67,佐川入庫用!A:I,9,0),"")</f>
        <v/>
      </c>
    </row>
    <row r="68" spans="1:18">
      <c r="A68" s="21">
        <v>67</v>
      </c>
      <c r="B68" s="34" t="str">
        <f>IF(D68&lt;&gt;"",VLOOKUP($A68,佐川入庫用!$A:$M,2),"")</f>
        <v/>
      </c>
      <c r="C68" s="21"/>
      <c r="D68" s="35" t="str">
        <f>VLOOKUP($A68,佐川入庫用!$A:$M,4)&amp;""</f>
        <v/>
      </c>
      <c r="E68" s="22" t="str">
        <f>IF(D68&lt;&gt;"",VLOOKUP($A68,佐川入庫用!$A:$M,5),"")</f>
        <v/>
      </c>
      <c r="F68" s="33" t="str">
        <f>VLOOKUP($A68,佐川入庫用!$A:$M,10)&amp;""</f>
        <v/>
      </c>
      <c r="G68" s="33" t="str">
        <f>VLOOKUP($A68,佐川入庫用!$A:$M,11)&amp;""</f>
        <v/>
      </c>
      <c r="H68" s="33" t="str">
        <f>VLOOKUP($A68,佐川入庫用!$A:$M,12)&amp;""</f>
        <v/>
      </c>
      <c r="J68" s="44" t="str">
        <f t="shared" si="6"/>
        <v/>
      </c>
      <c r="K68" s="33" t="str">
        <f t="shared" si="7"/>
        <v/>
      </c>
      <c r="L68" s="33" t="str">
        <f t="shared" si="8"/>
        <v/>
      </c>
      <c r="M68" s="33" t="str">
        <f t="shared" si="9"/>
        <v/>
      </c>
      <c r="N68" s="33" t="str">
        <f>IF($F68="J-Mups",VLOOKUP($B68,アルファベット!B:C,2,0),"")</f>
        <v/>
      </c>
      <c r="O68" s="33" t="str">
        <f t="shared" si="10"/>
        <v/>
      </c>
      <c r="P68" s="33" t="str">
        <f>IF($F68="J-Mups",VLOOKUP($A68,佐川入庫用!A:H,6,0),"")</f>
        <v/>
      </c>
      <c r="Q68" s="33" t="str">
        <f t="shared" si="11"/>
        <v/>
      </c>
      <c r="R68" s="21" t="str">
        <f>IF($F68="J-Mups",VLOOKUP($A68,佐川入庫用!A:I,9,0),"")</f>
        <v/>
      </c>
    </row>
    <row r="69" spans="1:18">
      <c r="A69" s="21">
        <v>68</v>
      </c>
      <c r="B69" s="34" t="str">
        <f>IF(D69&lt;&gt;"",VLOOKUP($A69,佐川入庫用!$A:$M,2),"")</f>
        <v/>
      </c>
      <c r="C69" s="21"/>
      <c r="D69" s="35" t="str">
        <f>VLOOKUP($A69,佐川入庫用!$A:$M,4)&amp;""</f>
        <v/>
      </c>
      <c r="E69" s="22" t="str">
        <f>IF(D69&lt;&gt;"",VLOOKUP($A69,佐川入庫用!$A:$M,5),"")</f>
        <v/>
      </c>
      <c r="F69" s="33" t="str">
        <f>VLOOKUP($A69,佐川入庫用!$A:$M,10)&amp;""</f>
        <v/>
      </c>
      <c r="G69" s="33" t="str">
        <f>VLOOKUP($A69,佐川入庫用!$A:$M,11)&amp;""</f>
        <v/>
      </c>
      <c r="H69" s="33" t="str">
        <f>VLOOKUP($A69,佐川入庫用!$A:$M,12)&amp;""</f>
        <v/>
      </c>
      <c r="J69" s="44" t="str">
        <f t="shared" si="6"/>
        <v/>
      </c>
      <c r="K69" s="33" t="str">
        <f t="shared" si="7"/>
        <v/>
      </c>
      <c r="L69" s="33" t="str">
        <f t="shared" si="8"/>
        <v/>
      </c>
      <c r="M69" s="33" t="str">
        <f t="shared" si="9"/>
        <v/>
      </c>
      <c r="N69" s="33" t="str">
        <f>IF($F69="J-Mups",VLOOKUP($B69,アルファベット!B:C,2,0),"")</f>
        <v/>
      </c>
      <c r="O69" s="33" t="str">
        <f t="shared" si="10"/>
        <v/>
      </c>
      <c r="P69" s="33" t="str">
        <f>IF($F69="J-Mups",VLOOKUP($A69,佐川入庫用!A:H,6,0),"")</f>
        <v/>
      </c>
      <c r="Q69" s="33" t="str">
        <f t="shared" si="11"/>
        <v/>
      </c>
      <c r="R69" s="21" t="str">
        <f>IF($F69="J-Mups",VLOOKUP($A69,佐川入庫用!A:I,9,0),"")</f>
        <v/>
      </c>
    </row>
    <row r="70" spans="1:18">
      <c r="A70" s="21">
        <v>69</v>
      </c>
      <c r="B70" s="34" t="str">
        <f>IF(D70&lt;&gt;"",VLOOKUP($A70,佐川入庫用!$A:$M,2),"")</f>
        <v/>
      </c>
      <c r="C70" s="21"/>
      <c r="D70" s="35" t="str">
        <f>VLOOKUP($A70,佐川入庫用!$A:$M,4)&amp;""</f>
        <v/>
      </c>
      <c r="E70" s="22" t="str">
        <f>IF(D70&lt;&gt;"",VLOOKUP($A70,佐川入庫用!$A:$M,5),"")</f>
        <v/>
      </c>
      <c r="F70" s="33" t="str">
        <f>VLOOKUP($A70,佐川入庫用!$A:$M,10)&amp;""</f>
        <v/>
      </c>
      <c r="G70" s="33" t="str">
        <f>VLOOKUP($A70,佐川入庫用!$A:$M,11)&amp;""</f>
        <v/>
      </c>
      <c r="H70" s="33" t="str">
        <f>VLOOKUP($A70,佐川入庫用!$A:$M,12)&amp;""</f>
        <v/>
      </c>
      <c r="J70" s="44" t="str">
        <f t="shared" si="6"/>
        <v/>
      </c>
      <c r="K70" s="33" t="str">
        <f t="shared" si="7"/>
        <v/>
      </c>
      <c r="L70" s="33" t="str">
        <f t="shared" si="8"/>
        <v/>
      </c>
      <c r="M70" s="33" t="str">
        <f t="shared" si="9"/>
        <v/>
      </c>
      <c r="N70" s="33" t="str">
        <f>IF($F70="J-Mups",VLOOKUP($B70,アルファベット!B:C,2,0),"")</f>
        <v/>
      </c>
      <c r="O70" s="33" t="str">
        <f t="shared" si="10"/>
        <v/>
      </c>
      <c r="P70" s="33" t="str">
        <f>IF($F70="J-Mups",VLOOKUP($A70,佐川入庫用!A:H,6,0),"")</f>
        <v/>
      </c>
      <c r="Q70" s="33" t="str">
        <f t="shared" si="11"/>
        <v/>
      </c>
      <c r="R70" s="21" t="str">
        <f>IF($F70="J-Mups",VLOOKUP($A70,佐川入庫用!A:I,9,0),"")</f>
        <v/>
      </c>
    </row>
    <row r="71" spans="1:18">
      <c r="A71" s="21">
        <v>70</v>
      </c>
      <c r="B71" s="34" t="str">
        <f>IF(D71&lt;&gt;"",VLOOKUP($A71,佐川入庫用!$A:$M,2),"")</f>
        <v/>
      </c>
      <c r="C71" s="21"/>
      <c r="D71" s="35" t="str">
        <f>VLOOKUP($A71,佐川入庫用!$A:$M,4)&amp;""</f>
        <v/>
      </c>
      <c r="E71" s="22" t="str">
        <f>IF(D71&lt;&gt;"",VLOOKUP($A71,佐川入庫用!$A:$M,5),"")</f>
        <v/>
      </c>
      <c r="F71" s="33" t="str">
        <f>VLOOKUP($A71,佐川入庫用!$A:$M,10)&amp;""</f>
        <v/>
      </c>
      <c r="G71" s="33" t="str">
        <f>VLOOKUP($A71,佐川入庫用!$A:$M,11)&amp;""</f>
        <v/>
      </c>
      <c r="H71" s="33" t="str">
        <f>VLOOKUP($A71,佐川入庫用!$A:$M,12)&amp;""</f>
        <v/>
      </c>
      <c r="J71" s="44" t="str">
        <f t="shared" si="6"/>
        <v/>
      </c>
      <c r="K71" s="33" t="str">
        <f t="shared" si="7"/>
        <v/>
      </c>
      <c r="L71" s="33" t="str">
        <f t="shared" si="8"/>
        <v/>
      </c>
      <c r="M71" s="33" t="str">
        <f t="shared" si="9"/>
        <v/>
      </c>
      <c r="N71" s="33" t="str">
        <f>IF($F71="J-Mups",VLOOKUP($B71,アルファベット!B:C,2,0),"")</f>
        <v/>
      </c>
      <c r="O71" s="33" t="str">
        <f t="shared" si="10"/>
        <v/>
      </c>
      <c r="P71" s="33" t="str">
        <f>IF($F71="J-Mups",VLOOKUP($A71,佐川入庫用!A:H,6,0),"")</f>
        <v/>
      </c>
      <c r="Q71" s="33" t="str">
        <f t="shared" si="11"/>
        <v/>
      </c>
      <c r="R71" s="21" t="str">
        <f>IF($F71="J-Mups",VLOOKUP($A71,佐川入庫用!A:I,9,0),"")</f>
        <v/>
      </c>
    </row>
    <row r="72" spans="1:18">
      <c r="A72" s="21">
        <v>71</v>
      </c>
      <c r="B72" s="34" t="str">
        <f>IF(D72&lt;&gt;"",VLOOKUP($A72,佐川入庫用!$A:$M,2),"")</f>
        <v/>
      </c>
      <c r="C72" s="21"/>
      <c r="D72" s="35" t="str">
        <f>VLOOKUP($A72,佐川入庫用!$A:$M,4)&amp;""</f>
        <v/>
      </c>
      <c r="E72" s="22" t="str">
        <f>IF(D72&lt;&gt;"",VLOOKUP($A72,佐川入庫用!$A:$M,5),"")</f>
        <v/>
      </c>
      <c r="F72" s="33" t="str">
        <f>VLOOKUP($A72,佐川入庫用!$A:$M,10)&amp;""</f>
        <v/>
      </c>
      <c r="G72" s="33" t="str">
        <f>VLOOKUP($A72,佐川入庫用!$A:$M,11)&amp;""</f>
        <v/>
      </c>
      <c r="H72" s="33" t="str">
        <f>VLOOKUP($A72,佐川入庫用!$A:$M,12)&amp;""</f>
        <v/>
      </c>
      <c r="J72" s="44" t="str">
        <f t="shared" si="6"/>
        <v/>
      </c>
      <c r="K72" s="33" t="str">
        <f t="shared" si="7"/>
        <v/>
      </c>
      <c r="L72" s="33" t="str">
        <f t="shared" si="8"/>
        <v/>
      </c>
      <c r="M72" s="33" t="str">
        <f t="shared" si="9"/>
        <v/>
      </c>
      <c r="N72" s="33" t="str">
        <f>IF($F72="J-Mups",VLOOKUP($B72,アルファベット!B:C,2,0),"")</f>
        <v/>
      </c>
      <c r="O72" s="33" t="str">
        <f t="shared" si="10"/>
        <v/>
      </c>
      <c r="P72" s="33" t="str">
        <f>IF($F72="J-Mups",VLOOKUP($A72,佐川入庫用!A:H,6,0),"")</f>
        <v/>
      </c>
      <c r="Q72" s="33" t="str">
        <f t="shared" si="11"/>
        <v/>
      </c>
      <c r="R72" s="21" t="str">
        <f>IF($F72="J-Mups",VLOOKUP($A72,佐川入庫用!A:I,9,0),"")</f>
        <v/>
      </c>
    </row>
    <row r="73" spans="1:18">
      <c r="A73" s="21">
        <v>72</v>
      </c>
      <c r="B73" s="34" t="str">
        <f>IF(D73&lt;&gt;"",VLOOKUP($A73,佐川入庫用!$A:$M,2),"")</f>
        <v/>
      </c>
      <c r="C73" s="21"/>
      <c r="D73" s="35" t="str">
        <f>VLOOKUP($A73,佐川入庫用!$A:$M,4)&amp;""</f>
        <v/>
      </c>
      <c r="E73" s="22" t="str">
        <f>IF(D73&lt;&gt;"",VLOOKUP($A73,佐川入庫用!$A:$M,5),"")</f>
        <v/>
      </c>
      <c r="F73" s="33" t="str">
        <f>VLOOKUP($A73,佐川入庫用!$A:$M,10)&amp;""</f>
        <v/>
      </c>
      <c r="G73" s="33" t="str">
        <f>VLOOKUP($A73,佐川入庫用!$A:$M,11)&amp;""</f>
        <v/>
      </c>
      <c r="H73" s="33" t="str">
        <f>VLOOKUP($A73,佐川入庫用!$A:$M,12)&amp;""</f>
        <v/>
      </c>
      <c r="J73" s="44" t="str">
        <f t="shared" si="6"/>
        <v/>
      </c>
      <c r="K73" s="33" t="str">
        <f t="shared" si="7"/>
        <v/>
      </c>
      <c r="L73" s="33" t="str">
        <f t="shared" si="8"/>
        <v/>
      </c>
      <c r="M73" s="33" t="str">
        <f t="shared" si="9"/>
        <v/>
      </c>
      <c r="N73" s="33" t="str">
        <f>IF($F73="J-Mups",VLOOKUP($B73,アルファベット!B:C,2,0),"")</f>
        <v/>
      </c>
      <c r="O73" s="33" t="str">
        <f t="shared" si="10"/>
        <v/>
      </c>
      <c r="P73" s="33" t="str">
        <f>IF($F73="J-Mups",VLOOKUP($A73,佐川入庫用!A:H,6,0),"")</f>
        <v/>
      </c>
      <c r="Q73" s="33" t="str">
        <f t="shared" si="11"/>
        <v/>
      </c>
      <c r="R73" s="21" t="str">
        <f>IF($F73="J-Mups",VLOOKUP($A73,佐川入庫用!A:I,9,0),"")</f>
        <v/>
      </c>
    </row>
    <row r="74" spans="1:18">
      <c r="A74" s="21">
        <v>73</v>
      </c>
      <c r="B74" s="34" t="str">
        <f>IF(D74&lt;&gt;"",VLOOKUP($A74,佐川入庫用!$A:$M,2),"")</f>
        <v/>
      </c>
      <c r="C74" s="21"/>
      <c r="D74" s="35" t="str">
        <f>VLOOKUP($A74,佐川入庫用!$A:$M,4)&amp;""</f>
        <v/>
      </c>
      <c r="E74" s="22" t="str">
        <f>IF(D74&lt;&gt;"",VLOOKUP($A74,佐川入庫用!$A:$M,5),"")</f>
        <v/>
      </c>
      <c r="F74" s="33" t="str">
        <f>VLOOKUP($A74,佐川入庫用!$A:$M,10)&amp;""</f>
        <v/>
      </c>
      <c r="G74" s="33" t="str">
        <f>VLOOKUP($A74,佐川入庫用!$A:$M,11)&amp;""</f>
        <v/>
      </c>
      <c r="H74" s="33" t="str">
        <f>VLOOKUP($A74,佐川入庫用!$A:$M,12)&amp;""</f>
        <v/>
      </c>
      <c r="J74" s="44" t="str">
        <f t="shared" si="6"/>
        <v/>
      </c>
      <c r="K74" s="33" t="str">
        <f t="shared" si="7"/>
        <v/>
      </c>
      <c r="L74" s="33" t="str">
        <f t="shared" si="8"/>
        <v/>
      </c>
      <c r="M74" s="33" t="str">
        <f t="shared" si="9"/>
        <v/>
      </c>
      <c r="N74" s="33" t="str">
        <f>IF($F74="J-Mups",VLOOKUP($B74,アルファベット!B:C,2,0),"")</f>
        <v/>
      </c>
      <c r="O74" s="33" t="str">
        <f t="shared" si="10"/>
        <v/>
      </c>
      <c r="P74" s="33" t="str">
        <f>IF($F74="J-Mups",VLOOKUP($A74,佐川入庫用!A:H,6,0),"")</f>
        <v/>
      </c>
      <c r="Q74" s="33" t="str">
        <f t="shared" si="11"/>
        <v/>
      </c>
      <c r="R74" s="21" t="str">
        <f>IF($F74="J-Mups",VLOOKUP($A74,佐川入庫用!A:I,9,0),"")</f>
        <v/>
      </c>
    </row>
    <row r="75" spans="1:18">
      <c r="A75" s="21">
        <v>74</v>
      </c>
      <c r="B75" s="34" t="str">
        <f>IF(D75&lt;&gt;"",VLOOKUP($A75,佐川入庫用!$A:$M,2),"")</f>
        <v/>
      </c>
      <c r="C75" s="21"/>
      <c r="D75" s="35" t="str">
        <f>VLOOKUP($A75,佐川入庫用!$A:$M,4)&amp;""</f>
        <v/>
      </c>
      <c r="E75" s="22" t="str">
        <f>IF(D75&lt;&gt;"",VLOOKUP($A75,佐川入庫用!$A:$M,5),"")</f>
        <v/>
      </c>
      <c r="F75" s="33" t="str">
        <f>VLOOKUP($A75,佐川入庫用!$A:$M,10)&amp;""</f>
        <v/>
      </c>
      <c r="G75" s="33" t="str">
        <f>VLOOKUP($A75,佐川入庫用!$A:$M,11)&amp;""</f>
        <v/>
      </c>
      <c r="H75" s="33" t="str">
        <f>VLOOKUP($A75,佐川入庫用!$A:$M,12)&amp;""</f>
        <v/>
      </c>
      <c r="J75" s="44" t="str">
        <f t="shared" si="6"/>
        <v/>
      </c>
      <c r="K75" s="33" t="str">
        <f t="shared" si="7"/>
        <v/>
      </c>
      <c r="L75" s="33" t="str">
        <f t="shared" si="8"/>
        <v/>
      </c>
      <c r="M75" s="33" t="str">
        <f t="shared" si="9"/>
        <v/>
      </c>
      <c r="N75" s="33" t="str">
        <f>IF($F75="J-Mups",VLOOKUP($B75,アルファベット!B:C,2,0),"")</f>
        <v/>
      </c>
      <c r="O75" s="33" t="str">
        <f t="shared" si="10"/>
        <v/>
      </c>
      <c r="P75" s="33" t="str">
        <f>IF($F75="J-Mups",VLOOKUP($A75,佐川入庫用!A:H,6,0),"")</f>
        <v/>
      </c>
      <c r="Q75" s="33" t="str">
        <f t="shared" si="11"/>
        <v/>
      </c>
      <c r="R75" s="21" t="str">
        <f>IF($F75="J-Mups",VLOOKUP($A75,佐川入庫用!A:I,9,0),"")</f>
        <v/>
      </c>
    </row>
    <row r="76" spans="1:18">
      <c r="A76" s="21">
        <v>75</v>
      </c>
      <c r="B76" s="34" t="str">
        <f>IF(D76&lt;&gt;"",VLOOKUP($A76,佐川入庫用!$A:$M,2),"")</f>
        <v/>
      </c>
      <c r="C76" s="21"/>
      <c r="D76" s="35" t="str">
        <f>VLOOKUP($A76,佐川入庫用!$A:$M,4)&amp;""</f>
        <v/>
      </c>
      <c r="E76" s="22" t="str">
        <f>IF(D76&lt;&gt;"",VLOOKUP($A76,佐川入庫用!$A:$M,5),"")</f>
        <v/>
      </c>
      <c r="F76" s="33" t="str">
        <f>VLOOKUP($A76,佐川入庫用!$A:$M,10)&amp;""</f>
        <v/>
      </c>
      <c r="G76" s="33" t="str">
        <f>VLOOKUP($A76,佐川入庫用!$A:$M,11)&amp;""</f>
        <v/>
      </c>
      <c r="H76" s="33" t="str">
        <f>VLOOKUP($A76,佐川入庫用!$A:$M,12)&amp;""</f>
        <v/>
      </c>
      <c r="J76" s="44" t="str">
        <f t="shared" si="6"/>
        <v/>
      </c>
      <c r="K76" s="33" t="str">
        <f t="shared" si="7"/>
        <v/>
      </c>
      <c r="L76" s="33" t="str">
        <f t="shared" si="8"/>
        <v/>
      </c>
      <c r="M76" s="33" t="str">
        <f t="shared" si="9"/>
        <v/>
      </c>
      <c r="N76" s="33" t="str">
        <f>IF($F76="J-Mups",VLOOKUP($B76,アルファベット!B:C,2,0),"")</f>
        <v/>
      </c>
      <c r="O76" s="33" t="str">
        <f t="shared" si="10"/>
        <v/>
      </c>
      <c r="P76" s="33" t="str">
        <f>IF($F76="J-Mups",VLOOKUP($A76,佐川入庫用!A:H,6,0),"")</f>
        <v/>
      </c>
      <c r="Q76" s="33" t="str">
        <f t="shared" si="11"/>
        <v/>
      </c>
      <c r="R76" s="21" t="str">
        <f>IF($F76="J-Mups",VLOOKUP($A76,佐川入庫用!A:I,9,0),"")</f>
        <v/>
      </c>
    </row>
    <row r="77" spans="1:18">
      <c r="A77" s="21">
        <v>76</v>
      </c>
      <c r="B77" s="34" t="str">
        <f>IF(D77&lt;&gt;"",VLOOKUP($A77,佐川入庫用!$A:$M,2),"")</f>
        <v/>
      </c>
      <c r="C77" s="21"/>
      <c r="D77" s="35" t="str">
        <f>VLOOKUP($A77,佐川入庫用!$A:$M,4)&amp;""</f>
        <v/>
      </c>
      <c r="E77" s="22" t="str">
        <f>IF(D77&lt;&gt;"",VLOOKUP($A77,佐川入庫用!$A:$M,5),"")</f>
        <v/>
      </c>
      <c r="F77" s="33" t="str">
        <f>VLOOKUP($A77,佐川入庫用!$A:$M,10)&amp;""</f>
        <v/>
      </c>
      <c r="G77" s="33" t="str">
        <f>VLOOKUP($A77,佐川入庫用!$A:$M,11)&amp;""</f>
        <v/>
      </c>
      <c r="H77" s="33" t="str">
        <f>VLOOKUP($A77,佐川入庫用!$A:$M,12)&amp;""</f>
        <v/>
      </c>
      <c r="J77" s="44" t="str">
        <f t="shared" si="6"/>
        <v/>
      </c>
      <c r="K77" s="33" t="str">
        <f t="shared" si="7"/>
        <v/>
      </c>
      <c r="L77" s="33" t="str">
        <f t="shared" si="8"/>
        <v/>
      </c>
      <c r="M77" s="33" t="str">
        <f t="shared" si="9"/>
        <v/>
      </c>
      <c r="N77" s="33" t="str">
        <f>IF($F77="J-Mups",VLOOKUP($B77,アルファベット!B:C,2,0),"")</f>
        <v/>
      </c>
      <c r="O77" s="33" t="str">
        <f t="shared" si="10"/>
        <v/>
      </c>
      <c r="P77" s="33" t="str">
        <f>IF($F77="J-Mups",VLOOKUP($A77,佐川入庫用!A:H,6,0),"")</f>
        <v/>
      </c>
      <c r="Q77" s="33" t="str">
        <f t="shared" si="11"/>
        <v/>
      </c>
      <c r="R77" s="21" t="str">
        <f>IF($F77="J-Mups",VLOOKUP($A77,佐川入庫用!A:I,9,0),"")</f>
        <v/>
      </c>
    </row>
    <row r="78" spans="1:18">
      <c r="A78" s="21">
        <v>77</v>
      </c>
      <c r="B78" s="34" t="str">
        <f>IF(D78&lt;&gt;"",VLOOKUP($A78,佐川入庫用!$A:$M,2),"")</f>
        <v/>
      </c>
      <c r="C78" s="21"/>
      <c r="D78" s="35" t="str">
        <f>VLOOKUP($A78,佐川入庫用!$A:$M,4)&amp;""</f>
        <v/>
      </c>
      <c r="E78" s="22" t="str">
        <f>IF(D78&lt;&gt;"",VLOOKUP($A78,佐川入庫用!$A:$M,5),"")</f>
        <v/>
      </c>
      <c r="F78" s="33" t="str">
        <f>VLOOKUP($A78,佐川入庫用!$A:$M,10)&amp;""</f>
        <v/>
      </c>
      <c r="G78" s="33" t="str">
        <f>VLOOKUP($A78,佐川入庫用!$A:$M,11)&amp;""</f>
        <v/>
      </c>
      <c r="H78" s="33" t="str">
        <f>VLOOKUP($A78,佐川入庫用!$A:$M,12)&amp;""</f>
        <v/>
      </c>
      <c r="J78" s="44" t="str">
        <f t="shared" si="6"/>
        <v/>
      </c>
      <c r="K78" s="33" t="str">
        <f t="shared" si="7"/>
        <v/>
      </c>
      <c r="L78" s="33" t="str">
        <f t="shared" si="8"/>
        <v/>
      </c>
      <c r="M78" s="33" t="str">
        <f t="shared" si="9"/>
        <v/>
      </c>
      <c r="N78" s="33" t="str">
        <f>IF($F78="J-Mups",VLOOKUP($B78,アルファベット!B:C,2,0),"")</f>
        <v/>
      </c>
      <c r="O78" s="33" t="str">
        <f t="shared" si="10"/>
        <v/>
      </c>
      <c r="P78" s="33" t="str">
        <f>IF($F78="J-Mups",VLOOKUP($A78,佐川入庫用!A:H,6,0),"")</f>
        <v/>
      </c>
      <c r="Q78" s="33" t="str">
        <f t="shared" si="11"/>
        <v/>
      </c>
      <c r="R78" s="21" t="str">
        <f>IF($F78="J-Mups",VLOOKUP($A78,佐川入庫用!A:I,9,0),"")</f>
        <v/>
      </c>
    </row>
    <row r="79" spans="1:18">
      <c r="A79" s="21">
        <v>78</v>
      </c>
      <c r="B79" s="34" t="str">
        <f>IF(D79&lt;&gt;"",VLOOKUP($A79,佐川入庫用!$A:$M,2),"")</f>
        <v/>
      </c>
      <c r="C79" s="21"/>
      <c r="D79" s="35" t="str">
        <f>VLOOKUP($A79,佐川入庫用!$A:$M,4)&amp;""</f>
        <v/>
      </c>
      <c r="E79" s="22" t="str">
        <f>IF(D79&lt;&gt;"",VLOOKUP($A79,佐川入庫用!$A:$M,5),"")</f>
        <v/>
      </c>
      <c r="F79" s="33" t="str">
        <f>VLOOKUP($A79,佐川入庫用!$A:$M,10)&amp;""</f>
        <v/>
      </c>
      <c r="G79" s="33" t="str">
        <f>VLOOKUP($A79,佐川入庫用!$A:$M,11)&amp;""</f>
        <v/>
      </c>
      <c r="H79" s="33" t="str">
        <f>VLOOKUP($A79,佐川入庫用!$A:$M,12)&amp;""</f>
        <v/>
      </c>
      <c r="J79" s="44" t="str">
        <f t="shared" si="6"/>
        <v/>
      </c>
      <c r="K79" s="33" t="str">
        <f t="shared" si="7"/>
        <v/>
      </c>
      <c r="L79" s="33" t="str">
        <f t="shared" si="8"/>
        <v/>
      </c>
      <c r="M79" s="33" t="str">
        <f t="shared" si="9"/>
        <v/>
      </c>
      <c r="N79" s="33" t="str">
        <f>IF($F79="J-Mups",VLOOKUP($B79,アルファベット!B:C,2,0),"")</f>
        <v/>
      </c>
      <c r="O79" s="33" t="str">
        <f t="shared" si="10"/>
        <v/>
      </c>
      <c r="P79" s="33" t="str">
        <f>IF($F79="J-Mups",VLOOKUP($A79,佐川入庫用!A:H,6,0),"")</f>
        <v/>
      </c>
      <c r="Q79" s="33" t="str">
        <f t="shared" si="11"/>
        <v/>
      </c>
      <c r="R79" s="21" t="str">
        <f>IF($F79="J-Mups",VLOOKUP($A79,佐川入庫用!A:I,9,0),"")</f>
        <v/>
      </c>
    </row>
    <row r="80" spans="1:18">
      <c r="A80" s="21">
        <v>79</v>
      </c>
      <c r="B80" s="34" t="str">
        <f>IF(D80&lt;&gt;"",VLOOKUP($A80,佐川入庫用!$A:$M,2),"")</f>
        <v/>
      </c>
      <c r="C80" s="21"/>
      <c r="D80" s="35" t="str">
        <f>VLOOKUP($A80,佐川入庫用!$A:$M,4)&amp;""</f>
        <v/>
      </c>
      <c r="E80" s="22" t="str">
        <f>IF(D80&lt;&gt;"",VLOOKUP($A80,佐川入庫用!$A:$M,5),"")</f>
        <v/>
      </c>
      <c r="F80" s="33" t="str">
        <f>VLOOKUP($A80,佐川入庫用!$A:$M,10)&amp;""</f>
        <v/>
      </c>
      <c r="G80" s="33" t="str">
        <f>VLOOKUP($A80,佐川入庫用!$A:$M,11)&amp;""</f>
        <v/>
      </c>
      <c r="H80" s="33" t="str">
        <f>VLOOKUP($A80,佐川入庫用!$A:$M,12)&amp;""</f>
        <v/>
      </c>
      <c r="J80" s="44" t="str">
        <f t="shared" si="6"/>
        <v/>
      </c>
      <c r="K80" s="33" t="str">
        <f t="shared" si="7"/>
        <v/>
      </c>
      <c r="L80" s="33" t="str">
        <f t="shared" si="8"/>
        <v/>
      </c>
      <c r="M80" s="33" t="str">
        <f t="shared" si="9"/>
        <v/>
      </c>
      <c r="N80" s="33" t="str">
        <f>IF($F80="J-Mups",VLOOKUP($B80,アルファベット!B:C,2,0),"")</f>
        <v/>
      </c>
      <c r="O80" s="33" t="str">
        <f t="shared" si="10"/>
        <v/>
      </c>
      <c r="P80" s="33" t="str">
        <f>IF($F80="J-Mups",VLOOKUP($A80,佐川入庫用!A:H,6,0),"")</f>
        <v/>
      </c>
      <c r="Q80" s="33" t="str">
        <f t="shared" si="11"/>
        <v/>
      </c>
      <c r="R80" s="21" t="str">
        <f>IF($F80="J-Mups",VLOOKUP($A80,佐川入庫用!A:I,9,0),"")</f>
        <v/>
      </c>
    </row>
    <row r="81" spans="1:18">
      <c r="A81" s="21">
        <v>80</v>
      </c>
      <c r="B81" s="34" t="str">
        <f>IF(D81&lt;&gt;"",VLOOKUP($A81,佐川入庫用!$A:$M,2),"")</f>
        <v/>
      </c>
      <c r="C81" s="21"/>
      <c r="D81" s="35" t="str">
        <f>VLOOKUP($A81,佐川入庫用!$A:$M,4)&amp;""</f>
        <v/>
      </c>
      <c r="E81" s="22" t="str">
        <f>IF(D81&lt;&gt;"",VLOOKUP($A81,佐川入庫用!$A:$M,5),"")</f>
        <v/>
      </c>
      <c r="F81" s="33" t="str">
        <f>VLOOKUP($A81,佐川入庫用!$A:$M,10)&amp;""</f>
        <v/>
      </c>
      <c r="G81" s="33" t="str">
        <f>VLOOKUP($A81,佐川入庫用!$A:$M,11)&amp;""</f>
        <v/>
      </c>
      <c r="H81" s="33" t="str">
        <f>VLOOKUP($A81,佐川入庫用!$A:$M,12)&amp;""</f>
        <v/>
      </c>
      <c r="J81" s="44" t="str">
        <f t="shared" si="6"/>
        <v/>
      </c>
      <c r="K81" s="33" t="str">
        <f t="shared" si="7"/>
        <v/>
      </c>
      <c r="L81" s="33" t="str">
        <f t="shared" si="8"/>
        <v/>
      </c>
      <c r="M81" s="33" t="str">
        <f t="shared" si="9"/>
        <v/>
      </c>
      <c r="N81" s="33" t="str">
        <f>IF($F81="J-Mups",VLOOKUP($B81,アルファベット!B:C,2,0),"")</f>
        <v/>
      </c>
      <c r="O81" s="33" t="str">
        <f t="shared" si="10"/>
        <v/>
      </c>
      <c r="P81" s="33" t="str">
        <f>IF($F81="J-Mups",VLOOKUP($A81,佐川入庫用!A:H,6,0),"")</f>
        <v/>
      </c>
      <c r="Q81" s="33" t="str">
        <f t="shared" si="11"/>
        <v/>
      </c>
      <c r="R81" s="21" t="str">
        <f>IF($F81="J-Mups",VLOOKUP($A81,佐川入庫用!A:I,9,0),"")</f>
        <v/>
      </c>
    </row>
    <row r="82" spans="1:18">
      <c r="A82" s="21">
        <v>81</v>
      </c>
      <c r="B82" s="34" t="str">
        <f>IF(D82&lt;&gt;"",VLOOKUP($A82,佐川入庫用!$A:$M,2),"")</f>
        <v/>
      </c>
      <c r="C82" s="21"/>
      <c r="D82" s="35" t="str">
        <f>VLOOKUP($A82,佐川入庫用!$A:$M,4)&amp;""</f>
        <v/>
      </c>
      <c r="E82" s="22" t="str">
        <f>IF(D82&lt;&gt;"",VLOOKUP($A82,佐川入庫用!$A:$M,5),"")</f>
        <v/>
      </c>
      <c r="F82" s="33" t="str">
        <f>VLOOKUP($A82,佐川入庫用!$A:$M,10)&amp;""</f>
        <v/>
      </c>
      <c r="G82" s="33" t="str">
        <f>VLOOKUP($A82,佐川入庫用!$A:$M,11)&amp;""</f>
        <v/>
      </c>
      <c r="H82" s="33" t="str">
        <f>VLOOKUP($A82,佐川入庫用!$A:$M,12)&amp;""</f>
        <v/>
      </c>
      <c r="J82" s="44" t="str">
        <f t="shared" si="6"/>
        <v/>
      </c>
      <c r="K82" s="33" t="str">
        <f t="shared" si="7"/>
        <v/>
      </c>
      <c r="L82" s="33" t="str">
        <f t="shared" si="8"/>
        <v/>
      </c>
      <c r="M82" s="33" t="str">
        <f t="shared" si="9"/>
        <v/>
      </c>
      <c r="N82" s="33" t="str">
        <f>IF($F82="J-Mups",VLOOKUP($B82,アルファベット!B:C,2,0),"")</f>
        <v/>
      </c>
      <c r="O82" s="33" t="str">
        <f t="shared" si="10"/>
        <v/>
      </c>
      <c r="P82" s="33" t="str">
        <f>IF($F82="J-Mups",VLOOKUP($A82,佐川入庫用!A:H,6,0),"")</f>
        <v/>
      </c>
      <c r="Q82" s="33" t="str">
        <f t="shared" si="11"/>
        <v/>
      </c>
      <c r="R82" s="21" t="str">
        <f>IF($F82="J-Mups",VLOOKUP($A82,佐川入庫用!A:I,9,0),"")</f>
        <v/>
      </c>
    </row>
    <row r="83" spans="1:18">
      <c r="A83" s="21">
        <v>82</v>
      </c>
      <c r="B83" s="34" t="str">
        <f>IF(D83&lt;&gt;"",VLOOKUP($A83,佐川入庫用!$A:$M,2),"")</f>
        <v/>
      </c>
      <c r="C83" s="21"/>
      <c r="D83" s="35" t="str">
        <f>VLOOKUP($A83,佐川入庫用!$A:$M,4)&amp;""</f>
        <v/>
      </c>
      <c r="E83" s="22" t="str">
        <f>IF(D83&lt;&gt;"",VLOOKUP($A83,佐川入庫用!$A:$M,5),"")</f>
        <v/>
      </c>
      <c r="F83" s="33" t="str">
        <f>VLOOKUP($A83,佐川入庫用!$A:$M,10)&amp;""</f>
        <v/>
      </c>
      <c r="G83" s="33" t="str">
        <f>VLOOKUP($A83,佐川入庫用!$A:$M,11)&amp;""</f>
        <v/>
      </c>
      <c r="H83" s="33" t="str">
        <f>VLOOKUP($A83,佐川入庫用!$A:$M,12)&amp;""</f>
        <v/>
      </c>
      <c r="J83" s="44" t="str">
        <f t="shared" si="6"/>
        <v/>
      </c>
      <c r="K83" s="33" t="str">
        <f t="shared" si="7"/>
        <v/>
      </c>
      <c r="L83" s="33" t="str">
        <f t="shared" si="8"/>
        <v/>
      </c>
      <c r="M83" s="33" t="str">
        <f t="shared" si="9"/>
        <v/>
      </c>
      <c r="N83" s="33" t="str">
        <f>IF($F83="J-Mups",VLOOKUP($B83,アルファベット!B:C,2,0),"")</f>
        <v/>
      </c>
      <c r="O83" s="33" t="str">
        <f t="shared" si="10"/>
        <v/>
      </c>
      <c r="P83" s="33" t="str">
        <f>IF($F83="J-Mups",VLOOKUP($A83,佐川入庫用!A:H,6,0),"")</f>
        <v/>
      </c>
      <c r="Q83" s="33" t="str">
        <f t="shared" si="11"/>
        <v/>
      </c>
      <c r="R83" s="21" t="str">
        <f>IF($F83="J-Mups",VLOOKUP($A83,佐川入庫用!A:I,9,0),"")</f>
        <v/>
      </c>
    </row>
    <row r="84" spans="1:18">
      <c r="A84" s="21">
        <v>83</v>
      </c>
      <c r="B84" s="34" t="str">
        <f>IF(D84&lt;&gt;"",VLOOKUP($A84,佐川入庫用!$A:$M,2),"")</f>
        <v/>
      </c>
      <c r="C84" s="21"/>
      <c r="D84" s="35" t="str">
        <f>VLOOKUP($A84,佐川入庫用!$A:$M,4)&amp;""</f>
        <v/>
      </c>
      <c r="E84" s="22" t="str">
        <f>IF(D84&lt;&gt;"",VLOOKUP($A84,佐川入庫用!$A:$M,5),"")</f>
        <v/>
      </c>
      <c r="F84" s="33" t="str">
        <f>VLOOKUP($A84,佐川入庫用!$A:$M,10)&amp;""</f>
        <v/>
      </c>
      <c r="G84" s="33" t="str">
        <f>VLOOKUP($A84,佐川入庫用!$A:$M,11)&amp;""</f>
        <v/>
      </c>
      <c r="H84" s="33" t="str">
        <f>VLOOKUP($A84,佐川入庫用!$A:$M,12)&amp;""</f>
        <v/>
      </c>
      <c r="J84" s="44" t="str">
        <f t="shared" si="6"/>
        <v/>
      </c>
      <c r="K84" s="33" t="str">
        <f t="shared" si="7"/>
        <v/>
      </c>
      <c r="L84" s="33" t="str">
        <f t="shared" si="8"/>
        <v/>
      </c>
      <c r="M84" s="33" t="str">
        <f t="shared" si="9"/>
        <v/>
      </c>
      <c r="N84" s="33" t="str">
        <f>IF($F84="J-Mups",VLOOKUP($B84,アルファベット!B:C,2,0),"")</f>
        <v/>
      </c>
      <c r="O84" s="33" t="str">
        <f t="shared" si="10"/>
        <v/>
      </c>
      <c r="P84" s="33" t="str">
        <f>IF($F84="J-Mups",VLOOKUP($A84,佐川入庫用!A:H,6,0),"")</f>
        <v/>
      </c>
      <c r="Q84" s="33" t="str">
        <f t="shared" si="11"/>
        <v/>
      </c>
      <c r="R84" s="21" t="str">
        <f>IF($F84="J-Mups",VLOOKUP($A84,佐川入庫用!A:I,9,0),"")</f>
        <v/>
      </c>
    </row>
    <row r="85" spans="1:18">
      <c r="A85" s="21">
        <v>84</v>
      </c>
      <c r="B85" s="34" t="str">
        <f>IF(D85&lt;&gt;"",VLOOKUP($A85,佐川入庫用!$A:$M,2),"")</f>
        <v/>
      </c>
      <c r="C85" s="21"/>
      <c r="D85" s="35" t="str">
        <f>VLOOKUP($A85,佐川入庫用!$A:$M,4)&amp;""</f>
        <v/>
      </c>
      <c r="E85" s="22" t="str">
        <f>IF(D85&lt;&gt;"",VLOOKUP($A85,佐川入庫用!$A:$M,5),"")</f>
        <v/>
      </c>
      <c r="F85" s="33" t="str">
        <f>VLOOKUP($A85,佐川入庫用!$A:$M,10)&amp;""</f>
        <v/>
      </c>
      <c r="G85" s="33" t="str">
        <f>VLOOKUP($A85,佐川入庫用!$A:$M,11)&amp;""</f>
        <v/>
      </c>
      <c r="H85" s="33" t="str">
        <f>VLOOKUP($A85,佐川入庫用!$A:$M,12)&amp;""</f>
        <v/>
      </c>
      <c r="J85" s="44" t="str">
        <f t="shared" si="6"/>
        <v/>
      </c>
      <c r="K85" s="33" t="str">
        <f t="shared" si="7"/>
        <v/>
      </c>
      <c r="L85" s="33" t="str">
        <f t="shared" si="8"/>
        <v/>
      </c>
      <c r="M85" s="33" t="str">
        <f t="shared" si="9"/>
        <v/>
      </c>
      <c r="N85" s="33" t="str">
        <f>IF($F85="J-Mups",VLOOKUP($B85,アルファベット!B:C,2,0),"")</f>
        <v/>
      </c>
      <c r="O85" s="33" t="str">
        <f t="shared" si="10"/>
        <v/>
      </c>
      <c r="P85" s="33" t="str">
        <f>IF($F85="J-Mups",VLOOKUP($A85,佐川入庫用!A:H,6,0),"")</f>
        <v/>
      </c>
      <c r="Q85" s="33" t="str">
        <f t="shared" si="11"/>
        <v/>
      </c>
      <c r="R85" s="21" t="str">
        <f>IF($F85="J-Mups",VLOOKUP($A85,佐川入庫用!A:I,9,0),"")</f>
        <v/>
      </c>
    </row>
    <row r="86" spans="1:18">
      <c r="A86" s="21">
        <v>85</v>
      </c>
      <c r="B86" s="34" t="str">
        <f>IF(D86&lt;&gt;"",VLOOKUP($A86,佐川入庫用!$A:$M,2),"")</f>
        <v/>
      </c>
      <c r="C86" s="21"/>
      <c r="D86" s="35" t="str">
        <f>VLOOKUP($A86,佐川入庫用!$A:$M,4)&amp;""</f>
        <v/>
      </c>
      <c r="E86" s="22" t="str">
        <f>IF(D86&lt;&gt;"",VLOOKUP($A86,佐川入庫用!$A:$M,5),"")</f>
        <v/>
      </c>
      <c r="F86" s="33" t="str">
        <f>VLOOKUP($A86,佐川入庫用!$A:$M,10)&amp;""</f>
        <v/>
      </c>
      <c r="G86" s="33" t="str">
        <f>VLOOKUP($A86,佐川入庫用!$A:$M,11)&amp;""</f>
        <v/>
      </c>
      <c r="H86" s="33" t="str">
        <f>VLOOKUP($A86,佐川入庫用!$A:$M,12)&amp;""</f>
        <v/>
      </c>
      <c r="J86" s="44" t="str">
        <f t="shared" si="6"/>
        <v/>
      </c>
      <c r="K86" s="33" t="str">
        <f t="shared" si="7"/>
        <v/>
      </c>
      <c r="L86" s="33" t="str">
        <f t="shared" si="8"/>
        <v/>
      </c>
      <c r="M86" s="33" t="str">
        <f t="shared" si="9"/>
        <v/>
      </c>
      <c r="N86" s="33" t="str">
        <f>IF($F86="J-Mups",VLOOKUP($B86,アルファベット!B:C,2,0),"")</f>
        <v/>
      </c>
      <c r="O86" s="33" t="str">
        <f t="shared" si="10"/>
        <v/>
      </c>
      <c r="P86" s="33" t="str">
        <f>IF($F86="J-Mups",VLOOKUP($A86,佐川入庫用!A:H,6,0),"")</f>
        <v/>
      </c>
      <c r="Q86" s="33" t="str">
        <f t="shared" si="11"/>
        <v/>
      </c>
      <c r="R86" s="21" t="str">
        <f>IF($F86="J-Mups",VLOOKUP($A86,佐川入庫用!A:I,9,0),"")</f>
        <v/>
      </c>
    </row>
    <row r="87" spans="1:18">
      <c r="A87" s="21">
        <v>86</v>
      </c>
      <c r="B87" s="34" t="str">
        <f>IF(D87&lt;&gt;"",VLOOKUP($A87,佐川入庫用!$A:$M,2),"")</f>
        <v/>
      </c>
      <c r="C87" s="21"/>
      <c r="D87" s="35" t="str">
        <f>VLOOKUP($A87,佐川入庫用!$A:$M,4)&amp;""</f>
        <v/>
      </c>
      <c r="E87" s="22" t="str">
        <f>IF(D87&lt;&gt;"",VLOOKUP($A87,佐川入庫用!$A:$M,5),"")</f>
        <v/>
      </c>
      <c r="F87" s="33" t="str">
        <f>VLOOKUP($A87,佐川入庫用!$A:$M,10)&amp;""</f>
        <v/>
      </c>
      <c r="G87" s="33" t="str">
        <f>VLOOKUP($A87,佐川入庫用!$A:$M,11)&amp;""</f>
        <v/>
      </c>
      <c r="H87" s="33" t="str">
        <f>VLOOKUP($A87,佐川入庫用!$A:$M,12)&amp;""</f>
        <v/>
      </c>
      <c r="J87" s="44" t="str">
        <f t="shared" si="6"/>
        <v/>
      </c>
      <c r="K87" s="33" t="str">
        <f t="shared" si="7"/>
        <v/>
      </c>
      <c r="L87" s="33" t="str">
        <f t="shared" si="8"/>
        <v/>
      </c>
      <c r="M87" s="33" t="str">
        <f t="shared" si="9"/>
        <v/>
      </c>
      <c r="N87" s="33" t="str">
        <f>IF($F87="J-Mups",VLOOKUP($B87,アルファベット!B:C,2,0),"")</f>
        <v/>
      </c>
      <c r="O87" s="33" t="str">
        <f t="shared" si="10"/>
        <v/>
      </c>
      <c r="P87" s="33" t="str">
        <f>IF($F87="J-Mups",VLOOKUP($A87,佐川入庫用!A:H,6,0),"")</f>
        <v/>
      </c>
      <c r="Q87" s="33" t="str">
        <f t="shared" si="11"/>
        <v/>
      </c>
      <c r="R87" s="21" t="str">
        <f>IF($F87="J-Mups",VLOOKUP($A87,佐川入庫用!A:I,9,0),"")</f>
        <v/>
      </c>
    </row>
    <row r="88" spans="1:18">
      <c r="A88" s="21">
        <v>87</v>
      </c>
      <c r="B88" s="34" t="str">
        <f>IF(D88&lt;&gt;"",VLOOKUP($A88,佐川入庫用!$A:$M,2),"")</f>
        <v/>
      </c>
      <c r="C88" s="21"/>
      <c r="D88" s="35" t="str">
        <f>VLOOKUP($A88,佐川入庫用!$A:$M,4)&amp;""</f>
        <v/>
      </c>
      <c r="E88" s="22" t="str">
        <f>IF(D88&lt;&gt;"",VLOOKUP($A88,佐川入庫用!$A:$M,5),"")</f>
        <v/>
      </c>
      <c r="F88" s="33" t="str">
        <f>VLOOKUP($A88,佐川入庫用!$A:$M,10)&amp;""</f>
        <v/>
      </c>
      <c r="G88" s="33" t="str">
        <f>VLOOKUP($A88,佐川入庫用!$A:$M,11)&amp;""</f>
        <v/>
      </c>
      <c r="H88" s="33" t="str">
        <f>VLOOKUP($A88,佐川入庫用!$A:$M,12)&amp;""</f>
        <v/>
      </c>
      <c r="J88" s="44" t="str">
        <f t="shared" si="6"/>
        <v/>
      </c>
      <c r="K88" s="33" t="str">
        <f t="shared" si="7"/>
        <v/>
      </c>
      <c r="L88" s="33" t="str">
        <f t="shared" si="8"/>
        <v/>
      </c>
      <c r="M88" s="33" t="str">
        <f t="shared" si="9"/>
        <v/>
      </c>
      <c r="N88" s="33" t="str">
        <f>IF($F88="J-Mups",VLOOKUP($B88,アルファベット!B:C,2,0),"")</f>
        <v/>
      </c>
      <c r="O88" s="33" t="str">
        <f t="shared" si="10"/>
        <v/>
      </c>
      <c r="P88" s="33" t="str">
        <f>IF($F88="J-Mups",VLOOKUP($A88,佐川入庫用!A:H,6,0),"")</f>
        <v/>
      </c>
      <c r="Q88" s="33" t="str">
        <f t="shared" si="11"/>
        <v/>
      </c>
      <c r="R88" s="21" t="str">
        <f>IF($F88="J-Mups",VLOOKUP($A88,佐川入庫用!A:I,9,0),"")</f>
        <v/>
      </c>
    </row>
    <row r="89" spans="1:18">
      <c r="A89" s="21">
        <v>88</v>
      </c>
      <c r="B89" s="34" t="str">
        <f>IF(D89&lt;&gt;"",VLOOKUP($A89,佐川入庫用!$A:$M,2),"")</f>
        <v/>
      </c>
      <c r="C89" s="21"/>
      <c r="D89" s="35" t="str">
        <f>VLOOKUP($A89,佐川入庫用!$A:$M,4)&amp;""</f>
        <v/>
      </c>
      <c r="E89" s="22" t="str">
        <f>IF(D89&lt;&gt;"",VLOOKUP($A89,佐川入庫用!$A:$M,5),"")</f>
        <v/>
      </c>
      <c r="F89" s="33" t="str">
        <f>VLOOKUP($A89,佐川入庫用!$A:$M,10)&amp;""</f>
        <v/>
      </c>
      <c r="G89" s="33" t="str">
        <f>VLOOKUP($A89,佐川入庫用!$A:$M,11)&amp;""</f>
        <v/>
      </c>
      <c r="H89" s="33" t="str">
        <f>VLOOKUP($A89,佐川入庫用!$A:$M,12)&amp;""</f>
        <v/>
      </c>
      <c r="J89" s="44" t="str">
        <f t="shared" si="6"/>
        <v/>
      </c>
      <c r="K89" s="33" t="str">
        <f t="shared" si="7"/>
        <v/>
      </c>
      <c r="L89" s="33" t="str">
        <f t="shared" si="8"/>
        <v/>
      </c>
      <c r="M89" s="33" t="str">
        <f t="shared" si="9"/>
        <v/>
      </c>
      <c r="N89" s="33" t="str">
        <f>IF($F89="J-Mups",VLOOKUP($B89,アルファベット!B:C,2,0),"")</f>
        <v/>
      </c>
      <c r="O89" s="33" t="str">
        <f t="shared" si="10"/>
        <v/>
      </c>
      <c r="P89" s="33" t="str">
        <f>IF($F89="J-Mups",VLOOKUP($A89,佐川入庫用!A:H,6,0),"")</f>
        <v/>
      </c>
      <c r="Q89" s="33" t="str">
        <f t="shared" si="11"/>
        <v/>
      </c>
      <c r="R89" s="21" t="str">
        <f>IF($F89="J-Mups",VLOOKUP($A89,佐川入庫用!A:I,9,0),"")</f>
        <v/>
      </c>
    </row>
    <row r="90" spans="1:18">
      <c r="A90" s="21">
        <v>89</v>
      </c>
      <c r="B90" s="34" t="str">
        <f>IF(D90&lt;&gt;"",VLOOKUP($A90,佐川入庫用!$A:$M,2),"")</f>
        <v/>
      </c>
      <c r="C90" s="21"/>
      <c r="D90" s="35" t="str">
        <f>VLOOKUP($A90,佐川入庫用!$A:$M,4)&amp;""</f>
        <v/>
      </c>
      <c r="E90" s="22" t="str">
        <f>IF(D90&lt;&gt;"",VLOOKUP($A90,佐川入庫用!$A:$M,5),"")</f>
        <v/>
      </c>
      <c r="F90" s="33" t="str">
        <f>VLOOKUP($A90,佐川入庫用!$A:$M,10)&amp;""</f>
        <v/>
      </c>
      <c r="G90" s="33" t="str">
        <f>VLOOKUP($A90,佐川入庫用!$A:$M,11)&amp;""</f>
        <v/>
      </c>
      <c r="H90" s="33" t="str">
        <f>VLOOKUP($A90,佐川入庫用!$A:$M,12)&amp;""</f>
        <v/>
      </c>
      <c r="J90" s="44" t="str">
        <f t="shared" si="6"/>
        <v/>
      </c>
      <c r="K90" s="33" t="str">
        <f t="shared" si="7"/>
        <v/>
      </c>
      <c r="L90" s="33" t="str">
        <f t="shared" si="8"/>
        <v/>
      </c>
      <c r="M90" s="33" t="str">
        <f t="shared" si="9"/>
        <v/>
      </c>
      <c r="N90" s="33" t="str">
        <f>IF($F90="J-Mups",VLOOKUP($B90,アルファベット!B:C,2,0),"")</f>
        <v/>
      </c>
      <c r="O90" s="33" t="str">
        <f t="shared" si="10"/>
        <v/>
      </c>
      <c r="P90" s="33" t="str">
        <f>IF($F90="J-Mups",VLOOKUP($A90,佐川入庫用!A:H,6,0),"")</f>
        <v/>
      </c>
      <c r="Q90" s="33" t="str">
        <f t="shared" si="11"/>
        <v/>
      </c>
      <c r="R90" s="21" t="str">
        <f>IF($F90="J-Mups",VLOOKUP($A90,佐川入庫用!A:I,9,0),"")</f>
        <v/>
      </c>
    </row>
    <row r="91" spans="1:18">
      <c r="A91" s="21">
        <v>90</v>
      </c>
      <c r="B91" s="34" t="str">
        <f>IF(D91&lt;&gt;"",VLOOKUP($A91,佐川入庫用!$A:$M,2),"")</f>
        <v/>
      </c>
      <c r="C91" s="21"/>
      <c r="D91" s="35" t="str">
        <f>VLOOKUP($A91,佐川入庫用!$A:$M,4)&amp;""</f>
        <v/>
      </c>
      <c r="E91" s="22" t="str">
        <f>IF(D91&lt;&gt;"",VLOOKUP($A91,佐川入庫用!$A:$M,5),"")</f>
        <v/>
      </c>
      <c r="F91" s="33" t="str">
        <f>VLOOKUP($A91,佐川入庫用!$A:$M,10)&amp;""</f>
        <v/>
      </c>
      <c r="G91" s="33" t="str">
        <f>VLOOKUP($A91,佐川入庫用!$A:$M,11)&amp;""</f>
        <v/>
      </c>
      <c r="H91" s="33" t="str">
        <f>VLOOKUP($A91,佐川入庫用!$A:$M,12)&amp;""</f>
        <v/>
      </c>
      <c r="J91" s="44" t="str">
        <f t="shared" si="6"/>
        <v/>
      </c>
      <c r="K91" s="33" t="str">
        <f t="shared" si="7"/>
        <v/>
      </c>
      <c r="L91" s="33" t="str">
        <f t="shared" si="8"/>
        <v/>
      </c>
      <c r="M91" s="33" t="str">
        <f t="shared" si="9"/>
        <v/>
      </c>
      <c r="N91" s="33" t="str">
        <f>IF($F91="J-Mups",VLOOKUP($B91,アルファベット!B:C,2,0),"")</f>
        <v/>
      </c>
      <c r="O91" s="33" t="str">
        <f t="shared" si="10"/>
        <v/>
      </c>
      <c r="P91" s="33" t="str">
        <f>IF($F91="J-Mups",VLOOKUP($A91,佐川入庫用!A:H,6,0),"")</f>
        <v/>
      </c>
      <c r="Q91" s="33" t="str">
        <f t="shared" si="11"/>
        <v/>
      </c>
      <c r="R91" s="21" t="str">
        <f>IF($F91="J-Mups",VLOOKUP($A91,佐川入庫用!A:I,9,0),"")</f>
        <v/>
      </c>
    </row>
    <row r="92" spans="1:18">
      <c r="A92" s="21">
        <v>91</v>
      </c>
      <c r="B92" s="34" t="str">
        <f>IF(D92&lt;&gt;"",VLOOKUP($A92,佐川入庫用!$A:$M,2),"")</f>
        <v/>
      </c>
      <c r="C92" s="21"/>
      <c r="D92" s="35" t="str">
        <f>VLOOKUP($A92,佐川入庫用!$A:$M,4)&amp;""</f>
        <v/>
      </c>
      <c r="E92" s="22" t="str">
        <f>IF(D92&lt;&gt;"",VLOOKUP($A92,佐川入庫用!$A:$M,5),"")</f>
        <v/>
      </c>
      <c r="F92" s="33" t="str">
        <f>VLOOKUP($A92,佐川入庫用!$A:$M,10)&amp;""</f>
        <v/>
      </c>
      <c r="G92" s="33" t="str">
        <f>VLOOKUP($A92,佐川入庫用!$A:$M,11)&amp;""</f>
        <v/>
      </c>
      <c r="H92" s="33" t="str">
        <f>VLOOKUP($A92,佐川入庫用!$A:$M,12)&amp;""</f>
        <v/>
      </c>
      <c r="J92" s="44" t="str">
        <f t="shared" si="6"/>
        <v/>
      </c>
      <c r="K92" s="33" t="str">
        <f t="shared" si="7"/>
        <v/>
      </c>
      <c r="L92" s="33" t="str">
        <f t="shared" si="8"/>
        <v/>
      </c>
      <c r="M92" s="33" t="str">
        <f t="shared" si="9"/>
        <v/>
      </c>
      <c r="N92" s="33" t="str">
        <f>IF($F92="J-Mups",VLOOKUP($B92,アルファベット!B:C,2,0),"")</f>
        <v/>
      </c>
      <c r="O92" s="33" t="str">
        <f t="shared" si="10"/>
        <v/>
      </c>
      <c r="P92" s="33" t="str">
        <f>IF($F92="J-Mups",VLOOKUP($A92,佐川入庫用!A:H,6,0),"")</f>
        <v/>
      </c>
      <c r="Q92" s="33" t="str">
        <f t="shared" si="11"/>
        <v/>
      </c>
      <c r="R92" s="21" t="str">
        <f>IF($F92="J-Mups",VLOOKUP($A92,佐川入庫用!A:I,9,0),"")</f>
        <v/>
      </c>
    </row>
    <row r="93" spans="1:18">
      <c r="A93" s="21">
        <v>92</v>
      </c>
      <c r="B93" s="34" t="str">
        <f>IF(D93&lt;&gt;"",VLOOKUP($A93,佐川入庫用!$A:$M,2),"")</f>
        <v/>
      </c>
      <c r="C93" s="21"/>
      <c r="D93" s="35" t="str">
        <f>VLOOKUP($A93,佐川入庫用!$A:$M,4)&amp;""</f>
        <v/>
      </c>
      <c r="E93" s="22" t="str">
        <f>IF(D93&lt;&gt;"",VLOOKUP($A93,佐川入庫用!$A:$M,5),"")</f>
        <v/>
      </c>
      <c r="F93" s="33" t="str">
        <f>VLOOKUP($A93,佐川入庫用!$A:$M,10)&amp;""</f>
        <v/>
      </c>
      <c r="G93" s="33" t="str">
        <f>VLOOKUP($A93,佐川入庫用!$A:$M,11)&amp;""</f>
        <v/>
      </c>
      <c r="H93" s="33" t="str">
        <f>VLOOKUP($A93,佐川入庫用!$A:$M,12)&amp;""</f>
        <v/>
      </c>
      <c r="J93" s="44" t="str">
        <f t="shared" si="6"/>
        <v/>
      </c>
      <c r="K93" s="33" t="str">
        <f t="shared" si="7"/>
        <v/>
      </c>
      <c r="L93" s="33" t="str">
        <f t="shared" si="8"/>
        <v/>
      </c>
      <c r="M93" s="33" t="str">
        <f t="shared" si="9"/>
        <v/>
      </c>
      <c r="N93" s="33" t="str">
        <f>IF($F93="J-Mups",VLOOKUP($B93,アルファベット!B:C,2,0),"")</f>
        <v/>
      </c>
      <c r="O93" s="33" t="str">
        <f t="shared" si="10"/>
        <v/>
      </c>
      <c r="P93" s="33" t="str">
        <f>IF($F93="J-Mups",VLOOKUP($A93,佐川入庫用!A:H,6,0),"")</f>
        <v/>
      </c>
      <c r="Q93" s="33" t="str">
        <f t="shared" si="11"/>
        <v/>
      </c>
      <c r="R93" s="21" t="str">
        <f>IF($F93="J-Mups",VLOOKUP($A93,佐川入庫用!A:I,9,0),"")</f>
        <v/>
      </c>
    </row>
    <row r="94" spans="1:18">
      <c r="A94" s="21">
        <v>93</v>
      </c>
      <c r="B94" s="34" t="str">
        <f>IF(D94&lt;&gt;"",VLOOKUP($A94,佐川入庫用!$A:$M,2),"")</f>
        <v/>
      </c>
      <c r="C94" s="21"/>
      <c r="D94" s="35" t="str">
        <f>VLOOKUP($A94,佐川入庫用!$A:$M,4)&amp;""</f>
        <v/>
      </c>
      <c r="E94" s="22" t="str">
        <f>IF(D94&lt;&gt;"",VLOOKUP($A94,佐川入庫用!$A:$M,5),"")</f>
        <v/>
      </c>
      <c r="F94" s="33" t="str">
        <f>VLOOKUP($A94,佐川入庫用!$A:$M,10)&amp;""</f>
        <v/>
      </c>
      <c r="G94" s="33" t="str">
        <f>VLOOKUP($A94,佐川入庫用!$A:$M,11)&amp;""</f>
        <v/>
      </c>
      <c r="H94" s="33" t="str">
        <f>VLOOKUP($A94,佐川入庫用!$A:$M,12)&amp;""</f>
        <v/>
      </c>
      <c r="J94" s="44" t="str">
        <f t="shared" si="6"/>
        <v/>
      </c>
      <c r="K94" s="33" t="str">
        <f t="shared" si="7"/>
        <v/>
      </c>
      <c r="L94" s="33" t="str">
        <f t="shared" si="8"/>
        <v/>
      </c>
      <c r="M94" s="33" t="str">
        <f t="shared" si="9"/>
        <v/>
      </c>
      <c r="N94" s="33" t="str">
        <f>IF($F94="J-Mups",VLOOKUP($B94,アルファベット!B:C,2,0),"")</f>
        <v/>
      </c>
      <c r="O94" s="33" t="str">
        <f t="shared" si="10"/>
        <v/>
      </c>
      <c r="P94" s="33" t="str">
        <f>IF($F94="J-Mups",VLOOKUP($A94,佐川入庫用!A:H,6,0),"")</f>
        <v/>
      </c>
      <c r="Q94" s="33" t="str">
        <f t="shared" si="11"/>
        <v/>
      </c>
      <c r="R94" s="21" t="str">
        <f>IF($F94="J-Mups",VLOOKUP($A94,佐川入庫用!A:I,9,0),"")</f>
        <v/>
      </c>
    </row>
    <row r="95" spans="1:18">
      <c r="A95" s="21">
        <v>94</v>
      </c>
      <c r="B95" s="34" t="str">
        <f>IF(D95&lt;&gt;"",VLOOKUP($A95,佐川入庫用!$A:$M,2),"")</f>
        <v/>
      </c>
      <c r="C95" s="21"/>
      <c r="D95" s="35" t="str">
        <f>VLOOKUP($A95,佐川入庫用!$A:$M,4)&amp;""</f>
        <v/>
      </c>
      <c r="E95" s="22" t="str">
        <f>IF(D95&lt;&gt;"",VLOOKUP($A95,佐川入庫用!$A:$M,5),"")</f>
        <v/>
      </c>
      <c r="F95" s="33" t="str">
        <f>VLOOKUP($A95,佐川入庫用!$A:$M,10)&amp;""</f>
        <v/>
      </c>
      <c r="G95" s="33" t="str">
        <f>VLOOKUP($A95,佐川入庫用!$A:$M,11)&amp;""</f>
        <v/>
      </c>
      <c r="H95" s="33" t="str">
        <f>VLOOKUP($A95,佐川入庫用!$A:$M,12)&amp;""</f>
        <v/>
      </c>
      <c r="J95" s="44" t="str">
        <f t="shared" si="6"/>
        <v/>
      </c>
      <c r="K95" s="33" t="str">
        <f t="shared" si="7"/>
        <v/>
      </c>
      <c r="L95" s="33" t="str">
        <f t="shared" si="8"/>
        <v/>
      </c>
      <c r="M95" s="33" t="str">
        <f t="shared" si="9"/>
        <v/>
      </c>
      <c r="N95" s="33" t="str">
        <f>IF($F95="J-Mups",VLOOKUP($B95,アルファベット!B:C,2,0),"")</f>
        <v/>
      </c>
      <c r="O95" s="33" t="str">
        <f t="shared" si="10"/>
        <v/>
      </c>
      <c r="P95" s="33" t="str">
        <f>IF($F95="J-Mups",VLOOKUP($A95,佐川入庫用!A:H,6,0),"")</f>
        <v/>
      </c>
      <c r="Q95" s="33" t="str">
        <f t="shared" si="11"/>
        <v/>
      </c>
      <c r="R95" s="21" t="str">
        <f>IF($F95="J-Mups",VLOOKUP($A95,佐川入庫用!A:I,9,0),"")</f>
        <v/>
      </c>
    </row>
    <row r="96" spans="1:18">
      <c r="A96" s="21">
        <v>95</v>
      </c>
      <c r="B96" s="34" t="str">
        <f>IF(D96&lt;&gt;"",VLOOKUP($A96,佐川入庫用!$A:$M,2),"")</f>
        <v/>
      </c>
      <c r="C96" s="21"/>
      <c r="D96" s="35" t="str">
        <f>VLOOKUP($A96,佐川入庫用!$A:$M,4)&amp;""</f>
        <v/>
      </c>
      <c r="E96" s="22" t="str">
        <f>IF(D96&lt;&gt;"",VLOOKUP($A96,佐川入庫用!$A:$M,5),"")</f>
        <v/>
      </c>
      <c r="F96" s="33" t="str">
        <f>VLOOKUP($A96,佐川入庫用!$A:$M,10)&amp;""</f>
        <v/>
      </c>
      <c r="G96" s="33" t="str">
        <f>VLOOKUP($A96,佐川入庫用!$A:$M,11)&amp;""</f>
        <v/>
      </c>
      <c r="H96" s="33" t="str">
        <f>VLOOKUP($A96,佐川入庫用!$A:$M,12)&amp;""</f>
        <v/>
      </c>
      <c r="J96" s="44" t="str">
        <f t="shared" si="6"/>
        <v/>
      </c>
      <c r="K96" s="33" t="str">
        <f t="shared" si="7"/>
        <v/>
      </c>
      <c r="L96" s="33" t="str">
        <f t="shared" si="8"/>
        <v/>
      </c>
      <c r="M96" s="33" t="str">
        <f t="shared" si="9"/>
        <v/>
      </c>
      <c r="N96" s="33" t="str">
        <f>IF($F96="J-Mups",VLOOKUP($B96,アルファベット!B:C,2,0),"")</f>
        <v/>
      </c>
      <c r="O96" s="33" t="str">
        <f t="shared" si="10"/>
        <v/>
      </c>
      <c r="P96" s="33" t="str">
        <f>IF($F96="J-Mups",VLOOKUP($A96,佐川入庫用!A:H,6,0),"")</f>
        <v/>
      </c>
      <c r="Q96" s="33" t="str">
        <f t="shared" si="11"/>
        <v/>
      </c>
      <c r="R96" s="21" t="str">
        <f>IF($F96="J-Mups",VLOOKUP($A96,佐川入庫用!A:I,9,0),"")</f>
        <v/>
      </c>
    </row>
    <row r="97" spans="1:18">
      <c r="A97" s="21">
        <v>96</v>
      </c>
      <c r="B97" s="34" t="str">
        <f>IF(D97&lt;&gt;"",VLOOKUP($A97,佐川入庫用!$A:$M,2),"")</f>
        <v/>
      </c>
      <c r="C97" s="21"/>
      <c r="D97" s="35" t="str">
        <f>VLOOKUP($A97,佐川入庫用!$A:$M,4)&amp;""</f>
        <v/>
      </c>
      <c r="E97" s="22" t="str">
        <f>IF(D97&lt;&gt;"",VLOOKUP($A97,佐川入庫用!$A:$M,5),"")</f>
        <v/>
      </c>
      <c r="F97" s="33" t="str">
        <f>VLOOKUP($A97,佐川入庫用!$A:$M,10)&amp;""</f>
        <v/>
      </c>
      <c r="G97" s="33" t="str">
        <f>VLOOKUP($A97,佐川入庫用!$A:$M,11)&amp;""</f>
        <v/>
      </c>
      <c r="H97" s="33" t="str">
        <f>VLOOKUP($A97,佐川入庫用!$A:$M,12)&amp;""</f>
        <v/>
      </c>
      <c r="J97" s="44" t="str">
        <f t="shared" si="6"/>
        <v/>
      </c>
      <c r="K97" s="33" t="str">
        <f t="shared" si="7"/>
        <v/>
      </c>
      <c r="L97" s="33" t="str">
        <f t="shared" si="8"/>
        <v/>
      </c>
      <c r="M97" s="33" t="str">
        <f t="shared" si="9"/>
        <v/>
      </c>
      <c r="N97" s="33" t="str">
        <f>IF($F97="J-Mups",VLOOKUP($B97,アルファベット!B:C,2,0),"")</f>
        <v/>
      </c>
      <c r="O97" s="33" t="str">
        <f t="shared" si="10"/>
        <v/>
      </c>
      <c r="P97" s="33" t="str">
        <f>IF($F97="J-Mups",VLOOKUP($A97,佐川入庫用!A:H,6,0),"")</f>
        <v/>
      </c>
      <c r="Q97" s="33" t="str">
        <f t="shared" si="11"/>
        <v/>
      </c>
      <c r="R97" s="21" t="str">
        <f>IF($F97="J-Mups",VLOOKUP($A97,佐川入庫用!A:I,9,0),"")</f>
        <v/>
      </c>
    </row>
    <row r="98" spans="1:18">
      <c r="A98" s="21">
        <v>97</v>
      </c>
      <c r="B98" s="34" t="str">
        <f>IF(D98&lt;&gt;"",VLOOKUP($A98,佐川入庫用!$A:$M,2),"")</f>
        <v/>
      </c>
      <c r="C98" s="21"/>
      <c r="D98" s="35" t="str">
        <f>VLOOKUP($A98,佐川入庫用!$A:$M,4)&amp;""</f>
        <v/>
      </c>
      <c r="E98" s="22" t="str">
        <f>IF(D98&lt;&gt;"",VLOOKUP($A98,佐川入庫用!$A:$M,5),"")</f>
        <v/>
      </c>
      <c r="F98" s="33" t="str">
        <f>VLOOKUP($A98,佐川入庫用!$A:$M,10)&amp;""</f>
        <v/>
      </c>
      <c r="G98" s="33" t="str">
        <f>VLOOKUP($A98,佐川入庫用!$A:$M,11)&amp;""</f>
        <v/>
      </c>
      <c r="H98" s="33" t="str">
        <f>VLOOKUP($A98,佐川入庫用!$A:$M,12)&amp;""</f>
        <v/>
      </c>
      <c r="J98" s="44" t="str">
        <f t="shared" si="6"/>
        <v/>
      </c>
      <c r="K98" s="33" t="str">
        <f t="shared" si="7"/>
        <v/>
      </c>
      <c r="L98" s="33" t="str">
        <f t="shared" si="8"/>
        <v/>
      </c>
      <c r="M98" s="33" t="str">
        <f t="shared" si="9"/>
        <v/>
      </c>
      <c r="N98" s="33" t="str">
        <f>IF($F98="J-Mups",VLOOKUP($B98,アルファベット!B:C,2,0),"")</f>
        <v/>
      </c>
      <c r="O98" s="33" t="str">
        <f t="shared" si="10"/>
        <v/>
      </c>
      <c r="P98" s="33" t="str">
        <f>IF($F98="J-Mups",VLOOKUP($A98,佐川入庫用!A:H,6,0),"")</f>
        <v/>
      </c>
      <c r="Q98" s="33" t="str">
        <f t="shared" si="11"/>
        <v/>
      </c>
      <c r="R98" s="21" t="str">
        <f>IF($F98="J-Mups",VLOOKUP($A98,佐川入庫用!A:I,9,0),"")</f>
        <v/>
      </c>
    </row>
    <row r="99" spans="1:18">
      <c r="A99" s="21">
        <v>98</v>
      </c>
      <c r="B99" s="34" t="str">
        <f>IF(D99&lt;&gt;"",VLOOKUP($A99,佐川入庫用!$A:$M,2),"")</f>
        <v/>
      </c>
      <c r="C99" s="21"/>
      <c r="D99" s="35" t="str">
        <f>VLOOKUP($A99,佐川入庫用!$A:$M,4)&amp;""</f>
        <v/>
      </c>
      <c r="E99" s="22" t="str">
        <f>IF(D99&lt;&gt;"",VLOOKUP($A99,佐川入庫用!$A:$M,5),"")</f>
        <v/>
      </c>
      <c r="F99" s="33" t="str">
        <f>VLOOKUP($A99,佐川入庫用!$A:$M,10)&amp;""</f>
        <v/>
      </c>
      <c r="G99" s="33" t="str">
        <f>VLOOKUP($A99,佐川入庫用!$A:$M,11)&amp;""</f>
        <v/>
      </c>
      <c r="H99" s="33" t="str">
        <f>VLOOKUP($A99,佐川入庫用!$A:$M,12)&amp;""</f>
        <v/>
      </c>
      <c r="J99" s="44" t="str">
        <f t="shared" si="6"/>
        <v/>
      </c>
      <c r="K99" s="33" t="str">
        <f t="shared" si="7"/>
        <v/>
      </c>
      <c r="L99" s="33" t="str">
        <f t="shared" si="8"/>
        <v/>
      </c>
      <c r="M99" s="33" t="str">
        <f t="shared" si="9"/>
        <v/>
      </c>
      <c r="N99" s="33" t="str">
        <f>IF($F99="J-Mups",VLOOKUP($B99,アルファベット!B:C,2,0),"")</f>
        <v/>
      </c>
      <c r="O99" s="33" t="str">
        <f t="shared" si="10"/>
        <v/>
      </c>
      <c r="P99" s="33" t="str">
        <f>IF($F99="J-Mups",VLOOKUP($A99,佐川入庫用!A:H,6,0),"")</f>
        <v/>
      </c>
      <c r="Q99" s="33" t="str">
        <f t="shared" si="11"/>
        <v/>
      </c>
      <c r="R99" s="21" t="str">
        <f>IF($F99="J-Mups",VLOOKUP($A99,佐川入庫用!A:I,9,0),"")</f>
        <v/>
      </c>
    </row>
    <row r="100" spans="1:18">
      <c r="A100" s="21">
        <v>99</v>
      </c>
      <c r="B100" s="34" t="str">
        <f>IF(D100&lt;&gt;"",VLOOKUP($A100,佐川入庫用!$A:$M,2),"")</f>
        <v/>
      </c>
      <c r="C100" s="21"/>
      <c r="D100" s="35" t="str">
        <f>VLOOKUP($A100,佐川入庫用!$A:$M,4)&amp;""</f>
        <v/>
      </c>
      <c r="E100" s="22" t="str">
        <f>IF(D100&lt;&gt;"",VLOOKUP($A100,佐川入庫用!$A:$M,5),"")</f>
        <v/>
      </c>
      <c r="F100" s="33" t="str">
        <f>VLOOKUP($A100,佐川入庫用!$A:$M,10)&amp;""</f>
        <v/>
      </c>
      <c r="G100" s="33" t="str">
        <f>VLOOKUP($A100,佐川入庫用!$A:$M,11)&amp;""</f>
        <v/>
      </c>
      <c r="H100" s="33" t="str">
        <f>VLOOKUP($A100,佐川入庫用!$A:$M,12)&amp;""</f>
        <v/>
      </c>
      <c r="J100" s="44" t="str">
        <f t="shared" si="6"/>
        <v/>
      </c>
      <c r="K100" s="33" t="str">
        <f t="shared" si="7"/>
        <v/>
      </c>
      <c r="L100" s="33" t="str">
        <f t="shared" si="8"/>
        <v/>
      </c>
      <c r="M100" s="33" t="str">
        <f t="shared" si="9"/>
        <v/>
      </c>
      <c r="N100" s="33" t="str">
        <f>IF($F100="J-Mups",VLOOKUP($B100,アルファベット!B:C,2,0),"")</f>
        <v/>
      </c>
      <c r="O100" s="33" t="str">
        <f t="shared" si="10"/>
        <v/>
      </c>
      <c r="P100" s="33" t="str">
        <f>IF($F100="J-Mups",VLOOKUP($A100,佐川入庫用!A:H,6,0),"")</f>
        <v/>
      </c>
      <c r="Q100" s="33" t="str">
        <f t="shared" si="11"/>
        <v/>
      </c>
      <c r="R100" s="21" t="str">
        <f>IF($F100="J-Mups",VLOOKUP($A100,佐川入庫用!A:I,9,0),"")</f>
        <v/>
      </c>
    </row>
    <row r="101" spans="1:18">
      <c r="A101" s="21">
        <v>100</v>
      </c>
      <c r="B101" s="34" t="str">
        <f>IF(D101&lt;&gt;"",VLOOKUP($A101,佐川入庫用!$A:$M,2),"")</f>
        <v/>
      </c>
      <c r="C101" s="21"/>
      <c r="D101" s="35" t="str">
        <f>VLOOKUP($A101,佐川入庫用!$A:$M,4)&amp;""</f>
        <v/>
      </c>
      <c r="E101" s="22" t="str">
        <f>IF(D101&lt;&gt;"",VLOOKUP($A101,佐川入庫用!$A:$M,5),"")</f>
        <v/>
      </c>
      <c r="F101" s="33" t="str">
        <f>VLOOKUP($A101,佐川入庫用!$A:$M,10)&amp;""</f>
        <v/>
      </c>
      <c r="G101" s="33" t="str">
        <f>VLOOKUP($A101,佐川入庫用!$A:$M,11)&amp;""</f>
        <v/>
      </c>
      <c r="H101" s="33" t="str">
        <f>VLOOKUP($A101,佐川入庫用!$A:$M,12)&amp;""</f>
        <v/>
      </c>
      <c r="J101" s="44" t="str">
        <f t="shared" ref="J101:J129" si="12">IF(F101="J-Mups",$B101,"")</f>
        <v/>
      </c>
      <c r="K101" s="33" t="str">
        <f t="shared" ref="K101:K129" si="13">IF($F101="J-Mups",$G101,"")</f>
        <v/>
      </c>
      <c r="L101" s="33" t="str">
        <f t="shared" ref="L101:L129" si="14">IF($F101="J-Mups",$H101,"")</f>
        <v/>
      </c>
      <c r="M101" s="33" t="str">
        <f t="shared" ref="M101:M130" si="15">IF($F101="J-Mups",1,"")</f>
        <v/>
      </c>
      <c r="N101" s="33" t="str">
        <f>IF($F101="J-Mups",VLOOKUP($B101,アルファベット!B:C,2,0),"")</f>
        <v/>
      </c>
      <c r="O101" s="33" t="str">
        <f t="shared" ref="O101:O129" si="16">IF($F101="J-Mups","-","")</f>
        <v/>
      </c>
      <c r="P101" s="33" t="str">
        <f>IF($F101="J-Mups",VLOOKUP($A101,佐川入庫用!A:H,6,0),"")</f>
        <v/>
      </c>
      <c r="Q101" s="33" t="str">
        <f t="shared" ref="Q101:Q129" si="17">IF($F101="J-Mups",IF(COUNTIF(P101,"*H*"),"H",IF(COUNTIF(P101,"*P*"),"P","B")),"")</f>
        <v/>
      </c>
      <c r="R101" s="21" t="str">
        <f>IF($F101="J-Mups",VLOOKUP($A101,佐川入庫用!A:I,9,0),"")</f>
        <v/>
      </c>
    </row>
    <row r="102" spans="1:18">
      <c r="A102" s="21">
        <v>101</v>
      </c>
      <c r="B102" s="34" t="str">
        <f>IF(D102&lt;&gt;"",VLOOKUP($A102,佐川入庫用!$A:$M,2),"")</f>
        <v/>
      </c>
      <c r="C102" s="21"/>
      <c r="D102" s="35" t="str">
        <f>VLOOKUP($A102,佐川入庫用!$A:$M,4)&amp;""</f>
        <v/>
      </c>
      <c r="E102" s="22" t="str">
        <f>IF(D102&lt;&gt;"",VLOOKUP($A102,佐川入庫用!$A:$M,5),"")</f>
        <v/>
      </c>
      <c r="F102" s="33" t="str">
        <f>VLOOKUP($A102,佐川入庫用!$A:$M,10)&amp;""</f>
        <v/>
      </c>
      <c r="G102" s="33" t="str">
        <f>VLOOKUP($A102,佐川入庫用!$A:$M,11)&amp;""</f>
        <v/>
      </c>
      <c r="H102" s="33" t="str">
        <f>VLOOKUP($A102,佐川入庫用!$A:$M,12)&amp;""</f>
        <v/>
      </c>
      <c r="J102" s="44" t="str">
        <f t="shared" si="12"/>
        <v/>
      </c>
      <c r="K102" s="33" t="str">
        <f t="shared" si="13"/>
        <v/>
      </c>
      <c r="L102" s="33" t="str">
        <f t="shared" si="14"/>
        <v/>
      </c>
      <c r="M102" s="33" t="str">
        <f t="shared" si="15"/>
        <v/>
      </c>
      <c r="N102" s="33" t="str">
        <f>IF($F102="J-Mups",VLOOKUP($B102,アルファベット!B:C,2,0),"")</f>
        <v/>
      </c>
      <c r="O102" s="33" t="str">
        <f t="shared" si="16"/>
        <v/>
      </c>
      <c r="P102" s="33" t="str">
        <f>IF($F102="J-Mups",VLOOKUP($A102,佐川入庫用!A:H,6,0),"")</f>
        <v/>
      </c>
      <c r="Q102" s="33" t="str">
        <f t="shared" si="17"/>
        <v/>
      </c>
      <c r="R102" s="21" t="str">
        <f>IF($F102="J-Mups",VLOOKUP($A102,佐川入庫用!A:I,9,0),"")</f>
        <v/>
      </c>
    </row>
    <row r="103" spans="1:18">
      <c r="A103" s="21">
        <v>102</v>
      </c>
      <c r="B103" s="34" t="str">
        <f>IF(D103&lt;&gt;"",VLOOKUP($A103,佐川入庫用!$A:$M,2),"")</f>
        <v/>
      </c>
      <c r="C103" s="21"/>
      <c r="D103" s="35" t="str">
        <f>VLOOKUP($A103,佐川入庫用!$A:$M,4)&amp;""</f>
        <v/>
      </c>
      <c r="E103" s="22" t="str">
        <f>IF(D103&lt;&gt;"",VLOOKUP($A103,佐川入庫用!$A:$M,5),"")</f>
        <v/>
      </c>
      <c r="F103" s="33" t="str">
        <f>VLOOKUP($A103,佐川入庫用!$A:$M,10)&amp;""</f>
        <v/>
      </c>
      <c r="G103" s="33" t="str">
        <f>VLOOKUP($A103,佐川入庫用!$A:$M,11)&amp;""</f>
        <v/>
      </c>
      <c r="H103" s="33" t="str">
        <f>VLOOKUP($A103,佐川入庫用!$A:$M,12)&amp;""</f>
        <v/>
      </c>
      <c r="J103" s="44" t="str">
        <f t="shared" si="12"/>
        <v/>
      </c>
      <c r="K103" s="33" t="str">
        <f t="shared" si="13"/>
        <v/>
      </c>
      <c r="L103" s="33" t="str">
        <f t="shared" si="14"/>
        <v/>
      </c>
      <c r="M103" s="33" t="str">
        <f t="shared" si="15"/>
        <v/>
      </c>
      <c r="N103" s="33" t="str">
        <f>IF($F103="J-Mups",VLOOKUP($B103,アルファベット!B:C,2,0),"")</f>
        <v/>
      </c>
      <c r="O103" s="33" t="str">
        <f t="shared" si="16"/>
        <v/>
      </c>
      <c r="P103" s="33" t="str">
        <f>IF($F103="J-Mups",VLOOKUP($A103,佐川入庫用!A:H,6,0),"")</f>
        <v/>
      </c>
      <c r="Q103" s="33" t="str">
        <f t="shared" si="17"/>
        <v/>
      </c>
      <c r="R103" s="21" t="str">
        <f>IF($F103="J-Mups",VLOOKUP($A103,佐川入庫用!A:I,9,0),"")</f>
        <v/>
      </c>
    </row>
    <row r="104" spans="1:18">
      <c r="A104" s="21">
        <v>103</v>
      </c>
      <c r="B104" s="34" t="str">
        <f>IF(D104&lt;&gt;"",VLOOKUP($A104,佐川入庫用!$A:$M,2),"")</f>
        <v/>
      </c>
      <c r="C104" s="21"/>
      <c r="D104" s="35" t="str">
        <f>VLOOKUP($A104,佐川入庫用!$A:$M,4)&amp;""</f>
        <v/>
      </c>
      <c r="E104" s="22" t="str">
        <f>IF(D104&lt;&gt;"",VLOOKUP($A104,佐川入庫用!$A:$M,5),"")</f>
        <v/>
      </c>
      <c r="F104" s="33" t="str">
        <f>VLOOKUP($A104,佐川入庫用!$A:$M,10)&amp;""</f>
        <v/>
      </c>
      <c r="G104" s="33" t="str">
        <f>VLOOKUP($A104,佐川入庫用!$A:$M,11)&amp;""</f>
        <v/>
      </c>
      <c r="H104" s="33" t="str">
        <f>VLOOKUP($A104,佐川入庫用!$A:$M,12)&amp;""</f>
        <v/>
      </c>
      <c r="J104" s="44" t="str">
        <f t="shared" si="12"/>
        <v/>
      </c>
      <c r="K104" s="33" t="str">
        <f t="shared" si="13"/>
        <v/>
      </c>
      <c r="L104" s="33" t="str">
        <f t="shared" si="14"/>
        <v/>
      </c>
      <c r="M104" s="33" t="str">
        <f t="shared" si="15"/>
        <v/>
      </c>
      <c r="N104" s="33" t="str">
        <f>IF($F104="J-Mups",VLOOKUP($B104,アルファベット!B:C,2,0),"")</f>
        <v/>
      </c>
      <c r="O104" s="33" t="str">
        <f t="shared" si="16"/>
        <v/>
      </c>
      <c r="P104" s="33" t="str">
        <f>IF($F104="J-Mups",VLOOKUP($A104,佐川入庫用!A:H,6,0),"")</f>
        <v/>
      </c>
      <c r="Q104" s="33" t="str">
        <f t="shared" si="17"/>
        <v/>
      </c>
      <c r="R104" s="21" t="str">
        <f>IF($F104="J-Mups",VLOOKUP($A104,佐川入庫用!A:I,9,0),"")</f>
        <v/>
      </c>
    </row>
    <row r="105" spans="1:18">
      <c r="A105" s="21">
        <v>104</v>
      </c>
      <c r="B105" s="34" t="str">
        <f>IF(D105&lt;&gt;"",VLOOKUP($A105,佐川入庫用!$A:$M,2),"")</f>
        <v/>
      </c>
      <c r="C105" s="21"/>
      <c r="D105" s="35" t="str">
        <f>VLOOKUP($A105,佐川入庫用!$A:$M,4)&amp;""</f>
        <v/>
      </c>
      <c r="E105" s="22" t="str">
        <f>IF(D105&lt;&gt;"",VLOOKUP($A105,佐川入庫用!$A:$M,5),"")</f>
        <v/>
      </c>
      <c r="F105" s="33" t="str">
        <f>VLOOKUP($A105,佐川入庫用!$A:$M,10)&amp;""</f>
        <v/>
      </c>
      <c r="G105" s="33" t="str">
        <f>VLOOKUP($A105,佐川入庫用!$A:$M,11)&amp;""</f>
        <v/>
      </c>
      <c r="H105" s="33" t="str">
        <f>VLOOKUP($A105,佐川入庫用!$A:$M,12)&amp;""</f>
        <v/>
      </c>
      <c r="J105" s="44" t="str">
        <f t="shared" si="12"/>
        <v/>
      </c>
      <c r="K105" s="33" t="str">
        <f t="shared" si="13"/>
        <v/>
      </c>
      <c r="L105" s="33" t="str">
        <f t="shared" si="14"/>
        <v/>
      </c>
      <c r="M105" s="33" t="str">
        <f t="shared" si="15"/>
        <v/>
      </c>
      <c r="N105" s="33" t="str">
        <f>IF($F105="J-Mups",VLOOKUP($B105,アルファベット!B:C,2,0),"")</f>
        <v/>
      </c>
      <c r="O105" s="33" t="str">
        <f t="shared" si="16"/>
        <v/>
      </c>
      <c r="P105" s="33" t="str">
        <f>IF($F105="J-Mups",VLOOKUP($A105,佐川入庫用!A:H,6,0),"")</f>
        <v/>
      </c>
      <c r="Q105" s="33" t="str">
        <f t="shared" si="17"/>
        <v/>
      </c>
      <c r="R105" s="21" t="str">
        <f>IF($F105="J-Mups",VLOOKUP($A105,佐川入庫用!A:I,9,0),"")</f>
        <v/>
      </c>
    </row>
    <row r="106" spans="1:18">
      <c r="A106" s="21">
        <v>105</v>
      </c>
      <c r="B106" s="34" t="str">
        <f>IF(D106&lt;&gt;"",VLOOKUP($A106,佐川入庫用!$A:$M,2),"")</f>
        <v/>
      </c>
      <c r="C106" s="21"/>
      <c r="D106" s="35" t="str">
        <f>VLOOKUP($A106,佐川入庫用!$A:$M,4)&amp;""</f>
        <v/>
      </c>
      <c r="E106" s="22" t="str">
        <f>IF(D106&lt;&gt;"",VLOOKUP($A106,佐川入庫用!$A:$M,5),"")</f>
        <v/>
      </c>
      <c r="F106" s="33" t="str">
        <f>VLOOKUP($A106,佐川入庫用!$A:$M,10)&amp;""</f>
        <v/>
      </c>
      <c r="G106" s="33" t="str">
        <f>VLOOKUP($A106,佐川入庫用!$A:$M,11)&amp;""</f>
        <v/>
      </c>
      <c r="H106" s="33" t="str">
        <f>VLOOKUP($A106,佐川入庫用!$A:$M,12)&amp;""</f>
        <v/>
      </c>
      <c r="J106" s="44" t="str">
        <f t="shared" si="12"/>
        <v/>
      </c>
      <c r="K106" s="33" t="str">
        <f t="shared" si="13"/>
        <v/>
      </c>
      <c r="L106" s="33" t="str">
        <f t="shared" si="14"/>
        <v/>
      </c>
      <c r="M106" s="33" t="str">
        <f t="shared" si="15"/>
        <v/>
      </c>
      <c r="N106" s="33" t="str">
        <f>IF($F106="J-Mups",VLOOKUP($B106,アルファベット!B:C,2,0),"")</f>
        <v/>
      </c>
      <c r="O106" s="33" t="str">
        <f t="shared" si="16"/>
        <v/>
      </c>
      <c r="P106" s="33" t="str">
        <f>IF($F106="J-Mups",VLOOKUP($A106,佐川入庫用!A:H,6,0),"")</f>
        <v/>
      </c>
      <c r="Q106" s="33" t="str">
        <f t="shared" si="17"/>
        <v/>
      </c>
      <c r="R106" s="21" t="str">
        <f>IF($F106="J-Mups",VLOOKUP($A106,佐川入庫用!A:I,9,0),"")</f>
        <v/>
      </c>
    </row>
    <row r="107" spans="1:18">
      <c r="A107" s="21">
        <v>106</v>
      </c>
      <c r="B107" s="34" t="str">
        <f>IF(D107&lt;&gt;"",VLOOKUP($A107,佐川入庫用!$A:$M,2),"")</f>
        <v/>
      </c>
      <c r="C107" s="21"/>
      <c r="D107" s="35" t="str">
        <f>VLOOKUP($A107,佐川入庫用!$A:$M,4)&amp;""</f>
        <v/>
      </c>
      <c r="E107" s="22" t="str">
        <f>IF(D107&lt;&gt;"",VLOOKUP($A107,佐川入庫用!$A:$M,5),"")</f>
        <v/>
      </c>
      <c r="F107" s="33" t="str">
        <f>VLOOKUP($A107,佐川入庫用!$A:$M,10)&amp;""</f>
        <v/>
      </c>
      <c r="G107" s="33" t="str">
        <f>VLOOKUP($A107,佐川入庫用!$A:$M,11)&amp;""</f>
        <v/>
      </c>
      <c r="H107" s="33" t="str">
        <f>VLOOKUP($A107,佐川入庫用!$A:$M,12)&amp;""</f>
        <v/>
      </c>
      <c r="J107" s="44" t="str">
        <f t="shared" si="12"/>
        <v/>
      </c>
      <c r="K107" s="33" t="str">
        <f t="shared" si="13"/>
        <v/>
      </c>
      <c r="L107" s="33" t="str">
        <f t="shared" si="14"/>
        <v/>
      </c>
      <c r="M107" s="33" t="str">
        <f t="shared" si="15"/>
        <v/>
      </c>
      <c r="N107" s="33" t="str">
        <f>IF($F107="J-Mups",VLOOKUP($B107,アルファベット!B:C,2,0),"")</f>
        <v/>
      </c>
      <c r="O107" s="33" t="str">
        <f t="shared" si="16"/>
        <v/>
      </c>
      <c r="P107" s="33" t="str">
        <f>IF($F107="J-Mups",VLOOKUP($A107,佐川入庫用!A:H,6,0),"")</f>
        <v/>
      </c>
      <c r="Q107" s="33" t="str">
        <f t="shared" si="17"/>
        <v/>
      </c>
      <c r="R107" s="21" t="str">
        <f>IF($F107="J-Mups",VLOOKUP($A107,佐川入庫用!A:I,9,0),"")</f>
        <v/>
      </c>
    </row>
    <row r="108" spans="1:18">
      <c r="A108" s="21">
        <v>107</v>
      </c>
      <c r="B108" s="34" t="str">
        <f>IF(D108&lt;&gt;"",VLOOKUP($A108,佐川入庫用!$A:$M,2),"")</f>
        <v/>
      </c>
      <c r="C108" s="21"/>
      <c r="D108" s="35" t="str">
        <f>VLOOKUP($A108,佐川入庫用!$A:$M,4)&amp;""</f>
        <v/>
      </c>
      <c r="E108" s="22" t="str">
        <f>IF(D108&lt;&gt;"",VLOOKUP($A108,佐川入庫用!$A:$M,5),"")</f>
        <v/>
      </c>
      <c r="F108" s="33" t="str">
        <f>VLOOKUP($A108,佐川入庫用!$A:$M,10)&amp;""</f>
        <v/>
      </c>
      <c r="G108" s="33" t="str">
        <f>VLOOKUP($A108,佐川入庫用!$A:$M,11)&amp;""</f>
        <v/>
      </c>
      <c r="H108" s="33" t="str">
        <f>VLOOKUP($A108,佐川入庫用!$A:$M,12)&amp;""</f>
        <v/>
      </c>
      <c r="J108" s="44" t="str">
        <f t="shared" si="12"/>
        <v/>
      </c>
      <c r="K108" s="33" t="str">
        <f t="shared" si="13"/>
        <v/>
      </c>
      <c r="L108" s="33" t="str">
        <f t="shared" si="14"/>
        <v/>
      </c>
      <c r="M108" s="33" t="str">
        <f t="shared" si="15"/>
        <v/>
      </c>
      <c r="N108" s="33" t="str">
        <f>IF($F108="J-Mups",VLOOKUP($B108,アルファベット!B:C,2,0),"")</f>
        <v/>
      </c>
      <c r="O108" s="33" t="str">
        <f t="shared" si="16"/>
        <v/>
      </c>
      <c r="P108" s="33" t="str">
        <f>IF($F108="J-Mups",VLOOKUP($A108,佐川入庫用!A:H,6,0),"")</f>
        <v/>
      </c>
      <c r="Q108" s="33" t="str">
        <f t="shared" si="17"/>
        <v/>
      </c>
      <c r="R108" s="21" t="str">
        <f>IF($F108="J-Mups",VLOOKUP($A108,佐川入庫用!A:I,9,0),"")</f>
        <v/>
      </c>
    </row>
    <row r="109" spans="1:18">
      <c r="A109" s="21">
        <v>108</v>
      </c>
      <c r="B109" s="34" t="str">
        <f>IF(D109&lt;&gt;"",VLOOKUP($A109,佐川入庫用!$A:$M,2),"")</f>
        <v/>
      </c>
      <c r="C109" s="21"/>
      <c r="D109" s="35" t="str">
        <f>VLOOKUP($A109,佐川入庫用!$A:$M,4)&amp;""</f>
        <v/>
      </c>
      <c r="E109" s="22" t="str">
        <f>IF(D109&lt;&gt;"",VLOOKUP($A109,佐川入庫用!$A:$M,5),"")</f>
        <v/>
      </c>
      <c r="F109" s="33" t="str">
        <f>VLOOKUP($A109,佐川入庫用!$A:$M,10)&amp;""</f>
        <v/>
      </c>
      <c r="G109" s="33" t="str">
        <f>VLOOKUP($A109,佐川入庫用!$A:$M,11)&amp;""</f>
        <v/>
      </c>
      <c r="H109" s="33" t="str">
        <f>VLOOKUP($A109,佐川入庫用!$A:$M,12)&amp;""</f>
        <v/>
      </c>
      <c r="J109" s="44" t="str">
        <f t="shared" si="12"/>
        <v/>
      </c>
      <c r="K109" s="33" t="str">
        <f t="shared" si="13"/>
        <v/>
      </c>
      <c r="L109" s="33" t="str">
        <f t="shared" si="14"/>
        <v/>
      </c>
      <c r="M109" s="33" t="str">
        <f t="shared" si="15"/>
        <v/>
      </c>
      <c r="N109" s="33" t="str">
        <f>IF($F109="J-Mups",VLOOKUP($B109,アルファベット!B:C,2,0),"")</f>
        <v/>
      </c>
      <c r="O109" s="33" t="str">
        <f t="shared" si="16"/>
        <v/>
      </c>
      <c r="P109" s="33" t="str">
        <f>IF($F109="J-Mups",VLOOKUP($A109,佐川入庫用!A:H,6,0),"")</f>
        <v/>
      </c>
      <c r="Q109" s="33" t="str">
        <f t="shared" si="17"/>
        <v/>
      </c>
      <c r="R109" s="21" t="str">
        <f>IF($F109="J-Mups",VLOOKUP($A109,佐川入庫用!A:I,9,0),"")</f>
        <v/>
      </c>
    </row>
    <row r="110" spans="1:18">
      <c r="A110" s="21">
        <v>109</v>
      </c>
      <c r="B110" s="34" t="str">
        <f>IF(D110&lt;&gt;"",VLOOKUP($A110,佐川入庫用!$A:$M,2),"")</f>
        <v/>
      </c>
      <c r="C110" s="21"/>
      <c r="D110" s="35" t="str">
        <f>VLOOKUP($A110,佐川入庫用!$A:$M,4)&amp;""</f>
        <v/>
      </c>
      <c r="E110" s="22" t="str">
        <f>IF(D110&lt;&gt;"",VLOOKUP($A110,佐川入庫用!$A:$M,5),"")</f>
        <v/>
      </c>
      <c r="F110" s="33" t="str">
        <f>VLOOKUP($A110,佐川入庫用!$A:$M,10)&amp;""</f>
        <v/>
      </c>
      <c r="G110" s="33" t="str">
        <f>VLOOKUP($A110,佐川入庫用!$A:$M,11)&amp;""</f>
        <v/>
      </c>
      <c r="H110" s="33" t="str">
        <f>VLOOKUP($A110,佐川入庫用!$A:$M,12)&amp;""</f>
        <v/>
      </c>
      <c r="J110" s="44" t="str">
        <f t="shared" si="12"/>
        <v/>
      </c>
      <c r="K110" s="33" t="str">
        <f t="shared" si="13"/>
        <v/>
      </c>
      <c r="L110" s="33" t="str">
        <f t="shared" si="14"/>
        <v/>
      </c>
      <c r="M110" s="33" t="str">
        <f t="shared" si="15"/>
        <v/>
      </c>
      <c r="N110" s="33" t="str">
        <f>IF($F110="J-Mups",VLOOKUP($B110,アルファベット!B:C,2,0),"")</f>
        <v/>
      </c>
      <c r="O110" s="33" t="str">
        <f t="shared" si="16"/>
        <v/>
      </c>
      <c r="P110" s="33" t="str">
        <f>IF($F110="J-Mups",VLOOKUP($A110,佐川入庫用!A:H,6,0),"")</f>
        <v/>
      </c>
      <c r="Q110" s="33" t="str">
        <f t="shared" si="17"/>
        <v/>
      </c>
      <c r="R110" s="21" t="str">
        <f>IF($F110="J-Mups",VLOOKUP($A110,佐川入庫用!A:I,9,0),"")</f>
        <v/>
      </c>
    </row>
    <row r="111" spans="1:18">
      <c r="A111" s="21">
        <v>110</v>
      </c>
      <c r="B111" s="34" t="str">
        <f>IF(D111&lt;&gt;"",VLOOKUP($A111,佐川入庫用!$A:$M,2),"")</f>
        <v/>
      </c>
      <c r="C111" s="21"/>
      <c r="D111" s="35" t="str">
        <f>VLOOKUP($A111,佐川入庫用!$A:$M,4)&amp;""</f>
        <v/>
      </c>
      <c r="E111" s="22" t="str">
        <f>IF(D111&lt;&gt;"",VLOOKUP($A111,佐川入庫用!$A:$M,5),"")</f>
        <v/>
      </c>
      <c r="F111" s="33" t="str">
        <f>VLOOKUP($A111,佐川入庫用!$A:$M,10)&amp;""</f>
        <v/>
      </c>
      <c r="G111" s="33" t="str">
        <f>VLOOKUP($A111,佐川入庫用!$A:$M,11)&amp;""</f>
        <v/>
      </c>
      <c r="H111" s="33" t="str">
        <f>VLOOKUP($A111,佐川入庫用!$A:$M,12)&amp;""</f>
        <v/>
      </c>
      <c r="J111" s="44" t="str">
        <f t="shared" si="12"/>
        <v/>
      </c>
      <c r="K111" s="33" t="str">
        <f t="shared" si="13"/>
        <v/>
      </c>
      <c r="L111" s="33" t="str">
        <f t="shared" si="14"/>
        <v/>
      </c>
      <c r="M111" s="33" t="str">
        <f t="shared" si="15"/>
        <v/>
      </c>
      <c r="N111" s="33" t="str">
        <f>IF($F111="J-Mups",VLOOKUP($B111,アルファベット!B:C,2,0),"")</f>
        <v/>
      </c>
      <c r="O111" s="33" t="str">
        <f t="shared" si="16"/>
        <v/>
      </c>
      <c r="P111" s="33" t="str">
        <f>IF($F111="J-Mups",VLOOKUP($A111,佐川入庫用!A:H,6,0),"")</f>
        <v/>
      </c>
      <c r="Q111" s="33" t="str">
        <f t="shared" si="17"/>
        <v/>
      </c>
      <c r="R111" s="21" t="str">
        <f>IF($F111="J-Mups",VLOOKUP($A111,佐川入庫用!A:I,9,0),"")</f>
        <v/>
      </c>
    </row>
    <row r="112" spans="1:18">
      <c r="A112" s="21">
        <v>111</v>
      </c>
      <c r="B112" s="34" t="str">
        <f>IF(D112&lt;&gt;"",VLOOKUP($A112,佐川入庫用!$A:$M,2),"")</f>
        <v/>
      </c>
      <c r="C112" s="21"/>
      <c r="D112" s="35" t="str">
        <f>VLOOKUP($A112,佐川入庫用!$A:$M,4)&amp;""</f>
        <v/>
      </c>
      <c r="E112" s="22" t="str">
        <f>IF(D112&lt;&gt;"",VLOOKUP($A112,佐川入庫用!$A:$M,5),"")</f>
        <v/>
      </c>
      <c r="F112" s="33" t="str">
        <f>VLOOKUP($A112,佐川入庫用!$A:$M,10)&amp;""</f>
        <v/>
      </c>
      <c r="G112" s="33" t="str">
        <f>VLOOKUP($A112,佐川入庫用!$A:$M,11)&amp;""</f>
        <v/>
      </c>
      <c r="H112" s="33" t="str">
        <f>VLOOKUP($A112,佐川入庫用!$A:$M,12)&amp;""</f>
        <v/>
      </c>
      <c r="J112" s="44" t="str">
        <f t="shared" si="12"/>
        <v/>
      </c>
      <c r="K112" s="33" t="str">
        <f t="shared" si="13"/>
        <v/>
      </c>
      <c r="L112" s="33" t="str">
        <f t="shared" si="14"/>
        <v/>
      </c>
      <c r="M112" s="33" t="str">
        <f t="shared" si="15"/>
        <v/>
      </c>
      <c r="N112" s="33" t="str">
        <f>IF($F112="J-Mups",VLOOKUP($B112,アルファベット!B:C,2,0),"")</f>
        <v/>
      </c>
      <c r="O112" s="33" t="str">
        <f t="shared" si="16"/>
        <v/>
      </c>
      <c r="P112" s="33" t="str">
        <f>IF($F112="J-Mups",VLOOKUP($A112,佐川入庫用!A:H,6,0),"")</f>
        <v/>
      </c>
      <c r="Q112" s="33" t="str">
        <f t="shared" si="17"/>
        <v/>
      </c>
      <c r="R112" s="21" t="str">
        <f>IF($F112="J-Mups",VLOOKUP($A112,佐川入庫用!A:I,9,0),"")</f>
        <v/>
      </c>
    </row>
    <row r="113" spans="1:18">
      <c r="A113" s="21">
        <v>112</v>
      </c>
      <c r="B113" s="34" t="str">
        <f>IF(D113&lt;&gt;"",VLOOKUP($A113,佐川入庫用!$A:$M,2),"")</f>
        <v/>
      </c>
      <c r="C113" s="21"/>
      <c r="D113" s="35" t="str">
        <f>VLOOKUP($A113,佐川入庫用!$A:$M,4)&amp;""</f>
        <v/>
      </c>
      <c r="E113" s="22" t="str">
        <f>IF(D113&lt;&gt;"",VLOOKUP($A113,佐川入庫用!$A:$M,5),"")</f>
        <v/>
      </c>
      <c r="F113" s="33" t="str">
        <f>VLOOKUP($A113,佐川入庫用!$A:$M,10)&amp;""</f>
        <v/>
      </c>
      <c r="G113" s="33" t="str">
        <f>VLOOKUP($A113,佐川入庫用!$A:$M,11)&amp;""</f>
        <v/>
      </c>
      <c r="H113" s="33" t="str">
        <f>VLOOKUP($A113,佐川入庫用!$A:$M,12)&amp;""</f>
        <v/>
      </c>
      <c r="J113" s="44" t="str">
        <f t="shared" si="12"/>
        <v/>
      </c>
      <c r="K113" s="33" t="str">
        <f t="shared" si="13"/>
        <v/>
      </c>
      <c r="L113" s="33" t="str">
        <f t="shared" si="14"/>
        <v/>
      </c>
      <c r="M113" s="33" t="str">
        <f t="shared" si="15"/>
        <v/>
      </c>
      <c r="N113" s="33" t="str">
        <f>IF($F113="J-Mups",VLOOKUP($B113,アルファベット!B:C,2,0),"")</f>
        <v/>
      </c>
      <c r="O113" s="33" t="str">
        <f t="shared" si="16"/>
        <v/>
      </c>
      <c r="P113" s="33" t="str">
        <f>IF($F113="J-Mups",VLOOKUP($A113,佐川入庫用!A:H,6,0),"")</f>
        <v/>
      </c>
      <c r="Q113" s="33" t="str">
        <f t="shared" si="17"/>
        <v/>
      </c>
      <c r="R113" s="21" t="str">
        <f>IF($F113="J-Mups",VLOOKUP($A113,佐川入庫用!A:I,9,0),"")</f>
        <v/>
      </c>
    </row>
    <row r="114" spans="1:18">
      <c r="A114" s="21">
        <v>113</v>
      </c>
      <c r="B114" s="34" t="str">
        <f>IF(D114&lt;&gt;"",VLOOKUP($A114,佐川入庫用!$A:$M,2),"")</f>
        <v/>
      </c>
      <c r="C114" s="21"/>
      <c r="D114" s="35" t="str">
        <f>VLOOKUP($A114,佐川入庫用!$A:$M,4)&amp;""</f>
        <v/>
      </c>
      <c r="E114" s="22" t="str">
        <f>IF(D114&lt;&gt;"",VLOOKUP($A114,佐川入庫用!$A:$M,5),"")</f>
        <v/>
      </c>
      <c r="F114" s="33" t="str">
        <f>VLOOKUP($A114,佐川入庫用!$A:$M,10)&amp;""</f>
        <v/>
      </c>
      <c r="G114" s="33" t="str">
        <f>VLOOKUP($A114,佐川入庫用!$A:$M,11)&amp;""</f>
        <v/>
      </c>
      <c r="H114" s="33" t="str">
        <f>VLOOKUP($A114,佐川入庫用!$A:$M,12)&amp;""</f>
        <v/>
      </c>
      <c r="J114" s="44" t="str">
        <f t="shared" si="12"/>
        <v/>
      </c>
      <c r="K114" s="33" t="str">
        <f t="shared" si="13"/>
        <v/>
      </c>
      <c r="L114" s="33" t="str">
        <f t="shared" si="14"/>
        <v/>
      </c>
      <c r="M114" s="33" t="str">
        <f t="shared" si="15"/>
        <v/>
      </c>
      <c r="N114" s="33" t="str">
        <f>IF($F114="J-Mups",VLOOKUP($B114,アルファベット!B:C,2,0),"")</f>
        <v/>
      </c>
      <c r="O114" s="33" t="str">
        <f t="shared" si="16"/>
        <v/>
      </c>
      <c r="P114" s="33" t="str">
        <f>IF($F114="J-Mups",VLOOKUP($A114,佐川入庫用!A:H,6,0),"")</f>
        <v/>
      </c>
      <c r="Q114" s="33" t="str">
        <f t="shared" si="17"/>
        <v/>
      </c>
      <c r="R114" s="21" t="str">
        <f>IF($F114="J-Mups",VLOOKUP($A114,佐川入庫用!A:I,9,0),"")</f>
        <v/>
      </c>
    </row>
    <row r="115" spans="1:18">
      <c r="A115" s="21">
        <v>114</v>
      </c>
      <c r="B115" s="34" t="str">
        <f>IF(D115&lt;&gt;"",VLOOKUP($A115,佐川入庫用!$A:$M,2),"")</f>
        <v/>
      </c>
      <c r="C115" s="21"/>
      <c r="D115" s="35" t="str">
        <f>VLOOKUP($A115,佐川入庫用!$A:$M,4)&amp;""</f>
        <v/>
      </c>
      <c r="E115" s="22" t="str">
        <f>IF(D115&lt;&gt;"",VLOOKUP($A115,佐川入庫用!$A:$M,5),"")</f>
        <v/>
      </c>
      <c r="F115" s="33" t="str">
        <f>VLOOKUP($A115,佐川入庫用!$A:$M,10)&amp;""</f>
        <v/>
      </c>
      <c r="G115" s="33" t="str">
        <f>VLOOKUP($A115,佐川入庫用!$A:$M,11)&amp;""</f>
        <v/>
      </c>
      <c r="H115" s="33" t="str">
        <f>VLOOKUP($A115,佐川入庫用!$A:$M,12)&amp;""</f>
        <v/>
      </c>
      <c r="J115" s="44" t="str">
        <f t="shared" si="12"/>
        <v/>
      </c>
      <c r="K115" s="33" t="str">
        <f t="shared" si="13"/>
        <v/>
      </c>
      <c r="L115" s="33" t="str">
        <f t="shared" si="14"/>
        <v/>
      </c>
      <c r="M115" s="33" t="str">
        <f t="shared" si="15"/>
        <v/>
      </c>
      <c r="N115" s="33" t="str">
        <f>IF($F115="J-Mups",VLOOKUP($B115,アルファベット!B:C,2,0),"")</f>
        <v/>
      </c>
      <c r="O115" s="33" t="str">
        <f t="shared" si="16"/>
        <v/>
      </c>
      <c r="P115" s="33" t="str">
        <f>IF($F115="J-Mups",VLOOKUP($A115,佐川入庫用!A:H,6,0),"")</f>
        <v/>
      </c>
      <c r="Q115" s="33" t="str">
        <f t="shared" si="17"/>
        <v/>
      </c>
      <c r="R115" s="21" t="str">
        <f>IF($F115="J-Mups",VLOOKUP($A115,佐川入庫用!A:I,9,0),"")</f>
        <v/>
      </c>
    </row>
    <row r="116" spans="1:18">
      <c r="A116" s="21">
        <v>115</v>
      </c>
      <c r="B116" s="34" t="str">
        <f>IF(D116&lt;&gt;"",VLOOKUP($A116,佐川入庫用!$A:$M,2),"")</f>
        <v/>
      </c>
      <c r="C116" s="21"/>
      <c r="D116" s="35" t="str">
        <f>VLOOKUP($A116,佐川入庫用!$A:$M,4)&amp;""</f>
        <v/>
      </c>
      <c r="E116" s="22" t="str">
        <f>IF(D116&lt;&gt;"",VLOOKUP($A116,佐川入庫用!$A:$M,5),"")</f>
        <v/>
      </c>
      <c r="F116" s="33" t="str">
        <f>VLOOKUP($A116,佐川入庫用!$A:$M,10)&amp;""</f>
        <v/>
      </c>
      <c r="G116" s="33" t="str">
        <f>VLOOKUP($A116,佐川入庫用!$A:$M,11)&amp;""</f>
        <v/>
      </c>
      <c r="H116" s="33" t="str">
        <f>VLOOKUP($A116,佐川入庫用!$A:$M,12)&amp;""</f>
        <v/>
      </c>
      <c r="J116" s="44" t="str">
        <f t="shared" si="12"/>
        <v/>
      </c>
      <c r="K116" s="33" t="str">
        <f t="shared" si="13"/>
        <v/>
      </c>
      <c r="L116" s="33" t="str">
        <f t="shared" si="14"/>
        <v/>
      </c>
      <c r="M116" s="33" t="str">
        <f t="shared" si="15"/>
        <v/>
      </c>
      <c r="N116" s="33" t="str">
        <f>IF($F116="J-Mups",VLOOKUP($B116,アルファベット!B:C,2,0),"")</f>
        <v/>
      </c>
      <c r="O116" s="33" t="str">
        <f t="shared" si="16"/>
        <v/>
      </c>
      <c r="P116" s="33" t="str">
        <f>IF($F116="J-Mups",VLOOKUP($A116,佐川入庫用!A:H,6,0),"")</f>
        <v/>
      </c>
      <c r="Q116" s="33" t="str">
        <f t="shared" si="17"/>
        <v/>
      </c>
      <c r="R116" s="21" t="str">
        <f>IF($F116="J-Mups",VLOOKUP($A116,佐川入庫用!A:I,9,0),"")</f>
        <v/>
      </c>
    </row>
    <row r="117" spans="1:18">
      <c r="A117" s="21">
        <v>116</v>
      </c>
      <c r="B117" s="34" t="str">
        <f>IF(D117&lt;&gt;"",VLOOKUP($A117,佐川入庫用!$A:$M,2),"")</f>
        <v/>
      </c>
      <c r="C117" s="21"/>
      <c r="D117" s="35" t="str">
        <f>VLOOKUP($A117,佐川入庫用!$A:$M,4)&amp;""</f>
        <v/>
      </c>
      <c r="E117" s="22" t="str">
        <f>IF(D117&lt;&gt;"",VLOOKUP($A117,佐川入庫用!$A:$M,5),"")</f>
        <v/>
      </c>
      <c r="F117" s="33" t="str">
        <f>VLOOKUP($A117,佐川入庫用!$A:$M,10)&amp;""</f>
        <v/>
      </c>
      <c r="G117" s="33" t="str">
        <f>VLOOKUP($A117,佐川入庫用!$A:$M,11)&amp;""</f>
        <v/>
      </c>
      <c r="H117" s="33" t="str">
        <f>VLOOKUP($A117,佐川入庫用!$A:$M,12)&amp;""</f>
        <v/>
      </c>
      <c r="J117" s="44" t="str">
        <f t="shared" si="12"/>
        <v/>
      </c>
      <c r="K117" s="33" t="str">
        <f t="shared" si="13"/>
        <v/>
      </c>
      <c r="L117" s="33" t="str">
        <f t="shared" si="14"/>
        <v/>
      </c>
      <c r="M117" s="33" t="str">
        <f t="shared" si="15"/>
        <v/>
      </c>
      <c r="N117" s="33" t="str">
        <f>IF($F117="J-Mups",VLOOKUP($B117,アルファベット!B:C,2,0),"")</f>
        <v/>
      </c>
      <c r="O117" s="33" t="str">
        <f t="shared" si="16"/>
        <v/>
      </c>
      <c r="P117" s="33" t="str">
        <f>IF($F117="J-Mups",VLOOKUP($A117,佐川入庫用!A:H,6,0),"")</f>
        <v/>
      </c>
      <c r="Q117" s="33" t="str">
        <f t="shared" si="17"/>
        <v/>
      </c>
      <c r="R117" s="21" t="str">
        <f>IF($F117="J-Mups",VLOOKUP($A117,佐川入庫用!A:I,9,0),"")</f>
        <v/>
      </c>
    </row>
    <row r="118" spans="1:18">
      <c r="A118" s="21">
        <v>117</v>
      </c>
      <c r="B118" s="34" t="str">
        <f>IF(D118&lt;&gt;"",VLOOKUP($A118,佐川入庫用!$A:$M,2),"")</f>
        <v/>
      </c>
      <c r="C118" s="21"/>
      <c r="D118" s="35" t="str">
        <f>VLOOKUP($A118,佐川入庫用!$A:$M,4)&amp;""</f>
        <v/>
      </c>
      <c r="E118" s="22" t="str">
        <f>IF(D118&lt;&gt;"",VLOOKUP($A118,佐川入庫用!$A:$M,5),"")</f>
        <v/>
      </c>
      <c r="F118" s="33" t="str">
        <f>VLOOKUP($A118,佐川入庫用!$A:$M,10)&amp;""</f>
        <v/>
      </c>
      <c r="G118" s="33" t="str">
        <f>VLOOKUP($A118,佐川入庫用!$A:$M,11)&amp;""</f>
        <v/>
      </c>
      <c r="H118" s="33" t="str">
        <f>VLOOKUP($A118,佐川入庫用!$A:$M,12)&amp;""</f>
        <v/>
      </c>
      <c r="J118" s="44" t="str">
        <f t="shared" si="12"/>
        <v/>
      </c>
      <c r="K118" s="33" t="str">
        <f t="shared" si="13"/>
        <v/>
      </c>
      <c r="L118" s="33" t="str">
        <f t="shared" si="14"/>
        <v/>
      </c>
      <c r="M118" s="33" t="str">
        <f t="shared" si="15"/>
        <v/>
      </c>
      <c r="N118" s="33" t="str">
        <f>IF($F118="J-Mups",VLOOKUP($B118,アルファベット!B:C,2,0),"")</f>
        <v/>
      </c>
      <c r="O118" s="33" t="str">
        <f t="shared" si="16"/>
        <v/>
      </c>
      <c r="P118" s="33" t="str">
        <f>IF($F118="J-Mups",VLOOKUP($A118,佐川入庫用!A:H,6,0),"")</f>
        <v/>
      </c>
      <c r="Q118" s="33" t="str">
        <f t="shared" si="17"/>
        <v/>
      </c>
      <c r="R118" s="21" t="str">
        <f>IF($F118="J-Mups",VLOOKUP($A118,佐川入庫用!A:I,9,0),"")</f>
        <v/>
      </c>
    </row>
    <row r="119" spans="1:18">
      <c r="A119" s="21">
        <v>118</v>
      </c>
      <c r="B119" s="34" t="str">
        <f>IF(D119&lt;&gt;"",VLOOKUP($A119,佐川入庫用!$A:$M,2),"")</f>
        <v/>
      </c>
      <c r="C119" s="21"/>
      <c r="D119" s="35" t="str">
        <f>VLOOKUP($A119,佐川入庫用!$A:$M,4)&amp;""</f>
        <v/>
      </c>
      <c r="E119" s="22" t="str">
        <f>IF(D119&lt;&gt;"",VLOOKUP($A119,佐川入庫用!$A:$M,5),"")</f>
        <v/>
      </c>
      <c r="F119" s="33" t="str">
        <f>VLOOKUP($A119,佐川入庫用!$A:$M,10)&amp;""</f>
        <v/>
      </c>
      <c r="G119" s="33" t="str">
        <f>VLOOKUP($A119,佐川入庫用!$A:$M,11)&amp;""</f>
        <v/>
      </c>
      <c r="H119" s="33" t="str">
        <f>VLOOKUP($A119,佐川入庫用!$A:$M,12)&amp;""</f>
        <v/>
      </c>
      <c r="J119" s="44" t="str">
        <f t="shared" si="12"/>
        <v/>
      </c>
      <c r="K119" s="33" t="str">
        <f t="shared" si="13"/>
        <v/>
      </c>
      <c r="L119" s="33" t="str">
        <f t="shared" si="14"/>
        <v/>
      </c>
      <c r="M119" s="33" t="str">
        <f t="shared" si="15"/>
        <v/>
      </c>
      <c r="N119" s="33" t="str">
        <f>IF($F119="J-Mups",VLOOKUP($B119,アルファベット!B:C,2,0),"")</f>
        <v/>
      </c>
      <c r="O119" s="33" t="str">
        <f t="shared" si="16"/>
        <v/>
      </c>
      <c r="P119" s="33" t="str">
        <f>IF($F119="J-Mups",VLOOKUP($A119,佐川入庫用!A:H,6,0),"")</f>
        <v/>
      </c>
      <c r="Q119" s="33" t="str">
        <f t="shared" si="17"/>
        <v/>
      </c>
      <c r="R119" s="21" t="str">
        <f>IF($F119="J-Mups",VLOOKUP($A119,佐川入庫用!A:I,9,0),"")</f>
        <v/>
      </c>
    </row>
    <row r="120" spans="1:18">
      <c r="A120" s="21">
        <v>119</v>
      </c>
      <c r="B120" s="34" t="str">
        <f>IF(D120&lt;&gt;"",VLOOKUP($A120,佐川入庫用!$A:$M,2),"")</f>
        <v/>
      </c>
      <c r="C120" s="21"/>
      <c r="D120" s="35" t="str">
        <f>VLOOKUP($A120,佐川入庫用!$A:$M,4)&amp;""</f>
        <v/>
      </c>
      <c r="E120" s="22" t="str">
        <f>IF(D120&lt;&gt;"",VLOOKUP($A120,佐川入庫用!$A:$M,5),"")</f>
        <v/>
      </c>
      <c r="F120" s="33" t="str">
        <f>VLOOKUP($A120,佐川入庫用!$A:$M,10)&amp;""</f>
        <v/>
      </c>
      <c r="G120" s="33" t="str">
        <f>VLOOKUP($A120,佐川入庫用!$A:$M,11)&amp;""</f>
        <v/>
      </c>
      <c r="H120" s="33" t="str">
        <f>VLOOKUP($A120,佐川入庫用!$A:$M,12)&amp;""</f>
        <v/>
      </c>
      <c r="J120" s="44" t="str">
        <f t="shared" si="12"/>
        <v/>
      </c>
      <c r="K120" s="33" t="str">
        <f t="shared" si="13"/>
        <v/>
      </c>
      <c r="L120" s="33" t="str">
        <f t="shared" si="14"/>
        <v/>
      </c>
      <c r="M120" s="33" t="str">
        <f t="shared" si="15"/>
        <v/>
      </c>
      <c r="N120" s="33" t="str">
        <f>IF($F120="J-Mups",VLOOKUP($B120,アルファベット!B:C,2,0),"")</f>
        <v/>
      </c>
      <c r="O120" s="33" t="str">
        <f t="shared" si="16"/>
        <v/>
      </c>
      <c r="P120" s="33" t="str">
        <f>IF($F120="J-Mups",VLOOKUP($A120,佐川入庫用!A:H,6,0),"")</f>
        <v/>
      </c>
      <c r="Q120" s="33" t="str">
        <f t="shared" si="17"/>
        <v/>
      </c>
      <c r="R120" s="21" t="str">
        <f>IF($F120="J-Mups",VLOOKUP($A120,佐川入庫用!A:I,9,0),"")</f>
        <v/>
      </c>
    </row>
    <row r="121" spans="1:18">
      <c r="A121" s="21">
        <v>120</v>
      </c>
      <c r="B121" s="34" t="str">
        <f>IF(D121&lt;&gt;"",VLOOKUP($A121,佐川入庫用!$A:$M,2),"")</f>
        <v/>
      </c>
      <c r="C121" s="21"/>
      <c r="D121" s="35" t="str">
        <f>VLOOKUP($A121,佐川入庫用!$A:$M,4)&amp;""</f>
        <v/>
      </c>
      <c r="E121" s="22" t="str">
        <f>IF(D121&lt;&gt;"",VLOOKUP($A121,佐川入庫用!$A:$M,5),"")</f>
        <v/>
      </c>
      <c r="F121" s="33" t="str">
        <f>VLOOKUP($A121,佐川入庫用!$A:$M,10)&amp;""</f>
        <v/>
      </c>
      <c r="G121" s="33" t="str">
        <f>VLOOKUP($A121,佐川入庫用!$A:$M,11)&amp;""</f>
        <v/>
      </c>
      <c r="H121" s="33" t="str">
        <f>VLOOKUP($A121,佐川入庫用!$A:$M,12)&amp;""</f>
        <v/>
      </c>
      <c r="J121" s="44" t="str">
        <f t="shared" si="12"/>
        <v/>
      </c>
      <c r="K121" s="33" t="str">
        <f t="shared" si="13"/>
        <v/>
      </c>
      <c r="L121" s="33" t="str">
        <f t="shared" si="14"/>
        <v/>
      </c>
      <c r="M121" s="33" t="str">
        <f t="shared" si="15"/>
        <v/>
      </c>
      <c r="N121" s="33" t="str">
        <f>IF($F121="J-Mups",VLOOKUP($B121,アルファベット!B:C,2,0),"")</f>
        <v/>
      </c>
      <c r="O121" s="33" t="str">
        <f t="shared" si="16"/>
        <v/>
      </c>
      <c r="P121" s="33" t="str">
        <f>IF($F121="J-Mups",VLOOKUP($A121,佐川入庫用!A:H,6,0),"")</f>
        <v/>
      </c>
      <c r="Q121" s="33" t="str">
        <f t="shared" si="17"/>
        <v/>
      </c>
      <c r="R121" s="21" t="str">
        <f>IF($F121="J-Mups",VLOOKUP($A121,佐川入庫用!A:I,9,0),"")</f>
        <v/>
      </c>
    </row>
    <row r="122" spans="1:18">
      <c r="A122" s="21">
        <v>121</v>
      </c>
      <c r="B122" s="34" t="str">
        <f>IF(D122&lt;&gt;"",VLOOKUP($A122,佐川入庫用!$A:$M,2),"")</f>
        <v/>
      </c>
      <c r="C122" s="21"/>
      <c r="D122" s="35" t="str">
        <f>VLOOKUP($A122,佐川入庫用!$A:$M,4)&amp;""</f>
        <v/>
      </c>
      <c r="E122" s="22" t="str">
        <f>IF(D122&lt;&gt;"",VLOOKUP($A122,佐川入庫用!$A:$M,5),"")</f>
        <v/>
      </c>
      <c r="F122" s="33" t="str">
        <f>VLOOKUP($A122,佐川入庫用!$A:$M,10)&amp;""</f>
        <v/>
      </c>
      <c r="G122" s="33" t="str">
        <f>VLOOKUP($A122,佐川入庫用!$A:$M,11)&amp;""</f>
        <v/>
      </c>
      <c r="H122" s="33" t="str">
        <f>VLOOKUP($A122,佐川入庫用!$A:$M,12)&amp;""</f>
        <v/>
      </c>
      <c r="J122" s="44" t="str">
        <f t="shared" si="12"/>
        <v/>
      </c>
      <c r="K122" s="33" t="str">
        <f t="shared" si="13"/>
        <v/>
      </c>
      <c r="L122" s="33" t="str">
        <f t="shared" si="14"/>
        <v/>
      </c>
      <c r="M122" s="33" t="str">
        <f t="shared" si="15"/>
        <v/>
      </c>
      <c r="N122" s="33" t="str">
        <f>IF($F122="J-Mups",VLOOKUP($B122,アルファベット!B:C,2,0),"")</f>
        <v/>
      </c>
      <c r="O122" s="33" t="str">
        <f t="shared" si="16"/>
        <v/>
      </c>
      <c r="P122" s="33" t="str">
        <f>IF($F122="J-Mups",VLOOKUP($A122,佐川入庫用!A:H,6,0),"")</f>
        <v/>
      </c>
      <c r="Q122" s="33" t="str">
        <f t="shared" si="17"/>
        <v/>
      </c>
      <c r="R122" s="21" t="str">
        <f>IF($F122="J-Mups",VLOOKUP($A122,佐川入庫用!A:I,9,0),"")</f>
        <v/>
      </c>
    </row>
    <row r="123" spans="1:18">
      <c r="A123" s="21">
        <v>122</v>
      </c>
      <c r="B123" s="34" t="str">
        <f>IF(D123&lt;&gt;"",VLOOKUP($A123,佐川入庫用!$A:$M,2),"")</f>
        <v/>
      </c>
      <c r="C123" s="21"/>
      <c r="D123" s="35" t="str">
        <f>VLOOKUP($A123,佐川入庫用!$A:$M,4)&amp;""</f>
        <v/>
      </c>
      <c r="E123" s="22" t="str">
        <f>IF(D123&lt;&gt;"",VLOOKUP($A123,佐川入庫用!$A:$M,5),"")</f>
        <v/>
      </c>
      <c r="F123" s="33" t="str">
        <f>VLOOKUP($A123,佐川入庫用!$A:$M,10)&amp;""</f>
        <v/>
      </c>
      <c r="G123" s="33" t="str">
        <f>VLOOKUP($A123,佐川入庫用!$A:$M,11)&amp;""</f>
        <v/>
      </c>
      <c r="H123" s="33" t="str">
        <f>VLOOKUP($A123,佐川入庫用!$A:$M,12)&amp;""</f>
        <v/>
      </c>
      <c r="J123" s="44" t="str">
        <f t="shared" si="12"/>
        <v/>
      </c>
      <c r="K123" s="33" t="str">
        <f t="shared" si="13"/>
        <v/>
      </c>
      <c r="L123" s="33" t="str">
        <f t="shared" si="14"/>
        <v/>
      </c>
      <c r="M123" s="33" t="str">
        <f t="shared" si="15"/>
        <v/>
      </c>
      <c r="N123" s="33" t="str">
        <f>IF($F123="J-Mups",VLOOKUP($B123,アルファベット!B:C,2,0),"")</f>
        <v/>
      </c>
      <c r="O123" s="33" t="str">
        <f t="shared" si="16"/>
        <v/>
      </c>
      <c r="P123" s="33" t="str">
        <f>IF($F123="J-Mups",VLOOKUP($A123,佐川入庫用!A:H,6,0),"")</f>
        <v/>
      </c>
      <c r="Q123" s="33" t="str">
        <f t="shared" si="17"/>
        <v/>
      </c>
      <c r="R123" s="21" t="str">
        <f>IF($F123="J-Mups",VLOOKUP($A123,佐川入庫用!A:I,9,0),"")</f>
        <v/>
      </c>
    </row>
    <row r="124" spans="1:18">
      <c r="A124" s="21">
        <v>123</v>
      </c>
      <c r="B124" s="34" t="str">
        <f>IF(D124&lt;&gt;"",VLOOKUP($A124,佐川入庫用!$A:$M,2),"")</f>
        <v/>
      </c>
      <c r="C124" s="21"/>
      <c r="D124" s="35" t="str">
        <f>VLOOKUP($A124,佐川入庫用!$A:$M,4)&amp;""</f>
        <v/>
      </c>
      <c r="E124" s="22" t="str">
        <f>IF(D124&lt;&gt;"",VLOOKUP($A124,佐川入庫用!$A:$M,5),"")</f>
        <v/>
      </c>
      <c r="F124" s="33" t="str">
        <f>VLOOKUP($A124,佐川入庫用!$A:$M,10)&amp;""</f>
        <v/>
      </c>
      <c r="G124" s="33" t="str">
        <f>VLOOKUP($A124,佐川入庫用!$A:$M,11)&amp;""</f>
        <v/>
      </c>
      <c r="H124" s="33" t="str">
        <f>VLOOKUP($A124,佐川入庫用!$A:$M,12)&amp;""</f>
        <v/>
      </c>
      <c r="J124" s="44" t="str">
        <f t="shared" si="12"/>
        <v/>
      </c>
      <c r="K124" s="33" t="str">
        <f t="shared" si="13"/>
        <v/>
      </c>
      <c r="L124" s="33" t="str">
        <f t="shared" si="14"/>
        <v/>
      </c>
      <c r="M124" s="33" t="str">
        <f t="shared" si="15"/>
        <v/>
      </c>
      <c r="N124" s="33" t="str">
        <f>IF($F124="J-Mups",VLOOKUP($B124,アルファベット!B:C,2,0),"")</f>
        <v/>
      </c>
      <c r="O124" s="33" t="str">
        <f t="shared" si="16"/>
        <v/>
      </c>
      <c r="P124" s="33" t="str">
        <f>IF($F124="J-Mups",VLOOKUP($A124,佐川入庫用!A:H,6,0),"")</f>
        <v/>
      </c>
      <c r="Q124" s="33" t="str">
        <f t="shared" si="17"/>
        <v/>
      </c>
      <c r="R124" s="21" t="str">
        <f>IF($F124="J-Mups",VLOOKUP($A124,佐川入庫用!A:I,9,0),"")</f>
        <v/>
      </c>
    </row>
    <row r="125" spans="1:18">
      <c r="A125" s="21">
        <v>124</v>
      </c>
      <c r="B125" s="34" t="str">
        <f>IF(D125&lt;&gt;"",VLOOKUP($A125,佐川入庫用!$A:$M,2),"")</f>
        <v/>
      </c>
      <c r="C125" s="21"/>
      <c r="D125" s="35" t="str">
        <f>VLOOKUP($A125,佐川入庫用!$A:$M,4)&amp;""</f>
        <v/>
      </c>
      <c r="E125" s="22" t="str">
        <f>IF(D125&lt;&gt;"",VLOOKUP($A125,佐川入庫用!$A:$M,5),"")</f>
        <v/>
      </c>
      <c r="F125" s="33" t="str">
        <f>VLOOKUP($A125,佐川入庫用!$A:$M,10)&amp;""</f>
        <v/>
      </c>
      <c r="G125" s="33" t="str">
        <f>VLOOKUP($A125,佐川入庫用!$A:$M,11)&amp;""</f>
        <v/>
      </c>
      <c r="H125" s="33" t="str">
        <f>VLOOKUP($A125,佐川入庫用!$A:$M,12)&amp;""</f>
        <v/>
      </c>
      <c r="J125" s="44" t="str">
        <f t="shared" si="12"/>
        <v/>
      </c>
      <c r="K125" s="33" t="str">
        <f t="shared" si="13"/>
        <v/>
      </c>
      <c r="L125" s="33" t="str">
        <f t="shared" si="14"/>
        <v/>
      </c>
      <c r="M125" s="33" t="str">
        <f t="shared" si="15"/>
        <v/>
      </c>
      <c r="N125" s="33" t="str">
        <f>IF($F125="J-Mups",VLOOKUP($B125,アルファベット!B:C,2,0),"")</f>
        <v/>
      </c>
      <c r="O125" s="33" t="str">
        <f t="shared" si="16"/>
        <v/>
      </c>
      <c r="P125" s="33" t="str">
        <f>IF($F125="J-Mups",VLOOKUP($A125,佐川入庫用!A:H,6,0),"")</f>
        <v/>
      </c>
      <c r="Q125" s="33" t="str">
        <f t="shared" si="17"/>
        <v/>
      </c>
      <c r="R125" s="21" t="str">
        <f>IF($F125="J-Mups",VLOOKUP($A125,佐川入庫用!A:I,9,0),"")</f>
        <v/>
      </c>
    </row>
    <row r="126" spans="1:18">
      <c r="A126" s="21">
        <v>125</v>
      </c>
      <c r="B126" s="34" t="str">
        <f>IF(D126&lt;&gt;"",VLOOKUP($A126,佐川入庫用!$A:$M,2),"")</f>
        <v/>
      </c>
      <c r="C126" s="21"/>
      <c r="D126" s="35" t="str">
        <f>VLOOKUP($A126,佐川入庫用!$A:$M,4)&amp;""</f>
        <v/>
      </c>
      <c r="E126" s="22" t="str">
        <f>IF(D126&lt;&gt;"",VLOOKUP($A126,佐川入庫用!$A:$M,5),"")</f>
        <v/>
      </c>
      <c r="F126" s="33" t="str">
        <f>VLOOKUP($A126,佐川入庫用!$A:$M,10)&amp;""</f>
        <v/>
      </c>
      <c r="G126" s="33" t="str">
        <f>VLOOKUP($A126,佐川入庫用!$A:$M,11)&amp;""</f>
        <v/>
      </c>
      <c r="H126" s="33" t="str">
        <f>VLOOKUP($A126,佐川入庫用!$A:$M,12)&amp;""</f>
        <v/>
      </c>
      <c r="J126" s="44" t="str">
        <f t="shared" si="12"/>
        <v/>
      </c>
      <c r="K126" s="33" t="str">
        <f t="shared" si="13"/>
        <v/>
      </c>
      <c r="L126" s="33" t="str">
        <f t="shared" si="14"/>
        <v/>
      </c>
      <c r="M126" s="33" t="str">
        <f t="shared" si="15"/>
        <v/>
      </c>
      <c r="N126" s="33" t="str">
        <f>IF($F126="J-Mups",VLOOKUP($B126,アルファベット!B:C,2,0),"")</f>
        <v/>
      </c>
      <c r="O126" s="33" t="str">
        <f t="shared" si="16"/>
        <v/>
      </c>
      <c r="P126" s="33" t="str">
        <f>IF($F126="J-Mups",VLOOKUP($A126,佐川入庫用!A:H,6,0),"")</f>
        <v/>
      </c>
      <c r="Q126" s="33" t="str">
        <f t="shared" si="17"/>
        <v/>
      </c>
      <c r="R126" s="21" t="str">
        <f>IF($F126="J-Mups",VLOOKUP($A126,佐川入庫用!A:I,9,0),"")</f>
        <v/>
      </c>
    </row>
    <row r="127" spans="1:18">
      <c r="A127" s="21">
        <v>126</v>
      </c>
      <c r="B127" s="34" t="str">
        <f>IF(D127&lt;&gt;"",VLOOKUP($A127,佐川入庫用!$A:$M,2),"")</f>
        <v/>
      </c>
      <c r="C127" s="21"/>
      <c r="D127" s="35" t="str">
        <f>VLOOKUP($A127,佐川入庫用!$A:$M,4)&amp;""</f>
        <v/>
      </c>
      <c r="E127" s="22" t="str">
        <f>IF(D127&lt;&gt;"",VLOOKUP($A127,佐川入庫用!$A:$M,5),"")</f>
        <v/>
      </c>
      <c r="F127" s="33" t="str">
        <f>VLOOKUP($A127,佐川入庫用!$A:$M,10)&amp;""</f>
        <v/>
      </c>
      <c r="G127" s="33" t="str">
        <f>VLOOKUP($A127,佐川入庫用!$A:$M,11)&amp;""</f>
        <v/>
      </c>
      <c r="H127" s="33" t="str">
        <f>VLOOKUP($A127,佐川入庫用!$A:$M,12)&amp;""</f>
        <v/>
      </c>
      <c r="J127" s="44" t="str">
        <f t="shared" si="12"/>
        <v/>
      </c>
      <c r="K127" s="33" t="str">
        <f t="shared" si="13"/>
        <v/>
      </c>
      <c r="L127" s="33" t="str">
        <f t="shared" si="14"/>
        <v/>
      </c>
      <c r="M127" s="33" t="str">
        <f t="shared" si="15"/>
        <v/>
      </c>
      <c r="N127" s="33" t="str">
        <f>IF($F127="J-Mups",VLOOKUP($B127,アルファベット!B:C,2,0),"")</f>
        <v/>
      </c>
      <c r="O127" s="33" t="str">
        <f t="shared" si="16"/>
        <v/>
      </c>
      <c r="P127" s="33" t="str">
        <f>IF($F127="J-Mups",VLOOKUP($A127,佐川入庫用!A:H,6,0),"")</f>
        <v/>
      </c>
      <c r="Q127" s="33" t="str">
        <f t="shared" si="17"/>
        <v/>
      </c>
      <c r="R127" s="21" t="str">
        <f>IF($F127="J-Mups",VLOOKUP($A127,佐川入庫用!A:I,9,0),"")</f>
        <v/>
      </c>
    </row>
    <row r="128" spans="1:18">
      <c r="A128" s="21">
        <v>127</v>
      </c>
      <c r="B128" s="34" t="str">
        <f>IF(D128&lt;&gt;"",VLOOKUP($A128,佐川入庫用!$A:$M,2),"")</f>
        <v/>
      </c>
      <c r="C128" s="21"/>
      <c r="D128" s="35" t="str">
        <f>VLOOKUP($A128,佐川入庫用!$A:$M,4)&amp;""</f>
        <v/>
      </c>
      <c r="E128" s="22" t="str">
        <f>IF(D128&lt;&gt;"",VLOOKUP($A128,佐川入庫用!$A:$M,5),"")</f>
        <v/>
      </c>
      <c r="F128" s="33" t="str">
        <f>VLOOKUP($A128,佐川入庫用!$A:$M,10)&amp;""</f>
        <v/>
      </c>
      <c r="G128" s="33" t="str">
        <f>VLOOKUP($A128,佐川入庫用!$A:$M,11)&amp;""</f>
        <v/>
      </c>
      <c r="H128" s="33" t="str">
        <f>VLOOKUP($A128,佐川入庫用!$A:$M,12)&amp;""</f>
        <v/>
      </c>
      <c r="J128" s="44" t="str">
        <f t="shared" si="12"/>
        <v/>
      </c>
      <c r="K128" s="33" t="str">
        <f t="shared" si="13"/>
        <v/>
      </c>
      <c r="L128" s="33" t="str">
        <f t="shared" si="14"/>
        <v/>
      </c>
      <c r="M128" s="33" t="str">
        <f t="shared" si="15"/>
        <v/>
      </c>
      <c r="N128" s="33" t="str">
        <f>IF($F128="J-Mups",VLOOKUP($B128,アルファベット!B:C,2,0),"")</f>
        <v/>
      </c>
      <c r="O128" s="33" t="str">
        <f t="shared" si="16"/>
        <v/>
      </c>
      <c r="P128" s="33" t="str">
        <f>IF($F128="J-Mups",VLOOKUP($A128,佐川入庫用!A:H,6,0),"")</f>
        <v/>
      </c>
      <c r="Q128" s="33" t="str">
        <f t="shared" si="17"/>
        <v/>
      </c>
      <c r="R128" s="21" t="str">
        <f>IF($F128="J-Mups",VLOOKUP($A128,佐川入庫用!A:I,9,0),"")</f>
        <v/>
      </c>
    </row>
    <row r="129" spans="1:18">
      <c r="A129" s="21">
        <v>128</v>
      </c>
      <c r="B129" s="34" t="str">
        <f>IF(D129&lt;&gt;"",VLOOKUP($A129,佐川入庫用!$A:$M,2),"")</f>
        <v/>
      </c>
      <c r="C129" s="21"/>
      <c r="D129" s="35" t="str">
        <f>VLOOKUP($A129,佐川入庫用!$A:$M,4)&amp;""</f>
        <v/>
      </c>
      <c r="E129" s="22" t="str">
        <f>IF(D129&lt;&gt;"",VLOOKUP($A129,佐川入庫用!$A:$M,5),"")</f>
        <v/>
      </c>
      <c r="F129" s="33" t="str">
        <f>VLOOKUP($A129,佐川入庫用!$A:$M,10)&amp;""</f>
        <v/>
      </c>
      <c r="G129" s="33" t="str">
        <f>VLOOKUP($A129,佐川入庫用!$A:$M,11)&amp;""</f>
        <v/>
      </c>
      <c r="H129" s="33" t="str">
        <f>VLOOKUP($A129,佐川入庫用!$A:$M,12)&amp;""</f>
        <v/>
      </c>
      <c r="J129" s="44" t="str">
        <f t="shared" si="12"/>
        <v/>
      </c>
      <c r="K129" s="33" t="str">
        <f t="shared" si="13"/>
        <v/>
      </c>
      <c r="L129" s="33" t="str">
        <f t="shared" si="14"/>
        <v/>
      </c>
      <c r="M129" s="33" t="str">
        <f t="shared" si="15"/>
        <v/>
      </c>
      <c r="N129" s="33" t="str">
        <f>IF($F129="J-Mups",VLOOKUP($B129,アルファベット!B:C,2,0),"")</f>
        <v/>
      </c>
      <c r="O129" s="33" t="str">
        <f t="shared" si="16"/>
        <v/>
      </c>
      <c r="P129" s="33" t="str">
        <f>IF($F129="J-Mups",VLOOKUP($A129,佐川入庫用!A:H,6,0),"")</f>
        <v/>
      </c>
      <c r="Q129" s="33" t="str">
        <f t="shared" si="17"/>
        <v/>
      </c>
      <c r="R129" s="21" t="str">
        <f>IF($F129="J-Mups",VLOOKUP($A129,佐川入庫用!A:I,9,0),"")</f>
        <v/>
      </c>
    </row>
    <row r="130" spans="1:18">
      <c r="A130" s="21">
        <v>129</v>
      </c>
      <c r="B130" s="34" t="str">
        <f>IF(D130&lt;&gt;"",VLOOKUP($A130,佐川入庫用!$A:$M,2),"")</f>
        <v/>
      </c>
      <c r="C130" s="21"/>
      <c r="D130" s="35" t="str">
        <f>VLOOKUP($A130,佐川入庫用!$A:$M,4)&amp;""</f>
        <v/>
      </c>
      <c r="E130" s="22" t="str">
        <f>IF(D130&lt;&gt;"",VLOOKUP($A130,佐川入庫用!$A:$M,5),"")</f>
        <v/>
      </c>
      <c r="F130" s="33" t="str">
        <f>VLOOKUP($A130,佐川入庫用!$A:$M,10)&amp;""</f>
        <v/>
      </c>
      <c r="G130" s="33" t="str">
        <f>VLOOKUP($A130,佐川入庫用!$A:$M,11)&amp;""</f>
        <v/>
      </c>
      <c r="H130" s="33" t="str">
        <f>VLOOKUP($A130,佐川入庫用!$A:$M,12)&amp;""</f>
        <v/>
      </c>
      <c r="J130" s="44" t="str">
        <f t="shared" ref="J130:J193" si="18">IF(F130="J-Mups",$B130,"")</f>
        <v/>
      </c>
      <c r="K130" s="33" t="str">
        <f t="shared" ref="K130:K193" si="19">IF($F130="J-Mups",$G130,"")</f>
        <v/>
      </c>
      <c r="L130" s="33" t="str">
        <f t="shared" ref="L130:L193" si="20">IF($F130="J-Mups",$H130,"")</f>
        <v/>
      </c>
      <c r="M130" s="33" t="str">
        <f t="shared" si="15"/>
        <v/>
      </c>
      <c r="N130" s="33" t="str">
        <f>IF($F130="J-Mups",VLOOKUP($B130,アルファベット!B:C,2,0),"")</f>
        <v/>
      </c>
      <c r="O130" s="33" t="str">
        <f t="shared" ref="O130:O193" si="21">IF($F130="J-Mups","-","")</f>
        <v/>
      </c>
      <c r="P130" s="33" t="str">
        <f>IF($F130="J-Mups",VLOOKUP($A130,佐川入庫用!A:H,6,0),"")</f>
        <v/>
      </c>
      <c r="Q130" s="33" t="str">
        <f t="shared" ref="Q130:Q193" si="22">IF($F130="J-Mups",IF(COUNTIF(P130,"*H*"),"H",IF(COUNTIF(P130,"*P*"),"P","B")),"")</f>
        <v/>
      </c>
      <c r="R130" s="21" t="str">
        <f>IF($F130="J-Mups",VLOOKUP($A130,佐川入庫用!A:I,9,0),"")</f>
        <v/>
      </c>
    </row>
    <row r="131" spans="1:18">
      <c r="A131" s="21">
        <v>130</v>
      </c>
      <c r="B131" s="34" t="str">
        <f>IF(D131&lt;&gt;"",VLOOKUP($A131,佐川入庫用!$A:$M,2),"")</f>
        <v/>
      </c>
      <c r="C131" s="21"/>
      <c r="D131" s="35" t="str">
        <f>VLOOKUP($A131,佐川入庫用!$A:$M,4)&amp;""</f>
        <v/>
      </c>
      <c r="E131" s="22" t="str">
        <f>IF(D131&lt;&gt;"",VLOOKUP($A131,佐川入庫用!$A:$M,5),"")</f>
        <v/>
      </c>
      <c r="F131" s="33" t="str">
        <f>VLOOKUP($A131,佐川入庫用!$A:$M,10)&amp;""</f>
        <v/>
      </c>
      <c r="G131" s="33" t="str">
        <f>VLOOKUP($A131,佐川入庫用!$A:$M,11)&amp;""</f>
        <v/>
      </c>
      <c r="H131" s="33" t="str">
        <f>VLOOKUP($A131,佐川入庫用!$A:$M,12)&amp;""</f>
        <v/>
      </c>
      <c r="J131" s="44" t="str">
        <f t="shared" si="18"/>
        <v/>
      </c>
      <c r="K131" s="33" t="str">
        <f t="shared" si="19"/>
        <v/>
      </c>
      <c r="L131" s="33" t="str">
        <f t="shared" si="20"/>
        <v/>
      </c>
      <c r="M131" s="33" t="str">
        <f t="shared" ref="M131:M194" si="23">IF($F131="J-Mups",1,"")</f>
        <v/>
      </c>
      <c r="N131" s="33" t="str">
        <f>IF($F131="J-Mups",VLOOKUP($B131,アルファベット!B:C,2,0),"")</f>
        <v/>
      </c>
      <c r="O131" s="33" t="str">
        <f t="shared" si="21"/>
        <v/>
      </c>
      <c r="P131" s="33" t="str">
        <f>IF($F131="J-Mups",VLOOKUP($A131,佐川入庫用!A:H,6,0),"")</f>
        <v/>
      </c>
      <c r="Q131" s="33" t="str">
        <f t="shared" si="22"/>
        <v/>
      </c>
      <c r="R131" s="21" t="str">
        <f>IF($F131="J-Mups",VLOOKUP($A131,佐川入庫用!A:I,9,0),"")</f>
        <v/>
      </c>
    </row>
    <row r="132" spans="1:18">
      <c r="A132" s="21">
        <v>131</v>
      </c>
      <c r="B132" s="34" t="str">
        <f>IF(D132&lt;&gt;"",VLOOKUP($A132,佐川入庫用!$A:$M,2),"")</f>
        <v/>
      </c>
      <c r="C132" s="21"/>
      <c r="D132" s="35" t="str">
        <f>VLOOKUP($A132,佐川入庫用!$A:$M,4)&amp;""</f>
        <v/>
      </c>
      <c r="E132" s="22" t="str">
        <f>IF(D132&lt;&gt;"",VLOOKUP($A132,佐川入庫用!$A:$M,5),"")</f>
        <v/>
      </c>
      <c r="F132" s="33" t="str">
        <f>VLOOKUP($A132,佐川入庫用!$A:$M,10)&amp;""</f>
        <v/>
      </c>
      <c r="G132" s="33" t="str">
        <f>VLOOKUP($A132,佐川入庫用!$A:$M,11)&amp;""</f>
        <v/>
      </c>
      <c r="H132" s="33" t="str">
        <f>VLOOKUP($A132,佐川入庫用!$A:$M,12)&amp;""</f>
        <v/>
      </c>
      <c r="J132" s="44" t="str">
        <f t="shared" si="18"/>
        <v/>
      </c>
      <c r="K132" s="33" t="str">
        <f t="shared" si="19"/>
        <v/>
      </c>
      <c r="L132" s="33" t="str">
        <f t="shared" si="20"/>
        <v/>
      </c>
      <c r="M132" s="33" t="str">
        <f t="shared" si="23"/>
        <v/>
      </c>
      <c r="N132" s="33" t="str">
        <f>IF($F132="J-Mups",VLOOKUP($B132,アルファベット!B:C,2,0),"")</f>
        <v/>
      </c>
      <c r="O132" s="33" t="str">
        <f t="shared" si="21"/>
        <v/>
      </c>
      <c r="P132" s="33" t="str">
        <f>IF($F132="J-Mups",VLOOKUP($A132,佐川入庫用!A:H,6,0),"")</f>
        <v/>
      </c>
      <c r="Q132" s="33" t="str">
        <f t="shared" si="22"/>
        <v/>
      </c>
      <c r="R132" s="21" t="str">
        <f>IF($F132="J-Mups",VLOOKUP($A132,佐川入庫用!A:I,9,0),"")</f>
        <v/>
      </c>
    </row>
    <row r="133" spans="1:18">
      <c r="A133" s="21">
        <v>132</v>
      </c>
      <c r="B133" s="34" t="str">
        <f>IF(D133&lt;&gt;"",VLOOKUP($A133,佐川入庫用!$A:$M,2),"")</f>
        <v/>
      </c>
      <c r="C133" s="21"/>
      <c r="D133" s="35" t="str">
        <f>VLOOKUP($A133,佐川入庫用!$A:$M,4)&amp;""</f>
        <v/>
      </c>
      <c r="E133" s="22" t="str">
        <f>IF(D133&lt;&gt;"",VLOOKUP($A133,佐川入庫用!$A:$M,5),"")</f>
        <v/>
      </c>
      <c r="F133" s="33" t="str">
        <f>VLOOKUP($A133,佐川入庫用!$A:$M,10)&amp;""</f>
        <v/>
      </c>
      <c r="G133" s="33" t="str">
        <f>VLOOKUP($A133,佐川入庫用!$A:$M,11)&amp;""</f>
        <v/>
      </c>
      <c r="H133" s="33" t="str">
        <f>VLOOKUP($A133,佐川入庫用!$A:$M,12)&amp;""</f>
        <v/>
      </c>
      <c r="J133" s="44" t="str">
        <f t="shared" si="18"/>
        <v/>
      </c>
      <c r="K133" s="33" t="str">
        <f t="shared" si="19"/>
        <v/>
      </c>
      <c r="L133" s="33" t="str">
        <f t="shared" si="20"/>
        <v/>
      </c>
      <c r="M133" s="33" t="str">
        <f t="shared" si="23"/>
        <v/>
      </c>
      <c r="N133" s="33" t="str">
        <f>IF($F133="J-Mups",VLOOKUP($B133,アルファベット!B:C,2,0),"")</f>
        <v/>
      </c>
      <c r="O133" s="33" t="str">
        <f t="shared" si="21"/>
        <v/>
      </c>
      <c r="P133" s="33" t="str">
        <f>IF($F133="J-Mups",VLOOKUP($A133,佐川入庫用!A:H,6,0),"")</f>
        <v/>
      </c>
      <c r="Q133" s="33" t="str">
        <f t="shared" si="22"/>
        <v/>
      </c>
      <c r="R133" s="21" t="str">
        <f>IF($F133="J-Mups",VLOOKUP($A133,佐川入庫用!A:I,9,0),"")</f>
        <v/>
      </c>
    </row>
    <row r="134" spans="1:18">
      <c r="A134" s="21">
        <v>133</v>
      </c>
      <c r="B134" s="34" t="str">
        <f>IF(D134&lt;&gt;"",VLOOKUP($A134,佐川入庫用!$A:$M,2),"")</f>
        <v/>
      </c>
      <c r="C134" s="21"/>
      <c r="D134" s="35" t="str">
        <f>VLOOKUP($A134,佐川入庫用!$A:$M,4)&amp;""</f>
        <v/>
      </c>
      <c r="E134" s="22" t="str">
        <f>IF(D134&lt;&gt;"",VLOOKUP($A134,佐川入庫用!$A:$M,5),"")</f>
        <v/>
      </c>
      <c r="F134" s="33" t="str">
        <f>VLOOKUP($A134,佐川入庫用!$A:$M,10)&amp;""</f>
        <v/>
      </c>
      <c r="G134" s="33" t="str">
        <f>VLOOKUP($A134,佐川入庫用!$A:$M,11)&amp;""</f>
        <v/>
      </c>
      <c r="H134" s="33" t="str">
        <f>VLOOKUP($A134,佐川入庫用!$A:$M,12)&amp;""</f>
        <v/>
      </c>
      <c r="J134" s="44" t="str">
        <f t="shared" si="18"/>
        <v/>
      </c>
      <c r="K134" s="33" t="str">
        <f t="shared" si="19"/>
        <v/>
      </c>
      <c r="L134" s="33" t="str">
        <f t="shared" si="20"/>
        <v/>
      </c>
      <c r="M134" s="33" t="str">
        <f t="shared" si="23"/>
        <v/>
      </c>
      <c r="N134" s="33" t="str">
        <f>IF($F134="J-Mups",VLOOKUP($B134,アルファベット!B:C,2,0),"")</f>
        <v/>
      </c>
      <c r="O134" s="33" t="str">
        <f t="shared" si="21"/>
        <v/>
      </c>
      <c r="P134" s="33" t="str">
        <f>IF($F134="J-Mups",VLOOKUP($A134,佐川入庫用!A:H,6,0),"")</f>
        <v/>
      </c>
      <c r="Q134" s="33" t="str">
        <f t="shared" si="22"/>
        <v/>
      </c>
      <c r="R134" s="21" t="str">
        <f>IF($F134="J-Mups",VLOOKUP($A134,佐川入庫用!A:I,9,0),"")</f>
        <v/>
      </c>
    </row>
    <row r="135" spans="1:18">
      <c r="A135" s="21">
        <v>134</v>
      </c>
      <c r="B135" s="34" t="str">
        <f>IF(D135&lt;&gt;"",VLOOKUP($A135,佐川入庫用!$A:$M,2),"")</f>
        <v/>
      </c>
      <c r="C135" s="21"/>
      <c r="D135" s="35" t="str">
        <f>VLOOKUP($A135,佐川入庫用!$A:$M,4)&amp;""</f>
        <v/>
      </c>
      <c r="E135" s="22" t="str">
        <f>IF(D135&lt;&gt;"",VLOOKUP($A135,佐川入庫用!$A:$M,5),"")</f>
        <v/>
      </c>
      <c r="F135" s="33" t="str">
        <f>VLOOKUP($A135,佐川入庫用!$A:$M,10)&amp;""</f>
        <v/>
      </c>
      <c r="G135" s="33" t="str">
        <f>VLOOKUP($A135,佐川入庫用!$A:$M,11)&amp;""</f>
        <v/>
      </c>
      <c r="H135" s="33" t="str">
        <f>VLOOKUP($A135,佐川入庫用!$A:$M,12)&amp;""</f>
        <v/>
      </c>
      <c r="J135" s="44" t="str">
        <f t="shared" si="18"/>
        <v/>
      </c>
      <c r="K135" s="33" t="str">
        <f t="shared" si="19"/>
        <v/>
      </c>
      <c r="L135" s="33" t="str">
        <f t="shared" si="20"/>
        <v/>
      </c>
      <c r="M135" s="33" t="str">
        <f t="shared" si="23"/>
        <v/>
      </c>
      <c r="N135" s="33" t="str">
        <f>IF($F135="J-Mups",VLOOKUP($B135,アルファベット!B:C,2,0),"")</f>
        <v/>
      </c>
      <c r="O135" s="33" t="str">
        <f t="shared" si="21"/>
        <v/>
      </c>
      <c r="P135" s="33" t="str">
        <f>IF($F135="J-Mups",VLOOKUP($A135,佐川入庫用!A:H,6,0),"")</f>
        <v/>
      </c>
      <c r="Q135" s="33" t="str">
        <f t="shared" si="22"/>
        <v/>
      </c>
      <c r="R135" s="21" t="str">
        <f>IF($F135="J-Mups",VLOOKUP($A135,佐川入庫用!A:I,9,0),"")</f>
        <v/>
      </c>
    </row>
    <row r="136" spans="1:18">
      <c r="A136" s="21">
        <v>135</v>
      </c>
      <c r="B136" s="34" t="str">
        <f>IF(D136&lt;&gt;"",VLOOKUP($A136,佐川入庫用!$A:$M,2),"")</f>
        <v/>
      </c>
      <c r="C136" s="21"/>
      <c r="D136" s="35" t="str">
        <f>VLOOKUP($A136,佐川入庫用!$A:$M,4)&amp;""</f>
        <v/>
      </c>
      <c r="E136" s="22" t="str">
        <f>IF(D136&lt;&gt;"",VLOOKUP($A136,佐川入庫用!$A:$M,5),"")</f>
        <v/>
      </c>
      <c r="F136" s="33" t="str">
        <f>VLOOKUP($A136,佐川入庫用!$A:$M,10)&amp;""</f>
        <v/>
      </c>
      <c r="G136" s="33" t="str">
        <f>VLOOKUP($A136,佐川入庫用!$A:$M,11)&amp;""</f>
        <v/>
      </c>
      <c r="H136" s="33" t="str">
        <f>VLOOKUP($A136,佐川入庫用!$A:$M,12)&amp;""</f>
        <v/>
      </c>
      <c r="J136" s="44" t="str">
        <f t="shared" si="18"/>
        <v/>
      </c>
      <c r="K136" s="33" t="str">
        <f t="shared" si="19"/>
        <v/>
      </c>
      <c r="L136" s="33" t="str">
        <f t="shared" si="20"/>
        <v/>
      </c>
      <c r="M136" s="33" t="str">
        <f t="shared" si="23"/>
        <v/>
      </c>
      <c r="N136" s="33" t="str">
        <f>IF($F136="J-Mups",VLOOKUP($B136,アルファベット!B:C,2,0),"")</f>
        <v/>
      </c>
      <c r="O136" s="33" t="str">
        <f t="shared" si="21"/>
        <v/>
      </c>
      <c r="P136" s="33" t="str">
        <f>IF($F136="J-Mups",VLOOKUP($A136,佐川入庫用!A:H,6,0),"")</f>
        <v/>
      </c>
      <c r="Q136" s="33" t="str">
        <f t="shared" si="22"/>
        <v/>
      </c>
      <c r="R136" s="21" t="str">
        <f>IF($F136="J-Mups",VLOOKUP($A136,佐川入庫用!A:I,9,0),"")</f>
        <v/>
      </c>
    </row>
    <row r="137" spans="1:18">
      <c r="A137" s="21">
        <v>136</v>
      </c>
      <c r="B137" s="34" t="str">
        <f>IF(D137&lt;&gt;"",VLOOKUP($A137,佐川入庫用!$A:$M,2),"")</f>
        <v/>
      </c>
      <c r="C137" s="21"/>
      <c r="D137" s="35" t="str">
        <f>VLOOKUP($A137,佐川入庫用!$A:$M,4)&amp;""</f>
        <v/>
      </c>
      <c r="E137" s="22" t="str">
        <f>IF(D137&lt;&gt;"",VLOOKUP($A137,佐川入庫用!$A:$M,5),"")</f>
        <v/>
      </c>
      <c r="F137" s="33" t="str">
        <f>VLOOKUP($A137,佐川入庫用!$A:$M,10)&amp;""</f>
        <v/>
      </c>
      <c r="G137" s="33" t="str">
        <f>VLOOKUP($A137,佐川入庫用!$A:$M,11)&amp;""</f>
        <v/>
      </c>
      <c r="H137" s="33" t="str">
        <f>VLOOKUP($A137,佐川入庫用!$A:$M,12)&amp;""</f>
        <v/>
      </c>
      <c r="J137" s="44" t="str">
        <f t="shared" si="18"/>
        <v/>
      </c>
      <c r="K137" s="33" t="str">
        <f t="shared" si="19"/>
        <v/>
      </c>
      <c r="L137" s="33" t="str">
        <f t="shared" si="20"/>
        <v/>
      </c>
      <c r="M137" s="33" t="str">
        <f t="shared" si="23"/>
        <v/>
      </c>
      <c r="N137" s="33" t="str">
        <f>IF($F137="J-Mups",VLOOKUP($B137,アルファベット!B:C,2,0),"")</f>
        <v/>
      </c>
      <c r="O137" s="33" t="str">
        <f t="shared" si="21"/>
        <v/>
      </c>
      <c r="P137" s="33" t="str">
        <f>IF($F137="J-Mups",VLOOKUP($A137,佐川入庫用!A:H,6,0),"")</f>
        <v/>
      </c>
      <c r="Q137" s="33" t="str">
        <f t="shared" si="22"/>
        <v/>
      </c>
      <c r="R137" s="21" t="str">
        <f>IF($F137="J-Mups",VLOOKUP($A137,佐川入庫用!A:I,9,0),"")</f>
        <v/>
      </c>
    </row>
    <row r="138" spans="1:18">
      <c r="A138" s="21">
        <v>137</v>
      </c>
      <c r="B138" s="34" t="str">
        <f>IF(D138&lt;&gt;"",VLOOKUP($A138,佐川入庫用!$A:$M,2),"")</f>
        <v/>
      </c>
      <c r="C138" s="21"/>
      <c r="D138" s="35" t="str">
        <f>VLOOKUP($A138,佐川入庫用!$A:$M,4)&amp;""</f>
        <v/>
      </c>
      <c r="E138" s="22" t="str">
        <f>IF(D138&lt;&gt;"",VLOOKUP($A138,佐川入庫用!$A:$M,5),"")</f>
        <v/>
      </c>
      <c r="F138" s="33" t="str">
        <f>VLOOKUP($A138,佐川入庫用!$A:$M,10)&amp;""</f>
        <v/>
      </c>
      <c r="G138" s="33" t="str">
        <f>VLOOKUP($A138,佐川入庫用!$A:$M,11)&amp;""</f>
        <v/>
      </c>
      <c r="H138" s="33" t="str">
        <f>VLOOKUP($A138,佐川入庫用!$A:$M,12)&amp;""</f>
        <v/>
      </c>
      <c r="J138" s="44" t="str">
        <f t="shared" si="18"/>
        <v/>
      </c>
      <c r="K138" s="33" t="str">
        <f t="shared" si="19"/>
        <v/>
      </c>
      <c r="L138" s="33" t="str">
        <f t="shared" si="20"/>
        <v/>
      </c>
      <c r="M138" s="33" t="str">
        <f t="shared" si="23"/>
        <v/>
      </c>
      <c r="N138" s="33" t="str">
        <f>IF($F138="J-Mups",VLOOKUP($B138,アルファベット!B:C,2,0),"")</f>
        <v/>
      </c>
      <c r="O138" s="33" t="str">
        <f t="shared" si="21"/>
        <v/>
      </c>
      <c r="P138" s="33" t="str">
        <f>IF($F138="J-Mups",VLOOKUP($A138,佐川入庫用!A:H,6,0),"")</f>
        <v/>
      </c>
      <c r="Q138" s="33" t="str">
        <f t="shared" si="22"/>
        <v/>
      </c>
      <c r="R138" s="21" t="str">
        <f>IF($F138="J-Mups",VLOOKUP($A138,佐川入庫用!A:I,9,0),"")</f>
        <v/>
      </c>
    </row>
    <row r="139" spans="1:18">
      <c r="A139" s="21">
        <v>138</v>
      </c>
      <c r="B139" s="34" t="str">
        <f>IF(D139&lt;&gt;"",VLOOKUP($A139,佐川入庫用!$A:$M,2),"")</f>
        <v/>
      </c>
      <c r="C139" s="21"/>
      <c r="D139" s="35" t="str">
        <f>VLOOKUP($A139,佐川入庫用!$A:$M,4)&amp;""</f>
        <v/>
      </c>
      <c r="E139" s="22" t="str">
        <f>IF(D139&lt;&gt;"",VLOOKUP($A139,佐川入庫用!$A:$M,5),"")</f>
        <v/>
      </c>
      <c r="F139" s="33" t="str">
        <f>VLOOKUP($A139,佐川入庫用!$A:$M,10)&amp;""</f>
        <v/>
      </c>
      <c r="G139" s="33" t="str">
        <f>VLOOKUP($A139,佐川入庫用!$A:$M,11)&amp;""</f>
        <v/>
      </c>
      <c r="H139" s="33" t="str">
        <f>VLOOKUP($A139,佐川入庫用!$A:$M,12)&amp;""</f>
        <v/>
      </c>
      <c r="J139" s="44" t="str">
        <f t="shared" si="18"/>
        <v/>
      </c>
      <c r="K139" s="33" t="str">
        <f t="shared" si="19"/>
        <v/>
      </c>
      <c r="L139" s="33" t="str">
        <f t="shared" si="20"/>
        <v/>
      </c>
      <c r="M139" s="33" t="str">
        <f t="shared" si="23"/>
        <v/>
      </c>
      <c r="N139" s="33" t="str">
        <f>IF($F139="J-Mups",VLOOKUP($B139,アルファベット!B:C,2,0),"")</f>
        <v/>
      </c>
      <c r="O139" s="33" t="str">
        <f t="shared" si="21"/>
        <v/>
      </c>
      <c r="P139" s="33" t="str">
        <f>IF($F139="J-Mups",VLOOKUP($A139,佐川入庫用!A:H,6,0),"")</f>
        <v/>
      </c>
      <c r="Q139" s="33" t="str">
        <f t="shared" si="22"/>
        <v/>
      </c>
      <c r="R139" s="21" t="str">
        <f>IF($F139="J-Mups",VLOOKUP($A139,佐川入庫用!A:I,9,0),"")</f>
        <v/>
      </c>
    </row>
    <row r="140" spans="1:18">
      <c r="A140" s="21">
        <v>139</v>
      </c>
      <c r="B140" s="34" t="str">
        <f>IF(D140&lt;&gt;"",VLOOKUP($A140,佐川入庫用!$A:$M,2),"")</f>
        <v/>
      </c>
      <c r="C140" s="21"/>
      <c r="D140" s="35" t="str">
        <f>VLOOKUP($A140,佐川入庫用!$A:$M,4)&amp;""</f>
        <v/>
      </c>
      <c r="E140" s="22" t="str">
        <f>IF(D140&lt;&gt;"",VLOOKUP($A140,佐川入庫用!$A:$M,5),"")</f>
        <v/>
      </c>
      <c r="F140" s="33" t="str">
        <f>VLOOKUP($A140,佐川入庫用!$A:$M,10)&amp;""</f>
        <v/>
      </c>
      <c r="G140" s="33" t="str">
        <f>VLOOKUP($A140,佐川入庫用!$A:$M,11)&amp;""</f>
        <v/>
      </c>
      <c r="H140" s="33" t="str">
        <f>VLOOKUP($A140,佐川入庫用!$A:$M,12)&amp;""</f>
        <v/>
      </c>
      <c r="J140" s="44" t="str">
        <f t="shared" si="18"/>
        <v/>
      </c>
      <c r="K140" s="33" t="str">
        <f t="shared" si="19"/>
        <v/>
      </c>
      <c r="L140" s="33" t="str">
        <f t="shared" si="20"/>
        <v/>
      </c>
      <c r="M140" s="33" t="str">
        <f t="shared" si="23"/>
        <v/>
      </c>
      <c r="N140" s="33" t="str">
        <f>IF($F140="J-Mups",VLOOKUP($B140,アルファベット!B:C,2,0),"")</f>
        <v/>
      </c>
      <c r="O140" s="33" t="str">
        <f t="shared" si="21"/>
        <v/>
      </c>
      <c r="P140" s="33" t="str">
        <f>IF($F140="J-Mups",VLOOKUP($A140,佐川入庫用!A:H,6,0),"")</f>
        <v/>
      </c>
      <c r="Q140" s="33" t="str">
        <f t="shared" si="22"/>
        <v/>
      </c>
      <c r="R140" s="21" t="str">
        <f>IF($F140="J-Mups",VLOOKUP($A140,佐川入庫用!A:I,9,0),"")</f>
        <v/>
      </c>
    </row>
    <row r="141" spans="1:18">
      <c r="A141" s="21">
        <v>140</v>
      </c>
      <c r="B141" s="34" t="str">
        <f>IF(D141&lt;&gt;"",VLOOKUP($A141,佐川入庫用!$A:$M,2),"")</f>
        <v/>
      </c>
      <c r="C141" s="21"/>
      <c r="D141" s="35" t="str">
        <f>VLOOKUP($A141,佐川入庫用!$A:$M,4)&amp;""</f>
        <v/>
      </c>
      <c r="E141" s="22" t="str">
        <f>IF(D141&lt;&gt;"",VLOOKUP($A141,佐川入庫用!$A:$M,5),"")</f>
        <v/>
      </c>
      <c r="F141" s="33" t="str">
        <f>VLOOKUP($A141,佐川入庫用!$A:$M,10)&amp;""</f>
        <v/>
      </c>
      <c r="G141" s="33" t="str">
        <f>VLOOKUP($A141,佐川入庫用!$A:$M,11)&amp;""</f>
        <v/>
      </c>
      <c r="H141" s="33" t="str">
        <f>VLOOKUP($A141,佐川入庫用!$A:$M,12)&amp;""</f>
        <v/>
      </c>
      <c r="J141" s="44" t="str">
        <f t="shared" si="18"/>
        <v/>
      </c>
      <c r="K141" s="33" t="str">
        <f t="shared" si="19"/>
        <v/>
      </c>
      <c r="L141" s="33" t="str">
        <f t="shared" si="20"/>
        <v/>
      </c>
      <c r="M141" s="33" t="str">
        <f t="shared" si="23"/>
        <v/>
      </c>
      <c r="N141" s="33" t="str">
        <f>IF($F141="J-Mups",VLOOKUP($B141,アルファベット!B:C,2,0),"")</f>
        <v/>
      </c>
      <c r="O141" s="33" t="str">
        <f t="shared" si="21"/>
        <v/>
      </c>
      <c r="P141" s="33" t="str">
        <f>IF($F141="J-Mups",VLOOKUP($A141,佐川入庫用!A:H,6,0),"")</f>
        <v/>
      </c>
      <c r="Q141" s="33" t="str">
        <f t="shared" si="22"/>
        <v/>
      </c>
      <c r="R141" s="21" t="str">
        <f>IF($F141="J-Mups",VLOOKUP($A141,佐川入庫用!A:I,9,0),"")</f>
        <v/>
      </c>
    </row>
    <row r="142" spans="1:18">
      <c r="A142" s="21">
        <v>141</v>
      </c>
      <c r="B142" s="34" t="str">
        <f>IF(D142&lt;&gt;"",VLOOKUP($A142,佐川入庫用!$A:$M,2),"")</f>
        <v/>
      </c>
      <c r="C142" s="21"/>
      <c r="D142" s="35" t="str">
        <f>VLOOKUP($A142,佐川入庫用!$A:$M,4)&amp;""</f>
        <v/>
      </c>
      <c r="E142" s="22" t="str">
        <f>IF(D142&lt;&gt;"",VLOOKUP($A142,佐川入庫用!$A:$M,5),"")</f>
        <v/>
      </c>
      <c r="F142" s="33" t="str">
        <f>VLOOKUP($A142,佐川入庫用!$A:$M,10)&amp;""</f>
        <v/>
      </c>
      <c r="G142" s="33" t="str">
        <f>VLOOKUP($A142,佐川入庫用!$A:$M,11)&amp;""</f>
        <v/>
      </c>
      <c r="H142" s="33" t="str">
        <f>VLOOKUP($A142,佐川入庫用!$A:$M,12)&amp;""</f>
        <v/>
      </c>
      <c r="J142" s="44" t="str">
        <f t="shared" si="18"/>
        <v/>
      </c>
      <c r="K142" s="33" t="str">
        <f t="shared" si="19"/>
        <v/>
      </c>
      <c r="L142" s="33" t="str">
        <f t="shared" si="20"/>
        <v/>
      </c>
      <c r="M142" s="33" t="str">
        <f t="shared" si="23"/>
        <v/>
      </c>
      <c r="N142" s="33" t="str">
        <f>IF($F142="J-Mups",VLOOKUP($B142,アルファベット!B:C,2,0),"")</f>
        <v/>
      </c>
      <c r="O142" s="33" t="str">
        <f t="shared" si="21"/>
        <v/>
      </c>
      <c r="P142" s="33" t="str">
        <f>IF($F142="J-Mups",VLOOKUP($A142,佐川入庫用!A:H,6,0),"")</f>
        <v/>
      </c>
      <c r="Q142" s="33" t="str">
        <f t="shared" si="22"/>
        <v/>
      </c>
      <c r="R142" s="21" t="str">
        <f>IF($F142="J-Mups",VLOOKUP($A142,佐川入庫用!A:I,9,0),"")</f>
        <v/>
      </c>
    </row>
    <row r="143" spans="1:18">
      <c r="A143" s="21">
        <v>142</v>
      </c>
      <c r="B143" s="34" t="str">
        <f>IF(D143&lt;&gt;"",VLOOKUP($A143,佐川入庫用!$A:$M,2),"")</f>
        <v/>
      </c>
      <c r="C143" s="21"/>
      <c r="D143" s="35" t="str">
        <f>VLOOKUP($A143,佐川入庫用!$A:$M,4)&amp;""</f>
        <v/>
      </c>
      <c r="E143" s="22" t="str">
        <f>IF(D143&lt;&gt;"",VLOOKUP($A143,佐川入庫用!$A:$M,5),"")</f>
        <v/>
      </c>
      <c r="F143" s="33" t="str">
        <f>VLOOKUP($A143,佐川入庫用!$A:$M,10)&amp;""</f>
        <v/>
      </c>
      <c r="G143" s="33" t="str">
        <f>VLOOKUP($A143,佐川入庫用!$A:$M,11)&amp;""</f>
        <v/>
      </c>
      <c r="H143" s="33" t="str">
        <f>VLOOKUP($A143,佐川入庫用!$A:$M,12)&amp;""</f>
        <v/>
      </c>
      <c r="J143" s="44" t="str">
        <f t="shared" si="18"/>
        <v/>
      </c>
      <c r="K143" s="33" t="str">
        <f t="shared" si="19"/>
        <v/>
      </c>
      <c r="L143" s="33" t="str">
        <f t="shared" si="20"/>
        <v/>
      </c>
      <c r="M143" s="33" t="str">
        <f t="shared" si="23"/>
        <v/>
      </c>
      <c r="N143" s="33" t="str">
        <f>IF($F143="J-Mups",VLOOKUP($B143,アルファベット!B:C,2,0),"")</f>
        <v/>
      </c>
      <c r="O143" s="33" t="str">
        <f t="shared" si="21"/>
        <v/>
      </c>
      <c r="P143" s="33" t="str">
        <f>IF($F143="J-Mups",VLOOKUP($A143,佐川入庫用!A:H,6,0),"")</f>
        <v/>
      </c>
      <c r="Q143" s="33" t="str">
        <f t="shared" si="22"/>
        <v/>
      </c>
      <c r="R143" s="21" t="str">
        <f>IF($F143="J-Mups",VLOOKUP($A143,佐川入庫用!A:I,9,0),"")</f>
        <v/>
      </c>
    </row>
    <row r="144" spans="1:18">
      <c r="A144" s="21">
        <v>143</v>
      </c>
      <c r="B144" s="34" t="str">
        <f>IF(D144&lt;&gt;"",VLOOKUP($A144,佐川入庫用!$A:$M,2),"")</f>
        <v/>
      </c>
      <c r="C144" s="21"/>
      <c r="D144" s="35" t="str">
        <f>VLOOKUP($A144,佐川入庫用!$A:$M,4)&amp;""</f>
        <v/>
      </c>
      <c r="E144" s="22" t="str">
        <f>IF(D144&lt;&gt;"",VLOOKUP($A144,佐川入庫用!$A:$M,5),"")</f>
        <v/>
      </c>
      <c r="F144" s="33" t="str">
        <f>VLOOKUP($A144,佐川入庫用!$A:$M,10)&amp;""</f>
        <v/>
      </c>
      <c r="G144" s="33" t="str">
        <f>VLOOKUP($A144,佐川入庫用!$A:$M,11)&amp;""</f>
        <v/>
      </c>
      <c r="H144" s="33" t="str">
        <f>VLOOKUP($A144,佐川入庫用!$A:$M,12)&amp;""</f>
        <v/>
      </c>
      <c r="J144" s="44" t="str">
        <f t="shared" si="18"/>
        <v/>
      </c>
      <c r="K144" s="33" t="str">
        <f t="shared" si="19"/>
        <v/>
      </c>
      <c r="L144" s="33" t="str">
        <f t="shared" si="20"/>
        <v/>
      </c>
      <c r="M144" s="33" t="str">
        <f t="shared" si="23"/>
        <v/>
      </c>
      <c r="N144" s="33" t="str">
        <f>IF($F144="J-Mups",VLOOKUP($B144,アルファベット!B:C,2,0),"")</f>
        <v/>
      </c>
      <c r="O144" s="33" t="str">
        <f t="shared" si="21"/>
        <v/>
      </c>
      <c r="P144" s="33" t="str">
        <f>IF($F144="J-Mups",VLOOKUP($A144,佐川入庫用!A:H,6,0),"")</f>
        <v/>
      </c>
      <c r="Q144" s="33" t="str">
        <f t="shared" si="22"/>
        <v/>
      </c>
      <c r="R144" s="21" t="str">
        <f>IF($F144="J-Mups",VLOOKUP($A144,佐川入庫用!A:I,9,0),"")</f>
        <v/>
      </c>
    </row>
    <row r="145" spans="1:18">
      <c r="A145" s="21">
        <v>144</v>
      </c>
      <c r="B145" s="34" t="str">
        <f>IF(D145&lt;&gt;"",VLOOKUP($A145,佐川入庫用!$A:$M,2),"")</f>
        <v/>
      </c>
      <c r="C145" s="21"/>
      <c r="D145" s="35" t="str">
        <f>VLOOKUP($A145,佐川入庫用!$A:$M,4)&amp;""</f>
        <v/>
      </c>
      <c r="E145" s="22" t="str">
        <f>IF(D145&lt;&gt;"",VLOOKUP($A145,佐川入庫用!$A:$M,5),"")</f>
        <v/>
      </c>
      <c r="F145" s="33" t="str">
        <f>VLOOKUP($A145,佐川入庫用!$A:$M,10)&amp;""</f>
        <v/>
      </c>
      <c r="G145" s="33" t="str">
        <f>VLOOKUP($A145,佐川入庫用!$A:$M,11)&amp;""</f>
        <v/>
      </c>
      <c r="H145" s="33" t="str">
        <f>VLOOKUP($A145,佐川入庫用!$A:$M,12)&amp;""</f>
        <v/>
      </c>
      <c r="J145" s="44" t="str">
        <f t="shared" si="18"/>
        <v/>
      </c>
      <c r="K145" s="33" t="str">
        <f t="shared" si="19"/>
        <v/>
      </c>
      <c r="L145" s="33" t="str">
        <f t="shared" si="20"/>
        <v/>
      </c>
      <c r="M145" s="33" t="str">
        <f t="shared" si="23"/>
        <v/>
      </c>
      <c r="N145" s="33" t="str">
        <f>IF($F145="J-Mups",VLOOKUP($B145,アルファベット!B:C,2,0),"")</f>
        <v/>
      </c>
      <c r="O145" s="33" t="str">
        <f t="shared" si="21"/>
        <v/>
      </c>
      <c r="P145" s="33" t="str">
        <f>IF($F145="J-Mups",VLOOKUP($A145,佐川入庫用!A:H,6,0),"")</f>
        <v/>
      </c>
      <c r="Q145" s="33" t="str">
        <f t="shared" si="22"/>
        <v/>
      </c>
      <c r="R145" s="21" t="str">
        <f>IF($F145="J-Mups",VLOOKUP($A145,佐川入庫用!A:I,9,0),"")</f>
        <v/>
      </c>
    </row>
    <row r="146" spans="1:18">
      <c r="A146" s="21">
        <v>145</v>
      </c>
      <c r="B146" s="34" t="str">
        <f>IF(D146&lt;&gt;"",VLOOKUP($A146,佐川入庫用!$A:$M,2),"")</f>
        <v/>
      </c>
      <c r="C146" s="21"/>
      <c r="D146" s="35" t="str">
        <f>VLOOKUP($A146,佐川入庫用!$A:$M,4)&amp;""</f>
        <v/>
      </c>
      <c r="E146" s="22" t="str">
        <f>IF(D146&lt;&gt;"",VLOOKUP($A146,佐川入庫用!$A:$M,5),"")</f>
        <v/>
      </c>
      <c r="F146" s="33" t="str">
        <f>VLOOKUP($A146,佐川入庫用!$A:$M,10)&amp;""</f>
        <v/>
      </c>
      <c r="G146" s="33" t="str">
        <f>VLOOKUP($A146,佐川入庫用!$A:$M,11)&amp;""</f>
        <v/>
      </c>
      <c r="H146" s="33" t="str">
        <f>VLOOKUP($A146,佐川入庫用!$A:$M,12)&amp;""</f>
        <v/>
      </c>
      <c r="J146" s="44" t="str">
        <f t="shared" si="18"/>
        <v/>
      </c>
      <c r="K146" s="33" t="str">
        <f t="shared" si="19"/>
        <v/>
      </c>
      <c r="L146" s="33" t="str">
        <f t="shared" si="20"/>
        <v/>
      </c>
      <c r="M146" s="33" t="str">
        <f t="shared" si="23"/>
        <v/>
      </c>
      <c r="N146" s="33" t="str">
        <f>IF($F146="J-Mups",VLOOKUP($B146,アルファベット!B:C,2,0),"")</f>
        <v/>
      </c>
      <c r="O146" s="33" t="str">
        <f t="shared" si="21"/>
        <v/>
      </c>
      <c r="P146" s="33" t="str">
        <f>IF($F146="J-Mups",VLOOKUP($A146,佐川入庫用!A:H,6,0),"")</f>
        <v/>
      </c>
      <c r="Q146" s="33" t="str">
        <f t="shared" si="22"/>
        <v/>
      </c>
      <c r="R146" s="21" t="str">
        <f>IF($F146="J-Mups",VLOOKUP($A146,佐川入庫用!A:I,9,0),"")</f>
        <v/>
      </c>
    </row>
    <row r="147" spans="1:18">
      <c r="A147" s="21">
        <v>146</v>
      </c>
      <c r="B147" s="34" t="str">
        <f>IF(D147&lt;&gt;"",VLOOKUP($A147,佐川入庫用!$A:$M,2),"")</f>
        <v/>
      </c>
      <c r="C147" s="21"/>
      <c r="D147" s="35" t="str">
        <f>VLOOKUP($A147,佐川入庫用!$A:$M,4)&amp;""</f>
        <v/>
      </c>
      <c r="E147" s="22" t="str">
        <f>IF(D147&lt;&gt;"",VLOOKUP($A147,佐川入庫用!$A:$M,5),"")</f>
        <v/>
      </c>
      <c r="F147" s="33" t="str">
        <f>VLOOKUP($A147,佐川入庫用!$A:$M,10)&amp;""</f>
        <v/>
      </c>
      <c r="G147" s="33" t="str">
        <f>VLOOKUP($A147,佐川入庫用!$A:$M,11)&amp;""</f>
        <v/>
      </c>
      <c r="H147" s="33" t="str">
        <f>VLOOKUP($A147,佐川入庫用!$A:$M,12)&amp;""</f>
        <v/>
      </c>
      <c r="J147" s="44" t="str">
        <f t="shared" si="18"/>
        <v/>
      </c>
      <c r="K147" s="33" t="str">
        <f t="shared" si="19"/>
        <v/>
      </c>
      <c r="L147" s="33" t="str">
        <f t="shared" si="20"/>
        <v/>
      </c>
      <c r="M147" s="33" t="str">
        <f t="shared" si="23"/>
        <v/>
      </c>
      <c r="N147" s="33" t="str">
        <f>IF($F147="J-Mups",VLOOKUP($B147,アルファベット!B:C,2,0),"")</f>
        <v/>
      </c>
      <c r="O147" s="33" t="str">
        <f t="shared" si="21"/>
        <v/>
      </c>
      <c r="P147" s="33" t="str">
        <f>IF($F147="J-Mups",VLOOKUP($A147,佐川入庫用!A:H,6,0),"")</f>
        <v/>
      </c>
      <c r="Q147" s="33" t="str">
        <f t="shared" si="22"/>
        <v/>
      </c>
      <c r="R147" s="21" t="str">
        <f>IF($F147="J-Mups",VLOOKUP($A147,佐川入庫用!A:I,9,0),"")</f>
        <v/>
      </c>
    </row>
    <row r="148" spans="1:18">
      <c r="A148" s="21">
        <v>147</v>
      </c>
      <c r="B148" s="34" t="str">
        <f>IF(D148&lt;&gt;"",VLOOKUP($A148,佐川入庫用!$A:$M,2),"")</f>
        <v/>
      </c>
      <c r="C148" s="21"/>
      <c r="D148" s="35" t="str">
        <f>VLOOKUP($A148,佐川入庫用!$A:$M,4)&amp;""</f>
        <v/>
      </c>
      <c r="E148" s="22" t="str">
        <f>IF(D148&lt;&gt;"",VLOOKUP($A148,佐川入庫用!$A:$M,5),"")</f>
        <v/>
      </c>
      <c r="F148" s="33" t="str">
        <f>VLOOKUP($A148,佐川入庫用!$A:$M,10)&amp;""</f>
        <v/>
      </c>
      <c r="G148" s="33" t="str">
        <f>VLOOKUP($A148,佐川入庫用!$A:$M,11)&amp;""</f>
        <v/>
      </c>
      <c r="H148" s="33" t="str">
        <f>VLOOKUP($A148,佐川入庫用!$A:$M,12)&amp;""</f>
        <v/>
      </c>
      <c r="J148" s="44" t="str">
        <f t="shared" si="18"/>
        <v/>
      </c>
      <c r="K148" s="33" t="str">
        <f t="shared" si="19"/>
        <v/>
      </c>
      <c r="L148" s="33" t="str">
        <f t="shared" si="20"/>
        <v/>
      </c>
      <c r="M148" s="33" t="str">
        <f t="shared" si="23"/>
        <v/>
      </c>
      <c r="N148" s="33" t="str">
        <f>IF($F148="J-Mups",VLOOKUP($B148,アルファベット!B:C,2,0),"")</f>
        <v/>
      </c>
      <c r="O148" s="33" t="str">
        <f t="shared" si="21"/>
        <v/>
      </c>
      <c r="P148" s="33" t="str">
        <f>IF($F148="J-Mups",VLOOKUP($A148,佐川入庫用!A:H,6,0),"")</f>
        <v/>
      </c>
      <c r="Q148" s="33" t="str">
        <f t="shared" si="22"/>
        <v/>
      </c>
      <c r="R148" s="21" t="str">
        <f>IF($F148="J-Mups",VLOOKUP($A148,佐川入庫用!A:I,9,0),"")</f>
        <v/>
      </c>
    </row>
    <row r="149" spans="1:18">
      <c r="A149" s="21">
        <v>148</v>
      </c>
      <c r="B149" s="34" t="str">
        <f>IF(D149&lt;&gt;"",VLOOKUP($A149,佐川入庫用!$A:$M,2),"")</f>
        <v/>
      </c>
      <c r="C149" s="21"/>
      <c r="D149" s="35" t="str">
        <f>VLOOKUP($A149,佐川入庫用!$A:$M,4)&amp;""</f>
        <v/>
      </c>
      <c r="E149" s="22" t="str">
        <f>IF(D149&lt;&gt;"",VLOOKUP($A149,佐川入庫用!$A:$M,5),"")</f>
        <v/>
      </c>
      <c r="F149" s="33" t="str">
        <f>VLOOKUP($A149,佐川入庫用!$A:$M,10)&amp;""</f>
        <v/>
      </c>
      <c r="G149" s="33" t="str">
        <f>VLOOKUP($A149,佐川入庫用!$A:$M,11)&amp;""</f>
        <v/>
      </c>
      <c r="H149" s="33" t="str">
        <f>VLOOKUP($A149,佐川入庫用!$A:$M,12)&amp;""</f>
        <v/>
      </c>
      <c r="J149" s="44" t="str">
        <f t="shared" si="18"/>
        <v/>
      </c>
      <c r="K149" s="33" t="str">
        <f t="shared" si="19"/>
        <v/>
      </c>
      <c r="L149" s="33" t="str">
        <f t="shared" si="20"/>
        <v/>
      </c>
      <c r="M149" s="33" t="str">
        <f t="shared" si="23"/>
        <v/>
      </c>
      <c r="N149" s="33" t="str">
        <f>IF($F149="J-Mups",VLOOKUP($B149,アルファベット!B:C,2,0),"")</f>
        <v/>
      </c>
      <c r="O149" s="33" t="str">
        <f t="shared" si="21"/>
        <v/>
      </c>
      <c r="P149" s="33" t="str">
        <f>IF($F149="J-Mups",VLOOKUP($A149,佐川入庫用!A:H,6,0),"")</f>
        <v/>
      </c>
      <c r="Q149" s="33" t="str">
        <f t="shared" si="22"/>
        <v/>
      </c>
      <c r="R149" s="21" t="str">
        <f>IF($F149="J-Mups",VLOOKUP($A149,佐川入庫用!A:I,9,0),"")</f>
        <v/>
      </c>
    </row>
    <row r="150" spans="1:18">
      <c r="A150" s="21">
        <v>149</v>
      </c>
      <c r="B150" s="34" t="str">
        <f>IF(D150&lt;&gt;"",VLOOKUP($A150,佐川入庫用!$A:$M,2),"")</f>
        <v/>
      </c>
      <c r="C150" s="21"/>
      <c r="D150" s="35" t="str">
        <f>VLOOKUP($A150,佐川入庫用!$A:$M,4)&amp;""</f>
        <v/>
      </c>
      <c r="E150" s="22" t="str">
        <f>IF(D150&lt;&gt;"",VLOOKUP($A150,佐川入庫用!$A:$M,5),"")</f>
        <v/>
      </c>
      <c r="F150" s="33" t="str">
        <f>VLOOKUP($A150,佐川入庫用!$A:$M,10)&amp;""</f>
        <v/>
      </c>
      <c r="G150" s="33" t="str">
        <f>VLOOKUP($A150,佐川入庫用!$A:$M,11)&amp;""</f>
        <v/>
      </c>
      <c r="H150" s="33" t="str">
        <f>VLOOKUP($A150,佐川入庫用!$A:$M,12)&amp;""</f>
        <v/>
      </c>
      <c r="J150" s="44" t="str">
        <f t="shared" si="18"/>
        <v/>
      </c>
      <c r="K150" s="33" t="str">
        <f t="shared" si="19"/>
        <v/>
      </c>
      <c r="L150" s="33" t="str">
        <f t="shared" si="20"/>
        <v/>
      </c>
      <c r="M150" s="33" t="str">
        <f t="shared" si="23"/>
        <v/>
      </c>
      <c r="N150" s="33" t="str">
        <f>IF($F150="J-Mups",VLOOKUP($B150,アルファベット!B:C,2,0),"")</f>
        <v/>
      </c>
      <c r="O150" s="33" t="str">
        <f t="shared" si="21"/>
        <v/>
      </c>
      <c r="P150" s="33" t="str">
        <f>IF($F150="J-Mups",VLOOKUP($A150,佐川入庫用!A:H,6,0),"")</f>
        <v/>
      </c>
      <c r="Q150" s="33" t="str">
        <f t="shared" si="22"/>
        <v/>
      </c>
      <c r="R150" s="21" t="str">
        <f>IF($F150="J-Mups",VLOOKUP($A150,佐川入庫用!A:I,9,0),"")</f>
        <v/>
      </c>
    </row>
    <row r="151" spans="1:18">
      <c r="A151" s="21">
        <v>150</v>
      </c>
      <c r="B151" s="34" t="str">
        <f>IF(D151&lt;&gt;"",VLOOKUP($A151,佐川入庫用!$A:$M,2),"")</f>
        <v/>
      </c>
      <c r="C151" s="21"/>
      <c r="D151" s="35" t="str">
        <f>VLOOKUP($A151,佐川入庫用!$A:$M,4)&amp;""</f>
        <v/>
      </c>
      <c r="E151" s="22" t="str">
        <f>IF(D151&lt;&gt;"",VLOOKUP($A151,佐川入庫用!$A:$M,5),"")</f>
        <v/>
      </c>
      <c r="F151" s="33" t="str">
        <f>VLOOKUP($A151,佐川入庫用!$A:$M,10)&amp;""</f>
        <v/>
      </c>
      <c r="G151" s="33" t="str">
        <f>VLOOKUP($A151,佐川入庫用!$A:$M,11)&amp;""</f>
        <v/>
      </c>
      <c r="H151" s="33" t="str">
        <f>VLOOKUP($A151,佐川入庫用!$A:$M,12)&amp;""</f>
        <v/>
      </c>
      <c r="J151" s="44" t="str">
        <f t="shared" si="18"/>
        <v/>
      </c>
      <c r="K151" s="33" t="str">
        <f t="shared" si="19"/>
        <v/>
      </c>
      <c r="L151" s="33" t="str">
        <f t="shared" si="20"/>
        <v/>
      </c>
      <c r="M151" s="33" t="str">
        <f t="shared" si="23"/>
        <v/>
      </c>
      <c r="N151" s="33" t="str">
        <f>IF($F151="J-Mups",VLOOKUP($B151,アルファベット!B:C,2,0),"")</f>
        <v/>
      </c>
      <c r="O151" s="33" t="str">
        <f t="shared" si="21"/>
        <v/>
      </c>
      <c r="P151" s="33" t="str">
        <f>IF($F151="J-Mups",VLOOKUP($A151,佐川入庫用!A:H,6,0),"")</f>
        <v/>
      </c>
      <c r="Q151" s="33" t="str">
        <f t="shared" si="22"/>
        <v/>
      </c>
      <c r="R151" s="21" t="str">
        <f>IF($F151="J-Mups",VLOOKUP($A151,佐川入庫用!A:I,9,0),"")</f>
        <v/>
      </c>
    </row>
    <row r="152" spans="1:18">
      <c r="A152" s="21">
        <v>151</v>
      </c>
      <c r="B152" s="34" t="str">
        <f>IF(D152&lt;&gt;"",VLOOKUP($A152,佐川入庫用!$A:$M,2),"")</f>
        <v/>
      </c>
      <c r="C152" s="21"/>
      <c r="D152" s="35" t="str">
        <f>VLOOKUP($A152,佐川入庫用!$A:$M,4)&amp;""</f>
        <v/>
      </c>
      <c r="E152" s="22" t="str">
        <f>IF(D152&lt;&gt;"",VLOOKUP($A152,佐川入庫用!$A:$M,5),"")</f>
        <v/>
      </c>
      <c r="F152" s="33" t="str">
        <f>VLOOKUP($A152,佐川入庫用!$A:$M,10)&amp;""</f>
        <v/>
      </c>
      <c r="G152" s="33" t="str">
        <f>VLOOKUP($A152,佐川入庫用!$A:$M,11)&amp;""</f>
        <v/>
      </c>
      <c r="H152" s="33" t="str">
        <f>VLOOKUP($A152,佐川入庫用!$A:$M,12)&amp;""</f>
        <v/>
      </c>
      <c r="J152" s="44" t="str">
        <f t="shared" si="18"/>
        <v/>
      </c>
      <c r="K152" s="33" t="str">
        <f t="shared" si="19"/>
        <v/>
      </c>
      <c r="L152" s="33" t="str">
        <f t="shared" si="20"/>
        <v/>
      </c>
      <c r="M152" s="33" t="str">
        <f t="shared" si="23"/>
        <v/>
      </c>
      <c r="N152" s="33" t="str">
        <f>IF($F152="J-Mups",VLOOKUP($B152,アルファベット!B:C,2,0),"")</f>
        <v/>
      </c>
      <c r="O152" s="33" t="str">
        <f t="shared" si="21"/>
        <v/>
      </c>
      <c r="P152" s="33" t="str">
        <f>IF($F152="J-Mups",VLOOKUP($A152,佐川入庫用!A:H,6,0),"")</f>
        <v/>
      </c>
      <c r="Q152" s="33" t="str">
        <f t="shared" si="22"/>
        <v/>
      </c>
      <c r="R152" s="21" t="str">
        <f>IF($F152="J-Mups",VLOOKUP($A152,佐川入庫用!A:I,9,0),"")</f>
        <v/>
      </c>
    </row>
    <row r="153" spans="1:18">
      <c r="A153" s="21">
        <v>152</v>
      </c>
      <c r="B153" s="34" t="str">
        <f>IF(D153&lt;&gt;"",VLOOKUP($A153,佐川入庫用!$A:$M,2),"")</f>
        <v/>
      </c>
      <c r="C153" s="21"/>
      <c r="D153" s="35" t="str">
        <f>VLOOKUP($A153,佐川入庫用!$A:$M,4)&amp;""</f>
        <v/>
      </c>
      <c r="E153" s="22" t="str">
        <f>IF(D153&lt;&gt;"",VLOOKUP($A153,佐川入庫用!$A:$M,5),"")</f>
        <v/>
      </c>
      <c r="F153" s="33" t="str">
        <f>VLOOKUP($A153,佐川入庫用!$A:$M,10)&amp;""</f>
        <v/>
      </c>
      <c r="G153" s="33" t="str">
        <f>VLOOKUP($A153,佐川入庫用!$A:$M,11)&amp;""</f>
        <v/>
      </c>
      <c r="H153" s="33" t="str">
        <f>VLOOKUP($A153,佐川入庫用!$A:$M,12)&amp;""</f>
        <v/>
      </c>
      <c r="J153" s="44" t="str">
        <f t="shared" si="18"/>
        <v/>
      </c>
      <c r="K153" s="33" t="str">
        <f t="shared" si="19"/>
        <v/>
      </c>
      <c r="L153" s="33" t="str">
        <f t="shared" si="20"/>
        <v/>
      </c>
      <c r="M153" s="33" t="str">
        <f t="shared" si="23"/>
        <v/>
      </c>
      <c r="N153" s="33" t="str">
        <f>IF($F153="J-Mups",VLOOKUP($B153,アルファベット!B:C,2,0),"")</f>
        <v/>
      </c>
      <c r="O153" s="33" t="str">
        <f t="shared" si="21"/>
        <v/>
      </c>
      <c r="P153" s="33" t="str">
        <f>IF($F153="J-Mups",VLOOKUP($A153,佐川入庫用!A:H,6,0),"")</f>
        <v/>
      </c>
      <c r="Q153" s="33" t="str">
        <f t="shared" si="22"/>
        <v/>
      </c>
      <c r="R153" s="21" t="str">
        <f>IF($F153="J-Mups",VLOOKUP($A153,佐川入庫用!A:I,9,0),"")</f>
        <v/>
      </c>
    </row>
    <row r="154" spans="1:18">
      <c r="A154" s="21">
        <v>153</v>
      </c>
      <c r="B154" s="34" t="str">
        <f>IF(D154&lt;&gt;"",VLOOKUP($A154,佐川入庫用!$A:$M,2),"")</f>
        <v/>
      </c>
      <c r="C154" s="21"/>
      <c r="D154" s="35" t="str">
        <f>VLOOKUP($A154,佐川入庫用!$A:$M,4)&amp;""</f>
        <v/>
      </c>
      <c r="E154" s="22" t="str">
        <f>IF(D154&lt;&gt;"",VLOOKUP($A154,佐川入庫用!$A:$M,5),"")</f>
        <v/>
      </c>
      <c r="F154" s="33" t="str">
        <f>VLOOKUP($A154,佐川入庫用!$A:$M,10)&amp;""</f>
        <v/>
      </c>
      <c r="G154" s="33" t="str">
        <f>VLOOKUP($A154,佐川入庫用!$A:$M,11)&amp;""</f>
        <v/>
      </c>
      <c r="H154" s="33" t="str">
        <f>VLOOKUP($A154,佐川入庫用!$A:$M,12)&amp;""</f>
        <v/>
      </c>
      <c r="J154" s="44" t="str">
        <f t="shared" si="18"/>
        <v/>
      </c>
      <c r="K154" s="33" t="str">
        <f t="shared" si="19"/>
        <v/>
      </c>
      <c r="L154" s="33" t="str">
        <f t="shared" si="20"/>
        <v/>
      </c>
      <c r="M154" s="33" t="str">
        <f t="shared" si="23"/>
        <v/>
      </c>
      <c r="N154" s="33" t="str">
        <f>IF($F154="J-Mups",VLOOKUP($B154,アルファベット!B:C,2,0),"")</f>
        <v/>
      </c>
      <c r="O154" s="33" t="str">
        <f t="shared" si="21"/>
        <v/>
      </c>
      <c r="P154" s="33" t="str">
        <f>IF($F154="J-Mups",VLOOKUP($A154,佐川入庫用!A:H,6,0),"")</f>
        <v/>
      </c>
      <c r="Q154" s="33" t="str">
        <f t="shared" si="22"/>
        <v/>
      </c>
      <c r="R154" s="21" t="str">
        <f>IF($F154="J-Mups",VLOOKUP($A154,佐川入庫用!A:I,9,0),"")</f>
        <v/>
      </c>
    </row>
    <row r="155" spans="1:18">
      <c r="A155" s="21">
        <v>154</v>
      </c>
      <c r="B155" s="34" t="str">
        <f>IF(D155&lt;&gt;"",VLOOKUP($A155,佐川入庫用!$A:$M,2),"")</f>
        <v/>
      </c>
      <c r="C155" s="21"/>
      <c r="D155" s="35" t="str">
        <f>VLOOKUP($A155,佐川入庫用!$A:$M,4)&amp;""</f>
        <v/>
      </c>
      <c r="E155" s="22" t="str">
        <f>IF(D155&lt;&gt;"",VLOOKUP($A155,佐川入庫用!$A:$M,5),"")</f>
        <v/>
      </c>
      <c r="F155" s="33" t="str">
        <f>VLOOKUP($A155,佐川入庫用!$A:$M,10)&amp;""</f>
        <v/>
      </c>
      <c r="G155" s="33" t="str">
        <f>VLOOKUP($A155,佐川入庫用!$A:$M,11)&amp;""</f>
        <v/>
      </c>
      <c r="H155" s="33" t="str">
        <f>VLOOKUP($A155,佐川入庫用!$A:$M,12)&amp;""</f>
        <v/>
      </c>
      <c r="J155" s="44" t="str">
        <f t="shared" si="18"/>
        <v/>
      </c>
      <c r="K155" s="33" t="str">
        <f t="shared" si="19"/>
        <v/>
      </c>
      <c r="L155" s="33" t="str">
        <f t="shared" si="20"/>
        <v/>
      </c>
      <c r="M155" s="33" t="str">
        <f t="shared" si="23"/>
        <v/>
      </c>
      <c r="N155" s="33" t="str">
        <f>IF($F155="J-Mups",VLOOKUP($B155,アルファベット!B:C,2,0),"")</f>
        <v/>
      </c>
      <c r="O155" s="33" t="str">
        <f t="shared" si="21"/>
        <v/>
      </c>
      <c r="P155" s="33" t="str">
        <f>IF($F155="J-Mups",VLOOKUP($A155,佐川入庫用!A:H,6,0),"")</f>
        <v/>
      </c>
      <c r="Q155" s="33" t="str">
        <f t="shared" si="22"/>
        <v/>
      </c>
      <c r="R155" s="21" t="str">
        <f>IF($F155="J-Mups",VLOOKUP($A155,佐川入庫用!A:I,9,0),"")</f>
        <v/>
      </c>
    </row>
    <row r="156" spans="1:18">
      <c r="A156" s="21">
        <v>155</v>
      </c>
      <c r="B156" s="34" t="str">
        <f>IF(D156&lt;&gt;"",VLOOKUP($A156,佐川入庫用!$A:$M,2),"")</f>
        <v/>
      </c>
      <c r="C156" s="21"/>
      <c r="D156" s="35" t="str">
        <f>VLOOKUP($A156,佐川入庫用!$A:$M,4)&amp;""</f>
        <v/>
      </c>
      <c r="E156" s="22" t="str">
        <f>IF(D156&lt;&gt;"",VLOOKUP($A156,佐川入庫用!$A:$M,5),"")</f>
        <v/>
      </c>
      <c r="F156" s="33" t="str">
        <f>VLOOKUP($A156,佐川入庫用!$A:$M,10)&amp;""</f>
        <v/>
      </c>
      <c r="G156" s="33" t="str">
        <f>VLOOKUP($A156,佐川入庫用!$A:$M,11)&amp;""</f>
        <v/>
      </c>
      <c r="H156" s="33" t="str">
        <f>VLOOKUP($A156,佐川入庫用!$A:$M,12)&amp;""</f>
        <v/>
      </c>
      <c r="J156" s="44" t="str">
        <f t="shared" si="18"/>
        <v/>
      </c>
      <c r="K156" s="33" t="str">
        <f t="shared" si="19"/>
        <v/>
      </c>
      <c r="L156" s="33" t="str">
        <f t="shared" si="20"/>
        <v/>
      </c>
      <c r="M156" s="33" t="str">
        <f t="shared" si="23"/>
        <v/>
      </c>
      <c r="N156" s="33" t="str">
        <f>IF($F156="J-Mups",VLOOKUP($B156,アルファベット!B:C,2,0),"")</f>
        <v/>
      </c>
      <c r="O156" s="33" t="str">
        <f t="shared" si="21"/>
        <v/>
      </c>
      <c r="P156" s="33" t="str">
        <f>IF($F156="J-Mups",VLOOKUP($A156,佐川入庫用!A:H,6,0),"")</f>
        <v/>
      </c>
      <c r="Q156" s="33" t="str">
        <f t="shared" si="22"/>
        <v/>
      </c>
      <c r="R156" s="21" t="str">
        <f>IF($F156="J-Mups",VLOOKUP($A156,佐川入庫用!A:I,9,0),"")</f>
        <v/>
      </c>
    </row>
    <row r="157" spans="1:18">
      <c r="A157" s="21">
        <v>156</v>
      </c>
      <c r="B157" s="34" t="str">
        <f>IF(D157&lt;&gt;"",VLOOKUP($A157,佐川入庫用!$A:$M,2),"")</f>
        <v/>
      </c>
      <c r="C157" s="21"/>
      <c r="D157" s="35" t="str">
        <f>VLOOKUP($A157,佐川入庫用!$A:$M,4)&amp;""</f>
        <v/>
      </c>
      <c r="E157" s="22" t="str">
        <f>IF(D157&lt;&gt;"",VLOOKUP($A157,佐川入庫用!$A:$M,5),"")</f>
        <v/>
      </c>
      <c r="F157" s="33" t="str">
        <f>VLOOKUP($A157,佐川入庫用!$A:$M,10)&amp;""</f>
        <v/>
      </c>
      <c r="G157" s="33" t="str">
        <f>VLOOKUP($A157,佐川入庫用!$A:$M,11)&amp;""</f>
        <v/>
      </c>
      <c r="H157" s="33" t="str">
        <f>VLOOKUP($A157,佐川入庫用!$A:$M,12)&amp;""</f>
        <v/>
      </c>
      <c r="J157" s="44" t="str">
        <f t="shared" si="18"/>
        <v/>
      </c>
      <c r="K157" s="33" t="str">
        <f t="shared" si="19"/>
        <v/>
      </c>
      <c r="L157" s="33" t="str">
        <f t="shared" si="20"/>
        <v/>
      </c>
      <c r="M157" s="33" t="str">
        <f t="shared" si="23"/>
        <v/>
      </c>
      <c r="N157" s="33" t="str">
        <f>IF($F157="J-Mups",VLOOKUP($B157,アルファベット!B:C,2,0),"")</f>
        <v/>
      </c>
      <c r="O157" s="33" t="str">
        <f t="shared" si="21"/>
        <v/>
      </c>
      <c r="P157" s="33" t="str">
        <f>IF($F157="J-Mups",VLOOKUP($A157,佐川入庫用!A:H,6,0),"")</f>
        <v/>
      </c>
      <c r="Q157" s="33" t="str">
        <f t="shared" si="22"/>
        <v/>
      </c>
      <c r="R157" s="21" t="str">
        <f>IF($F157="J-Mups",VLOOKUP($A157,佐川入庫用!A:I,9,0),"")</f>
        <v/>
      </c>
    </row>
    <row r="158" spans="1:18">
      <c r="A158" s="21">
        <v>157</v>
      </c>
      <c r="B158" s="34" t="str">
        <f>IF(D158&lt;&gt;"",VLOOKUP($A158,佐川入庫用!$A:$M,2),"")</f>
        <v/>
      </c>
      <c r="C158" s="21"/>
      <c r="D158" s="35" t="str">
        <f>VLOOKUP($A158,佐川入庫用!$A:$M,4)&amp;""</f>
        <v/>
      </c>
      <c r="E158" s="22" t="str">
        <f>IF(D158&lt;&gt;"",VLOOKUP($A158,佐川入庫用!$A:$M,5),"")</f>
        <v/>
      </c>
      <c r="F158" s="33" t="str">
        <f>VLOOKUP($A158,佐川入庫用!$A:$M,10)&amp;""</f>
        <v/>
      </c>
      <c r="G158" s="33" t="str">
        <f>VLOOKUP($A158,佐川入庫用!$A:$M,11)&amp;""</f>
        <v/>
      </c>
      <c r="H158" s="33" t="str">
        <f>VLOOKUP($A158,佐川入庫用!$A:$M,12)&amp;""</f>
        <v/>
      </c>
      <c r="J158" s="44" t="str">
        <f t="shared" si="18"/>
        <v/>
      </c>
      <c r="K158" s="33" t="str">
        <f t="shared" si="19"/>
        <v/>
      </c>
      <c r="L158" s="33" t="str">
        <f t="shared" si="20"/>
        <v/>
      </c>
      <c r="M158" s="33" t="str">
        <f t="shared" si="23"/>
        <v/>
      </c>
      <c r="N158" s="33" t="str">
        <f>IF($F158="J-Mups",VLOOKUP($B158,アルファベット!B:C,2,0),"")</f>
        <v/>
      </c>
      <c r="O158" s="33" t="str">
        <f t="shared" si="21"/>
        <v/>
      </c>
      <c r="P158" s="33" t="str">
        <f>IF($F158="J-Mups",VLOOKUP($A158,佐川入庫用!A:H,6,0),"")</f>
        <v/>
      </c>
      <c r="Q158" s="33" t="str">
        <f t="shared" si="22"/>
        <v/>
      </c>
      <c r="R158" s="21" t="str">
        <f>IF($F158="J-Mups",VLOOKUP($A158,佐川入庫用!A:I,9,0),"")</f>
        <v/>
      </c>
    </row>
    <row r="159" spans="1:18">
      <c r="A159" s="21">
        <v>158</v>
      </c>
      <c r="B159" s="34" t="str">
        <f>IF(D159&lt;&gt;"",VLOOKUP($A159,佐川入庫用!$A:$M,2),"")</f>
        <v/>
      </c>
      <c r="C159" s="21"/>
      <c r="D159" s="35" t="str">
        <f>VLOOKUP($A159,佐川入庫用!$A:$M,4)&amp;""</f>
        <v/>
      </c>
      <c r="E159" s="22" t="str">
        <f>IF(D159&lt;&gt;"",VLOOKUP($A159,佐川入庫用!$A:$M,5),"")</f>
        <v/>
      </c>
      <c r="F159" s="33" t="str">
        <f>VLOOKUP($A159,佐川入庫用!$A:$M,10)&amp;""</f>
        <v/>
      </c>
      <c r="G159" s="33" t="str">
        <f>VLOOKUP($A159,佐川入庫用!$A:$M,11)&amp;""</f>
        <v/>
      </c>
      <c r="H159" s="33" t="str">
        <f>VLOOKUP($A159,佐川入庫用!$A:$M,12)&amp;""</f>
        <v/>
      </c>
      <c r="J159" s="44" t="str">
        <f t="shared" si="18"/>
        <v/>
      </c>
      <c r="K159" s="33" t="str">
        <f t="shared" si="19"/>
        <v/>
      </c>
      <c r="L159" s="33" t="str">
        <f t="shared" si="20"/>
        <v/>
      </c>
      <c r="M159" s="33" t="str">
        <f t="shared" si="23"/>
        <v/>
      </c>
      <c r="N159" s="33" t="str">
        <f>IF($F159="J-Mups",VLOOKUP($B159,アルファベット!B:C,2,0),"")</f>
        <v/>
      </c>
      <c r="O159" s="33" t="str">
        <f t="shared" si="21"/>
        <v/>
      </c>
      <c r="P159" s="33" t="str">
        <f>IF($F159="J-Mups",VLOOKUP($A159,佐川入庫用!A:H,6,0),"")</f>
        <v/>
      </c>
      <c r="Q159" s="33" t="str">
        <f t="shared" si="22"/>
        <v/>
      </c>
      <c r="R159" s="21" t="str">
        <f>IF($F159="J-Mups",VLOOKUP($A159,佐川入庫用!A:I,9,0),"")</f>
        <v/>
      </c>
    </row>
    <row r="160" spans="1:18">
      <c r="A160" s="21">
        <v>159</v>
      </c>
      <c r="B160" s="34" t="str">
        <f>IF(D160&lt;&gt;"",VLOOKUP($A160,佐川入庫用!$A:$M,2),"")</f>
        <v/>
      </c>
      <c r="C160" s="21"/>
      <c r="D160" s="35" t="str">
        <f>VLOOKUP($A160,佐川入庫用!$A:$M,4)&amp;""</f>
        <v/>
      </c>
      <c r="E160" s="22" t="str">
        <f>IF(D160&lt;&gt;"",VLOOKUP($A160,佐川入庫用!$A:$M,5),"")</f>
        <v/>
      </c>
      <c r="F160" s="33" t="str">
        <f>VLOOKUP($A160,佐川入庫用!$A:$M,10)&amp;""</f>
        <v/>
      </c>
      <c r="G160" s="33" t="str">
        <f>VLOOKUP($A160,佐川入庫用!$A:$M,11)&amp;""</f>
        <v/>
      </c>
      <c r="H160" s="33" t="str">
        <f>VLOOKUP($A160,佐川入庫用!$A:$M,12)&amp;""</f>
        <v/>
      </c>
      <c r="J160" s="44" t="str">
        <f t="shared" si="18"/>
        <v/>
      </c>
      <c r="K160" s="33" t="str">
        <f t="shared" si="19"/>
        <v/>
      </c>
      <c r="L160" s="33" t="str">
        <f t="shared" si="20"/>
        <v/>
      </c>
      <c r="M160" s="33" t="str">
        <f t="shared" si="23"/>
        <v/>
      </c>
      <c r="N160" s="33" t="str">
        <f>IF($F160="J-Mups",VLOOKUP($B160,アルファベット!B:C,2,0),"")</f>
        <v/>
      </c>
      <c r="O160" s="33" t="str">
        <f t="shared" si="21"/>
        <v/>
      </c>
      <c r="P160" s="33" t="str">
        <f>IF($F160="J-Mups",VLOOKUP($A160,佐川入庫用!A:H,6,0),"")</f>
        <v/>
      </c>
      <c r="Q160" s="33" t="str">
        <f t="shared" si="22"/>
        <v/>
      </c>
      <c r="R160" s="21" t="str">
        <f>IF($F160="J-Mups",VLOOKUP($A160,佐川入庫用!A:I,9,0),"")</f>
        <v/>
      </c>
    </row>
    <row r="161" spans="1:18">
      <c r="A161" s="21">
        <v>160</v>
      </c>
      <c r="B161" s="34" t="str">
        <f>IF(D161&lt;&gt;"",VLOOKUP($A161,佐川入庫用!$A:$M,2),"")</f>
        <v/>
      </c>
      <c r="C161" s="21"/>
      <c r="D161" s="35" t="str">
        <f>VLOOKUP($A161,佐川入庫用!$A:$M,4)&amp;""</f>
        <v/>
      </c>
      <c r="E161" s="22" t="str">
        <f>IF(D161&lt;&gt;"",VLOOKUP($A161,佐川入庫用!$A:$M,5),"")</f>
        <v/>
      </c>
      <c r="F161" s="33" t="str">
        <f>VLOOKUP($A161,佐川入庫用!$A:$M,10)&amp;""</f>
        <v/>
      </c>
      <c r="G161" s="33" t="str">
        <f>VLOOKUP($A161,佐川入庫用!$A:$M,11)&amp;""</f>
        <v/>
      </c>
      <c r="H161" s="33" t="str">
        <f>VLOOKUP($A161,佐川入庫用!$A:$M,12)&amp;""</f>
        <v/>
      </c>
      <c r="J161" s="44" t="str">
        <f t="shared" si="18"/>
        <v/>
      </c>
      <c r="K161" s="33" t="str">
        <f t="shared" si="19"/>
        <v/>
      </c>
      <c r="L161" s="33" t="str">
        <f t="shared" si="20"/>
        <v/>
      </c>
      <c r="M161" s="33" t="str">
        <f t="shared" si="23"/>
        <v/>
      </c>
      <c r="N161" s="33" t="str">
        <f>IF($F161="J-Mups",VLOOKUP($B161,アルファベット!B:C,2,0),"")</f>
        <v/>
      </c>
      <c r="O161" s="33" t="str">
        <f t="shared" si="21"/>
        <v/>
      </c>
      <c r="P161" s="33" t="str">
        <f>IF($F161="J-Mups",VLOOKUP($A161,佐川入庫用!A:H,6,0),"")</f>
        <v/>
      </c>
      <c r="Q161" s="33" t="str">
        <f t="shared" si="22"/>
        <v/>
      </c>
      <c r="R161" s="21" t="str">
        <f>IF($F161="J-Mups",VLOOKUP($A161,佐川入庫用!A:I,9,0),"")</f>
        <v/>
      </c>
    </row>
    <row r="162" spans="1:18">
      <c r="A162" s="21">
        <v>161</v>
      </c>
      <c r="B162" s="34" t="str">
        <f>IF(D162&lt;&gt;"",VLOOKUP($A162,佐川入庫用!$A:$M,2),"")</f>
        <v/>
      </c>
      <c r="C162" s="21"/>
      <c r="D162" s="35" t="str">
        <f>VLOOKUP($A162,佐川入庫用!$A:$M,4)&amp;""</f>
        <v/>
      </c>
      <c r="E162" s="22" t="str">
        <f>IF(D162&lt;&gt;"",VLOOKUP($A162,佐川入庫用!$A:$M,5),"")</f>
        <v/>
      </c>
      <c r="F162" s="33" t="str">
        <f>VLOOKUP($A162,佐川入庫用!$A:$M,10)&amp;""</f>
        <v/>
      </c>
      <c r="G162" s="33" t="str">
        <f>VLOOKUP($A162,佐川入庫用!$A:$M,11)&amp;""</f>
        <v/>
      </c>
      <c r="H162" s="33" t="str">
        <f>VLOOKUP($A162,佐川入庫用!$A:$M,12)&amp;""</f>
        <v/>
      </c>
      <c r="J162" s="44" t="str">
        <f t="shared" si="18"/>
        <v/>
      </c>
      <c r="K162" s="33" t="str">
        <f t="shared" si="19"/>
        <v/>
      </c>
      <c r="L162" s="33" t="str">
        <f t="shared" si="20"/>
        <v/>
      </c>
      <c r="M162" s="33" t="str">
        <f t="shared" si="23"/>
        <v/>
      </c>
      <c r="N162" s="33" t="str">
        <f>IF($F162="J-Mups",VLOOKUP($B162,アルファベット!B:C,2,0),"")</f>
        <v/>
      </c>
      <c r="O162" s="33" t="str">
        <f t="shared" si="21"/>
        <v/>
      </c>
      <c r="P162" s="33" t="str">
        <f>IF($F162="J-Mups",VLOOKUP($A162,佐川入庫用!A:H,6,0),"")</f>
        <v/>
      </c>
      <c r="Q162" s="33" t="str">
        <f t="shared" si="22"/>
        <v/>
      </c>
      <c r="R162" s="21" t="str">
        <f>IF($F162="J-Mups",VLOOKUP($A162,佐川入庫用!A:I,9,0),"")</f>
        <v/>
      </c>
    </row>
    <row r="163" spans="1:18">
      <c r="A163" s="21">
        <v>162</v>
      </c>
      <c r="B163" s="34" t="str">
        <f>IF(D163&lt;&gt;"",VLOOKUP($A163,佐川入庫用!$A:$M,2),"")</f>
        <v/>
      </c>
      <c r="C163" s="21"/>
      <c r="D163" s="35" t="str">
        <f>VLOOKUP($A163,佐川入庫用!$A:$M,4)&amp;""</f>
        <v/>
      </c>
      <c r="E163" s="22" t="str">
        <f>IF(D163&lt;&gt;"",VLOOKUP($A163,佐川入庫用!$A:$M,5),"")</f>
        <v/>
      </c>
      <c r="F163" s="33" t="str">
        <f>VLOOKUP($A163,佐川入庫用!$A:$M,10)&amp;""</f>
        <v/>
      </c>
      <c r="G163" s="33" t="str">
        <f>VLOOKUP($A163,佐川入庫用!$A:$M,11)&amp;""</f>
        <v/>
      </c>
      <c r="H163" s="33" t="str">
        <f>VLOOKUP($A163,佐川入庫用!$A:$M,12)&amp;""</f>
        <v/>
      </c>
      <c r="J163" s="44" t="str">
        <f t="shared" si="18"/>
        <v/>
      </c>
      <c r="K163" s="33" t="str">
        <f t="shared" si="19"/>
        <v/>
      </c>
      <c r="L163" s="33" t="str">
        <f t="shared" si="20"/>
        <v/>
      </c>
      <c r="M163" s="33" t="str">
        <f t="shared" si="23"/>
        <v/>
      </c>
      <c r="N163" s="33" t="str">
        <f>IF($F163="J-Mups",VLOOKUP($B163,アルファベット!B:C,2,0),"")</f>
        <v/>
      </c>
      <c r="O163" s="33" t="str">
        <f t="shared" si="21"/>
        <v/>
      </c>
      <c r="P163" s="33" t="str">
        <f>IF($F163="J-Mups",VLOOKUP($A163,佐川入庫用!A:H,6,0),"")</f>
        <v/>
      </c>
      <c r="Q163" s="33" t="str">
        <f t="shared" si="22"/>
        <v/>
      </c>
      <c r="R163" s="21" t="str">
        <f>IF($F163="J-Mups",VLOOKUP($A163,佐川入庫用!A:I,9,0),"")</f>
        <v/>
      </c>
    </row>
    <row r="164" spans="1:18">
      <c r="A164" s="21">
        <v>163</v>
      </c>
      <c r="B164" s="34" t="str">
        <f>IF(D164&lt;&gt;"",VLOOKUP($A164,佐川入庫用!$A:$M,2),"")</f>
        <v/>
      </c>
      <c r="C164" s="21"/>
      <c r="D164" s="35" t="str">
        <f>VLOOKUP($A164,佐川入庫用!$A:$M,4)&amp;""</f>
        <v/>
      </c>
      <c r="E164" s="22" t="str">
        <f>IF(D164&lt;&gt;"",VLOOKUP($A164,佐川入庫用!$A:$M,5),"")</f>
        <v/>
      </c>
      <c r="F164" s="33" t="str">
        <f>VLOOKUP($A164,佐川入庫用!$A:$M,10)&amp;""</f>
        <v/>
      </c>
      <c r="G164" s="33" t="str">
        <f>VLOOKUP($A164,佐川入庫用!$A:$M,11)&amp;""</f>
        <v/>
      </c>
      <c r="H164" s="33" t="str">
        <f>VLOOKUP($A164,佐川入庫用!$A:$M,12)&amp;""</f>
        <v/>
      </c>
      <c r="J164" s="44" t="str">
        <f t="shared" si="18"/>
        <v/>
      </c>
      <c r="K164" s="33" t="str">
        <f t="shared" si="19"/>
        <v/>
      </c>
      <c r="L164" s="33" t="str">
        <f t="shared" si="20"/>
        <v/>
      </c>
      <c r="M164" s="33" t="str">
        <f t="shared" si="23"/>
        <v/>
      </c>
      <c r="N164" s="33" t="str">
        <f>IF($F164="J-Mups",VLOOKUP($B164,アルファベット!B:C,2,0),"")</f>
        <v/>
      </c>
      <c r="O164" s="33" t="str">
        <f t="shared" si="21"/>
        <v/>
      </c>
      <c r="P164" s="33" t="str">
        <f>IF($F164="J-Mups",VLOOKUP($A164,佐川入庫用!A:H,6,0),"")</f>
        <v/>
      </c>
      <c r="Q164" s="33" t="str">
        <f t="shared" si="22"/>
        <v/>
      </c>
      <c r="R164" s="21" t="str">
        <f>IF($F164="J-Mups",VLOOKUP($A164,佐川入庫用!A:I,9,0),"")</f>
        <v/>
      </c>
    </row>
    <row r="165" spans="1:18">
      <c r="A165" s="21">
        <v>164</v>
      </c>
      <c r="B165" s="34" t="str">
        <f>IF(D165&lt;&gt;"",VLOOKUP($A165,佐川入庫用!$A:$M,2),"")</f>
        <v/>
      </c>
      <c r="C165" s="21"/>
      <c r="D165" s="35" t="str">
        <f>VLOOKUP($A165,佐川入庫用!$A:$M,4)&amp;""</f>
        <v/>
      </c>
      <c r="E165" s="22" t="str">
        <f>IF(D165&lt;&gt;"",VLOOKUP($A165,佐川入庫用!$A:$M,5),"")</f>
        <v/>
      </c>
      <c r="F165" s="33" t="str">
        <f>VLOOKUP($A165,佐川入庫用!$A:$M,10)&amp;""</f>
        <v/>
      </c>
      <c r="G165" s="33" t="str">
        <f>VLOOKUP($A165,佐川入庫用!$A:$M,11)&amp;""</f>
        <v/>
      </c>
      <c r="H165" s="33" t="str">
        <f>VLOOKUP($A165,佐川入庫用!$A:$M,12)&amp;""</f>
        <v/>
      </c>
      <c r="J165" s="44" t="str">
        <f t="shared" si="18"/>
        <v/>
      </c>
      <c r="K165" s="33" t="str">
        <f t="shared" si="19"/>
        <v/>
      </c>
      <c r="L165" s="33" t="str">
        <f t="shared" si="20"/>
        <v/>
      </c>
      <c r="M165" s="33" t="str">
        <f t="shared" si="23"/>
        <v/>
      </c>
      <c r="N165" s="33" t="str">
        <f>IF($F165="J-Mups",VLOOKUP($B165,アルファベット!B:C,2,0),"")</f>
        <v/>
      </c>
      <c r="O165" s="33" t="str">
        <f t="shared" si="21"/>
        <v/>
      </c>
      <c r="P165" s="33" t="str">
        <f>IF($F165="J-Mups",VLOOKUP($A165,佐川入庫用!A:H,6,0),"")</f>
        <v/>
      </c>
      <c r="Q165" s="33" t="str">
        <f t="shared" si="22"/>
        <v/>
      </c>
      <c r="R165" s="21" t="str">
        <f>IF($F165="J-Mups",VLOOKUP($A165,佐川入庫用!A:I,9,0),"")</f>
        <v/>
      </c>
    </row>
    <row r="166" spans="1:18">
      <c r="A166" s="21">
        <v>165</v>
      </c>
      <c r="B166" s="34" t="str">
        <f>IF(D166&lt;&gt;"",VLOOKUP($A166,佐川入庫用!$A:$M,2),"")</f>
        <v/>
      </c>
      <c r="C166" s="21"/>
      <c r="D166" s="35" t="str">
        <f>VLOOKUP($A166,佐川入庫用!$A:$M,4)&amp;""</f>
        <v/>
      </c>
      <c r="E166" s="22" t="str">
        <f>IF(D166&lt;&gt;"",VLOOKUP($A166,佐川入庫用!$A:$M,5),"")</f>
        <v/>
      </c>
      <c r="F166" s="33" t="str">
        <f>VLOOKUP($A166,佐川入庫用!$A:$M,10)&amp;""</f>
        <v/>
      </c>
      <c r="G166" s="33" t="str">
        <f>VLOOKUP($A166,佐川入庫用!$A:$M,11)&amp;""</f>
        <v/>
      </c>
      <c r="H166" s="33" t="str">
        <f>VLOOKUP($A166,佐川入庫用!$A:$M,12)&amp;""</f>
        <v/>
      </c>
      <c r="J166" s="44" t="str">
        <f t="shared" si="18"/>
        <v/>
      </c>
      <c r="K166" s="33" t="str">
        <f t="shared" si="19"/>
        <v/>
      </c>
      <c r="L166" s="33" t="str">
        <f t="shared" si="20"/>
        <v/>
      </c>
      <c r="M166" s="33" t="str">
        <f t="shared" si="23"/>
        <v/>
      </c>
      <c r="N166" s="33" t="str">
        <f>IF($F166="J-Mups",VLOOKUP($B166,アルファベット!B:C,2,0),"")</f>
        <v/>
      </c>
      <c r="O166" s="33" t="str">
        <f t="shared" si="21"/>
        <v/>
      </c>
      <c r="P166" s="33" t="str">
        <f>IF($F166="J-Mups",VLOOKUP($A166,佐川入庫用!A:H,6,0),"")</f>
        <v/>
      </c>
      <c r="Q166" s="33" t="str">
        <f t="shared" si="22"/>
        <v/>
      </c>
      <c r="R166" s="21" t="str">
        <f>IF($F166="J-Mups",VLOOKUP($A166,佐川入庫用!A:I,9,0),"")</f>
        <v/>
      </c>
    </row>
    <row r="167" spans="1:18">
      <c r="A167" s="21">
        <v>166</v>
      </c>
      <c r="B167" s="34" t="str">
        <f>IF(D167&lt;&gt;"",VLOOKUP($A167,佐川入庫用!$A:$M,2),"")</f>
        <v/>
      </c>
      <c r="C167" s="21"/>
      <c r="D167" s="35" t="str">
        <f>VLOOKUP($A167,佐川入庫用!$A:$M,4)&amp;""</f>
        <v/>
      </c>
      <c r="E167" s="22" t="str">
        <f>IF(D167&lt;&gt;"",VLOOKUP($A167,佐川入庫用!$A:$M,5),"")</f>
        <v/>
      </c>
      <c r="F167" s="33" t="str">
        <f>VLOOKUP($A167,佐川入庫用!$A:$M,10)&amp;""</f>
        <v/>
      </c>
      <c r="G167" s="33" t="str">
        <f>VLOOKUP($A167,佐川入庫用!$A:$M,11)&amp;""</f>
        <v/>
      </c>
      <c r="H167" s="33" t="str">
        <f>VLOOKUP($A167,佐川入庫用!$A:$M,12)&amp;""</f>
        <v/>
      </c>
      <c r="J167" s="44" t="str">
        <f t="shared" si="18"/>
        <v/>
      </c>
      <c r="K167" s="33" t="str">
        <f t="shared" si="19"/>
        <v/>
      </c>
      <c r="L167" s="33" t="str">
        <f t="shared" si="20"/>
        <v/>
      </c>
      <c r="M167" s="33" t="str">
        <f t="shared" si="23"/>
        <v/>
      </c>
      <c r="N167" s="33" t="str">
        <f>IF($F167="J-Mups",VLOOKUP($B167,アルファベット!B:C,2,0),"")</f>
        <v/>
      </c>
      <c r="O167" s="33" t="str">
        <f t="shared" si="21"/>
        <v/>
      </c>
      <c r="P167" s="33" t="str">
        <f>IF($F167="J-Mups",VLOOKUP($A167,佐川入庫用!A:H,6,0),"")</f>
        <v/>
      </c>
      <c r="Q167" s="33" t="str">
        <f t="shared" si="22"/>
        <v/>
      </c>
      <c r="R167" s="21" t="str">
        <f>IF($F167="J-Mups",VLOOKUP($A167,佐川入庫用!A:I,9,0),"")</f>
        <v/>
      </c>
    </row>
    <row r="168" spans="1:18">
      <c r="A168" s="21">
        <v>167</v>
      </c>
      <c r="B168" s="34" t="str">
        <f>IF(D168&lt;&gt;"",VLOOKUP($A168,佐川入庫用!$A:$M,2),"")</f>
        <v/>
      </c>
      <c r="C168" s="21"/>
      <c r="D168" s="35" t="str">
        <f>VLOOKUP($A168,佐川入庫用!$A:$M,4)&amp;""</f>
        <v/>
      </c>
      <c r="E168" s="22" t="str">
        <f>IF(D168&lt;&gt;"",VLOOKUP($A168,佐川入庫用!$A:$M,5),"")</f>
        <v/>
      </c>
      <c r="F168" s="33" t="str">
        <f>VLOOKUP($A168,佐川入庫用!$A:$M,10)&amp;""</f>
        <v/>
      </c>
      <c r="G168" s="33" t="str">
        <f>VLOOKUP($A168,佐川入庫用!$A:$M,11)&amp;""</f>
        <v/>
      </c>
      <c r="H168" s="33" t="str">
        <f>VLOOKUP($A168,佐川入庫用!$A:$M,12)&amp;""</f>
        <v/>
      </c>
      <c r="J168" s="44" t="str">
        <f t="shared" si="18"/>
        <v/>
      </c>
      <c r="K168" s="33" t="str">
        <f t="shared" si="19"/>
        <v/>
      </c>
      <c r="L168" s="33" t="str">
        <f t="shared" si="20"/>
        <v/>
      </c>
      <c r="M168" s="33" t="str">
        <f t="shared" si="23"/>
        <v/>
      </c>
      <c r="N168" s="33" t="str">
        <f>IF($F168="J-Mups",VLOOKUP($B168,アルファベット!B:C,2,0),"")</f>
        <v/>
      </c>
      <c r="O168" s="33" t="str">
        <f t="shared" si="21"/>
        <v/>
      </c>
      <c r="P168" s="33" t="str">
        <f>IF($F168="J-Mups",VLOOKUP($A168,佐川入庫用!A:H,6,0),"")</f>
        <v/>
      </c>
      <c r="Q168" s="33" t="str">
        <f t="shared" si="22"/>
        <v/>
      </c>
      <c r="R168" s="21" t="str">
        <f>IF($F168="J-Mups",VLOOKUP($A168,佐川入庫用!A:I,9,0),"")</f>
        <v/>
      </c>
    </row>
    <row r="169" spans="1:18">
      <c r="A169" s="21">
        <v>168</v>
      </c>
      <c r="B169" s="34" t="str">
        <f>IF(D169&lt;&gt;"",VLOOKUP($A169,佐川入庫用!$A:$M,2),"")</f>
        <v/>
      </c>
      <c r="C169" s="21"/>
      <c r="D169" s="35" t="str">
        <f>VLOOKUP($A169,佐川入庫用!$A:$M,4)&amp;""</f>
        <v/>
      </c>
      <c r="E169" s="22" t="str">
        <f>IF(D169&lt;&gt;"",VLOOKUP($A169,佐川入庫用!$A:$M,5),"")</f>
        <v/>
      </c>
      <c r="F169" s="33" t="str">
        <f>VLOOKUP($A169,佐川入庫用!$A:$M,10)&amp;""</f>
        <v/>
      </c>
      <c r="G169" s="33" t="str">
        <f>VLOOKUP($A169,佐川入庫用!$A:$M,11)&amp;""</f>
        <v/>
      </c>
      <c r="H169" s="33" t="str">
        <f>VLOOKUP($A169,佐川入庫用!$A:$M,12)&amp;""</f>
        <v/>
      </c>
      <c r="J169" s="44" t="str">
        <f t="shared" si="18"/>
        <v/>
      </c>
      <c r="K169" s="33" t="str">
        <f t="shared" si="19"/>
        <v/>
      </c>
      <c r="L169" s="33" t="str">
        <f t="shared" si="20"/>
        <v/>
      </c>
      <c r="M169" s="33" t="str">
        <f t="shared" si="23"/>
        <v/>
      </c>
      <c r="N169" s="33" t="str">
        <f>IF($F169="J-Mups",VLOOKUP($B169,アルファベット!B:C,2,0),"")</f>
        <v/>
      </c>
      <c r="O169" s="33" t="str">
        <f t="shared" si="21"/>
        <v/>
      </c>
      <c r="P169" s="33" t="str">
        <f>IF($F169="J-Mups",VLOOKUP($A169,佐川入庫用!A:H,6,0),"")</f>
        <v/>
      </c>
      <c r="Q169" s="33" t="str">
        <f t="shared" si="22"/>
        <v/>
      </c>
      <c r="R169" s="21" t="str">
        <f>IF($F169="J-Mups",VLOOKUP($A169,佐川入庫用!A:I,9,0),"")</f>
        <v/>
      </c>
    </row>
    <row r="170" spans="1:18">
      <c r="A170" s="21">
        <v>169</v>
      </c>
      <c r="B170" s="34" t="str">
        <f>IF(D170&lt;&gt;"",VLOOKUP($A170,佐川入庫用!$A:$M,2),"")</f>
        <v/>
      </c>
      <c r="C170" s="21"/>
      <c r="D170" s="35" t="str">
        <f>VLOOKUP($A170,佐川入庫用!$A:$M,4)&amp;""</f>
        <v/>
      </c>
      <c r="E170" s="22" t="str">
        <f>IF(D170&lt;&gt;"",VLOOKUP($A170,佐川入庫用!$A:$M,5),"")</f>
        <v/>
      </c>
      <c r="F170" s="33" t="str">
        <f>VLOOKUP($A170,佐川入庫用!$A:$M,10)&amp;""</f>
        <v/>
      </c>
      <c r="G170" s="33" t="str">
        <f>VLOOKUP($A170,佐川入庫用!$A:$M,11)&amp;""</f>
        <v/>
      </c>
      <c r="H170" s="33" t="str">
        <f>VLOOKUP($A170,佐川入庫用!$A:$M,12)&amp;""</f>
        <v/>
      </c>
      <c r="J170" s="44" t="str">
        <f t="shared" si="18"/>
        <v/>
      </c>
      <c r="K170" s="33" t="str">
        <f t="shared" si="19"/>
        <v/>
      </c>
      <c r="L170" s="33" t="str">
        <f t="shared" si="20"/>
        <v/>
      </c>
      <c r="M170" s="33" t="str">
        <f t="shared" si="23"/>
        <v/>
      </c>
      <c r="N170" s="33" t="str">
        <f>IF($F170="J-Mups",VLOOKUP($B170,アルファベット!B:C,2,0),"")</f>
        <v/>
      </c>
      <c r="O170" s="33" t="str">
        <f t="shared" si="21"/>
        <v/>
      </c>
      <c r="P170" s="33" t="str">
        <f>IF($F170="J-Mups",VLOOKUP($A170,佐川入庫用!A:H,6,0),"")</f>
        <v/>
      </c>
      <c r="Q170" s="33" t="str">
        <f t="shared" si="22"/>
        <v/>
      </c>
      <c r="R170" s="21" t="str">
        <f>IF($F170="J-Mups",VLOOKUP($A170,佐川入庫用!A:I,9,0),"")</f>
        <v/>
      </c>
    </row>
    <row r="171" spans="1:18">
      <c r="A171" s="21">
        <v>170</v>
      </c>
      <c r="B171" s="34" t="str">
        <f>IF(D171&lt;&gt;"",VLOOKUP($A171,佐川入庫用!$A:$M,2),"")</f>
        <v/>
      </c>
      <c r="C171" s="21"/>
      <c r="D171" s="35" t="str">
        <f>VLOOKUP($A171,佐川入庫用!$A:$M,4)&amp;""</f>
        <v/>
      </c>
      <c r="E171" s="22" t="str">
        <f>IF(D171&lt;&gt;"",VLOOKUP($A171,佐川入庫用!$A:$M,5),"")</f>
        <v/>
      </c>
      <c r="F171" s="33" t="str">
        <f>VLOOKUP($A171,佐川入庫用!$A:$M,10)&amp;""</f>
        <v/>
      </c>
      <c r="G171" s="33" t="str">
        <f>VLOOKUP($A171,佐川入庫用!$A:$M,11)&amp;""</f>
        <v/>
      </c>
      <c r="H171" s="33" t="str">
        <f>VLOOKUP($A171,佐川入庫用!$A:$M,12)&amp;""</f>
        <v/>
      </c>
      <c r="J171" s="44" t="str">
        <f t="shared" si="18"/>
        <v/>
      </c>
      <c r="K171" s="33" t="str">
        <f t="shared" si="19"/>
        <v/>
      </c>
      <c r="L171" s="33" t="str">
        <f t="shared" si="20"/>
        <v/>
      </c>
      <c r="M171" s="33" t="str">
        <f t="shared" si="23"/>
        <v/>
      </c>
      <c r="N171" s="33" t="str">
        <f>IF($F171="J-Mups",VLOOKUP($B171,アルファベット!B:C,2,0),"")</f>
        <v/>
      </c>
      <c r="O171" s="33" t="str">
        <f t="shared" si="21"/>
        <v/>
      </c>
      <c r="P171" s="33" t="str">
        <f>IF($F171="J-Mups",VLOOKUP($A171,佐川入庫用!A:H,6,0),"")</f>
        <v/>
      </c>
      <c r="Q171" s="33" t="str">
        <f t="shared" si="22"/>
        <v/>
      </c>
      <c r="R171" s="21" t="str">
        <f>IF($F171="J-Mups",VLOOKUP($A171,佐川入庫用!A:I,9,0),"")</f>
        <v/>
      </c>
    </row>
    <row r="172" spans="1:18">
      <c r="A172" s="21">
        <v>171</v>
      </c>
      <c r="B172" s="34" t="str">
        <f>IF(D172&lt;&gt;"",VLOOKUP($A172,佐川入庫用!$A:$M,2),"")</f>
        <v/>
      </c>
      <c r="C172" s="21"/>
      <c r="D172" s="35" t="str">
        <f>VLOOKUP($A172,佐川入庫用!$A:$M,4)&amp;""</f>
        <v/>
      </c>
      <c r="E172" s="22" t="str">
        <f>IF(D172&lt;&gt;"",VLOOKUP($A172,佐川入庫用!$A:$M,5),"")</f>
        <v/>
      </c>
      <c r="F172" s="33" t="str">
        <f>VLOOKUP($A172,佐川入庫用!$A:$M,10)&amp;""</f>
        <v/>
      </c>
      <c r="G172" s="33" t="str">
        <f>VLOOKUP($A172,佐川入庫用!$A:$M,11)&amp;""</f>
        <v/>
      </c>
      <c r="H172" s="33" t="str">
        <f>VLOOKUP($A172,佐川入庫用!$A:$M,12)&amp;""</f>
        <v/>
      </c>
      <c r="J172" s="44" t="str">
        <f t="shared" si="18"/>
        <v/>
      </c>
      <c r="K172" s="33" t="str">
        <f t="shared" si="19"/>
        <v/>
      </c>
      <c r="L172" s="33" t="str">
        <f t="shared" si="20"/>
        <v/>
      </c>
      <c r="M172" s="33" t="str">
        <f t="shared" si="23"/>
        <v/>
      </c>
      <c r="N172" s="33" t="str">
        <f>IF($F172="J-Mups",VLOOKUP($B172,アルファベット!B:C,2,0),"")</f>
        <v/>
      </c>
      <c r="O172" s="33" t="str">
        <f t="shared" si="21"/>
        <v/>
      </c>
      <c r="P172" s="33" t="str">
        <f>IF($F172="J-Mups",VLOOKUP($A172,佐川入庫用!A:H,6,0),"")</f>
        <v/>
      </c>
      <c r="Q172" s="33" t="str">
        <f t="shared" si="22"/>
        <v/>
      </c>
      <c r="R172" s="21" t="str">
        <f>IF($F172="J-Mups",VLOOKUP($A172,佐川入庫用!A:I,9,0),"")</f>
        <v/>
      </c>
    </row>
    <row r="173" spans="1:18">
      <c r="A173" s="21">
        <v>172</v>
      </c>
      <c r="B173" s="34" t="str">
        <f>IF(D173&lt;&gt;"",VLOOKUP($A173,佐川入庫用!$A:$M,2),"")</f>
        <v/>
      </c>
      <c r="C173" s="21"/>
      <c r="D173" s="35" t="str">
        <f>VLOOKUP($A173,佐川入庫用!$A:$M,4)&amp;""</f>
        <v/>
      </c>
      <c r="E173" s="22" t="str">
        <f>IF(D173&lt;&gt;"",VLOOKUP($A173,佐川入庫用!$A:$M,5),"")</f>
        <v/>
      </c>
      <c r="F173" s="33" t="str">
        <f>VLOOKUP($A173,佐川入庫用!$A:$M,10)&amp;""</f>
        <v/>
      </c>
      <c r="G173" s="33" t="str">
        <f>VLOOKUP($A173,佐川入庫用!$A:$M,11)&amp;""</f>
        <v/>
      </c>
      <c r="H173" s="33" t="str">
        <f>VLOOKUP($A173,佐川入庫用!$A:$M,12)&amp;""</f>
        <v/>
      </c>
      <c r="J173" s="44" t="str">
        <f t="shared" si="18"/>
        <v/>
      </c>
      <c r="K173" s="33" t="str">
        <f t="shared" si="19"/>
        <v/>
      </c>
      <c r="L173" s="33" t="str">
        <f t="shared" si="20"/>
        <v/>
      </c>
      <c r="M173" s="33" t="str">
        <f t="shared" si="23"/>
        <v/>
      </c>
      <c r="N173" s="33" t="str">
        <f>IF($F173="J-Mups",VLOOKUP($B173,アルファベット!B:C,2,0),"")</f>
        <v/>
      </c>
      <c r="O173" s="33" t="str">
        <f t="shared" si="21"/>
        <v/>
      </c>
      <c r="P173" s="33" t="str">
        <f>IF($F173="J-Mups",VLOOKUP($A173,佐川入庫用!A:H,6,0),"")</f>
        <v/>
      </c>
      <c r="Q173" s="33" t="str">
        <f t="shared" si="22"/>
        <v/>
      </c>
      <c r="R173" s="21" t="str">
        <f>IF($F173="J-Mups",VLOOKUP($A173,佐川入庫用!A:I,9,0),"")</f>
        <v/>
      </c>
    </row>
    <row r="174" spans="1:18">
      <c r="A174" s="21">
        <v>173</v>
      </c>
      <c r="B174" s="34" t="str">
        <f>IF(D174&lt;&gt;"",VLOOKUP($A174,佐川入庫用!$A:$M,2),"")</f>
        <v/>
      </c>
      <c r="C174" s="21"/>
      <c r="D174" s="35" t="str">
        <f>VLOOKUP($A174,佐川入庫用!$A:$M,4)&amp;""</f>
        <v/>
      </c>
      <c r="E174" s="22" t="str">
        <f>IF(D174&lt;&gt;"",VLOOKUP($A174,佐川入庫用!$A:$M,5),"")</f>
        <v/>
      </c>
      <c r="F174" s="33" t="str">
        <f>VLOOKUP($A174,佐川入庫用!$A:$M,10)&amp;""</f>
        <v/>
      </c>
      <c r="G174" s="33" t="str">
        <f>VLOOKUP($A174,佐川入庫用!$A:$M,11)&amp;""</f>
        <v/>
      </c>
      <c r="H174" s="33" t="str">
        <f>VLOOKUP($A174,佐川入庫用!$A:$M,12)&amp;""</f>
        <v/>
      </c>
      <c r="J174" s="44" t="str">
        <f t="shared" si="18"/>
        <v/>
      </c>
      <c r="K174" s="33" t="str">
        <f t="shared" si="19"/>
        <v/>
      </c>
      <c r="L174" s="33" t="str">
        <f t="shared" si="20"/>
        <v/>
      </c>
      <c r="M174" s="33" t="str">
        <f t="shared" si="23"/>
        <v/>
      </c>
      <c r="N174" s="33" t="str">
        <f>IF($F174="J-Mups",VLOOKUP($B174,アルファベット!B:C,2,0),"")</f>
        <v/>
      </c>
      <c r="O174" s="33" t="str">
        <f t="shared" si="21"/>
        <v/>
      </c>
      <c r="P174" s="33" t="str">
        <f>IF($F174="J-Mups",VLOOKUP($A174,佐川入庫用!A:H,6,0),"")</f>
        <v/>
      </c>
      <c r="Q174" s="33" t="str">
        <f t="shared" si="22"/>
        <v/>
      </c>
      <c r="R174" s="21" t="str">
        <f>IF($F174="J-Mups",VLOOKUP($A174,佐川入庫用!A:I,9,0),"")</f>
        <v/>
      </c>
    </row>
    <row r="175" spans="1:18">
      <c r="A175" s="21">
        <v>174</v>
      </c>
      <c r="B175" s="34" t="str">
        <f>IF(D175&lt;&gt;"",VLOOKUP($A175,佐川入庫用!$A:$M,2),"")</f>
        <v/>
      </c>
      <c r="C175" s="21"/>
      <c r="D175" s="35" t="str">
        <f>VLOOKUP($A175,佐川入庫用!$A:$M,4)&amp;""</f>
        <v/>
      </c>
      <c r="E175" s="22" t="str">
        <f>IF(D175&lt;&gt;"",VLOOKUP($A175,佐川入庫用!$A:$M,5),"")</f>
        <v/>
      </c>
      <c r="F175" s="33" t="str">
        <f>VLOOKUP($A175,佐川入庫用!$A:$M,10)&amp;""</f>
        <v/>
      </c>
      <c r="G175" s="33" t="str">
        <f>VLOOKUP($A175,佐川入庫用!$A:$M,11)&amp;""</f>
        <v/>
      </c>
      <c r="H175" s="33" t="str">
        <f>VLOOKUP($A175,佐川入庫用!$A:$M,12)&amp;""</f>
        <v/>
      </c>
      <c r="J175" s="44" t="str">
        <f t="shared" si="18"/>
        <v/>
      </c>
      <c r="K175" s="33" t="str">
        <f t="shared" si="19"/>
        <v/>
      </c>
      <c r="L175" s="33" t="str">
        <f t="shared" si="20"/>
        <v/>
      </c>
      <c r="M175" s="33" t="str">
        <f t="shared" si="23"/>
        <v/>
      </c>
      <c r="N175" s="33" t="str">
        <f>IF($F175="J-Mups",VLOOKUP($B175,アルファベット!B:C,2,0),"")</f>
        <v/>
      </c>
      <c r="O175" s="33" t="str">
        <f t="shared" si="21"/>
        <v/>
      </c>
      <c r="P175" s="33" t="str">
        <f>IF($F175="J-Mups",VLOOKUP($A175,佐川入庫用!A:H,6,0),"")</f>
        <v/>
      </c>
      <c r="Q175" s="33" t="str">
        <f t="shared" si="22"/>
        <v/>
      </c>
      <c r="R175" s="21" t="str">
        <f>IF($F175="J-Mups",VLOOKUP($A175,佐川入庫用!A:I,9,0),"")</f>
        <v/>
      </c>
    </row>
    <row r="176" spans="1:18">
      <c r="A176" s="21">
        <v>175</v>
      </c>
      <c r="B176" s="34" t="str">
        <f>IF(D176&lt;&gt;"",VLOOKUP($A176,佐川入庫用!$A:$M,2),"")</f>
        <v/>
      </c>
      <c r="C176" s="21"/>
      <c r="D176" s="35" t="str">
        <f>VLOOKUP($A176,佐川入庫用!$A:$M,4)&amp;""</f>
        <v/>
      </c>
      <c r="E176" s="22" t="str">
        <f>IF(D176&lt;&gt;"",VLOOKUP($A176,佐川入庫用!$A:$M,5),"")</f>
        <v/>
      </c>
      <c r="F176" s="33" t="str">
        <f>VLOOKUP($A176,佐川入庫用!$A:$M,10)&amp;""</f>
        <v/>
      </c>
      <c r="G176" s="33" t="str">
        <f>VLOOKUP($A176,佐川入庫用!$A:$M,11)&amp;""</f>
        <v/>
      </c>
      <c r="H176" s="33" t="str">
        <f>VLOOKUP($A176,佐川入庫用!$A:$M,12)&amp;""</f>
        <v/>
      </c>
      <c r="J176" s="44" t="str">
        <f t="shared" si="18"/>
        <v/>
      </c>
      <c r="K176" s="33" t="str">
        <f t="shared" si="19"/>
        <v/>
      </c>
      <c r="L176" s="33" t="str">
        <f t="shared" si="20"/>
        <v/>
      </c>
      <c r="M176" s="33" t="str">
        <f t="shared" si="23"/>
        <v/>
      </c>
      <c r="N176" s="33" t="str">
        <f>IF($F176="J-Mups",VLOOKUP($B176,アルファベット!B:C,2,0),"")</f>
        <v/>
      </c>
      <c r="O176" s="33" t="str">
        <f t="shared" si="21"/>
        <v/>
      </c>
      <c r="P176" s="33" t="str">
        <f>IF($F176="J-Mups",VLOOKUP($A176,佐川入庫用!A:H,6,0),"")</f>
        <v/>
      </c>
      <c r="Q176" s="33" t="str">
        <f t="shared" si="22"/>
        <v/>
      </c>
      <c r="R176" s="21" t="str">
        <f>IF($F176="J-Mups",VLOOKUP($A176,佐川入庫用!A:I,9,0),"")</f>
        <v/>
      </c>
    </row>
    <row r="177" spans="1:18">
      <c r="A177" s="21">
        <v>176</v>
      </c>
      <c r="B177" s="34" t="str">
        <f>IF(D177&lt;&gt;"",VLOOKUP($A177,佐川入庫用!$A:$M,2),"")</f>
        <v/>
      </c>
      <c r="C177" s="21"/>
      <c r="D177" s="35" t="str">
        <f>VLOOKUP($A177,佐川入庫用!$A:$M,4)&amp;""</f>
        <v/>
      </c>
      <c r="E177" s="22" t="str">
        <f>IF(D177&lt;&gt;"",VLOOKUP($A177,佐川入庫用!$A:$M,5),"")</f>
        <v/>
      </c>
      <c r="F177" s="33" t="str">
        <f>VLOOKUP($A177,佐川入庫用!$A:$M,10)&amp;""</f>
        <v/>
      </c>
      <c r="G177" s="33" t="str">
        <f>VLOOKUP($A177,佐川入庫用!$A:$M,11)&amp;""</f>
        <v/>
      </c>
      <c r="H177" s="33" t="str">
        <f>VLOOKUP($A177,佐川入庫用!$A:$M,12)&amp;""</f>
        <v/>
      </c>
      <c r="J177" s="44" t="str">
        <f t="shared" si="18"/>
        <v/>
      </c>
      <c r="K177" s="33" t="str">
        <f t="shared" si="19"/>
        <v/>
      </c>
      <c r="L177" s="33" t="str">
        <f t="shared" si="20"/>
        <v/>
      </c>
      <c r="M177" s="33" t="str">
        <f t="shared" si="23"/>
        <v/>
      </c>
      <c r="N177" s="33" t="str">
        <f>IF($F177="J-Mups",VLOOKUP($B177,アルファベット!B:C,2,0),"")</f>
        <v/>
      </c>
      <c r="O177" s="33" t="str">
        <f t="shared" si="21"/>
        <v/>
      </c>
      <c r="P177" s="33" t="str">
        <f>IF($F177="J-Mups",VLOOKUP($A177,佐川入庫用!A:H,6,0),"")</f>
        <v/>
      </c>
      <c r="Q177" s="33" t="str">
        <f t="shared" si="22"/>
        <v/>
      </c>
      <c r="R177" s="21" t="str">
        <f>IF($F177="J-Mups",VLOOKUP($A177,佐川入庫用!A:I,9,0),"")</f>
        <v/>
      </c>
    </row>
    <row r="178" spans="1:18">
      <c r="A178" s="21">
        <v>177</v>
      </c>
      <c r="B178" s="34" t="str">
        <f>IF(D178&lt;&gt;"",VLOOKUP($A178,佐川入庫用!$A:$M,2),"")</f>
        <v/>
      </c>
      <c r="C178" s="21"/>
      <c r="D178" s="35" t="str">
        <f>VLOOKUP($A178,佐川入庫用!$A:$M,4)&amp;""</f>
        <v/>
      </c>
      <c r="E178" s="22" t="str">
        <f>IF(D178&lt;&gt;"",VLOOKUP($A178,佐川入庫用!$A:$M,5),"")</f>
        <v/>
      </c>
      <c r="F178" s="33" t="str">
        <f>VLOOKUP($A178,佐川入庫用!$A:$M,10)&amp;""</f>
        <v/>
      </c>
      <c r="G178" s="33" t="str">
        <f>VLOOKUP($A178,佐川入庫用!$A:$M,11)&amp;""</f>
        <v/>
      </c>
      <c r="H178" s="33" t="str">
        <f>VLOOKUP($A178,佐川入庫用!$A:$M,12)&amp;""</f>
        <v/>
      </c>
      <c r="J178" s="44" t="str">
        <f t="shared" si="18"/>
        <v/>
      </c>
      <c r="K178" s="33" t="str">
        <f t="shared" si="19"/>
        <v/>
      </c>
      <c r="L178" s="33" t="str">
        <f t="shared" si="20"/>
        <v/>
      </c>
      <c r="M178" s="33" t="str">
        <f t="shared" si="23"/>
        <v/>
      </c>
      <c r="N178" s="33" t="str">
        <f>IF($F178="J-Mups",VLOOKUP($B178,アルファベット!B:C,2,0),"")</f>
        <v/>
      </c>
      <c r="O178" s="33" t="str">
        <f t="shared" si="21"/>
        <v/>
      </c>
      <c r="P178" s="33" t="str">
        <f>IF($F178="J-Mups",VLOOKUP($A178,佐川入庫用!A:H,6,0),"")</f>
        <v/>
      </c>
      <c r="Q178" s="33" t="str">
        <f t="shared" si="22"/>
        <v/>
      </c>
      <c r="R178" s="21" t="str">
        <f>IF($F178="J-Mups",VLOOKUP($A178,佐川入庫用!A:I,9,0),"")</f>
        <v/>
      </c>
    </row>
    <row r="179" spans="1:18">
      <c r="A179" s="21">
        <v>178</v>
      </c>
      <c r="B179" s="34" t="str">
        <f>IF(D179&lt;&gt;"",VLOOKUP($A179,佐川入庫用!$A:$M,2),"")</f>
        <v/>
      </c>
      <c r="C179" s="21"/>
      <c r="D179" s="35" t="str">
        <f>VLOOKUP($A179,佐川入庫用!$A:$M,4)&amp;""</f>
        <v/>
      </c>
      <c r="E179" s="22" t="str">
        <f>IF(D179&lt;&gt;"",VLOOKUP($A179,佐川入庫用!$A:$M,5),"")</f>
        <v/>
      </c>
      <c r="F179" s="33" t="str">
        <f>VLOOKUP($A179,佐川入庫用!$A:$M,10)&amp;""</f>
        <v/>
      </c>
      <c r="G179" s="33" t="str">
        <f>VLOOKUP($A179,佐川入庫用!$A:$M,11)&amp;""</f>
        <v/>
      </c>
      <c r="H179" s="33" t="str">
        <f>VLOOKUP($A179,佐川入庫用!$A:$M,12)&amp;""</f>
        <v/>
      </c>
      <c r="J179" s="44" t="str">
        <f t="shared" si="18"/>
        <v/>
      </c>
      <c r="K179" s="33" t="str">
        <f t="shared" si="19"/>
        <v/>
      </c>
      <c r="L179" s="33" t="str">
        <f t="shared" si="20"/>
        <v/>
      </c>
      <c r="M179" s="33" t="str">
        <f t="shared" si="23"/>
        <v/>
      </c>
      <c r="N179" s="33" t="str">
        <f>IF($F179="J-Mups",VLOOKUP($B179,アルファベット!B:C,2,0),"")</f>
        <v/>
      </c>
      <c r="O179" s="33" t="str">
        <f t="shared" si="21"/>
        <v/>
      </c>
      <c r="P179" s="33" t="str">
        <f>IF($F179="J-Mups",VLOOKUP($A179,佐川入庫用!A:H,6,0),"")</f>
        <v/>
      </c>
      <c r="Q179" s="33" t="str">
        <f t="shared" si="22"/>
        <v/>
      </c>
      <c r="R179" s="21" t="str">
        <f>IF($F179="J-Mups",VLOOKUP($A179,佐川入庫用!A:I,9,0),"")</f>
        <v/>
      </c>
    </row>
    <row r="180" spans="1:18">
      <c r="A180" s="21">
        <v>179</v>
      </c>
      <c r="B180" s="34" t="str">
        <f>IF(D180&lt;&gt;"",VLOOKUP($A180,佐川入庫用!$A:$M,2),"")</f>
        <v/>
      </c>
      <c r="C180" s="21"/>
      <c r="D180" s="35" t="str">
        <f>VLOOKUP($A180,佐川入庫用!$A:$M,4)&amp;""</f>
        <v/>
      </c>
      <c r="E180" s="22" t="str">
        <f>IF(D180&lt;&gt;"",VLOOKUP($A180,佐川入庫用!$A:$M,5),"")</f>
        <v/>
      </c>
      <c r="F180" s="33" t="str">
        <f>VLOOKUP($A180,佐川入庫用!$A:$M,10)&amp;""</f>
        <v/>
      </c>
      <c r="G180" s="33" t="str">
        <f>VLOOKUP($A180,佐川入庫用!$A:$M,11)&amp;""</f>
        <v/>
      </c>
      <c r="H180" s="33" t="str">
        <f>VLOOKUP($A180,佐川入庫用!$A:$M,12)&amp;""</f>
        <v/>
      </c>
      <c r="J180" s="44" t="str">
        <f t="shared" si="18"/>
        <v/>
      </c>
      <c r="K180" s="33" t="str">
        <f t="shared" si="19"/>
        <v/>
      </c>
      <c r="L180" s="33" t="str">
        <f t="shared" si="20"/>
        <v/>
      </c>
      <c r="M180" s="33" t="str">
        <f t="shared" si="23"/>
        <v/>
      </c>
      <c r="N180" s="33" t="str">
        <f>IF($F180="J-Mups",VLOOKUP($B180,アルファベット!B:C,2,0),"")</f>
        <v/>
      </c>
      <c r="O180" s="33" t="str">
        <f t="shared" si="21"/>
        <v/>
      </c>
      <c r="P180" s="33" t="str">
        <f>IF($F180="J-Mups",VLOOKUP($A180,佐川入庫用!A:H,6,0),"")</f>
        <v/>
      </c>
      <c r="Q180" s="33" t="str">
        <f t="shared" si="22"/>
        <v/>
      </c>
      <c r="R180" s="21" t="str">
        <f>IF($F180="J-Mups",VLOOKUP($A180,佐川入庫用!A:I,9,0),"")</f>
        <v/>
      </c>
    </row>
    <row r="181" spans="1:18">
      <c r="A181" s="21">
        <v>180</v>
      </c>
      <c r="B181" s="34" t="str">
        <f>IF(D181&lt;&gt;"",VLOOKUP($A181,佐川入庫用!$A:$M,2),"")</f>
        <v/>
      </c>
      <c r="C181" s="21"/>
      <c r="D181" s="35" t="str">
        <f>VLOOKUP($A181,佐川入庫用!$A:$M,4)&amp;""</f>
        <v/>
      </c>
      <c r="E181" s="22" t="str">
        <f>IF(D181&lt;&gt;"",VLOOKUP($A181,佐川入庫用!$A:$M,5),"")</f>
        <v/>
      </c>
      <c r="F181" s="33" t="str">
        <f>VLOOKUP($A181,佐川入庫用!$A:$M,10)&amp;""</f>
        <v/>
      </c>
      <c r="G181" s="33" t="str">
        <f>VLOOKUP($A181,佐川入庫用!$A:$M,11)&amp;""</f>
        <v/>
      </c>
      <c r="H181" s="33" t="str">
        <f>VLOOKUP($A181,佐川入庫用!$A:$M,12)&amp;""</f>
        <v/>
      </c>
      <c r="J181" s="44" t="str">
        <f t="shared" si="18"/>
        <v/>
      </c>
      <c r="K181" s="33" t="str">
        <f t="shared" si="19"/>
        <v/>
      </c>
      <c r="L181" s="33" t="str">
        <f t="shared" si="20"/>
        <v/>
      </c>
      <c r="M181" s="33" t="str">
        <f t="shared" si="23"/>
        <v/>
      </c>
      <c r="N181" s="33" t="str">
        <f>IF($F181="J-Mups",VLOOKUP($B181,アルファベット!B:C,2,0),"")</f>
        <v/>
      </c>
      <c r="O181" s="33" t="str">
        <f t="shared" si="21"/>
        <v/>
      </c>
      <c r="P181" s="33" t="str">
        <f>IF($F181="J-Mups",VLOOKUP($A181,佐川入庫用!A:H,6,0),"")</f>
        <v/>
      </c>
      <c r="Q181" s="33" t="str">
        <f t="shared" si="22"/>
        <v/>
      </c>
      <c r="R181" s="21" t="str">
        <f>IF($F181="J-Mups",VLOOKUP($A181,佐川入庫用!A:I,9,0),"")</f>
        <v/>
      </c>
    </row>
    <row r="182" spans="1:18">
      <c r="A182" s="21">
        <v>181</v>
      </c>
      <c r="B182" s="34" t="str">
        <f>IF(D182&lt;&gt;"",VLOOKUP($A182,佐川入庫用!$A:$M,2),"")</f>
        <v/>
      </c>
      <c r="C182" s="21"/>
      <c r="D182" s="35" t="str">
        <f>VLOOKUP($A182,佐川入庫用!$A:$M,4)&amp;""</f>
        <v/>
      </c>
      <c r="E182" s="22" t="str">
        <f>IF(D182&lt;&gt;"",VLOOKUP($A182,佐川入庫用!$A:$M,5),"")</f>
        <v/>
      </c>
      <c r="F182" s="33" t="str">
        <f>VLOOKUP($A182,佐川入庫用!$A:$M,10)&amp;""</f>
        <v/>
      </c>
      <c r="G182" s="33" t="str">
        <f>VLOOKUP($A182,佐川入庫用!$A:$M,11)&amp;""</f>
        <v/>
      </c>
      <c r="H182" s="33" t="str">
        <f>VLOOKUP($A182,佐川入庫用!$A:$M,12)&amp;""</f>
        <v/>
      </c>
      <c r="J182" s="44" t="str">
        <f t="shared" si="18"/>
        <v/>
      </c>
      <c r="K182" s="33" t="str">
        <f t="shared" si="19"/>
        <v/>
      </c>
      <c r="L182" s="33" t="str">
        <f t="shared" si="20"/>
        <v/>
      </c>
      <c r="M182" s="33" t="str">
        <f t="shared" si="23"/>
        <v/>
      </c>
      <c r="N182" s="33" t="str">
        <f>IF($F182="J-Mups",VLOOKUP($B182,アルファベット!B:C,2,0),"")</f>
        <v/>
      </c>
      <c r="O182" s="33" t="str">
        <f t="shared" si="21"/>
        <v/>
      </c>
      <c r="P182" s="33" t="str">
        <f>IF($F182="J-Mups",VLOOKUP($A182,佐川入庫用!A:H,6,0),"")</f>
        <v/>
      </c>
      <c r="Q182" s="33" t="str">
        <f t="shared" si="22"/>
        <v/>
      </c>
      <c r="R182" s="21" t="str">
        <f>IF($F182="J-Mups",VLOOKUP($A182,佐川入庫用!A:I,9,0),"")</f>
        <v/>
      </c>
    </row>
    <row r="183" spans="1:18">
      <c r="A183" s="21">
        <v>182</v>
      </c>
      <c r="B183" s="34" t="str">
        <f>IF(D183&lt;&gt;"",VLOOKUP($A183,佐川入庫用!$A:$M,2),"")</f>
        <v/>
      </c>
      <c r="C183" s="21"/>
      <c r="D183" s="35" t="str">
        <f>VLOOKUP($A183,佐川入庫用!$A:$M,4)&amp;""</f>
        <v/>
      </c>
      <c r="E183" s="22" t="str">
        <f>IF(D183&lt;&gt;"",VLOOKUP($A183,佐川入庫用!$A:$M,5),"")</f>
        <v/>
      </c>
      <c r="F183" s="33" t="str">
        <f>VLOOKUP($A183,佐川入庫用!$A:$M,10)&amp;""</f>
        <v/>
      </c>
      <c r="G183" s="33" t="str">
        <f>VLOOKUP($A183,佐川入庫用!$A:$M,11)&amp;""</f>
        <v/>
      </c>
      <c r="H183" s="33" t="str">
        <f>VLOOKUP($A183,佐川入庫用!$A:$M,12)&amp;""</f>
        <v/>
      </c>
      <c r="J183" s="44" t="str">
        <f t="shared" si="18"/>
        <v/>
      </c>
      <c r="K183" s="33" t="str">
        <f t="shared" si="19"/>
        <v/>
      </c>
      <c r="L183" s="33" t="str">
        <f t="shared" si="20"/>
        <v/>
      </c>
      <c r="M183" s="33" t="str">
        <f t="shared" si="23"/>
        <v/>
      </c>
      <c r="N183" s="33" t="str">
        <f>IF($F183="J-Mups",VLOOKUP($B183,アルファベット!B:C,2,0),"")</f>
        <v/>
      </c>
      <c r="O183" s="33" t="str">
        <f t="shared" si="21"/>
        <v/>
      </c>
      <c r="P183" s="33" t="str">
        <f>IF($F183="J-Mups",VLOOKUP($A183,佐川入庫用!A:H,6,0),"")</f>
        <v/>
      </c>
      <c r="Q183" s="33" t="str">
        <f t="shared" si="22"/>
        <v/>
      </c>
      <c r="R183" s="21" t="str">
        <f>IF($F183="J-Mups",VLOOKUP($A183,佐川入庫用!A:I,9,0),"")</f>
        <v/>
      </c>
    </row>
    <row r="184" spans="1:18">
      <c r="A184" s="21">
        <v>183</v>
      </c>
      <c r="B184" s="34" t="str">
        <f>IF(D184&lt;&gt;"",VLOOKUP($A184,佐川入庫用!$A:$M,2),"")</f>
        <v/>
      </c>
      <c r="C184" s="21"/>
      <c r="D184" s="35" t="str">
        <f>VLOOKUP($A184,佐川入庫用!$A:$M,4)&amp;""</f>
        <v/>
      </c>
      <c r="E184" s="22" t="str">
        <f>IF(D184&lt;&gt;"",VLOOKUP($A184,佐川入庫用!$A:$M,5),"")</f>
        <v/>
      </c>
      <c r="F184" s="33" t="str">
        <f>VLOOKUP($A184,佐川入庫用!$A:$M,10)&amp;""</f>
        <v/>
      </c>
      <c r="G184" s="33" t="str">
        <f>VLOOKUP($A184,佐川入庫用!$A:$M,11)&amp;""</f>
        <v/>
      </c>
      <c r="H184" s="33" t="str">
        <f>VLOOKUP($A184,佐川入庫用!$A:$M,12)&amp;""</f>
        <v/>
      </c>
      <c r="J184" s="44" t="str">
        <f t="shared" si="18"/>
        <v/>
      </c>
      <c r="K184" s="33" t="str">
        <f t="shared" si="19"/>
        <v/>
      </c>
      <c r="L184" s="33" t="str">
        <f t="shared" si="20"/>
        <v/>
      </c>
      <c r="M184" s="33" t="str">
        <f t="shared" si="23"/>
        <v/>
      </c>
      <c r="N184" s="33" t="str">
        <f>IF($F184="J-Mups",VLOOKUP($B184,アルファベット!B:C,2,0),"")</f>
        <v/>
      </c>
      <c r="O184" s="33" t="str">
        <f t="shared" si="21"/>
        <v/>
      </c>
      <c r="P184" s="33" t="str">
        <f>IF($F184="J-Mups",VLOOKUP($A184,佐川入庫用!A:H,6,0),"")</f>
        <v/>
      </c>
      <c r="Q184" s="33" t="str">
        <f t="shared" si="22"/>
        <v/>
      </c>
      <c r="R184" s="21" t="str">
        <f>IF($F184="J-Mups",VLOOKUP($A184,佐川入庫用!A:I,9,0),"")</f>
        <v/>
      </c>
    </row>
    <row r="185" spans="1:18">
      <c r="A185" s="21">
        <v>184</v>
      </c>
      <c r="B185" s="34" t="str">
        <f>IF(D185&lt;&gt;"",VLOOKUP($A185,佐川入庫用!$A:$M,2),"")</f>
        <v/>
      </c>
      <c r="C185" s="21"/>
      <c r="D185" s="35" t="str">
        <f>VLOOKUP($A185,佐川入庫用!$A:$M,4)&amp;""</f>
        <v/>
      </c>
      <c r="E185" s="22" t="str">
        <f>IF(D185&lt;&gt;"",VLOOKUP($A185,佐川入庫用!$A:$M,5),"")</f>
        <v/>
      </c>
      <c r="F185" s="33" t="str">
        <f>VLOOKUP($A185,佐川入庫用!$A:$M,10)&amp;""</f>
        <v/>
      </c>
      <c r="G185" s="33" t="str">
        <f>VLOOKUP($A185,佐川入庫用!$A:$M,11)&amp;""</f>
        <v/>
      </c>
      <c r="H185" s="33" t="str">
        <f>VLOOKUP($A185,佐川入庫用!$A:$M,12)&amp;""</f>
        <v/>
      </c>
      <c r="J185" s="44" t="str">
        <f t="shared" si="18"/>
        <v/>
      </c>
      <c r="K185" s="33" t="str">
        <f t="shared" si="19"/>
        <v/>
      </c>
      <c r="L185" s="33" t="str">
        <f t="shared" si="20"/>
        <v/>
      </c>
      <c r="M185" s="33" t="str">
        <f t="shared" si="23"/>
        <v/>
      </c>
      <c r="N185" s="33" t="str">
        <f>IF($F185="J-Mups",VLOOKUP($B185,アルファベット!B:C,2,0),"")</f>
        <v/>
      </c>
      <c r="O185" s="33" t="str">
        <f t="shared" si="21"/>
        <v/>
      </c>
      <c r="P185" s="33" t="str">
        <f>IF($F185="J-Mups",VLOOKUP($A185,佐川入庫用!A:H,6,0),"")</f>
        <v/>
      </c>
      <c r="Q185" s="33" t="str">
        <f t="shared" si="22"/>
        <v/>
      </c>
      <c r="R185" s="21" t="str">
        <f>IF($F185="J-Mups",VLOOKUP($A185,佐川入庫用!A:I,9,0),"")</f>
        <v/>
      </c>
    </row>
    <row r="186" spans="1:18">
      <c r="A186" s="21">
        <v>185</v>
      </c>
      <c r="B186" s="34" t="str">
        <f>IF(D186&lt;&gt;"",VLOOKUP($A186,佐川入庫用!$A:$M,2),"")</f>
        <v/>
      </c>
      <c r="C186" s="21"/>
      <c r="D186" s="35" t="str">
        <f>VLOOKUP($A186,佐川入庫用!$A:$M,4)&amp;""</f>
        <v/>
      </c>
      <c r="E186" s="22" t="str">
        <f>IF(D186&lt;&gt;"",VLOOKUP($A186,佐川入庫用!$A:$M,5),"")</f>
        <v/>
      </c>
      <c r="F186" s="33" t="str">
        <f>VLOOKUP($A186,佐川入庫用!$A:$M,10)&amp;""</f>
        <v/>
      </c>
      <c r="G186" s="33" t="str">
        <f>VLOOKUP($A186,佐川入庫用!$A:$M,11)&amp;""</f>
        <v/>
      </c>
      <c r="H186" s="33" t="str">
        <f>VLOOKUP($A186,佐川入庫用!$A:$M,12)&amp;""</f>
        <v/>
      </c>
      <c r="J186" s="44" t="str">
        <f t="shared" si="18"/>
        <v/>
      </c>
      <c r="K186" s="33" t="str">
        <f t="shared" si="19"/>
        <v/>
      </c>
      <c r="L186" s="33" t="str">
        <f t="shared" si="20"/>
        <v/>
      </c>
      <c r="M186" s="33" t="str">
        <f t="shared" si="23"/>
        <v/>
      </c>
      <c r="N186" s="33" t="str">
        <f>IF($F186="J-Mups",VLOOKUP($B186,アルファベット!B:C,2,0),"")</f>
        <v/>
      </c>
      <c r="O186" s="33" t="str">
        <f t="shared" si="21"/>
        <v/>
      </c>
      <c r="P186" s="33" t="str">
        <f>IF($F186="J-Mups",VLOOKUP($A186,佐川入庫用!A:H,6,0),"")</f>
        <v/>
      </c>
      <c r="Q186" s="33" t="str">
        <f t="shared" si="22"/>
        <v/>
      </c>
      <c r="R186" s="21" t="str">
        <f>IF($F186="J-Mups",VLOOKUP($A186,佐川入庫用!A:I,9,0),"")</f>
        <v/>
      </c>
    </row>
    <row r="187" spans="1:18">
      <c r="A187" s="21">
        <v>186</v>
      </c>
      <c r="B187" s="34" t="str">
        <f>IF(D187&lt;&gt;"",VLOOKUP($A187,佐川入庫用!$A:$M,2),"")</f>
        <v/>
      </c>
      <c r="C187" s="21"/>
      <c r="D187" s="35" t="str">
        <f>VLOOKUP($A187,佐川入庫用!$A:$M,4)&amp;""</f>
        <v/>
      </c>
      <c r="E187" s="22" t="str">
        <f>IF(D187&lt;&gt;"",VLOOKUP($A187,佐川入庫用!$A:$M,5),"")</f>
        <v/>
      </c>
      <c r="F187" s="33" t="str">
        <f>VLOOKUP($A187,佐川入庫用!$A:$M,10)&amp;""</f>
        <v/>
      </c>
      <c r="G187" s="33" t="str">
        <f>VLOOKUP($A187,佐川入庫用!$A:$M,11)&amp;""</f>
        <v/>
      </c>
      <c r="H187" s="33" t="str">
        <f>VLOOKUP($A187,佐川入庫用!$A:$M,12)&amp;""</f>
        <v/>
      </c>
      <c r="J187" s="44" t="str">
        <f t="shared" si="18"/>
        <v/>
      </c>
      <c r="K187" s="33" t="str">
        <f t="shared" si="19"/>
        <v/>
      </c>
      <c r="L187" s="33" t="str">
        <f t="shared" si="20"/>
        <v/>
      </c>
      <c r="M187" s="33" t="str">
        <f t="shared" si="23"/>
        <v/>
      </c>
      <c r="N187" s="33" t="str">
        <f>IF($F187="J-Mups",VLOOKUP($B187,アルファベット!B:C,2,0),"")</f>
        <v/>
      </c>
      <c r="O187" s="33" t="str">
        <f t="shared" si="21"/>
        <v/>
      </c>
      <c r="P187" s="33" t="str">
        <f>IF($F187="J-Mups",VLOOKUP($A187,佐川入庫用!A:H,6,0),"")</f>
        <v/>
      </c>
      <c r="Q187" s="33" t="str">
        <f t="shared" si="22"/>
        <v/>
      </c>
      <c r="R187" s="21" t="str">
        <f>IF($F187="J-Mups",VLOOKUP($A187,佐川入庫用!A:I,9,0),"")</f>
        <v/>
      </c>
    </row>
    <row r="188" spans="1:18">
      <c r="A188" s="21">
        <v>187</v>
      </c>
      <c r="B188" s="34" t="str">
        <f>IF(D188&lt;&gt;"",VLOOKUP($A188,佐川入庫用!$A:$M,2),"")</f>
        <v/>
      </c>
      <c r="C188" s="21"/>
      <c r="D188" s="35" t="str">
        <f>VLOOKUP($A188,佐川入庫用!$A:$M,4)&amp;""</f>
        <v/>
      </c>
      <c r="E188" s="22" t="str">
        <f>IF(D188&lt;&gt;"",VLOOKUP($A188,佐川入庫用!$A:$M,5),"")</f>
        <v/>
      </c>
      <c r="F188" s="33" t="str">
        <f>VLOOKUP($A188,佐川入庫用!$A:$M,10)&amp;""</f>
        <v/>
      </c>
      <c r="G188" s="33" t="str">
        <f>VLOOKUP($A188,佐川入庫用!$A:$M,11)&amp;""</f>
        <v/>
      </c>
      <c r="H188" s="33" t="str">
        <f>VLOOKUP($A188,佐川入庫用!$A:$M,12)&amp;""</f>
        <v/>
      </c>
      <c r="J188" s="44" t="str">
        <f t="shared" si="18"/>
        <v/>
      </c>
      <c r="K188" s="33" t="str">
        <f t="shared" si="19"/>
        <v/>
      </c>
      <c r="L188" s="33" t="str">
        <f t="shared" si="20"/>
        <v/>
      </c>
      <c r="M188" s="33" t="str">
        <f t="shared" si="23"/>
        <v/>
      </c>
      <c r="N188" s="33" t="str">
        <f>IF($F188="J-Mups",VLOOKUP($B188,アルファベット!B:C,2,0),"")</f>
        <v/>
      </c>
      <c r="O188" s="33" t="str">
        <f t="shared" si="21"/>
        <v/>
      </c>
      <c r="P188" s="33" t="str">
        <f>IF($F188="J-Mups",VLOOKUP($A188,佐川入庫用!A:H,6,0),"")</f>
        <v/>
      </c>
      <c r="Q188" s="33" t="str">
        <f t="shared" si="22"/>
        <v/>
      </c>
      <c r="R188" s="21" t="str">
        <f>IF($F188="J-Mups",VLOOKUP($A188,佐川入庫用!A:I,9,0),"")</f>
        <v/>
      </c>
    </row>
    <row r="189" spans="1:18">
      <c r="A189" s="21">
        <v>188</v>
      </c>
      <c r="B189" s="34" t="str">
        <f>IF(D189&lt;&gt;"",VLOOKUP($A189,佐川入庫用!$A:$M,2),"")</f>
        <v/>
      </c>
      <c r="C189" s="21"/>
      <c r="D189" s="35" t="str">
        <f>VLOOKUP($A189,佐川入庫用!$A:$M,4)&amp;""</f>
        <v/>
      </c>
      <c r="E189" s="22" t="str">
        <f>IF(D189&lt;&gt;"",VLOOKUP($A189,佐川入庫用!$A:$M,5),"")</f>
        <v/>
      </c>
      <c r="F189" s="33" t="str">
        <f>VLOOKUP($A189,佐川入庫用!$A:$M,10)&amp;""</f>
        <v/>
      </c>
      <c r="G189" s="33" t="str">
        <f>VLOOKUP($A189,佐川入庫用!$A:$M,11)&amp;""</f>
        <v/>
      </c>
      <c r="H189" s="33" t="str">
        <f>VLOOKUP($A189,佐川入庫用!$A:$M,12)&amp;""</f>
        <v/>
      </c>
      <c r="J189" s="44" t="str">
        <f t="shared" si="18"/>
        <v/>
      </c>
      <c r="K189" s="33" t="str">
        <f t="shared" si="19"/>
        <v/>
      </c>
      <c r="L189" s="33" t="str">
        <f t="shared" si="20"/>
        <v/>
      </c>
      <c r="M189" s="33" t="str">
        <f t="shared" si="23"/>
        <v/>
      </c>
      <c r="N189" s="33" t="str">
        <f>IF($F189="J-Mups",VLOOKUP($B189,アルファベット!B:C,2,0),"")</f>
        <v/>
      </c>
      <c r="O189" s="33" t="str">
        <f t="shared" si="21"/>
        <v/>
      </c>
      <c r="P189" s="33" t="str">
        <f>IF($F189="J-Mups",VLOOKUP($A189,佐川入庫用!A:H,6,0),"")</f>
        <v/>
      </c>
      <c r="Q189" s="33" t="str">
        <f t="shared" si="22"/>
        <v/>
      </c>
      <c r="R189" s="21" t="str">
        <f>IF($F189="J-Mups",VLOOKUP($A189,佐川入庫用!A:I,9,0),"")</f>
        <v/>
      </c>
    </row>
    <row r="190" spans="1:18">
      <c r="A190" s="21">
        <v>189</v>
      </c>
      <c r="B190" s="34" t="str">
        <f>IF(D190&lt;&gt;"",VLOOKUP($A190,佐川入庫用!$A:$M,2),"")</f>
        <v/>
      </c>
      <c r="C190" s="21"/>
      <c r="D190" s="35" t="str">
        <f>VLOOKUP($A190,佐川入庫用!$A:$M,4)&amp;""</f>
        <v/>
      </c>
      <c r="E190" s="22" t="str">
        <f>IF(D190&lt;&gt;"",VLOOKUP($A190,佐川入庫用!$A:$M,5),"")</f>
        <v/>
      </c>
      <c r="F190" s="33" t="str">
        <f>VLOOKUP($A190,佐川入庫用!$A:$M,10)&amp;""</f>
        <v/>
      </c>
      <c r="G190" s="33" t="str">
        <f>VLOOKUP($A190,佐川入庫用!$A:$M,11)&amp;""</f>
        <v/>
      </c>
      <c r="H190" s="33" t="str">
        <f>VLOOKUP($A190,佐川入庫用!$A:$M,12)&amp;""</f>
        <v/>
      </c>
      <c r="J190" s="44" t="str">
        <f t="shared" si="18"/>
        <v/>
      </c>
      <c r="K190" s="33" t="str">
        <f t="shared" si="19"/>
        <v/>
      </c>
      <c r="L190" s="33" t="str">
        <f t="shared" si="20"/>
        <v/>
      </c>
      <c r="M190" s="33" t="str">
        <f t="shared" si="23"/>
        <v/>
      </c>
      <c r="N190" s="33" t="str">
        <f>IF($F190="J-Mups",VLOOKUP($B190,アルファベット!B:C,2,0),"")</f>
        <v/>
      </c>
      <c r="O190" s="33" t="str">
        <f t="shared" si="21"/>
        <v/>
      </c>
      <c r="P190" s="33" t="str">
        <f>IF($F190="J-Mups",VLOOKUP($A190,佐川入庫用!A:H,6,0),"")</f>
        <v/>
      </c>
      <c r="Q190" s="33" t="str">
        <f t="shared" si="22"/>
        <v/>
      </c>
      <c r="R190" s="21" t="str">
        <f>IF($F190="J-Mups",VLOOKUP($A190,佐川入庫用!A:I,9,0),"")</f>
        <v/>
      </c>
    </row>
    <row r="191" spans="1:18">
      <c r="A191" s="21">
        <v>190</v>
      </c>
      <c r="B191" s="34" t="str">
        <f>IF(D191&lt;&gt;"",VLOOKUP($A191,佐川入庫用!$A:$M,2),"")</f>
        <v/>
      </c>
      <c r="C191" s="21"/>
      <c r="D191" s="35" t="str">
        <f>VLOOKUP($A191,佐川入庫用!$A:$M,4)&amp;""</f>
        <v/>
      </c>
      <c r="E191" s="22" t="str">
        <f>IF(D191&lt;&gt;"",VLOOKUP($A191,佐川入庫用!$A:$M,5),"")</f>
        <v/>
      </c>
      <c r="F191" s="33" t="str">
        <f>VLOOKUP($A191,佐川入庫用!$A:$M,10)&amp;""</f>
        <v/>
      </c>
      <c r="G191" s="33" t="str">
        <f>VLOOKUP($A191,佐川入庫用!$A:$M,11)&amp;""</f>
        <v/>
      </c>
      <c r="H191" s="33" t="str">
        <f>VLOOKUP($A191,佐川入庫用!$A:$M,12)&amp;""</f>
        <v/>
      </c>
      <c r="J191" s="44" t="str">
        <f t="shared" si="18"/>
        <v/>
      </c>
      <c r="K191" s="33" t="str">
        <f t="shared" si="19"/>
        <v/>
      </c>
      <c r="L191" s="33" t="str">
        <f t="shared" si="20"/>
        <v/>
      </c>
      <c r="M191" s="33" t="str">
        <f t="shared" si="23"/>
        <v/>
      </c>
      <c r="N191" s="33" t="str">
        <f>IF($F191="J-Mups",VLOOKUP($B191,アルファベット!B:C,2,0),"")</f>
        <v/>
      </c>
      <c r="O191" s="33" t="str">
        <f t="shared" si="21"/>
        <v/>
      </c>
      <c r="P191" s="33" t="str">
        <f>IF($F191="J-Mups",VLOOKUP($A191,佐川入庫用!A:H,6,0),"")</f>
        <v/>
      </c>
      <c r="Q191" s="33" t="str">
        <f t="shared" si="22"/>
        <v/>
      </c>
      <c r="R191" s="21" t="str">
        <f>IF($F191="J-Mups",VLOOKUP($A191,佐川入庫用!A:I,9,0),"")</f>
        <v/>
      </c>
    </row>
    <row r="192" spans="1:18">
      <c r="A192" s="21">
        <v>191</v>
      </c>
      <c r="B192" s="34" t="str">
        <f>IF(D192&lt;&gt;"",VLOOKUP($A192,佐川入庫用!$A:$M,2),"")</f>
        <v/>
      </c>
      <c r="C192" s="21"/>
      <c r="D192" s="35" t="str">
        <f>VLOOKUP($A192,佐川入庫用!$A:$M,4)&amp;""</f>
        <v/>
      </c>
      <c r="E192" s="22" t="str">
        <f>IF(D192&lt;&gt;"",VLOOKUP($A192,佐川入庫用!$A:$M,5),"")</f>
        <v/>
      </c>
      <c r="F192" s="33" t="str">
        <f>VLOOKUP($A192,佐川入庫用!$A:$M,10)&amp;""</f>
        <v/>
      </c>
      <c r="G192" s="33" t="str">
        <f>VLOOKUP($A192,佐川入庫用!$A:$M,11)&amp;""</f>
        <v/>
      </c>
      <c r="H192" s="33" t="str">
        <f>VLOOKUP($A192,佐川入庫用!$A:$M,12)&amp;""</f>
        <v/>
      </c>
      <c r="J192" s="44" t="str">
        <f t="shared" si="18"/>
        <v/>
      </c>
      <c r="K192" s="33" t="str">
        <f t="shared" si="19"/>
        <v/>
      </c>
      <c r="L192" s="33" t="str">
        <f t="shared" si="20"/>
        <v/>
      </c>
      <c r="M192" s="33" t="str">
        <f t="shared" si="23"/>
        <v/>
      </c>
      <c r="N192" s="33" t="str">
        <f>IF($F192="J-Mups",VLOOKUP($B192,アルファベット!B:C,2,0),"")</f>
        <v/>
      </c>
      <c r="O192" s="33" t="str">
        <f t="shared" si="21"/>
        <v/>
      </c>
      <c r="P192" s="33" t="str">
        <f>IF($F192="J-Mups",VLOOKUP($A192,佐川入庫用!A:H,6,0),"")</f>
        <v/>
      </c>
      <c r="Q192" s="33" t="str">
        <f t="shared" si="22"/>
        <v/>
      </c>
      <c r="R192" s="21" t="str">
        <f>IF($F192="J-Mups",VLOOKUP($A192,佐川入庫用!A:I,9,0),"")</f>
        <v/>
      </c>
    </row>
    <row r="193" spans="1:18">
      <c r="A193" s="21">
        <v>192</v>
      </c>
      <c r="B193" s="34" t="str">
        <f>IF(D193&lt;&gt;"",VLOOKUP($A193,佐川入庫用!$A:$M,2),"")</f>
        <v/>
      </c>
      <c r="C193" s="21"/>
      <c r="D193" s="35" t="str">
        <f>VLOOKUP($A193,佐川入庫用!$A:$M,4)&amp;""</f>
        <v/>
      </c>
      <c r="E193" s="22" t="str">
        <f>IF(D193&lt;&gt;"",VLOOKUP($A193,佐川入庫用!$A:$M,5),"")</f>
        <v/>
      </c>
      <c r="F193" s="33" t="str">
        <f>VLOOKUP($A193,佐川入庫用!$A:$M,10)&amp;""</f>
        <v/>
      </c>
      <c r="G193" s="33" t="str">
        <f>VLOOKUP($A193,佐川入庫用!$A:$M,11)&amp;""</f>
        <v/>
      </c>
      <c r="H193" s="33" t="str">
        <f>VLOOKUP($A193,佐川入庫用!$A:$M,12)&amp;""</f>
        <v/>
      </c>
      <c r="J193" s="44" t="str">
        <f t="shared" si="18"/>
        <v/>
      </c>
      <c r="K193" s="33" t="str">
        <f t="shared" si="19"/>
        <v/>
      </c>
      <c r="L193" s="33" t="str">
        <f t="shared" si="20"/>
        <v/>
      </c>
      <c r="M193" s="33" t="str">
        <f t="shared" si="23"/>
        <v/>
      </c>
      <c r="N193" s="33" t="str">
        <f>IF($F193="J-Mups",VLOOKUP($B193,アルファベット!B:C,2,0),"")</f>
        <v/>
      </c>
      <c r="O193" s="33" t="str">
        <f t="shared" si="21"/>
        <v/>
      </c>
      <c r="P193" s="33" t="str">
        <f>IF($F193="J-Mups",VLOOKUP($A193,佐川入庫用!A:H,6,0),"")</f>
        <v/>
      </c>
      <c r="Q193" s="33" t="str">
        <f t="shared" si="22"/>
        <v/>
      </c>
      <c r="R193" s="21" t="str">
        <f>IF($F193="J-Mups",VLOOKUP($A193,佐川入庫用!A:I,9,0),"")</f>
        <v/>
      </c>
    </row>
    <row r="194" spans="1:18">
      <c r="A194" s="21">
        <v>193</v>
      </c>
      <c r="B194" s="34" t="str">
        <f>IF(D194&lt;&gt;"",VLOOKUP($A194,佐川入庫用!$A:$M,2),"")</f>
        <v/>
      </c>
      <c r="C194" s="21"/>
      <c r="D194" s="35" t="str">
        <f>VLOOKUP($A194,佐川入庫用!$A:$M,4)&amp;""</f>
        <v/>
      </c>
      <c r="E194" s="22" t="str">
        <f>IF(D194&lt;&gt;"",VLOOKUP($A194,佐川入庫用!$A:$M,5),"")</f>
        <v/>
      </c>
      <c r="F194" s="33" t="str">
        <f>VLOOKUP($A194,佐川入庫用!$A:$M,10)&amp;""</f>
        <v/>
      </c>
      <c r="G194" s="33" t="str">
        <f>VLOOKUP($A194,佐川入庫用!$A:$M,11)&amp;""</f>
        <v/>
      </c>
      <c r="H194" s="33" t="str">
        <f>VLOOKUP($A194,佐川入庫用!$A:$M,12)&amp;""</f>
        <v/>
      </c>
      <c r="J194" s="44" t="str">
        <f t="shared" ref="J194:J257" si="24">IF(F194="J-Mups",$B194,"")</f>
        <v/>
      </c>
      <c r="K194" s="33" t="str">
        <f t="shared" ref="K194:K257" si="25">IF($F194="J-Mups",$G194,"")</f>
        <v/>
      </c>
      <c r="L194" s="33" t="str">
        <f t="shared" ref="L194:L257" si="26">IF($F194="J-Mups",$H194,"")</f>
        <v/>
      </c>
      <c r="M194" s="33" t="str">
        <f t="shared" si="23"/>
        <v/>
      </c>
      <c r="N194" s="33" t="str">
        <f>IF($F194="J-Mups",VLOOKUP($B194,アルファベット!B:C,2,0),"")</f>
        <v/>
      </c>
      <c r="O194" s="33" t="str">
        <f t="shared" ref="O194:O257" si="27">IF($F194="J-Mups","-","")</f>
        <v/>
      </c>
      <c r="P194" s="33" t="str">
        <f>IF($F194="J-Mups",VLOOKUP($A194,佐川入庫用!A:H,6,0),"")</f>
        <v/>
      </c>
      <c r="Q194" s="33" t="str">
        <f t="shared" ref="Q194:Q257" si="28">IF($F194="J-Mups",IF(COUNTIF(P194,"*H*"),"H",IF(COUNTIF(P194,"*P*"),"P","B")),"")</f>
        <v/>
      </c>
      <c r="R194" s="21" t="str">
        <f>IF($F194="J-Mups",VLOOKUP($A194,佐川入庫用!A:I,9,0),"")</f>
        <v/>
      </c>
    </row>
    <row r="195" spans="1:18">
      <c r="A195" s="21">
        <v>194</v>
      </c>
      <c r="B195" s="34" t="str">
        <f>IF(D195&lt;&gt;"",VLOOKUP($A195,佐川入庫用!$A:$M,2),"")</f>
        <v/>
      </c>
      <c r="C195" s="21"/>
      <c r="D195" s="35" t="str">
        <f>VLOOKUP($A195,佐川入庫用!$A:$M,4)&amp;""</f>
        <v/>
      </c>
      <c r="E195" s="22" t="str">
        <f>IF(D195&lt;&gt;"",VLOOKUP($A195,佐川入庫用!$A:$M,5),"")</f>
        <v/>
      </c>
      <c r="F195" s="33" t="str">
        <f>VLOOKUP($A195,佐川入庫用!$A:$M,10)&amp;""</f>
        <v/>
      </c>
      <c r="G195" s="33" t="str">
        <f>VLOOKUP($A195,佐川入庫用!$A:$M,11)&amp;""</f>
        <v/>
      </c>
      <c r="H195" s="33" t="str">
        <f>VLOOKUP($A195,佐川入庫用!$A:$M,12)&amp;""</f>
        <v/>
      </c>
      <c r="J195" s="44" t="str">
        <f t="shared" si="24"/>
        <v/>
      </c>
      <c r="K195" s="33" t="str">
        <f t="shared" si="25"/>
        <v/>
      </c>
      <c r="L195" s="33" t="str">
        <f t="shared" si="26"/>
        <v/>
      </c>
      <c r="M195" s="33" t="str">
        <f t="shared" ref="M195:M258" si="29">IF($F195="J-Mups",1,"")</f>
        <v/>
      </c>
      <c r="N195" s="33" t="str">
        <f>IF($F195="J-Mups",VLOOKUP($B195,アルファベット!B:C,2,0),"")</f>
        <v/>
      </c>
      <c r="O195" s="33" t="str">
        <f t="shared" si="27"/>
        <v/>
      </c>
      <c r="P195" s="33" t="str">
        <f>IF($F195="J-Mups",VLOOKUP($A195,佐川入庫用!A:H,6,0),"")</f>
        <v/>
      </c>
      <c r="Q195" s="33" t="str">
        <f t="shared" si="28"/>
        <v/>
      </c>
      <c r="R195" s="21" t="str">
        <f>IF($F195="J-Mups",VLOOKUP($A195,佐川入庫用!A:I,9,0),"")</f>
        <v/>
      </c>
    </row>
    <row r="196" spans="1:18">
      <c r="A196" s="21">
        <v>195</v>
      </c>
      <c r="B196" s="34" t="str">
        <f>IF(D196&lt;&gt;"",VLOOKUP($A196,佐川入庫用!$A:$M,2),"")</f>
        <v/>
      </c>
      <c r="C196" s="21"/>
      <c r="D196" s="35" t="str">
        <f>VLOOKUP($A196,佐川入庫用!$A:$M,4)&amp;""</f>
        <v/>
      </c>
      <c r="E196" s="22" t="str">
        <f>IF(D196&lt;&gt;"",VLOOKUP($A196,佐川入庫用!$A:$M,5),"")</f>
        <v/>
      </c>
      <c r="F196" s="33" t="str">
        <f>VLOOKUP($A196,佐川入庫用!$A:$M,10)&amp;""</f>
        <v/>
      </c>
      <c r="G196" s="33" t="str">
        <f>VLOOKUP($A196,佐川入庫用!$A:$M,11)&amp;""</f>
        <v/>
      </c>
      <c r="H196" s="33" t="str">
        <f>VLOOKUP($A196,佐川入庫用!$A:$M,12)&amp;""</f>
        <v/>
      </c>
      <c r="J196" s="44" t="str">
        <f t="shared" si="24"/>
        <v/>
      </c>
      <c r="K196" s="33" t="str">
        <f t="shared" si="25"/>
        <v/>
      </c>
      <c r="L196" s="33" t="str">
        <f t="shared" si="26"/>
        <v/>
      </c>
      <c r="M196" s="33" t="str">
        <f t="shared" si="29"/>
        <v/>
      </c>
      <c r="N196" s="33" t="str">
        <f>IF($F196="J-Mups",VLOOKUP($B196,アルファベット!B:C,2,0),"")</f>
        <v/>
      </c>
      <c r="O196" s="33" t="str">
        <f t="shared" si="27"/>
        <v/>
      </c>
      <c r="P196" s="33" t="str">
        <f>IF($F196="J-Mups",VLOOKUP($A196,佐川入庫用!A:H,6,0),"")</f>
        <v/>
      </c>
      <c r="Q196" s="33" t="str">
        <f t="shared" si="28"/>
        <v/>
      </c>
      <c r="R196" s="21" t="str">
        <f>IF($F196="J-Mups",VLOOKUP($A196,佐川入庫用!A:I,9,0),"")</f>
        <v/>
      </c>
    </row>
    <row r="197" spans="1:18">
      <c r="A197" s="21">
        <v>196</v>
      </c>
      <c r="B197" s="34" t="str">
        <f>IF(D197&lt;&gt;"",VLOOKUP($A197,佐川入庫用!$A:$M,2),"")</f>
        <v/>
      </c>
      <c r="C197" s="21"/>
      <c r="D197" s="35" t="str">
        <f>VLOOKUP($A197,佐川入庫用!$A:$M,4)&amp;""</f>
        <v/>
      </c>
      <c r="E197" s="22" t="str">
        <f>IF(D197&lt;&gt;"",VLOOKUP($A197,佐川入庫用!$A:$M,5),"")</f>
        <v/>
      </c>
      <c r="F197" s="33" t="str">
        <f>VLOOKUP($A197,佐川入庫用!$A:$M,10)&amp;""</f>
        <v/>
      </c>
      <c r="G197" s="33" t="str">
        <f>VLOOKUP($A197,佐川入庫用!$A:$M,11)&amp;""</f>
        <v/>
      </c>
      <c r="H197" s="33" t="str">
        <f>VLOOKUP($A197,佐川入庫用!$A:$M,12)&amp;""</f>
        <v/>
      </c>
      <c r="J197" s="44" t="str">
        <f t="shared" si="24"/>
        <v/>
      </c>
      <c r="K197" s="33" t="str">
        <f t="shared" si="25"/>
        <v/>
      </c>
      <c r="L197" s="33" t="str">
        <f t="shared" si="26"/>
        <v/>
      </c>
      <c r="M197" s="33" t="str">
        <f t="shared" si="29"/>
        <v/>
      </c>
      <c r="N197" s="33" t="str">
        <f>IF($F197="J-Mups",VLOOKUP($B197,アルファベット!B:C,2,0),"")</f>
        <v/>
      </c>
      <c r="O197" s="33" t="str">
        <f t="shared" si="27"/>
        <v/>
      </c>
      <c r="P197" s="33" t="str">
        <f>IF($F197="J-Mups",VLOOKUP($A197,佐川入庫用!A:H,6,0),"")</f>
        <v/>
      </c>
      <c r="Q197" s="33" t="str">
        <f t="shared" si="28"/>
        <v/>
      </c>
      <c r="R197" s="21" t="str">
        <f>IF($F197="J-Mups",VLOOKUP($A197,佐川入庫用!A:I,9,0),"")</f>
        <v/>
      </c>
    </row>
    <row r="198" spans="1:18">
      <c r="A198" s="21">
        <v>197</v>
      </c>
      <c r="B198" s="34" t="str">
        <f>IF(D198&lt;&gt;"",VLOOKUP($A198,佐川入庫用!$A:$M,2),"")</f>
        <v/>
      </c>
      <c r="C198" s="21"/>
      <c r="D198" s="35" t="str">
        <f>VLOOKUP($A198,佐川入庫用!$A:$M,4)&amp;""</f>
        <v/>
      </c>
      <c r="E198" s="22" t="str">
        <f>IF(D198&lt;&gt;"",VLOOKUP($A198,佐川入庫用!$A:$M,5),"")</f>
        <v/>
      </c>
      <c r="F198" s="33" t="str">
        <f>VLOOKUP($A198,佐川入庫用!$A:$M,10)&amp;""</f>
        <v/>
      </c>
      <c r="G198" s="33" t="str">
        <f>VLOOKUP($A198,佐川入庫用!$A:$M,11)&amp;""</f>
        <v/>
      </c>
      <c r="H198" s="33" t="str">
        <f>VLOOKUP($A198,佐川入庫用!$A:$M,12)&amp;""</f>
        <v/>
      </c>
      <c r="J198" s="44" t="str">
        <f t="shared" si="24"/>
        <v/>
      </c>
      <c r="K198" s="33" t="str">
        <f t="shared" si="25"/>
        <v/>
      </c>
      <c r="L198" s="33" t="str">
        <f t="shared" si="26"/>
        <v/>
      </c>
      <c r="M198" s="33" t="str">
        <f t="shared" si="29"/>
        <v/>
      </c>
      <c r="N198" s="33" t="str">
        <f>IF($F198="J-Mups",VLOOKUP($B198,アルファベット!B:C,2,0),"")</f>
        <v/>
      </c>
      <c r="O198" s="33" t="str">
        <f t="shared" si="27"/>
        <v/>
      </c>
      <c r="P198" s="33" t="str">
        <f>IF($F198="J-Mups",VLOOKUP($A198,佐川入庫用!A:H,6,0),"")</f>
        <v/>
      </c>
      <c r="Q198" s="33" t="str">
        <f t="shared" si="28"/>
        <v/>
      </c>
      <c r="R198" s="21" t="str">
        <f>IF($F198="J-Mups",VLOOKUP($A198,佐川入庫用!A:I,9,0),"")</f>
        <v/>
      </c>
    </row>
    <row r="199" spans="1:18">
      <c r="A199" s="21">
        <v>198</v>
      </c>
      <c r="B199" s="34" t="str">
        <f>IF(D199&lt;&gt;"",VLOOKUP($A199,佐川入庫用!$A:$M,2),"")</f>
        <v/>
      </c>
      <c r="C199" s="21"/>
      <c r="D199" s="35" t="str">
        <f>VLOOKUP($A199,佐川入庫用!$A:$M,4)&amp;""</f>
        <v/>
      </c>
      <c r="E199" s="22" t="str">
        <f>IF(D199&lt;&gt;"",VLOOKUP($A199,佐川入庫用!$A:$M,5),"")</f>
        <v/>
      </c>
      <c r="F199" s="33" t="str">
        <f>VLOOKUP($A199,佐川入庫用!$A:$M,10)&amp;""</f>
        <v/>
      </c>
      <c r="G199" s="33" t="str">
        <f>VLOOKUP($A199,佐川入庫用!$A:$M,11)&amp;""</f>
        <v/>
      </c>
      <c r="H199" s="33" t="str">
        <f>VLOOKUP($A199,佐川入庫用!$A:$M,12)&amp;""</f>
        <v/>
      </c>
      <c r="J199" s="44" t="str">
        <f t="shared" si="24"/>
        <v/>
      </c>
      <c r="K199" s="33" t="str">
        <f t="shared" si="25"/>
        <v/>
      </c>
      <c r="L199" s="33" t="str">
        <f t="shared" si="26"/>
        <v/>
      </c>
      <c r="M199" s="33" t="str">
        <f t="shared" si="29"/>
        <v/>
      </c>
      <c r="N199" s="33" t="str">
        <f>IF($F199="J-Mups",VLOOKUP($B199,アルファベット!B:C,2,0),"")</f>
        <v/>
      </c>
      <c r="O199" s="33" t="str">
        <f t="shared" si="27"/>
        <v/>
      </c>
      <c r="P199" s="33" t="str">
        <f>IF($F199="J-Mups",VLOOKUP($A199,佐川入庫用!A:H,6,0),"")</f>
        <v/>
      </c>
      <c r="Q199" s="33" t="str">
        <f t="shared" si="28"/>
        <v/>
      </c>
      <c r="R199" s="21" t="str">
        <f>IF($F199="J-Mups",VLOOKUP($A199,佐川入庫用!A:I,9,0),"")</f>
        <v/>
      </c>
    </row>
    <row r="200" spans="1:18">
      <c r="A200" s="21">
        <v>199</v>
      </c>
      <c r="B200" s="34" t="str">
        <f>IF(D200&lt;&gt;"",VLOOKUP($A200,佐川入庫用!$A:$M,2),"")</f>
        <v/>
      </c>
      <c r="C200" s="21"/>
      <c r="D200" s="35" t="str">
        <f>VLOOKUP($A200,佐川入庫用!$A:$M,4)&amp;""</f>
        <v/>
      </c>
      <c r="E200" s="22" t="str">
        <f>IF(D200&lt;&gt;"",VLOOKUP($A200,佐川入庫用!$A:$M,5),"")</f>
        <v/>
      </c>
      <c r="F200" s="33" t="str">
        <f>VLOOKUP($A200,佐川入庫用!$A:$M,10)&amp;""</f>
        <v/>
      </c>
      <c r="G200" s="33" t="str">
        <f>VLOOKUP($A200,佐川入庫用!$A:$M,11)&amp;""</f>
        <v/>
      </c>
      <c r="H200" s="33" t="str">
        <f>VLOOKUP($A200,佐川入庫用!$A:$M,12)&amp;""</f>
        <v/>
      </c>
      <c r="J200" s="44" t="str">
        <f t="shared" si="24"/>
        <v/>
      </c>
      <c r="K200" s="33" t="str">
        <f t="shared" si="25"/>
        <v/>
      </c>
      <c r="L200" s="33" t="str">
        <f t="shared" si="26"/>
        <v/>
      </c>
      <c r="M200" s="33" t="str">
        <f t="shared" si="29"/>
        <v/>
      </c>
      <c r="N200" s="33" t="str">
        <f>IF($F200="J-Mups",VLOOKUP($B200,アルファベット!B:C,2,0),"")</f>
        <v/>
      </c>
      <c r="O200" s="33" t="str">
        <f t="shared" si="27"/>
        <v/>
      </c>
      <c r="P200" s="33" t="str">
        <f>IF($F200="J-Mups",VLOOKUP($A200,佐川入庫用!A:H,6,0),"")</f>
        <v/>
      </c>
      <c r="Q200" s="33" t="str">
        <f t="shared" si="28"/>
        <v/>
      </c>
      <c r="R200" s="21" t="str">
        <f>IF($F200="J-Mups",VLOOKUP($A200,佐川入庫用!A:I,9,0),"")</f>
        <v/>
      </c>
    </row>
    <row r="201" spans="1:18">
      <c r="A201" s="21">
        <v>200</v>
      </c>
      <c r="B201" s="34" t="str">
        <f>IF(D201&lt;&gt;"",VLOOKUP($A201,佐川入庫用!$A:$M,2),"")</f>
        <v/>
      </c>
      <c r="C201" s="21"/>
      <c r="D201" s="35" t="str">
        <f>VLOOKUP($A201,佐川入庫用!$A:$M,4)&amp;""</f>
        <v/>
      </c>
      <c r="E201" s="22" t="str">
        <f>IF(D201&lt;&gt;"",VLOOKUP($A201,佐川入庫用!$A:$M,5),"")</f>
        <v/>
      </c>
      <c r="F201" s="33" t="str">
        <f>VLOOKUP($A201,佐川入庫用!$A:$M,10)&amp;""</f>
        <v/>
      </c>
      <c r="G201" s="33" t="str">
        <f>VLOOKUP($A201,佐川入庫用!$A:$M,11)&amp;""</f>
        <v/>
      </c>
      <c r="H201" s="33" t="str">
        <f>VLOOKUP($A201,佐川入庫用!$A:$M,12)&amp;""</f>
        <v/>
      </c>
      <c r="J201" s="44" t="str">
        <f t="shared" si="24"/>
        <v/>
      </c>
      <c r="K201" s="33" t="str">
        <f t="shared" si="25"/>
        <v/>
      </c>
      <c r="L201" s="33" t="str">
        <f t="shared" si="26"/>
        <v/>
      </c>
      <c r="M201" s="33" t="str">
        <f t="shared" si="29"/>
        <v/>
      </c>
      <c r="N201" s="33" t="str">
        <f>IF($F201="J-Mups",VLOOKUP($B201,アルファベット!B:C,2,0),"")</f>
        <v/>
      </c>
      <c r="O201" s="33" t="str">
        <f t="shared" si="27"/>
        <v/>
      </c>
      <c r="P201" s="33" t="str">
        <f>IF($F201="J-Mups",VLOOKUP($A201,佐川入庫用!A:H,6,0),"")</f>
        <v/>
      </c>
      <c r="Q201" s="33" t="str">
        <f t="shared" si="28"/>
        <v/>
      </c>
      <c r="R201" s="21" t="str">
        <f>IF($F201="J-Mups",VLOOKUP($A201,佐川入庫用!A:I,9,0),"")</f>
        <v/>
      </c>
    </row>
    <row r="202" spans="1:18">
      <c r="J202" s="44" t="str">
        <f t="shared" si="24"/>
        <v/>
      </c>
      <c r="K202" s="33" t="str">
        <f t="shared" si="25"/>
        <v/>
      </c>
      <c r="L202" s="33" t="str">
        <f t="shared" si="26"/>
        <v/>
      </c>
      <c r="M202" s="33" t="str">
        <f t="shared" si="29"/>
        <v/>
      </c>
      <c r="N202" s="33" t="str">
        <f>IF($F202="J-Mups",VLOOKUP($B202,アルファベット!B:C,2,0),"")</f>
        <v/>
      </c>
      <c r="O202" s="33" t="str">
        <f t="shared" si="27"/>
        <v/>
      </c>
      <c r="P202" s="33" t="str">
        <f>IF($F202="J-Mups",VLOOKUP($A202,佐川入庫用!A:H,6,0),"")</f>
        <v/>
      </c>
      <c r="Q202" s="33" t="str">
        <f t="shared" si="28"/>
        <v/>
      </c>
      <c r="R202" s="21" t="str">
        <f>IF($F202="J-Mups",VLOOKUP($A202,佐川入庫用!A:I,9,0),"")</f>
        <v/>
      </c>
    </row>
    <row r="203" spans="1:18">
      <c r="J203" s="44" t="str">
        <f t="shared" si="24"/>
        <v/>
      </c>
      <c r="K203" s="33" t="str">
        <f t="shared" si="25"/>
        <v/>
      </c>
      <c r="L203" s="33" t="str">
        <f t="shared" si="26"/>
        <v/>
      </c>
      <c r="M203" s="33" t="str">
        <f t="shared" si="29"/>
        <v/>
      </c>
      <c r="N203" s="33" t="str">
        <f>IF($F203="J-Mups",VLOOKUP($B203,アルファベット!B:C,2,0),"")</f>
        <v/>
      </c>
      <c r="O203" s="33" t="str">
        <f t="shared" si="27"/>
        <v/>
      </c>
      <c r="P203" s="33" t="str">
        <f>IF($F203="J-Mups",VLOOKUP($A203,佐川入庫用!A:H,6,0),"")</f>
        <v/>
      </c>
      <c r="Q203" s="33" t="str">
        <f t="shared" si="28"/>
        <v/>
      </c>
      <c r="R203" s="21" t="str">
        <f>IF($F203="J-Mups",VLOOKUP($A203,佐川入庫用!A:I,9,0),"")</f>
        <v/>
      </c>
    </row>
    <row r="204" spans="1:18">
      <c r="J204" s="44" t="str">
        <f t="shared" si="24"/>
        <v/>
      </c>
      <c r="K204" s="33" t="str">
        <f t="shared" si="25"/>
        <v/>
      </c>
      <c r="L204" s="33" t="str">
        <f t="shared" si="26"/>
        <v/>
      </c>
      <c r="M204" s="33" t="str">
        <f t="shared" si="29"/>
        <v/>
      </c>
      <c r="N204" s="33" t="str">
        <f>IF($F204="J-Mups",VLOOKUP($B204,アルファベット!B:C,2,0),"")</f>
        <v/>
      </c>
      <c r="O204" s="33" t="str">
        <f t="shared" si="27"/>
        <v/>
      </c>
      <c r="P204" s="33" t="str">
        <f>IF($F204="J-Mups",VLOOKUP($A204,佐川入庫用!A:H,6,0),"")</f>
        <v/>
      </c>
      <c r="Q204" s="33" t="str">
        <f t="shared" si="28"/>
        <v/>
      </c>
      <c r="R204" s="21" t="str">
        <f>IF($F204="J-Mups",VLOOKUP($A204,佐川入庫用!A:I,9,0),"")</f>
        <v/>
      </c>
    </row>
    <row r="205" spans="1:18">
      <c r="J205" s="44" t="str">
        <f t="shared" si="24"/>
        <v/>
      </c>
      <c r="K205" s="33" t="str">
        <f t="shared" si="25"/>
        <v/>
      </c>
      <c r="L205" s="33" t="str">
        <f t="shared" si="26"/>
        <v/>
      </c>
      <c r="M205" s="33" t="str">
        <f t="shared" si="29"/>
        <v/>
      </c>
      <c r="N205" s="33" t="str">
        <f>IF($F205="J-Mups",VLOOKUP($B205,アルファベット!B:C,2,0),"")</f>
        <v/>
      </c>
      <c r="O205" s="33" t="str">
        <f t="shared" si="27"/>
        <v/>
      </c>
      <c r="P205" s="33" t="str">
        <f>IF($F205="J-Mups",VLOOKUP($A205,佐川入庫用!A:H,6,0),"")</f>
        <v/>
      </c>
      <c r="Q205" s="33" t="str">
        <f t="shared" si="28"/>
        <v/>
      </c>
      <c r="R205" s="21" t="str">
        <f>IF($F205="J-Mups",VLOOKUP($A205,佐川入庫用!A:I,9,0),"")</f>
        <v/>
      </c>
    </row>
    <row r="206" spans="1:18">
      <c r="J206" s="44" t="str">
        <f t="shared" si="24"/>
        <v/>
      </c>
      <c r="K206" s="33" t="str">
        <f t="shared" si="25"/>
        <v/>
      </c>
      <c r="L206" s="33" t="str">
        <f t="shared" si="26"/>
        <v/>
      </c>
      <c r="M206" s="33" t="str">
        <f t="shared" si="29"/>
        <v/>
      </c>
      <c r="N206" s="33" t="str">
        <f>IF($F206="J-Mups",VLOOKUP($B206,アルファベット!B:C,2,0),"")</f>
        <v/>
      </c>
      <c r="O206" s="33" t="str">
        <f t="shared" si="27"/>
        <v/>
      </c>
      <c r="P206" s="33" t="str">
        <f>IF($F206="J-Mups",VLOOKUP($A206,佐川入庫用!A:H,6,0),"")</f>
        <v/>
      </c>
      <c r="Q206" s="33" t="str">
        <f t="shared" si="28"/>
        <v/>
      </c>
      <c r="R206" s="21" t="str">
        <f>IF($F206="J-Mups",VLOOKUP($A206,佐川入庫用!A:I,9,0),"")</f>
        <v/>
      </c>
    </row>
    <row r="207" spans="1:18">
      <c r="J207" s="44" t="str">
        <f t="shared" si="24"/>
        <v/>
      </c>
      <c r="K207" s="33" t="str">
        <f t="shared" si="25"/>
        <v/>
      </c>
      <c r="L207" s="33" t="str">
        <f t="shared" si="26"/>
        <v/>
      </c>
      <c r="M207" s="33" t="str">
        <f t="shared" si="29"/>
        <v/>
      </c>
      <c r="N207" s="33" t="str">
        <f>IF($F207="J-Mups",VLOOKUP($B207,アルファベット!B:C,2,0),"")</f>
        <v/>
      </c>
      <c r="O207" s="33" t="str">
        <f t="shared" si="27"/>
        <v/>
      </c>
      <c r="P207" s="33" t="str">
        <f>IF($F207="J-Mups",VLOOKUP($A207,佐川入庫用!A:H,6,0),"")</f>
        <v/>
      </c>
      <c r="Q207" s="33" t="str">
        <f t="shared" si="28"/>
        <v/>
      </c>
      <c r="R207" s="21" t="str">
        <f>IF($F207="J-Mups",VLOOKUP($A207,佐川入庫用!A:I,9,0),"")</f>
        <v/>
      </c>
    </row>
    <row r="208" spans="1:18">
      <c r="J208" s="44" t="str">
        <f t="shared" si="24"/>
        <v/>
      </c>
      <c r="K208" s="33" t="str">
        <f t="shared" si="25"/>
        <v/>
      </c>
      <c r="L208" s="33" t="str">
        <f t="shared" si="26"/>
        <v/>
      </c>
      <c r="M208" s="33" t="str">
        <f t="shared" si="29"/>
        <v/>
      </c>
      <c r="N208" s="33" t="str">
        <f>IF($F208="J-Mups",VLOOKUP($B208,アルファベット!B:C,2,0),"")</f>
        <v/>
      </c>
      <c r="O208" s="33" t="str">
        <f t="shared" si="27"/>
        <v/>
      </c>
      <c r="P208" s="33" t="str">
        <f>IF($F208="J-Mups",VLOOKUP($A208,佐川入庫用!A:H,6,0),"")</f>
        <v/>
      </c>
      <c r="Q208" s="33" t="str">
        <f t="shared" si="28"/>
        <v/>
      </c>
      <c r="R208" s="21" t="str">
        <f>IF($F208="J-Mups",VLOOKUP($A208,佐川入庫用!A:I,9,0),"")</f>
        <v/>
      </c>
    </row>
    <row r="209" spans="10:18">
      <c r="J209" s="44" t="str">
        <f t="shared" si="24"/>
        <v/>
      </c>
      <c r="K209" s="33" t="str">
        <f t="shared" si="25"/>
        <v/>
      </c>
      <c r="L209" s="33" t="str">
        <f t="shared" si="26"/>
        <v/>
      </c>
      <c r="M209" s="33" t="str">
        <f t="shared" si="29"/>
        <v/>
      </c>
      <c r="N209" s="33" t="str">
        <f>IF($F209="J-Mups",VLOOKUP($B209,アルファベット!B:C,2,0),"")</f>
        <v/>
      </c>
      <c r="O209" s="33" t="str">
        <f t="shared" si="27"/>
        <v/>
      </c>
      <c r="P209" s="33" t="str">
        <f>IF($F209="J-Mups",VLOOKUP($A209,佐川入庫用!A:H,6,0),"")</f>
        <v/>
      </c>
      <c r="Q209" s="33" t="str">
        <f t="shared" si="28"/>
        <v/>
      </c>
      <c r="R209" s="21" t="str">
        <f>IF($F209="J-Mups",VLOOKUP($A209,佐川入庫用!A:I,9,0),"")</f>
        <v/>
      </c>
    </row>
    <row r="210" spans="10:18">
      <c r="J210" s="44" t="str">
        <f t="shared" si="24"/>
        <v/>
      </c>
      <c r="K210" s="33" t="str">
        <f t="shared" si="25"/>
        <v/>
      </c>
      <c r="L210" s="33" t="str">
        <f t="shared" si="26"/>
        <v/>
      </c>
      <c r="M210" s="33" t="str">
        <f t="shared" si="29"/>
        <v/>
      </c>
      <c r="N210" s="33" t="str">
        <f>IF($F210="J-Mups",VLOOKUP($B210,アルファベット!B:C,2,0),"")</f>
        <v/>
      </c>
      <c r="O210" s="33" t="str">
        <f t="shared" si="27"/>
        <v/>
      </c>
      <c r="P210" s="33" t="str">
        <f>IF($F210="J-Mups",VLOOKUP($A210,佐川入庫用!A:H,6,0),"")</f>
        <v/>
      </c>
      <c r="Q210" s="33" t="str">
        <f t="shared" si="28"/>
        <v/>
      </c>
      <c r="R210" s="21" t="str">
        <f>IF($F210="J-Mups",VLOOKUP($A210,佐川入庫用!A:I,9,0),"")</f>
        <v/>
      </c>
    </row>
    <row r="211" spans="10:18">
      <c r="J211" s="44" t="str">
        <f t="shared" si="24"/>
        <v/>
      </c>
      <c r="K211" s="33" t="str">
        <f t="shared" si="25"/>
        <v/>
      </c>
      <c r="L211" s="33" t="str">
        <f t="shared" si="26"/>
        <v/>
      </c>
      <c r="M211" s="33" t="str">
        <f t="shared" si="29"/>
        <v/>
      </c>
      <c r="N211" s="33" t="str">
        <f>IF($F211="J-Mups",VLOOKUP($B211,アルファベット!B:C,2,0),"")</f>
        <v/>
      </c>
      <c r="O211" s="33" t="str">
        <f t="shared" si="27"/>
        <v/>
      </c>
      <c r="P211" s="33" t="str">
        <f>IF($F211="J-Mups",VLOOKUP($A211,佐川入庫用!A:H,6,0),"")</f>
        <v/>
      </c>
      <c r="Q211" s="33" t="str">
        <f t="shared" si="28"/>
        <v/>
      </c>
      <c r="R211" s="21" t="str">
        <f>IF($F211="J-Mups",VLOOKUP($A211,佐川入庫用!A:I,9,0),"")</f>
        <v/>
      </c>
    </row>
    <row r="212" spans="10:18">
      <c r="J212" s="44" t="str">
        <f t="shared" si="24"/>
        <v/>
      </c>
      <c r="K212" s="33" t="str">
        <f t="shared" si="25"/>
        <v/>
      </c>
      <c r="L212" s="33" t="str">
        <f t="shared" si="26"/>
        <v/>
      </c>
      <c r="M212" s="33" t="str">
        <f t="shared" si="29"/>
        <v/>
      </c>
      <c r="N212" s="33" t="str">
        <f>IF($F212="J-Mups",VLOOKUP($B212,アルファベット!B:C,2,0),"")</f>
        <v/>
      </c>
      <c r="O212" s="33" t="str">
        <f t="shared" si="27"/>
        <v/>
      </c>
      <c r="P212" s="33" t="str">
        <f>IF($F212="J-Mups",VLOOKUP($A212,佐川入庫用!A:H,6,0),"")</f>
        <v/>
      </c>
      <c r="Q212" s="33" t="str">
        <f t="shared" si="28"/>
        <v/>
      </c>
      <c r="R212" s="21" t="str">
        <f>IF($F212="J-Mups",VLOOKUP($A212,佐川入庫用!A:I,9,0),"")</f>
        <v/>
      </c>
    </row>
    <row r="213" spans="10:18">
      <c r="J213" s="44" t="str">
        <f t="shared" si="24"/>
        <v/>
      </c>
      <c r="K213" s="33" t="str">
        <f t="shared" si="25"/>
        <v/>
      </c>
      <c r="L213" s="33" t="str">
        <f t="shared" si="26"/>
        <v/>
      </c>
      <c r="M213" s="33" t="str">
        <f t="shared" si="29"/>
        <v/>
      </c>
      <c r="N213" s="33" t="str">
        <f>IF($F213="J-Mups",VLOOKUP($B213,アルファベット!B:C,2,0),"")</f>
        <v/>
      </c>
      <c r="O213" s="33" t="str">
        <f t="shared" si="27"/>
        <v/>
      </c>
      <c r="P213" s="33" t="str">
        <f>IF($F213="J-Mups",VLOOKUP($A213,佐川入庫用!A:H,6,0),"")</f>
        <v/>
      </c>
      <c r="Q213" s="33" t="str">
        <f t="shared" si="28"/>
        <v/>
      </c>
      <c r="R213" s="21" t="str">
        <f>IF($F213="J-Mups",VLOOKUP($A213,佐川入庫用!A:I,9,0),"")</f>
        <v/>
      </c>
    </row>
    <row r="214" spans="10:18">
      <c r="J214" s="44" t="str">
        <f t="shared" si="24"/>
        <v/>
      </c>
      <c r="K214" s="33" t="str">
        <f t="shared" si="25"/>
        <v/>
      </c>
      <c r="L214" s="33" t="str">
        <f t="shared" si="26"/>
        <v/>
      </c>
      <c r="M214" s="33" t="str">
        <f t="shared" si="29"/>
        <v/>
      </c>
      <c r="N214" s="33" t="str">
        <f>IF($F214="J-Mups",VLOOKUP($B214,アルファベット!B:C,2,0),"")</f>
        <v/>
      </c>
      <c r="O214" s="33" t="str">
        <f t="shared" si="27"/>
        <v/>
      </c>
      <c r="P214" s="33" t="str">
        <f>IF($F214="J-Mups",VLOOKUP($A214,佐川入庫用!A:H,6,0),"")</f>
        <v/>
      </c>
      <c r="Q214" s="33" t="str">
        <f t="shared" si="28"/>
        <v/>
      </c>
      <c r="R214" s="21" t="str">
        <f>IF($F214="J-Mups",VLOOKUP($A214,佐川入庫用!A:I,9,0),"")</f>
        <v/>
      </c>
    </row>
    <row r="215" spans="10:18">
      <c r="J215" s="44" t="str">
        <f t="shared" si="24"/>
        <v/>
      </c>
      <c r="K215" s="33" t="str">
        <f t="shared" si="25"/>
        <v/>
      </c>
      <c r="L215" s="33" t="str">
        <f t="shared" si="26"/>
        <v/>
      </c>
      <c r="M215" s="33" t="str">
        <f t="shared" si="29"/>
        <v/>
      </c>
      <c r="N215" s="33" t="str">
        <f>IF($F215="J-Mups",VLOOKUP($B215,アルファベット!B:C,2,0),"")</f>
        <v/>
      </c>
      <c r="O215" s="33" t="str">
        <f t="shared" si="27"/>
        <v/>
      </c>
      <c r="P215" s="33" t="str">
        <f>IF($F215="J-Mups",VLOOKUP($A215,佐川入庫用!A:H,6,0),"")</f>
        <v/>
      </c>
      <c r="Q215" s="33" t="str">
        <f t="shared" si="28"/>
        <v/>
      </c>
      <c r="R215" s="21" t="str">
        <f>IF($F215="J-Mups",VLOOKUP($A215,佐川入庫用!A:I,9,0),"")</f>
        <v/>
      </c>
    </row>
    <row r="216" spans="10:18">
      <c r="J216" s="44" t="str">
        <f t="shared" si="24"/>
        <v/>
      </c>
      <c r="K216" s="33" t="str">
        <f t="shared" si="25"/>
        <v/>
      </c>
      <c r="L216" s="33" t="str">
        <f t="shared" si="26"/>
        <v/>
      </c>
      <c r="M216" s="33" t="str">
        <f t="shared" si="29"/>
        <v/>
      </c>
      <c r="N216" s="33" t="str">
        <f>IF($F216="J-Mups",VLOOKUP($B216,アルファベット!B:C,2,0),"")</f>
        <v/>
      </c>
      <c r="O216" s="33" t="str">
        <f t="shared" si="27"/>
        <v/>
      </c>
      <c r="P216" s="33" t="str">
        <f>IF($F216="J-Mups",VLOOKUP($A216,佐川入庫用!A:H,6,0),"")</f>
        <v/>
      </c>
      <c r="Q216" s="33" t="str">
        <f t="shared" si="28"/>
        <v/>
      </c>
      <c r="R216" s="21" t="str">
        <f>IF($F216="J-Mups",VLOOKUP($A216,佐川入庫用!A:I,9,0),"")</f>
        <v/>
      </c>
    </row>
    <row r="217" spans="10:18">
      <c r="J217" s="44" t="str">
        <f t="shared" si="24"/>
        <v/>
      </c>
      <c r="K217" s="33" t="str">
        <f t="shared" si="25"/>
        <v/>
      </c>
      <c r="L217" s="33" t="str">
        <f t="shared" si="26"/>
        <v/>
      </c>
      <c r="M217" s="33" t="str">
        <f t="shared" si="29"/>
        <v/>
      </c>
      <c r="N217" s="33" t="str">
        <f>IF($F217="J-Mups",VLOOKUP($B217,アルファベット!B:C,2,0),"")</f>
        <v/>
      </c>
      <c r="O217" s="33" t="str">
        <f t="shared" si="27"/>
        <v/>
      </c>
      <c r="P217" s="33" t="str">
        <f>IF($F217="J-Mups",VLOOKUP($A217,佐川入庫用!A:H,6,0),"")</f>
        <v/>
      </c>
      <c r="Q217" s="33" t="str">
        <f t="shared" si="28"/>
        <v/>
      </c>
      <c r="R217" s="21" t="str">
        <f>IF($F217="J-Mups",VLOOKUP($A217,佐川入庫用!A:I,9,0),"")</f>
        <v/>
      </c>
    </row>
    <row r="218" spans="10:18">
      <c r="J218" s="44" t="str">
        <f t="shared" si="24"/>
        <v/>
      </c>
      <c r="K218" s="33" t="str">
        <f t="shared" si="25"/>
        <v/>
      </c>
      <c r="L218" s="33" t="str">
        <f t="shared" si="26"/>
        <v/>
      </c>
      <c r="M218" s="33" t="str">
        <f t="shared" si="29"/>
        <v/>
      </c>
      <c r="N218" s="33" t="str">
        <f>IF($F218="J-Mups",VLOOKUP($B218,アルファベット!B:C,2,0),"")</f>
        <v/>
      </c>
      <c r="O218" s="33" t="str">
        <f t="shared" si="27"/>
        <v/>
      </c>
      <c r="P218" s="33" t="str">
        <f>IF($F218="J-Mups",VLOOKUP($A218,佐川入庫用!A:H,6,0),"")</f>
        <v/>
      </c>
      <c r="Q218" s="33" t="str">
        <f t="shared" si="28"/>
        <v/>
      </c>
      <c r="R218" s="21" t="str">
        <f>IF($F218="J-Mups",VLOOKUP($A218,佐川入庫用!A:I,9,0),"")</f>
        <v/>
      </c>
    </row>
    <row r="219" spans="10:18">
      <c r="J219" s="44" t="str">
        <f t="shared" si="24"/>
        <v/>
      </c>
      <c r="K219" s="33" t="str">
        <f t="shared" si="25"/>
        <v/>
      </c>
      <c r="L219" s="33" t="str">
        <f t="shared" si="26"/>
        <v/>
      </c>
      <c r="M219" s="33" t="str">
        <f t="shared" si="29"/>
        <v/>
      </c>
      <c r="N219" s="33" t="str">
        <f>IF($F219="J-Mups",VLOOKUP($B219,アルファベット!B:C,2,0),"")</f>
        <v/>
      </c>
      <c r="O219" s="33" t="str">
        <f t="shared" si="27"/>
        <v/>
      </c>
      <c r="P219" s="33" t="str">
        <f>IF($F219="J-Mups",VLOOKUP($A219,佐川入庫用!A:H,6,0),"")</f>
        <v/>
      </c>
      <c r="Q219" s="33" t="str">
        <f t="shared" si="28"/>
        <v/>
      </c>
      <c r="R219" s="21" t="str">
        <f>IF($F219="J-Mups",VLOOKUP($A219,佐川入庫用!A:I,9,0),"")</f>
        <v/>
      </c>
    </row>
    <row r="220" spans="10:18">
      <c r="J220" s="44" t="str">
        <f t="shared" si="24"/>
        <v/>
      </c>
      <c r="K220" s="33" t="str">
        <f t="shared" si="25"/>
        <v/>
      </c>
      <c r="L220" s="33" t="str">
        <f t="shared" si="26"/>
        <v/>
      </c>
      <c r="M220" s="33" t="str">
        <f t="shared" si="29"/>
        <v/>
      </c>
      <c r="N220" s="33" t="str">
        <f>IF($F220="J-Mups",VLOOKUP($B220,アルファベット!B:C,2,0),"")</f>
        <v/>
      </c>
      <c r="O220" s="33" t="str">
        <f t="shared" si="27"/>
        <v/>
      </c>
      <c r="P220" s="33" t="str">
        <f>IF($F220="J-Mups",VLOOKUP($A220,佐川入庫用!A:H,6,0),"")</f>
        <v/>
      </c>
      <c r="Q220" s="33" t="str">
        <f t="shared" si="28"/>
        <v/>
      </c>
      <c r="R220" s="21" t="str">
        <f>IF($F220="J-Mups",VLOOKUP($A220,佐川入庫用!A:I,9,0),"")</f>
        <v/>
      </c>
    </row>
    <row r="221" spans="10:18">
      <c r="J221" s="44" t="str">
        <f t="shared" si="24"/>
        <v/>
      </c>
      <c r="K221" s="33" t="str">
        <f t="shared" si="25"/>
        <v/>
      </c>
      <c r="L221" s="33" t="str">
        <f t="shared" si="26"/>
        <v/>
      </c>
      <c r="M221" s="33" t="str">
        <f t="shared" si="29"/>
        <v/>
      </c>
      <c r="N221" s="33" t="str">
        <f>IF($F221="J-Mups",VLOOKUP($B221,アルファベット!B:C,2,0),"")</f>
        <v/>
      </c>
      <c r="O221" s="33" t="str">
        <f t="shared" si="27"/>
        <v/>
      </c>
      <c r="P221" s="33" t="str">
        <f>IF($F221="J-Mups",VLOOKUP($A221,佐川入庫用!A:H,6,0),"")</f>
        <v/>
      </c>
      <c r="Q221" s="33" t="str">
        <f t="shared" si="28"/>
        <v/>
      </c>
      <c r="R221" s="21" t="str">
        <f>IF($F221="J-Mups",VLOOKUP($A221,佐川入庫用!A:I,9,0),"")</f>
        <v/>
      </c>
    </row>
    <row r="222" spans="10:18">
      <c r="J222" s="44" t="str">
        <f t="shared" si="24"/>
        <v/>
      </c>
      <c r="K222" s="33" t="str">
        <f t="shared" si="25"/>
        <v/>
      </c>
      <c r="L222" s="33" t="str">
        <f t="shared" si="26"/>
        <v/>
      </c>
      <c r="M222" s="33" t="str">
        <f t="shared" si="29"/>
        <v/>
      </c>
      <c r="N222" s="33" t="str">
        <f>IF($F222="J-Mups",VLOOKUP($B222,アルファベット!B:C,2,0),"")</f>
        <v/>
      </c>
      <c r="O222" s="33" t="str">
        <f t="shared" si="27"/>
        <v/>
      </c>
      <c r="P222" s="33" t="str">
        <f>IF($F222="J-Mups",VLOOKUP($A222,佐川入庫用!A:H,6,0),"")</f>
        <v/>
      </c>
      <c r="Q222" s="33" t="str">
        <f t="shared" si="28"/>
        <v/>
      </c>
      <c r="R222" s="21" t="str">
        <f>IF($F222="J-Mups",VLOOKUP($A222,佐川入庫用!A:I,9,0),"")</f>
        <v/>
      </c>
    </row>
    <row r="223" spans="10:18">
      <c r="J223" s="44" t="str">
        <f t="shared" si="24"/>
        <v/>
      </c>
      <c r="K223" s="33" t="str">
        <f t="shared" si="25"/>
        <v/>
      </c>
      <c r="L223" s="33" t="str">
        <f t="shared" si="26"/>
        <v/>
      </c>
      <c r="M223" s="33" t="str">
        <f t="shared" si="29"/>
        <v/>
      </c>
      <c r="N223" s="33" t="str">
        <f>IF($F223="J-Mups",VLOOKUP($B223,アルファベット!B:C,2,0),"")</f>
        <v/>
      </c>
      <c r="O223" s="33" t="str">
        <f t="shared" si="27"/>
        <v/>
      </c>
      <c r="P223" s="33" t="str">
        <f>IF($F223="J-Mups",VLOOKUP($A223,佐川入庫用!A:H,6,0),"")</f>
        <v/>
      </c>
      <c r="Q223" s="33" t="str">
        <f t="shared" si="28"/>
        <v/>
      </c>
      <c r="R223" s="21" t="str">
        <f>IF($F223="J-Mups",VLOOKUP($A223,佐川入庫用!A:I,9,0),"")</f>
        <v/>
      </c>
    </row>
    <row r="224" spans="10:18">
      <c r="J224" s="44" t="str">
        <f t="shared" si="24"/>
        <v/>
      </c>
      <c r="K224" s="33" t="str">
        <f t="shared" si="25"/>
        <v/>
      </c>
      <c r="L224" s="33" t="str">
        <f t="shared" si="26"/>
        <v/>
      </c>
      <c r="M224" s="33" t="str">
        <f t="shared" si="29"/>
        <v/>
      </c>
      <c r="N224" s="33" t="str">
        <f>IF($F224="J-Mups",VLOOKUP($B224,アルファベット!B:C,2,0),"")</f>
        <v/>
      </c>
      <c r="O224" s="33" t="str">
        <f t="shared" si="27"/>
        <v/>
      </c>
      <c r="P224" s="33" t="str">
        <f>IF($F224="J-Mups",VLOOKUP($A224,佐川入庫用!A:H,6,0),"")</f>
        <v/>
      </c>
      <c r="Q224" s="33" t="str">
        <f t="shared" si="28"/>
        <v/>
      </c>
      <c r="R224" s="21" t="str">
        <f>IF($F224="J-Mups",VLOOKUP($A224,佐川入庫用!A:I,9,0),"")</f>
        <v/>
      </c>
    </row>
    <row r="225" spans="10:18">
      <c r="J225" s="44" t="str">
        <f t="shared" si="24"/>
        <v/>
      </c>
      <c r="K225" s="33" t="str">
        <f t="shared" si="25"/>
        <v/>
      </c>
      <c r="L225" s="33" t="str">
        <f t="shared" si="26"/>
        <v/>
      </c>
      <c r="M225" s="33" t="str">
        <f t="shared" si="29"/>
        <v/>
      </c>
      <c r="N225" s="33" t="str">
        <f>IF($F225="J-Mups",VLOOKUP($B225,アルファベット!B:C,2,0),"")</f>
        <v/>
      </c>
      <c r="O225" s="33" t="str">
        <f t="shared" si="27"/>
        <v/>
      </c>
      <c r="P225" s="33" t="str">
        <f>IF($F225="J-Mups",VLOOKUP($A225,佐川入庫用!A:H,6,0),"")</f>
        <v/>
      </c>
      <c r="Q225" s="33" t="str">
        <f t="shared" si="28"/>
        <v/>
      </c>
      <c r="R225" s="21" t="str">
        <f>IF($F225="J-Mups",VLOOKUP($A225,佐川入庫用!A:I,9,0),"")</f>
        <v/>
      </c>
    </row>
    <row r="226" spans="10:18">
      <c r="J226" s="44" t="str">
        <f t="shared" si="24"/>
        <v/>
      </c>
      <c r="K226" s="33" t="str">
        <f t="shared" si="25"/>
        <v/>
      </c>
      <c r="L226" s="33" t="str">
        <f t="shared" si="26"/>
        <v/>
      </c>
      <c r="M226" s="33" t="str">
        <f t="shared" si="29"/>
        <v/>
      </c>
      <c r="N226" s="33" t="str">
        <f>IF($F226="J-Mups",VLOOKUP($B226,アルファベット!B:C,2,0),"")</f>
        <v/>
      </c>
      <c r="O226" s="33" t="str">
        <f t="shared" si="27"/>
        <v/>
      </c>
      <c r="P226" s="33" t="str">
        <f>IF($F226="J-Mups",VLOOKUP($A226,佐川入庫用!A:H,6,0),"")</f>
        <v/>
      </c>
      <c r="Q226" s="33" t="str">
        <f t="shared" si="28"/>
        <v/>
      </c>
      <c r="R226" s="21" t="str">
        <f>IF($F226="J-Mups",VLOOKUP($A226,佐川入庫用!A:I,9,0),"")</f>
        <v/>
      </c>
    </row>
    <row r="227" spans="10:18">
      <c r="J227" s="44" t="str">
        <f t="shared" si="24"/>
        <v/>
      </c>
      <c r="K227" s="33" t="str">
        <f t="shared" si="25"/>
        <v/>
      </c>
      <c r="L227" s="33" t="str">
        <f t="shared" si="26"/>
        <v/>
      </c>
      <c r="M227" s="33" t="str">
        <f t="shared" si="29"/>
        <v/>
      </c>
      <c r="N227" s="33" t="str">
        <f>IF($F227="J-Mups",VLOOKUP($B227,アルファベット!B:C,2,0),"")</f>
        <v/>
      </c>
      <c r="O227" s="33" t="str">
        <f t="shared" si="27"/>
        <v/>
      </c>
      <c r="P227" s="33" t="str">
        <f>IF($F227="J-Mups",VLOOKUP($A227,佐川入庫用!A:H,6,0),"")</f>
        <v/>
      </c>
      <c r="Q227" s="33" t="str">
        <f t="shared" si="28"/>
        <v/>
      </c>
      <c r="R227" s="21" t="str">
        <f>IF($F227="J-Mups",VLOOKUP($A227,佐川入庫用!A:I,9,0),"")</f>
        <v/>
      </c>
    </row>
    <row r="228" spans="10:18">
      <c r="J228" s="44" t="str">
        <f t="shared" si="24"/>
        <v/>
      </c>
      <c r="K228" s="33" t="str">
        <f t="shared" si="25"/>
        <v/>
      </c>
      <c r="L228" s="33" t="str">
        <f t="shared" si="26"/>
        <v/>
      </c>
      <c r="M228" s="33" t="str">
        <f t="shared" si="29"/>
        <v/>
      </c>
      <c r="N228" s="33" t="str">
        <f>IF($F228="J-Mups",VLOOKUP($B228,アルファベット!B:C,2,0),"")</f>
        <v/>
      </c>
      <c r="O228" s="33" t="str">
        <f t="shared" si="27"/>
        <v/>
      </c>
      <c r="P228" s="33" t="str">
        <f>IF($F228="J-Mups",VLOOKUP($A228,佐川入庫用!A:H,6,0),"")</f>
        <v/>
      </c>
      <c r="Q228" s="33" t="str">
        <f t="shared" si="28"/>
        <v/>
      </c>
      <c r="R228" s="21" t="str">
        <f>IF($F228="J-Mups",VLOOKUP($A228,佐川入庫用!A:I,9,0),"")</f>
        <v/>
      </c>
    </row>
    <row r="229" spans="10:18">
      <c r="J229" s="44" t="str">
        <f t="shared" si="24"/>
        <v/>
      </c>
      <c r="K229" s="33" t="str">
        <f t="shared" si="25"/>
        <v/>
      </c>
      <c r="L229" s="33" t="str">
        <f t="shared" si="26"/>
        <v/>
      </c>
      <c r="M229" s="33" t="str">
        <f t="shared" si="29"/>
        <v/>
      </c>
      <c r="N229" s="33" t="str">
        <f>IF($F229="J-Mups",VLOOKUP($B229,アルファベット!B:C,2,0),"")</f>
        <v/>
      </c>
      <c r="O229" s="33" t="str">
        <f t="shared" si="27"/>
        <v/>
      </c>
      <c r="P229" s="33" t="str">
        <f>IF($F229="J-Mups",VLOOKUP($A229,佐川入庫用!A:H,6,0),"")</f>
        <v/>
      </c>
      <c r="Q229" s="33" t="str">
        <f t="shared" si="28"/>
        <v/>
      </c>
      <c r="R229" s="21" t="str">
        <f>IF($F229="J-Mups",VLOOKUP($A229,佐川入庫用!A:I,9,0),"")</f>
        <v/>
      </c>
    </row>
    <row r="230" spans="10:18">
      <c r="J230" s="44" t="str">
        <f t="shared" si="24"/>
        <v/>
      </c>
      <c r="K230" s="33" t="str">
        <f t="shared" si="25"/>
        <v/>
      </c>
      <c r="L230" s="33" t="str">
        <f t="shared" si="26"/>
        <v/>
      </c>
      <c r="M230" s="33" t="str">
        <f t="shared" si="29"/>
        <v/>
      </c>
      <c r="N230" s="33" t="str">
        <f>IF($F230="J-Mups",VLOOKUP($B230,アルファベット!B:C,2,0),"")</f>
        <v/>
      </c>
      <c r="O230" s="33" t="str">
        <f t="shared" si="27"/>
        <v/>
      </c>
      <c r="P230" s="33" t="str">
        <f>IF($F230="J-Mups",VLOOKUP($A230,佐川入庫用!A:H,6,0),"")</f>
        <v/>
      </c>
      <c r="Q230" s="33" t="str">
        <f t="shared" si="28"/>
        <v/>
      </c>
      <c r="R230" s="21" t="str">
        <f>IF($F230="J-Mups",VLOOKUP($A230,佐川入庫用!A:I,9,0),"")</f>
        <v/>
      </c>
    </row>
    <row r="231" spans="10:18">
      <c r="J231" s="44" t="str">
        <f t="shared" si="24"/>
        <v/>
      </c>
      <c r="K231" s="33" t="str">
        <f t="shared" si="25"/>
        <v/>
      </c>
      <c r="L231" s="33" t="str">
        <f t="shared" si="26"/>
        <v/>
      </c>
      <c r="M231" s="33" t="str">
        <f t="shared" si="29"/>
        <v/>
      </c>
      <c r="N231" s="33" t="str">
        <f>IF($F231="J-Mups",VLOOKUP($B231,アルファベット!B:C,2,0),"")</f>
        <v/>
      </c>
      <c r="O231" s="33" t="str">
        <f t="shared" si="27"/>
        <v/>
      </c>
      <c r="P231" s="33" t="str">
        <f>IF($F231="J-Mups",VLOOKUP($A231,佐川入庫用!A:H,6,0),"")</f>
        <v/>
      </c>
      <c r="Q231" s="33" t="str">
        <f t="shared" si="28"/>
        <v/>
      </c>
      <c r="R231" s="21" t="str">
        <f>IF($F231="J-Mups",VLOOKUP($A231,佐川入庫用!A:I,9,0),"")</f>
        <v/>
      </c>
    </row>
    <row r="232" spans="10:18">
      <c r="J232" s="44" t="str">
        <f t="shared" si="24"/>
        <v/>
      </c>
      <c r="K232" s="33" t="str">
        <f t="shared" si="25"/>
        <v/>
      </c>
      <c r="L232" s="33" t="str">
        <f t="shared" si="26"/>
        <v/>
      </c>
      <c r="M232" s="33" t="str">
        <f t="shared" si="29"/>
        <v/>
      </c>
      <c r="N232" s="33" t="str">
        <f>IF($F232="J-Mups",VLOOKUP($B232,アルファベット!B:C,2,0),"")</f>
        <v/>
      </c>
      <c r="O232" s="33" t="str">
        <f t="shared" si="27"/>
        <v/>
      </c>
      <c r="P232" s="33" t="str">
        <f>IF($F232="J-Mups",VLOOKUP($A232,佐川入庫用!A:H,6,0),"")</f>
        <v/>
      </c>
      <c r="Q232" s="33" t="str">
        <f t="shared" si="28"/>
        <v/>
      </c>
      <c r="R232" s="21" t="str">
        <f>IF($F232="J-Mups",VLOOKUP($A232,佐川入庫用!A:I,9,0),"")</f>
        <v/>
      </c>
    </row>
    <row r="233" spans="10:18">
      <c r="J233" s="44" t="str">
        <f t="shared" si="24"/>
        <v/>
      </c>
      <c r="K233" s="33" t="str">
        <f t="shared" si="25"/>
        <v/>
      </c>
      <c r="L233" s="33" t="str">
        <f t="shared" si="26"/>
        <v/>
      </c>
      <c r="M233" s="33" t="str">
        <f t="shared" si="29"/>
        <v/>
      </c>
      <c r="N233" s="33" t="str">
        <f>IF($F233="J-Mups",VLOOKUP($B233,アルファベット!B:C,2,0),"")</f>
        <v/>
      </c>
      <c r="O233" s="33" t="str">
        <f t="shared" si="27"/>
        <v/>
      </c>
      <c r="P233" s="33" t="str">
        <f>IF($F233="J-Mups",VLOOKUP($A233,佐川入庫用!A:H,6,0),"")</f>
        <v/>
      </c>
      <c r="Q233" s="33" t="str">
        <f t="shared" si="28"/>
        <v/>
      </c>
      <c r="R233" s="21" t="str">
        <f>IF($F233="J-Mups",VLOOKUP($A233,佐川入庫用!A:I,9,0),"")</f>
        <v/>
      </c>
    </row>
    <row r="234" spans="10:18">
      <c r="J234" s="44" t="str">
        <f t="shared" si="24"/>
        <v/>
      </c>
      <c r="K234" s="33" t="str">
        <f t="shared" si="25"/>
        <v/>
      </c>
      <c r="L234" s="33" t="str">
        <f t="shared" si="26"/>
        <v/>
      </c>
      <c r="M234" s="33" t="str">
        <f t="shared" si="29"/>
        <v/>
      </c>
      <c r="N234" s="33" t="str">
        <f>IF($F234="J-Mups",VLOOKUP($B234,アルファベット!B:C,2,0),"")</f>
        <v/>
      </c>
      <c r="O234" s="33" t="str">
        <f t="shared" si="27"/>
        <v/>
      </c>
      <c r="P234" s="33" t="str">
        <f>IF($F234="J-Mups",VLOOKUP($A234,佐川入庫用!A:H,6,0),"")</f>
        <v/>
      </c>
      <c r="Q234" s="33" t="str">
        <f t="shared" si="28"/>
        <v/>
      </c>
      <c r="R234" s="21" t="str">
        <f>IF($F234="J-Mups",VLOOKUP($A234,佐川入庫用!A:I,9,0),"")</f>
        <v/>
      </c>
    </row>
    <row r="235" spans="10:18">
      <c r="J235" s="44" t="str">
        <f t="shared" si="24"/>
        <v/>
      </c>
      <c r="K235" s="33" t="str">
        <f t="shared" si="25"/>
        <v/>
      </c>
      <c r="L235" s="33" t="str">
        <f t="shared" si="26"/>
        <v/>
      </c>
      <c r="M235" s="33" t="str">
        <f t="shared" si="29"/>
        <v/>
      </c>
      <c r="N235" s="33" t="str">
        <f>IF($F235="J-Mups",VLOOKUP($B235,アルファベット!B:C,2,0),"")</f>
        <v/>
      </c>
      <c r="O235" s="33" t="str">
        <f t="shared" si="27"/>
        <v/>
      </c>
      <c r="P235" s="33" t="str">
        <f>IF($F235="J-Mups",VLOOKUP($A235,佐川入庫用!A:H,6,0),"")</f>
        <v/>
      </c>
      <c r="Q235" s="33" t="str">
        <f t="shared" si="28"/>
        <v/>
      </c>
      <c r="R235" s="21" t="str">
        <f>IF($F235="J-Mups",VLOOKUP($A235,佐川入庫用!A:I,9,0),"")</f>
        <v/>
      </c>
    </row>
    <row r="236" spans="10:18">
      <c r="J236" s="44" t="str">
        <f t="shared" si="24"/>
        <v/>
      </c>
      <c r="K236" s="33" t="str">
        <f t="shared" si="25"/>
        <v/>
      </c>
      <c r="L236" s="33" t="str">
        <f t="shared" si="26"/>
        <v/>
      </c>
      <c r="M236" s="33" t="str">
        <f t="shared" si="29"/>
        <v/>
      </c>
      <c r="N236" s="33" t="str">
        <f>IF($F236="J-Mups",VLOOKUP($B236,アルファベット!B:C,2,0),"")</f>
        <v/>
      </c>
      <c r="O236" s="33" t="str">
        <f t="shared" si="27"/>
        <v/>
      </c>
      <c r="P236" s="33" t="str">
        <f>IF($F236="J-Mups",VLOOKUP($A236,佐川入庫用!A:H,6,0),"")</f>
        <v/>
      </c>
      <c r="Q236" s="33" t="str">
        <f t="shared" si="28"/>
        <v/>
      </c>
      <c r="R236" s="21" t="str">
        <f>IF($F236="J-Mups",VLOOKUP($A236,佐川入庫用!A:I,9,0),"")</f>
        <v/>
      </c>
    </row>
    <row r="237" spans="10:18">
      <c r="J237" s="44" t="str">
        <f t="shared" si="24"/>
        <v/>
      </c>
      <c r="K237" s="33" t="str">
        <f t="shared" si="25"/>
        <v/>
      </c>
      <c r="L237" s="33" t="str">
        <f t="shared" si="26"/>
        <v/>
      </c>
      <c r="M237" s="33" t="str">
        <f t="shared" si="29"/>
        <v/>
      </c>
      <c r="N237" s="33" t="str">
        <f>IF($F237="J-Mups",VLOOKUP($B237,アルファベット!B:C,2,0),"")</f>
        <v/>
      </c>
      <c r="O237" s="33" t="str">
        <f t="shared" si="27"/>
        <v/>
      </c>
      <c r="P237" s="33" t="str">
        <f>IF($F237="J-Mups",VLOOKUP($A237,佐川入庫用!A:H,6,0),"")</f>
        <v/>
      </c>
      <c r="Q237" s="33" t="str">
        <f t="shared" si="28"/>
        <v/>
      </c>
      <c r="R237" s="21" t="str">
        <f>IF($F237="J-Mups",VLOOKUP($A237,佐川入庫用!A:I,9,0),"")</f>
        <v/>
      </c>
    </row>
    <row r="238" spans="10:18">
      <c r="J238" s="44" t="str">
        <f t="shared" si="24"/>
        <v/>
      </c>
      <c r="K238" s="33" t="str">
        <f t="shared" si="25"/>
        <v/>
      </c>
      <c r="L238" s="33" t="str">
        <f t="shared" si="26"/>
        <v/>
      </c>
      <c r="M238" s="33" t="str">
        <f t="shared" si="29"/>
        <v/>
      </c>
      <c r="N238" s="33" t="str">
        <f>IF($F238="J-Mups",VLOOKUP($B238,アルファベット!B:C,2,0),"")</f>
        <v/>
      </c>
      <c r="O238" s="33" t="str">
        <f t="shared" si="27"/>
        <v/>
      </c>
      <c r="P238" s="33" t="str">
        <f>IF($F238="J-Mups",VLOOKUP($A238,佐川入庫用!A:H,6,0),"")</f>
        <v/>
      </c>
      <c r="Q238" s="33" t="str">
        <f t="shared" si="28"/>
        <v/>
      </c>
      <c r="R238" s="21" t="str">
        <f>IF($F238="J-Mups",VLOOKUP($A238,佐川入庫用!A:I,9,0),"")</f>
        <v/>
      </c>
    </row>
    <row r="239" spans="10:18">
      <c r="J239" s="44" t="str">
        <f t="shared" si="24"/>
        <v/>
      </c>
      <c r="K239" s="33" t="str">
        <f t="shared" si="25"/>
        <v/>
      </c>
      <c r="L239" s="33" t="str">
        <f t="shared" si="26"/>
        <v/>
      </c>
      <c r="M239" s="33" t="str">
        <f t="shared" si="29"/>
        <v/>
      </c>
      <c r="N239" s="33" t="str">
        <f>IF($F239="J-Mups",VLOOKUP($B239,アルファベット!B:C,2,0),"")</f>
        <v/>
      </c>
      <c r="O239" s="33" t="str">
        <f t="shared" si="27"/>
        <v/>
      </c>
      <c r="P239" s="33" t="str">
        <f>IF($F239="J-Mups",VLOOKUP($A239,佐川入庫用!A:H,6,0),"")</f>
        <v/>
      </c>
      <c r="Q239" s="33" t="str">
        <f t="shared" si="28"/>
        <v/>
      </c>
      <c r="R239" s="21" t="str">
        <f>IF($F239="J-Mups",VLOOKUP($A239,佐川入庫用!A:I,9,0),"")</f>
        <v/>
      </c>
    </row>
    <row r="240" spans="10:18">
      <c r="J240" s="44" t="str">
        <f t="shared" si="24"/>
        <v/>
      </c>
      <c r="K240" s="33" t="str">
        <f t="shared" si="25"/>
        <v/>
      </c>
      <c r="L240" s="33" t="str">
        <f t="shared" si="26"/>
        <v/>
      </c>
      <c r="M240" s="33" t="str">
        <f t="shared" si="29"/>
        <v/>
      </c>
      <c r="N240" s="33" t="str">
        <f>IF($F240="J-Mups",VLOOKUP($B240,アルファベット!B:C,2,0),"")</f>
        <v/>
      </c>
      <c r="O240" s="33" t="str">
        <f t="shared" si="27"/>
        <v/>
      </c>
      <c r="P240" s="33" t="str">
        <f>IF($F240="J-Mups",VLOOKUP($A240,佐川入庫用!A:H,6,0),"")</f>
        <v/>
      </c>
      <c r="Q240" s="33" t="str">
        <f t="shared" si="28"/>
        <v/>
      </c>
      <c r="R240" s="21" t="str">
        <f>IF($F240="J-Mups",VLOOKUP($A240,佐川入庫用!A:I,9,0),"")</f>
        <v/>
      </c>
    </row>
    <row r="241" spans="10:18">
      <c r="J241" s="44" t="str">
        <f t="shared" si="24"/>
        <v/>
      </c>
      <c r="K241" s="33" t="str">
        <f t="shared" si="25"/>
        <v/>
      </c>
      <c r="L241" s="33" t="str">
        <f t="shared" si="26"/>
        <v/>
      </c>
      <c r="M241" s="33" t="str">
        <f t="shared" si="29"/>
        <v/>
      </c>
      <c r="N241" s="33" t="str">
        <f>IF($F241="J-Mups",VLOOKUP($B241,アルファベット!B:C,2,0),"")</f>
        <v/>
      </c>
      <c r="O241" s="33" t="str">
        <f t="shared" si="27"/>
        <v/>
      </c>
      <c r="P241" s="33" t="str">
        <f>IF($F241="J-Mups",VLOOKUP($A241,佐川入庫用!A:H,6,0),"")</f>
        <v/>
      </c>
      <c r="Q241" s="33" t="str">
        <f t="shared" si="28"/>
        <v/>
      </c>
      <c r="R241" s="21" t="str">
        <f>IF($F241="J-Mups",VLOOKUP($A241,佐川入庫用!A:I,9,0),"")</f>
        <v/>
      </c>
    </row>
    <row r="242" spans="10:18">
      <c r="J242" s="44" t="str">
        <f t="shared" si="24"/>
        <v/>
      </c>
      <c r="K242" s="33" t="str">
        <f t="shared" si="25"/>
        <v/>
      </c>
      <c r="L242" s="33" t="str">
        <f t="shared" si="26"/>
        <v/>
      </c>
      <c r="M242" s="33" t="str">
        <f t="shared" si="29"/>
        <v/>
      </c>
      <c r="N242" s="33" t="str">
        <f>IF($F242="J-Mups",VLOOKUP($B242,アルファベット!B:C,2,0),"")</f>
        <v/>
      </c>
      <c r="O242" s="33" t="str">
        <f t="shared" si="27"/>
        <v/>
      </c>
      <c r="P242" s="33" t="str">
        <f>IF($F242="J-Mups",VLOOKUP($A242,佐川入庫用!A:H,6,0),"")</f>
        <v/>
      </c>
      <c r="Q242" s="33" t="str">
        <f t="shared" si="28"/>
        <v/>
      </c>
      <c r="R242" s="21" t="str">
        <f>IF($F242="J-Mups",VLOOKUP($A242,佐川入庫用!A:I,9,0),"")</f>
        <v/>
      </c>
    </row>
    <row r="243" spans="10:18">
      <c r="J243" s="44" t="str">
        <f t="shared" si="24"/>
        <v/>
      </c>
      <c r="K243" s="33" t="str">
        <f t="shared" si="25"/>
        <v/>
      </c>
      <c r="L243" s="33" t="str">
        <f t="shared" si="26"/>
        <v/>
      </c>
      <c r="M243" s="33" t="str">
        <f t="shared" si="29"/>
        <v/>
      </c>
      <c r="N243" s="33" t="str">
        <f>IF($F243="J-Mups",VLOOKUP($B243,アルファベット!B:C,2,0),"")</f>
        <v/>
      </c>
      <c r="O243" s="33" t="str">
        <f t="shared" si="27"/>
        <v/>
      </c>
      <c r="P243" s="33" t="str">
        <f>IF($F243="J-Mups",VLOOKUP($A243,佐川入庫用!A:H,6,0),"")</f>
        <v/>
      </c>
      <c r="Q243" s="33" t="str">
        <f t="shared" si="28"/>
        <v/>
      </c>
      <c r="R243" s="21" t="str">
        <f>IF($F243="J-Mups",VLOOKUP($A243,佐川入庫用!A:I,9,0),"")</f>
        <v/>
      </c>
    </row>
    <row r="244" spans="10:18">
      <c r="J244" s="44" t="str">
        <f t="shared" si="24"/>
        <v/>
      </c>
      <c r="K244" s="33" t="str">
        <f t="shared" si="25"/>
        <v/>
      </c>
      <c r="L244" s="33" t="str">
        <f t="shared" si="26"/>
        <v/>
      </c>
      <c r="M244" s="33" t="str">
        <f t="shared" si="29"/>
        <v/>
      </c>
      <c r="N244" s="33" t="str">
        <f>IF($F244="J-Mups",VLOOKUP($B244,アルファベット!B:C,2,0),"")</f>
        <v/>
      </c>
      <c r="O244" s="33" t="str">
        <f t="shared" si="27"/>
        <v/>
      </c>
      <c r="P244" s="33" t="str">
        <f>IF($F244="J-Mups",VLOOKUP($A244,佐川入庫用!A:H,6,0),"")</f>
        <v/>
      </c>
      <c r="Q244" s="33" t="str">
        <f t="shared" si="28"/>
        <v/>
      </c>
      <c r="R244" s="21" t="str">
        <f>IF($F244="J-Mups",VLOOKUP($A244,佐川入庫用!A:I,9,0),"")</f>
        <v/>
      </c>
    </row>
    <row r="245" spans="10:18">
      <c r="J245" s="44" t="str">
        <f t="shared" si="24"/>
        <v/>
      </c>
      <c r="K245" s="33" t="str">
        <f t="shared" si="25"/>
        <v/>
      </c>
      <c r="L245" s="33" t="str">
        <f t="shared" si="26"/>
        <v/>
      </c>
      <c r="M245" s="33" t="str">
        <f t="shared" si="29"/>
        <v/>
      </c>
      <c r="N245" s="33" t="str">
        <f>IF($F245="J-Mups",VLOOKUP($B245,アルファベット!B:C,2,0),"")</f>
        <v/>
      </c>
      <c r="O245" s="33" t="str">
        <f t="shared" si="27"/>
        <v/>
      </c>
      <c r="P245" s="33" t="str">
        <f>IF($F245="J-Mups",VLOOKUP($A245,佐川入庫用!A:H,6,0),"")</f>
        <v/>
      </c>
      <c r="Q245" s="33" t="str">
        <f t="shared" si="28"/>
        <v/>
      </c>
      <c r="R245" s="21" t="str">
        <f>IF($F245="J-Mups",VLOOKUP($A245,佐川入庫用!A:I,9,0),"")</f>
        <v/>
      </c>
    </row>
    <row r="246" spans="10:18">
      <c r="J246" s="44" t="str">
        <f t="shared" si="24"/>
        <v/>
      </c>
      <c r="K246" s="33" t="str">
        <f t="shared" si="25"/>
        <v/>
      </c>
      <c r="L246" s="33" t="str">
        <f t="shared" si="26"/>
        <v/>
      </c>
      <c r="M246" s="33" t="str">
        <f t="shared" si="29"/>
        <v/>
      </c>
      <c r="N246" s="33" t="str">
        <f>IF($F246="J-Mups",VLOOKUP($B246,アルファベット!B:C,2,0),"")</f>
        <v/>
      </c>
      <c r="O246" s="33" t="str">
        <f t="shared" si="27"/>
        <v/>
      </c>
      <c r="P246" s="33" t="str">
        <f>IF($F246="J-Mups",VLOOKUP($A246,佐川入庫用!A:H,6,0),"")</f>
        <v/>
      </c>
      <c r="Q246" s="33" t="str">
        <f t="shared" si="28"/>
        <v/>
      </c>
      <c r="R246" s="21" t="str">
        <f>IF($F246="J-Mups",VLOOKUP($A246,佐川入庫用!A:I,9,0),"")</f>
        <v/>
      </c>
    </row>
    <row r="247" spans="10:18">
      <c r="J247" s="44" t="str">
        <f t="shared" si="24"/>
        <v/>
      </c>
      <c r="K247" s="33" t="str">
        <f t="shared" si="25"/>
        <v/>
      </c>
      <c r="L247" s="33" t="str">
        <f t="shared" si="26"/>
        <v/>
      </c>
      <c r="M247" s="33" t="str">
        <f t="shared" si="29"/>
        <v/>
      </c>
      <c r="N247" s="33" t="str">
        <f>IF($F247="J-Mups",VLOOKUP($B247,アルファベット!B:C,2,0),"")</f>
        <v/>
      </c>
      <c r="O247" s="33" t="str">
        <f t="shared" si="27"/>
        <v/>
      </c>
      <c r="P247" s="33" t="str">
        <f>IF($F247="J-Mups",VLOOKUP($A247,佐川入庫用!A:H,6,0),"")</f>
        <v/>
      </c>
      <c r="Q247" s="33" t="str">
        <f t="shared" si="28"/>
        <v/>
      </c>
      <c r="R247" s="21" t="str">
        <f>IF($F247="J-Mups",VLOOKUP($A247,佐川入庫用!A:I,9,0),"")</f>
        <v/>
      </c>
    </row>
    <row r="248" spans="10:18">
      <c r="J248" s="44" t="str">
        <f t="shared" si="24"/>
        <v/>
      </c>
      <c r="K248" s="33" t="str">
        <f t="shared" si="25"/>
        <v/>
      </c>
      <c r="L248" s="33" t="str">
        <f t="shared" si="26"/>
        <v/>
      </c>
      <c r="M248" s="33" t="str">
        <f t="shared" si="29"/>
        <v/>
      </c>
      <c r="N248" s="33" t="str">
        <f>IF($F248="J-Mups",VLOOKUP($B248,アルファベット!B:C,2,0),"")</f>
        <v/>
      </c>
      <c r="O248" s="33" t="str">
        <f t="shared" si="27"/>
        <v/>
      </c>
      <c r="P248" s="33" t="str">
        <f>IF($F248="J-Mups",VLOOKUP($A248,佐川入庫用!A:H,6,0),"")</f>
        <v/>
      </c>
      <c r="Q248" s="33" t="str">
        <f t="shared" si="28"/>
        <v/>
      </c>
      <c r="R248" s="21" t="str">
        <f>IF($F248="J-Mups",VLOOKUP($A248,佐川入庫用!A:I,9,0),"")</f>
        <v/>
      </c>
    </row>
    <row r="249" spans="10:18">
      <c r="J249" s="44" t="str">
        <f t="shared" si="24"/>
        <v/>
      </c>
      <c r="K249" s="33" t="str">
        <f t="shared" si="25"/>
        <v/>
      </c>
      <c r="L249" s="33" t="str">
        <f t="shared" si="26"/>
        <v/>
      </c>
      <c r="M249" s="33" t="str">
        <f t="shared" si="29"/>
        <v/>
      </c>
      <c r="N249" s="33" t="str">
        <f>IF($F249="J-Mups",VLOOKUP($B249,アルファベット!B:C,2,0),"")</f>
        <v/>
      </c>
      <c r="O249" s="33" t="str">
        <f t="shared" si="27"/>
        <v/>
      </c>
      <c r="P249" s="33" t="str">
        <f>IF($F249="J-Mups",VLOOKUP($A249,佐川入庫用!A:H,6,0),"")</f>
        <v/>
      </c>
      <c r="Q249" s="33" t="str">
        <f t="shared" si="28"/>
        <v/>
      </c>
      <c r="R249" s="21" t="str">
        <f>IF($F249="J-Mups",VLOOKUP($A249,佐川入庫用!A:I,9,0),"")</f>
        <v/>
      </c>
    </row>
    <row r="250" spans="10:18">
      <c r="J250" s="44" t="str">
        <f t="shared" si="24"/>
        <v/>
      </c>
      <c r="K250" s="33" t="str">
        <f t="shared" si="25"/>
        <v/>
      </c>
      <c r="L250" s="33" t="str">
        <f t="shared" si="26"/>
        <v/>
      </c>
      <c r="M250" s="33" t="str">
        <f t="shared" si="29"/>
        <v/>
      </c>
      <c r="N250" s="33" t="str">
        <f>IF($F250="J-Mups",VLOOKUP($B250,アルファベット!B:C,2,0),"")</f>
        <v/>
      </c>
      <c r="O250" s="33" t="str">
        <f t="shared" si="27"/>
        <v/>
      </c>
      <c r="P250" s="33" t="str">
        <f>IF($F250="J-Mups",VLOOKUP($A250,佐川入庫用!A:H,6,0),"")</f>
        <v/>
      </c>
      <c r="Q250" s="33" t="str">
        <f t="shared" si="28"/>
        <v/>
      </c>
      <c r="R250" s="21" t="str">
        <f>IF($F250="J-Mups",VLOOKUP($A250,佐川入庫用!A:I,9,0),"")</f>
        <v/>
      </c>
    </row>
    <row r="251" spans="10:18">
      <c r="J251" s="44" t="str">
        <f t="shared" si="24"/>
        <v/>
      </c>
      <c r="K251" s="33" t="str">
        <f t="shared" si="25"/>
        <v/>
      </c>
      <c r="L251" s="33" t="str">
        <f t="shared" si="26"/>
        <v/>
      </c>
      <c r="M251" s="33" t="str">
        <f t="shared" si="29"/>
        <v/>
      </c>
      <c r="N251" s="33" t="str">
        <f>IF($F251="J-Mups",VLOOKUP($B251,アルファベット!B:C,2,0),"")</f>
        <v/>
      </c>
      <c r="O251" s="33" t="str">
        <f t="shared" si="27"/>
        <v/>
      </c>
      <c r="P251" s="33" t="str">
        <f>IF($F251="J-Mups",VLOOKUP($A251,佐川入庫用!A:H,6,0),"")</f>
        <v/>
      </c>
      <c r="Q251" s="33" t="str">
        <f t="shared" si="28"/>
        <v/>
      </c>
      <c r="R251" s="21" t="str">
        <f>IF($F251="J-Mups",VLOOKUP($A251,佐川入庫用!A:I,9,0),"")</f>
        <v/>
      </c>
    </row>
    <row r="252" spans="10:18">
      <c r="J252" s="44" t="str">
        <f t="shared" si="24"/>
        <v/>
      </c>
      <c r="K252" s="33" t="str">
        <f t="shared" si="25"/>
        <v/>
      </c>
      <c r="L252" s="33" t="str">
        <f t="shared" si="26"/>
        <v/>
      </c>
      <c r="M252" s="33" t="str">
        <f t="shared" si="29"/>
        <v/>
      </c>
      <c r="N252" s="33" t="str">
        <f>IF($F252="J-Mups",VLOOKUP($B252,アルファベット!B:C,2,0),"")</f>
        <v/>
      </c>
      <c r="O252" s="33" t="str">
        <f t="shared" si="27"/>
        <v/>
      </c>
      <c r="P252" s="33" t="str">
        <f>IF($F252="J-Mups",VLOOKUP($A252,佐川入庫用!A:H,6,0),"")</f>
        <v/>
      </c>
      <c r="Q252" s="33" t="str">
        <f t="shared" si="28"/>
        <v/>
      </c>
      <c r="R252" s="21" t="str">
        <f>IF($F252="J-Mups",VLOOKUP($A252,佐川入庫用!A:I,9,0),"")</f>
        <v/>
      </c>
    </row>
    <row r="253" spans="10:18">
      <c r="J253" s="44" t="str">
        <f t="shared" si="24"/>
        <v/>
      </c>
      <c r="K253" s="33" t="str">
        <f t="shared" si="25"/>
        <v/>
      </c>
      <c r="L253" s="33" t="str">
        <f t="shared" si="26"/>
        <v/>
      </c>
      <c r="M253" s="33" t="str">
        <f t="shared" si="29"/>
        <v/>
      </c>
      <c r="N253" s="33" t="str">
        <f>IF($F253="J-Mups",VLOOKUP($B253,アルファベット!B:C,2,0),"")</f>
        <v/>
      </c>
      <c r="O253" s="33" t="str">
        <f t="shared" si="27"/>
        <v/>
      </c>
      <c r="P253" s="33" t="str">
        <f>IF($F253="J-Mups",VLOOKUP($A253,佐川入庫用!A:H,6,0),"")</f>
        <v/>
      </c>
      <c r="Q253" s="33" t="str">
        <f t="shared" si="28"/>
        <v/>
      </c>
      <c r="R253" s="21" t="str">
        <f>IF($F253="J-Mups",VLOOKUP($A253,佐川入庫用!A:I,9,0),"")</f>
        <v/>
      </c>
    </row>
    <row r="254" spans="10:18">
      <c r="J254" s="44" t="str">
        <f t="shared" si="24"/>
        <v/>
      </c>
      <c r="K254" s="33" t="str">
        <f t="shared" si="25"/>
        <v/>
      </c>
      <c r="L254" s="33" t="str">
        <f t="shared" si="26"/>
        <v/>
      </c>
      <c r="M254" s="33" t="str">
        <f t="shared" si="29"/>
        <v/>
      </c>
      <c r="N254" s="33" t="str">
        <f>IF($F254="J-Mups",VLOOKUP($B254,アルファベット!B:C,2,0),"")</f>
        <v/>
      </c>
      <c r="O254" s="33" t="str">
        <f t="shared" si="27"/>
        <v/>
      </c>
      <c r="P254" s="33" t="str">
        <f>IF($F254="J-Mups",VLOOKUP($A254,佐川入庫用!A:H,6,0),"")</f>
        <v/>
      </c>
      <c r="Q254" s="33" t="str">
        <f t="shared" si="28"/>
        <v/>
      </c>
      <c r="R254" s="21" t="str">
        <f>IF($F254="J-Mups",VLOOKUP($A254,佐川入庫用!A:I,9,0),"")</f>
        <v/>
      </c>
    </row>
    <row r="255" spans="10:18">
      <c r="J255" s="44" t="str">
        <f t="shared" si="24"/>
        <v/>
      </c>
      <c r="K255" s="33" t="str">
        <f t="shared" si="25"/>
        <v/>
      </c>
      <c r="L255" s="33" t="str">
        <f t="shared" si="26"/>
        <v/>
      </c>
      <c r="M255" s="33" t="str">
        <f t="shared" si="29"/>
        <v/>
      </c>
      <c r="N255" s="33" t="str">
        <f>IF($F255="J-Mups",VLOOKUP($B255,アルファベット!B:C,2,0),"")</f>
        <v/>
      </c>
      <c r="O255" s="33" t="str">
        <f t="shared" si="27"/>
        <v/>
      </c>
      <c r="P255" s="33" t="str">
        <f>IF($F255="J-Mups",VLOOKUP($A255,佐川入庫用!A:H,6,0),"")</f>
        <v/>
      </c>
      <c r="Q255" s="33" t="str">
        <f t="shared" si="28"/>
        <v/>
      </c>
      <c r="R255" s="21" t="str">
        <f>IF($F255="J-Mups",VLOOKUP($A255,佐川入庫用!A:I,9,0),"")</f>
        <v/>
      </c>
    </row>
    <row r="256" spans="10:18">
      <c r="J256" s="44" t="str">
        <f t="shared" si="24"/>
        <v/>
      </c>
      <c r="K256" s="33" t="str">
        <f t="shared" si="25"/>
        <v/>
      </c>
      <c r="L256" s="33" t="str">
        <f t="shared" si="26"/>
        <v/>
      </c>
      <c r="M256" s="33" t="str">
        <f t="shared" si="29"/>
        <v/>
      </c>
      <c r="N256" s="33" t="str">
        <f>IF($F256="J-Mups",VLOOKUP($B256,アルファベット!B:C,2,0),"")</f>
        <v/>
      </c>
      <c r="O256" s="33" t="str">
        <f t="shared" si="27"/>
        <v/>
      </c>
      <c r="P256" s="33" t="str">
        <f>IF($F256="J-Mups",VLOOKUP($A256,佐川入庫用!A:H,6,0),"")</f>
        <v/>
      </c>
      <c r="Q256" s="33" t="str">
        <f t="shared" si="28"/>
        <v/>
      </c>
      <c r="R256" s="21" t="str">
        <f>IF($F256="J-Mups",VLOOKUP($A256,佐川入庫用!A:I,9,0),"")</f>
        <v/>
      </c>
    </row>
    <row r="257" spans="10:18">
      <c r="J257" s="44" t="str">
        <f t="shared" si="24"/>
        <v/>
      </c>
      <c r="K257" s="33" t="str">
        <f t="shared" si="25"/>
        <v/>
      </c>
      <c r="L257" s="33" t="str">
        <f t="shared" si="26"/>
        <v/>
      </c>
      <c r="M257" s="33" t="str">
        <f t="shared" si="29"/>
        <v/>
      </c>
      <c r="N257" s="33" t="str">
        <f>IF($F257="J-Mups",VLOOKUP($B257,アルファベット!B:C,2,0),"")</f>
        <v/>
      </c>
      <c r="O257" s="33" t="str">
        <f t="shared" si="27"/>
        <v/>
      </c>
      <c r="P257" s="33" t="str">
        <f>IF($F257="J-Mups",VLOOKUP($A257,佐川入庫用!A:H,6,0),"")</f>
        <v/>
      </c>
      <c r="Q257" s="33" t="str">
        <f t="shared" si="28"/>
        <v/>
      </c>
      <c r="R257" s="21" t="str">
        <f>IF($F257="J-Mups",VLOOKUP($A257,佐川入庫用!A:I,9,0),"")</f>
        <v/>
      </c>
    </row>
    <row r="258" spans="10:18">
      <c r="J258" s="44" t="str">
        <f t="shared" ref="J258:J321" si="30">IF(F258="J-Mups",$B258,"")</f>
        <v/>
      </c>
      <c r="K258" s="33" t="str">
        <f t="shared" ref="K258:K321" si="31">IF($F258="J-Mups",$G258,"")</f>
        <v/>
      </c>
      <c r="L258" s="33" t="str">
        <f t="shared" ref="L258:L321" si="32">IF($F258="J-Mups",$H258,"")</f>
        <v/>
      </c>
      <c r="M258" s="33" t="str">
        <f t="shared" si="29"/>
        <v/>
      </c>
      <c r="N258" s="33" t="str">
        <f>IF($F258="J-Mups",VLOOKUP($B258,アルファベット!B:C,2,0),"")</f>
        <v/>
      </c>
      <c r="O258" s="33" t="str">
        <f t="shared" ref="O258:O321" si="33">IF($F258="J-Mups","-","")</f>
        <v/>
      </c>
      <c r="P258" s="33" t="str">
        <f>IF($F258="J-Mups",VLOOKUP($A258,佐川入庫用!A:H,6,0),"")</f>
        <v/>
      </c>
      <c r="Q258" s="33" t="str">
        <f t="shared" ref="Q258:Q321" si="34">IF($F258="J-Mups",IF(COUNTIF(P258,"*H*"),"H",IF(COUNTIF(P258,"*P*"),"P","B")),"")</f>
        <v/>
      </c>
      <c r="R258" s="21" t="str">
        <f>IF($F258="J-Mups",VLOOKUP($A258,佐川入庫用!A:I,9,0),"")</f>
        <v/>
      </c>
    </row>
    <row r="259" spans="10:18">
      <c r="J259" s="44" t="str">
        <f t="shared" si="30"/>
        <v/>
      </c>
      <c r="K259" s="33" t="str">
        <f t="shared" si="31"/>
        <v/>
      </c>
      <c r="L259" s="33" t="str">
        <f t="shared" si="32"/>
        <v/>
      </c>
      <c r="M259" s="33" t="str">
        <f t="shared" ref="M259:M322" si="35">IF($F259="J-Mups",1,"")</f>
        <v/>
      </c>
      <c r="N259" s="33" t="str">
        <f>IF($F259="J-Mups",VLOOKUP($B259,アルファベット!B:C,2,0),"")</f>
        <v/>
      </c>
      <c r="O259" s="33" t="str">
        <f t="shared" si="33"/>
        <v/>
      </c>
      <c r="P259" s="33" t="str">
        <f>IF($F259="J-Mups",VLOOKUP($A259,佐川入庫用!A:H,6,0),"")</f>
        <v/>
      </c>
      <c r="Q259" s="33" t="str">
        <f t="shared" si="34"/>
        <v/>
      </c>
      <c r="R259" s="21" t="str">
        <f>IF($F259="J-Mups",VLOOKUP($A259,佐川入庫用!A:I,9,0),"")</f>
        <v/>
      </c>
    </row>
    <row r="260" spans="10:18">
      <c r="J260" s="44" t="str">
        <f t="shared" si="30"/>
        <v/>
      </c>
      <c r="K260" s="33" t="str">
        <f t="shared" si="31"/>
        <v/>
      </c>
      <c r="L260" s="33" t="str">
        <f t="shared" si="32"/>
        <v/>
      </c>
      <c r="M260" s="33" t="str">
        <f t="shared" si="35"/>
        <v/>
      </c>
      <c r="N260" s="33" t="str">
        <f>IF($F260="J-Mups",VLOOKUP($B260,アルファベット!B:C,2,0),"")</f>
        <v/>
      </c>
      <c r="O260" s="33" t="str">
        <f t="shared" si="33"/>
        <v/>
      </c>
      <c r="P260" s="33" t="str">
        <f>IF($F260="J-Mups",VLOOKUP($A260,佐川入庫用!A:H,6,0),"")</f>
        <v/>
      </c>
      <c r="Q260" s="33" t="str">
        <f t="shared" si="34"/>
        <v/>
      </c>
      <c r="R260" s="21" t="str">
        <f>IF($F260="J-Mups",VLOOKUP($A260,佐川入庫用!A:I,9,0),"")</f>
        <v/>
      </c>
    </row>
    <row r="261" spans="10:18">
      <c r="J261" s="44" t="str">
        <f t="shared" si="30"/>
        <v/>
      </c>
      <c r="K261" s="33" t="str">
        <f t="shared" si="31"/>
        <v/>
      </c>
      <c r="L261" s="33" t="str">
        <f t="shared" si="32"/>
        <v/>
      </c>
      <c r="M261" s="33" t="str">
        <f t="shared" si="35"/>
        <v/>
      </c>
      <c r="N261" s="33" t="str">
        <f>IF($F261="J-Mups",VLOOKUP($B261,アルファベット!B:C,2,0),"")</f>
        <v/>
      </c>
      <c r="O261" s="33" t="str">
        <f t="shared" si="33"/>
        <v/>
      </c>
      <c r="P261" s="33" t="str">
        <f>IF($F261="J-Mups",VLOOKUP($A261,佐川入庫用!A:H,6,0),"")</f>
        <v/>
      </c>
      <c r="Q261" s="33" t="str">
        <f t="shared" si="34"/>
        <v/>
      </c>
      <c r="R261" s="21" t="str">
        <f>IF($F261="J-Mups",VLOOKUP($A261,佐川入庫用!A:I,9,0),"")</f>
        <v/>
      </c>
    </row>
    <row r="262" spans="10:18">
      <c r="J262" s="44" t="str">
        <f t="shared" si="30"/>
        <v/>
      </c>
      <c r="K262" s="33" t="str">
        <f t="shared" si="31"/>
        <v/>
      </c>
      <c r="L262" s="33" t="str">
        <f t="shared" si="32"/>
        <v/>
      </c>
      <c r="M262" s="33" t="str">
        <f t="shared" si="35"/>
        <v/>
      </c>
      <c r="N262" s="33" t="str">
        <f>IF($F262="J-Mups",VLOOKUP($B262,アルファベット!B:C,2,0),"")</f>
        <v/>
      </c>
      <c r="O262" s="33" t="str">
        <f t="shared" si="33"/>
        <v/>
      </c>
      <c r="P262" s="33" t="str">
        <f>IF($F262="J-Mups",VLOOKUP($A262,佐川入庫用!A:H,6,0),"")</f>
        <v/>
      </c>
      <c r="Q262" s="33" t="str">
        <f t="shared" si="34"/>
        <v/>
      </c>
      <c r="R262" s="21" t="str">
        <f>IF($F262="J-Mups",VLOOKUP($A262,佐川入庫用!A:I,9,0),"")</f>
        <v/>
      </c>
    </row>
    <row r="263" spans="10:18">
      <c r="J263" s="44" t="str">
        <f t="shared" si="30"/>
        <v/>
      </c>
      <c r="K263" s="33" t="str">
        <f t="shared" si="31"/>
        <v/>
      </c>
      <c r="L263" s="33" t="str">
        <f t="shared" si="32"/>
        <v/>
      </c>
      <c r="M263" s="33" t="str">
        <f t="shared" si="35"/>
        <v/>
      </c>
      <c r="N263" s="33" t="str">
        <f>IF($F263="J-Mups",VLOOKUP($B263,アルファベット!B:C,2,0),"")</f>
        <v/>
      </c>
      <c r="O263" s="33" t="str">
        <f t="shared" si="33"/>
        <v/>
      </c>
      <c r="P263" s="33" t="str">
        <f>IF($F263="J-Mups",VLOOKUP($A263,佐川入庫用!A:H,6,0),"")</f>
        <v/>
      </c>
      <c r="Q263" s="33" t="str">
        <f t="shared" si="34"/>
        <v/>
      </c>
      <c r="R263" s="21" t="str">
        <f>IF($F263="J-Mups",VLOOKUP($A263,佐川入庫用!A:I,9,0),"")</f>
        <v/>
      </c>
    </row>
    <row r="264" spans="10:18">
      <c r="J264" s="44" t="str">
        <f t="shared" si="30"/>
        <v/>
      </c>
      <c r="K264" s="33" t="str">
        <f t="shared" si="31"/>
        <v/>
      </c>
      <c r="L264" s="33" t="str">
        <f t="shared" si="32"/>
        <v/>
      </c>
      <c r="M264" s="33" t="str">
        <f t="shared" si="35"/>
        <v/>
      </c>
      <c r="N264" s="33" t="str">
        <f>IF($F264="J-Mups",VLOOKUP($B264,アルファベット!B:C,2,0),"")</f>
        <v/>
      </c>
      <c r="O264" s="33" t="str">
        <f t="shared" si="33"/>
        <v/>
      </c>
      <c r="P264" s="33" t="str">
        <f>IF($F264="J-Mups",VLOOKUP($A264,佐川入庫用!A:H,6,0),"")</f>
        <v/>
      </c>
      <c r="Q264" s="33" t="str">
        <f t="shared" si="34"/>
        <v/>
      </c>
      <c r="R264" s="21" t="str">
        <f>IF($F264="J-Mups",VLOOKUP($A264,佐川入庫用!A:I,9,0),"")</f>
        <v/>
      </c>
    </row>
    <row r="265" spans="10:18">
      <c r="J265" s="44" t="str">
        <f t="shared" si="30"/>
        <v/>
      </c>
      <c r="K265" s="33" t="str">
        <f t="shared" si="31"/>
        <v/>
      </c>
      <c r="L265" s="33" t="str">
        <f t="shared" si="32"/>
        <v/>
      </c>
      <c r="M265" s="33" t="str">
        <f t="shared" si="35"/>
        <v/>
      </c>
      <c r="N265" s="33" t="str">
        <f>IF($F265="J-Mups",VLOOKUP($B265,アルファベット!B:C,2,0),"")</f>
        <v/>
      </c>
      <c r="O265" s="33" t="str">
        <f t="shared" si="33"/>
        <v/>
      </c>
      <c r="P265" s="33" t="str">
        <f>IF($F265="J-Mups",VLOOKUP($A265,佐川入庫用!A:H,6,0),"")</f>
        <v/>
      </c>
      <c r="Q265" s="33" t="str">
        <f t="shared" si="34"/>
        <v/>
      </c>
      <c r="R265" s="21" t="str">
        <f>IF($F265="J-Mups",VLOOKUP($A265,佐川入庫用!A:I,9,0),"")</f>
        <v/>
      </c>
    </row>
    <row r="266" spans="10:18">
      <c r="J266" s="44" t="str">
        <f t="shared" si="30"/>
        <v/>
      </c>
      <c r="K266" s="33" t="str">
        <f t="shared" si="31"/>
        <v/>
      </c>
      <c r="L266" s="33" t="str">
        <f t="shared" si="32"/>
        <v/>
      </c>
      <c r="M266" s="33" t="str">
        <f t="shared" si="35"/>
        <v/>
      </c>
      <c r="N266" s="33" t="str">
        <f>IF($F266="J-Mups",VLOOKUP($B266,アルファベット!B:C,2,0),"")</f>
        <v/>
      </c>
      <c r="O266" s="33" t="str">
        <f t="shared" si="33"/>
        <v/>
      </c>
      <c r="P266" s="33" t="str">
        <f>IF($F266="J-Mups",VLOOKUP($A266,佐川入庫用!A:H,6,0),"")</f>
        <v/>
      </c>
      <c r="Q266" s="33" t="str">
        <f t="shared" si="34"/>
        <v/>
      </c>
      <c r="R266" s="21" t="str">
        <f>IF($F266="J-Mups",VLOOKUP($A266,佐川入庫用!A:I,9,0),"")</f>
        <v/>
      </c>
    </row>
    <row r="267" spans="10:18">
      <c r="J267" s="44" t="str">
        <f t="shared" si="30"/>
        <v/>
      </c>
      <c r="K267" s="33" t="str">
        <f t="shared" si="31"/>
        <v/>
      </c>
      <c r="L267" s="33" t="str">
        <f t="shared" si="32"/>
        <v/>
      </c>
      <c r="M267" s="33" t="str">
        <f t="shared" si="35"/>
        <v/>
      </c>
      <c r="N267" s="33" t="str">
        <f>IF($F267="J-Mups",VLOOKUP($B267,アルファベット!B:C,2,0),"")</f>
        <v/>
      </c>
      <c r="O267" s="33" t="str">
        <f t="shared" si="33"/>
        <v/>
      </c>
      <c r="P267" s="33" t="str">
        <f>IF($F267="J-Mups",VLOOKUP($A267,佐川入庫用!A:H,6,0),"")</f>
        <v/>
      </c>
      <c r="Q267" s="33" t="str">
        <f t="shared" si="34"/>
        <v/>
      </c>
      <c r="R267" s="21" t="str">
        <f>IF($F267="J-Mups",VLOOKUP($A267,佐川入庫用!A:I,9,0),"")</f>
        <v/>
      </c>
    </row>
    <row r="268" spans="10:18">
      <c r="J268" s="44" t="str">
        <f t="shared" si="30"/>
        <v/>
      </c>
      <c r="K268" s="33" t="str">
        <f t="shared" si="31"/>
        <v/>
      </c>
      <c r="L268" s="33" t="str">
        <f t="shared" si="32"/>
        <v/>
      </c>
      <c r="M268" s="33" t="str">
        <f t="shared" si="35"/>
        <v/>
      </c>
      <c r="N268" s="33" t="str">
        <f>IF($F268="J-Mups",VLOOKUP($B268,アルファベット!B:C,2,0),"")</f>
        <v/>
      </c>
      <c r="O268" s="33" t="str">
        <f t="shared" si="33"/>
        <v/>
      </c>
      <c r="P268" s="33" t="str">
        <f>IF($F268="J-Mups",VLOOKUP($A268,佐川入庫用!A:H,6,0),"")</f>
        <v/>
      </c>
      <c r="Q268" s="33" t="str">
        <f t="shared" si="34"/>
        <v/>
      </c>
      <c r="R268" s="21" t="str">
        <f>IF($F268="J-Mups",VLOOKUP($A268,佐川入庫用!A:I,9,0),"")</f>
        <v/>
      </c>
    </row>
    <row r="269" spans="10:18">
      <c r="J269" s="44" t="str">
        <f t="shared" si="30"/>
        <v/>
      </c>
      <c r="K269" s="33" t="str">
        <f t="shared" si="31"/>
        <v/>
      </c>
      <c r="L269" s="33" t="str">
        <f t="shared" si="32"/>
        <v/>
      </c>
      <c r="M269" s="33" t="str">
        <f t="shared" si="35"/>
        <v/>
      </c>
      <c r="N269" s="33" t="str">
        <f>IF($F269="J-Mups",VLOOKUP($B269,アルファベット!B:C,2,0),"")</f>
        <v/>
      </c>
      <c r="O269" s="33" t="str">
        <f t="shared" si="33"/>
        <v/>
      </c>
      <c r="P269" s="33" t="str">
        <f>IF($F269="J-Mups",VLOOKUP($A269,佐川入庫用!A:H,6,0),"")</f>
        <v/>
      </c>
      <c r="Q269" s="33" t="str">
        <f t="shared" si="34"/>
        <v/>
      </c>
      <c r="R269" s="21" t="str">
        <f>IF($F269="J-Mups",VLOOKUP($A269,佐川入庫用!A:I,9,0),"")</f>
        <v/>
      </c>
    </row>
    <row r="270" spans="10:18">
      <c r="J270" s="44" t="str">
        <f t="shared" si="30"/>
        <v/>
      </c>
      <c r="K270" s="33" t="str">
        <f t="shared" si="31"/>
        <v/>
      </c>
      <c r="L270" s="33" t="str">
        <f t="shared" si="32"/>
        <v/>
      </c>
      <c r="M270" s="33" t="str">
        <f t="shared" si="35"/>
        <v/>
      </c>
      <c r="N270" s="33" t="str">
        <f>IF($F270="J-Mups",VLOOKUP($B270,アルファベット!B:C,2,0),"")</f>
        <v/>
      </c>
      <c r="O270" s="33" t="str">
        <f t="shared" si="33"/>
        <v/>
      </c>
      <c r="P270" s="33" t="str">
        <f>IF($F270="J-Mups",VLOOKUP($A270,佐川入庫用!A:H,6,0),"")</f>
        <v/>
      </c>
      <c r="Q270" s="33" t="str">
        <f t="shared" si="34"/>
        <v/>
      </c>
      <c r="R270" s="21" t="str">
        <f>IF($F270="J-Mups",VLOOKUP($A270,佐川入庫用!A:I,9,0),"")</f>
        <v/>
      </c>
    </row>
    <row r="271" spans="10:18">
      <c r="J271" s="44" t="str">
        <f t="shared" si="30"/>
        <v/>
      </c>
      <c r="K271" s="33" t="str">
        <f t="shared" si="31"/>
        <v/>
      </c>
      <c r="L271" s="33" t="str">
        <f t="shared" si="32"/>
        <v/>
      </c>
      <c r="M271" s="33" t="str">
        <f t="shared" si="35"/>
        <v/>
      </c>
      <c r="N271" s="33" t="str">
        <f>IF($F271="J-Mups",VLOOKUP($B271,アルファベット!B:C,2,0),"")</f>
        <v/>
      </c>
      <c r="O271" s="33" t="str">
        <f t="shared" si="33"/>
        <v/>
      </c>
      <c r="P271" s="33" t="str">
        <f>IF($F271="J-Mups",VLOOKUP($A271,佐川入庫用!A:H,6,0),"")</f>
        <v/>
      </c>
      <c r="Q271" s="33" t="str">
        <f t="shared" si="34"/>
        <v/>
      </c>
      <c r="R271" s="21" t="str">
        <f>IF($F271="J-Mups",VLOOKUP($A271,佐川入庫用!A:I,9,0),"")</f>
        <v/>
      </c>
    </row>
    <row r="272" spans="10:18">
      <c r="J272" s="44" t="str">
        <f t="shared" si="30"/>
        <v/>
      </c>
      <c r="K272" s="33" t="str">
        <f t="shared" si="31"/>
        <v/>
      </c>
      <c r="L272" s="33" t="str">
        <f t="shared" si="32"/>
        <v/>
      </c>
      <c r="M272" s="33" t="str">
        <f t="shared" si="35"/>
        <v/>
      </c>
      <c r="N272" s="33" t="str">
        <f>IF($F272="J-Mups",VLOOKUP($B272,アルファベット!B:C,2,0),"")</f>
        <v/>
      </c>
      <c r="O272" s="33" t="str">
        <f t="shared" si="33"/>
        <v/>
      </c>
      <c r="P272" s="33" t="str">
        <f>IF($F272="J-Mups",VLOOKUP($A272,佐川入庫用!A:H,6,0),"")</f>
        <v/>
      </c>
      <c r="Q272" s="33" t="str">
        <f t="shared" si="34"/>
        <v/>
      </c>
      <c r="R272" s="21" t="str">
        <f>IF($F272="J-Mups",VLOOKUP($A272,佐川入庫用!A:I,9,0),"")</f>
        <v/>
      </c>
    </row>
    <row r="273" spans="10:18">
      <c r="J273" s="44" t="str">
        <f t="shared" si="30"/>
        <v/>
      </c>
      <c r="K273" s="33" t="str">
        <f t="shared" si="31"/>
        <v/>
      </c>
      <c r="L273" s="33" t="str">
        <f t="shared" si="32"/>
        <v/>
      </c>
      <c r="M273" s="33" t="str">
        <f t="shared" si="35"/>
        <v/>
      </c>
      <c r="N273" s="33" t="str">
        <f>IF($F273="J-Mups",VLOOKUP($B273,アルファベット!B:C,2,0),"")</f>
        <v/>
      </c>
      <c r="O273" s="33" t="str">
        <f t="shared" si="33"/>
        <v/>
      </c>
      <c r="P273" s="33" t="str">
        <f>IF($F273="J-Mups",VLOOKUP($A273,佐川入庫用!A:H,6,0),"")</f>
        <v/>
      </c>
      <c r="Q273" s="33" t="str">
        <f t="shared" si="34"/>
        <v/>
      </c>
      <c r="R273" s="21" t="str">
        <f>IF($F273="J-Mups",VLOOKUP($A273,佐川入庫用!A:I,9,0),"")</f>
        <v/>
      </c>
    </row>
    <row r="274" spans="10:18">
      <c r="J274" s="44" t="str">
        <f t="shared" si="30"/>
        <v/>
      </c>
      <c r="K274" s="33" t="str">
        <f t="shared" si="31"/>
        <v/>
      </c>
      <c r="L274" s="33" t="str">
        <f t="shared" si="32"/>
        <v/>
      </c>
      <c r="M274" s="33" t="str">
        <f t="shared" si="35"/>
        <v/>
      </c>
      <c r="N274" s="33" t="str">
        <f>IF($F274="J-Mups",VLOOKUP($B274,アルファベット!B:C,2,0),"")</f>
        <v/>
      </c>
      <c r="O274" s="33" t="str">
        <f t="shared" si="33"/>
        <v/>
      </c>
      <c r="P274" s="33" t="str">
        <f>IF($F274="J-Mups",VLOOKUP($A274,佐川入庫用!A:H,6,0),"")</f>
        <v/>
      </c>
      <c r="Q274" s="33" t="str">
        <f t="shared" si="34"/>
        <v/>
      </c>
      <c r="R274" s="21" t="str">
        <f>IF($F274="J-Mups",VLOOKUP($A274,佐川入庫用!A:I,9,0),"")</f>
        <v/>
      </c>
    </row>
    <row r="275" spans="10:18">
      <c r="J275" s="44" t="str">
        <f t="shared" si="30"/>
        <v/>
      </c>
      <c r="K275" s="33" t="str">
        <f t="shared" si="31"/>
        <v/>
      </c>
      <c r="L275" s="33" t="str">
        <f t="shared" si="32"/>
        <v/>
      </c>
      <c r="M275" s="33" t="str">
        <f t="shared" si="35"/>
        <v/>
      </c>
      <c r="N275" s="33" t="str">
        <f>IF($F275="J-Mups",VLOOKUP($B275,アルファベット!B:C,2,0),"")</f>
        <v/>
      </c>
      <c r="O275" s="33" t="str">
        <f t="shared" si="33"/>
        <v/>
      </c>
      <c r="P275" s="33" t="str">
        <f>IF($F275="J-Mups",VLOOKUP($A275,佐川入庫用!A:H,6,0),"")</f>
        <v/>
      </c>
      <c r="Q275" s="33" t="str">
        <f t="shared" si="34"/>
        <v/>
      </c>
      <c r="R275" s="21" t="str">
        <f>IF($F275="J-Mups",VLOOKUP($A275,佐川入庫用!A:I,9,0),"")</f>
        <v/>
      </c>
    </row>
    <row r="276" spans="10:18">
      <c r="J276" s="44" t="str">
        <f t="shared" si="30"/>
        <v/>
      </c>
      <c r="K276" s="33" t="str">
        <f t="shared" si="31"/>
        <v/>
      </c>
      <c r="L276" s="33" t="str">
        <f t="shared" si="32"/>
        <v/>
      </c>
      <c r="M276" s="33" t="str">
        <f t="shared" si="35"/>
        <v/>
      </c>
      <c r="N276" s="33" t="str">
        <f>IF($F276="J-Mups",VLOOKUP($B276,アルファベット!B:C,2,0),"")</f>
        <v/>
      </c>
      <c r="O276" s="33" t="str">
        <f t="shared" si="33"/>
        <v/>
      </c>
      <c r="P276" s="33" t="str">
        <f>IF($F276="J-Mups",VLOOKUP($A276,佐川入庫用!A:H,6,0),"")</f>
        <v/>
      </c>
      <c r="Q276" s="33" t="str">
        <f t="shared" si="34"/>
        <v/>
      </c>
      <c r="R276" s="21" t="str">
        <f>IF($F276="J-Mups",VLOOKUP($A276,佐川入庫用!A:I,9,0),"")</f>
        <v/>
      </c>
    </row>
    <row r="277" spans="10:18">
      <c r="J277" s="44" t="str">
        <f t="shared" si="30"/>
        <v/>
      </c>
      <c r="K277" s="33" t="str">
        <f t="shared" si="31"/>
        <v/>
      </c>
      <c r="L277" s="33" t="str">
        <f t="shared" si="32"/>
        <v/>
      </c>
      <c r="M277" s="33" t="str">
        <f t="shared" si="35"/>
        <v/>
      </c>
      <c r="N277" s="33" t="str">
        <f>IF($F277="J-Mups",VLOOKUP($B277,アルファベット!B:C,2,0),"")</f>
        <v/>
      </c>
      <c r="O277" s="33" t="str">
        <f t="shared" si="33"/>
        <v/>
      </c>
      <c r="P277" s="33" t="str">
        <f>IF($F277="J-Mups",VLOOKUP($A277,佐川入庫用!A:H,6,0),"")</f>
        <v/>
      </c>
      <c r="Q277" s="33" t="str">
        <f t="shared" si="34"/>
        <v/>
      </c>
      <c r="R277" s="21" t="str">
        <f>IF($F277="J-Mups",VLOOKUP($A277,佐川入庫用!A:I,9,0),"")</f>
        <v/>
      </c>
    </row>
    <row r="278" spans="10:18">
      <c r="J278" s="44" t="str">
        <f t="shared" si="30"/>
        <v/>
      </c>
      <c r="K278" s="33" t="str">
        <f t="shared" si="31"/>
        <v/>
      </c>
      <c r="L278" s="33" t="str">
        <f t="shared" si="32"/>
        <v/>
      </c>
      <c r="M278" s="33" t="str">
        <f t="shared" si="35"/>
        <v/>
      </c>
      <c r="N278" s="33" t="str">
        <f>IF($F278="J-Mups",VLOOKUP($B278,アルファベット!B:C,2,0),"")</f>
        <v/>
      </c>
      <c r="O278" s="33" t="str">
        <f t="shared" si="33"/>
        <v/>
      </c>
      <c r="P278" s="33" t="str">
        <f>IF($F278="J-Mups",VLOOKUP($A278,佐川入庫用!A:H,6,0),"")</f>
        <v/>
      </c>
      <c r="Q278" s="33" t="str">
        <f t="shared" si="34"/>
        <v/>
      </c>
      <c r="R278" s="21" t="str">
        <f>IF($F278="J-Mups",VLOOKUP($A278,佐川入庫用!A:I,9,0),"")</f>
        <v/>
      </c>
    </row>
    <row r="279" spans="10:18">
      <c r="J279" s="44" t="str">
        <f t="shared" si="30"/>
        <v/>
      </c>
      <c r="K279" s="33" t="str">
        <f t="shared" si="31"/>
        <v/>
      </c>
      <c r="L279" s="33" t="str">
        <f t="shared" si="32"/>
        <v/>
      </c>
      <c r="M279" s="33" t="str">
        <f t="shared" si="35"/>
        <v/>
      </c>
      <c r="N279" s="33" t="str">
        <f>IF($F279="J-Mups",VLOOKUP($B279,アルファベット!B:C,2,0),"")</f>
        <v/>
      </c>
      <c r="O279" s="33" t="str">
        <f t="shared" si="33"/>
        <v/>
      </c>
      <c r="P279" s="33" t="str">
        <f>IF($F279="J-Mups",VLOOKUP($A279,佐川入庫用!A:H,6,0),"")</f>
        <v/>
      </c>
      <c r="Q279" s="33" t="str">
        <f t="shared" si="34"/>
        <v/>
      </c>
      <c r="R279" s="21" t="str">
        <f>IF($F279="J-Mups",VLOOKUP($A279,佐川入庫用!A:I,9,0),"")</f>
        <v/>
      </c>
    </row>
    <row r="280" spans="10:18">
      <c r="J280" s="44" t="str">
        <f t="shared" si="30"/>
        <v/>
      </c>
      <c r="K280" s="33" t="str">
        <f t="shared" si="31"/>
        <v/>
      </c>
      <c r="L280" s="33" t="str">
        <f t="shared" si="32"/>
        <v/>
      </c>
      <c r="M280" s="33" t="str">
        <f t="shared" si="35"/>
        <v/>
      </c>
      <c r="N280" s="33" t="str">
        <f>IF($F280="J-Mups",VLOOKUP($B280,アルファベット!B:C,2,0),"")</f>
        <v/>
      </c>
      <c r="O280" s="33" t="str">
        <f t="shared" si="33"/>
        <v/>
      </c>
      <c r="P280" s="33" t="str">
        <f>IF($F280="J-Mups",VLOOKUP($A280,佐川入庫用!A:H,6,0),"")</f>
        <v/>
      </c>
      <c r="Q280" s="33" t="str">
        <f t="shared" si="34"/>
        <v/>
      </c>
      <c r="R280" s="21" t="str">
        <f>IF($F280="J-Mups",VLOOKUP($A280,佐川入庫用!A:I,9,0),"")</f>
        <v/>
      </c>
    </row>
    <row r="281" spans="10:18">
      <c r="J281" s="44" t="str">
        <f t="shared" si="30"/>
        <v/>
      </c>
      <c r="K281" s="33" t="str">
        <f t="shared" si="31"/>
        <v/>
      </c>
      <c r="L281" s="33" t="str">
        <f t="shared" si="32"/>
        <v/>
      </c>
      <c r="M281" s="33" t="str">
        <f t="shared" si="35"/>
        <v/>
      </c>
      <c r="N281" s="33" t="str">
        <f>IF($F281="J-Mups",VLOOKUP($B281,アルファベット!B:C,2,0),"")</f>
        <v/>
      </c>
      <c r="O281" s="33" t="str">
        <f t="shared" si="33"/>
        <v/>
      </c>
      <c r="P281" s="33" t="str">
        <f>IF($F281="J-Mups",VLOOKUP($A281,佐川入庫用!A:H,6,0),"")</f>
        <v/>
      </c>
      <c r="Q281" s="33" t="str">
        <f t="shared" si="34"/>
        <v/>
      </c>
      <c r="R281" s="21" t="str">
        <f>IF($F281="J-Mups",VLOOKUP($A281,佐川入庫用!A:I,9,0),"")</f>
        <v/>
      </c>
    </row>
    <row r="282" spans="10:18">
      <c r="J282" s="44" t="str">
        <f t="shared" si="30"/>
        <v/>
      </c>
      <c r="K282" s="33" t="str">
        <f t="shared" si="31"/>
        <v/>
      </c>
      <c r="L282" s="33" t="str">
        <f t="shared" si="32"/>
        <v/>
      </c>
      <c r="M282" s="33" t="str">
        <f t="shared" si="35"/>
        <v/>
      </c>
      <c r="N282" s="33" t="str">
        <f>IF($F282="J-Mups",VLOOKUP($B282,アルファベット!B:C,2,0),"")</f>
        <v/>
      </c>
      <c r="O282" s="33" t="str">
        <f t="shared" si="33"/>
        <v/>
      </c>
      <c r="P282" s="33" t="str">
        <f>IF($F282="J-Mups",VLOOKUP($A282,佐川入庫用!A:H,6,0),"")</f>
        <v/>
      </c>
      <c r="Q282" s="33" t="str">
        <f t="shared" si="34"/>
        <v/>
      </c>
      <c r="R282" s="21" t="str">
        <f>IF($F282="J-Mups",VLOOKUP($A282,佐川入庫用!A:I,9,0),"")</f>
        <v/>
      </c>
    </row>
    <row r="283" spans="10:18">
      <c r="J283" s="44" t="str">
        <f t="shared" si="30"/>
        <v/>
      </c>
      <c r="K283" s="33" t="str">
        <f t="shared" si="31"/>
        <v/>
      </c>
      <c r="L283" s="33" t="str">
        <f t="shared" si="32"/>
        <v/>
      </c>
      <c r="M283" s="33" t="str">
        <f t="shared" si="35"/>
        <v/>
      </c>
      <c r="N283" s="33" t="str">
        <f>IF($F283="J-Mups",VLOOKUP($B283,アルファベット!B:C,2,0),"")</f>
        <v/>
      </c>
      <c r="O283" s="33" t="str">
        <f t="shared" si="33"/>
        <v/>
      </c>
      <c r="P283" s="33" t="str">
        <f>IF($F283="J-Mups",VLOOKUP($A283,佐川入庫用!A:H,6,0),"")</f>
        <v/>
      </c>
      <c r="Q283" s="33" t="str">
        <f t="shared" si="34"/>
        <v/>
      </c>
      <c r="R283" s="21" t="str">
        <f>IF($F283="J-Mups",VLOOKUP($A283,佐川入庫用!A:I,9,0),"")</f>
        <v/>
      </c>
    </row>
    <row r="284" spans="10:18">
      <c r="J284" s="44" t="str">
        <f t="shared" si="30"/>
        <v/>
      </c>
      <c r="K284" s="33" t="str">
        <f t="shared" si="31"/>
        <v/>
      </c>
      <c r="L284" s="33" t="str">
        <f t="shared" si="32"/>
        <v/>
      </c>
      <c r="M284" s="33" t="str">
        <f t="shared" si="35"/>
        <v/>
      </c>
      <c r="N284" s="33" t="str">
        <f>IF($F284="J-Mups",VLOOKUP($B284,アルファベット!B:C,2,0),"")</f>
        <v/>
      </c>
      <c r="O284" s="33" t="str">
        <f t="shared" si="33"/>
        <v/>
      </c>
      <c r="P284" s="33" t="str">
        <f>IF($F284="J-Mups",VLOOKUP($A284,佐川入庫用!A:H,6,0),"")</f>
        <v/>
      </c>
      <c r="Q284" s="33" t="str">
        <f t="shared" si="34"/>
        <v/>
      </c>
      <c r="R284" s="21" t="str">
        <f>IF($F284="J-Mups",VLOOKUP($A284,佐川入庫用!A:I,9,0),"")</f>
        <v/>
      </c>
    </row>
    <row r="285" spans="10:18">
      <c r="J285" s="44" t="str">
        <f t="shared" si="30"/>
        <v/>
      </c>
      <c r="K285" s="33" t="str">
        <f t="shared" si="31"/>
        <v/>
      </c>
      <c r="L285" s="33" t="str">
        <f t="shared" si="32"/>
        <v/>
      </c>
      <c r="M285" s="33" t="str">
        <f t="shared" si="35"/>
        <v/>
      </c>
      <c r="N285" s="33" t="str">
        <f>IF($F285="J-Mups",VLOOKUP($B285,アルファベット!B:C,2,0),"")</f>
        <v/>
      </c>
      <c r="O285" s="33" t="str">
        <f t="shared" si="33"/>
        <v/>
      </c>
      <c r="P285" s="33" t="str">
        <f>IF($F285="J-Mups",VLOOKUP($A285,佐川入庫用!A:H,6,0),"")</f>
        <v/>
      </c>
      <c r="Q285" s="33" t="str">
        <f t="shared" si="34"/>
        <v/>
      </c>
      <c r="R285" s="21" t="str">
        <f>IF($F285="J-Mups",VLOOKUP($A285,佐川入庫用!A:I,9,0),"")</f>
        <v/>
      </c>
    </row>
    <row r="286" spans="10:18">
      <c r="J286" s="44" t="str">
        <f t="shared" si="30"/>
        <v/>
      </c>
      <c r="K286" s="33" t="str">
        <f t="shared" si="31"/>
        <v/>
      </c>
      <c r="L286" s="33" t="str">
        <f t="shared" si="32"/>
        <v/>
      </c>
      <c r="M286" s="33" t="str">
        <f t="shared" si="35"/>
        <v/>
      </c>
      <c r="N286" s="33" t="str">
        <f>IF($F286="J-Mups",VLOOKUP($B286,アルファベット!B:C,2,0),"")</f>
        <v/>
      </c>
      <c r="O286" s="33" t="str">
        <f t="shared" si="33"/>
        <v/>
      </c>
      <c r="P286" s="33" t="str">
        <f>IF($F286="J-Mups",VLOOKUP($A286,佐川入庫用!A:H,6,0),"")</f>
        <v/>
      </c>
      <c r="Q286" s="33" t="str">
        <f t="shared" si="34"/>
        <v/>
      </c>
      <c r="R286" s="21" t="str">
        <f>IF($F286="J-Mups",VLOOKUP($A286,佐川入庫用!A:I,9,0),"")</f>
        <v/>
      </c>
    </row>
    <row r="287" spans="10:18">
      <c r="J287" s="44" t="str">
        <f t="shared" si="30"/>
        <v/>
      </c>
      <c r="K287" s="33" t="str">
        <f t="shared" si="31"/>
        <v/>
      </c>
      <c r="L287" s="33" t="str">
        <f t="shared" si="32"/>
        <v/>
      </c>
      <c r="M287" s="33" t="str">
        <f t="shared" si="35"/>
        <v/>
      </c>
      <c r="N287" s="33" t="str">
        <f>IF($F287="J-Mups",VLOOKUP($B287,アルファベット!B:C,2,0),"")</f>
        <v/>
      </c>
      <c r="O287" s="33" t="str">
        <f t="shared" si="33"/>
        <v/>
      </c>
      <c r="P287" s="33" t="str">
        <f>IF($F287="J-Mups",VLOOKUP($A287,佐川入庫用!A:H,6,0),"")</f>
        <v/>
      </c>
      <c r="Q287" s="33" t="str">
        <f t="shared" si="34"/>
        <v/>
      </c>
      <c r="R287" s="21" t="str">
        <f>IF($F287="J-Mups",VLOOKUP($A287,佐川入庫用!A:I,9,0),"")</f>
        <v/>
      </c>
    </row>
    <row r="288" spans="10:18">
      <c r="J288" s="44" t="str">
        <f t="shared" si="30"/>
        <v/>
      </c>
      <c r="K288" s="33" t="str">
        <f t="shared" si="31"/>
        <v/>
      </c>
      <c r="L288" s="33" t="str">
        <f t="shared" si="32"/>
        <v/>
      </c>
      <c r="M288" s="33" t="str">
        <f t="shared" si="35"/>
        <v/>
      </c>
      <c r="N288" s="33" t="str">
        <f>IF($F288="J-Mups",VLOOKUP($B288,アルファベット!B:C,2,0),"")</f>
        <v/>
      </c>
      <c r="O288" s="33" t="str">
        <f t="shared" si="33"/>
        <v/>
      </c>
      <c r="P288" s="33" t="str">
        <f>IF($F288="J-Mups",VLOOKUP($A288,佐川入庫用!A:H,6,0),"")</f>
        <v/>
      </c>
      <c r="Q288" s="33" t="str">
        <f t="shared" si="34"/>
        <v/>
      </c>
      <c r="R288" s="21" t="str">
        <f>IF($F288="J-Mups",VLOOKUP($A288,佐川入庫用!A:I,9,0),"")</f>
        <v/>
      </c>
    </row>
    <row r="289" spans="10:18">
      <c r="J289" s="44" t="str">
        <f t="shared" si="30"/>
        <v/>
      </c>
      <c r="K289" s="33" t="str">
        <f t="shared" si="31"/>
        <v/>
      </c>
      <c r="L289" s="33" t="str">
        <f t="shared" si="32"/>
        <v/>
      </c>
      <c r="M289" s="33" t="str">
        <f t="shared" si="35"/>
        <v/>
      </c>
      <c r="N289" s="33" t="str">
        <f>IF($F289="J-Mups",VLOOKUP($B289,アルファベット!B:C,2,0),"")</f>
        <v/>
      </c>
      <c r="O289" s="33" t="str">
        <f t="shared" si="33"/>
        <v/>
      </c>
      <c r="P289" s="33" t="str">
        <f>IF($F289="J-Mups",VLOOKUP($A289,佐川入庫用!A:H,6,0),"")</f>
        <v/>
      </c>
      <c r="Q289" s="33" t="str">
        <f t="shared" si="34"/>
        <v/>
      </c>
      <c r="R289" s="21" t="str">
        <f>IF($F289="J-Mups",VLOOKUP($A289,佐川入庫用!A:I,9,0),"")</f>
        <v/>
      </c>
    </row>
    <row r="290" spans="10:18">
      <c r="J290" s="44" t="str">
        <f t="shared" si="30"/>
        <v/>
      </c>
      <c r="K290" s="33" t="str">
        <f t="shared" si="31"/>
        <v/>
      </c>
      <c r="L290" s="33" t="str">
        <f t="shared" si="32"/>
        <v/>
      </c>
      <c r="M290" s="33" t="str">
        <f t="shared" si="35"/>
        <v/>
      </c>
      <c r="N290" s="33" t="str">
        <f>IF($F290="J-Mups",VLOOKUP($B290,アルファベット!B:C,2,0),"")</f>
        <v/>
      </c>
      <c r="O290" s="33" t="str">
        <f t="shared" si="33"/>
        <v/>
      </c>
      <c r="P290" s="33" t="str">
        <f>IF($F290="J-Mups",VLOOKUP($A290,佐川入庫用!A:H,6,0),"")</f>
        <v/>
      </c>
      <c r="Q290" s="33" t="str">
        <f t="shared" si="34"/>
        <v/>
      </c>
      <c r="R290" s="21" t="str">
        <f>IF($F290="J-Mups",VLOOKUP($A290,佐川入庫用!A:I,9,0),"")</f>
        <v/>
      </c>
    </row>
    <row r="291" spans="10:18">
      <c r="J291" s="44" t="str">
        <f t="shared" si="30"/>
        <v/>
      </c>
      <c r="K291" s="33" t="str">
        <f t="shared" si="31"/>
        <v/>
      </c>
      <c r="L291" s="33" t="str">
        <f t="shared" si="32"/>
        <v/>
      </c>
      <c r="M291" s="33" t="str">
        <f t="shared" si="35"/>
        <v/>
      </c>
      <c r="N291" s="33" t="str">
        <f>IF($F291="J-Mups",VLOOKUP($B291,アルファベット!B:C,2,0),"")</f>
        <v/>
      </c>
      <c r="O291" s="33" t="str">
        <f t="shared" si="33"/>
        <v/>
      </c>
      <c r="P291" s="33" t="str">
        <f>IF($F291="J-Mups",VLOOKUP($A291,佐川入庫用!A:H,6,0),"")</f>
        <v/>
      </c>
      <c r="Q291" s="33" t="str">
        <f t="shared" si="34"/>
        <v/>
      </c>
      <c r="R291" s="21" t="str">
        <f>IF($F291="J-Mups",VLOOKUP($A291,佐川入庫用!A:I,9,0),"")</f>
        <v/>
      </c>
    </row>
    <row r="292" spans="10:18">
      <c r="J292" s="44" t="str">
        <f t="shared" si="30"/>
        <v/>
      </c>
      <c r="K292" s="33" t="str">
        <f t="shared" si="31"/>
        <v/>
      </c>
      <c r="L292" s="33" t="str">
        <f t="shared" si="32"/>
        <v/>
      </c>
      <c r="M292" s="33" t="str">
        <f t="shared" si="35"/>
        <v/>
      </c>
      <c r="N292" s="33" t="str">
        <f>IF($F292="J-Mups",VLOOKUP($B292,アルファベット!B:C,2,0),"")</f>
        <v/>
      </c>
      <c r="O292" s="33" t="str">
        <f t="shared" si="33"/>
        <v/>
      </c>
      <c r="P292" s="33" t="str">
        <f>IF($F292="J-Mups",VLOOKUP($A292,佐川入庫用!A:H,6,0),"")</f>
        <v/>
      </c>
      <c r="Q292" s="33" t="str">
        <f t="shared" si="34"/>
        <v/>
      </c>
      <c r="R292" s="21" t="str">
        <f>IF($F292="J-Mups",VLOOKUP($A292,佐川入庫用!A:I,9,0),"")</f>
        <v/>
      </c>
    </row>
    <row r="293" spans="10:18">
      <c r="J293" s="44" t="str">
        <f t="shared" si="30"/>
        <v/>
      </c>
      <c r="K293" s="33" t="str">
        <f t="shared" si="31"/>
        <v/>
      </c>
      <c r="L293" s="33" t="str">
        <f t="shared" si="32"/>
        <v/>
      </c>
      <c r="M293" s="33" t="str">
        <f t="shared" si="35"/>
        <v/>
      </c>
      <c r="N293" s="33" t="str">
        <f>IF($F293="J-Mups",VLOOKUP($B293,アルファベット!B:C,2,0),"")</f>
        <v/>
      </c>
      <c r="O293" s="33" t="str">
        <f t="shared" si="33"/>
        <v/>
      </c>
      <c r="P293" s="33" t="str">
        <f>IF($F293="J-Mups",VLOOKUP($A293,佐川入庫用!A:H,6,0),"")</f>
        <v/>
      </c>
      <c r="Q293" s="33" t="str">
        <f t="shared" si="34"/>
        <v/>
      </c>
      <c r="R293" s="21" t="str">
        <f>IF($F293="J-Mups",VLOOKUP($A293,佐川入庫用!A:I,9,0),"")</f>
        <v/>
      </c>
    </row>
    <row r="294" spans="10:18">
      <c r="J294" s="44" t="str">
        <f t="shared" si="30"/>
        <v/>
      </c>
      <c r="K294" s="33" t="str">
        <f t="shared" si="31"/>
        <v/>
      </c>
      <c r="L294" s="33" t="str">
        <f t="shared" si="32"/>
        <v/>
      </c>
      <c r="M294" s="33" t="str">
        <f t="shared" si="35"/>
        <v/>
      </c>
      <c r="N294" s="33" t="str">
        <f>IF($F294="J-Mups",VLOOKUP($B294,アルファベット!B:C,2,0),"")</f>
        <v/>
      </c>
      <c r="O294" s="33" t="str">
        <f t="shared" si="33"/>
        <v/>
      </c>
      <c r="P294" s="33" t="str">
        <f>IF($F294="J-Mups",VLOOKUP($A294,佐川入庫用!A:H,6,0),"")</f>
        <v/>
      </c>
      <c r="Q294" s="33" t="str">
        <f t="shared" si="34"/>
        <v/>
      </c>
      <c r="R294" s="21" t="str">
        <f>IF($F294="J-Mups",VLOOKUP($A294,佐川入庫用!A:I,9,0),"")</f>
        <v/>
      </c>
    </row>
    <row r="295" spans="10:18">
      <c r="J295" s="44" t="str">
        <f t="shared" si="30"/>
        <v/>
      </c>
      <c r="K295" s="33" t="str">
        <f t="shared" si="31"/>
        <v/>
      </c>
      <c r="L295" s="33" t="str">
        <f t="shared" si="32"/>
        <v/>
      </c>
      <c r="M295" s="33" t="str">
        <f t="shared" si="35"/>
        <v/>
      </c>
      <c r="N295" s="33" t="str">
        <f>IF($F295="J-Mups",VLOOKUP($B295,アルファベット!B:C,2,0),"")</f>
        <v/>
      </c>
      <c r="O295" s="33" t="str">
        <f t="shared" si="33"/>
        <v/>
      </c>
      <c r="P295" s="33" t="str">
        <f>IF($F295="J-Mups",VLOOKUP($A295,佐川入庫用!A:H,6,0),"")</f>
        <v/>
      </c>
      <c r="Q295" s="33" t="str">
        <f t="shared" si="34"/>
        <v/>
      </c>
      <c r="R295" s="21" t="str">
        <f>IF($F295="J-Mups",VLOOKUP($A295,佐川入庫用!A:I,9,0),"")</f>
        <v/>
      </c>
    </row>
    <row r="296" spans="10:18">
      <c r="J296" s="44" t="str">
        <f t="shared" si="30"/>
        <v/>
      </c>
      <c r="K296" s="33" t="str">
        <f t="shared" si="31"/>
        <v/>
      </c>
      <c r="L296" s="33" t="str">
        <f t="shared" si="32"/>
        <v/>
      </c>
      <c r="M296" s="33" t="str">
        <f t="shared" si="35"/>
        <v/>
      </c>
      <c r="N296" s="33" t="str">
        <f>IF($F296="J-Mups",VLOOKUP($B296,アルファベット!B:C,2,0),"")</f>
        <v/>
      </c>
      <c r="O296" s="33" t="str">
        <f t="shared" si="33"/>
        <v/>
      </c>
      <c r="P296" s="33" t="str">
        <f>IF($F296="J-Mups",VLOOKUP($A296,佐川入庫用!A:H,6,0),"")</f>
        <v/>
      </c>
      <c r="Q296" s="33" t="str">
        <f t="shared" si="34"/>
        <v/>
      </c>
      <c r="R296" s="21" t="str">
        <f>IF($F296="J-Mups",VLOOKUP($A296,佐川入庫用!A:I,9,0),"")</f>
        <v/>
      </c>
    </row>
    <row r="297" spans="10:18">
      <c r="J297" s="44" t="str">
        <f t="shared" si="30"/>
        <v/>
      </c>
      <c r="K297" s="33" t="str">
        <f t="shared" si="31"/>
        <v/>
      </c>
      <c r="L297" s="33" t="str">
        <f t="shared" si="32"/>
        <v/>
      </c>
      <c r="M297" s="33" t="str">
        <f t="shared" si="35"/>
        <v/>
      </c>
      <c r="N297" s="33" t="str">
        <f>IF($F297="J-Mups",VLOOKUP($B297,アルファベット!B:C,2,0),"")</f>
        <v/>
      </c>
      <c r="O297" s="33" t="str">
        <f t="shared" si="33"/>
        <v/>
      </c>
      <c r="P297" s="33" t="str">
        <f>IF($F297="J-Mups",VLOOKUP($A297,佐川入庫用!A:H,6,0),"")</f>
        <v/>
      </c>
      <c r="Q297" s="33" t="str">
        <f t="shared" si="34"/>
        <v/>
      </c>
      <c r="R297" s="21" t="str">
        <f>IF($F297="J-Mups",VLOOKUP($A297,佐川入庫用!A:I,9,0),"")</f>
        <v/>
      </c>
    </row>
    <row r="298" spans="10:18">
      <c r="J298" s="44" t="str">
        <f t="shared" si="30"/>
        <v/>
      </c>
      <c r="K298" s="33" t="str">
        <f t="shared" si="31"/>
        <v/>
      </c>
      <c r="L298" s="33" t="str">
        <f t="shared" si="32"/>
        <v/>
      </c>
      <c r="M298" s="33" t="str">
        <f t="shared" si="35"/>
        <v/>
      </c>
      <c r="N298" s="33" t="str">
        <f>IF($F298="J-Mups",VLOOKUP($B298,アルファベット!B:C,2,0),"")</f>
        <v/>
      </c>
      <c r="O298" s="33" t="str">
        <f t="shared" si="33"/>
        <v/>
      </c>
      <c r="P298" s="33" t="str">
        <f>IF($F298="J-Mups",VLOOKUP($A298,佐川入庫用!A:H,6,0),"")</f>
        <v/>
      </c>
      <c r="Q298" s="33" t="str">
        <f t="shared" si="34"/>
        <v/>
      </c>
      <c r="R298" s="21" t="str">
        <f>IF($F298="J-Mups",VLOOKUP($A298,佐川入庫用!A:I,9,0),"")</f>
        <v/>
      </c>
    </row>
    <row r="299" spans="10:18">
      <c r="J299" s="44" t="str">
        <f t="shared" si="30"/>
        <v/>
      </c>
      <c r="K299" s="33" t="str">
        <f t="shared" si="31"/>
        <v/>
      </c>
      <c r="L299" s="33" t="str">
        <f t="shared" si="32"/>
        <v/>
      </c>
      <c r="M299" s="33" t="str">
        <f t="shared" si="35"/>
        <v/>
      </c>
      <c r="N299" s="33" t="str">
        <f>IF($F299="J-Mups",VLOOKUP($B299,アルファベット!B:C,2,0),"")</f>
        <v/>
      </c>
      <c r="O299" s="33" t="str">
        <f t="shared" si="33"/>
        <v/>
      </c>
      <c r="P299" s="33" t="str">
        <f>IF($F299="J-Mups",VLOOKUP($A299,佐川入庫用!A:H,6,0),"")</f>
        <v/>
      </c>
      <c r="Q299" s="33" t="str">
        <f t="shared" si="34"/>
        <v/>
      </c>
      <c r="R299" s="21" t="str">
        <f>IF($F299="J-Mups",VLOOKUP($A299,佐川入庫用!A:I,9,0),"")</f>
        <v/>
      </c>
    </row>
    <row r="300" spans="10:18">
      <c r="J300" s="44" t="str">
        <f t="shared" si="30"/>
        <v/>
      </c>
      <c r="K300" s="33" t="str">
        <f t="shared" si="31"/>
        <v/>
      </c>
      <c r="L300" s="33" t="str">
        <f t="shared" si="32"/>
        <v/>
      </c>
      <c r="M300" s="33" t="str">
        <f t="shared" si="35"/>
        <v/>
      </c>
      <c r="N300" s="33" t="str">
        <f>IF($F300="J-Mups",VLOOKUP($B300,アルファベット!B:C,2,0),"")</f>
        <v/>
      </c>
      <c r="O300" s="33" t="str">
        <f t="shared" si="33"/>
        <v/>
      </c>
      <c r="P300" s="33" t="str">
        <f>IF($F300="J-Mups",VLOOKUP($A300,佐川入庫用!A:H,6,0),"")</f>
        <v/>
      </c>
      <c r="Q300" s="33" t="str">
        <f t="shared" si="34"/>
        <v/>
      </c>
      <c r="R300" s="21" t="str">
        <f>IF($F300="J-Mups",VLOOKUP($A300,佐川入庫用!A:I,9,0),"")</f>
        <v/>
      </c>
    </row>
    <row r="301" spans="10:18">
      <c r="J301" s="44" t="str">
        <f t="shared" si="30"/>
        <v/>
      </c>
      <c r="K301" s="33" t="str">
        <f t="shared" si="31"/>
        <v/>
      </c>
      <c r="L301" s="33" t="str">
        <f t="shared" si="32"/>
        <v/>
      </c>
      <c r="M301" s="33" t="str">
        <f t="shared" si="35"/>
        <v/>
      </c>
      <c r="N301" s="33" t="str">
        <f>IF($F301="J-Mups",VLOOKUP($B301,アルファベット!B:C,2,0),"")</f>
        <v/>
      </c>
      <c r="O301" s="33" t="str">
        <f t="shared" si="33"/>
        <v/>
      </c>
      <c r="P301" s="33" t="str">
        <f>IF($F301="J-Mups",VLOOKUP($A301,佐川入庫用!A:H,6,0),"")</f>
        <v/>
      </c>
      <c r="Q301" s="33" t="str">
        <f t="shared" si="34"/>
        <v/>
      </c>
      <c r="R301" s="21" t="str">
        <f>IF($F301="J-Mups",VLOOKUP($A301,佐川入庫用!A:I,9,0),"")</f>
        <v/>
      </c>
    </row>
    <row r="302" spans="10:18">
      <c r="J302" s="44" t="str">
        <f t="shared" si="30"/>
        <v/>
      </c>
      <c r="K302" s="33" t="str">
        <f t="shared" si="31"/>
        <v/>
      </c>
      <c r="L302" s="33" t="str">
        <f t="shared" si="32"/>
        <v/>
      </c>
      <c r="M302" s="33" t="str">
        <f t="shared" si="35"/>
        <v/>
      </c>
      <c r="N302" s="33" t="str">
        <f>IF($F302="J-Mups",VLOOKUP($B302,アルファベット!B:C,2,0),"")</f>
        <v/>
      </c>
      <c r="O302" s="33" t="str">
        <f t="shared" si="33"/>
        <v/>
      </c>
      <c r="P302" s="33" t="str">
        <f>IF($F302="J-Mups",VLOOKUP($A302,佐川入庫用!A:H,6,0),"")</f>
        <v/>
      </c>
      <c r="Q302" s="33" t="str">
        <f t="shared" si="34"/>
        <v/>
      </c>
      <c r="R302" s="21" t="str">
        <f>IF($F302="J-Mups",VLOOKUP($A302,佐川入庫用!A:I,9,0),"")</f>
        <v/>
      </c>
    </row>
    <row r="303" spans="10:18">
      <c r="J303" s="44" t="str">
        <f t="shared" si="30"/>
        <v/>
      </c>
      <c r="K303" s="33" t="str">
        <f t="shared" si="31"/>
        <v/>
      </c>
      <c r="L303" s="33" t="str">
        <f t="shared" si="32"/>
        <v/>
      </c>
      <c r="M303" s="33" t="str">
        <f t="shared" si="35"/>
        <v/>
      </c>
      <c r="N303" s="33" t="str">
        <f>IF($F303="J-Mups",VLOOKUP($B303,アルファベット!B:C,2,0),"")</f>
        <v/>
      </c>
      <c r="O303" s="33" t="str">
        <f t="shared" si="33"/>
        <v/>
      </c>
      <c r="P303" s="33" t="str">
        <f>IF($F303="J-Mups",VLOOKUP($A303,佐川入庫用!A:H,6,0),"")</f>
        <v/>
      </c>
      <c r="Q303" s="33" t="str">
        <f t="shared" si="34"/>
        <v/>
      </c>
      <c r="R303" s="21" t="str">
        <f>IF($F303="J-Mups",VLOOKUP($A303,佐川入庫用!A:I,9,0),"")</f>
        <v/>
      </c>
    </row>
    <row r="304" spans="10:18">
      <c r="J304" s="44" t="str">
        <f t="shared" si="30"/>
        <v/>
      </c>
      <c r="K304" s="33" t="str">
        <f t="shared" si="31"/>
        <v/>
      </c>
      <c r="L304" s="33" t="str">
        <f t="shared" si="32"/>
        <v/>
      </c>
      <c r="M304" s="33" t="str">
        <f t="shared" si="35"/>
        <v/>
      </c>
      <c r="N304" s="33" t="str">
        <f>IF($F304="J-Mups",VLOOKUP($B304,アルファベット!B:C,2,0),"")</f>
        <v/>
      </c>
      <c r="O304" s="33" t="str">
        <f t="shared" si="33"/>
        <v/>
      </c>
      <c r="P304" s="33" t="str">
        <f>IF($F304="J-Mups",VLOOKUP($A304,佐川入庫用!A:H,6,0),"")</f>
        <v/>
      </c>
      <c r="Q304" s="33" t="str">
        <f t="shared" si="34"/>
        <v/>
      </c>
      <c r="R304" s="21" t="str">
        <f>IF($F304="J-Mups",VLOOKUP($A304,佐川入庫用!A:I,9,0),"")</f>
        <v/>
      </c>
    </row>
    <row r="305" spans="10:18">
      <c r="J305" s="44" t="str">
        <f t="shared" si="30"/>
        <v/>
      </c>
      <c r="K305" s="33" t="str">
        <f t="shared" si="31"/>
        <v/>
      </c>
      <c r="L305" s="33" t="str">
        <f t="shared" si="32"/>
        <v/>
      </c>
      <c r="M305" s="33" t="str">
        <f t="shared" si="35"/>
        <v/>
      </c>
      <c r="N305" s="33" t="str">
        <f>IF($F305="J-Mups",VLOOKUP($B305,アルファベット!B:C,2,0),"")</f>
        <v/>
      </c>
      <c r="O305" s="33" t="str">
        <f t="shared" si="33"/>
        <v/>
      </c>
      <c r="P305" s="33" t="str">
        <f>IF($F305="J-Mups",VLOOKUP($A305,佐川入庫用!A:H,6,0),"")</f>
        <v/>
      </c>
      <c r="Q305" s="33" t="str">
        <f t="shared" si="34"/>
        <v/>
      </c>
      <c r="R305" s="21" t="str">
        <f>IF($F305="J-Mups",VLOOKUP($A305,佐川入庫用!A:I,9,0),"")</f>
        <v/>
      </c>
    </row>
    <row r="306" spans="10:18">
      <c r="J306" s="44" t="str">
        <f t="shared" si="30"/>
        <v/>
      </c>
      <c r="K306" s="33" t="str">
        <f t="shared" si="31"/>
        <v/>
      </c>
      <c r="L306" s="33" t="str">
        <f t="shared" si="32"/>
        <v/>
      </c>
      <c r="M306" s="33" t="str">
        <f t="shared" si="35"/>
        <v/>
      </c>
      <c r="N306" s="33" t="str">
        <f>IF($F306="J-Mups",VLOOKUP($B306,アルファベット!B:C,2,0),"")</f>
        <v/>
      </c>
      <c r="O306" s="33" t="str">
        <f t="shared" si="33"/>
        <v/>
      </c>
      <c r="P306" s="33" t="str">
        <f>IF($F306="J-Mups",VLOOKUP($A306,佐川入庫用!A:H,6,0),"")</f>
        <v/>
      </c>
      <c r="Q306" s="33" t="str">
        <f t="shared" si="34"/>
        <v/>
      </c>
      <c r="R306" s="21" t="str">
        <f>IF($F306="J-Mups",VLOOKUP($A306,佐川入庫用!A:I,9,0),"")</f>
        <v/>
      </c>
    </row>
    <row r="307" spans="10:18">
      <c r="J307" s="44" t="str">
        <f t="shared" si="30"/>
        <v/>
      </c>
      <c r="K307" s="33" t="str">
        <f t="shared" si="31"/>
        <v/>
      </c>
      <c r="L307" s="33" t="str">
        <f t="shared" si="32"/>
        <v/>
      </c>
      <c r="M307" s="33" t="str">
        <f t="shared" si="35"/>
        <v/>
      </c>
      <c r="N307" s="33" t="str">
        <f>IF($F307="J-Mups",VLOOKUP($B307,アルファベット!B:C,2,0),"")</f>
        <v/>
      </c>
      <c r="O307" s="33" t="str">
        <f t="shared" si="33"/>
        <v/>
      </c>
      <c r="P307" s="33" t="str">
        <f>IF($F307="J-Mups",VLOOKUP($A307,佐川入庫用!A:H,6,0),"")</f>
        <v/>
      </c>
      <c r="Q307" s="33" t="str">
        <f t="shared" si="34"/>
        <v/>
      </c>
      <c r="R307" s="21" t="str">
        <f>IF($F307="J-Mups",VLOOKUP($A307,佐川入庫用!A:I,9,0),"")</f>
        <v/>
      </c>
    </row>
    <row r="308" spans="10:18">
      <c r="J308" s="44" t="str">
        <f t="shared" si="30"/>
        <v/>
      </c>
      <c r="K308" s="33" t="str">
        <f t="shared" si="31"/>
        <v/>
      </c>
      <c r="L308" s="33" t="str">
        <f t="shared" si="32"/>
        <v/>
      </c>
      <c r="M308" s="33" t="str">
        <f t="shared" si="35"/>
        <v/>
      </c>
      <c r="N308" s="33" t="str">
        <f>IF($F308="J-Mups",VLOOKUP($B308,アルファベット!B:C,2,0),"")</f>
        <v/>
      </c>
      <c r="O308" s="33" t="str">
        <f t="shared" si="33"/>
        <v/>
      </c>
      <c r="P308" s="33" t="str">
        <f>IF($F308="J-Mups",VLOOKUP($A308,佐川入庫用!A:H,6,0),"")</f>
        <v/>
      </c>
      <c r="Q308" s="33" t="str">
        <f t="shared" si="34"/>
        <v/>
      </c>
      <c r="R308" s="21" t="str">
        <f>IF($F308="J-Mups",VLOOKUP($A308,佐川入庫用!A:I,9,0),"")</f>
        <v/>
      </c>
    </row>
    <row r="309" spans="10:18">
      <c r="J309" s="44" t="str">
        <f t="shared" si="30"/>
        <v/>
      </c>
      <c r="K309" s="33" t="str">
        <f t="shared" si="31"/>
        <v/>
      </c>
      <c r="L309" s="33" t="str">
        <f t="shared" si="32"/>
        <v/>
      </c>
      <c r="M309" s="33" t="str">
        <f t="shared" si="35"/>
        <v/>
      </c>
      <c r="N309" s="33" t="str">
        <f>IF($F309="J-Mups",VLOOKUP($B309,アルファベット!B:C,2,0),"")</f>
        <v/>
      </c>
      <c r="O309" s="33" t="str">
        <f t="shared" si="33"/>
        <v/>
      </c>
      <c r="P309" s="33" t="str">
        <f>IF($F309="J-Mups",VLOOKUP($A309,佐川入庫用!A:H,6,0),"")</f>
        <v/>
      </c>
      <c r="Q309" s="33" t="str">
        <f t="shared" si="34"/>
        <v/>
      </c>
      <c r="R309" s="21" t="str">
        <f>IF($F309="J-Mups",VLOOKUP($A309,佐川入庫用!A:I,9,0),"")</f>
        <v/>
      </c>
    </row>
    <row r="310" spans="10:18">
      <c r="J310" s="44" t="str">
        <f t="shared" si="30"/>
        <v/>
      </c>
      <c r="K310" s="33" t="str">
        <f t="shared" si="31"/>
        <v/>
      </c>
      <c r="L310" s="33" t="str">
        <f t="shared" si="32"/>
        <v/>
      </c>
      <c r="M310" s="33" t="str">
        <f t="shared" si="35"/>
        <v/>
      </c>
      <c r="N310" s="33" t="str">
        <f>IF($F310="J-Mups",VLOOKUP($B310,アルファベット!B:C,2,0),"")</f>
        <v/>
      </c>
      <c r="O310" s="33" t="str">
        <f t="shared" si="33"/>
        <v/>
      </c>
      <c r="P310" s="33" t="str">
        <f>IF($F310="J-Mups",VLOOKUP($A310,佐川入庫用!A:H,6,0),"")</f>
        <v/>
      </c>
      <c r="Q310" s="33" t="str">
        <f t="shared" si="34"/>
        <v/>
      </c>
      <c r="R310" s="21" t="str">
        <f>IF($F310="J-Mups",VLOOKUP($A310,佐川入庫用!A:I,9,0),"")</f>
        <v/>
      </c>
    </row>
    <row r="311" spans="10:18">
      <c r="J311" s="44" t="str">
        <f t="shared" si="30"/>
        <v/>
      </c>
      <c r="K311" s="33" t="str">
        <f t="shared" si="31"/>
        <v/>
      </c>
      <c r="L311" s="33" t="str">
        <f t="shared" si="32"/>
        <v/>
      </c>
      <c r="M311" s="33" t="str">
        <f t="shared" si="35"/>
        <v/>
      </c>
      <c r="N311" s="33" t="str">
        <f>IF($F311="J-Mups",VLOOKUP($B311,アルファベット!B:C,2,0),"")</f>
        <v/>
      </c>
      <c r="O311" s="33" t="str">
        <f t="shared" si="33"/>
        <v/>
      </c>
      <c r="P311" s="33" t="str">
        <f>IF($F311="J-Mups",VLOOKUP($A311,佐川入庫用!A:H,6,0),"")</f>
        <v/>
      </c>
      <c r="Q311" s="33" t="str">
        <f t="shared" si="34"/>
        <v/>
      </c>
      <c r="R311" s="21" t="str">
        <f>IF($F311="J-Mups",VLOOKUP($A311,佐川入庫用!A:I,9,0),"")</f>
        <v/>
      </c>
    </row>
    <row r="312" spans="10:18">
      <c r="J312" s="44" t="str">
        <f t="shared" si="30"/>
        <v/>
      </c>
      <c r="K312" s="33" t="str">
        <f t="shared" si="31"/>
        <v/>
      </c>
      <c r="L312" s="33" t="str">
        <f t="shared" si="32"/>
        <v/>
      </c>
      <c r="M312" s="33" t="str">
        <f t="shared" si="35"/>
        <v/>
      </c>
      <c r="N312" s="33" t="str">
        <f>IF($F312="J-Mups",VLOOKUP($B312,アルファベット!B:C,2,0),"")</f>
        <v/>
      </c>
      <c r="O312" s="33" t="str">
        <f t="shared" si="33"/>
        <v/>
      </c>
      <c r="P312" s="33" t="str">
        <f>IF($F312="J-Mups",VLOOKUP($A312,佐川入庫用!A:H,6,0),"")</f>
        <v/>
      </c>
      <c r="Q312" s="33" t="str">
        <f t="shared" si="34"/>
        <v/>
      </c>
      <c r="R312" s="21" t="str">
        <f>IF($F312="J-Mups",VLOOKUP($A312,佐川入庫用!A:I,9,0),"")</f>
        <v/>
      </c>
    </row>
    <row r="313" spans="10:18">
      <c r="J313" s="44" t="str">
        <f t="shared" si="30"/>
        <v/>
      </c>
      <c r="K313" s="33" t="str">
        <f t="shared" si="31"/>
        <v/>
      </c>
      <c r="L313" s="33" t="str">
        <f t="shared" si="32"/>
        <v/>
      </c>
      <c r="M313" s="33" t="str">
        <f t="shared" si="35"/>
        <v/>
      </c>
      <c r="N313" s="33" t="str">
        <f>IF($F313="J-Mups",VLOOKUP($B313,アルファベット!B:C,2,0),"")</f>
        <v/>
      </c>
      <c r="O313" s="33" t="str">
        <f t="shared" si="33"/>
        <v/>
      </c>
      <c r="P313" s="33" t="str">
        <f>IF($F313="J-Mups",VLOOKUP($A313,佐川入庫用!A:H,6,0),"")</f>
        <v/>
      </c>
      <c r="Q313" s="33" t="str">
        <f t="shared" si="34"/>
        <v/>
      </c>
      <c r="R313" s="21" t="str">
        <f>IF($F313="J-Mups",VLOOKUP($A313,佐川入庫用!A:I,9,0),"")</f>
        <v/>
      </c>
    </row>
    <row r="314" spans="10:18">
      <c r="J314" s="44" t="str">
        <f t="shared" si="30"/>
        <v/>
      </c>
      <c r="K314" s="33" t="str">
        <f t="shared" si="31"/>
        <v/>
      </c>
      <c r="L314" s="33" t="str">
        <f t="shared" si="32"/>
        <v/>
      </c>
      <c r="M314" s="33" t="str">
        <f t="shared" si="35"/>
        <v/>
      </c>
      <c r="N314" s="33" t="str">
        <f>IF($F314="J-Mups",VLOOKUP($B314,アルファベット!B:C,2,0),"")</f>
        <v/>
      </c>
      <c r="O314" s="33" t="str">
        <f t="shared" si="33"/>
        <v/>
      </c>
      <c r="P314" s="33" t="str">
        <f>IF($F314="J-Mups",VLOOKUP($A314,佐川入庫用!A:H,6,0),"")</f>
        <v/>
      </c>
      <c r="Q314" s="33" t="str">
        <f t="shared" si="34"/>
        <v/>
      </c>
      <c r="R314" s="21" t="str">
        <f>IF($F314="J-Mups",VLOOKUP($A314,佐川入庫用!A:I,9,0),"")</f>
        <v/>
      </c>
    </row>
    <row r="315" spans="10:18">
      <c r="J315" s="44" t="str">
        <f t="shared" si="30"/>
        <v/>
      </c>
      <c r="K315" s="33" t="str">
        <f t="shared" si="31"/>
        <v/>
      </c>
      <c r="L315" s="33" t="str">
        <f t="shared" si="32"/>
        <v/>
      </c>
      <c r="M315" s="33" t="str">
        <f t="shared" si="35"/>
        <v/>
      </c>
      <c r="N315" s="33" t="str">
        <f>IF($F315="J-Mups",VLOOKUP($B315,アルファベット!B:C,2,0),"")</f>
        <v/>
      </c>
      <c r="O315" s="33" t="str">
        <f t="shared" si="33"/>
        <v/>
      </c>
      <c r="P315" s="33" t="str">
        <f>IF($F315="J-Mups",VLOOKUP($A315,佐川入庫用!A:H,6,0),"")</f>
        <v/>
      </c>
      <c r="Q315" s="33" t="str">
        <f t="shared" si="34"/>
        <v/>
      </c>
      <c r="R315" s="21" t="str">
        <f>IF($F315="J-Mups",VLOOKUP($A315,佐川入庫用!A:I,9,0),"")</f>
        <v/>
      </c>
    </row>
    <row r="316" spans="10:18">
      <c r="J316" s="44" t="str">
        <f t="shared" si="30"/>
        <v/>
      </c>
      <c r="K316" s="33" t="str">
        <f t="shared" si="31"/>
        <v/>
      </c>
      <c r="L316" s="33" t="str">
        <f t="shared" si="32"/>
        <v/>
      </c>
      <c r="M316" s="33" t="str">
        <f t="shared" si="35"/>
        <v/>
      </c>
      <c r="N316" s="33" t="str">
        <f>IF($F316="J-Mups",VLOOKUP($B316,アルファベット!B:C,2,0),"")</f>
        <v/>
      </c>
      <c r="O316" s="33" t="str">
        <f t="shared" si="33"/>
        <v/>
      </c>
      <c r="P316" s="33" t="str">
        <f>IF($F316="J-Mups",VLOOKUP($A316,佐川入庫用!A:H,6,0),"")</f>
        <v/>
      </c>
      <c r="Q316" s="33" t="str">
        <f t="shared" si="34"/>
        <v/>
      </c>
      <c r="R316" s="21" t="str">
        <f>IF($F316="J-Mups",VLOOKUP($A316,佐川入庫用!A:I,9,0),"")</f>
        <v/>
      </c>
    </row>
    <row r="317" spans="10:18">
      <c r="J317" s="44" t="str">
        <f t="shared" si="30"/>
        <v/>
      </c>
      <c r="K317" s="33" t="str">
        <f t="shared" si="31"/>
        <v/>
      </c>
      <c r="L317" s="33" t="str">
        <f t="shared" si="32"/>
        <v/>
      </c>
      <c r="M317" s="33" t="str">
        <f t="shared" si="35"/>
        <v/>
      </c>
      <c r="N317" s="33" t="str">
        <f>IF($F317="J-Mups",VLOOKUP($B317,アルファベット!B:C,2,0),"")</f>
        <v/>
      </c>
      <c r="O317" s="33" t="str">
        <f t="shared" si="33"/>
        <v/>
      </c>
      <c r="P317" s="33" t="str">
        <f>IF($F317="J-Mups",VLOOKUP($A317,佐川入庫用!A:H,6,0),"")</f>
        <v/>
      </c>
      <c r="Q317" s="33" t="str">
        <f t="shared" si="34"/>
        <v/>
      </c>
      <c r="R317" s="21" t="str">
        <f>IF($F317="J-Mups",VLOOKUP($A317,佐川入庫用!A:I,9,0),"")</f>
        <v/>
      </c>
    </row>
    <row r="318" spans="10:18">
      <c r="J318" s="44" t="str">
        <f t="shared" si="30"/>
        <v/>
      </c>
      <c r="K318" s="33" t="str">
        <f t="shared" si="31"/>
        <v/>
      </c>
      <c r="L318" s="33" t="str">
        <f t="shared" si="32"/>
        <v/>
      </c>
      <c r="M318" s="33" t="str">
        <f t="shared" si="35"/>
        <v/>
      </c>
      <c r="N318" s="33" t="str">
        <f>IF($F318="J-Mups",VLOOKUP($B318,アルファベット!B:C,2,0),"")</f>
        <v/>
      </c>
      <c r="O318" s="33" t="str">
        <f t="shared" si="33"/>
        <v/>
      </c>
      <c r="P318" s="33" t="str">
        <f>IF($F318="J-Mups",VLOOKUP($A318,佐川入庫用!A:H,6,0),"")</f>
        <v/>
      </c>
      <c r="Q318" s="33" t="str">
        <f t="shared" si="34"/>
        <v/>
      </c>
      <c r="R318" s="21" t="str">
        <f>IF($F318="J-Mups",VLOOKUP($A318,佐川入庫用!A:I,9,0),"")</f>
        <v/>
      </c>
    </row>
    <row r="319" spans="10:18">
      <c r="J319" s="44" t="str">
        <f t="shared" si="30"/>
        <v/>
      </c>
      <c r="K319" s="33" t="str">
        <f t="shared" si="31"/>
        <v/>
      </c>
      <c r="L319" s="33" t="str">
        <f t="shared" si="32"/>
        <v/>
      </c>
      <c r="M319" s="33" t="str">
        <f t="shared" si="35"/>
        <v/>
      </c>
      <c r="N319" s="33" t="str">
        <f>IF($F319="J-Mups",VLOOKUP($B319,アルファベット!B:C,2,0),"")</f>
        <v/>
      </c>
      <c r="O319" s="33" t="str">
        <f t="shared" si="33"/>
        <v/>
      </c>
      <c r="P319" s="33" t="str">
        <f>IF($F319="J-Mups",VLOOKUP($A319,佐川入庫用!A:H,6,0),"")</f>
        <v/>
      </c>
      <c r="Q319" s="33" t="str">
        <f t="shared" si="34"/>
        <v/>
      </c>
      <c r="R319" s="21" t="str">
        <f>IF($F319="J-Mups",VLOOKUP($A319,佐川入庫用!A:I,9,0),"")</f>
        <v/>
      </c>
    </row>
    <row r="320" spans="10:18">
      <c r="J320" s="44" t="str">
        <f t="shared" si="30"/>
        <v/>
      </c>
      <c r="K320" s="33" t="str">
        <f t="shared" si="31"/>
        <v/>
      </c>
      <c r="L320" s="33" t="str">
        <f t="shared" si="32"/>
        <v/>
      </c>
      <c r="M320" s="33" t="str">
        <f t="shared" si="35"/>
        <v/>
      </c>
      <c r="N320" s="33" t="str">
        <f>IF($F320="J-Mups",VLOOKUP($B320,アルファベット!B:C,2,0),"")</f>
        <v/>
      </c>
      <c r="O320" s="33" t="str">
        <f t="shared" si="33"/>
        <v/>
      </c>
      <c r="P320" s="33" t="str">
        <f>IF($F320="J-Mups",VLOOKUP($A320,佐川入庫用!A:H,6,0),"")</f>
        <v/>
      </c>
      <c r="Q320" s="33" t="str">
        <f t="shared" si="34"/>
        <v/>
      </c>
      <c r="R320" s="21" t="str">
        <f>IF($F320="J-Mups",VLOOKUP($A320,佐川入庫用!A:I,9,0),"")</f>
        <v/>
      </c>
    </row>
    <row r="321" spans="10:18">
      <c r="J321" s="44" t="str">
        <f t="shared" si="30"/>
        <v/>
      </c>
      <c r="K321" s="33" t="str">
        <f t="shared" si="31"/>
        <v/>
      </c>
      <c r="L321" s="33" t="str">
        <f t="shared" si="32"/>
        <v/>
      </c>
      <c r="M321" s="33" t="str">
        <f t="shared" si="35"/>
        <v/>
      </c>
      <c r="N321" s="33" t="str">
        <f>IF($F321="J-Mups",VLOOKUP($B321,アルファベット!B:C,2,0),"")</f>
        <v/>
      </c>
      <c r="O321" s="33" t="str">
        <f t="shared" si="33"/>
        <v/>
      </c>
      <c r="P321" s="33" t="str">
        <f>IF($F321="J-Mups",VLOOKUP($A321,佐川入庫用!A:H,6,0),"")</f>
        <v/>
      </c>
      <c r="Q321" s="33" t="str">
        <f t="shared" si="34"/>
        <v/>
      </c>
      <c r="R321" s="21" t="str">
        <f>IF($F321="J-Mups",VLOOKUP($A321,佐川入庫用!A:I,9,0),"")</f>
        <v/>
      </c>
    </row>
    <row r="322" spans="10:18">
      <c r="J322" s="44" t="str">
        <f t="shared" ref="J322:J385" si="36">IF(F322="J-Mups",$B322,"")</f>
        <v/>
      </c>
      <c r="K322" s="33" t="str">
        <f t="shared" ref="K322:K385" si="37">IF($F322="J-Mups",$G322,"")</f>
        <v/>
      </c>
      <c r="L322" s="33" t="str">
        <f t="shared" ref="L322:L385" si="38">IF($F322="J-Mups",$H322,"")</f>
        <v/>
      </c>
      <c r="M322" s="33" t="str">
        <f t="shared" si="35"/>
        <v/>
      </c>
      <c r="N322" s="33" t="str">
        <f>IF($F322="J-Mups",VLOOKUP($B322,アルファベット!B:C,2,0),"")</f>
        <v/>
      </c>
      <c r="O322" s="33" t="str">
        <f t="shared" ref="O322:O385" si="39">IF($F322="J-Mups","-","")</f>
        <v/>
      </c>
      <c r="P322" s="33" t="str">
        <f>IF($F322="J-Mups",VLOOKUP($A322,佐川入庫用!A:H,6,0),"")</f>
        <v/>
      </c>
      <c r="Q322" s="33" t="str">
        <f t="shared" ref="Q322:Q385" si="40">IF($F322="J-Mups",IF(COUNTIF(P322,"*H*"),"H",IF(COUNTIF(P322,"*P*"),"P","B")),"")</f>
        <v/>
      </c>
      <c r="R322" s="21" t="str">
        <f>IF($F322="J-Mups",VLOOKUP($A322,佐川入庫用!A:I,9,0),"")</f>
        <v/>
      </c>
    </row>
    <row r="323" spans="10:18">
      <c r="J323" s="44" t="str">
        <f t="shared" si="36"/>
        <v/>
      </c>
      <c r="K323" s="33" t="str">
        <f t="shared" si="37"/>
        <v/>
      </c>
      <c r="L323" s="33" t="str">
        <f t="shared" si="38"/>
        <v/>
      </c>
      <c r="M323" s="33" t="str">
        <f t="shared" ref="M323:M386" si="41">IF($F323="J-Mups",1,"")</f>
        <v/>
      </c>
      <c r="N323" s="33" t="str">
        <f>IF($F323="J-Mups",VLOOKUP($B323,アルファベット!B:C,2,0),"")</f>
        <v/>
      </c>
      <c r="O323" s="33" t="str">
        <f t="shared" si="39"/>
        <v/>
      </c>
      <c r="P323" s="33" t="str">
        <f>IF($F323="J-Mups",VLOOKUP($A323,佐川入庫用!A:H,6,0),"")</f>
        <v/>
      </c>
      <c r="Q323" s="33" t="str">
        <f t="shared" si="40"/>
        <v/>
      </c>
      <c r="R323" s="21" t="str">
        <f>IF($F323="J-Mups",VLOOKUP($A323,佐川入庫用!A:I,9,0),"")</f>
        <v/>
      </c>
    </row>
    <row r="324" spans="10:18">
      <c r="J324" s="44" t="str">
        <f t="shared" si="36"/>
        <v/>
      </c>
      <c r="K324" s="33" t="str">
        <f t="shared" si="37"/>
        <v/>
      </c>
      <c r="L324" s="33" t="str">
        <f t="shared" si="38"/>
        <v/>
      </c>
      <c r="M324" s="33" t="str">
        <f t="shared" si="41"/>
        <v/>
      </c>
      <c r="N324" s="33" t="str">
        <f>IF($F324="J-Mups",VLOOKUP($B324,アルファベット!B:C,2,0),"")</f>
        <v/>
      </c>
      <c r="O324" s="33" t="str">
        <f t="shared" si="39"/>
        <v/>
      </c>
      <c r="P324" s="33" t="str">
        <f>IF($F324="J-Mups",VLOOKUP($A324,佐川入庫用!A:H,6,0),"")</f>
        <v/>
      </c>
      <c r="Q324" s="33" t="str">
        <f t="shared" si="40"/>
        <v/>
      </c>
      <c r="R324" s="21" t="str">
        <f>IF($F324="J-Mups",VLOOKUP($A324,佐川入庫用!A:I,9,0),"")</f>
        <v/>
      </c>
    </row>
    <row r="325" spans="10:18">
      <c r="J325" s="44" t="str">
        <f t="shared" si="36"/>
        <v/>
      </c>
      <c r="K325" s="33" t="str">
        <f t="shared" si="37"/>
        <v/>
      </c>
      <c r="L325" s="33" t="str">
        <f t="shared" si="38"/>
        <v/>
      </c>
      <c r="M325" s="33" t="str">
        <f t="shared" si="41"/>
        <v/>
      </c>
      <c r="N325" s="33" t="str">
        <f>IF($F325="J-Mups",VLOOKUP($B325,アルファベット!B:C,2,0),"")</f>
        <v/>
      </c>
      <c r="O325" s="33" t="str">
        <f t="shared" si="39"/>
        <v/>
      </c>
      <c r="P325" s="33" t="str">
        <f>IF($F325="J-Mups",VLOOKUP($A325,佐川入庫用!A:H,6,0),"")</f>
        <v/>
      </c>
      <c r="Q325" s="33" t="str">
        <f t="shared" si="40"/>
        <v/>
      </c>
      <c r="R325" s="21" t="str">
        <f>IF($F325="J-Mups",VLOOKUP($A325,佐川入庫用!A:I,9,0),"")</f>
        <v/>
      </c>
    </row>
    <row r="326" spans="10:18">
      <c r="J326" s="44" t="str">
        <f t="shared" si="36"/>
        <v/>
      </c>
      <c r="K326" s="33" t="str">
        <f t="shared" si="37"/>
        <v/>
      </c>
      <c r="L326" s="33" t="str">
        <f t="shared" si="38"/>
        <v/>
      </c>
      <c r="M326" s="33" t="str">
        <f t="shared" si="41"/>
        <v/>
      </c>
      <c r="N326" s="33" t="str">
        <f>IF($F326="J-Mups",VLOOKUP($B326,アルファベット!B:C,2,0),"")</f>
        <v/>
      </c>
      <c r="O326" s="33" t="str">
        <f t="shared" si="39"/>
        <v/>
      </c>
      <c r="P326" s="33" t="str">
        <f>IF($F326="J-Mups",VLOOKUP($A326,佐川入庫用!A:H,6,0),"")</f>
        <v/>
      </c>
      <c r="Q326" s="33" t="str">
        <f t="shared" si="40"/>
        <v/>
      </c>
      <c r="R326" s="21" t="str">
        <f>IF($F326="J-Mups",VLOOKUP($A326,佐川入庫用!A:I,9,0),"")</f>
        <v/>
      </c>
    </row>
    <row r="327" spans="10:18">
      <c r="J327" s="44" t="str">
        <f t="shared" si="36"/>
        <v/>
      </c>
      <c r="K327" s="33" t="str">
        <f t="shared" si="37"/>
        <v/>
      </c>
      <c r="L327" s="33" t="str">
        <f t="shared" si="38"/>
        <v/>
      </c>
      <c r="M327" s="33" t="str">
        <f t="shared" si="41"/>
        <v/>
      </c>
      <c r="N327" s="33" t="str">
        <f>IF($F327="J-Mups",VLOOKUP($B327,アルファベット!B:C,2,0),"")</f>
        <v/>
      </c>
      <c r="O327" s="33" t="str">
        <f t="shared" si="39"/>
        <v/>
      </c>
      <c r="P327" s="33" t="str">
        <f>IF($F327="J-Mups",VLOOKUP($A327,佐川入庫用!A:H,6,0),"")</f>
        <v/>
      </c>
      <c r="Q327" s="33" t="str">
        <f t="shared" si="40"/>
        <v/>
      </c>
      <c r="R327" s="21" t="str">
        <f>IF($F327="J-Mups",VLOOKUP($A327,佐川入庫用!A:I,9,0),"")</f>
        <v/>
      </c>
    </row>
    <row r="328" spans="10:18">
      <c r="J328" s="44" t="str">
        <f t="shared" si="36"/>
        <v/>
      </c>
      <c r="K328" s="33" t="str">
        <f t="shared" si="37"/>
        <v/>
      </c>
      <c r="L328" s="33" t="str">
        <f t="shared" si="38"/>
        <v/>
      </c>
      <c r="M328" s="33" t="str">
        <f t="shared" si="41"/>
        <v/>
      </c>
      <c r="N328" s="33" t="str">
        <f>IF($F328="J-Mups",VLOOKUP($B328,アルファベット!B:C,2,0),"")</f>
        <v/>
      </c>
      <c r="O328" s="33" t="str">
        <f t="shared" si="39"/>
        <v/>
      </c>
      <c r="P328" s="33" t="str">
        <f>IF($F328="J-Mups",VLOOKUP($A328,佐川入庫用!A:H,6,0),"")</f>
        <v/>
      </c>
      <c r="Q328" s="33" t="str">
        <f t="shared" si="40"/>
        <v/>
      </c>
      <c r="R328" s="21" t="str">
        <f>IF($F328="J-Mups",VLOOKUP($A328,佐川入庫用!A:I,9,0),"")</f>
        <v/>
      </c>
    </row>
    <row r="329" spans="10:18">
      <c r="J329" s="44" t="str">
        <f t="shared" si="36"/>
        <v/>
      </c>
      <c r="K329" s="33" t="str">
        <f t="shared" si="37"/>
        <v/>
      </c>
      <c r="L329" s="33" t="str">
        <f t="shared" si="38"/>
        <v/>
      </c>
      <c r="M329" s="33" t="str">
        <f t="shared" si="41"/>
        <v/>
      </c>
      <c r="N329" s="33" t="str">
        <f>IF($F329="J-Mups",VLOOKUP($B329,アルファベット!B:C,2,0),"")</f>
        <v/>
      </c>
      <c r="O329" s="33" t="str">
        <f t="shared" si="39"/>
        <v/>
      </c>
      <c r="P329" s="33" t="str">
        <f>IF($F329="J-Mups",VLOOKUP($A329,佐川入庫用!A:H,6,0),"")</f>
        <v/>
      </c>
      <c r="Q329" s="33" t="str">
        <f t="shared" si="40"/>
        <v/>
      </c>
      <c r="R329" s="21" t="str">
        <f>IF($F329="J-Mups",VLOOKUP($A329,佐川入庫用!A:I,9,0),"")</f>
        <v/>
      </c>
    </row>
    <row r="330" spans="10:18">
      <c r="J330" s="44" t="str">
        <f t="shared" si="36"/>
        <v/>
      </c>
      <c r="K330" s="33" t="str">
        <f t="shared" si="37"/>
        <v/>
      </c>
      <c r="L330" s="33" t="str">
        <f t="shared" si="38"/>
        <v/>
      </c>
      <c r="M330" s="33" t="str">
        <f t="shared" si="41"/>
        <v/>
      </c>
      <c r="N330" s="33" t="str">
        <f>IF($F330="J-Mups",VLOOKUP($B330,アルファベット!B:C,2,0),"")</f>
        <v/>
      </c>
      <c r="O330" s="33" t="str">
        <f t="shared" si="39"/>
        <v/>
      </c>
      <c r="P330" s="33" t="str">
        <f>IF($F330="J-Mups",VLOOKUP($A330,佐川入庫用!A:H,6,0),"")</f>
        <v/>
      </c>
      <c r="Q330" s="33" t="str">
        <f t="shared" si="40"/>
        <v/>
      </c>
      <c r="R330" s="21" t="str">
        <f>IF($F330="J-Mups",VLOOKUP($A330,佐川入庫用!A:I,9,0),"")</f>
        <v/>
      </c>
    </row>
    <row r="331" spans="10:18">
      <c r="J331" s="44" t="str">
        <f t="shared" si="36"/>
        <v/>
      </c>
      <c r="K331" s="33" t="str">
        <f t="shared" si="37"/>
        <v/>
      </c>
      <c r="L331" s="33" t="str">
        <f t="shared" si="38"/>
        <v/>
      </c>
      <c r="M331" s="33" t="str">
        <f t="shared" si="41"/>
        <v/>
      </c>
      <c r="N331" s="33" t="str">
        <f>IF($F331="J-Mups",VLOOKUP($B331,アルファベット!B:C,2,0),"")</f>
        <v/>
      </c>
      <c r="O331" s="33" t="str">
        <f t="shared" si="39"/>
        <v/>
      </c>
      <c r="P331" s="33" t="str">
        <f>IF($F331="J-Mups",VLOOKUP($A331,佐川入庫用!A:H,6,0),"")</f>
        <v/>
      </c>
      <c r="Q331" s="33" t="str">
        <f t="shared" si="40"/>
        <v/>
      </c>
      <c r="R331" s="21" t="str">
        <f>IF($F331="J-Mups",VLOOKUP($A331,佐川入庫用!A:I,9,0),"")</f>
        <v/>
      </c>
    </row>
    <row r="332" spans="10:18">
      <c r="J332" s="44" t="str">
        <f t="shared" si="36"/>
        <v/>
      </c>
      <c r="K332" s="33" t="str">
        <f t="shared" si="37"/>
        <v/>
      </c>
      <c r="L332" s="33" t="str">
        <f t="shared" si="38"/>
        <v/>
      </c>
      <c r="M332" s="33" t="str">
        <f t="shared" si="41"/>
        <v/>
      </c>
      <c r="N332" s="33" t="str">
        <f>IF($F332="J-Mups",VLOOKUP($B332,アルファベット!B:C,2,0),"")</f>
        <v/>
      </c>
      <c r="O332" s="33" t="str">
        <f t="shared" si="39"/>
        <v/>
      </c>
      <c r="P332" s="33" t="str">
        <f>IF($F332="J-Mups",VLOOKUP($A332,佐川入庫用!A:H,6,0),"")</f>
        <v/>
      </c>
      <c r="Q332" s="33" t="str">
        <f t="shared" si="40"/>
        <v/>
      </c>
      <c r="R332" s="21" t="str">
        <f>IF($F332="J-Mups",VLOOKUP($A332,佐川入庫用!A:I,9,0),"")</f>
        <v/>
      </c>
    </row>
    <row r="333" spans="10:18">
      <c r="J333" s="44" t="str">
        <f t="shared" si="36"/>
        <v/>
      </c>
      <c r="K333" s="33" t="str">
        <f t="shared" si="37"/>
        <v/>
      </c>
      <c r="L333" s="33" t="str">
        <f t="shared" si="38"/>
        <v/>
      </c>
      <c r="M333" s="33" t="str">
        <f t="shared" si="41"/>
        <v/>
      </c>
      <c r="N333" s="33" t="str">
        <f>IF($F333="J-Mups",VLOOKUP($B333,アルファベット!B:C,2,0),"")</f>
        <v/>
      </c>
      <c r="O333" s="33" t="str">
        <f t="shared" si="39"/>
        <v/>
      </c>
      <c r="P333" s="33" t="str">
        <f>IF($F333="J-Mups",VLOOKUP($A333,佐川入庫用!A:H,6,0),"")</f>
        <v/>
      </c>
      <c r="Q333" s="33" t="str">
        <f t="shared" si="40"/>
        <v/>
      </c>
      <c r="R333" s="21" t="str">
        <f>IF($F333="J-Mups",VLOOKUP($A333,佐川入庫用!A:I,9,0),"")</f>
        <v/>
      </c>
    </row>
    <row r="334" spans="10:18">
      <c r="J334" s="44" t="str">
        <f t="shared" si="36"/>
        <v/>
      </c>
      <c r="K334" s="33" t="str">
        <f t="shared" si="37"/>
        <v/>
      </c>
      <c r="L334" s="33" t="str">
        <f t="shared" si="38"/>
        <v/>
      </c>
      <c r="M334" s="33" t="str">
        <f t="shared" si="41"/>
        <v/>
      </c>
      <c r="N334" s="33" t="str">
        <f>IF($F334="J-Mups",VLOOKUP($B334,アルファベット!B:C,2,0),"")</f>
        <v/>
      </c>
      <c r="O334" s="33" t="str">
        <f t="shared" si="39"/>
        <v/>
      </c>
      <c r="P334" s="33" t="str">
        <f>IF($F334="J-Mups",VLOOKUP($A334,佐川入庫用!A:H,6,0),"")</f>
        <v/>
      </c>
      <c r="Q334" s="33" t="str">
        <f t="shared" si="40"/>
        <v/>
      </c>
      <c r="R334" s="21" t="str">
        <f>IF($F334="J-Mups",VLOOKUP($A334,佐川入庫用!A:I,9,0),"")</f>
        <v/>
      </c>
    </row>
    <row r="335" spans="10:18">
      <c r="J335" s="44" t="str">
        <f t="shared" si="36"/>
        <v/>
      </c>
      <c r="K335" s="33" t="str">
        <f t="shared" si="37"/>
        <v/>
      </c>
      <c r="L335" s="33" t="str">
        <f t="shared" si="38"/>
        <v/>
      </c>
      <c r="M335" s="33" t="str">
        <f t="shared" si="41"/>
        <v/>
      </c>
      <c r="N335" s="33" t="str">
        <f>IF($F335="J-Mups",VLOOKUP($B335,アルファベット!B:C,2,0),"")</f>
        <v/>
      </c>
      <c r="O335" s="33" t="str">
        <f t="shared" si="39"/>
        <v/>
      </c>
      <c r="P335" s="33" t="str">
        <f>IF($F335="J-Mups",VLOOKUP($A335,佐川入庫用!A:H,6,0),"")</f>
        <v/>
      </c>
      <c r="Q335" s="33" t="str">
        <f t="shared" si="40"/>
        <v/>
      </c>
      <c r="R335" s="21" t="str">
        <f>IF($F335="J-Mups",VLOOKUP($A335,佐川入庫用!A:I,9,0),"")</f>
        <v/>
      </c>
    </row>
    <row r="336" spans="10:18">
      <c r="J336" s="44" t="str">
        <f t="shared" si="36"/>
        <v/>
      </c>
      <c r="K336" s="33" t="str">
        <f t="shared" si="37"/>
        <v/>
      </c>
      <c r="L336" s="33" t="str">
        <f t="shared" si="38"/>
        <v/>
      </c>
      <c r="M336" s="33" t="str">
        <f t="shared" si="41"/>
        <v/>
      </c>
      <c r="N336" s="33" t="str">
        <f>IF($F336="J-Mups",VLOOKUP($B336,アルファベット!B:C,2,0),"")</f>
        <v/>
      </c>
      <c r="O336" s="33" t="str">
        <f t="shared" si="39"/>
        <v/>
      </c>
      <c r="P336" s="33" t="str">
        <f>IF($F336="J-Mups",VLOOKUP($A336,佐川入庫用!A:H,6,0),"")</f>
        <v/>
      </c>
      <c r="Q336" s="33" t="str">
        <f t="shared" si="40"/>
        <v/>
      </c>
      <c r="R336" s="21" t="str">
        <f>IF($F336="J-Mups",VLOOKUP($A336,佐川入庫用!A:I,9,0),"")</f>
        <v/>
      </c>
    </row>
    <row r="337" spans="10:18">
      <c r="J337" s="44" t="str">
        <f t="shared" si="36"/>
        <v/>
      </c>
      <c r="K337" s="33" t="str">
        <f t="shared" si="37"/>
        <v/>
      </c>
      <c r="L337" s="33" t="str">
        <f t="shared" si="38"/>
        <v/>
      </c>
      <c r="M337" s="33" t="str">
        <f t="shared" si="41"/>
        <v/>
      </c>
      <c r="N337" s="33" t="str">
        <f>IF($F337="J-Mups",VLOOKUP($B337,アルファベット!B:C,2,0),"")</f>
        <v/>
      </c>
      <c r="O337" s="33" t="str">
        <f t="shared" si="39"/>
        <v/>
      </c>
      <c r="P337" s="33" t="str">
        <f>IF($F337="J-Mups",VLOOKUP($A337,佐川入庫用!A:H,6,0),"")</f>
        <v/>
      </c>
      <c r="Q337" s="33" t="str">
        <f t="shared" si="40"/>
        <v/>
      </c>
      <c r="R337" s="21" t="str">
        <f>IF($F337="J-Mups",VLOOKUP($A337,佐川入庫用!A:I,9,0),"")</f>
        <v/>
      </c>
    </row>
    <row r="338" spans="10:18">
      <c r="J338" s="44" t="str">
        <f t="shared" si="36"/>
        <v/>
      </c>
      <c r="K338" s="33" t="str">
        <f t="shared" si="37"/>
        <v/>
      </c>
      <c r="L338" s="33" t="str">
        <f t="shared" si="38"/>
        <v/>
      </c>
      <c r="M338" s="33" t="str">
        <f t="shared" si="41"/>
        <v/>
      </c>
      <c r="N338" s="33" t="str">
        <f>IF($F338="J-Mups",VLOOKUP($B338,アルファベット!B:C,2,0),"")</f>
        <v/>
      </c>
      <c r="O338" s="33" t="str">
        <f t="shared" si="39"/>
        <v/>
      </c>
      <c r="P338" s="33" t="str">
        <f>IF($F338="J-Mups",VLOOKUP($A338,佐川入庫用!A:H,6,0),"")</f>
        <v/>
      </c>
      <c r="Q338" s="33" t="str">
        <f t="shared" si="40"/>
        <v/>
      </c>
      <c r="R338" s="21" t="str">
        <f>IF($F338="J-Mups",VLOOKUP($A338,佐川入庫用!A:I,9,0),"")</f>
        <v/>
      </c>
    </row>
    <row r="339" spans="10:18">
      <c r="J339" s="44" t="str">
        <f t="shared" si="36"/>
        <v/>
      </c>
      <c r="K339" s="33" t="str">
        <f t="shared" si="37"/>
        <v/>
      </c>
      <c r="L339" s="33" t="str">
        <f t="shared" si="38"/>
        <v/>
      </c>
      <c r="M339" s="33" t="str">
        <f t="shared" si="41"/>
        <v/>
      </c>
      <c r="N339" s="33" t="str">
        <f>IF($F339="J-Mups",VLOOKUP($B339,アルファベット!B:C,2,0),"")</f>
        <v/>
      </c>
      <c r="O339" s="33" t="str">
        <f t="shared" si="39"/>
        <v/>
      </c>
      <c r="P339" s="33" t="str">
        <f>IF($F339="J-Mups",VLOOKUP($A339,佐川入庫用!A:H,6,0),"")</f>
        <v/>
      </c>
      <c r="Q339" s="33" t="str">
        <f t="shared" si="40"/>
        <v/>
      </c>
      <c r="R339" s="21" t="str">
        <f>IF($F339="J-Mups",VLOOKUP($A339,佐川入庫用!A:I,9,0),"")</f>
        <v/>
      </c>
    </row>
    <row r="340" spans="10:18">
      <c r="J340" s="44" t="str">
        <f t="shared" si="36"/>
        <v/>
      </c>
      <c r="K340" s="33" t="str">
        <f t="shared" si="37"/>
        <v/>
      </c>
      <c r="L340" s="33" t="str">
        <f t="shared" si="38"/>
        <v/>
      </c>
      <c r="M340" s="33" t="str">
        <f t="shared" si="41"/>
        <v/>
      </c>
      <c r="N340" s="33" t="str">
        <f>IF($F340="J-Mups",VLOOKUP($B340,アルファベット!B:C,2,0),"")</f>
        <v/>
      </c>
      <c r="O340" s="33" t="str">
        <f t="shared" si="39"/>
        <v/>
      </c>
      <c r="P340" s="33" t="str">
        <f>IF($F340="J-Mups",VLOOKUP($A340,佐川入庫用!A:H,6,0),"")</f>
        <v/>
      </c>
      <c r="Q340" s="33" t="str">
        <f t="shared" si="40"/>
        <v/>
      </c>
      <c r="R340" s="21" t="str">
        <f>IF($F340="J-Mups",VLOOKUP($A340,佐川入庫用!A:I,9,0),"")</f>
        <v/>
      </c>
    </row>
    <row r="341" spans="10:18">
      <c r="J341" s="44" t="str">
        <f t="shared" si="36"/>
        <v/>
      </c>
      <c r="K341" s="33" t="str">
        <f t="shared" si="37"/>
        <v/>
      </c>
      <c r="L341" s="33" t="str">
        <f t="shared" si="38"/>
        <v/>
      </c>
      <c r="M341" s="33" t="str">
        <f t="shared" si="41"/>
        <v/>
      </c>
      <c r="N341" s="33" t="str">
        <f>IF($F341="J-Mups",VLOOKUP($B341,アルファベット!B:C,2,0),"")</f>
        <v/>
      </c>
      <c r="O341" s="33" t="str">
        <f t="shared" si="39"/>
        <v/>
      </c>
      <c r="P341" s="33" t="str">
        <f>IF($F341="J-Mups",VLOOKUP($A341,佐川入庫用!A:H,6,0),"")</f>
        <v/>
      </c>
      <c r="Q341" s="33" t="str">
        <f t="shared" si="40"/>
        <v/>
      </c>
      <c r="R341" s="21" t="str">
        <f>IF($F341="J-Mups",VLOOKUP($A341,佐川入庫用!A:I,9,0),"")</f>
        <v/>
      </c>
    </row>
    <row r="342" spans="10:18">
      <c r="J342" s="44" t="str">
        <f t="shared" si="36"/>
        <v/>
      </c>
      <c r="K342" s="33" t="str">
        <f t="shared" si="37"/>
        <v/>
      </c>
      <c r="L342" s="33" t="str">
        <f t="shared" si="38"/>
        <v/>
      </c>
      <c r="M342" s="33" t="str">
        <f t="shared" si="41"/>
        <v/>
      </c>
      <c r="N342" s="33" t="str">
        <f>IF($F342="J-Mups",VLOOKUP($B342,アルファベット!B:C,2,0),"")</f>
        <v/>
      </c>
      <c r="O342" s="33" t="str">
        <f t="shared" si="39"/>
        <v/>
      </c>
      <c r="P342" s="33" t="str">
        <f>IF($F342="J-Mups",VLOOKUP($A342,佐川入庫用!A:H,6,0),"")</f>
        <v/>
      </c>
      <c r="Q342" s="33" t="str">
        <f t="shared" si="40"/>
        <v/>
      </c>
      <c r="R342" s="21" t="str">
        <f>IF($F342="J-Mups",VLOOKUP($A342,佐川入庫用!A:I,9,0),"")</f>
        <v/>
      </c>
    </row>
    <row r="343" spans="10:18">
      <c r="J343" s="44" t="str">
        <f t="shared" si="36"/>
        <v/>
      </c>
      <c r="K343" s="33" t="str">
        <f t="shared" si="37"/>
        <v/>
      </c>
      <c r="L343" s="33" t="str">
        <f t="shared" si="38"/>
        <v/>
      </c>
      <c r="M343" s="33" t="str">
        <f t="shared" si="41"/>
        <v/>
      </c>
      <c r="N343" s="33" t="str">
        <f>IF($F343="J-Mups",VLOOKUP($B343,アルファベット!B:C,2,0),"")</f>
        <v/>
      </c>
      <c r="O343" s="33" t="str">
        <f t="shared" si="39"/>
        <v/>
      </c>
      <c r="P343" s="33" t="str">
        <f>IF($F343="J-Mups",VLOOKUP($A343,佐川入庫用!A:H,6,0),"")</f>
        <v/>
      </c>
      <c r="Q343" s="33" t="str">
        <f t="shared" si="40"/>
        <v/>
      </c>
      <c r="R343" s="21" t="str">
        <f>IF($F343="J-Mups",VLOOKUP($A343,佐川入庫用!A:I,9,0),"")</f>
        <v/>
      </c>
    </row>
    <row r="344" spans="10:18">
      <c r="J344" s="44" t="str">
        <f t="shared" si="36"/>
        <v/>
      </c>
      <c r="K344" s="33" t="str">
        <f t="shared" si="37"/>
        <v/>
      </c>
      <c r="L344" s="33" t="str">
        <f t="shared" si="38"/>
        <v/>
      </c>
      <c r="M344" s="33" t="str">
        <f t="shared" si="41"/>
        <v/>
      </c>
      <c r="N344" s="33" t="str">
        <f>IF($F344="J-Mups",VLOOKUP($B344,アルファベット!B:C,2,0),"")</f>
        <v/>
      </c>
      <c r="O344" s="33" t="str">
        <f t="shared" si="39"/>
        <v/>
      </c>
      <c r="P344" s="33" t="str">
        <f>IF($F344="J-Mups",VLOOKUP($A344,佐川入庫用!A:H,6,0),"")</f>
        <v/>
      </c>
      <c r="Q344" s="33" t="str">
        <f t="shared" si="40"/>
        <v/>
      </c>
      <c r="R344" s="21" t="str">
        <f>IF($F344="J-Mups",VLOOKUP($A344,佐川入庫用!A:I,9,0),"")</f>
        <v/>
      </c>
    </row>
    <row r="345" spans="10:18">
      <c r="J345" s="44" t="str">
        <f t="shared" si="36"/>
        <v/>
      </c>
      <c r="K345" s="33" t="str">
        <f t="shared" si="37"/>
        <v/>
      </c>
      <c r="L345" s="33" t="str">
        <f t="shared" si="38"/>
        <v/>
      </c>
      <c r="M345" s="33" t="str">
        <f t="shared" si="41"/>
        <v/>
      </c>
      <c r="N345" s="33" t="str">
        <f>IF($F345="J-Mups",VLOOKUP($B345,アルファベット!B:C,2,0),"")</f>
        <v/>
      </c>
      <c r="O345" s="33" t="str">
        <f t="shared" si="39"/>
        <v/>
      </c>
      <c r="P345" s="33" t="str">
        <f>IF($F345="J-Mups",VLOOKUP($A345,佐川入庫用!A:H,6,0),"")</f>
        <v/>
      </c>
      <c r="Q345" s="33" t="str">
        <f t="shared" si="40"/>
        <v/>
      </c>
      <c r="R345" s="21" t="str">
        <f>IF($F345="J-Mups",VLOOKUP($A345,佐川入庫用!A:I,9,0),"")</f>
        <v/>
      </c>
    </row>
    <row r="346" spans="10:18">
      <c r="J346" s="44" t="str">
        <f t="shared" si="36"/>
        <v/>
      </c>
      <c r="K346" s="33" t="str">
        <f t="shared" si="37"/>
        <v/>
      </c>
      <c r="L346" s="33" t="str">
        <f t="shared" si="38"/>
        <v/>
      </c>
      <c r="M346" s="33" t="str">
        <f t="shared" si="41"/>
        <v/>
      </c>
      <c r="N346" s="33" t="str">
        <f>IF($F346="J-Mups",VLOOKUP($B346,アルファベット!B:C,2,0),"")</f>
        <v/>
      </c>
      <c r="O346" s="33" t="str">
        <f t="shared" si="39"/>
        <v/>
      </c>
      <c r="P346" s="33" t="str">
        <f>IF($F346="J-Mups",VLOOKUP($A346,佐川入庫用!A:H,6,0),"")</f>
        <v/>
      </c>
      <c r="Q346" s="33" t="str">
        <f t="shared" si="40"/>
        <v/>
      </c>
      <c r="R346" s="21" t="str">
        <f>IF($F346="J-Mups",VLOOKUP($A346,佐川入庫用!A:I,9,0),"")</f>
        <v/>
      </c>
    </row>
    <row r="347" spans="10:18">
      <c r="J347" s="44" t="str">
        <f t="shared" si="36"/>
        <v/>
      </c>
      <c r="K347" s="33" t="str">
        <f t="shared" si="37"/>
        <v/>
      </c>
      <c r="L347" s="33" t="str">
        <f t="shared" si="38"/>
        <v/>
      </c>
      <c r="M347" s="33" t="str">
        <f t="shared" si="41"/>
        <v/>
      </c>
      <c r="N347" s="33" t="str">
        <f>IF($F347="J-Mups",VLOOKUP($B347,アルファベット!B:C,2,0),"")</f>
        <v/>
      </c>
      <c r="O347" s="33" t="str">
        <f t="shared" si="39"/>
        <v/>
      </c>
      <c r="P347" s="33" t="str">
        <f>IF($F347="J-Mups",VLOOKUP($A347,佐川入庫用!A:H,6,0),"")</f>
        <v/>
      </c>
      <c r="Q347" s="33" t="str">
        <f t="shared" si="40"/>
        <v/>
      </c>
      <c r="R347" s="21" t="str">
        <f>IF($F347="J-Mups",VLOOKUP($A347,佐川入庫用!A:I,9,0),"")</f>
        <v/>
      </c>
    </row>
    <row r="348" spans="10:18">
      <c r="J348" s="44" t="str">
        <f t="shared" si="36"/>
        <v/>
      </c>
      <c r="K348" s="33" t="str">
        <f t="shared" si="37"/>
        <v/>
      </c>
      <c r="L348" s="33" t="str">
        <f t="shared" si="38"/>
        <v/>
      </c>
      <c r="M348" s="33" t="str">
        <f t="shared" si="41"/>
        <v/>
      </c>
      <c r="N348" s="33" t="str">
        <f>IF($F348="J-Mups",VLOOKUP($B348,アルファベット!B:C,2,0),"")</f>
        <v/>
      </c>
      <c r="O348" s="33" t="str">
        <f t="shared" si="39"/>
        <v/>
      </c>
      <c r="P348" s="33" t="str">
        <f>IF($F348="J-Mups",VLOOKUP($A348,佐川入庫用!A:H,6,0),"")</f>
        <v/>
      </c>
      <c r="Q348" s="33" t="str">
        <f t="shared" si="40"/>
        <v/>
      </c>
      <c r="R348" s="21" t="str">
        <f>IF($F348="J-Mups",VLOOKUP($A348,佐川入庫用!A:I,9,0),"")</f>
        <v/>
      </c>
    </row>
    <row r="349" spans="10:18">
      <c r="J349" s="44" t="str">
        <f t="shared" si="36"/>
        <v/>
      </c>
      <c r="K349" s="33" t="str">
        <f t="shared" si="37"/>
        <v/>
      </c>
      <c r="L349" s="33" t="str">
        <f t="shared" si="38"/>
        <v/>
      </c>
      <c r="M349" s="33" t="str">
        <f t="shared" si="41"/>
        <v/>
      </c>
      <c r="N349" s="33" t="str">
        <f>IF($F349="J-Mups",VLOOKUP($B349,アルファベット!B:C,2,0),"")</f>
        <v/>
      </c>
      <c r="O349" s="33" t="str">
        <f t="shared" si="39"/>
        <v/>
      </c>
      <c r="P349" s="33" t="str">
        <f>IF($F349="J-Mups",VLOOKUP($A349,佐川入庫用!A:H,6,0),"")</f>
        <v/>
      </c>
      <c r="Q349" s="33" t="str">
        <f t="shared" si="40"/>
        <v/>
      </c>
      <c r="R349" s="21" t="str">
        <f>IF($F349="J-Mups",VLOOKUP($A349,佐川入庫用!A:I,9,0),"")</f>
        <v/>
      </c>
    </row>
    <row r="350" spans="10:18">
      <c r="J350" s="44" t="str">
        <f t="shared" si="36"/>
        <v/>
      </c>
      <c r="K350" s="33" t="str">
        <f t="shared" si="37"/>
        <v/>
      </c>
      <c r="L350" s="33" t="str">
        <f t="shared" si="38"/>
        <v/>
      </c>
      <c r="M350" s="33" t="str">
        <f t="shared" si="41"/>
        <v/>
      </c>
      <c r="N350" s="33" t="str">
        <f>IF($F350="J-Mups",VLOOKUP($B350,アルファベット!B:C,2,0),"")</f>
        <v/>
      </c>
      <c r="O350" s="33" t="str">
        <f t="shared" si="39"/>
        <v/>
      </c>
      <c r="P350" s="33" t="str">
        <f>IF($F350="J-Mups",VLOOKUP($A350,佐川入庫用!A:H,6,0),"")</f>
        <v/>
      </c>
      <c r="Q350" s="33" t="str">
        <f t="shared" si="40"/>
        <v/>
      </c>
      <c r="R350" s="21" t="str">
        <f>IF($F350="J-Mups",VLOOKUP($A350,佐川入庫用!A:I,9,0),"")</f>
        <v/>
      </c>
    </row>
    <row r="351" spans="10:18">
      <c r="J351" s="44" t="str">
        <f t="shared" si="36"/>
        <v/>
      </c>
      <c r="K351" s="33" t="str">
        <f t="shared" si="37"/>
        <v/>
      </c>
      <c r="L351" s="33" t="str">
        <f t="shared" si="38"/>
        <v/>
      </c>
      <c r="M351" s="33" t="str">
        <f t="shared" si="41"/>
        <v/>
      </c>
      <c r="N351" s="33" t="str">
        <f>IF($F351="J-Mups",VLOOKUP($B351,アルファベット!B:C,2,0),"")</f>
        <v/>
      </c>
      <c r="O351" s="33" t="str">
        <f t="shared" si="39"/>
        <v/>
      </c>
      <c r="P351" s="33" t="str">
        <f>IF($F351="J-Mups",VLOOKUP($A351,佐川入庫用!A:H,6,0),"")</f>
        <v/>
      </c>
      <c r="Q351" s="33" t="str">
        <f t="shared" si="40"/>
        <v/>
      </c>
      <c r="R351" s="21" t="str">
        <f>IF($F351="J-Mups",VLOOKUP($A351,佐川入庫用!A:I,9,0),"")</f>
        <v/>
      </c>
    </row>
    <row r="352" spans="10:18">
      <c r="J352" s="44" t="str">
        <f t="shared" si="36"/>
        <v/>
      </c>
      <c r="K352" s="33" t="str">
        <f t="shared" si="37"/>
        <v/>
      </c>
      <c r="L352" s="33" t="str">
        <f t="shared" si="38"/>
        <v/>
      </c>
      <c r="M352" s="33" t="str">
        <f t="shared" si="41"/>
        <v/>
      </c>
      <c r="N352" s="33" t="str">
        <f>IF($F352="J-Mups",VLOOKUP($B352,アルファベット!B:C,2,0),"")</f>
        <v/>
      </c>
      <c r="O352" s="33" t="str">
        <f t="shared" si="39"/>
        <v/>
      </c>
      <c r="P352" s="33" t="str">
        <f>IF($F352="J-Mups",VLOOKUP($A352,佐川入庫用!A:H,6,0),"")</f>
        <v/>
      </c>
      <c r="Q352" s="33" t="str">
        <f t="shared" si="40"/>
        <v/>
      </c>
      <c r="R352" s="21" t="str">
        <f>IF($F352="J-Mups",VLOOKUP($A352,佐川入庫用!A:I,9,0),"")</f>
        <v/>
      </c>
    </row>
    <row r="353" spans="10:18">
      <c r="J353" s="44" t="str">
        <f t="shared" si="36"/>
        <v/>
      </c>
      <c r="K353" s="33" t="str">
        <f t="shared" si="37"/>
        <v/>
      </c>
      <c r="L353" s="33" t="str">
        <f t="shared" si="38"/>
        <v/>
      </c>
      <c r="M353" s="33" t="str">
        <f t="shared" si="41"/>
        <v/>
      </c>
      <c r="N353" s="33" t="str">
        <f>IF($F353="J-Mups",VLOOKUP($B353,アルファベット!B:C,2,0),"")</f>
        <v/>
      </c>
      <c r="O353" s="33" t="str">
        <f t="shared" si="39"/>
        <v/>
      </c>
      <c r="P353" s="33" t="str">
        <f>IF($F353="J-Mups",VLOOKUP($A353,佐川入庫用!A:H,6,0),"")</f>
        <v/>
      </c>
      <c r="Q353" s="33" t="str">
        <f t="shared" si="40"/>
        <v/>
      </c>
      <c r="R353" s="21" t="str">
        <f>IF($F353="J-Mups",VLOOKUP($A353,佐川入庫用!A:I,9,0),"")</f>
        <v/>
      </c>
    </row>
    <row r="354" spans="10:18">
      <c r="J354" s="44" t="str">
        <f t="shared" si="36"/>
        <v/>
      </c>
      <c r="K354" s="33" t="str">
        <f t="shared" si="37"/>
        <v/>
      </c>
      <c r="L354" s="33" t="str">
        <f t="shared" si="38"/>
        <v/>
      </c>
      <c r="M354" s="33" t="str">
        <f t="shared" si="41"/>
        <v/>
      </c>
      <c r="N354" s="33" t="str">
        <f>IF($F354="J-Mups",VLOOKUP($B354,アルファベット!B:C,2,0),"")</f>
        <v/>
      </c>
      <c r="O354" s="33" t="str">
        <f t="shared" si="39"/>
        <v/>
      </c>
      <c r="P354" s="33" t="str">
        <f>IF($F354="J-Mups",VLOOKUP($A354,佐川入庫用!A:H,6,0),"")</f>
        <v/>
      </c>
      <c r="Q354" s="33" t="str">
        <f t="shared" si="40"/>
        <v/>
      </c>
      <c r="R354" s="21" t="str">
        <f>IF($F354="J-Mups",VLOOKUP($A354,佐川入庫用!A:I,9,0),"")</f>
        <v/>
      </c>
    </row>
    <row r="355" spans="10:18">
      <c r="J355" s="44" t="str">
        <f t="shared" si="36"/>
        <v/>
      </c>
      <c r="K355" s="33" t="str">
        <f t="shared" si="37"/>
        <v/>
      </c>
      <c r="L355" s="33" t="str">
        <f t="shared" si="38"/>
        <v/>
      </c>
      <c r="M355" s="33" t="str">
        <f t="shared" si="41"/>
        <v/>
      </c>
      <c r="N355" s="33" t="str">
        <f>IF($F355="J-Mups",VLOOKUP($B355,アルファベット!B:C,2,0),"")</f>
        <v/>
      </c>
      <c r="O355" s="33" t="str">
        <f t="shared" si="39"/>
        <v/>
      </c>
      <c r="P355" s="33" t="str">
        <f>IF($F355="J-Mups",VLOOKUP($A355,佐川入庫用!A:H,6,0),"")</f>
        <v/>
      </c>
      <c r="Q355" s="33" t="str">
        <f t="shared" si="40"/>
        <v/>
      </c>
      <c r="R355" s="21" t="str">
        <f>IF($F355="J-Mups",VLOOKUP($A355,佐川入庫用!A:I,9,0),"")</f>
        <v/>
      </c>
    </row>
    <row r="356" spans="10:18">
      <c r="J356" s="44" t="str">
        <f t="shared" si="36"/>
        <v/>
      </c>
      <c r="K356" s="33" t="str">
        <f t="shared" si="37"/>
        <v/>
      </c>
      <c r="L356" s="33" t="str">
        <f t="shared" si="38"/>
        <v/>
      </c>
      <c r="M356" s="33" t="str">
        <f t="shared" si="41"/>
        <v/>
      </c>
      <c r="N356" s="33" t="str">
        <f>IF($F356="J-Mups",VLOOKUP($B356,アルファベット!B:C,2,0),"")</f>
        <v/>
      </c>
      <c r="O356" s="33" t="str">
        <f t="shared" si="39"/>
        <v/>
      </c>
      <c r="P356" s="33" t="str">
        <f>IF($F356="J-Mups",VLOOKUP($A356,佐川入庫用!A:H,6,0),"")</f>
        <v/>
      </c>
      <c r="Q356" s="33" t="str">
        <f t="shared" si="40"/>
        <v/>
      </c>
      <c r="R356" s="21" t="str">
        <f>IF($F356="J-Mups",VLOOKUP($A356,佐川入庫用!A:I,9,0),"")</f>
        <v/>
      </c>
    </row>
    <row r="357" spans="10:18">
      <c r="J357" s="44" t="str">
        <f t="shared" si="36"/>
        <v/>
      </c>
      <c r="K357" s="33" t="str">
        <f t="shared" si="37"/>
        <v/>
      </c>
      <c r="L357" s="33" t="str">
        <f t="shared" si="38"/>
        <v/>
      </c>
      <c r="M357" s="33" t="str">
        <f t="shared" si="41"/>
        <v/>
      </c>
      <c r="N357" s="33" t="str">
        <f>IF($F357="J-Mups",VLOOKUP($B357,アルファベット!B:C,2,0),"")</f>
        <v/>
      </c>
      <c r="O357" s="33" t="str">
        <f t="shared" si="39"/>
        <v/>
      </c>
      <c r="P357" s="33" t="str">
        <f>IF($F357="J-Mups",VLOOKUP($A357,佐川入庫用!A:H,6,0),"")</f>
        <v/>
      </c>
      <c r="Q357" s="33" t="str">
        <f t="shared" si="40"/>
        <v/>
      </c>
      <c r="R357" s="21" t="str">
        <f>IF($F357="J-Mups",VLOOKUP($A357,佐川入庫用!A:I,9,0),"")</f>
        <v/>
      </c>
    </row>
    <row r="358" spans="10:18">
      <c r="J358" s="44" t="str">
        <f t="shared" si="36"/>
        <v/>
      </c>
      <c r="K358" s="33" t="str">
        <f t="shared" si="37"/>
        <v/>
      </c>
      <c r="L358" s="33" t="str">
        <f t="shared" si="38"/>
        <v/>
      </c>
      <c r="M358" s="33" t="str">
        <f t="shared" si="41"/>
        <v/>
      </c>
      <c r="N358" s="33" t="str">
        <f>IF($F358="J-Mups",VLOOKUP($B358,アルファベット!B:C,2,0),"")</f>
        <v/>
      </c>
      <c r="O358" s="33" t="str">
        <f t="shared" si="39"/>
        <v/>
      </c>
      <c r="P358" s="33" t="str">
        <f>IF($F358="J-Mups",VLOOKUP($A358,佐川入庫用!A:H,6,0),"")</f>
        <v/>
      </c>
      <c r="Q358" s="33" t="str">
        <f t="shared" si="40"/>
        <v/>
      </c>
      <c r="R358" s="21" t="str">
        <f>IF($F358="J-Mups",VLOOKUP($A358,佐川入庫用!A:I,9,0),"")</f>
        <v/>
      </c>
    </row>
    <row r="359" spans="10:18">
      <c r="J359" s="44" t="str">
        <f t="shared" si="36"/>
        <v/>
      </c>
      <c r="K359" s="33" t="str">
        <f t="shared" si="37"/>
        <v/>
      </c>
      <c r="L359" s="33" t="str">
        <f t="shared" si="38"/>
        <v/>
      </c>
      <c r="M359" s="33" t="str">
        <f t="shared" si="41"/>
        <v/>
      </c>
      <c r="N359" s="33" t="str">
        <f>IF($F359="J-Mups",VLOOKUP($B359,アルファベット!B:C,2,0),"")</f>
        <v/>
      </c>
      <c r="O359" s="33" t="str">
        <f t="shared" si="39"/>
        <v/>
      </c>
      <c r="P359" s="33" t="str">
        <f>IF($F359="J-Mups",VLOOKUP($A359,佐川入庫用!A:H,6,0),"")</f>
        <v/>
      </c>
      <c r="Q359" s="33" t="str">
        <f t="shared" si="40"/>
        <v/>
      </c>
      <c r="R359" s="21" t="str">
        <f>IF($F359="J-Mups",VLOOKUP($A359,佐川入庫用!A:I,9,0),"")</f>
        <v/>
      </c>
    </row>
    <row r="360" spans="10:18">
      <c r="J360" s="44" t="str">
        <f t="shared" si="36"/>
        <v/>
      </c>
      <c r="K360" s="33" t="str">
        <f t="shared" si="37"/>
        <v/>
      </c>
      <c r="L360" s="33" t="str">
        <f t="shared" si="38"/>
        <v/>
      </c>
      <c r="M360" s="33" t="str">
        <f t="shared" si="41"/>
        <v/>
      </c>
      <c r="N360" s="33" t="str">
        <f>IF($F360="J-Mups",VLOOKUP($B360,アルファベット!B:C,2,0),"")</f>
        <v/>
      </c>
      <c r="O360" s="33" t="str">
        <f t="shared" si="39"/>
        <v/>
      </c>
      <c r="P360" s="33" t="str">
        <f>IF($F360="J-Mups",VLOOKUP($A360,佐川入庫用!A:H,6,0),"")</f>
        <v/>
      </c>
      <c r="Q360" s="33" t="str">
        <f t="shared" si="40"/>
        <v/>
      </c>
      <c r="R360" s="21" t="str">
        <f>IF($F360="J-Mups",VLOOKUP($A360,佐川入庫用!A:I,9,0),"")</f>
        <v/>
      </c>
    </row>
    <row r="361" spans="10:18">
      <c r="J361" s="44" t="str">
        <f t="shared" si="36"/>
        <v/>
      </c>
      <c r="K361" s="33" t="str">
        <f t="shared" si="37"/>
        <v/>
      </c>
      <c r="L361" s="33" t="str">
        <f t="shared" si="38"/>
        <v/>
      </c>
      <c r="M361" s="33" t="str">
        <f t="shared" si="41"/>
        <v/>
      </c>
      <c r="N361" s="33" t="str">
        <f>IF($F361="J-Mups",VLOOKUP($B361,アルファベット!B:C,2,0),"")</f>
        <v/>
      </c>
      <c r="O361" s="33" t="str">
        <f t="shared" si="39"/>
        <v/>
      </c>
      <c r="P361" s="33" t="str">
        <f>IF($F361="J-Mups",VLOOKUP($A361,佐川入庫用!A:H,6,0),"")</f>
        <v/>
      </c>
      <c r="Q361" s="33" t="str">
        <f t="shared" si="40"/>
        <v/>
      </c>
      <c r="R361" s="21" t="str">
        <f>IF($F361="J-Mups",VLOOKUP($A361,佐川入庫用!A:I,9,0),"")</f>
        <v/>
      </c>
    </row>
    <row r="362" spans="10:18">
      <c r="J362" s="44" t="str">
        <f t="shared" si="36"/>
        <v/>
      </c>
      <c r="K362" s="33" t="str">
        <f t="shared" si="37"/>
        <v/>
      </c>
      <c r="L362" s="33" t="str">
        <f t="shared" si="38"/>
        <v/>
      </c>
      <c r="M362" s="33" t="str">
        <f t="shared" si="41"/>
        <v/>
      </c>
      <c r="N362" s="33" t="str">
        <f>IF($F362="J-Mups",VLOOKUP($B362,アルファベット!B:C,2,0),"")</f>
        <v/>
      </c>
      <c r="O362" s="33" t="str">
        <f t="shared" si="39"/>
        <v/>
      </c>
      <c r="P362" s="33" t="str">
        <f>IF($F362="J-Mups",VLOOKUP($A362,佐川入庫用!A:H,6,0),"")</f>
        <v/>
      </c>
      <c r="Q362" s="33" t="str">
        <f t="shared" si="40"/>
        <v/>
      </c>
      <c r="R362" s="21" t="str">
        <f>IF($F362="J-Mups",VLOOKUP($A362,佐川入庫用!A:I,9,0),"")</f>
        <v/>
      </c>
    </row>
    <row r="363" spans="10:18">
      <c r="J363" s="44" t="str">
        <f t="shared" si="36"/>
        <v/>
      </c>
      <c r="K363" s="33" t="str">
        <f t="shared" si="37"/>
        <v/>
      </c>
      <c r="L363" s="33" t="str">
        <f t="shared" si="38"/>
        <v/>
      </c>
      <c r="M363" s="33" t="str">
        <f t="shared" si="41"/>
        <v/>
      </c>
      <c r="N363" s="33" t="str">
        <f>IF($F363="J-Mups",VLOOKUP($B363,アルファベット!B:C,2,0),"")</f>
        <v/>
      </c>
      <c r="O363" s="33" t="str">
        <f t="shared" si="39"/>
        <v/>
      </c>
      <c r="P363" s="33" t="str">
        <f>IF($F363="J-Mups",VLOOKUP($A363,佐川入庫用!A:H,6,0),"")</f>
        <v/>
      </c>
      <c r="Q363" s="33" t="str">
        <f t="shared" si="40"/>
        <v/>
      </c>
      <c r="R363" s="21" t="str">
        <f>IF($F363="J-Mups",VLOOKUP($A363,佐川入庫用!A:I,9,0),"")</f>
        <v/>
      </c>
    </row>
    <row r="364" spans="10:18">
      <c r="J364" s="44" t="str">
        <f t="shared" si="36"/>
        <v/>
      </c>
      <c r="K364" s="33" t="str">
        <f t="shared" si="37"/>
        <v/>
      </c>
      <c r="L364" s="33" t="str">
        <f t="shared" si="38"/>
        <v/>
      </c>
      <c r="M364" s="33" t="str">
        <f t="shared" si="41"/>
        <v/>
      </c>
      <c r="N364" s="33" t="str">
        <f>IF($F364="J-Mups",VLOOKUP($B364,アルファベット!B:C,2,0),"")</f>
        <v/>
      </c>
      <c r="O364" s="33" t="str">
        <f t="shared" si="39"/>
        <v/>
      </c>
      <c r="P364" s="33" t="str">
        <f>IF($F364="J-Mups",VLOOKUP($A364,佐川入庫用!A:H,6,0),"")</f>
        <v/>
      </c>
      <c r="Q364" s="33" t="str">
        <f t="shared" si="40"/>
        <v/>
      </c>
      <c r="R364" s="21" t="str">
        <f>IF($F364="J-Mups",VLOOKUP($A364,佐川入庫用!A:I,9,0),"")</f>
        <v/>
      </c>
    </row>
    <row r="365" spans="10:18">
      <c r="J365" s="44" t="str">
        <f t="shared" si="36"/>
        <v/>
      </c>
      <c r="K365" s="33" t="str">
        <f t="shared" si="37"/>
        <v/>
      </c>
      <c r="L365" s="33" t="str">
        <f t="shared" si="38"/>
        <v/>
      </c>
      <c r="M365" s="33" t="str">
        <f t="shared" si="41"/>
        <v/>
      </c>
      <c r="N365" s="33" t="str">
        <f>IF($F365="J-Mups",VLOOKUP($B365,アルファベット!B:C,2,0),"")</f>
        <v/>
      </c>
      <c r="O365" s="33" t="str">
        <f t="shared" si="39"/>
        <v/>
      </c>
      <c r="P365" s="33" t="str">
        <f>IF($F365="J-Mups",VLOOKUP($A365,佐川入庫用!A:H,6,0),"")</f>
        <v/>
      </c>
      <c r="Q365" s="33" t="str">
        <f t="shared" si="40"/>
        <v/>
      </c>
      <c r="R365" s="21" t="str">
        <f>IF($F365="J-Mups",VLOOKUP($A365,佐川入庫用!A:I,9,0),"")</f>
        <v/>
      </c>
    </row>
    <row r="366" spans="10:18">
      <c r="J366" s="44" t="str">
        <f t="shared" si="36"/>
        <v/>
      </c>
      <c r="K366" s="33" t="str">
        <f t="shared" si="37"/>
        <v/>
      </c>
      <c r="L366" s="33" t="str">
        <f t="shared" si="38"/>
        <v/>
      </c>
      <c r="M366" s="33" t="str">
        <f t="shared" si="41"/>
        <v/>
      </c>
      <c r="N366" s="33" t="str">
        <f>IF($F366="J-Mups",VLOOKUP($B366,アルファベット!B:C,2,0),"")</f>
        <v/>
      </c>
      <c r="O366" s="33" t="str">
        <f t="shared" si="39"/>
        <v/>
      </c>
      <c r="P366" s="33" t="str">
        <f>IF($F366="J-Mups",VLOOKUP($A366,佐川入庫用!A:H,6,0),"")</f>
        <v/>
      </c>
      <c r="Q366" s="33" t="str">
        <f t="shared" si="40"/>
        <v/>
      </c>
      <c r="R366" s="21" t="str">
        <f>IF($F366="J-Mups",VLOOKUP($A366,佐川入庫用!A:I,9,0),"")</f>
        <v/>
      </c>
    </row>
    <row r="367" spans="10:18">
      <c r="J367" s="44" t="str">
        <f t="shared" si="36"/>
        <v/>
      </c>
      <c r="K367" s="33" t="str">
        <f t="shared" si="37"/>
        <v/>
      </c>
      <c r="L367" s="33" t="str">
        <f t="shared" si="38"/>
        <v/>
      </c>
      <c r="M367" s="33" t="str">
        <f t="shared" si="41"/>
        <v/>
      </c>
      <c r="N367" s="33" t="str">
        <f>IF($F367="J-Mups",VLOOKUP($B367,アルファベット!B:C,2,0),"")</f>
        <v/>
      </c>
      <c r="O367" s="33" t="str">
        <f t="shared" si="39"/>
        <v/>
      </c>
      <c r="P367" s="33" t="str">
        <f>IF($F367="J-Mups",VLOOKUP($A367,佐川入庫用!A:H,6,0),"")</f>
        <v/>
      </c>
      <c r="Q367" s="33" t="str">
        <f t="shared" si="40"/>
        <v/>
      </c>
      <c r="R367" s="21" t="str">
        <f>IF($F367="J-Mups",VLOOKUP($A367,佐川入庫用!A:I,9,0),"")</f>
        <v/>
      </c>
    </row>
    <row r="368" spans="10:18">
      <c r="J368" s="44" t="str">
        <f t="shared" si="36"/>
        <v/>
      </c>
      <c r="K368" s="33" t="str">
        <f t="shared" si="37"/>
        <v/>
      </c>
      <c r="L368" s="33" t="str">
        <f t="shared" si="38"/>
        <v/>
      </c>
      <c r="M368" s="33" t="str">
        <f t="shared" si="41"/>
        <v/>
      </c>
      <c r="N368" s="33" t="str">
        <f>IF($F368="J-Mups",VLOOKUP($B368,アルファベット!B:C,2,0),"")</f>
        <v/>
      </c>
      <c r="O368" s="33" t="str">
        <f t="shared" si="39"/>
        <v/>
      </c>
      <c r="P368" s="33" t="str">
        <f>IF($F368="J-Mups",VLOOKUP($A368,佐川入庫用!A:H,6,0),"")</f>
        <v/>
      </c>
      <c r="Q368" s="33" t="str">
        <f t="shared" si="40"/>
        <v/>
      </c>
      <c r="R368" s="21" t="str">
        <f>IF($F368="J-Mups",VLOOKUP($A368,佐川入庫用!A:I,9,0),"")</f>
        <v/>
      </c>
    </row>
    <row r="369" spans="10:18">
      <c r="J369" s="44" t="str">
        <f t="shared" si="36"/>
        <v/>
      </c>
      <c r="K369" s="33" t="str">
        <f t="shared" si="37"/>
        <v/>
      </c>
      <c r="L369" s="33" t="str">
        <f t="shared" si="38"/>
        <v/>
      </c>
      <c r="M369" s="33" t="str">
        <f t="shared" si="41"/>
        <v/>
      </c>
      <c r="N369" s="33" t="str">
        <f>IF($F369="J-Mups",VLOOKUP($B369,アルファベット!B:C,2,0),"")</f>
        <v/>
      </c>
      <c r="O369" s="33" t="str">
        <f t="shared" si="39"/>
        <v/>
      </c>
      <c r="P369" s="33" t="str">
        <f>IF($F369="J-Mups",VLOOKUP($A369,佐川入庫用!A:H,6,0),"")</f>
        <v/>
      </c>
      <c r="Q369" s="33" t="str">
        <f t="shared" si="40"/>
        <v/>
      </c>
      <c r="R369" s="21" t="str">
        <f>IF($F369="J-Mups",VLOOKUP($A369,佐川入庫用!A:I,9,0),"")</f>
        <v/>
      </c>
    </row>
    <row r="370" spans="10:18">
      <c r="J370" s="44" t="str">
        <f t="shared" si="36"/>
        <v/>
      </c>
      <c r="K370" s="33" t="str">
        <f t="shared" si="37"/>
        <v/>
      </c>
      <c r="L370" s="33" t="str">
        <f t="shared" si="38"/>
        <v/>
      </c>
      <c r="M370" s="33" t="str">
        <f t="shared" si="41"/>
        <v/>
      </c>
      <c r="N370" s="33" t="str">
        <f>IF($F370="J-Mups",VLOOKUP($B370,アルファベット!B:C,2,0),"")</f>
        <v/>
      </c>
      <c r="O370" s="33" t="str">
        <f t="shared" si="39"/>
        <v/>
      </c>
      <c r="P370" s="33" t="str">
        <f>IF($F370="J-Mups",VLOOKUP($A370,佐川入庫用!A:H,6,0),"")</f>
        <v/>
      </c>
      <c r="Q370" s="33" t="str">
        <f t="shared" si="40"/>
        <v/>
      </c>
      <c r="R370" s="21" t="str">
        <f>IF($F370="J-Mups",VLOOKUP($A370,佐川入庫用!A:I,9,0),"")</f>
        <v/>
      </c>
    </row>
    <row r="371" spans="10:18">
      <c r="J371" s="44" t="str">
        <f t="shared" si="36"/>
        <v/>
      </c>
      <c r="K371" s="33" t="str">
        <f t="shared" si="37"/>
        <v/>
      </c>
      <c r="L371" s="33" t="str">
        <f t="shared" si="38"/>
        <v/>
      </c>
      <c r="M371" s="33" t="str">
        <f t="shared" si="41"/>
        <v/>
      </c>
      <c r="N371" s="33" t="str">
        <f>IF($F371="J-Mups",VLOOKUP($B371,アルファベット!B:C,2,0),"")</f>
        <v/>
      </c>
      <c r="O371" s="33" t="str">
        <f t="shared" si="39"/>
        <v/>
      </c>
      <c r="P371" s="33" t="str">
        <f>IF($F371="J-Mups",VLOOKUP($A371,佐川入庫用!A:H,6,0),"")</f>
        <v/>
      </c>
      <c r="Q371" s="33" t="str">
        <f t="shared" si="40"/>
        <v/>
      </c>
      <c r="R371" s="21" t="str">
        <f>IF($F371="J-Mups",VLOOKUP($A371,佐川入庫用!A:I,9,0),"")</f>
        <v/>
      </c>
    </row>
    <row r="372" spans="10:18">
      <c r="J372" s="44" t="str">
        <f t="shared" si="36"/>
        <v/>
      </c>
      <c r="K372" s="33" t="str">
        <f t="shared" si="37"/>
        <v/>
      </c>
      <c r="L372" s="33" t="str">
        <f t="shared" si="38"/>
        <v/>
      </c>
      <c r="M372" s="33" t="str">
        <f t="shared" si="41"/>
        <v/>
      </c>
      <c r="N372" s="33" t="str">
        <f>IF($F372="J-Mups",VLOOKUP($B372,アルファベット!B:C,2,0),"")</f>
        <v/>
      </c>
      <c r="O372" s="33" t="str">
        <f t="shared" si="39"/>
        <v/>
      </c>
      <c r="P372" s="33" t="str">
        <f>IF($F372="J-Mups",VLOOKUP($A372,佐川入庫用!A:H,6,0),"")</f>
        <v/>
      </c>
      <c r="Q372" s="33" t="str">
        <f t="shared" si="40"/>
        <v/>
      </c>
      <c r="R372" s="21" t="str">
        <f>IF($F372="J-Mups",VLOOKUP($A372,佐川入庫用!A:I,9,0),"")</f>
        <v/>
      </c>
    </row>
    <row r="373" spans="10:18">
      <c r="J373" s="44" t="str">
        <f t="shared" si="36"/>
        <v/>
      </c>
      <c r="K373" s="33" t="str">
        <f t="shared" si="37"/>
        <v/>
      </c>
      <c r="L373" s="33" t="str">
        <f t="shared" si="38"/>
        <v/>
      </c>
      <c r="M373" s="33" t="str">
        <f t="shared" si="41"/>
        <v/>
      </c>
      <c r="N373" s="33" t="str">
        <f>IF($F373="J-Mups",VLOOKUP($B373,アルファベット!B:C,2,0),"")</f>
        <v/>
      </c>
      <c r="O373" s="33" t="str">
        <f t="shared" si="39"/>
        <v/>
      </c>
      <c r="P373" s="33" t="str">
        <f>IF($F373="J-Mups",VLOOKUP($A373,佐川入庫用!A:H,6,0),"")</f>
        <v/>
      </c>
      <c r="Q373" s="33" t="str">
        <f t="shared" si="40"/>
        <v/>
      </c>
      <c r="R373" s="21" t="str">
        <f>IF($F373="J-Mups",VLOOKUP($A373,佐川入庫用!A:I,9,0),"")</f>
        <v/>
      </c>
    </row>
    <row r="374" spans="10:18">
      <c r="J374" s="44" t="str">
        <f t="shared" si="36"/>
        <v/>
      </c>
      <c r="K374" s="33" t="str">
        <f t="shared" si="37"/>
        <v/>
      </c>
      <c r="L374" s="33" t="str">
        <f t="shared" si="38"/>
        <v/>
      </c>
      <c r="M374" s="33" t="str">
        <f t="shared" si="41"/>
        <v/>
      </c>
      <c r="N374" s="33" t="str">
        <f>IF($F374="J-Mups",VLOOKUP($B374,アルファベット!B:C,2,0),"")</f>
        <v/>
      </c>
      <c r="O374" s="33" t="str">
        <f t="shared" si="39"/>
        <v/>
      </c>
      <c r="P374" s="33" t="str">
        <f>IF($F374="J-Mups",VLOOKUP($A374,佐川入庫用!A:H,6,0),"")</f>
        <v/>
      </c>
      <c r="Q374" s="33" t="str">
        <f t="shared" si="40"/>
        <v/>
      </c>
      <c r="R374" s="21" t="str">
        <f>IF($F374="J-Mups",VLOOKUP($A374,佐川入庫用!A:I,9,0),"")</f>
        <v/>
      </c>
    </row>
    <row r="375" spans="10:18">
      <c r="J375" s="44" t="str">
        <f t="shared" si="36"/>
        <v/>
      </c>
      <c r="K375" s="33" t="str">
        <f t="shared" si="37"/>
        <v/>
      </c>
      <c r="L375" s="33" t="str">
        <f t="shared" si="38"/>
        <v/>
      </c>
      <c r="M375" s="33" t="str">
        <f t="shared" si="41"/>
        <v/>
      </c>
      <c r="N375" s="33" t="str">
        <f>IF($F375="J-Mups",VLOOKUP($B375,アルファベット!B:C,2,0),"")</f>
        <v/>
      </c>
      <c r="O375" s="33" t="str">
        <f t="shared" si="39"/>
        <v/>
      </c>
      <c r="P375" s="33" t="str">
        <f>IF($F375="J-Mups",VLOOKUP($A375,佐川入庫用!A:H,6,0),"")</f>
        <v/>
      </c>
      <c r="Q375" s="33" t="str">
        <f t="shared" si="40"/>
        <v/>
      </c>
      <c r="R375" s="21" t="str">
        <f>IF($F375="J-Mups",VLOOKUP($A375,佐川入庫用!A:I,9,0),"")</f>
        <v/>
      </c>
    </row>
    <row r="376" spans="10:18">
      <c r="J376" s="44" t="str">
        <f t="shared" si="36"/>
        <v/>
      </c>
      <c r="K376" s="33" t="str">
        <f t="shared" si="37"/>
        <v/>
      </c>
      <c r="L376" s="33" t="str">
        <f t="shared" si="38"/>
        <v/>
      </c>
      <c r="M376" s="33" t="str">
        <f t="shared" si="41"/>
        <v/>
      </c>
      <c r="N376" s="33" t="str">
        <f>IF($F376="J-Mups",VLOOKUP($B376,アルファベット!B:C,2,0),"")</f>
        <v/>
      </c>
      <c r="O376" s="33" t="str">
        <f t="shared" si="39"/>
        <v/>
      </c>
      <c r="P376" s="33" t="str">
        <f>IF($F376="J-Mups",VLOOKUP($A376,佐川入庫用!A:H,6,0),"")</f>
        <v/>
      </c>
      <c r="Q376" s="33" t="str">
        <f t="shared" si="40"/>
        <v/>
      </c>
      <c r="R376" s="21" t="str">
        <f>IF($F376="J-Mups",VLOOKUP($A376,佐川入庫用!A:I,9,0),"")</f>
        <v/>
      </c>
    </row>
    <row r="377" spans="10:18">
      <c r="J377" s="44" t="str">
        <f t="shared" si="36"/>
        <v/>
      </c>
      <c r="K377" s="33" t="str">
        <f t="shared" si="37"/>
        <v/>
      </c>
      <c r="L377" s="33" t="str">
        <f t="shared" si="38"/>
        <v/>
      </c>
      <c r="M377" s="33" t="str">
        <f t="shared" si="41"/>
        <v/>
      </c>
      <c r="N377" s="33" t="str">
        <f>IF($F377="J-Mups",VLOOKUP($B377,アルファベット!B:C,2,0),"")</f>
        <v/>
      </c>
      <c r="O377" s="33" t="str">
        <f t="shared" si="39"/>
        <v/>
      </c>
      <c r="P377" s="33" t="str">
        <f>IF($F377="J-Mups",VLOOKUP($A377,佐川入庫用!A:H,6,0),"")</f>
        <v/>
      </c>
      <c r="Q377" s="33" t="str">
        <f t="shared" si="40"/>
        <v/>
      </c>
      <c r="R377" s="21" t="str">
        <f>IF($F377="J-Mups",VLOOKUP($A377,佐川入庫用!A:I,9,0),"")</f>
        <v/>
      </c>
    </row>
    <row r="378" spans="10:18">
      <c r="J378" s="44" t="str">
        <f t="shared" si="36"/>
        <v/>
      </c>
      <c r="K378" s="33" t="str">
        <f t="shared" si="37"/>
        <v/>
      </c>
      <c r="L378" s="33" t="str">
        <f t="shared" si="38"/>
        <v/>
      </c>
      <c r="M378" s="33" t="str">
        <f t="shared" si="41"/>
        <v/>
      </c>
      <c r="N378" s="33" t="str">
        <f>IF($F378="J-Mups",VLOOKUP($B378,アルファベット!B:C,2,0),"")</f>
        <v/>
      </c>
      <c r="O378" s="33" t="str">
        <f t="shared" si="39"/>
        <v/>
      </c>
      <c r="P378" s="33" t="str">
        <f>IF($F378="J-Mups",VLOOKUP($A378,佐川入庫用!A:H,6,0),"")</f>
        <v/>
      </c>
      <c r="Q378" s="33" t="str">
        <f t="shared" si="40"/>
        <v/>
      </c>
      <c r="R378" s="21" t="str">
        <f>IF($F378="J-Mups",VLOOKUP($A378,佐川入庫用!A:I,9,0),"")</f>
        <v/>
      </c>
    </row>
    <row r="379" spans="10:18">
      <c r="J379" s="44" t="str">
        <f t="shared" si="36"/>
        <v/>
      </c>
      <c r="K379" s="33" t="str">
        <f t="shared" si="37"/>
        <v/>
      </c>
      <c r="L379" s="33" t="str">
        <f t="shared" si="38"/>
        <v/>
      </c>
      <c r="M379" s="33" t="str">
        <f t="shared" si="41"/>
        <v/>
      </c>
      <c r="N379" s="33" t="str">
        <f>IF($F379="J-Mups",VLOOKUP($B379,アルファベット!B:C,2,0),"")</f>
        <v/>
      </c>
      <c r="O379" s="33" t="str">
        <f t="shared" si="39"/>
        <v/>
      </c>
      <c r="P379" s="33" t="str">
        <f>IF($F379="J-Mups",VLOOKUP($A379,佐川入庫用!A:H,6,0),"")</f>
        <v/>
      </c>
      <c r="Q379" s="33" t="str">
        <f t="shared" si="40"/>
        <v/>
      </c>
      <c r="R379" s="21" t="str">
        <f>IF($F379="J-Mups",VLOOKUP($A379,佐川入庫用!A:I,9,0),"")</f>
        <v/>
      </c>
    </row>
    <row r="380" spans="10:18">
      <c r="J380" s="44" t="str">
        <f t="shared" si="36"/>
        <v/>
      </c>
      <c r="K380" s="33" t="str">
        <f t="shared" si="37"/>
        <v/>
      </c>
      <c r="L380" s="33" t="str">
        <f t="shared" si="38"/>
        <v/>
      </c>
      <c r="M380" s="33" t="str">
        <f t="shared" si="41"/>
        <v/>
      </c>
      <c r="N380" s="33" t="str">
        <f>IF($F380="J-Mups",VLOOKUP($B380,アルファベット!B:C,2,0),"")</f>
        <v/>
      </c>
      <c r="O380" s="33" t="str">
        <f t="shared" si="39"/>
        <v/>
      </c>
      <c r="P380" s="33" t="str">
        <f>IF($F380="J-Mups",VLOOKUP($A380,佐川入庫用!A:H,6,0),"")</f>
        <v/>
      </c>
      <c r="Q380" s="33" t="str">
        <f t="shared" si="40"/>
        <v/>
      </c>
      <c r="R380" s="21" t="str">
        <f>IF($F380="J-Mups",VLOOKUP($A380,佐川入庫用!A:I,9,0),"")</f>
        <v/>
      </c>
    </row>
    <row r="381" spans="10:18">
      <c r="J381" s="44" t="str">
        <f t="shared" si="36"/>
        <v/>
      </c>
      <c r="K381" s="33" t="str">
        <f t="shared" si="37"/>
        <v/>
      </c>
      <c r="L381" s="33" t="str">
        <f t="shared" si="38"/>
        <v/>
      </c>
      <c r="M381" s="33" t="str">
        <f t="shared" si="41"/>
        <v/>
      </c>
      <c r="N381" s="33" t="str">
        <f>IF($F381="J-Mups",VLOOKUP($B381,アルファベット!B:C,2,0),"")</f>
        <v/>
      </c>
      <c r="O381" s="33" t="str">
        <f t="shared" si="39"/>
        <v/>
      </c>
      <c r="P381" s="33" t="str">
        <f>IF($F381="J-Mups",VLOOKUP($A381,佐川入庫用!A:H,6,0),"")</f>
        <v/>
      </c>
      <c r="Q381" s="33" t="str">
        <f t="shared" si="40"/>
        <v/>
      </c>
      <c r="R381" s="21" t="str">
        <f>IF($F381="J-Mups",VLOOKUP($A381,佐川入庫用!A:I,9,0),"")</f>
        <v/>
      </c>
    </row>
    <row r="382" spans="10:18">
      <c r="J382" s="44" t="str">
        <f t="shared" si="36"/>
        <v/>
      </c>
      <c r="K382" s="33" t="str">
        <f t="shared" si="37"/>
        <v/>
      </c>
      <c r="L382" s="33" t="str">
        <f t="shared" si="38"/>
        <v/>
      </c>
      <c r="M382" s="33" t="str">
        <f t="shared" si="41"/>
        <v/>
      </c>
      <c r="N382" s="33" t="str">
        <f>IF($F382="J-Mups",VLOOKUP($B382,アルファベット!B:C,2,0),"")</f>
        <v/>
      </c>
      <c r="O382" s="33" t="str">
        <f t="shared" si="39"/>
        <v/>
      </c>
      <c r="P382" s="33" t="str">
        <f>IF($F382="J-Mups",VLOOKUP($A382,佐川入庫用!A:H,6,0),"")</f>
        <v/>
      </c>
      <c r="Q382" s="33" t="str">
        <f t="shared" si="40"/>
        <v/>
      </c>
      <c r="R382" s="21" t="str">
        <f>IF($F382="J-Mups",VLOOKUP($A382,佐川入庫用!A:I,9,0),"")</f>
        <v/>
      </c>
    </row>
    <row r="383" spans="10:18">
      <c r="J383" s="44" t="str">
        <f t="shared" si="36"/>
        <v/>
      </c>
      <c r="K383" s="33" t="str">
        <f t="shared" si="37"/>
        <v/>
      </c>
      <c r="L383" s="33" t="str">
        <f t="shared" si="38"/>
        <v/>
      </c>
      <c r="M383" s="33" t="str">
        <f t="shared" si="41"/>
        <v/>
      </c>
      <c r="N383" s="33" t="str">
        <f>IF($F383="J-Mups",VLOOKUP($B383,アルファベット!B:C,2,0),"")</f>
        <v/>
      </c>
      <c r="O383" s="33" t="str">
        <f t="shared" si="39"/>
        <v/>
      </c>
      <c r="P383" s="33" t="str">
        <f>IF($F383="J-Mups",VLOOKUP($A383,佐川入庫用!A:H,6,0),"")</f>
        <v/>
      </c>
      <c r="Q383" s="33" t="str">
        <f t="shared" si="40"/>
        <v/>
      </c>
      <c r="R383" s="21" t="str">
        <f>IF($F383="J-Mups",VLOOKUP($A383,佐川入庫用!A:I,9,0),"")</f>
        <v/>
      </c>
    </row>
    <row r="384" spans="10:18">
      <c r="J384" s="44" t="str">
        <f t="shared" si="36"/>
        <v/>
      </c>
      <c r="K384" s="33" t="str">
        <f t="shared" si="37"/>
        <v/>
      </c>
      <c r="L384" s="33" t="str">
        <f t="shared" si="38"/>
        <v/>
      </c>
      <c r="M384" s="33" t="str">
        <f t="shared" si="41"/>
        <v/>
      </c>
      <c r="N384" s="33" t="str">
        <f>IF($F384="J-Mups",VLOOKUP($B384,アルファベット!B:C,2,0),"")</f>
        <v/>
      </c>
      <c r="O384" s="33" t="str">
        <f t="shared" si="39"/>
        <v/>
      </c>
      <c r="P384" s="33" t="str">
        <f>IF($F384="J-Mups",VLOOKUP($A384,佐川入庫用!A:H,6,0),"")</f>
        <v/>
      </c>
      <c r="Q384" s="33" t="str">
        <f t="shared" si="40"/>
        <v/>
      </c>
      <c r="R384" s="21" t="str">
        <f>IF($F384="J-Mups",VLOOKUP($A384,佐川入庫用!A:I,9,0),"")</f>
        <v/>
      </c>
    </row>
    <row r="385" spans="10:18">
      <c r="J385" s="44" t="str">
        <f t="shared" si="36"/>
        <v/>
      </c>
      <c r="K385" s="33" t="str">
        <f t="shared" si="37"/>
        <v/>
      </c>
      <c r="L385" s="33" t="str">
        <f t="shared" si="38"/>
        <v/>
      </c>
      <c r="M385" s="33" t="str">
        <f t="shared" si="41"/>
        <v/>
      </c>
      <c r="N385" s="33" t="str">
        <f>IF($F385="J-Mups",VLOOKUP($B385,アルファベット!B:C,2,0),"")</f>
        <v/>
      </c>
      <c r="O385" s="33" t="str">
        <f t="shared" si="39"/>
        <v/>
      </c>
      <c r="P385" s="33" t="str">
        <f>IF($F385="J-Mups",VLOOKUP($A385,佐川入庫用!A:H,6,0),"")</f>
        <v/>
      </c>
      <c r="Q385" s="33" t="str">
        <f t="shared" si="40"/>
        <v/>
      </c>
      <c r="R385" s="21" t="str">
        <f>IF($F385="J-Mups",VLOOKUP($A385,佐川入庫用!A:I,9,0),"")</f>
        <v/>
      </c>
    </row>
    <row r="386" spans="10:18">
      <c r="J386" s="44" t="str">
        <f t="shared" ref="J386:J401" si="42">IF(F386="J-Mups",$B386,"")</f>
        <v/>
      </c>
      <c r="K386" s="33" t="str">
        <f t="shared" ref="K386:K401" si="43">IF($F386="J-Mups",$G386,"")</f>
        <v/>
      </c>
      <c r="L386" s="33" t="str">
        <f t="shared" ref="L386:L401" si="44">IF($F386="J-Mups",$H386,"")</f>
        <v/>
      </c>
      <c r="M386" s="33" t="str">
        <f t="shared" si="41"/>
        <v/>
      </c>
      <c r="N386" s="33" t="str">
        <f>IF($F386="J-Mups",VLOOKUP($B386,アルファベット!B:C,2,0),"")</f>
        <v/>
      </c>
      <c r="O386" s="33" t="str">
        <f t="shared" ref="O386:O401" si="45">IF($F386="J-Mups","-","")</f>
        <v/>
      </c>
      <c r="P386" s="33" t="str">
        <f>IF($F386="J-Mups",VLOOKUP($A386,佐川入庫用!A:H,6,0),"")</f>
        <v/>
      </c>
      <c r="Q386" s="33" t="str">
        <f t="shared" ref="Q386:Q401" si="46">IF($F386="J-Mups",IF(COUNTIF(P386,"*H*"),"H",IF(COUNTIF(P386,"*P*"),"P","B")),"")</f>
        <v/>
      </c>
      <c r="R386" s="21" t="str">
        <f>IF($F386="J-Mups",VLOOKUP($A386,佐川入庫用!A:I,9,0),"")</f>
        <v/>
      </c>
    </row>
    <row r="387" spans="10:18">
      <c r="J387" s="44" t="str">
        <f t="shared" si="42"/>
        <v/>
      </c>
      <c r="K387" s="33" t="str">
        <f t="shared" si="43"/>
        <v/>
      </c>
      <c r="L387" s="33" t="str">
        <f t="shared" si="44"/>
        <v/>
      </c>
      <c r="M387" s="33" t="str">
        <f t="shared" ref="M387:M401" si="47">IF($F387="J-Mups",1,"")</f>
        <v/>
      </c>
      <c r="N387" s="33" t="str">
        <f>IF($F387="J-Mups",VLOOKUP($B387,アルファベット!B:C,2,0),"")</f>
        <v/>
      </c>
      <c r="O387" s="33" t="str">
        <f t="shared" si="45"/>
        <v/>
      </c>
      <c r="P387" s="33" t="str">
        <f>IF($F387="J-Mups",VLOOKUP($A387,佐川入庫用!A:H,6,0),"")</f>
        <v/>
      </c>
      <c r="Q387" s="33" t="str">
        <f t="shared" si="46"/>
        <v/>
      </c>
      <c r="R387" s="21" t="str">
        <f>IF($F387="J-Mups",VLOOKUP($A387,佐川入庫用!A:I,9,0),"")</f>
        <v/>
      </c>
    </row>
    <row r="388" spans="10:18">
      <c r="J388" s="44" t="str">
        <f t="shared" si="42"/>
        <v/>
      </c>
      <c r="K388" s="33" t="str">
        <f t="shared" si="43"/>
        <v/>
      </c>
      <c r="L388" s="33" t="str">
        <f t="shared" si="44"/>
        <v/>
      </c>
      <c r="M388" s="33" t="str">
        <f t="shared" si="47"/>
        <v/>
      </c>
      <c r="N388" s="33" t="str">
        <f>IF($F388="J-Mups",VLOOKUP($B388,アルファベット!B:C,2,0),"")</f>
        <v/>
      </c>
      <c r="O388" s="33" t="str">
        <f t="shared" si="45"/>
        <v/>
      </c>
      <c r="P388" s="33" t="str">
        <f>IF($F388="J-Mups",VLOOKUP($A388,佐川入庫用!A:H,6,0),"")</f>
        <v/>
      </c>
      <c r="Q388" s="33" t="str">
        <f t="shared" si="46"/>
        <v/>
      </c>
      <c r="R388" s="21" t="str">
        <f>IF($F388="J-Mups",VLOOKUP($A388,佐川入庫用!A:I,9,0),"")</f>
        <v/>
      </c>
    </row>
    <row r="389" spans="10:18">
      <c r="J389" s="44" t="str">
        <f t="shared" si="42"/>
        <v/>
      </c>
      <c r="K389" s="33" t="str">
        <f t="shared" si="43"/>
        <v/>
      </c>
      <c r="L389" s="33" t="str">
        <f t="shared" si="44"/>
        <v/>
      </c>
      <c r="M389" s="33" t="str">
        <f t="shared" si="47"/>
        <v/>
      </c>
      <c r="N389" s="33" t="str">
        <f>IF($F389="J-Mups",VLOOKUP($B389,アルファベット!B:C,2,0),"")</f>
        <v/>
      </c>
      <c r="O389" s="33" t="str">
        <f t="shared" si="45"/>
        <v/>
      </c>
      <c r="P389" s="33" t="str">
        <f>IF($F389="J-Mups",VLOOKUP($A389,佐川入庫用!A:H,6,0),"")</f>
        <v/>
      </c>
      <c r="Q389" s="33" t="str">
        <f t="shared" si="46"/>
        <v/>
      </c>
      <c r="R389" s="21" t="str">
        <f>IF($F389="J-Mups",VLOOKUP($A389,佐川入庫用!A:I,9,0),"")</f>
        <v/>
      </c>
    </row>
    <row r="390" spans="10:18">
      <c r="J390" s="44" t="str">
        <f t="shared" si="42"/>
        <v/>
      </c>
      <c r="K390" s="33" t="str">
        <f t="shared" si="43"/>
        <v/>
      </c>
      <c r="L390" s="33" t="str">
        <f t="shared" si="44"/>
        <v/>
      </c>
      <c r="M390" s="33" t="str">
        <f t="shared" si="47"/>
        <v/>
      </c>
      <c r="N390" s="33" t="str">
        <f>IF($F390="J-Mups",VLOOKUP($B390,アルファベット!B:C,2,0),"")</f>
        <v/>
      </c>
      <c r="O390" s="33" t="str">
        <f t="shared" si="45"/>
        <v/>
      </c>
      <c r="P390" s="33" t="str">
        <f>IF($F390="J-Mups",VLOOKUP($A390,佐川入庫用!A:H,6,0),"")</f>
        <v/>
      </c>
      <c r="Q390" s="33" t="str">
        <f t="shared" si="46"/>
        <v/>
      </c>
      <c r="R390" s="21" t="str">
        <f>IF($F390="J-Mups",VLOOKUP($A390,佐川入庫用!A:I,9,0),"")</f>
        <v/>
      </c>
    </row>
    <row r="391" spans="10:18">
      <c r="J391" s="44" t="str">
        <f t="shared" si="42"/>
        <v/>
      </c>
      <c r="K391" s="33" t="str">
        <f t="shared" si="43"/>
        <v/>
      </c>
      <c r="L391" s="33" t="str">
        <f t="shared" si="44"/>
        <v/>
      </c>
      <c r="M391" s="33" t="str">
        <f t="shared" si="47"/>
        <v/>
      </c>
      <c r="N391" s="33" t="str">
        <f>IF($F391="J-Mups",VLOOKUP($B391,アルファベット!B:C,2,0),"")</f>
        <v/>
      </c>
      <c r="O391" s="33" t="str">
        <f t="shared" si="45"/>
        <v/>
      </c>
      <c r="P391" s="33" t="str">
        <f>IF($F391="J-Mups",VLOOKUP($A391,佐川入庫用!A:H,6,0),"")</f>
        <v/>
      </c>
      <c r="Q391" s="33" t="str">
        <f t="shared" si="46"/>
        <v/>
      </c>
      <c r="R391" s="21" t="str">
        <f>IF($F391="J-Mups",VLOOKUP($A391,佐川入庫用!A:I,9,0),"")</f>
        <v/>
      </c>
    </row>
    <row r="392" spans="10:18">
      <c r="J392" s="44" t="str">
        <f t="shared" si="42"/>
        <v/>
      </c>
      <c r="K392" s="33" t="str">
        <f t="shared" si="43"/>
        <v/>
      </c>
      <c r="L392" s="33" t="str">
        <f t="shared" si="44"/>
        <v/>
      </c>
      <c r="M392" s="33" t="str">
        <f t="shared" si="47"/>
        <v/>
      </c>
      <c r="N392" s="33" t="str">
        <f>IF($F392="J-Mups",VLOOKUP($B392,アルファベット!B:C,2,0),"")</f>
        <v/>
      </c>
      <c r="O392" s="33" t="str">
        <f t="shared" si="45"/>
        <v/>
      </c>
      <c r="P392" s="33" t="str">
        <f>IF($F392="J-Mups",VLOOKUP($A392,佐川入庫用!A:H,6,0),"")</f>
        <v/>
      </c>
      <c r="Q392" s="33" t="str">
        <f t="shared" si="46"/>
        <v/>
      </c>
      <c r="R392" s="21" t="str">
        <f>IF($F392="J-Mups",VLOOKUP($A392,佐川入庫用!A:I,9,0),"")</f>
        <v/>
      </c>
    </row>
    <row r="393" spans="10:18">
      <c r="J393" s="44" t="str">
        <f t="shared" si="42"/>
        <v/>
      </c>
      <c r="K393" s="33" t="str">
        <f t="shared" si="43"/>
        <v/>
      </c>
      <c r="L393" s="33" t="str">
        <f t="shared" si="44"/>
        <v/>
      </c>
      <c r="M393" s="33" t="str">
        <f t="shared" si="47"/>
        <v/>
      </c>
      <c r="N393" s="33" t="str">
        <f>IF($F393="J-Mups",VLOOKUP($B393,アルファベット!B:C,2,0),"")</f>
        <v/>
      </c>
      <c r="O393" s="33" t="str">
        <f t="shared" si="45"/>
        <v/>
      </c>
      <c r="P393" s="33" t="str">
        <f>IF($F393="J-Mups",VLOOKUP($A393,佐川入庫用!A:H,6,0),"")</f>
        <v/>
      </c>
      <c r="Q393" s="33" t="str">
        <f t="shared" si="46"/>
        <v/>
      </c>
      <c r="R393" s="21" t="str">
        <f>IF($F393="J-Mups",VLOOKUP($A393,佐川入庫用!A:I,9,0),"")</f>
        <v/>
      </c>
    </row>
    <row r="394" spans="10:18">
      <c r="J394" s="44" t="str">
        <f t="shared" si="42"/>
        <v/>
      </c>
      <c r="K394" s="33" t="str">
        <f t="shared" si="43"/>
        <v/>
      </c>
      <c r="L394" s="33" t="str">
        <f t="shared" si="44"/>
        <v/>
      </c>
      <c r="M394" s="33" t="str">
        <f t="shared" si="47"/>
        <v/>
      </c>
      <c r="N394" s="33" t="str">
        <f>IF($F394="J-Mups",VLOOKUP($B394,アルファベット!B:C,2,0),"")</f>
        <v/>
      </c>
      <c r="O394" s="33" t="str">
        <f t="shared" si="45"/>
        <v/>
      </c>
      <c r="P394" s="33" t="str">
        <f>IF($F394="J-Mups",VLOOKUP($A394,佐川入庫用!A:H,6,0),"")</f>
        <v/>
      </c>
      <c r="Q394" s="33" t="str">
        <f t="shared" si="46"/>
        <v/>
      </c>
      <c r="R394" s="21" t="str">
        <f>IF($F394="J-Mups",VLOOKUP($A394,佐川入庫用!A:I,9,0),"")</f>
        <v/>
      </c>
    </row>
    <row r="395" spans="10:18">
      <c r="J395" s="44" t="str">
        <f t="shared" si="42"/>
        <v/>
      </c>
      <c r="K395" s="33" t="str">
        <f t="shared" si="43"/>
        <v/>
      </c>
      <c r="L395" s="33" t="str">
        <f t="shared" si="44"/>
        <v/>
      </c>
      <c r="M395" s="33" t="str">
        <f t="shared" si="47"/>
        <v/>
      </c>
      <c r="N395" s="33" t="str">
        <f>IF($F395="J-Mups",VLOOKUP($B395,アルファベット!B:C,2,0),"")</f>
        <v/>
      </c>
      <c r="O395" s="33" t="str">
        <f t="shared" si="45"/>
        <v/>
      </c>
      <c r="P395" s="33" t="str">
        <f>IF($F395="J-Mups",VLOOKUP($A395,佐川入庫用!A:H,6,0),"")</f>
        <v/>
      </c>
      <c r="Q395" s="33" t="str">
        <f t="shared" si="46"/>
        <v/>
      </c>
      <c r="R395" s="21" t="str">
        <f>IF($F395="J-Mups",VLOOKUP($A395,佐川入庫用!A:I,9,0),"")</f>
        <v/>
      </c>
    </row>
    <row r="396" spans="10:18">
      <c r="J396" s="44" t="str">
        <f t="shared" si="42"/>
        <v/>
      </c>
      <c r="K396" s="33" t="str">
        <f t="shared" si="43"/>
        <v/>
      </c>
      <c r="L396" s="33" t="str">
        <f t="shared" si="44"/>
        <v/>
      </c>
      <c r="M396" s="33" t="str">
        <f t="shared" si="47"/>
        <v/>
      </c>
      <c r="N396" s="33" t="str">
        <f>IF($F396="J-Mups",VLOOKUP($B396,アルファベット!B:C,2,0),"")</f>
        <v/>
      </c>
      <c r="O396" s="33" t="str">
        <f t="shared" si="45"/>
        <v/>
      </c>
      <c r="P396" s="33" t="str">
        <f>IF($F396="J-Mups",VLOOKUP($A396,佐川入庫用!A:H,6,0),"")</f>
        <v/>
      </c>
      <c r="Q396" s="33" t="str">
        <f t="shared" si="46"/>
        <v/>
      </c>
      <c r="R396" s="21" t="str">
        <f>IF($F396="J-Mups",VLOOKUP($A396,佐川入庫用!A:I,9,0),"")</f>
        <v/>
      </c>
    </row>
    <row r="397" spans="10:18">
      <c r="J397" s="44" t="str">
        <f t="shared" si="42"/>
        <v/>
      </c>
      <c r="K397" s="33" t="str">
        <f t="shared" si="43"/>
        <v/>
      </c>
      <c r="L397" s="33" t="str">
        <f t="shared" si="44"/>
        <v/>
      </c>
      <c r="M397" s="33" t="str">
        <f t="shared" si="47"/>
        <v/>
      </c>
      <c r="N397" s="33" t="str">
        <f>IF($F397="J-Mups",VLOOKUP($B397,アルファベット!B:C,2,0),"")</f>
        <v/>
      </c>
      <c r="O397" s="33" t="str">
        <f t="shared" si="45"/>
        <v/>
      </c>
      <c r="P397" s="33" t="str">
        <f>IF($F397="J-Mups",VLOOKUP($A397,佐川入庫用!A:H,6,0),"")</f>
        <v/>
      </c>
      <c r="Q397" s="33" t="str">
        <f t="shared" si="46"/>
        <v/>
      </c>
      <c r="R397" s="21" t="str">
        <f>IF($F397="J-Mups",VLOOKUP($A397,佐川入庫用!A:I,9,0),"")</f>
        <v/>
      </c>
    </row>
    <row r="398" spans="10:18">
      <c r="J398" s="44" t="str">
        <f t="shared" si="42"/>
        <v/>
      </c>
      <c r="K398" s="33" t="str">
        <f t="shared" si="43"/>
        <v/>
      </c>
      <c r="L398" s="33" t="str">
        <f t="shared" si="44"/>
        <v/>
      </c>
      <c r="M398" s="33" t="str">
        <f t="shared" si="47"/>
        <v/>
      </c>
      <c r="N398" s="33" t="str">
        <f>IF($F398="J-Mups",VLOOKUP($B398,アルファベット!B:C,2,0),"")</f>
        <v/>
      </c>
      <c r="O398" s="33" t="str">
        <f t="shared" si="45"/>
        <v/>
      </c>
      <c r="P398" s="33" t="str">
        <f>IF($F398="J-Mups",VLOOKUP($A398,佐川入庫用!A:H,6,0),"")</f>
        <v/>
      </c>
      <c r="Q398" s="33" t="str">
        <f t="shared" si="46"/>
        <v/>
      </c>
      <c r="R398" s="21" t="str">
        <f>IF($F398="J-Mups",VLOOKUP($A398,佐川入庫用!A:I,9,0),"")</f>
        <v/>
      </c>
    </row>
    <row r="399" spans="10:18">
      <c r="J399" s="44" t="str">
        <f t="shared" si="42"/>
        <v/>
      </c>
      <c r="K399" s="33" t="str">
        <f t="shared" si="43"/>
        <v/>
      </c>
      <c r="L399" s="33" t="str">
        <f t="shared" si="44"/>
        <v/>
      </c>
      <c r="M399" s="33" t="str">
        <f t="shared" si="47"/>
        <v/>
      </c>
      <c r="N399" s="33" t="str">
        <f>IF($F399="J-Mups",VLOOKUP($B399,アルファベット!B:C,2,0),"")</f>
        <v/>
      </c>
      <c r="O399" s="33" t="str">
        <f t="shared" si="45"/>
        <v/>
      </c>
      <c r="P399" s="33" t="str">
        <f>IF($F399="J-Mups",VLOOKUP($A399,佐川入庫用!A:H,6,0),"")</f>
        <v/>
      </c>
      <c r="Q399" s="33" t="str">
        <f t="shared" si="46"/>
        <v/>
      </c>
      <c r="R399" s="21" t="str">
        <f>IF($F399="J-Mups",VLOOKUP($A399,佐川入庫用!A:I,9,0),"")</f>
        <v/>
      </c>
    </row>
    <row r="400" spans="10:18">
      <c r="J400" s="44" t="str">
        <f t="shared" si="42"/>
        <v/>
      </c>
      <c r="K400" s="33" t="str">
        <f t="shared" si="43"/>
        <v/>
      </c>
      <c r="L400" s="33" t="str">
        <f t="shared" si="44"/>
        <v/>
      </c>
      <c r="M400" s="33" t="str">
        <f t="shared" si="47"/>
        <v/>
      </c>
      <c r="N400" s="33" t="str">
        <f>IF($F400="J-Mups",VLOOKUP($B400,アルファベット!B:C,2,0),"")</f>
        <v/>
      </c>
      <c r="O400" s="33" t="str">
        <f t="shared" si="45"/>
        <v/>
      </c>
      <c r="P400" s="33" t="str">
        <f>IF($F400="J-Mups",VLOOKUP($A400,佐川入庫用!A:H,6,0),"")</f>
        <v/>
      </c>
      <c r="Q400" s="33" t="str">
        <f t="shared" si="46"/>
        <v/>
      </c>
      <c r="R400" s="21" t="str">
        <f>IF($F400="J-Mups",VLOOKUP($A400,佐川入庫用!A:I,9,0),"")</f>
        <v/>
      </c>
    </row>
    <row r="401" spans="10:18">
      <c r="J401" s="44" t="str">
        <f t="shared" si="42"/>
        <v/>
      </c>
      <c r="K401" s="33" t="str">
        <f t="shared" si="43"/>
        <v/>
      </c>
      <c r="L401" s="33" t="str">
        <f t="shared" si="44"/>
        <v/>
      </c>
      <c r="M401" s="33" t="str">
        <f t="shared" si="47"/>
        <v/>
      </c>
      <c r="N401" s="33" t="str">
        <f>IF($F401="J-Mups",VLOOKUP($B401,アルファベット!B:C,2,0),"")</f>
        <v/>
      </c>
      <c r="O401" s="33" t="str">
        <f t="shared" si="45"/>
        <v/>
      </c>
      <c r="P401" s="33" t="str">
        <f>IF($F401="J-Mups",VLOOKUP($A401,佐川入庫用!A:H,6,0),"")</f>
        <v/>
      </c>
      <c r="Q401" s="33" t="str">
        <f t="shared" si="46"/>
        <v/>
      </c>
      <c r="R401" s="21" t="str">
        <f>IF($F401="J-Mups",VLOOKUP($A401,佐川入庫用!A:I,9,0),"")</f>
        <v/>
      </c>
    </row>
  </sheetData>
  <phoneticPr fontId="4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R401"/>
  <sheetViews>
    <sheetView zoomScale="70" zoomScaleNormal="70" workbookViewId="0">
      <selection activeCell="B2" sqref="B2:H2"/>
    </sheetView>
  </sheetViews>
  <sheetFormatPr defaultRowHeight="18.75"/>
  <cols>
    <col min="2" max="2" width="8.875" style="30"/>
    <col min="3" max="3" width="8.625" bestFit="1" customWidth="1"/>
    <col min="4" max="4" width="14.375" style="31" bestFit="1" customWidth="1"/>
    <col min="5" max="5" width="16.5" style="32" bestFit="1" customWidth="1"/>
    <col min="6" max="8" width="16.5" bestFit="1" customWidth="1"/>
  </cols>
  <sheetData>
    <row r="1" spans="1:18" s="16" customFormat="1">
      <c r="A1" s="33">
        <v>0</v>
      </c>
      <c r="B1" s="34" t="s">
        <v>15</v>
      </c>
      <c r="C1" s="33" t="s">
        <v>16</v>
      </c>
      <c r="D1" s="35" t="s">
        <v>17</v>
      </c>
      <c r="E1" s="22" t="s">
        <v>18</v>
      </c>
      <c r="F1" s="33" t="s">
        <v>6</v>
      </c>
      <c r="G1" s="33" t="s">
        <v>7</v>
      </c>
      <c r="H1" s="33" t="s">
        <v>19</v>
      </c>
      <c r="J1" s="33" t="s">
        <v>20</v>
      </c>
      <c r="K1" s="33" t="s">
        <v>21</v>
      </c>
      <c r="L1" s="33" t="s">
        <v>22</v>
      </c>
      <c r="M1" s="33" t="s">
        <v>23</v>
      </c>
      <c r="N1" s="33" t="s">
        <v>24</v>
      </c>
      <c r="O1" s="33" t="s">
        <v>25</v>
      </c>
      <c r="P1" s="33" t="s">
        <v>26</v>
      </c>
      <c r="Q1" s="33" t="s">
        <v>27</v>
      </c>
      <c r="R1" s="33" t="s">
        <v>28</v>
      </c>
    </row>
    <row r="2" spans="1:18">
      <c r="A2" s="21">
        <v>1</v>
      </c>
      <c r="B2" s="34">
        <f ca="1">IF(D2&lt;&gt;"",VLOOKUP($A2,西濃入庫用!$A:$M,2),"")</f>
        <v>45694</v>
      </c>
      <c r="C2" s="21"/>
      <c r="D2" s="35" t="str">
        <f>VLOOKUP($A2,西濃入庫用!$A:$M,4)&amp;""</f>
        <v>A0666739777A</v>
      </c>
      <c r="E2" s="22">
        <f>IF(D2&lt;&gt;"",VLOOKUP($A2,西濃入庫用!$A:$M,5),"")</f>
        <v>4974351073472</v>
      </c>
      <c r="F2" s="33" t="str">
        <f>VLOOKUP($A2,西濃入庫用!$A:$M,10)&amp;""</f>
        <v>JCB</v>
      </c>
      <c r="G2" s="33" t="str">
        <f>VLOOKUP($A2,西濃入庫用!$A:$M,11)&amp;""</f>
        <v>西濃</v>
      </c>
      <c r="H2" s="33" t="str">
        <f>VLOOKUP($A2,西濃入庫用!$A:$M,12)&amp;""</f>
        <v>着払い</v>
      </c>
      <c r="J2" s="44" t="str">
        <f t="shared" ref="J2:J7" si="0">IF(F2="J-Mups",$B2,"")</f>
        <v/>
      </c>
      <c r="K2" s="33" t="str">
        <f t="shared" ref="K2:K65" si="1">IF($F2="J-Mups",$G2,"")</f>
        <v/>
      </c>
      <c r="L2" s="33" t="str">
        <f t="shared" ref="L2:L65" si="2">IF($F2="J-Mups",$H2,"")</f>
        <v/>
      </c>
      <c r="M2" s="33" t="str">
        <f t="shared" ref="M2:M65" si="3">IF($F2="J-Mups",1,"")</f>
        <v/>
      </c>
      <c r="N2" s="33" t="str">
        <f>IF($F2="J-Mups",VLOOKUP($B2,アルファベット!B:C,2,0),"")</f>
        <v/>
      </c>
      <c r="O2" s="33" t="str">
        <f t="shared" ref="O2:O65" si="4">IF($F2="J-Mups","-","")</f>
        <v/>
      </c>
      <c r="P2" s="33" t="str">
        <f>IF($F2="J-Mups",VLOOKUP($A2,西濃入庫用!A:H,6,0),"")</f>
        <v/>
      </c>
      <c r="Q2" s="33" t="str">
        <f t="shared" ref="Q2:Q7" si="5">IF($F2="J-Mups",IF(COUNTIF(P2,"*H*"),"H",IF(COUNTIF(P2,"*P*"),"P","B")),"")</f>
        <v/>
      </c>
      <c r="R2" s="21" t="str">
        <f>IF($F2="J-Mups",VLOOKUP($A2,西濃入庫用!A:I,9,0),"")</f>
        <v/>
      </c>
    </row>
    <row r="3" spans="1:18">
      <c r="A3" s="21">
        <v>2</v>
      </c>
      <c r="B3" s="34">
        <f ca="1">IF(D3&lt;&gt;"",VLOOKUP($A3,西濃入庫用!$A:$M,2),"")</f>
        <v>45694</v>
      </c>
      <c r="C3" s="21"/>
      <c r="D3" s="35" t="str">
        <f>VLOOKUP($A3,西濃入庫用!$A:$M,4)&amp;""</f>
        <v>A8092939821A</v>
      </c>
      <c r="E3" s="22">
        <f>IF(D3&lt;&gt;"",VLOOKUP($A3,西濃入庫用!$A:$M,5),"")</f>
        <v>4966551062805</v>
      </c>
      <c r="F3" s="33" t="str">
        <f>VLOOKUP($A3,西濃入庫用!$A:$M,10)&amp;""</f>
        <v>JCB</v>
      </c>
      <c r="G3" s="33" t="str">
        <f>VLOOKUP($A3,西濃入庫用!$A:$M,11)&amp;""</f>
        <v>西濃</v>
      </c>
      <c r="H3" s="33" t="str">
        <f>VLOOKUP($A3,西濃入庫用!$A:$M,12)&amp;""</f>
        <v>元払い</v>
      </c>
      <c r="J3" s="44" t="str">
        <f t="shared" si="0"/>
        <v/>
      </c>
      <c r="K3" s="33" t="str">
        <f t="shared" si="1"/>
        <v/>
      </c>
      <c r="L3" s="33" t="str">
        <f t="shared" si="2"/>
        <v/>
      </c>
      <c r="M3" s="33" t="str">
        <f t="shared" si="3"/>
        <v/>
      </c>
      <c r="N3" s="33" t="str">
        <f>IF($F3="J-Mups",VLOOKUP($B3,アルファベット!B:C,2,0),"")</f>
        <v/>
      </c>
      <c r="O3" s="33" t="str">
        <f t="shared" si="4"/>
        <v/>
      </c>
      <c r="P3" s="33" t="str">
        <f>IF($F3="J-Mups",VLOOKUP($A3,西濃入庫用!A:H,6,0),"")</f>
        <v/>
      </c>
      <c r="Q3" s="33" t="str">
        <f t="shared" si="5"/>
        <v/>
      </c>
      <c r="R3" s="21" t="str">
        <f>IF($F3="J-Mups",VLOOKUP($A3,西濃入庫用!A:I,9,0),"")</f>
        <v/>
      </c>
    </row>
    <row r="4" spans="1:18">
      <c r="A4" s="21">
        <v>3</v>
      </c>
      <c r="B4" s="34">
        <f ca="1">IF(D4&lt;&gt;"",VLOOKUP($A4,西濃入庫用!$A:$M,2),"")</f>
        <v>45694</v>
      </c>
      <c r="C4" s="21"/>
      <c r="D4" s="35" t="str">
        <f>VLOOKUP($A4,西濃入庫用!$A:$M,4)&amp;""</f>
        <v>A0666739779A</v>
      </c>
      <c r="E4" s="22">
        <f>IF(D4&lt;&gt;"",VLOOKUP($A4,西濃入庫用!$A:$M,5),"")</f>
        <v>4974351073440</v>
      </c>
      <c r="F4" s="33" t="str">
        <f>VLOOKUP($A4,西濃入庫用!$A:$M,10)&amp;""</f>
        <v>JCB</v>
      </c>
      <c r="G4" s="33" t="str">
        <f>VLOOKUP($A4,西濃入庫用!$A:$M,11)&amp;""</f>
        <v>西濃</v>
      </c>
      <c r="H4" s="33" t="str">
        <f>VLOOKUP($A4,西濃入庫用!$A:$M,12)&amp;""</f>
        <v>着払い</v>
      </c>
      <c r="J4" s="44" t="str">
        <f t="shared" si="0"/>
        <v/>
      </c>
      <c r="K4" s="33" t="str">
        <f t="shared" si="1"/>
        <v/>
      </c>
      <c r="L4" s="33" t="str">
        <f t="shared" si="2"/>
        <v/>
      </c>
      <c r="M4" s="33" t="str">
        <f t="shared" si="3"/>
        <v/>
      </c>
      <c r="N4" s="33" t="str">
        <f>IF($F4="J-Mups",VLOOKUP($B4,アルファベット!B:C,2,0),"")</f>
        <v/>
      </c>
      <c r="O4" s="33" t="str">
        <f t="shared" si="4"/>
        <v/>
      </c>
      <c r="P4" s="33" t="str">
        <f>IF($F4="J-Mups",VLOOKUP($A4,西濃入庫用!A:H,6,0),"")</f>
        <v/>
      </c>
      <c r="Q4" s="33" t="str">
        <f t="shared" si="5"/>
        <v/>
      </c>
      <c r="R4" s="21" t="str">
        <f>IF($F4="J-Mups",VLOOKUP($A4,西濃入庫用!A:I,9,0),"")</f>
        <v/>
      </c>
    </row>
    <row r="5" spans="1:18">
      <c r="A5" s="21">
        <v>4</v>
      </c>
      <c r="B5" s="34" t="str">
        <f>IF(D5&lt;&gt;"",VLOOKUP($A5,西濃入庫用!$A:$M,2),"")</f>
        <v/>
      </c>
      <c r="C5" s="21"/>
      <c r="D5" s="35" t="str">
        <f>VLOOKUP($A5,西濃入庫用!$A:$M,4)&amp;""</f>
        <v/>
      </c>
      <c r="E5" s="22" t="str">
        <f>IF(D5&lt;&gt;"",VLOOKUP($A5,西濃入庫用!$A:$M,5),"")</f>
        <v/>
      </c>
      <c r="F5" s="33" t="str">
        <f>VLOOKUP($A5,西濃入庫用!$A:$M,10)&amp;""</f>
        <v/>
      </c>
      <c r="G5" s="33" t="str">
        <f>VLOOKUP($A5,西濃入庫用!$A:$M,11)&amp;""</f>
        <v/>
      </c>
      <c r="H5" s="33" t="str">
        <f>VLOOKUP($A5,西濃入庫用!$A:$M,12)&amp;""</f>
        <v/>
      </c>
      <c r="J5" s="44" t="str">
        <f t="shared" si="0"/>
        <v/>
      </c>
      <c r="K5" s="33" t="str">
        <f t="shared" si="1"/>
        <v/>
      </c>
      <c r="L5" s="33" t="str">
        <f t="shared" si="2"/>
        <v/>
      </c>
      <c r="M5" s="33" t="str">
        <f t="shared" si="3"/>
        <v/>
      </c>
      <c r="N5" s="33" t="str">
        <f>IF($F5="J-Mups",VLOOKUP($B5,アルファベット!B:C,2,0),"")</f>
        <v/>
      </c>
      <c r="O5" s="33" t="str">
        <f t="shared" si="4"/>
        <v/>
      </c>
      <c r="P5" s="33" t="str">
        <f>IF($F5="J-Mups",VLOOKUP($A5,西濃入庫用!A:H,6,0),"")</f>
        <v/>
      </c>
      <c r="Q5" s="33" t="str">
        <f t="shared" si="5"/>
        <v/>
      </c>
      <c r="R5" s="21" t="str">
        <f>IF($F5="J-Mups",VLOOKUP($A5,西濃入庫用!A:I,9,0),"")</f>
        <v/>
      </c>
    </row>
    <row r="6" spans="1:18">
      <c r="A6" s="21">
        <v>5</v>
      </c>
      <c r="B6" s="34" t="str">
        <f>IF(D6&lt;&gt;"",VLOOKUP($A6,西濃入庫用!$A:$M,2),"")</f>
        <v/>
      </c>
      <c r="C6" s="21"/>
      <c r="D6" s="35" t="str">
        <f>VLOOKUP($A6,西濃入庫用!$A:$M,4)&amp;""</f>
        <v/>
      </c>
      <c r="E6" s="22" t="str">
        <f>IF(D6&lt;&gt;"",VLOOKUP($A6,西濃入庫用!$A:$M,5),"")</f>
        <v/>
      </c>
      <c r="F6" s="33" t="str">
        <f>VLOOKUP($A6,西濃入庫用!$A:$M,10)&amp;""</f>
        <v/>
      </c>
      <c r="G6" s="33" t="str">
        <f>VLOOKUP($A6,西濃入庫用!$A:$M,11)&amp;""</f>
        <v/>
      </c>
      <c r="H6" s="33" t="str">
        <f>VLOOKUP($A6,西濃入庫用!$A:$M,12)&amp;""</f>
        <v/>
      </c>
      <c r="J6" s="44" t="str">
        <f t="shared" si="0"/>
        <v/>
      </c>
      <c r="K6" s="33" t="str">
        <f t="shared" si="1"/>
        <v/>
      </c>
      <c r="L6" s="33" t="str">
        <f t="shared" si="2"/>
        <v/>
      </c>
      <c r="M6" s="33" t="str">
        <f t="shared" si="3"/>
        <v/>
      </c>
      <c r="N6" s="33" t="str">
        <f>IF($F6="J-Mups",VLOOKUP($B6,アルファベット!B:C,2,0),"")</f>
        <v/>
      </c>
      <c r="O6" s="33" t="str">
        <f t="shared" si="4"/>
        <v/>
      </c>
      <c r="P6" s="33" t="str">
        <f>IF($F6="J-Mups",VLOOKUP($A6,西濃入庫用!A:H,6,0),"")</f>
        <v/>
      </c>
      <c r="Q6" s="33" t="str">
        <f t="shared" si="5"/>
        <v/>
      </c>
      <c r="R6" s="21" t="str">
        <f>IF($F6="J-Mups",VLOOKUP($A6,西濃入庫用!A:I,9,0),"")</f>
        <v/>
      </c>
    </row>
    <row r="7" spans="1:18">
      <c r="A7" s="21">
        <v>6</v>
      </c>
      <c r="B7" s="34" t="str">
        <f>IF(D7&lt;&gt;"",VLOOKUP($A7,西濃入庫用!$A:$M,2),"")</f>
        <v/>
      </c>
      <c r="C7" s="21"/>
      <c r="D7" s="35" t="str">
        <f>VLOOKUP($A7,西濃入庫用!$A:$M,4)&amp;""</f>
        <v/>
      </c>
      <c r="E7" s="22" t="str">
        <f>IF(D7&lt;&gt;"",VLOOKUP($A7,西濃入庫用!$A:$M,5),"")</f>
        <v/>
      </c>
      <c r="F7" s="33" t="str">
        <f>VLOOKUP($A7,西濃入庫用!$A:$M,10)&amp;""</f>
        <v/>
      </c>
      <c r="G7" s="33" t="str">
        <f>VLOOKUP($A7,西濃入庫用!$A:$M,11)&amp;""</f>
        <v/>
      </c>
      <c r="H7" s="33" t="str">
        <f>VLOOKUP($A7,西濃入庫用!$A:$M,12)&amp;""</f>
        <v/>
      </c>
      <c r="J7" s="44" t="str">
        <f t="shared" si="0"/>
        <v/>
      </c>
      <c r="K7" s="33" t="str">
        <f t="shared" si="1"/>
        <v/>
      </c>
      <c r="L7" s="33" t="str">
        <f t="shared" si="2"/>
        <v/>
      </c>
      <c r="M7" s="33" t="str">
        <f t="shared" si="3"/>
        <v/>
      </c>
      <c r="N7" s="33" t="str">
        <f>IF($F7="J-Mups",VLOOKUP($B7,アルファベット!B:C,2,0),"")</f>
        <v/>
      </c>
      <c r="O7" s="33" t="str">
        <f t="shared" si="4"/>
        <v/>
      </c>
      <c r="P7" s="33" t="str">
        <f>IF($F7="J-Mups",VLOOKUP($A7,西濃入庫用!A:H,6,0),"")</f>
        <v/>
      </c>
      <c r="Q7" s="33" t="str">
        <f t="shared" si="5"/>
        <v/>
      </c>
      <c r="R7" s="21" t="str">
        <f>IF($F7="J-Mups",VLOOKUP($A7,西濃入庫用!A:I,9,0),"")</f>
        <v/>
      </c>
    </row>
    <row r="8" spans="1:18">
      <c r="A8" s="21">
        <v>7</v>
      </c>
      <c r="B8" s="34" t="str">
        <f>IF(D8&lt;&gt;"",VLOOKUP($A8,西濃入庫用!$A:$M,2),"")</f>
        <v/>
      </c>
      <c r="C8" s="21"/>
      <c r="D8" s="35" t="str">
        <f>VLOOKUP($A8,西濃入庫用!$A:$M,4)&amp;""</f>
        <v/>
      </c>
      <c r="E8" s="22" t="str">
        <f>IF(D8&lt;&gt;"",VLOOKUP($A8,西濃入庫用!$A:$M,5),"")</f>
        <v/>
      </c>
      <c r="F8" s="33" t="str">
        <f>VLOOKUP($A8,西濃入庫用!$A:$M,10)&amp;""</f>
        <v/>
      </c>
      <c r="G8" s="33" t="str">
        <f>VLOOKUP($A8,西濃入庫用!$A:$M,11)&amp;""</f>
        <v/>
      </c>
      <c r="H8" s="33" t="str">
        <f>VLOOKUP($A8,西濃入庫用!$A:$M,12)&amp;""</f>
        <v/>
      </c>
      <c r="J8" s="44" t="str">
        <f t="shared" ref="J8:J65" si="6">IF(F8="J-Mups",$B8,"")</f>
        <v/>
      </c>
      <c r="K8" s="33" t="str">
        <f t="shared" si="1"/>
        <v/>
      </c>
      <c r="L8" s="33" t="str">
        <f t="shared" si="2"/>
        <v/>
      </c>
      <c r="M8" s="33" t="str">
        <f t="shared" si="3"/>
        <v/>
      </c>
      <c r="N8" s="33" t="str">
        <f>IF($F8="J-Mups",VLOOKUP($B8,アルファベット!B:C,2,0),"")</f>
        <v/>
      </c>
      <c r="O8" s="33" t="str">
        <f t="shared" si="4"/>
        <v/>
      </c>
      <c r="P8" s="33" t="str">
        <f>IF($F8="J-Mups",VLOOKUP($A8,西濃入庫用!A:H,6,0),"")</f>
        <v/>
      </c>
      <c r="Q8" s="33" t="str">
        <f t="shared" ref="Q8:Q65" si="7">IF($F8="J-Mups",IF(COUNTIF(P8,"*H*"),"H",IF(COUNTIF(P8,"*P*"),"P","B")),"")</f>
        <v/>
      </c>
      <c r="R8" s="21" t="str">
        <f>IF($F8="J-Mups",VLOOKUP($A8,西濃入庫用!A:I,9,0),"")</f>
        <v/>
      </c>
    </row>
    <row r="9" spans="1:18">
      <c r="A9" s="21">
        <v>8</v>
      </c>
      <c r="B9" s="34" t="str">
        <f>IF(D9&lt;&gt;"",VLOOKUP($A9,西濃入庫用!$A:$M,2),"")</f>
        <v/>
      </c>
      <c r="C9" s="21"/>
      <c r="D9" s="35" t="str">
        <f>VLOOKUP($A9,西濃入庫用!$A:$M,4)&amp;""</f>
        <v/>
      </c>
      <c r="E9" s="22" t="str">
        <f>IF(D9&lt;&gt;"",VLOOKUP($A9,西濃入庫用!$A:$M,5),"")</f>
        <v/>
      </c>
      <c r="F9" s="33" t="str">
        <f>VLOOKUP($A9,西濃入庫用!$A:$M,10)&amp;""</f>
        <v/>
      </c>
      <c r="G9" s="33" t="str">
        <f>VLOOKUP($A9,西濃入庫用!$A:$M,11)&amp;""</f>
        <v/>
      </c>
      <c r="H9" s="33" t="str">
        <f>VLOOKUP($A9,西濃入庫用!$A:$M,12)&amp;""</f>
        <v/>
      </c>
      <c r="J9" s="44" t="str">
        <f t="shared" si="6"/>
        <v/>
      </c>
      <c r="K9" s="33" t="str">
        <f t="shared" si="1"/>
        <v/>
      </c>
      <c r="L9" s="33" t="str">
        <f t="shared" si="2"/>
        <v/>
      </c>
      <c r="M9" s="33" t="str">
        <f t="shared" si="3"/>
        <v/>
      </c>
      <c r="N9" s="33" t="str">
        <f>IF($F9="J-Mups",VLOOKUP($B9,アルファベット!B:C,2,0),"")</f>
        <v/>
      </c>
      <c r="O9" s="33" t="str">
        <f t="shared" si="4"/>
        <v/>
      </c>
      <c r="P9" s="33" t="str">
        <f>IF($F9="J-Mups",VLOOKUP($A9,西濃入庫用!A:H,6,0),"")</f>
        <v/>
      </c>
      <c r="Q9" s="33" t="str">
        <f t="shared" si="7"/>
        <v/>
      </c>
      <c r="R9" s="21" t="str">
        <f>IF($F9="J-Mups",VLOOKUP($A9,西濃入庫用!A:I,9,0),"")</f>
        <v/>
      </c>
    </row>
    <row r="10" spans="1:18">
      <c r="A10" s="21">
        <v>9</v>
      </c>
      <c r="B10" s="34" t="str">
        <f>IF(D10&lt;&gt;"",VLOOKUP($A10,西濃入庫用!$A:$M,2),"")</f>
        <v/>
      </c>
      <c r="C10" s="21"/>
      <c r="D10" s="35" t="str">
        <f>VLOOKUP($A10,西濃入庫用!$A:$M,4)&amp;""</f>
        <v/>
      </c>
      <c r="E10" s="22" t="str">
        <f>IF(D10&lt;&gt;"",VLOOKUP($A10,西濃入庫用!$A:$M,5),"")</f>
        <v/>
      </c>
      <c r="F10" s="33" t="str">
        <f>VLOOKUP($A10,西濃入庫用!$A:$M,10)&amp;""</f>
        <v/>
      </c>
      <c r="G10" s="33" t="str">
        <f>VLOOKUP($A10,西濃入庫用!$A:$M,11)&amp;""</f>
        <v/>
      </c>
      <c r="H10" s="33" t="str">
        <f>VLOOKUP($A10,西濃入庫用!$A:$M,12)&amp;""</f>
        <v/>
      </c>
      <c r="J10" s="44" t="str">
        <f t="shared" si="6"/>
        <v/>
      </c>
      <c r="K10" s="33" t="str">
        <f t="shared" si="1"/>
        <v/>
      </c>
      <c r="L10" s="33" t="str">
        <f t="shared" si="2"/>
        <v/>
      </c>
      <c r="M10" s="33" t="str">
        <f t="shared" si="3"/>
        <v/>
      </c>
      <c r="N10" s="33" t="str">
        <f>IF($F10="J-Mups",VLOOKUP($B10,アルファベット!B:C,2,0),"")</f>
        <v/>
      </c>
      <c r="O10" s="33" t="str">
        <f t="shared" si="4"/>
        <v/>
      </c>
      <c r="P10" s="33" t="str">
        <f>IF($F10="J-Mups",VLOOKUP($A10,西濃入庫用!A:H,6,0),"")</f>
        <v/>
      </c>
      <c r="Q10" s="33" t="str">
        <f t="shared" si="7"/>
        <v/>
      </c>
      <c r="R10" s="21" t="str">
        <f>IF($F10="J-Mups",VLOOKUP($A10,西濃入庫用!A:I,9,0),"")</f>
        <v/>
      </c>
    </row>
    <row r="11" spans="1:18">
      <c r="A11" s="21">
        <v>10</v>
      </c>
      <c r="B11" s="34" t="str">
        <f>IF(D11&lt;&gt;"",VLOOKUP($A11,西濃入庫用!$A:$M,2),"")</f>
        <v/>
      </c>
      <c r="C11" s="21"/>
      <c r="D11" s="35" t="str">
        <f>VLOOKUP($A11,西濃入庫用!$A:$M,4)&amp;""</f>
        <v/>
      </c>
      <c r="E11" s="22" t="str">
        <f>IF(D11&lt;&gt;"",VLOOKUP($A11,西濃入庫用!$A:$M,5),"")</f>
        <v/>
      </c>
      <c r="F11" s="33" t="str">
        <f>VLOOKUP($A11,西濃入庫用!$A:$M,10)&amp;""</f>
        <v/>
      </c>
      <c r="G11" s="33" t="str">
        <f>VLOOKUP($A11,西濃入庫用!$A:$M,11)&amp;""</f>
        <v/>
      </c>
      <c r="H11" s="33" t="str">
        <f>VLOOKUP($A11,西濃入庫用!$A:$M,12)&amp;""</f>
        <v/>
      </c>
      <c r="J11" s="44" t="str">
        <f t="shared" si="6"/>
        <v/>
      </c>
      <c r="K11" s="33" t="str">
        <f t="shared" si="1"/>
        <v/>
      </c>
      <c r="L11" s="33" t="str">
        <f t="shared" si="2"/>
        <v/>
      </c>
      <c r="M11" s="33" t="str">
        <f t="shared" si="3"/>
        <v/>
      </c>
      <c r="N11" s="33" t="str">
        <f>IF($F11="J-Mups",VLOOKUP($B11,アルファベット!B:C,2,0),"")</f>
        <v/>
      </c>
      <c r="O11" s="33" t="str">
        <f t="shared" si="4"/>
        <v/>
      </c>
      <c r="P11" s="33" t="str">
        <f>IF($F11="J-Mups",VLOOKUP($A11,西濃入庫用!A:H,6,0),"")</f>
        <v/>
      </c>
      <c r="Q11" s="33" t="str">
        <f t="shared" si="7"/>
        <v/>
      </c>
      <c r="R11" s="21" t="str">
        <f>IF($F11="J-Mups",VLOOKUP($A11,西濃入庫用!A:I,9,0),"")</f>
        <v/>
      </c>
    </row>
    <row r="12" spans="1:18">
      <c r="A12" s="21">
        <v>11</v>
      </c>
      <c r="B12" s="34" t="str">
        <f>IF(D12&lt;&gt;"",VLOOKUP($A12,西濃入庫用!$A:$M,2),"")</f>
        <v/>
      </c>
      <c r="C12" s="21"/>
      <c r="D12" s="35" t="str">
        <f>VLOOKUP($A12,西濃入庫用!$A:$M,4)&amp;""</f>
        <v/>
      </c>
      <c r="E12" s="22" t="str">
        <f>IF(D12&lt;&gt;"",VLOOKUP($A12,西濃入庫用!$A:$M,5),"")</f>
        <v/>
      </c>
      <c r="F12" s="33" t="str">
        <f>VLOOKUP($A12,西濃入庫用!$A:$M,10)&amp;""</f>
        <v/>
      </c>
      <c r="G12" s="33" t="str">
        <f>VLOOKUP($A12,西濃入庫用!$A:$M,11)&amp;""</f>
        <v/>
      </c>
      <c r="H12" s="33" t="str">
        <f>VLOOKUP($A12,西濃入庫用!$A:$M,12)&amp;""</f>
        <v/>
      </c>
      <c r="J12" s="44" t="str">
        <f t="shared" si="6"/>
        <v/>
      </c>
      <c r="K12" s="33" t="str">
        <f t="shared" si="1"/>
        <v/>
      </c>
      <c r="L12" s="33" t="str">
        <f t="shared" si="2"/>
        <v/>
      </c>
      <c r="M12" s="33" t="str">
        <f t="shared" si="3"/>
        <v/>
      </c>
      <c r="N12" s="33" t="str">
        <f>IF($F12="J-Mups",VLOOKUP($B12,アルファベット!B:C,2,0),"")</f>
        <v/>
      </c>
      <c r="O12" s="33" t="str">
        <f t="shared" si="4"/>
        <v/>
      </c>
      <c r="P12" s="33" t="str">
        <f>IF($F12="J-Mups",VLOOKUP($A12,西濃入庫用!A:H,6,0),"")</f>
        <v/>
      </c>
      <c r="Q12" s="33" t="str">
        <f t="shared" si="7"/>
        <v/>
      </c>
      <c r="R12" s="21" t="str">
        <f>IF($F12="J-Mups",VLOOKUP($A12,西濃入庫用!A:I,9,0),"")</f>
        <v/>
      </c>
    </row>
    <row r="13" spans="1:18">
      <c r="A13" s="21">
        <v>12</v>
      </c>
      <c r="B13" s="34" t="str">
        <f>IF(D13&lt;&gt;"",VLOOKUP($A13,西濃入庫用!$A:$M,2),"")</f>
        <v/>
      </c>
      <c r="C13" s="21"/>
      <c r="D13" s="35" t="str">
        <f>VLOOKUP($A13,西濃入庫用!$A:$M,4)&amp;""</f>
        <v/>
      </c>
      <c r="E13" s="22" t="str">
        <f>IF(D13&lt;&gt;"",VLOOKUP($A13,西濃入庫用!$A:$M,5),"")</f>
        <v/>
      </c>
      <c r="F13" s="33" t="str">
        <f>VLOOKUP($A13,西濃入庫用!$A:$M,10)&amp;""</f>
        <v/>
      </c>
      <c r="G13" s="33" t="str">
        <f>VLOOKUP($A13,西濃入庫用!$A:$M,11)&amp;""</f>
        <v/>
      </c>
      <c r="H13" s="33" t="str">
        <f>VLOOKUP($A13,西濃入庫用!$A:$M,12)&amp;""</f>
        <v/>
      </c>
      <c r="J13" s="44" t="str">
        <f t="shared" si="6"/>
        <v/>
      </c>
      <c r="K13" s="33" t="str">
        <f t="shared" si="1"/>
        <v/>
      </c>
      <c r="L13" s="33" t="str">
        <f t="shared" si="2"/>
        <v/>
      </c>
      <c r="M13" s="33" t="str">
        <f t="shared" si="3"/>
        <v/>
      </c>
      <c r="N13" s="33" t="str">
        <f>IF($F13="J-Mups",VLOOKUP($B13,アルファベット!B:C,2,0),"")</f>
        <v/>
      </c>
      <c r="O13" s="33" t="str">
        <f t="shared" si="4"/>
        <v/>
      </c>
      <c r="P13" s="33" t="str">
        <f>IF($F13="J-Mups",VLOOKUP($A13,西濃入庫用!A:H,6,0),"")</f>
        <v/>
      </c>
      <c r="Q13" s="33" t="str">
        <f t="shared" si="7"/>
        <v/>
      </c>
      <c r="R13" s="21" t="str">
        <f>IF($F13="J-Mups",VLOOKUP($A13,西濃入庫用!A:I,9,0),"")</f>
        <v/>
      </c>
    </row>
    <row r="14" spans="1:18">
      <c r="A14" s="21">
        <v>13</v>
      </c>
      <c r="B14" s="34" t="str">
        <f>IF(D14&lt;&gt;"",VLOOKUP($A14,西濃入庫用!$A:$M,2),"")</f>
        <v/>
      </c>
      <c r="C14" s="21"/>
      <c r="D14" s="35" t="str">
        <f>VLOOKUP($A14,西濃入庫用!$A:$M,4)&amp;""</f>
        <v/>
      </c>
      <c r="E14" s="22" t="str">
        <f>IF(D14&lt;&gt;"",VLOOKUP($A14,西濃入庫用!$A:$M,5),"")</f>
        <v/>
      </c>
      <c r="F14" s="33" t="str">
        <f>VLOOKUP($A14,西濃入庫用!$A:$M,10)&amp;""</f>
        <v/>
      </c>
      <c r="G14" s="33" t="str">
        <f>VLOOKUP($A14,西濃入庫用!$A:$M,11)&amp;""</f>
        <v/>
      </c>
      <c r="H14" s="33" t="str">
        <f>VLOOKUP($A14,西濃入庫用!$A:$M,12)&amp;""</f>
        <v/>
      </c>
      <c r="J14" s="44" t="str">
        <f t="shared" si="6"/>
        <v/>
      </c>
      <c r="K14" s="33" t="str">
        <f t="shared" si="1"/>
        <v/>
      </c>
      <c r="L14" s="33" t="str">
        <f t="shared" si="2"/>
        <v/>
      </c>
      <c r="M14" s="33" t="str">
        <f t="shared" si="3"/>
        <v/>
      </c>
      <c r="N14" s="33" t="str">
        <f>IF($F14="J-Mups",VLOOKUP($B14,アルファベット!B:C,2,0),"")</f>
        <v/>
      </c>
      <c r="O14" s="33" t="str">
        <f t="shared" si="4"/>
        <v/>
      </c>
      <c r="P14" s="33" t="str">
        <f>IF($F14="J-Mups",VLOOKUP($A14,西濃入庫用!A:H,6,0),"")</f>
        <v/>
      </c>
      <c r="Q14" s="33" t="str">
        <f t="shared" si="7"/>
        <v/>
      </c>
      <c r="R14" s="21" t="str">
        <f>IF($F14="J-Mups",VLOOKUP($A14,西濃入庫用!A:I,9,0),"")</f>
        <v/>
      </c>
    </row>
    <row r="15" spans="1:18">
      <c r="A15" s="21">
        <v>14</v>
      </c>
      <c r="B15" s="34" t="str">
        <f>IF(D15&lt;&gt;"",VLOOKUP($A15,西濃入庫用!$A:$M,2),"")</f>
        <v/>
      </c>
      <c r="C15" s="21"/>
      <c r="D15" s="35" t="str">
        <f>VLOOKUP($A15,西濃入庫用!$A:$M,4)&amp;""</f>
        <v/>
      </c>
      <c r="E15" s="22" t="str">
        <f>IF(D15&lt;&gt;"",VLOOKUP($A15,西濃入庫用!$A:$M,5),"")</f>
        <v/>
      </c>
      <c r="F15" s="33" t="str">
        <f>VLOOKUP($A15,西濃入庫用!$A:$M,10)&amp;""</f>
        <v/>
      </c>
      <c r="G15" s="33" t="str">
        <f>VLOOKUP($A15,西濃入庫用!$A:$M,11)&amp;""</f>
        <v/>
      </c>
      <c r="H15" s="33" t="str">
        <f>VLOOKUP($A15,西濃入庫用!$A:$M,12)&amp;""</f>
        <v/>
      </c>
      <c r="J15" s="44" t="str">
        <f t="shared" si="6"/>
        <v/>
      </c>
      <c r="K15" s="33" t="str">
        <f t="shared" si="1"/>
        <v/>
      </c>
      <c r="L15" s="33" t="str">
        <f t="shared" si="2"/>
        <v/>
      </c>
      <c r="M15" s="33" t="str">
        <f t="shared" si="3"/>
        <v/>
      </c>
      <c r="N15" s="33" t="str">
        <f>IF($F15="J-Mups",VLOOKUP($B15,アルファベット!B:C,2,0),"")</f>
        <v/>
      </c>
      <c r="O15" s="33" t="str">
        <f t="shared" si="4"/>
        <v/>
      </c>
      <c r="P15" s="33" t="str">
        <f>IF($F15="J-Mups",VLOOKUP($A15,西濃入庫用!A:H,6,0),"")</f>
        <v/>
      </c>
      <c r="Q15" s="33" t="str">
        <f t="shared" si="7"/>
        <v/>
      </c>
      <c r="R15" s="21" t="str">
        <f>IF($F15="J-Mups",VLOOKUP($A15,西濃入庫用!A:I,9,0),"")</f>
        <v/>
      </c>
    </row>
    <row r="16" spans="1:18">
      <c r="A16" s="21">
        <v>15</v>
      </c>
      <c r="B16" s="34" t="str">
        <f>IF(D16&lt;&gt;"",VLOOKUP($A16,西濃入庫用!$A:$M,2),"")</f>
        <v/>
      </c>
      <c r="C16" s="21"/>
      <c r="D16" s="35" t="str">
        <f>VLOOKUP($A16,西濃入庫用!$A:$M,4)&amp;""</f>
        <v/>
      </c>
      <c r="E16" s="22" t="str">
        <f>IF(D16&lt;&gt;"",VLOOKUP($A16,西濃入庫用!$A:$M,5),"")</f>
        <v/>
      </c>
      <c r="F16" s="33" t="str">
        <f>VLOOKUP($A16,西濃入庫用!$A:$M,10)&amp;""</f>
        <v/>
      </c>
      <c r="G16" s="33" t="str">
        <f>VLOOKUP($A16,西濃入庫用!$A:$M,11)&amp;""</f>
        <v/>
      </c>
      <c r="H16" s="33" t="str">
        <f>VLOOKUP($A16,西濃入庫用!$A:$M,12)&amp;""</f>
        <v/>
      </c>
      <c r="J16" s="44" t="str">
        <f t="shared" si="6"/>
        <v/>
      </c>
      <c r="K16" s="33" t="str">
        <f t="shared" si="1"/>
        <v/>
      </c>
      <c r="L16" s="33" t="str">
        <f t="shared" si="2"/>
        <v/>
      </c>
      <c r="M16" s="33" t="str">
        <f t="shared" si="3"/>
        <v/>
      </c>
      <c r="N16" s="33" t="str">
        <f>IF($F16="J-Mups",VLOOKUP($B16,アルファベット!B:C,2,0),"")</f>
        <v/>
      </c>
      <c r="O16" s="33" t="str">
        <f t="shared" si="4"/>
        <v/>
      </c>
      <c r="P16" s="33" t="str">
        <f>IF($F16="J-Mups",VLOOKUP($A16,西濃入庫用!A:H,6,0),"")</f>
        <v/>
      </c>
      <c r="Q16" s="33" t="str">
        <f t="shared" si="7"/>
        <v/>
      </c>
      <c r="R16" s="21" t="str">
        <f>IF($F16="J-Mups",VLOOKUP($A16,西濃入庫用!A:I,9,0),"")</f>
        <v/>
      </c>
    </row>
    <row r="17" spans="1:18">
      <c r="A17" s="21">
        <v>16</v>
      </c>
      <c r="B17" s="34" t="str">
        <f>IF(D17&lt;&gt;"",VLOOKUP($A17,西濃入庫用!$A:$M,2),"")</f>
        <v/>
      </c>
      <c r="C17" s="21"/>
      <c r="D17" s="35" t="str">
        <f>VLOOKUP($A17,西濃入庫用!$A:$M,4)&amp;""</f>
        <v/>
      </c>
      <c r="E17" s="22" t="str">
        <f>IF(D17&lt;&gt;"",VLOOKUP($A17,西濃入庫用!$A:$M,5),"")</f>
        <v/>
      </c>
      <c r="F17" s="33" t="str">
        <f>VLOOKUP($A17,西濃入庫用!$A:$M,10)&amp;""</f>
        <v/>
      </c>
      <c r="G17" s="33" t="str">
        <f>VLOOKUP($A17,西濃入庫用!$A:$M,11)&amp;""</f>
        <v/>
      </c>
      <c r="H17" s="33" t="str">
        <f>VLOOKUP($A17,西濃入庫用!$A:$M,12)&amp;""</f>
        <v/>
      </c>
      <c r="J17" s="44" t="str">
        <f t="shared" si="6"/>
        <v/>
      </c>
      <c r="K17" s="33" t="str">
        <f t="shared" si="1"/>
        <v/>
      </c>
      <c r="L17" s="33" t="str">
        <f t="shared" si="2"/>
        <v/>
      </c>
      <c r="M17" s="33" t="str">
        <f t="shared" si="3"/>
        <v/>
      </c>
      <c r="N17" s="33" t="str">
        <f>IF($F17="J-Mups",VLOOKUP($B17,アルファベット!B:C,2,0),"")</f>
        <v/>
      </c>
      <c r="O17" s="33" t="str">
        <f t="shared" si="4"/>
        <v/>
      </c>
      <c r="P17" s="33" t="str">
        <f>IF($F17="J-Mups",VLOOKUP($A17,西濃入庫用!A:H,6,0),"")</f>
        <v/>
      </c>
      <c r="Q17" s="33" t="str">
        <f t="shared" si="7"/>
        <v/>
      </c>
      <c r="R17" s="21" t="str">
        <f>IF($F17="J-Mups",VLOOKUP($A17,西濃入庫用!A:I,9,0),"")</f>
        <v/>
      </c>
    </row>
    <row r="18" spans="1:18">
      <c r="A18" s="21">
        <v>17</v>
      </c>
      <c r="B18" s="34" t="str">
        <f>IF(D18&lt;&gt;"",VLOOKUP($A18,西濃入庫用!$A:$M,2),"")</f>
        <v/>
      </c>
      <c r="C18" s="21"/>
      <c r="D18" s="35" t="str">
        <f>VLOOKUP($A18,西濃入庫用!$A:$M,4)&amp;""</f>
        <v/>
      </c>
      <c r="E18" s="22" t="str">
        <f>IF(D18&lt;&gt;"",VLOOKUP($A18,西濃入庫用!$A:$M,5),"")</f>
        <v/>
      </c>
      <c r="F18" s="33" t="str">
        <f>VLOOKUP($A18,西濃入庫用!$A:$M,10)&amp;""</f>
        <v/>
      </c>
      <c r="G18" s="33" t="str">
        <f>VLOOKUP($A18,西濃入庫用!$A:$M,11)&amp;""</f>
        <v/>
      </c>
      <c r="H18" s="33" t="str">
        <f>VLOOKUP($A18,西濃入庫用!$A:$M,12)&amp;""</f>
        <v/>
      </c>
      <c r="J18" s="44" t="str">
        <f t="shared" si="6"/>
        <v/>
      </c>
      <c r="K18" s="33" t="str">
        <f t="shared" si="1"/>
        <v/>
      </c>
      <c r="L18" s="33" t="str">
        <f t="shared" si="2"/>
        <v/>
      </c>
      <c r="M18" s="33" t="str">
        <f t="shared" si="3"/>
        <v/>
      </c>
      <c r="N18" s="33" t="str">
        <f>IF($F18="J-Mups",VLOOKUP($B18,アルファベット!B:C,2,0),"")</f>
        <v/>
      </c>
      <c r="O18" s="33" t="str">
        <f t="shared" si="4"/>
        <v/>
      </c>
      <c r="P18" s="33" t="str">
        <f>IF($F18="J-Mups",VLOOKUP($A18,西濃入庫用!A:H,6,0),"")</f>
        <v/>
      </c>
      <c r="Q18" s="33" t="str">
        <f t="shared" si="7"/>
        <v/>
      </c>
      <c r="R18" s="21" t="str">
        <f>IF($F18="J-Mups",VLOOKUP($A18,西濃入庫用!A:I,9,0),"")</f>
        <v/>
      </c>
    </row>
    <row r="19" spans="1:18">
      <c r="A19" s="21">
        <v>18</v>
      </c>
      <c r="B19" s="34" t="str">
        <f>IF(D19&lt;&gt;"",VLOOKUP($A19,西濃入庫用!$A:$M,2),"")</f>
        <v/>
      </c>
      <c r="C19" s="21"/>
      <c r="D19" s="35" t="str">
        <f>VLOOKUP($A19,西濃入庫用!$A:$M,4)&amp;""</f>
        <v/>
      </c>
      <c r="E19" s="22" t="str">
        <f>IF(D19&lt;&gt;"",VLOOKUP($A19,西濃入庫用!$A:$M,5),"")</f>
        <v/>
      </c>
      <c r="F19" s="33" t="str">
        <f>VLOOKUP($A19,西濃入庫用!$A:$M,10)&amp;""</f>
        <v/>
      </c>
      <c r="G19" s="33" t="str">
        <f>VLOOKUP($A19,西濃入庫用!$A:$M,11)&amp;""</f>
        <v/>
      </c>
      <c r="H19" s="33" t="str">
        <f>VLOOKUP($A19,西濃入庫用!$A:$M,12)&amp;""</f>
        <v/>
      </c>
      <c r="J19" s="44" t="str">
        <f t="shared" si="6"/>
        <v/>
      </c>
      <c r="K19" s="33" t="str">
        <f t="shared" si="1"/>
        <v/>
      </c>
      <c r="L19" s="33" t="str">
        <f t="shared" si="2"/>
        <v/>
      </c>
      <c r="M19" s="33" t="str">
        <f t="shared" si="3"/>
        <v/>
      </c>
      <c r="N19" s="33" t="str">
        <f>IF($F19="J-Mups",VLOOKUP($B19,アルファベット!B:C,2,0),"")</f>
        <v/>
      </c>
      <c r="O19" s="33" t="str">
        <f t="shared" si="4"/>
        <v/>
      </c>
      <c r="P19" s="33" t="str">
        <f>IF($F19="J-Mups",VLOOKUP($A19,西濃入庫用!A:H,6,0),"")</f>
        <v/>
      </c>
      <c r="Q19" s="33" t="str">
        <f t="shared" si="7"/>
        <v/>
      </c>
      <c r="R19" s="21" t="str">
        <f>IF($F19="J-Mups",VLOOKUP($A19,西濃入庫用!A:I,9,0),"")</f>
        <v/>
      </c>
    </row>
    <row r="20" spans="1:18">
      <c r="A20" s="21">
        <v>19</v>
      </c>
      <c r="B20" s="34" t="str">
        <f>IF(D20&lt;&gt;"",VLOOKUP($A20,西濃入庫用!$A:$M,2),"")</f>
        <v/>
      </c>
      <c r="C20" s="21"/>
      <c r="D20" s="35" t="str">
        <f>VLOOKUP($A20,西濃入庫用!$A:$M,4)&amp;""</f>
        <v/>
      </c>
      <c r="E20" s="22" t="str">
        <f>IF(D20&lt;&gt;"",VLOOKUP($A20,西濃入庫用!$A:$M,5),"")</f>
        <v/>
      </c>
      <c r="F20" s="33" t="str">
        <f>VLOOKUP($A20,西濃入庫用!$A:$M,10)&amp;""</f>
        <v/>
      </c>
      <c r="G20" s="33" t="str">
        <f>VLOOKUP($A20,西濃入庫用!$A:$M,11)&amp;""</f>
        <v/>
      </c>
      <c r="H20" s="33" t="str">
        <f>VLOOKUP($A20,西濃入庫用!$A:$M,12)&amp;""</f>
        <v/>
      </c>
      <c r="J20" s="44" t="str">
        <f t="shared" si="6"/>
        <v/>
      </c>
      <c r="K20" s="33" t="str">
        <f t="shared" si="1"/>
        <v/>
      </c>
      <c r="L20" s="33" t="str">
        <f t="shared" si="2"/>
        <v/>
      </c>
      <c r="M20" s="33" t="str">
        <f t="shared" si="3"/>
        <v/>
      </c>
      <c r="N20" s="33" t="str">
        <f>IF($F20="J-Mups",VLOOKUP($B20,アルファベット!B:C,2,0),"")</f>
        <v/>
      </c>
      <c r="O20" s="33" t="str">
        <f t="shared" si="4"/>
        <v/>
      </c>
      <c r="P20" s="33" t="str">
        <f>IF($F20="J-Mups",VLOOKUP($A20,西濃入庫用!A:H,6,0),"")</f>
        <v/>
      </c>
      <c r="Q20" s="33" t="str">
        <f t="shared" si="7"/>
        <v/>
      </c>
      <c r="R20" s="21" t="str">
        <f>IF($F20="J-Mups",VLOOKUP($A20,西濃入庫用!A:I,9,0),"")</f>
        <v/>
      </c>
    </row>
    <row r="21" spans="1:18">
      <c r="A21" s="21">
        <v>20</v>
      </c>
      <c r="B21" s="34" t="str">
        <f>IF(D21&lt;&gt;"",VLOOKUP($A21,西濃入庫用!$A:$M,2),"")</f>
        <v/>
      </c>
      <c r="C21" s="21"/>
      <c r="D21" s="35" t="str">
        <f>VLOOKUP($A21,西濃入庫用!$A:$M,4)&amp;""</f>
        <v/>
      </c>
      <c r="E21" s="22" t="str">
        <f>IF(D21&lt;&gt;"",VLOOKUP($A21,西濃入庫用!$A:$M,5),"")</f>
        <v/>
      </c>
      <c r="F21" s="33" t="str">
        <f>VLOOKUP($A21,西濃入庫用!$A:$M,10)&amp;""</f>
        <v/>
      </c>
      <c r="G21" s="33" t="str">
        <f>VLOOKUP($A21,西濃入庫用!$A:$M,11)&amp;""</f>
        <v/>
      </c>
      <c r="H21" s="33" t="str">
        <f>VLOOKUP($A21,西濃入庫用!$A:$M,12)&amp;""</f>
        <v/>
      </c>
      <c r="J21" s="44" t="str">
        <f t="shared" si="6"/>
        <v/>
      </c>
      <c r="K21" s="33" t="str">
        <f t="shared" si="1"/>
        <v/>
      </c>
      <c r="L21" s="33" t="str">
        <f t="shared" si="2"/>
        <v/>
      </c>
      <c r="M21" s="33" t="str">
        <f t="shared" si="3"/>
        <v/>
      </c>
      <c r="N21" s="33" t="str">
        <f>IF($F21="J-Mups",VLOOKUP($B21,アルファベット!B:C,2,0),"")</f>
        <v/>
      </c>
      <c r="O21" s="33" t="str">
        <f t="shared" si="4"/>
        <v/>
      </c>
      <c r="P21" s="33" t="str">
        <f>IF($F21="J-Mups",VLOOKUP($A21,西濃入庫用!A:H,6,0),"")</f>
        <v/>
      </c>
      <c r="Q21" s="33" t="str">
        <f t="shared" si="7"/>
        <v/>
      </c>
      <c r="R21" s="21" t="str">
        <f>IF($F21="J-Mups",VLOOKUP($A21,西濃入庫用!A:I,9,0),"")</f>
        <v/>
      </c>
    </row>
    <row r="22" spans="1:18">
      <c r="A22" s="21">
        <v>21</v>
      </c>
      <c r="B22" s="34" t="str">
        <f>IF(D22&lt;&gt;"",VLOOKUP($A22,西濃入庫用!$A:$M,2),"")</f>
        <v/>
      </c>
      <c r="C22" s="21"/>
      <c r="D22" s="35" t="str">
        <f>VLOOKUP($A22,西濃入庫用!$A:$M,4)&amp;""</f>
        <v/>
      </c>
      <c r="E22" s="22" t="str">
        <f>IF(D22&lt;&gt;"",VLOOKUP($A22,西濃入庫用!$A:$M,5),"")</f>
        <v/>
      </c>
      <c r="F22" s="33" t="str">
        <f>VLOOKUP($A22,西濃入庫用!$A:$M,10)&amp;""</f>
        <v/>
      </c>
      <c r="G22" s="33" t="str">
        <f>VLOOKUP($A22,西濃入庫用!$A:$M,11)&amp;""</f>
        <v/>
      </c>
      <c r="H22" s="33" t="str">
        <f>VLOOKUP($A22,西濃入庫用!$A:$M,12)&amp;""</f>
        <v/>
      </c>
      <c r="J22" s="44" t="str">
        <f t="shared" si="6"/>
        <v/>
      </c>
      <c r="K22" s="33" t="str">
        <f t="shared" si="1"/>
        <v/>
      </c>
      <c r="L22" s="33" t="str">
        <f t="shared" si="2"/>
        <v/>
      </c>
      <c r="M22" s="33" t="str">
        <f t="shared" si="3"/>
        <v/>
      </c>
      <c r="N22" s="33" t="str">
        <f>IF($F22="J-Mups",VLOOKUP($B22,アルファベット!B:C,2,0),"")</f>
        <v/>
      </c>
      <c r="O22" s="33" t="str">
        <f t="shared" si="4"/>
        <v/>
      </c>
      <c r="P22" s="33" t="str">
        <f>IF($F22="J-Mups",VLOOKUP($A22,西濃入庫用!A:H,6,0),"")</f>
        <v/>
      </c>
      <c r="Q22" s="33" t="str">
        <f t="shared" si="7"/>
        <v/>
      </c>
      <c r="R22" s="21" t="str">
        <f>IF($F22="J-Mups",VLOOKUP($A22,西濃入庫用!A:I,9,0),"")</f>
        <v/>
      </c>
    </row>
    <row r="23" spans="1:18">
      <c r="A23" s="21">
        <v>22</v>
      </c>
      <c r="B23" s="34" t="str">
        <f>IF(D23&lt;&gt;"",VLOOKUP($A23,西濃入庫用!$A:$M,2),"")</f>
        <v/>
      </c>
      <c r="C23" s="21"/>
      <c r="D23" s="35" t="str">
        <f>VLOOKUP($A23,西濃入庫用!$A:$M,4)&amp;""</f>
        <v/>
      </c>
      <c r="E23" s="22" t="str">
        <f>IF(D23&lt;&gt;"",VLOOKUP($A23,西濃入庫用!$A:$M,5),"")</f>
        <v/>
      </c>
      <c r="F23" s="33" t="str">
        <f>VLOOKUP($A23,西濃入庫用!$A:$M,10)&amp;""</f>
        <v/>
      </c>
      <c r="G23" s="33" t="str">
        <f>VLOOKUP($A23,西濃入庫用!$A:$M,11)&amp;""</f>
        <v/>
      </c>
      <c r="H23" s="33" t="str">
        <f>VLOOKUP($A23,西濃入庫用!$A:$M,12)&amp;""</f>
        <v/>
      </c>
      <c r="J23" s="44" t="str">
        <f t="shared" si="6"/>
        <v/>
      </c>
      <c r="K23" s="33" t="str">
        <f t="shared" si="1"/>
        <v/>
      </c>
      <c r="L23" s="33" t="str">
        <f t="shared" si="2"/>
        <v/>
      </c>
      <c r="M23" s="33" t="str">
        <f t="shared" si="3"/>
        <v/>
      </c>
      <c r="N23" s="33" t="str">
        <f>IF($F23="J-Mups",VLOOKUP($B23,アルファベット!B:C,2,0),"")</f>
        <v/>
      </c>
      <c r="O23" s="33" t="str">
        <f t="shared" si="4"/>
        <v/>
      </c>
      <c r="P23" s="33" t="str">
        <f>IF($F23="J-Mups",VLOOKUP($A23,西濃入庫用!A:H,6,0),"")</f>
        <v/>
      </c>
      <c r="Q23" s="33" t="str">
        <f t="shared" si="7"/>
        <v/>
      </c>
      <c r="R23" s="21" t="str">
        <f>IF($F23="J-Mups",VLOOKUP($A23,西濃入庫用!A:I,9,0),"")</f>
        <v/>
      </c>
    </row>
    <row r="24" spans="1:18">
      <c r="A24" s="21">
        <v>23</v>
      </c>
      <c r="B24" s="34" t="str">
        <f>IF(D24&lt;&gt;"",VLOOKUP($A24,西濃入庫用!$A:$M,2),"")</f>
        <v/>
      </c>
      <c r="C24" s="21"/>
      <c r="D24" s="35" t="str">
        <f>VLOOKUP($A24,西濃入庫用!$A:$M,4)&amp;""</f>
        <v/>
      </c>
      <c r="E24" s="22" t="str">
        <f>IF(D24&lt;&gt;"",VLOOKUP($A24,西濃入庫用!$A:$M,5),"")</f>
        <v/>
      </c>
      <c r="F24" s="33" t="str">
        <f>VLOOKUP($A24,西濃入庫用!$A:$M,10)&amp;""</f>
        <v/>
      </c>
      <c r="G24" s="33" t="str">
        <f>VLOOKUP($A24,西濃入庫用!$A:$M,11)&amp;""</f>
        <v/>
      </c>
      <c r="H24" s="33" t="str">
        <f>VLOOKUP($A24,西濃入庫用!$A:$M,12)&amp;""</f>
        <v/>
      </c>
      <c r="J24" s="44" t="str">
        <f t="shared" si="6"/>
        <v/>
      </c>
      <c r="K24" s="33" t="str">
        <f t="shared" si="1"/>
        <v/>
      </c>
      <c r="L24" s="33" t="str">
        <f t="shared" si="2"/>
        <v/>
      </c>
      <c r="M24" s="33" t="str">
        <f t="shared" si="3"/>
        <v/>
      </c>
      <c r="N24" s="33" t="str">
        <f>IF($F24="J-Mups",VLOOKUP($B24,アルファベット!B:C,2,0),"")</f>
        <v/>
      </c>
      <c r="O24" s="33" t="str">
        <f t="shared" si="4"/>
        <v/>
      </c>
      <c r="P24" s="33" t="str">
        <f>IF($F24="J-Mups",VLOOKUP($A24,西濃入庫用!A:H,6,0),"")</f>
        <v/>
      </c>
      <c r="Q24" s="33" t="str">
        <f t="shared" si="7"/>
        <v/>
      </c>
      <c r="R24" s="21" t="str">
        <f>IF($F24="J-Mups",VLOOKUP($A24,西濃入庫用!A:I,9,0),"")</f>
        <v/>
      </c>
    </row>
    <row r="25" spans="1:18">
      <c r="A25" s="21">
        <v>24</v>
      </c>
      <c r="B25" s="34" t="str">
        <f>IF(D25&lt;&gt;"",VLOOKUP($A25,西濃入庫用!$A:$M,2),"")</f>
        <v/>
      </c>
      <c r="C25" s="21"/>
      <c r="D25" s="35" t="str">
        <f>VLOOKUP($A25,西濃入庫用!$A:$M,4)&amp;""</f>
        <v/>
      </c>
      <c r="E25" s="22" t="str">
        <f>IF(D25&lt;&gt;"",VLOOKUP($A25,西濃入庫用!$A:$M,5),"")</f>
        <v/>
      </c>
      <c r="F25" s="33" t="str">
        <f>VLOOKUP($A25,西濃入庫用!$A:$M,10)&amp;""</f>
        <v/>
      </c>
      <c r="G25" s="33" t="str">
        <f>VLOOKUP($A25,西濃入庫用!$A:$M,11)&amp;""</f>
        <v/>
      </c>
      <c r="H25" s="33" t="str">
        <f>VLOOKUP($A25,西濃入庫用!$A:$M,12)&amp;""</f>
        <v/>
      </c>
      <c r="J25" s="44" t="str">
        <f t="shared" si="6"/>
        <v/>
      </c>
      <c r="K25" s="33" t="str">
        <f t="shared" si="1"/>
        <v/>
      </c>
      <c r="L25" s="33" t="str">
        <f t="shared" si="2"/>
        <v/>
      </c>
      <c r="M25" s="33" t="str">
        <f t="shared" si="3"/>
        <v/>
      </c>
      <c r="N25" s="33" t="str">
        <f>IF($F25="J-Mups",VLOOKUP($B25,アルファベット!B:C,2,0),"")</f>
        <v/>
      </c>
      <c r="O25" s="33" t="str">
        <f t="shared" si="4"/>
        <v/>
      </c>
      <c r="P25" s="33" t="str">
        <f>IF($F25="J-Mups",VLOOKUP($A25,西濃入庫用!A:H,6,0),"")</f>
        <v/>
      </c>
      <c r="Q25" s="33" t="str">
        <f t="shared" si="7"/>
        <v/>
      </c>
      <c r="R25" s="21" t="str">
        <f>IF($F25="J-Mups",VLOOKUP($A25,西濃入庫用!A:I,9,0),"")</f>
        <v/>
      </c>
    </row>
    <row r="26" spans="1:18">
      <c r="A26" s="21">
        <v>25</v>
      </c>
      <c r="B26" s="34" t="str">
        <f>IF(D26&lt;&gt;"",VLOOKUP($A26,西濃入庫用!$A:$M,2),"")</f>
        <v/>
      </c>
      <c r="C26" s="21"/>
      <c r="D26" s="35" t="str">
        <f>VLOOKUP($A26,西濃入庫用!$A:$M,4)&amp;""</f>
        <v/>
      </c>
      <c r="E26" s="22" t="str">
        <f>IF(D26&lt;&gt;"",VLOOKUP($A26,西濃入庫用!$A:$M,5),"")</f>
        <v/>
      </c>
      <c r="F26" s="33" t="str">
        <f>VLOOKUP($A26,西濃入庫用!$A:$M,10)&amp;""</f>
        <v/>
      </c>
      <c r="G26" s="33" t="str">
        <f>VLOOKUP($A26,西濃入庫用!$A:$M,11)&amp;""</f>
        <v/>
      </c>
      <c r="H26" s="33" t="str">
        <f>VLOOKUP($A26,西濃入庫用!$A:$M,12)&amp;""</f>
        <v/>
      </c>
      <c r="J26" s="44" t="str">
        <f t="shared" si="6"/>
        <v/>
      </c>
      <c r="K26" s="33" t="str">
        <f t="shared" si="1"/>
        <v/>
      </c>
      <c r="L26" s="33" t="str">
        <f t="shared" si="2"/>
        <v/>
      </c>
      <c r="M26" s="33" t="str">
        <f t="shared" si="3"/>
        <v/>
      </c>
      <c r="N26" s="33" t="str">
        <f>IF($F26="J-Mups",VLOOKUP($B26,アルファベット!B:C,2,0),"")</f>
        <v/>
      </c>
      <c r="O26" s="33" t="str">
        <f t="shared" si="4"/>
        <v/>
      </c>
      <c r="P26" s="33" t="str">
        <f>IF($F26="J-Mups",VLOOKUP($A26,西濃入庫用!A:H,6,0),"")</f>
        <v/>
      </c>
      <c r="Q26" s="33" t="str">
        <f t="shared" si="7"/>
        <v/>
      </c>
      <c r="R26" s="21" t="str">
        <f>IF($F26="J-Mups",VLOOKUP($A26,西濃入庫用!A:I,9,0),"")</f>
        <v/>
      </c>
    </row>
    <row r="27" spans="1:18">
      <c r="A27" s="21">
        <v>26</v>
      </c>
      <c r="B27" s="34" t="str">
        <f>IF(D27&lt;&gt;"",VLOOKUP($A27,西濃入庫用!$A:$M,2),"")</f>
        <v/>
      </c>
      <c r="C27" s="21"/>
      <c r="D27" s="35" t="str">
        <f>VLOOKUP($A27,西濃入庫用!$A:$M,4)&amp;""</f>
        <v/>
      </c>
      <c r="E27" s="22" t="str">
        <f>IF(D27&lt;&gt;"",VLOOKUP($A27,西濃入庫用!$A:$M,5),"")</f>
        <v/>
      </c>
      <c r="F27" s="33" t="str">
        <f>VLOOKUP($A27,西濃入庫用!$A:$M,10)&amp;""</f>
        <v/>
      </c>
      <c r="G27" s="33" t="str">
        <f>VLOOKUP($A27,西濃入庫用!$A:$M,11)&amp;""</f>
        <v/>
      </c>
      <c r="H27" s="33" t="str">
        <f>VLOOKUP($A27,西濃入庫用!$A:$M,12)&amp;""</f>
        <v/>
      </c>
      <c r="J27" s="44" t="str">
        <f t="shared" si="6"/>
        <v/>
      </c>
      <c r="K27" s="33" t="str">
        <f t="shared" si="1"/>
        <v/>
      </c>
      <c r="L27" s="33" t="str">
        <f t="shared" si="2"/>
        <v/>
      </c>
      <c r="M27" s="33" t="str">
        <f t="shared" si="3"/>
        <v/>
      </c>
      <c r="N27" s="33" t="str">
        <f>IF($F27="J-Mups",VLOOKUP($B27,アルファベット!B:C,2,0),"")</f>
        <v/>
      </c>
      <c r="O27" s="33" t="str">
        <f t="shared" si="4"/>
        <v/>
      </c>
      <c r="P27" s="33" t="str">
        <f>IF($F27="J-Mups",VLOOKUP($A27,西濃入庫用!A:H,6,0),"")</f>
        <v/>
      </c>
      <c r="Q27" s="33" t="str">
        <f t="shared" si="7"/>
        <v/>
      </c>
      <c r="R27" s="21" t="str">
        <f>IF($F27="J-Mups",VLOOKUP($A27,西濃入庫用!A:I,9,0),"")</f>
        <v/>
      </c>
    </row>
    <row r="28" spans="1:18">
      <c r="A28" s="21">
        <v>27</v>
      </c>
      <c r="B28" s="34" t="str">
        <f>IF(D28&lt;&gt;"",VLOOKUP($A28,西濃入庫用!$A:$M,2),"")</f>
        <v/>
      </c>
      <c r="C28" s="21"/>
      <c r="D28" s="35" t="str">
        <f>VLOOKUP($A28,西濃入庫用!$A:$M,4)&amp;""</f>
        <v/>
      </c>
      <c r="E28" s="22" t="str">
        <f>IF(D28&lt;&gt;"",VLOOKUP($A28,西濃入庫用!$A:$M,5),"")</f>
        <v/>
      </c>
      <c r="F28" s="33" t="str">
        <f>VLOOKUP($A28,西濃入庫用!$A:$M,10)&amp;""</f>
        <v/>
      </c>
      <c r="G28" s="33" t="str">
        <f>VLOOKUP($A28,西濃入庫用!$A:$M,11)&amp;""</f>
        <v/>
      </c>
      <c r="H28" s="33" t="str">
        <f>VLOOKUP($A28,西濃入庫用!$A:$M,12)&amp;""</f>
        <v/>
      </c>
      <c r="J28" s="44" t="str">
        <f t="shared" si="6"/>
        <v/>
      </c>
      <c r="K28" s="33" t="str">
        <f t="shared" si="1"/>
        <v/>
      </c>
      <c r="L28" s="33" t="str">
        <f t="shared" si="2"/>
        <v/>
      </c>
      <c r="M28" s="33" t="str">
        <f t="shared" si="3"/>
        <v/>
      </c>
      <c r="N28" s="33" t="str">
        <f>IF($F28="J-Mups",VLOOKUP($B28,アルファベット!B:C,2,0),"")</f>
        <v/>
      </c>
      <c r="O28" s="33" t="str">
        <f t="shared" si="4"/>
        <v/>
      </c>
      <c r="P28" s="33" t="str">
        <f>IF($F28="J-Mups",VLOOKUP($A28,西濃入庫用!A:H,6,0),"")</f>
        <v/>
      </c>
      <c r="Q28" s="33" t="str">
        <f t="shared" si="7"/>
        <v/>
      </c>
      <c r="R28" s="21" t="str">
        <f>IF($F28="J-Mups",VLOOKUP($A28,西濃入庫用!A:I,9,0),"")</f>
        <v/>
      </c>
    </row>
    <row r="29" spans="1:18">
      <c r="A29" s="21">
        <v>28</v>
      </c>
      <c r="B29" s="34" t="str">
        <f>IF(D29&lt;&gt;"",VLOOKUP($A29,西濃入庫用!$A:$M,2),"")</f>
        <v/>
      </c>
      <c r="C29" s="21"/>
      <c r="D29" s="35" t="str">
        <f>VLOOKUP($A29,西濃入庫用!$A:$M,4)&amp;""</f>
        <v/>
      </c>
      <c r="E29" s="22" t="str">
        <f>IF(D29&lt;&gt;"",VLOOKUP($A29,西濃入庫用!$A:$M,5),"")</f>
        <v/>
      </c>
      <c r="F29" s="33" t="str">
        <f>VLOOKUP($A29,西濃入庫用!$A:$M,10)&amp;""</f>
        <v/>
      </c>
      <c r="G29" s="33" t="str">
        <f>VLOOKUP($A29,西濃入庫用!$A:$M,11)&amp;""</f>
        <v/>
      </c>
      <c r="H29" s="33" t="str">
        <f>VLOOKUP($A29,西濃入庫用!$A:$M,12)&amp;""</f>
        <v/>
      </c>
      <c r="J29" s="44" t="str">
        <f t="shared" si="6"/>
        <v/>
      </c>
      <c r="K29" s="33" t="str">
        <f t="shared" si="1"/>
        <v/>
      </c>
      <c r="L29" s="33" t="str">
        <f t="shared" si="2"/>
        <v/>
      </c>
      <c r="M29" s="33" t="str">
        <f t="shared" si="3"/>
        <v/>
      </c>
      <c r="N29" s="33" t="str">
        <f>IF($F29="J-Mups",VLOOKUP($B29,アルファベット!B:C,2,0),"")</f>
        <v/>
      </c>
      <c r="O29" s="33" t="str">
        <f t="shared" si="4"/>
        <v/>
      </c>
      <c r="P29" s="33" t="str">
        <f>IF($F29="J-Mups",VLOOKUP($A29,西濃入庫用!A:H,6,0),"")</f>
        <v/>
      </c>
      <c r="Q29" s="33" t="str">
        <f t="shared" si="7"/>
        <v/>
      </c>
      <c r="R29" s="21" t="str">
        <f>IF($F29="J-Mups",VLOOKUP($A29,西濃入庫用!A:I,9,0),"")</f>
        <v/>
      </c>
    </row>
    <row r="30" spans="1:18">
      <c r="A30" s="21">
        <v>29</v>
      </c>
      <c r="B30" s="34" t="str">
        <f>IF(D30&lt;&gt;"",VLOOKUP($A30,西濃入庫用!$A:$M,2),"")</f>
        <v/>
      </c>
      <c r="C30" s="21"/>
      <c r="D30" s="35" t="str">
        <f>VLOOKUP($A30,西濃入庫用!$A:$M,4)&amp;""</f>
        <v/>
      </c>
      <c r="E30" s="22" t="str">
        <f>IF(D30&lt;&gt;"",VLOOKUP($A30,西濃入庫用!$A:$M,5),"")</f>
        <v/>
      </c>
      <c r="F30" s="33" t="str">
        <f>VLOOKUP($A30,西濃入庫用!$A:$M,10)&amp;""</f>
        <v/>
      </c>
      <c r="G30" s="33" t="str">
        <f>VLOOKUP($A30,西濃入庫用!$A:$M,11)&amp;""</f>
        <v/>
      </c>
      <c r="H30" s="33" t="str">
        <f>VLOOKUP($A30,西濃入庫用!$A:$M,12)&amp;""</f>
        <v/>
      </c>
      <c r="J30" s="44" t="str">
        <f t="shared" si="6"/>
        <v/>
      </c>
      <c r="K30" s="33" t="str">
        <f t="shared" si="1"/>
        <v/>
      </c>
      <c r="L30" s="33" t="str">
        <f t="shared" si="2"/>
        <v/>
      </c>
      <c r="M30" s="33" t="str">
        <f t="shared" si="3"/>
        <v/>
      </c>
      <c r="N30" s="33" t="str">
        <f>IF($F30="J-Mups",VLOOKUP($B30,アルファベット!B:C,2,0),"")</f>
        <v/>
      </c>
      <c r="O30" s="33" t="str">
        <f t="shared" si="4"/>
        <v/>
      </c>
      <c r="P30" s="33" t="str">
        <f>IF($F30="J-Mups",VLOOKUP($A30,西濃入庫用!A:H,6,0),"")</f>
        <v/>
      </c>
      <c r="Q30" s="33" t="str">
        <f t="shared" si="7"/>
        <v/>
      </c>
      <c r="R30" s="21" t="str">
        <f>IF($F30="J-Mups",VLOOKUP($A30,西濃入庫用!A:I,9,0),"")</f>
        <v/>
      </c>
    </row>
    <row r="31" spans="1:18">
      <c r="A31" s="21">
        <v>30</v>
      </c>
      <c r="B31" s="34" t="str">
        <f>IF(D31&lt;&gt;"",VLOOKUP($A31,西濃入庫用!$A:$M,2),"")</f>
        <v/>
      </c>
      <c r="C31" s="21"/>
      <c r="D31" s="35" t="str">
        <f>VLOOKUP($A31,西濃入庫用!$A:$M,4)&amp;""</f>
        <v/>
      </c>
      <c r="E31" s="22" t="str">
        <f>IF(D31&lt;&gt;"",VLOOKUP($A31,西濃入庫用!$A:$M,5),"")</f>
        <v/>
      </c>
      <c r="F31" s="33" t="str">
        <f>VLOOKUP($A31,西濃入庫用!$A:$M,10)&amp;""</f>
        <v/>
      </c>
      <c r="G31" s="33" t="str">
        <f>VLOOKUP($A31,西濃入庫用!$A:$M,11)&amp;""</f>
        <v/>
      </c>
      <c r="H31" s="33" t="str">
        <f>VLOOKUP($A31,西濃入庫用!$A:$M,12)&amp;""</f>
        <v/>
      </c>
      <c r="J31" s="44" t="str">
        <f t="shared" si="6"/>
        <v/>
      </c>
      <c r="K31" s="33" t="str">
        <f t="shared" si="1"/>
        <v/>
      </c>
      <c r="L31" s="33" t="str">
        <f t="shared" si="2"/>
        <v/>
      </c>
      <c r="M31" s="33" t="str">
        <f t="shared" si="3"/>
        <v/>
      </c>
      <c r="N31" s="33" t="str">
        <f>IF($F31="J-Mups",VLOOKUP($B31,アルファベット!B:C,2,0),"")</f>
        <v/>
      </c>
      <c r="O31" s="33" t="str">
        <f t="shared" si="4"/>
        <v/>
      </c>
      <c r="P31" s="33" t="str">
        <f>IF($F31="J-Mups",VLOOKUP($A31,西濃入庫用!A:H,6,0),"")</f>
        <v/>
      </c>
      <c r="Q31" s="33" t="str">
        <f t="shared" si="7"/>
        <v/>
      </c>
      <c r="R31" s="21" t="str">
        <f>IF($F31="J-Mups",VLOOKUP($A31,西濃入庫用!A:I,9,0),"")</f>
        <v/>
      </c>
    </row>
    <row r="32" spans="1:18">
      <c r="A32" s="21">
        <v>31</v>
      </c>
      <c r="B32" s="34" t="str">
        <f>IF(D32&lt;&gt;"",VLOOKUP($A32,西濃入庫用!$A:$M,2),"")</f>
        <v/>
      </c>
      <c r="C32" s="21"/>
      <c r="D32" s="35" t="str">
        <f>VLOOKUP($A32,西濃入庫用!$A:$M,4)&amp;""</f>
        <v/>
      </c>
      <c r="E32" s="22" t="str">
        <f>IF(D32&lt;&gt;"",VLOOKUP($A32,西濃入庫用!$A:$M,5),"")</f>
        <v/>
      </c>
      <c r="F32" s="33" t="str">
        <f>VLOOKUP($A32,西濃入庫用!$A:$M,10)&amp;""</f>
        <v/>
      </c>
      <c r="G32" s="33" t="str">
        <f>VLOOKUP($A32,西濃入庫用!$A:$M,11)&amp;""</f>
        <v/>
      </c>
      <c r="H32" s="33" t="str">
        <f>VLOOKUP($A32,西濃入庫用!$A:$M,12)&amp;""</f>
        <v/>
      </c>
      <c r="J32" s="44" t="str">
        <f t="shared" si="6"/>
        <v/>
      </c>
      <c r="K32" s="33" t="str">
        <f t="shared" si="1"/>
        <v/>
      </c>
      <c r="L32" s="33" t="str">
        <f t="shared" si="2"/>
        <v/>
      </c>
      <c r="M32" s="33" t="str">
        <f t="shared" si="3"/>
        <v/>
      </c>
      <c r="N32" s="33" t="str">
        <f>IF($F32="J-Mups",VLOOKUP($B32,アルファベット!B:C,2,0),"")</f>
        <v/>
      </c>
      <c r="O32" s="33" t="str">
        <f t="shared" si="4"/>
        <v/>
      </c>
      <c r="P32" s="33" t="str">
        <f>IF($F32="J-Mups",VLOOKUP($A32,西濃入庫用!A:H,6,0),"")</f>
        <v/>
      </c>
      <c r="Q32" s="33" t="str">
        <f t="shared" si="7"/>
        <v/>
      </c>
      <c r="R32" s="21" t="str">
        <f>IF($F32="J-Mups",VLOOKUP($A32,西濃入庫用!A:I,9,0),"")</f>
        <v/>
      </c>
    </row>
    <row r="33" spans="1:18">
      <c r="A33" s="21">
        <v>32</v>
      </c>
      <c r="B33" s="34" t="str">
        <f>IF(D33&lt;&gt;"",VLOOKUP($A33,西濃入庫用!$A:$M,2),"")</f>
        <v/>
      </c>
      <c r="C33" s="21"/>
      <c r="D33" s="35" t="str">
        <f>VLOOKUP($A33,西濃入庫用!$A:$M,4)&amp;""</f>
        <v/>
      </c>
      <c r="E33" s="22" t="str">
        <f>IF(D33&lt;&gt;"",VLOOKUP($A33,西濃入庫用!$A:$M,5),"")</f>
        <v/>
      </c>
      <c r="F33" s="33" t="str">
        <f>VLOOKUP($A33,西濃入庫用!$A:$M,10)&amp;""</f>
        <v/>
      </c>
      <c r="G33" s="33" t="str">
        <f>VLOOKUP($A33,西濃入庫用!$A:$M,11)&amp;""</f>
        <v/>
      </c>
      <c r="H33" s="33" t="str">
        <f>VLOOKUP($A33,西濃入庫用!$A:$M,12)&amp;""</f>
        <v/>
      </c>
      <c r="J33" s="44" t="str">
        <f t="shared" si="6"/>
        <v/>
      </c>
      <c r="K33" s="33" t="str">
        <f t="shared" si="1"/>
        <v/>
      </c>
      <c r="L33" s="33" t="str">
        <f t="shared" si="2"/>
        <v/>
      </c>
      <c r="M33" s="33" t="str">
        <f t="shared" si="3"/>
        <v/>
      </c>
      <c r="N33" s="33" t="str">
        <f>IF($F33="J-Mups",VLOOKUP($B33,アルファベット!B:C,2,0),"")</f>
        <v/>
      </c>
      <c r="O33" s="33" t="str">
        <f t="shared" si="4"/>
        <v/>
      </c>
      <c r="P33" s="33" t="str">
        <f>IF($F33="J-Mups",VLOOKUP($A33,西濃入庫用!A:H,6,0),"")</f>
        <v/>
      </c>
      <c r="Q33" s="33" t="str">
        <f t="shared" si="7"/>
        <v/>
      </c>
      <c r="R33" s="21" t="str">
        <f>IF($F33="J-Mups",VLOOKUP($A33,西濃入庫用!A:I,9,0),"")</f>
        <v/>
      </c>
    </row>
    <row r="34" spans="1:18">
      <c r="A34" s="21">
        <v>33</v>
      </c>
      <c r="B34" s="34" t="str">
        <f>IF(D34&lt;&gt;"",VLOOKUP($A34,西濃入庫用!$A:$M,2),"")</f>
        <v/>
      </c>
      <c r="C34" s="21"/>
      <c r="D34" s="35" t="str">
        <f>VLOOKUP($A34,西濃入庫用!$A:$M,4)&amp;""</f>
        <v/>
      </c>
      <c r="E34" s="22" t="str">
        <f>IF(D34&lt;&gt;"",VLOOKUP($A34,西濃入庫用!$A:$M,5),"")</f>
        <v/>
      </c>
      <c r="F34" s="33" t="str">
        <f>VLOOKUP($A34,西濃入庫用!$A:$M,10)&amp;""</f>
        <v/>
      </c>
      <c r="G34" s="33" t="str">
        <f>VLOOKUP($A34,西濃入庫用!$A:$M,11)&amp;""</f>
        <v/>
      </c>
      <c r="H34" s="33" t="str">
        <f>VLOOKUP($A34,西濃入庫用!$A:$M,12)&amp;""</f>
        <v/>
      </c>
      <c r="J34" s="44" t="str">
        <f t="shared" si="6"/>
        <v/>
      </c>
      <c r="K34" s="33" t="str">
        <f t="shared" si="1"/>
        <v/>
      </c>
      <c r="L34" s="33" t="str">
        <f t="shared" si="2"/>
        <v/>
      </c>
      <c r="M34" s="33" t="str">
        <f t="shared" si="3"/>
        <v/>
      </c>
      <c r="N34" s="33" t="str">
        <f>IF($F34="J-Mups",VLOOKUP($B34,アルファベット!B:C,2,0),"")</f>
        <v/>
      </c>
      <c r="O34" s="33" t="str">
        <f t="shared" si="4"/>
        <v/>
      </c>
      <c r="P34" s="33" t="str">
        <f>IF($F34="J-Mups",VLOOKUP($A34,西濃入庫用!A:H,6,0),"")</f>
        <v/>
      </c>
      <c r="Q34" s="33" t="str">
        <f t="shared" si="7"/>
        <v/>
      </c>
      <c r="R34" s="21" t="str">
        <f>IF($F34="J-Mups",VLOOKUP($A34,西濃入庫用!A:I,9,0),"")</f>
        <v/>
      </c>
    </row>
    <row r="35" spans="1:18">
      <c r="A35" s="21">
        <v>34</v>
      </c>
      <c r="B35" s="34" t="str">
        <f>IF(D35&lt;&gt;"",VLOOKUP($A35,西濃入庫用!$A:$M,2),"")</f>
        <v/>
      </c>
      <c r="C35" s="21"/>
      <c r="D35" s="35" t="str">
        <f>VLOOKUP($A35,西濃入庫用!$A:$M,4)&amp;""</f>
        <v/>
      </c>
      <c r="E35" s="22" t="str">
        <f>IF(D35&lt;&gt;"",VLOOKUP($A35,西濃入庫用!$A:$M,5),"")</f>
        <v/>
      </c>
      <c r="F35" s="33" t="str">
        <f>VLOOKUP($A35,西濃入庫用!$A:$M,10)&amp;""</f>
        <v/>
      </c>
      <c r="G35" s="33" t="str">
        <f>VLOOKUP($A35,西濃入庫用!$A:$M,11)&amp;""</f>
        <v/>
      </c>
      <c r="H35" s="33" t="str">
        <f>VLOOKUP($A35,西濃入庫用!$A:$M,12)&amp;""</f>
        <v/>
      </c>
      <c r="J35" s="44" t="str">
        <f t="shared" si="6"/>
        <v/>
      </c>
      <c r="K35" s="33" t="str">
        <f t="shared" si="1"/>
        <v/>
      </c>
      <c r="L35" s="33" t="str">
        <f t="shared" si="2"/>
        <v/>
      </c>
      <c r="M35" s="33" t="str">
        <f t="shared" si="3"/>
        <v/>
      </c>
      <c r="N35" s="33" t="str">
        <f>IF($F35="J-Mups",VLOOKUP($B35,アルファベット!B:C,2,0),"")</f>
        <v/>
      </c>
      <c r="O35" s="33" t="str">
        <f t="shared" si="4"/>
        <v/>
      </c>
      <c r="P35" s="33" t="str">
        <f>IF($F35="J-Mups",VLOOKUP($A35,西濃入庫用!A:H,6,0),"")</f>
        <v/>
      </c>
      <c r="Q35" s="33" t="str">
        <f t="shared" si="7"/>
        <v/>
      </c>
      <c r="R35" s="21" t="str">
        <f>IF($F35="J-Mups",VLOOKUP($A35,西濃入庫用!A:I,9,0),"")</f>
        <v/>
      </c>
    </row>
    <row r="36" spans="1:18">
      <c r="A36" s="21">
        <v>35</v>
      </c>
      <c r="B36" s="34" t="str">
        <f>IF(D36&lt;&gt;"",VLOOKUP($A36,西濃入庫用!$A:$M,2),"")</f>
        <v/>
      </c>
      <c r="C36" s="21"/>
      <c r="D36" s="35" t="str">
        <f>VLOOKUP($A36,西濃入庫用!$A:$M,4)&amp;""</f>
        <v/>
      </c>
      <c r="E36" s="22" t="str">
        <f>IF(D36&lt;&gt;"",VLOOKUP($A36,西濃入庫用!$A:$M,5),"")</f>
        <v/>
      </c>
      <c r="F36" s="33" t="str">
        <f>VLOOKUP($A36,西濃入庫用!$A:$M,10)&amp;""</f>
        <v/>
      </c>
      <c r="G36" s="33" t="str">
        <f>VLOOKUP($A36,西濃入庫用!$A:$M,11)&amp;""</f>
        <v/>
      </c>
      <c r="H36" s="33" t="str">
        <f>VLOOKUP($A36,西濃入庫用!$A:$M,12)&amp;""</f>
        <v/>
      </c>
      <c r="J36" s="44" t="str">
        <f t="shared" si="6"/>
        <v/>
      </c>
      <c r="K36" s="33" t="str">
        <f t="shared" si="1"/>
        <v/>
      </c>
      <c r="L36" s="33" t="str">
        <f t="shared" si="2"/>
        <v/>
      </c>
      <c r="M36" s="33" t="str">
        <f t="shared" si="3"/>
        <v/>
      </c>
      <c r="N36" s="33" t="str">
        <f>IF($F36="J-Mups",VLOOKUP($B36,アルファベット!B:C,2,0),"")</f>
        <v/>
      </c>
      <c r="O36" s="33" t="str">
        <f t="shared" si="4"/>
        <v/>
      </c>
      <c r="P36" s="33" t="str">
        <f>IF($F36="J-Mups",VLOOKUP($A36,西濃入庫用!A:H,6,0),"")</f>
        <v/>
      </c>
      <c r="Q36" s="33" t="str">
        <f t="shared" si="7"/>
        <v/>
      </c>
      <c r="R36" s="21" t="str">
        <f>IF($F36="J-Mups",VLOOKUP($A36,西濃入庫用!A:I,9,0),"")</f>
        <v/>
      </c>
    </row>
    <row r="37" spans="1:18">
      <c r="A37" s="21">
        <v>36</v>
      </c>
      <c r="B37" s="34" t="str">
        <f>IF(D37&lt;&gt;"",VLOOKUP($A37,西濃入庫用!$A:$M,2),"")</f>
        <v/>
      </c>
      <c r="C37" s="21"/>
      <c r="D37" s="35" t="str">
        <f>VLOOKUP($A37,西濃入庫用!$A:$M,4)&amp;""</f>
        <v/>
      </c>
      <c r="E37" s="22" t="str">
        <f>IF(D37&lt;&gt;"",VLOOKUP($A37,西濃入庫用!$A:$M,5),"")</f>
        <v/>
      </c>
      <c r="F37" s="33" t="str">
        <f>VLOOKUP($A37,西濃入庫用!$A:$M,10)&amp;""</f>
        <v/>
      </c>
      <c r="G37" s="33" t="str">
        <f>VLOOKUP($A37,西濃入庫用!$A:$M,11)&amp;""</f>
        <v/>
      </c>
      <c r="H37" s="33" t="str">
        <f>VLOOKUP($A37,西濃入庫用!$A:$M,12)&amp;""</f>
        <v/>
      </c>
      <c r="J37" s="44" t="str">
        <f t="shared" si="6"/>
        <v/>
      </c>
      <c r="K37" s="33" t="str">
        <f t="shared" si="1"/>
        <v/>
      </c>
      <c r="L37" s="33" t="str">
        <f t="shared" si="2"/>
        <v/>
      </c>
      <c r="M37" s="33" t="str">
        <f t="shared" si="3"/>
        <v/>
      </c>
      <c r="N37" s="33" t="str">
        <f>IF($F37="J-Mups",VLOOKUP($B37,アルファベット!B:C,2,0),"")</f>
        <v/>
      </c>
      <c r="O37" s="33" t="str">
        <f t="shared" si="4"/>
        <v/>
      </c>
      <c r="P37" s="33" t="str">
        <f>IF($F37="J-Mups",VLOOKUP($A37,西濃入庫用!A:H,6,0),"")</f>
        <v/>
      </c>
      <c r="Q37" s="33" t="str">
        <f t="shared" si="7"/>
        <v/>
      </c>
      <c r="R37" s="21" t="str">
        <f>IF($F37="J-Mups",VLOOKUP($A37,西濃入庫用!A:I,9,0),"")</f>
        <v/>
      </c>
    </row>
    <row r="38" spans="1:18">
      <c r="A38" s="21">
        <v>37</v>
      </c>
      <c r="B38" s="34" t="str">
        <f>IF(D38&lt;&gt;"",VLOOKUP($A38,西濃入庫用!$A:$M,2),"")</f>
        <v/>
      </c>
      <c r="C38" s="21"/>
      <c r="D38" s="35" t="str">
        <f>VLOOKUP($A38,西濃入庫用!$A:$M,4)&amp;""</f>
        <v/>
      </c>
      <c r="E38" s="22" t="str">
        <f>IF(D38&lt;&gt;"",VLOOKUP($A38,西濃入庫用!$A:$M,5),"")</f>
        <v/>
      </c>
      <c r="F38" s="33" t="str">
        <f>VLOOKUP($A38,西濃入庫用!$A:$M,10)&amp;""</f>
        <v/>
      </c>
      <c r="G38" s="33" t="str">
        <f>VLOOKUP($A38,西濃入庫用!$A:$M,11)&amp;""</f>
        <v/>
      </c>
      <c r="H38" s="33" t="str">
        <f>VLOOKUP($A38,西濃入庫用!$A:$M,12)&amp;""</f>
        <v/>
      </c>
      <c r="J38" s="44" t="str">
        <f t="shared" si="6"/>
        <v/>
      </c>
      <c r="K38" s="33" t="str">
        <f t="shared" si="1"/>
        <v/>
      </c>
      <c r="L38" s="33" t="str">
        <f t="shared" si="2"/>
        <v/>
      </c>
      <c r="M38" s="33" t="str">
        <f t="shared" si="3"/>
        <v/>
      </c>
      <c r="N38" s="33" t="str">
        <f>IF($F38="J-Mups",VLOOKUP($B38,アルファベット!B:C,2,0),"")</f>
        <v/>
      </c>
      <c r="O38" s="33" t="str">
        <f t="shared" si="4"/>
        <v/>
      </c>
      <c r="P38" s="33" t="str">
        <f>IF($F38="J-Mups",VLOOKUP($A38,西濃入庫用!A:H,6,0),"")</f>
        <v/>
      </c>
      <c r="Q38" s="33" t="str">
        <f t="shared" si="7"/>
        <v/>
      </c>
      <c r="R38" s="21" t="str">
        <f>IF($F38="J-Mups",VLOOKUP($A38,西濃入庫用!A:I,9,0),"")</f>
        <v/>
      </c>
    </row>
    <row r="39" spans="1:18">
      <c r="A39" s="21">
        <v>38</v>
      </c>
      <c r="B39" s="34" t="str">
        <f>IF(D39&lt;&gt;"",VLOOKUP($A39,西濃入庫用!$A:$M,2),"")</f>
        <v/>
      </c>
      <c r="C39" s="21"/>
      <c r="D39" s="35" t="str">
        <f>VLOOKUP($A39,西濃入庫用!$A:$M,4)&amp;""</f>
        <v/>
      </c>
      <c r="E39" s="22" t="str">
        <f>IF(D39&lt;&gt;"",VLOOKUP($A39,西濃入庫用!$A:$M,5),"")</f>
        <v/>
      </c>
      <c r="F39" s="33" t="str">
        <f>VLOOKUP($A39,西濃入庫用!$A:$M,10)&amp;""</f>
        <v/>
      </c>
      <c r="G39" s="33" t="str">
        <f>VLOOKUP($A39,西濃入庫用!$A:$M,11)&amp;""</f>
        <v/>
      </c>
      <c r="H39" s="33" t="str">
        <f>VLOOKUP($A39,西濃入庫用!$A:$M,12)&amp;""</f>
        <v/>
      </c>
      <c r="J39" s="44" t="str">
        <f t="shared" si="6"/>
        <v/>
      </c>
      <c r="K39" s="33" t="str">
        <f t="shared" si="1"/>
        <v/>
      </c>
      <c r="L39" s="33" t="str">
        <f t="shared" si="2"/>
        <v/>
      </c>
      <c r="M39" s="33" t="str">
        <f t="shared" si="3"/>
        <v/>
      </c>
      <c r="N39" s="33" t="str">
        <f>IF($F39="J-Mups",VLOOKUP($B39,アルファベット!B:C,2,0),"")</f>
        <v/>
      </c>
      <c r="O39" s="33" t="str">
        <f t="shared" si="4"/>
        <v/>
      </c>
      <c r="P39" s="33" t="str">
        <f>IF($F39="J-Mups",VLOOKUP($A39,西濃入庫用!A:H,6,0),"")</f>
        <v/>
      </c>
      <c r="Q39" s="33" t="str">
        <f t="shared" si="7"/>
        <v/>
      </c>
      <c r="R39" s="21" t="str">
        <f>IF($F39="J-Mups",VLOOKUP($A39,西濃入庫用!A:I,9,0),"")</f>
        <v/>
      </c>
    </row>
    <row r="40" spans="1:18">
      <c r="A40" s="21">
        <v>39</v>
      </c>
      <c r="B40" s="34" t="str">
        <f>IF(D40&lt;&gt;"",VLOOKUP($A40,西濃入庫用!$A:$M,2),"")</f>
        <v/>
      </c>
      <c r="C40" s="21"/>
      <c r="D40" s="35" t="str">
        <f>VLOOKUP($A40,西濃入庫用!$A:$M,4)&amp;""</f>
        <v/>
      </c>
      <c r="E40" s="22" t="str">
        <f>IF(D40&lt;&gt;"",VLOOKUP($A40,西濃入庫用!$A:$M,5),"")</f>
        <v/>
      </c>
      <c r="F40" s="33" t="str">
        <f>VLOOKUP($A40,西濃入庫用!$A:$M,10)&amp;""</f>
        <v/>
      </c>
      <c r="G40" s="33" t="str">
        <f>VLOOKUP($A40,西濃入庫用!$A:$M,11)&amp;""</f>
        <v/>
      </c>
      <c r="H40" s="33" t="str">
        <f>VLOOKUP($A40,西濃入庫用!$A:$M,12)&amp;""</f>
        <v/>
      </c>
      <c r="J40" s="44" t="str">
        <f t="shared" si="6"/>
        <v/>
      </c>
      <c r="K40" s="33" t="str">
        <f t="shared" si="1"/>
        <v/>
      </c>
      <c r="L40" s="33" t="str">
        <f t="shared" si="2"/>
        <v/>
      </c>
      <c r="M40" s="33" t="str">
        <f t="shared" si="3"/>
        <v/>
      </c>
      <c r="N40" s="33" t="str">
        <f>IF($F40="J-Mups",VLOOKUP($B40,アルファベット!B:C,2,0),"")</f>
        <v/>
      </c>
      <c r="O40" s="33" t="str">
        <f t="shared" si="4"/>
        <v/>
      </c>
      <c r="P40" s="33" t="str">
        <f>IF($F40="J-Mups",VLOOKUP($A40,西濃入庫用!A:H,6,0),"")</f>
        <v/>
      </c>
      <c r="Q40" s="33" t="str">
        <f t="shared" si="7"/>
        <v/>
      </c>
      <c r="R40" s="21" t="str">
        <f>IF($F40="J-Mups",VLOOKUP($A40,西濃入庫用!A:I,9,0),"")</f>
        <v/>
      </c>
    </row>
    <row r="41" spans="1:18">
      <c r="A41" s="21">
        <v>40</v>
      </c>
      <c r="B41" s="34" t="str">
        <f>IF(D41&lt;&gt;"",VLOOKUP($A41,西濃入庫用!$A:$M,2),"")</f>
        <v/>
      </c>
      <c r="C41" s="21"/>
      <c r="D41" s="35" t="str">
        <f>VLOOKUP($A41,西濃入庫用!$A:$M,4)&amp;""</f>
        <v/>
      </c>
      <c r="E41" s="22" t="str">
        <f>IF(D41&lt;&gt;"",VLOOKUP($A41,西濃入庫用!$A:$M,5),"")</f>
        <v/>
      </c>
      <c r="F41" s="33" t="str">
        <f>VLOOKUP($A41,西濃入庫用!$A:$M,10)&amp;""</f>
        <v/>
      </c>
      <c r="G41" s="33" t="str">
        <f>VLOOKUP($A41,西濃入庫用!$A:$M,11)&amp;""</f>
        <v/>
      </c>
      <c r="H41" s="33" t="str">
        <f>VLOOKUP($A41,西濃入庫用!$A:$M,12)&amp;""</f>
        <v/>
      </c>
      <c r="J41" s="44" t="str">
        <f t="shared" si="6"/>
        <v/>
      </c>
      <c r="K41" s="33" t="str">
        <f t="shared" si="1"/>
        <v/>
      </c>
      <c r="L41" s="33" t="str">
        <f t="shared" si="2"/>
        <v/>
      </c>
      <c r="M41" s="33" t="str">
        <f t="shared" si="3"/>
        <v/>
      </c>
      <c r="N41" s="33" t="str">
        <f>IF($F41="J-Mups",VLOOKUP($B41,アルファベット!B:C,2,0),"")</f>
        <v/>
      </c>
      <c r="O41" s="33" t="str">
        <f t="shared" si="4"/>
        <v/>
      </c>
      <c r="P41" s="33" t="str">
        <f>IF($F41="J-Mups",VLOOKUP($A41,西濃入庫用!A:H,6,0),"")</f>
        <v/>
      </c>
      <c r="Q41" s="33" t="str">
        <f t="shared" si="7"/>
        <v/>
      </c>
      <c r="R41" s="21" t="str">
        <f>IF($F41="J-Mups",VLOOKUP($A41,西濃入庫用!A:I,9,0),"")</f>
        <v/>
      </c>
    </row>
    <row r="42" spans="1:18">
      <c r="A42" s="21">
        <v>41</v>
      </c>
      <c r="B42" s="34" t="str">
        <f>IF(D42&lt;&gt;"",VLOOKUP($A42,西濃入庫用!$A:$M,2),"")</f>
        <v/>
      </c>
      <c r="C42" s="21"/>
      <c r="D42" s="35" t="str">
        <f>VLOOKUP($A42,西濃入庫用!$A:$M,4)&amp;""</f>
        <v/>
      </c>
      <c r="E42" s="22" t="str">
        <f>IF(D42&lt;&gt;"",VLOOKUP($A42,西濃入庫用!$A:$M,5),"")</f>
        <v/>
      </c>
      <c r="F42" s="33" t="str">
        <f>VLOOKUP($A42,西濃入庫用!$A:$M,10)&amp;""</f>
        <v/>
      </c>
      <c r="G42" s="33" t="str">
        <f>VLOOKUP($A42,西濃入庫用!$A:$M,11)&amp;""</f>
        <v/>
      </c>
      <c r="H42" s="33" t="str">
        <f>VLOOKUP($A42,西濃入庫用!$A:$M,12)&amp;""</f>
        <v/>
      </c>
      <c r="J42" s="44" t="str">
        <f t="shared" si="6"/>
        <v/>
      </c>
      <c r="K42" s="33" t="str">
        <f t="shared" si="1"/>
        <v/>
      </c>
      <c r="L42" s="33" t="str">
        <f t="shared" si="2"/>
        <v/>
      </c>
      <c r="M42" s="33" t="str">
        <f t="shared" si="3"/>
        <v/>
      </c>
      <c r="N42" s="33" t="str">
        <f>IF($F42="J-Mups",VLOOKUP($B42,アルファベット!B:C,2,0),"")</f>
        <v/>
      </c>
      <c r="O42" s="33" t="str">
        <f t="shared" si="4"/>
        <v/>
      </c>
      <c r="P42" s="33" t="str">
        <f>IF($F42="J-Mups",VLOOKUP($A42,西濃入庫用!A:H,6,0),"")</f>
        <v/>
      </c>
      <c r="Q42" s="33" t="str">
        <f t="shared" si="7"/>
        <v/>
      </c>
      <c r="R42" s="21" t="str">
        <f>IF($F42="J-Mups",VLOOKUP($A42,西濃入庫用!A:I,9,0),"")</f>
        <v/>
      </c>
    </row>
    <row r="43" spans="1:18">
      <c r="A43" s="21">
        <v>42</v>
      </c>
      <c r="B43" s="34" t="str">
        <f>IF(D43&lt;&gt;"",VLOOKUP($A43,西濃入庫用!$A:$M,2),"")</f>
        <v/>
      </c>
      <c r="C43" s="21"/>
      <c r="D43" s="35" t="str">
        <f>VLOOKUP($A43,西濃入庫用!$A:$M,4)&amp;""</f>
        <v/>
      </c>
      <c r="E43" s="22" t="str">
        <f>IF(D43&lt;&gt;"",VLOOKUP($A43,西濃入庫用!$A:$M,5),"")</f>
        <v/>
      </c>
      <c r="F43" s="33" t="str">
        <f>VLOOKUP($A43,西濃入庫用!$A:$M,10)&amp;""</f>
        <v/>
      </c>
      <c r="G43" s="33" t="str">
        <f>VLOOKUP($A43,西濃入庫用!$A:$M,11)&amp;""</f>
        <v/>
      </c>
      <c r="H43" s="33" t="str">
        <f>VLOOKUP($A43,西濃入庫用!$A:$M,12)&amp;""</f>
        <v/>
      </c>
      <c r="J43" s="44" t="str">
        <f t="shared" si="6"/>
        <v/>
      </c>
      <c r="K43" s="33" t="str">
        <f t="shared" si="1"/>
        <v/>
      </c>
      <c r="L43" s="33" t="str">
        <f t="shared" si="2"/>
        <v/>
      </c>
      <c r="M43" s="33" t="str">
        <f t="shared" si="3"/>
        <v/>
      </c>
      <c r="N43" s="33" t="str">
        <f>IF($F43="J-Mups",VLOOKUP($B43,アルファベット!B:C,2,0),"")</f>
        <v/>
      </c>
      <c r="O43" s="33" t="str">
        <f t="shared" si="4"/>
        <v/>
      </c>
      <c r="P43" s="33" t="str">
        <f>IF($F43="J-Mups",VLOOKUP($A43,西濃入庫用!A:H,6,0),"")</f>
        <v/>
      </c>
      <c r="Q43" s="33" t="str">
        <f t="shared" si="7"/>
        <v/>
      </c>
      <c r="R43" s="21" t="str">
        <f>IF($F43="J-Mups",VLOOKUP($A43,西濃入庫用!A:I,9,0),"")</f>
        <v/>
      </c>
    </row>
    <row r="44" spans="1:18">
      <c r="A44" s="21">
        <v>43</v>
      </c>
      <c r="B44" s="34" t="str">
        <f>IF(D44&lt;&gt;"",VLOOKUP($A44,西濃入庫用!$A:$M,2),"")</f>
        <v/>
      </c>
      <c r="C44" s="21"/>
      <c r="D44" s="35" t="str">
        <f>VLOOKUP($A44,西濃入庫用!$A:$M,4)&amp;""</f>
        <v/>
      </c>
      <c r="E44" s="22" t="str">
        <f>IF(D44&lt;&gt;"",VLOOKUP($A44,西濃入庫用!$A:$M,5),"")</f>
        <v/>
      </c>
      <c r="F44" s="33" t="str">
        <f>VLOOKUP($A44,西濃入庫用!$A:$M,10)&amp;""</f>
        <v/>
      </c>
      <c r="G44" s="33" t="str">
        <f>VLOOKUP($A44,西濃入庫用!$A:$M,11)&amp;""</f>
        <v/>
      </c>
      <c r="H44" s="33" t="str">
        <f>VLOOKUP($A44,西濃入庫用!$A:$M,12)&amp;""</f>
        <v/>
      </c>
      <c r="J44" s="44" t="str">
        <f t="shared" si="6"/>
        <v/>
      </c>
      <c r="K44" s="33" t="str">
        <f t="shared" si="1"/>
        <v/>
      </c>
      <c r="L44" s="33" t="str">
        <f t="shared" si="2"/>
        <v/>
      </c>
      <c r="M44" s="33" t="str">
        <f t="shared" si="3"/>
        <v/>
      </c>
      <c r="N44" s="33" t="str">
        <f>IF($F44="J-Mups",VLOOKUP($B44,アルファベット!B:C,2,0),"")</f>
        <v/>
      </c>
      <c r="O44" s="33" t="str">
        <f t="shared" si="4"/>
        <v/>
      </c>
      <c r="P44" s="33" t="str">
        <f>IF($F44="J-Mups",VLOOKUP($A44,西濃入庫用!A:H,6,0),"")</f>
        <v/>
      </c>
      <c r="Q44" s="33" t="str">
        <f t="shared" si="7"/>
        <v/>
      </c>
      <c r="R44" s="21" t="str">
        <f>IF($F44="J-Mups",VLOOKUP($A44,西濃入庫用!A:I,9,0),"")</f>
        <v/>
      </c>
    </row>
    <row r="45" spans="1:18">
      <c r="A45" s="21">
        <v>44</v>
      </c>
      <c r="B45" s="34" t="str">
        <f>IF(D45&lt;&gt;"",VLOOKUP($A45,西濃入庫用!$A:$M,2),"")</f>
        <v/>
      </c>
      <c r="C45" s="21"/>
      <c r="D45" s="35" t="str">
        <f>VLOOKUP($A45,西濃入庫用!$A:$M,4)&amp;""</f>
        <v/>
      </c>
      <c r="E45" s="22" t="str">
        <f>IF(D45&lt;&gt;"",VLOOKUP($A45,西濃入庫用!$A:$M,5),"")</f>
        <v/>
      </c>
      <c r="F45" s="33" t="str">
        <f>VLOOKUP($A45,西濃入庫用!$A:$M,10)&amp;""</f>
        <v/>
      </c>
      <c r="G45" s="33" t="str">
        <f>VLOOKUP($A45,西濃入庫用!$A:$M,11)&amp;""</f>
        <v/>
      </c>
      <c r="H45" s="33" t="str">
        <f>VLOOKUP($A45,西濃入庫用!$A:$M,12)&amp;""</f>
        <v/>
      </c>
      <c r="J45" s="44" t="str">
        <f t="shared" si="6"/>
        <v/>
      </c>
      <c r="K45" s="33" t="str">
        <f t="shared" si="1"/>
        <v/>
      </c>
      <c r="L45" s="33" t="str">
        <f t="shared" si="2"/>
        <v/>
      </c>
      <c r="M45" s="33" t="str">
        <f t="shared" si="3"/>
        <v/>
      </c>
      <c r="N45" s="33" t="str">
        <f>IF($F45="J-Mups",VLOOKUP($B45,アルファベット!B:C,2,0),"")</f>
        <v/>
      </c>
      <c r="O45" s="33" t="str">
        <f t="shared" si="4"/>
        <v/>
      </c>
      <c r="P45" s="33" t="str">
        <f>IF($F45="J-Mups",VLOOKUP($A45,西濃入庫用!A:H,6,0),"")</f>
        <v/>
      </c>
      <c r="Q45" s="33" t="str">
        <f t="shared" si="7"/>
        <v/>
      </c>
      <c r="R45" s="21" t="str">
        <f>IF($F45="J-Mups",VLOOKUP($A45,西濃入庫用!A:I,9,0),"")</f>
        <v/>
      </c>
    </row>
    <row r="46" spans="1:18">
      <c r="A46" s="21">
        <v>45</v>
      </c>
      <c r="B46" s="34" t="str">
        <f>IF(D46&lt;&gt;"",VLOOKUP($A46,西濃入庫用!$A:$M,2),"")</f>
        <v/>
      </c>
      <c r="C46" s="21"/>
      <c r="D46" s="35" t="str">
        <f>VLOOKUP($A46,西濃入庫用!$A:$M,4)&amp;""</f>
        <v/>
      </c>
      <c r="E46" s="22" t="str">
        <f>IF(D46&lt;&gt;"",VLOOKUP($A46,西濃入庫用!$A:$M,5),"")</f>
        <v/>
      </c>
      <c r="F46" s="33" t="str">
        <f>VLOOKUP($A46,西濃入庫用!$A:$M,10)&amp;""</f>
        <v/>
      </c>
      <c r="G46" s="33" t="str">
        <f>VLOOKUP($A46,西濃入庫用!$A:$M,11)&amp;""</f>
        <v/>
      </c>
      <c r="H46" s="33" t="str">
        <f>VLOOKUP($A46,西濃入庫用!$A:$M,12)&amp;""</f>
        <v/>
      </c>
      <c r="J46" s="44" t="str">
        <f t="shared" si="6"/>
        <v/>
      </c>
      <c r="K46" s="33" t="str">
        <f t="shared" si="1"/>
        <v/>
      </c>
      <c r="L46" s="33" t="str">
        <f t="shared" si="2"/>
        <v/>
      </c>
      <c r="M46" s="33" t="str">
        <f t="shared" si="3"/>
        <v/>
      </c>
      <c r="N46" s="33" t="str">
        <f>IF($F46="J-Mups",VLOOKUP($B46,アルファベット!B:C,2,0),"")</f>
        <v/>
      </c>
      <c r="O46" s="33" t="str">
        <f t="shared" si="4"/>
        <v/>
      </c>
      <c r="P46" s="33" t="str">
        <f>IF($F46="J-Mups",VLOOKUP($A46,西濃入庫用!A:H,6,0),"")</f>
        <v/>
      </c>
      <c r="Q46" s="33" t="str">
        <f t="shared" si="7"/>
        <v/>
      </c>
      <c r="R46" s="21" t="str">
        <f>IF($F46="J-Mups",VLOOKUP($A46,西濃入庫用!A:I,9,0),"")</f>
        <v/>
      </c>
    </row>
    <row r="47" spans="1:18">
      <c r="A47" s="21">
        <v>46</v>
      </c>
      <c r="B47" s="34" t="str">
        <f>IF(D47&lt;&gt;"",VLOOKUP($A47,西濃入庫用!$A:$M,2),"")</f>
        <v/>
      </c>
      <c r="C47" s="21"/>
      <c r="D47" s="35" t="str">
        <f>VLOOKUP($A47,西濃入庫用!$A:$M,4)&amp;""</f>
        <v/>
      </c>
      <c r="E47" s="22" t="str">
        <f>IF(D47&lt;&gt;"",VLOOKUP($A47,西濃入庫用!$A:$M,5),"")</f>
        <v/>
      </c>
      <c r="F47" s="33" t="str">
        <f>VLOOKUP($A47,西濃入庫用!$A:$M,10)&amp;""</f>
        <v/>
      </c>
      <c r="G47" s="33" t="str">
        <f>VLOOKUP($A47,西濃入庫用!$A:$M,11)&amp;""</f>
        <v/>
      </c>
      <c r="H47" s="33" t="str">
        <f>VLOOKUP($A47,西濃入庫用!$A:$M,12)&amp;""</f>
        <v/>
      </c>
      <c r="J47" s="44" t="str">
        <f t="shared" si="6"/>
        <v/>
      </c>
      <c r="K47" s="33" t="str">
        <f t="shared" si="1"/>
        <v/>
      </c>
      <c r="L47" s="33" t="str">
        <f t="shared" si="2"/>
        <v/>
      </c>
      <c r="M47" s="33" t="str">
        <f t="shared" si="3"/>
        <v/>
      </c>
      <c r="N47" s="33" t="str">
        <f>IF($F47="J-Mups",VLOOKUP($B47,アルファベット!B:C,2,0),"")</f>
        <v/>
      </c>
      <c r="O47" s="33" t="str">
        <f t="shared" si="4"/>
        <v/>
      </c>
      <c r="P47" s="33" t="str">
        <f>IF($F47="J-Mups",VLOOKUP($A47,西濃入庫用!A:H,6,0),"")</f>
        <v/>
      </c>
      <c r="Q47" s="33" t="str">
        <f t="shared" si="7"/>
        <v/>
      </c>
      <c r="R47" s="21" t="str">
        <f>IF($F47="J-Mups",VLOOKUP($A47,西濃入庫用!A:I,9,0),"")</f>
        <v/>
      </c>
    </row>
    <row r="48" spans="1:18">
      <c r="A48" s="21">
        <v>47</v>
      </c>
      <c r="B48" s="34" t="str">
        <f>IF(D48&lt;&gt;"",VLOOKUP($A48,西濃入庫用!$A:$M,2),"")</f>
        <v/>
      </c>
      <c r="C48" s="21"/>
      <c r="D48" s="35" t="str">
        <f>VLOOKUP($A48,西濃入庫用!$A:$M,4)&amp;""</f>
        <v/>
      </c>
      <c r="E48" s="22" t="str">
        <f>IF(D48&lt;&gt;"",VLOOKUP($A48,西濃入庫用!$A:$M,5),"")</f>
        <v/>
      </c>
      <c r="F48" s="33" t="str">
        <f>VLOOKUP($A48,西濃入庫用!$A:$M,10)&amp;""</f>
        <v/>
      </c>
      <c r="G48" s="33" t="str">
        <f>VLOOKUP($A48,西濃入庫用!$A:$M,11)&amp;""</f>
        <v/>
      </c>
      <c r="H48" s="33" t="str">
        <f>VLOOKUP($A48,西濃入庫用!$A:$M,12)&amp;""</f>
        <v/>
      </c>
      <c r="J48" s="44" t="str">
        <f t="shared" si="6"/>
        <v/>
      </c>
      <c r="K48" s="33" t="str">
        <f t="shared" si="1"/>
        <v/>
      </c>
      <c r="L48" s="33" t="str">
        <f t="shared" si="2"/>
        <v/>
      </c>
      <c r="M48" s="33" t="str">
        <f t="shared" si="3"/>
        <v/>
      </c>
      <c r="N48" s="33" t="str">
        <f>IF($F48="J-Mups",VLOOKUP($B48,アルファベット!B:C,2,0),"")</f>
        <v/>
      </c>
      <c r="O48" s="33" t="str">
        <f t="shared" si="4"/>
        <v/>
      </c>
      <c r="P48" s="33" t="str">
        <f>IF($F48="J-Mups",VLOOKUP($A48,西濃入庫用!A:H,6,0),"")</f>
        <v/>
      </c>
      <c r="Q48" s="33" t="str">
        <f t="shared" si="7"/>
        <v/>
      </c>
      <c r="R48" s="21" t="str">
        <f>IF($F48="J-Mups",VLOOKUP($A48,西濃入庫用!A:I,9,0),"")</f>
        <v/>
      </c>
    </row>
    <row r="49" spans="1:18">
      <c r="A49" s="21">
        <v>48</v>
      </c>
      <c r="B49" s="34" t="str">
        <f>IF(D49&lt;&gt;"",VLOOKUP($A49,西濃入庫用!$A:$M,2),"")</f>
        <v/>
      </c>
      <c r="C49" s="21"/>
      <c r="D49" s="35" t="str">
        <f>VLOOKUP($A49,西濃入庫用!$A:$M,4)&amp;""</f>
        <v/>
      </c>
      <c r="E49" s="22" t="str">
        <f>IF(D49&lt;&gt;"",VLOOKUP($A49,西濃入庫用!$A:$M,5),"")</f>
        <v/>
      </c>
      <c r="F49" s="33" t="str">
        <f>VLOOKUP($A49,西濃入庫用!$A:$M,10)&amp;""</f>
        <v/>
      </c>
      <c r="G49" s="33" t="str">
        <f>VLOOKUP($A49,西濃入庫用!$A:$M,11)&amp;""</f>
        <v/>
      </c>
      <c r="H49" s="33" t="str">
        <f>VLOOKUP($A49,西濃入庫用!$A:$M,12)&amp;""</f>
        <v/>
      </c>
      <c r="J49" s="44" t="str">
        <f t="shared" si="6"/>
        <v/>
      </c>
      <c r="K49" s="33" t="str">
        <f t="shared" si="1"/>
        <v/>
      </c>
      <c r="L49" s="33" t="str">
        <f t="shared" si="2"/>
        <v/>
      </c>
      <c r="M49" s="33" t="str">
        <f t="shared" si="3"/>
        <v/>
      </c>
      <c r="N49" s="33" t="str">
        <f>IF($F49="J-Mups",VLOOKUP($B49,アルファベット!B:C,2,0),"")</f>
        <v/>
      </c>
      <c r="O49" s="33" t="str">
        <f t="shared" si="4"/>
        <v/>
      </c>
      <c r="P49" s="33" t="str">
        <f>IF($F49="J-Mups",VLOOKUP($A49,西濃入庫用!A:H,6,0),"")</f>
        <v/>
      </c>
      <c r="Q49" s="33" t="str">
        <f t="shared" si="7"/>
        <v/>
      </c>
      <c r="R49" s="21" t="str">
        <f>IF($F49="J-Mups",VLOOKUP($A49,西濃入庫用!A:I,9,0),"")</f>
        <v/>
      </c>
    </row>
    <row r="50" spans="1:18">
      <c r="A50" s="21">
        <v>49</v>
      </c>
      <c r="B50" s="34" t="str">
        <f>IF(D50&lt;&gt;"",VLOOKUP($A50,西濃入庫用!$A:$M,2),"")</f>
        <v/>
      </c>
      <c r="C50" s="21"/>
      <c r="D50" s="35" t="str">
        <f>VLOOKUP($A50,西濃入庫用!$A:$M,4)&amp;""</f>
        <v/>
      </c>
      <c r="E50" s="22" t="str">
        <f>IF(D50&lt;&gt;"",VLOOKUP($A50,西濃入庫用!$A:$M,5),"")</f>
        <v/>
      </c>
      <c r="F50" s="33" t="str">
        <f>VLOOKUP($A50,西濃入庫用!$A:$M,10)&amp;""</f>
        <v/>
      </c>
      <c r="G50" s="33" t="str">
        <f>VLOOKUP($A50,西濃入庫用!$A:$M,11)&amp;""</f>
        <v/>
      </c>
      <c r="H50" s="33" t="str">
        <f>VLOOKUP($A50,西濃入庫用!$A:$M,12)&amp;""</f>
        <v/>
      </c>
      <c r="J50" s="44" t="str">
        <f t="shared" si="6"/>
        <v/>
      </c>
      <c r="K50" s="33" t="str">
        <f t="shared" si="1"/>
        <v/>
      </c>
      <c r="L50" s="33" t="str">
        <f t="shared" si="2"/>
        <v/>
      </c>
      <c r="M50" s="33" t="str">
        <f t="shared" si="3"/>
        <v/>
      </c>
      <c r="N50" s="33" t="str">
        <f>IF($F50="J-Mups",VLOOKUP($B50,アルファベット!B:C,2,0),"")</f>
        <v/>
      </c>
      <c r="O50" s="33" t="str">
        <f t="shared" si="4"/>
        <v/>
      </c>
      <c r="P50" s="33" t="str">
        <f>IF($F50="J-Mups",VLOOKUP($A50,西濃入庫用!A:H,6,0),"")</f>
        <v/>
      </c>
      <c r="Q50" s="33" t="str">
        <f t="shared" si="7"/>
        <v/>
      </c>
      <c r="R50" s="21" t="str">
        <f>IF($F50="J-Mups",VLOOKUP($A50,西濃入庫用!A:I,9,0),"")</f>
        <v/>
      </c>
    </row>
    <row r="51" spans="1:18">
      <c r="A51" s="21">
        <v>50</v>
      </c>
      <c r="B51" s="34" t="str">
        <f>IF(D51&lt;&gt;"",VLOOKUP($A51,西濃入庫用!$A:$M,2),"")</f>
        <v/>
      </c>
      <c r="C51" s="21"/>
      <c r="D51" s="35" t="str">
        <f>VLOOKUP($A51,西濃入庫用!$A:$M,4)&amp;""</f>
        <v/>
      </c>
      <c r="E51" s="22" t="str">
        <f>IF(D51&lt;&gt;"",VLOOKUP($A51,西濃入庫用!$A:$M,5),"")</f>
        <v/>
      </c>
      <c r="F51" s="33" t="str">
        <f>VLOOKUP($A51,西濃入庫用!$A:$M,10)&amp;""</f>
        <v/>
      </c>
      <c r="G51" s="33" t="str">
        <f>VLOOKUP($A51,西濃入庫用!$A:$M,11)&amp;""</f>
        <v/>
      </c>
      <c r="H51" s="33" t="str">
        <f>VLOOKUP($A51,西濃入庫用!$A:$M,12)&amp;""</f>
        <v/>
      </c>
      <c r="J51" s="44" t="str">
        <f t="shared" si="6"/>
        <v/>
      </c>
      <c r="K51" s="33" t="str">
        <f t="shared" si="1"/>
        <v/>
      </c>
      <c r="L51" s="33" t="str">
        <f t="shared" si="2"/>
        <v/>
      </c>
      <c r="M51" s="33" t="str">
        <f t="shared" si="3"/>
        <v/>
      </c>
      <c r="N51" s="33" t="str">
        <f>IF($F51="J-Mups",VLOOKUP($B51,アルファベット!B:C,2,0),"")</f>
        <v/>
      </c>
      <c r="O51" s="33" t="str">
        <f t="shared" si="4"/>
        <v/>
      </c>
      <c r="P51" s="33" t="str">
        <f>IF($F51="J-Mups",VLOOKUP($A51,西濃入庫用!A:H,6,0),"")</f>
        <v/>
      </c>
      <c r="Q51" s="33" t="str">
        <f t="shared" si="7"/>
        <v/>
      </c>
      <c r="R51" s="21" t="str">
        <f>IF($F51="J-Mups",VLOOKUP($A51,西濃入庫用!A:I,9,0),"")</f>
        <v/>
      </c>
    </row>
    <row r="52" spans="1:18">
      <c r="A52" s="21">
        <v>51</v>
      </c>
      <c r="B52" s="34" t="str">
        <f>IF(D52&lt;&gt;"",VLOOKUP($A52,西濃入庫用!$A:$M,2),"")</f>
        <v/>
      </c>
      <c r="C52" s="21"/>
      <c r="D52" s="35" t="str">
        <f>VLOOKUP($A52,西濃入庫用!$A:$M,4)&amp;""</f>
        <v/>
      </c>
      <c r="E52" s="22" t="str">
        <f>IF(D52&lt;&gt;"",VLOOKUP($A52,西濃入庫用!$A:$M,5),"")</f>
        <v/>
      </c>
      <c r="F52" s="33" t="str">
        <f>VLOOKUP($A52,西濃入庫用!$A:$M,10)&amp;""</f>
        <v/>
      </c>
      <c r="G52" s="33" t="str">
        <f>VLOOKUP($A52,西濃入庫用!$A:$M,11)&amp;""</f>
        <v/>
      </c>
      <c r="H52" s="33" t="str">
        <f>VLOOKUP($A52,西濃入庫用!$A:$M,12)&amp;""</f>
        <v/>
      </c>
      <c r="J52" s="44" t="str">
        <f t="shared" si="6"/>
        <v/>
      </c>
      <c r="K52" s="33" t="str">
        <f t="shared" si="1"/>
        <v/>
      </c>
      <c r="L52" s="33" t="str">
        <f t="shared" si="2"/>
        <v/>
      </c>
      <c r="M52" s="33" t="str">
        <f t="shared" si="3"/>
        <v/>
      </c>
      <c r="N52" s="33" t="str">
        <f>IF($F52="J-Mups",VLOOKUP($B52,アルファベット!B:C,2,0),"")</f>
        <v/>
      </c>
      <c r="O52" s="33" t="str">
        <f t="shared" si="4"/>
        <v/>
      </c>
      <c r="P52" s="33" t="str">
        <f>IF($F52="J-Mups",VLOOKUP($A52,西濃入庫用!A:H,6,0),"")</f>
        <v/>
      </c>
      <c r="Q52" s="33" t="str">
        <f t="shared" si="7"/>
        <v/>
      </c>
      <c r="R52" s="21" t="str">
        <f>IF($F52="J-Mups",VLOOKUP($A52,西濃入庫用!A:I,9,0),"")</f>
        <v/>
      </c>
    </row>
    <row r="53" spans="1:18">
      <c r="A53" s="21">
        <v>52</v>
      </c>
      <c r="B53" s="34" t="str">
        <f>IF(D53&lt;&gt;"",VLOOKUP($A53,西濃入庫用!$A:$M,2),"")</f>
        <v/>
      </c>
      <c r="C53" s="21"/>
      <c r="D53" s="35" t="str">
        <f>VLOOKUP($A53,西濃入庫用!$A:$M,4)&amp;""</f>
        <v/>
      </c>
      <c r="E53" s="22" t="str">
        <f>IF(D53&lt;&gt;"",VLOOKUP($A53,西濃入庫用!$A:$M,5),"")</f>
        <v/>
      </c>
      <c r="F53" s="33" t="str">
        <f>VLOOKUP($A53,西濃入庫用!$A:$M,10)&amp;""</f>
        <v/>
      </c>
      <c r="G53" s="33" t="str">
        <f>VLOOKUP($A53,西濃入庫用!$A:$M,11)&amp;""</f>
        <v/>
      </c>
      <c r="H53" s="33" t="str">
        <f>VLOOKUP($A53,西濃入庫用!$A:$M,12)&amp;""</f>
        <v/>
      </c>
      <c r="J53" s="44" t="str">
        <f t="shared" si="6"/>
        <v/>
      </c>
      <c r="K53" s="33" t="str">
        <f t="shared" si="1"/>
        <v/>
      </c>
      <c r="L53" s="33" t="str">
        <f t="shared" si="2"/>
        <v/>
      </c>
      <c r="M53" s="33" t="str">
        <f t="shared" si="3"/>
        <v/>
      </c>
      <c r="N53" s="33" t="str">
        <f>IF($F53="J-Mups",VLOOKUP($B53,アルファベット!B:C,2,0),"")</f>
        <v/>
      </c>
      <c r="O53" s="33" t="str">
        <f t="shared" si="4"/>
        <v/>
      </c>
      <c r="P53" s="33" t="str">
        <f>IF($F53="J-Mups",VLOOKUP($A53,西濃入庫用!A:H,6,0),"")</f>
        <v/>
      </c>
      <c r="Q53" s="33" t="str">
        <f t="shared" si="7"/>
        <v/>
      </c>
      <c r="R53" s="21" t="str">
        <f>IF($F53="J-Mups",VLOOKUP($A53,西濃入庫用!A:I,9,0),"")</f>
        <v/>
      </c>
    </row>
    <row r="54" spans="1:18">
      <c r="A54" s="21">
        <v>53</v>
      </c>
      <c r="B54" s="34" t="str">
        <f>IF(D54&lt;&gt;"",VLOOKUP($A54,西濃入庫用!$A:$M,2),"")</f>
        <v/>
      </c>
      <c r="C54" s="21"/>
      <c r="D54" s="35" t="str">
        <f>VLOOKUP($A54,西濃入庫用!$A:$M,4)&amp;""</f>
        <v/>
      </c>
      <c r="E54" s="22" t="str">
        <f>IF(D54&lt;&gt;"",VLOOKUP($A54,西濃入庫用!$A:$M,5),"")</f>
        <v/>
      </c>
      <c r="F54" s="33" t="str">
        <f>VLOOKUP($A54,西濃入庫用!$A:$M,10)&amp;""</f>
        <v/>
      </c>
      <c r="G54" s="33" t="str">
        <f>VLOOKUP($A54,西濃入庫用!$A:$M,11)&amp;""</f>
        <v/>
      </c>
      <c r="H54" s="33" t="str">
        <f>VLOOKUP($A54,西濃入庫用!$A:$M,12)&amp;""</f>
        <v/>
      </c>
      <c r="J54" s="44" t="str">
        <f t="shared" si="6"/>
        <v/>
      </c>
      <c r="K54" s="33" t="str">
        <f t="shared" si="1"/>
        <v/>
      </c>
      <c r="L54" s="33" t="str">
        <f t="shared" si="2"/>
        <v/>
      </c>
      <c r="M54" s="33" t="str">
        <f t="shared" si="3"/>
        <v/>
      </c>
      <c r="N54" s="33" t="str">
        <f>IF($F54="J-Mups",VLOOKUP($B54,アルファベット!B:C,2,0),"")</f>
        <v/>
      </c>
      <c r="O54" s="33" t="str">
        <f t="shared" si="4"/>
        <v/>
      </c>
      <c r="P54" s="33" t="str">
        <f>IF($F54="J-Mups",VLOOKUP($A54,西濃入庫用!A:H,6,0),"")</f>
        <v/>
      </c>
      <c r="Q54" s="33" t="str">
        <f t="shared" si="7"/>
        <v/>
      </c>
      <c r="R54" s="21" t="str">
        <f>IF($F54="J-Mups",VLOOKUP($A54,西濃入庫用!A:I,9,0),"")</f>
        <v/>
      </c>
    </row>
    <row r="55" spans="1:18">
      <c r="A55" s="21">
        <v>54</v>
      </c>
      <c r="B55" s="34" t="str">
        <f>IF(D55&lt;&gt;"",VLOOKUP($A55,西濃入庫用!$A:$M,2),"")</f>
        <v/>
      </c>
      <c r="C55" s="21"/>
      <c r="D55" s="35" t="str">
        <f>VLOOKUP($A55,西濃入庫用!$A:$M,4)&amp;""</f>
        <v/>
      </c>
      <c r="E55" s="22" t="str">
        <f>IF(D55&lt;&gt;"",VLOOKUP($A55,西濃入庫用!$A:$M,5),"")</f>
        <v/>
      </c>
      <c r="F55" s="33" t="str">
        <f>VLOOKUP($A55,西濃入庫用!$A:$M,10)&amp;""</f>
        <v/>
      </c>
      <c r="G55" s="33" t="str">
        <f>VLOOKUP($A55,西濃入庫用!$A:$M,11)&amp;""</f>
        <v/>
      </c>
      <c r="H55" s="33" t="str">
        <f>VLOOKUP($A55,西濃入庫用!$A:$M,12)&amp;""</f>
        <v/>
      </c>
      <c r="J55" s="44" t="str">
        <f t="shared" si="6"/>
        <v/>
      </c>
      <c r="K55" s="33" t="str">
        <f t="shared" si="1"/>
        <v/>
      </c>
      <c r="L55" s="33" t="str">
        <f t="shared" si="2"/>
        <v/>
      </c>
      <c r="M55" s="33" t="str">
        <f t="shared" si="3"/>
        <v/>
      </c>
      <c r="N55" s="33" t="str">
        <f>IF($F55="J-Mups",VLOOKUP($B55,アルファベット!B:C,2,0),"")</f>
        <v/>
      </c>
      <c r="O55" s="33" t="str">
        <f t="shared" si="4"/>
        <v/>
      </c>
      <c r="P55" s="33" t="str">
        <f>IF($F55="J-Mups",VLOOKUP($A55,西濃入庫用!A:H,6,0),"")</f>
        <v/>
      </c>
      <c r="Q55" s="33" t="str">
        <f t="shared" si="7"/>
        <v/>
      </c>
      <c r="R55" s="21" t="str">
        <f>IF($F55="J-Mups",VLOOKUP($A55,西濃入庫用!A:I,9,0),"")</f>
        <v/>
      </c>
    </row>
    <row r="56" spans="1:18">
      <c r="A56" s="21">
        <v>55</v>
      </c>
      <c r="B56" s="34" t="str">
        <f>IF(D56&lt;&gt;"",VLOOKUP($A56,西濃入庫用!$A:$M,2),"")</f>
        <v/>
      </c>
      <c r="C56" s="21"/>
      <c r="D56" s="35" t="str">
        <f>VLOOKUP($A56,西濃入庫用!$A:$M,4)&amp;""</f>
        <v/>
      </c>
      <c r="E56" s="22" t="str">
        <f>IF(D56&lt;&gt;"",VLOOKUP($A56,西濃入庫用!$A:$M,5),"")</f>
        <v/>
      </c>
      <c r="F56" s="33" t="str">
        <f>VLOOKUP($A56,西濃入庫用!$A:$M,10)&amp;""</f>
        <v/>
      </c>
      <c r="G56" s="33" t="str">
        <f>VLOOKUP($A56,西濃入庫用!$A:$M,11)&amp;""</f>
        <v/>
      </c>
      <c r="H56" s="33" t="str">
        <f>VLOOKUP($A56,西濃入庫用!$A:$M,12)&amp;""</f>
        <v/>
      </c>
      <c r="J56" s="44" t="str">
        <f t="shared" si="6"/>
        <v/>
      </c>
      <c r="K56" s="33" t="str">
        <f t="shared" si="1"/>
        <v/>
      </c>
      <c r="L56" s="33" t="str">
        <f t="shared" si="2"/>
        <v/>
      </c>
      <c r="M56" s="33" t="str">
        <f t="shared" si="3"/>
        <v/>
      </c>
      <c r="N56" s="33" t="str">
        <f>IF($F56="J-Mups",VLOOKUP($B56,アルファベット!B:C,2,0),"")</f>
        <v/>
      </c>
      <c r="O56" s="33" t="str">
        <f t="shared" si="4"/>
        <v/>
      </c>
      <c r="P56" s="33" t="str">
        <f>IF($F56="J-Mups",VLOOKUP($A56,西濃入庫用!A:H,6,0),"")</f>
        <v/>
      </c>
      <c r="Q56" s="33" t="str">
        <f t="shared" si="7"/>
        <v/>
      </c>
      <c r="R56" s="21" t="str">
        <f>IF($F56="J-Mups",VLOOKUP($A56,西濃入庫用!A:I,9,0),"")</f>
        <v/>
      </c>
    </row>
    <row r="57" spans="1:18">
      <c r="A57" s="21">
        <v>56</v>
      </c>
      <c r="B57" s="34" t="str">
        <f>IF(D57&lt;&gt;"",VLOOKUP($A57,西濃入庫用!$A:$M,2),"")</f>
        <v/>
      </c>
      <c r="C57" s="21"/>
      <c r="D57" s="35" t="str">
        <f>VLOOKUP($A57,西濃入庫用!$A:$M,4)&amp;""</f>
        <v/>
      </c>
      <c r="E57" s="22" t="str">
        <f>IF(D57&lt;&gt;"",VLOOKUP($A57,西濃入庫用!$A:$M,5),"")</f>
        <v/>
      </c>
      <c r="F57" s="33" t="str">
        <f>VLOOKUP($A57,西濃入庫用!$A:$M,10)&amp;""</f>
        <v/>
      </c>
      <c r="G57" s="33" t="str">
        <f>VLOOKUP($A57,西濃入庫用!$A:$M,11)&amp;""</f>
        <v/>
      </c>
      <c r="H57" s="33" t="str">
        <f>VLOOKUP($A57,西濃入庫用!$A:$M,12)&amp;""</f>
        <v/>
      </c>
      <c r="J57" s="44" t="str">
        <f t="shared" si="6"/>
        <v/>
      </c>
      <c r="K57" s="33" t="str">
        <f t="shared" si="1"/>
        <v/>
      </c>
      <c r="L57" s="33" t="str">
        <f t="shared" si="2"/>
        <v/>
      </c>
      <c r="M57" s="33" t="str">
        <f t="shared" si="3"/>
        <v/>
      </c>
      <c r="N57" s="33" t="str">
        <f>IF($F57="J-Mups",VLOOKUP($B57,アルファベット!B:C,2,0),"")</f>
        <v/>
      </c>
      <c r="O57" s="33" t="str">
        <f t="shared" si="4"/>
        <v/>
      </c>
      <c r="P57" s="33" t="str">
        <f>IF($F57="J-Mups",VLOOKUP($A57,西濃入庫用!A:H,6,0),"")</f>
        <v/>
      </c>
      <c r="Q57" s="33" t="str">
        <f t="shared" si="7"/>
        <v/>
      </c>
      <c r="R57" s="21" t="str">
        <f>IF($F57="J-Mups",VLOOKUP($A57,西濃入庫用!A:I,9,0),"")</f>
        <v/>
      </c>
    </row>
    <row r="58" spans="1:18">
      <c r="A58" s="21">
        <v>57</v>
      </c>
      <c r="B58" s="34" t="str">
        <f>IF(D58&lt;&gt;"",VLOOKUP($A58,西濃入庫用!$A:$M,2),"")</f>
        <v/>
      </c>
      <c r="C58" s="21"/>
      <c r="D58" s="35" t="str">
        <f>VLOOKUP($A58,西濃入庫用!$A:$M,4)&amp;""</f>
        <v/>
      </c>
      <c r="E58" s="22" t="str">
        <f>IF(D58&lt;&gt;"",VLOOKUP($A58,西濃入庫用!$A:$M,5),"")</f>
        <v/>
      </c>
      <c r="F58" s="33" t="str">
        <f>VLOOKUP($A58,西濃入庫用!$A:$M,10)&amp;""</f>
        <v/>
      </c>
      <c r="G58" s="33" t="str">
        <f>VLOOKUP($A58,西濃入庫用!$A:$M,11)&amp;""</f>
        <v/>
      </c>
      <c r="H58" s="33" t="str">
        <f>VLOOKUP($A58,西濃入庫用!$A:$M,12)&amp;""</f>
        <v/>
      </c>
      <c r="J58" s="44" t="str">
        <f t="shared" si="6"/>
        <v/>
      </c>
      <c r="K58" s="33" t="str">
        <f t="shared" si="1"/>
        <v/>
      </c>
      <c r="L58" s="33" t="str">
        <f t="shared" si="2"/>
        <v/>
      </c>
      <c r="M58" s="33" t="str">
        <f t="shared" si="3"/>
        <v/>
      </c>
      <c r="N58" s="33" t="str">
        <f>IF($F58="J-Mups",VLOOKUP($B58,アルファベット!B:C,2,0),"")</f>
        <v/>
      </c>
      <c r="O58" s="33" t="str">
        <f t="shared" si="4"/>
        <v/>
      </c>
      <c r="P58" s="33" t="str">
        <f>IF($F58="J-Mups",VLOOKUP($A58,西濃入庫用!A:H,6,0),"")</f>
        <v/>
      </c>
      <c r="Q58" s="33" t="str">
        <f t="shared" si="7"/>
        <v/>
      </c>
      <c r="R58" s="21" t="str">
        <f>IF($F58="J-Mups",VLOOKUP($A58,西濃入庫用!A:I,9,0),"")</f>
        <v/>
      </c>
    </row>
    <row r="59" spans="1:18">
      <c r="A59" s="21">
        <v>58</v>
      </c>
      <c r="B59" s="34" t="str">
        <f>IF(D59&lt;&gt;"",VLOOKUP($A59,西濃入庫用!$A:$M,2),"")</f>
        <v/>
      </c>
      <c r="C59" s="21"/>
      <c r="D59" s="35" t="str">
        <f>VLOOKUP($A59,西濃入庫用!$A:$M,4)&amp;""</f>
        <v/>
      </c>
      <c r="E59" s="22" t="str">
        <f>IF(D59&lt;&gt;"",VLOOKUP($A59,西濃入庫用!$A:$M,5),"")</f>
        <v/>
      </c>
      <c r="F59" s="33" t="str">
        <f>VLOOKUP($A59,西濃入庫用!$A:$M,10)&amp;""</f>
        <v/>
      </c>
      <c r="G59" s="33" t="str">
        <f>VLOOKUP($A59,西濃入庫用!$A:$M,11)&amp;""</f>
        <v/>
      </c>
      <c r="H59" s="33" t="str">
        <f>VLOOKUP($A59,西濃入庫用!$A:$M,12)&amp;""</f>
        <v/>
      </c>
      <c r="J59" s="44" t="str">
        <f t="shared" si="6"/>
        <v/>
      </c>
      <c r="K59" s="33" t="str">
        <f t="shared" si="1"/>
        <v/>
      </c>
      <c r="L59" s="33" t="str">
        <f t="shared" si="2"/>
        <v/>
      </c>
      <c r="M59" s="33" t="str">
        <f t="shared" si="3"/>
        <v/>
      </c>
      <c r="N59" s="33" t="str">
        <f>IF($F59="J-Mups",VLOOKUP($B59,アルファベット!B:C,2,0),"")</f>
        <v/>
      </c>
      <c r="O59" s="33" t="str">
        <f t="shared" si="4"/>
        <v/>
      </c>
      <c r="P59" s="33" t="str">
        <f>IF($F59="J-Mups",VLOOKUP($A59,西濃入庫用!A:H,6,0),"")</f>
        <v/>
      </c>
      <c r="Q59" s="33" t="str">
        <f t="shared" si="7"/>
        <v/>
      </c>
      <c r="R59" s="21" t="str">
        <f>IF($F59="J-Mups",VLOOKUP($A59,西濃入庫用!A:I,9,0),"")</f>
        <v/>
      </c>
    </row>
    <row r="60" spans="1:18">
      <c r="A60" s="21">
        <v>59</v>
      </c>
      <c r="B60" s="34" t="str">
        <f>IF(D60&lt;&gt;"",VLOOKUP($A60,西濃入庫用!$A:$M,2),"")</f>
        <v/>
      </c>
      <c r="C60" s="21"/>
      <c r="D60" s="35" t="str">
        <f>VLOOKUP($A60,西濃入庫用!$A:$M,4)&amp;""</f>
        <v/>
      </c>
      <c r="E60" s="22" t="str">
        <f>IF(D60&lt;&gt;"",VLOOKUP($A60,西濃入庫用!$A:$M,5),"")</f>
        <v/>
      </c>
      <c r="F60" s="33" t="str">
        <f>VLOOKUP($A60,西濃入庫用!$A:$M,10)&amp;""</f>
        <v/>
      </c>
      <c r="G60" s="33" t="str">
        <f>VLOOKUP($A60,西濃入庫用!$A:$M,11)&amp;""</f>
        <v/>
      </c>
      <c r="H60" s="33" t="str">
        <f>VLOOKUP($A60,西濃入庫用!$A:$M,12)&amp;""</f>
        <v/>
      </c>
      <c r="J60" s="44" t="str">
        <f t="shared" si="6"/>
        <v/>
      </c>
      <c r="K60" s="33" t="str">
        <f t="shared" si="1"/>
        <v/>
      </c>
      <c r="L60" s="33" t="str">
        <f t="shared" si="2"/>
        <v/>
      </c>
      <c r="M60" s="33" t="str">
        <f t="shared" si="3"/>
        <v/>
      </c>
      <c r="N60" s="33" t="str">
        <f>IF($F60="J-Mups",VLOOKUP($B60,アルファベット!B:C,2,0),"")</f>
        <v/>
      </c>
      <c r="O60" s="33" t="str">
        <f t="shared" si="4"/>
        <v/>
      </c>
      <c r="P60" s="33" t="str">
        <f>IF($F60="J-Mups",VLOOKUP($A60,西濃入庫用!A:H,6,0),"")</f>
        <v/>
      </c>
      <c r="Q60" s="33" t="str">
        <f t="shared" si="7"/>
        <v/>
      </c>
      <c r="R60" s="21" t="str">
        <f>IF($F60="J-Mups",VLOOKUP($A60,西濃入庫用!A:I,9,0),"")</f>
        <v/>
      </c>
    </row>
    <row r="61" spans="1:18">
      <c r="A61" s="21">
        <v>60</v>
      </c>
      <c r="B61" s="34" t="str">
        <f>IF(D61&lt;&gt;"",VLOOKUP($A61,西濃入庫用!$A:$M,2),"")</f>
        <v/>
      </c>
      <c r="C61" s="21"/>
      <c r="D61" s="35" t="str">
        <f>VLOOKUP($A61,西濃入庫用!$A:$M,4)&amp;""</f>
        <v/>
      </c>
      <c r="E61" s="22" t="str">
        <f>IF(D61&lt;&gt;"",VLOOKUP($A61,西濃入庫用!$A:$M,5),"")</f>
        <v/>
      </c>
      <c r="F61" s="33" t="str">
        <f>VLOOKUP($A61,西濃入庫用!$A:$M,10)&amp;""</f>
        <v/>
      </c>
      <c r="G61" s="33" t="str">
        <f>VLOOKUP($A61,西濃入庫用!$A:$M,11)&amp;""</f>
        <v/>
      </c>
      <c r="H61" s="33" t="str">
        <f>VLOOKUP($A61,西濃入庫用!$A:$M,12)&amp;""</f>
        <v/>
      </c>
      <c r="J61" s="44" t="str">
        <f t="shared" si="6"/>
        <v/>
      </c>
      <c r="K61" s="33" t="str">
        <f t="shared" si="1"/>
        <v/>
      </c>
      <c r="L61" s="33" t="str">
        <f t="shared" si="2"/>
        <v/>
      </c>
      <c r="M61" s="33" t="str">
        <f t="shared" si="3"/>
        <v/>
      </c>
      <c r="N61" s="33" t="str">
        <f>IF($F61="J-Mups",VLOOKUP($B61,アルファベット!B:C,2,0),"")</f>
        <v/>
      </c>
      <c r="O61" s="33" t="str">
        <f t="shared" si="4"/>
        <v/>
      </c>
      <c r="P61" s="33" t="str">
        <f>IF($F61="J-Mups",VLOOKUP($A61,西濃入庫用!A:H,6,0),"")</f>
        <v/>
      </c>
      <c r="Q61" s="33" t="str">
        <f t="shared" si="7"/>
        <v/>
      </c>
      <c r="R61" s="21" t="str">
        <f>IF($F61="J-Mups",VLOOKUP($A61,西濃入庫用!A:I,9,0),"")</f>
        <v/>
      </c>
    </row>
    <row r="62" spans="1:18">
      <c r="A62" s="21">
        <v>61</v>
      </c>
      <c r="B62" s="34" t="str">
        <f>IF(D62&lt;&gt;"",VLOOKUP($A62,西濃入庫用!$A:$M,2),"")</f>
        <v/>
      </c>
      <c r="C62" s="21"/>
      <c r="D62" s="35" t="str">
        <f>VLOOKUP($A62,西濃入庫用!$A:$M,4)&amp;""</f>
        <v/>
      </c>
      <c r="E62" s="22" t="str">
        <f>IF(D62&lt;&gt;"",VLOOKUP($A62,西濃入庫用!$A:$M,5),"")</f>
        <v/>
      </c>
      <c r="F62" s="33" t="str">
        <f>VLOOKUP($A62,西濃入庫用!$A:$M,10)&amp;""</f>
        <v/>
      </c>
      <c r="G62" s="33" t="str">
        <f>VLOOKUP($A62,西濃入庫用!$A:$M,11)&amp;""</f>
        <v/>
      </c>
      <c r="H62" s="33" t="str">
        <f>VLOOKUP($A62,西濃入庫用!$A:$M,12)&amp;""</f>
        <v/>
      </c>
      <c r="J62" s="44" t="str">
        <f t="shared" si="6"/>
        <v/>
      </c>
      <c r="K62" s="33" t="str">
        <f t="shared" si="1"/>
        <v/>
      </c>
      <c r="L62" s="33" t="str">
        <f t="shared" si="2"/>
        <v/>
      </c>
      <c r="M62" s="33" t="str">
        <f t="shared" si="3"/>
        <v/>
      </c>
      <c r="N62" s="33" t="str">
        <f>IF($F62="J-Mups",VLOOKUP($B62,アルファベット!B:C,2,0),"")</f>
        <v/>
      </c>
      <c r="O62" s="33" t="str">
        <f t="shared" si="4"/>
        <v/>
      </c>
      <c r="P62" s="33" t="str">
        <f>IF($F62="J-Mups",VLOOKUP($A62,西濃入庫用!A:H,6,0),"")</f>
        <v/>
      </c>
      <c r="Q62" s="33" t="str">
        <f t="shared" si="7"/>
        <v/>
      </c>
      <c r="R62" s="21" t="str">
        <f>IF($F62="J-Mups",VLOOKUP($A62,西濃入庫用!A:I,9,0),"")</f>
        <v/>
      </c>
    </row>
    <row r="63" spans="1:18">
      <c r="A63" s="21">
        <v>62</v>
      </c>
      <c r="B63" s="34" t="str">
        <f>IF(D63&lt;&gt;"",VLOOKUP($A63,西濃入庫用!$A:$M,2),"")</f>
        <v/>
      </c>
      <c r="C63" s="21"/>
      <c r="D63" s="35" t="str">
        <f>VLOOKUP($A63,西濃入庫用!$A:$M,4)&amp;""</f>
        <v/>
      </c>
      <c r="E63" s="22" t="str">
        <f>IF(D63&lt;&gt;"",VLOOKUP($A63,西濃入庫用!$A:$M,5),"")</f>
        <v/>
      </c>
      <c r="F63" s="33" t="str">
        <f>VLOOKUP($A63,西濃入庫用!$A:$M,10)&amp;""</f>
        <v/>
      </c>
      <c r="G63" s="33" t="str">
        <f>VLOOKUP($A63,西濃入庫用!$A:$M,11)&amp;""</f>
        <v/>
      </c>
      <c r="H63" s="33" t="str">
        <f>VLOOKUP($A63,西濃入庫用!$A:$M,12)&amp;""</f>
        <v/>
      </c>
      <c r="J63" s="44" t="str">
        <f t="shared" si="6"/>
        <v/>
      </c>
      <c r="K63" s="33" t="str">
        <f t="shared" si="1"/>
        <v/>
      </c>
      <c r="L63" s="33" t="str">
        <f t="shared" si="2"/>
        <v/>
      </c>
      <c r="M63" s="33" t="str">
        <f t="shared" si="3"/>
        <v/>
      </c>
      <c r="N63" s="33" t="str">
        <f>IF($F63="J-Mups",VLOOKUP($B63,アルファベット!B:C,2,0),"")</f>
        <v/>
      </c>
      <c r="O63" s="33" t="str">
        <f t="shared" si="4"/>
        <v/>
      </c>
      <c r="P63" s="33" t="str">
        <f>IF($F63="J-Mups",VLOOKUP($A63,西濃入庫用!A:H,6,0),"")</f>
        <v/>
      </c>
      <c r="Q63" s="33" t="str">
        <f t="shared" si="7"/>
        <v/>
      </c>
      <c r="R63" s="21" t="str">
        <f>IF($F63="J-Mups",VLOOKUP($A63,西濃入庫用!A:I,9,0),"")</f>
        <v/>
      </c>
    </row>
    <row r="64" spans="1:18">
      <c r="A64" s="21">
        <v>63</v>
      </c>
      <c r="B64" s="34" t="str">
        <f>IF(D64&lt;&gt;"",VLOOKUP($A64,西濃入庫用!$A:$M,2),"")</f>
        <v/>
      </c>
      <c r="C64" s="21"/>
      <c r="D64" s="35" t="str">
        <f>VLOOKUP($A64,西濃入庫用!$A:$M,4)&amp;""</f>
        <v/>
      </c>
      <c r="E64" s="22" t="str">
        <f>IF(D64&lt;&gt;"",VLOOKUP($A64,西濃入庫用!$A:$M,5),"")</f>
        <v/>
      </c>
      <c r="F64" s="33" t="str">
        <f>VLOOKUP($A64,西濃入庫用!$A:$M,10)&amp;""</f>
        <v/>
      </c>
      <c r="G64" s="33" t="str">
        <f>VLOOKUP($A64,西濃入庫用!$A:$M,11)&amp;""</f>
        <v/>
      </c>
      <c r="H64" s="33" t="str">
        <f>VLOOKUP($A64,西濃入庫用!$A:$M,12)&amp;""</f>
        <v/>
      </c>
      <c r="J64" s="44" t="str">
        <f t="shared" si="6"/>
        <v/>
      </c>
      <c r="K64" s="33" t="str">
        <f t="shared" si="1"/>
        <v/>
      </c>
      <c r="L64" s="33" t="str">
        <f t="shared" si="2"/>
        <v/>
      </c>
      <c r="M64" s="33" t="str">
        <f t="shared" si="3"/>
        <v/>
      </c>
      <c r="N64" s="33" t="str">
        <f>IF($F64="J-Mups",VLOOKUP($B64,アルファベット!B:C,2,0),"")</f>
        <v/>
      </c>
      <c r="O64" s="33" t="str">
        <f t="shared" si="4"/>
        <v/>
      </c>
      <c r="P64" s="33" t="str">
        <f>IF($F64="J-Mups",VLOOKUP($A64,西濃入庫用!A:H,6,0),"")</f>
        <v/>
      </c>
      <c r="Q64" s="33" t="str">
        <f t="shared" si="7"/>
        <v/>
      </c>
      <c r="R64" s="21" t="str">
        <f>IF($F64="J-Mups",VLOOKUP($A64,西濃入庫用!A:I,9,0),"")</f>
        <v/>
      </c>
    </row>
    <row r="65" spans="1:18">
      <c r="A65" s="21">
        <v>64</v>
      </c>
      <c r="B65" s="34" t="str">
        <f>IF(D65&lt;&gt;"",VLOOKUP($A65,西濃入庫用!$A:$M,2),"")</f>
        <v/>
      </c>
      <c r="C65" s="21"/>
      <c r="D65" s="35" t="str">
        <f>VLOOKUP($A65,西濃入庫用!$A:$M,4)&amp;""</f>
        <v/>
      </c>
      <c r="E65" s="22" t="str">
        <f>IF(D65&lt;&gt;"",VLOOKUP($A65,西濃入庫用!$A:$M,5),"")</f>
        <v/>
      </c>
      <c r="F65" s="33" t="str">
        <f>VLOOKUP($A65,西濃入庫用!$A:$M,10)&amp;""</f>
        <v/>
      </c>
      <c r="G65" s="33" t="str">
        <f>VLOOKUP($A65,西濃入庫用!$A:$M,11)&amp;""</f>
        <v/>
      </c>
      <c r="H65" s="33" t="str">
        <f>VLOOKUP($A65,西濃入庫用!$A:$M,12)&amp;""</f>
        <v/>
      </c>
      <c r="J65" s="44" t="str">
        <f t="shared" si="6"/>
        <v/>
      </c>
      <c r="K65" s="33" t="str">
        <f t="shared" si="1"/>
        <v/>
      </c>
      <c r="L65" s="33" t="str">
        <f t="shared" si="2"/>
        <v/>
      </c>
      <c r="M65" s="33" t="str">
        <f t="shared" si="3"/>
        <v/>
      </c>
      <c r="N65" s="33" t="str">
        <f>IF($F65="J-Mups",VLOOKUP($B65,アルファベット!B:C,2,0),"")</f>
        <v/>
      </c>
      <c r="O65" s="33" t="str">
        <f t="shared" si="4"/>
        <v/>
      </c>
      <c r="P65" s="33" t="str">
        <f>IF($F65="J-Mups",VLOOKUP($A65,西濃入庫用!A:H,6,0),"")</f>
        <v/>
      </c>
      <c r="Q65" s="33" t="str">
        <f t="shared" si="7"/>
        <v/>
      </c>
      <c r="R65" s="21" t="str">
        <f>IF($F65="J-Mups",VLOOKUP($A65,西濃入庫用!A:I,9,0),"")</f>
        <v/>
      </c>
    </row>
    <row r="66" spans="1:18">
      <c r="A66" s="21">
        <v>65</v>
      </c>
      <c r="B66" s="34" t="str">
        <f>IF(D66&lt;&gt;"",VLOOKUP($A66,西濃入庫用!$A:$M,2),"")</f>
        <v/>
      </c>
      <c r="C66" s="21"/>
      <c r="D66" s="35" t="str">
        <f>VLOOKUP($A66,西濃入庫用!$A:$M,4)&amp;""</f>
        <v/>
      </c>
      <c r="E66" s="22" t="str">
        <f>IF(D66&lt;&gt;"",VLOOKUP($A66,西濃入庫用!$A:$M,5),"")</f>
        <v/>
      </c>
      <c r="F66" s="33" t="str">
        <f>VLOOKUP($A66,西濃入庫用!$A:$M,10)&amp;""</f>
        <v/>
      </c>
      <c r="G66" s="33" t="str">
        <f>VLOOKUP($A66,西濃入庫用!$A:$M,11)&amp;""</f>
        <v/>
      </c>
      <c r="H66" s="33" t="str">
        <f>VLOOKUP($A66,西濃入庫用!$A:$M,12)&amp;""</f>
        <v/>
      </c>
      <c r="J66" s="44" t="str">
        <f t="shared" ref="J66:J100" si="8">IF(F66="J-Mups",$B66,"")</f>
        <v/>
      </c>
      <c r="K66" s="33" t="str">
        <f t="shared" ref="K66:K100" si="9">IF($F66="J-Mups",$G66,"")</f>
        <v/>
      </c>
      <c r="L66" s="33" t="str">
        <f t="shared" ref="L66:L100" si="10">IF($F66="J-Mups",$H66,"")</f>
        <v/>
      </c>
      <c r="M66" s="33" t="str">
        <f t="shared" ref="M66:M100" si="11">IF($F66="J-Mups",1,"")</f>
        <v/>
      </c>
      <c r="N66" s="33" t="str">
        <f>IF($F66="J-Mups",VLOOKUP($B66,アルファベット!B:C,2,0),"")</f>
        <v/>
      </c>
      <c r="O66" s="33" t="str">
        <f t="shared" ref="O66:O100" si="12">IF($F66="J-Mups","-","")</f>
        <v/>
      </c>
      <c r="P66" s="33" t="str">
        <f>IF($F66="J-Mups",VLOOKUP($A66,西濃入庫用!A:H,6,0),"")</f>
        <v/>
      </c>
      <c r="Q66" s="33" t="str">
        <f t="shared" ref="Q66:Q100" si="13">IF($F66="J-Mups",IF(COUNTIF(P66,"*H*"),"H",IF(COUNTIF(P66,"*P*"),"P","B")),"")</f>
        <v/>
      </c>
      <c r="R66" s="21" t="str">
        <f>IF($F66="J-Mups",VLOOKUP($A66,西濃入庫用!A:I,9,0),"")</f>
        <v/>
      </c>
    </row>
    <row r="67" spans="1:18">
      <c r="A67" s="21">
        <v>66</v>
      </c>
      <c r="B67" s="34" t="str">
        <f>IF(D67&lt;&gt;"",VLOOKUP($A67,西濃入庫用!$A:$M,2),"")</f>
        <v/>
      </c>
      <c r="C67" s="21"/>
      <c r="D67" s="35" t="str">
        <f>VLOOKUP($A67,西濃入庫用!$A:$M,4)&amp;""</f>
        <v/>
      </c>
      <c r="E67" s="22" t="str">
        <f>IF(D67&lt;&gt;"",VLOOKUP($A67,西濃入庫用!$A:$M,5),"")</f>
        <v/>
      </c>
      <c r="F67" s="33" t="str">
        <f>VLOOKUP($A67,西濃入庫用!$A:$M,10)&amp;""</f>
        <v/>
      </c>
      <c r="G67" s="33" t="str">
        <f>VLOOKUP($A67,西濃入庫用!$A:$M,11)&amp;""</f>
        <v/>
      </c>
      <c r="H67" s="33" t="str">
        <f>VLOOKUP($A67,西濃入庫用!$A:$M,12)&amp;""</f>
        <v/>
      </c>
      <c r="J67" s="44" t="str">
        <f t="shared" si="8"/>
        <v/>
      </c>
      <c r="K67" s="33" t="str">
        <f t="shared" si="9"/>
        <v/>
      </c>
      <c r="L67" s="33" t="str">
        <f t="shared" si="10"/>
        <v/>
      </c>
      <c r="M67" s="33" t="str">
        <f t="shared" si="11"/>
        <v/>
      </c>
      <c r="N67" s="33" t="str">
        <f>IF($F67="J-Mups",VLOOKUP($B67,アルファベット!B:C,2,0),"")</f>
        <v/>
      </c>
      <c r="O67" s="33" t="str">
        <f t="shared" si="12"/>
        <v/>
      </c>
      <c r="P67" s="33" t="str">
        <f>IF($F67="J-Mups",VLOOKUP($A67,西濃入庫用!A:H,6,0),"")</f>
        <v/>
      </c>
      <c r="Q67" s="33" t="str">
        <f t="shared" si="13"/>
        <v/>
      </c>
      <c r="R67" s="21" t="str">
        <f>IF($F67="J-Mups",VLOOKUP($A67,西濃入庫用!A:I,9,0),"")</f>
        <v/>
      </c>
    </row>
    <row r="68" spans="1:18">
      <c r="A68" s="21">
        <v>67</v>
      </c>
      <c r="B68" s="34" t="str">
        <f>IF(D68&lt;&gt;"",VLOOKUP($A68,西濃入庫用!$A:$M,2),"")</f>
        <v/>
      </c>
      <c r="C68" s="21"/>
      <c r="D68" s="35" t="str">
        <f>VLOOKUP($A68,西濃入庫用!$A:$M,4)&amp;""</f>
        <v/>
      </c>
      <c r="E68" s="22" t="str">
        <f>IF(D68&lt;&gt;"",VLOOKUP($A68,西濃入庫用!$A:$M,5),"")</f>
        <v/>
      </c>
      <c r="F68" s="33" t="str">
        <f>VLOOKUP($A68,西濃入庫用!$A:$M,10)&amp;""</f>
        <v/>
      </c>
      <c r="G68" s="33" t="str">
        <f>VLOOKUP($A68,西濃入庫用!$A:$M,11)&amp;""</f>
        <v/>
      </c>
      <c r="H68" s="33" t="str">
        <f>VLOOKUP($A68,西濃入庫用!$A:$M,12)&amp;""</f>
        <v/>
      </c>
      <c r="J68" s="44" t="str">
        <f t="shared" si="8"/>
        <v/>
      </c>
      <c r="K68" s="33" t="str">
        <f t="shared" si="9"/>
        <v/>
      </c>
      <c r="L68" s="33" t="str">
        <f t="shared" si="10"/>
        <v/>
      </c>
      <c r="M68" s="33" t="str">
        <f t="shared" si="11"/>
        <v/>
      </c>
      <c r="N68" s="33" t="str">
        <f>IF($F68="J-Mups",VLOOKUP($B68,アルファベット!B:C,2,0),"")</f>
        <v/>
      </c>
      <c r="O68" s="33" t="str">
        <f t="shared" si="12"/>
        <v/>
      </c>
      <c r="P68" s="33" t="str">
        <f>IF($F68="J-Mups",VLOOKUP($A68,西濃入庫用!A:H,6,0),"")</f>
        <v/>
      </c>
      <c r="Q68" s="33" t="str">
        <f t="shared" si="13"/>
        <v/>
      </c>
      <c r="R68" s="21" t="str">
        <f>IF($F68="J-Mups",VLOOKUP($A68,西濃入庫用!A:I,9,0),"")</f>
        <v/>
      </c>
    </row>
    <row r="69" spans="1:18">
      <c r="A69" s="21">
        <v>68</v>
      </c>
      <c r="B69" s="34" t="str">
        <f>IF(D69&lt;&gt;"",VLOOKUP($A69,西濃入庫用!$A:$M,2),"")</f>
        <v/>
      </c>
      <c r="C69" s="21"/>
      <c r="D69" s="35" t="str">
        <f>VLOOKUP($A69,西濃入庫用!$A:$M,4)&amp;""</f>
        <v/>
      </c>
      <c r="E69" s="22" t="str">
        <f>IF(D69&lt;&gt;"",VLOOKUP($A69,西濃入庫用!$A:$M,5),"")</f>
        <v/>
      </c>
      <c r="F69" s="33" t="str">
        <f>VLOOKUP($A69,西濃入庫用!$A:$M,10)&amp;""</f>
        <v/>
      </c>
      <c r="G69" s="33" t="str">
        <f>VLOOKUP($A69,西濃入庫用!$A:$M,11)&amp;""</f>
        <v/>
      </c>
      <c r="H69" s="33" t="str">
        <f>VLOOKUP($A69,西濃入庫用!$A:$M,12)&amp;""</f>
        <v/>
      </c>
      <c r="J69" s="44" t="str">
        <f t="shared" si="8"/>
        <v/>
      </c>
      <c r="K69" s="33" t="str">
        <f t="shared" si="9"/>
        <v/>
      </c>
      <c r="L69" s="33" t="str">
        <f t="shared" si="10"/>
        <v/>
      </c>
      <c r="M69" s="33" t="str">
        <f t="shared" si="11"/>
        <v/>
      </c>
      <c r="N69" s="33" t="str">
        <f>IF($F69="J-Mups",VLOOKUP($B69,アルファベット!B:C,2,0),"")</f>
        <v/>
      </c>
      <c r="O69" s="33" t="str">
        <f t="shared" si="12"/>
        <v/>
      </c>
      <c r="P69" s="33" t="str">
        <f>IF($F69="J-Mups",VLOOKUP($A69,西濃入庫用!A:H,6,0),"")</f>
        <v/>
      </c>
      <c r="Q69" s="33" t="str">
        <f t="shared" si="13"/>
        <v/>
      </c>
      <c r="R69" s="21" t="str">
        <f>IF($F69="J-Mups",VLOOKUP($A69,西濃入庫用!A:I,9,0),"")</f>
        <v/>
      </c>
    </row>
    <row r="70" spans="1:18">
      <c r="A70" s="21">
        <v>69</v>
      </c>
      <c r="B70" s="34" t="str">
        <f>IF(D70&lt;&gt;"",VLOOKUP($A70,西濃入庫用!$A:$M,2),"")</f>
        <v/>
      </c>
      <c r="C70" s="21"/>
      <c r="D70" s="35" t="str">
        <f>VLOOKUP($A70,西濃入庫用!$A:$M,4)&amp;""</f>
        <v/>
      </c>
      <c r="E70" s="22" t="str">
        <f>IF(D70&lt;&gt;"",VLOOKUP($A70,西濃入庫用!$A:$M,5),"")</f>
        <v/>
      </c>
      <c r="F70" s="33" t="str">
        <f>VLOOKUP($A70,西濃入庫用!$A:$M,10)&amp;""</f>
        <v/>
      </c>
      <c r="G70" s="33" t="str">
        <f>VLOOKUP($A70,西濃入庫用!$A:$M,11)&amp;""</f>
        <v/>
      </c>
      <c r="H70" s="33" t="str">
        <f>VLOOKUP($A70,西濃入庫用!$A:$M,12)&amp;""</f>
        <v/>
      </c>
      <c r="J70" s="44" t="str">
        <f t="shared" si="8"/>
        <v/>
      </c>
      <c r="K70" s="33" t="str">
        <f t="shared" si="9"/>
        <v/>
      </c>
      <c r="L70" s="33" t="str">
        <f t="shared" si="10"/>
        <v/>
      </c>
      <c r="M70" s="33" t="str">
        <f t="shared" si="11"/>
        <v/>
      </c>
      <c r="N70" s="33" t="str">
        <f>IF($F70="J-Mups",VLOOKUP($B70,アルファベット!B:C,2,0),"")</f>
        <v/>
      </c>
      <c r="O70" s="33" t="str">
        <f t="shared" si="12"/>
        <v/>
      </c>
      <c r="P70" s="33" t="str">
        <f>IF($F70="J-Mups",VLOOKUP($A70,西濃入庫用!A:H,6,0),"")</f>
        <v/>
      </c>
      <c r="Q70" s="33" t="str">
        <f t="shared" si="13"/>
        <v/>
      </c>
      <c r="R70" s="21" t="str">
        <f>IF($F70="J-Mups",VLOOKUP($A70,西濃入庫用!A:I,9,0),"")</f>
        <v/>
      </c>
    </row>
    <row r="71" spans="1:18">
      <c r="A71" s="21">
        <v>70</v>
      </c>
      <c r="B71" s="34" t="str">
        <f>IF(D71&lt;&gt;"",VLOOKUP($A71,西濃入庫用!$A:$M,2),"")</f>
        <v/>
      </c>
      <c r="C71" s="21"/>
      <c r="D71" s="35" t="str">
        <f>VLOOKUP($A71,西濃入庫用!$A:$M,4)&amp;""</f>
        <v/>
      </c>
      <c r="E71" s="22" t="str">
        <f>IF(D71&lt;&gt;"",VLOOKUP($A71,西濃入庫用!$A:$M,5),"")</f>
        <v/>
      </c>
      <c r="F71" s="33" t="str">
        <f>VLOOKUP($A71,西濃入庫用!$A:$M,10)&amp;""</f>
        <v/>
      </c>
      <c r="G71" s="33" t="str">
        <f>VLOOKUP($A71,西濃入庫用!$A:$M,11)&amp;""</f>
        <v/>
      </c>
      <c r="H71" s="33" t="str">
        <f>VLOOKUP($A71,西濃入庫用!$A:$M,12)&amp;""</f>
        <v/>
      </c>
      <c r="J71" s="44" t="str">
        <f t="shared" si="8"/>
        <v/>
      </c>
      <c r="K71" s="33" t="str">
        <f t="shared" si="9"/>
        <v/>
      </c>
      <c r="L71" s="33" t="str">
        <f t="shared" si="10"/>
        <v/>
      </c>
      <c r="M71" s="33" t="str">
        <f t="shared" si="11"/>
        <v/>
      </c>
      <c r="N71" s="33" t="str">
        <f>IF($F71="J-Mups",VLOOKUP($B71,アルファベット!B:C,2,0),"")</f>
        <v/>
      </c>
      <c r="O71" s="33" t="str">
        <f t="shared" si="12"/>
        <v/>
      </c>
      <c r="P71" s="33" t="str">
        <f>IF($F71="J-Mups",VLOOKUP($A71,西濃入庫用!A:H,6,0),"")</f>
        <v/>
      </c>
      <c r="Q71" s="33" t="str">
        <f t="shared" si="13"/>
        <v/>
      </c>
      <c r="R71" s="21" t="str">
        <f>IF($F71="J-Mups",VLOOKUP($A71,西濃入庫用!A:I,9,0),"")</f>
        <v/>
      </c>
    </row>
    <row r="72" spans="1:18">
      <c r="A72" s="21">
        <v>71</v>
      </c>
      <c r="B72" s="34" t="str">
        <f>IF(D72&lt;&gt;"",VLOOKUP($A72,西濃入庫用!$A:$M,2),"")</f>
        <v/>
      </c>
      <c r="C72" s="21"/>
      <c r="D72" s="35" t="str">
        <f>VLOOKUP($A72,西濃入庫用!$A:$M,4)&amp;""</f>
        <v/>
      </c>
      <c r="E72" s="22" t="str">
        <f>IF(D72&lt;&gt;"",VLOOKUP($A72,西濃入庫用!$A:$M,5),"")</f>
        <v/>
      </c>
      <c r="F72" s="33" t="str">
        <f>VLOOKUP($A72,西濃入庫用!$A:$M,10)&amp;""</f>
        <v/>
      </c>
      <c r="G72" s="33" t="str">
        <f>VLOOKUP($A72,西濃入庫用!$A:$M,11)&amp;""</f>
        <v/>
      </c>
      <c r="H72" s="33" t="str">
        <f>VLOOKUP($A72,西濃入庫用!$A:$M,12)&amp;""</f>
        <v/>
      </c>
      <c r="J72" s="44" t="str">
        <f t="shared" si="8"/>
        <v/>
      </c>
      <c r="K72" s="33" t="str">
        <f t="shared" si="9"/>
        <v/>
      </c>
      <c r="L72" s="33" t="str">
        <f t="shared" si="10"/>
        <v/>
      </c>
      <c r="M72" s="33" t="str">
        <f t="shared" si="11"/>
        <v/>
      </c>
      <c r="N72" s="33" t="str">
        <f>IF($F72="J-Mups",VLOOKUP($B72,アルファベット!B:C,2,0),"")</f>
        <v/>
      </c>
      <c r="O72" s="33" t="str">
        <f t="shared" si="12"/>
        <v/>
      </c>
      <c r="P72" s="33" t="str">
        <f>IF($F72="J-Mups",VLOOKUP($A72,西濃入庫用!A:H,6,0),"")</f>
        <v/>
      </c>
      <c r="Q72" s="33" t="str">
        <f t="shared" si="13"/>
        <v/>
      </c>
      <c r="R72" s="21" t="str">
        <f>IF($F72="J-Mups",VLOOKUP($A72,西濃入庫用!A:I,9,0),"")</f>
        <v/>
      </c>
    </row>
    <row r="73" spans="1:18">
      <c r="A73" s="21">
        <v>72</v>
      </c>
      <c r="B73" s="34" t="str">
        <f>IF(D73&lt;&gt;"",VLOOKUP($A73,西濃入庫用!$A:$M,2),"")</f>
        <v/>
      </c>
      <c r="C73" s="21"/>
      <c r="D73" s="35" t="str">
        <f>VLOOKUP($A73,西濃入庫用!$A:$M,4)&amp;""</f>
        <v/>
      </c>
      <c r="E73" s="22" t="str">
        <f>IF(D73&lt;&gt;"",VLOOKUP($A73,西濃入庫用!$A:$M,5),"")</f>
        <v/>
      </c>
      <c r="F73" s="33" t="str">
        <f>VLOOKUP($A73,西濃入庫用!$A:$M,10)&amp;""</f>
        <v/>
      </c>
      <c r="G73" s="33" t="str">
        <f>VLOOKUP($A73,西濃入庫用!$A:$M,11)&amp;""</f>
        <v/>
      </c>
      <c r="H73" s="33" t="str">
        <f>VLOOKUP($A73,西濃入庫用!$A:$M,12)&amp;""</f>
        <v/>
      </c>
      <c r="J73" s="44" t="str">
        <f t="shared" si="8"/>
        <v/>
      </c>
      <c r="K73" s="33" t="str">
        <f t="shared" si="9"/>
        <v/>
      </c>
      <c r="L73" s="33" t="str">
        <f t="shared" si="10"/>
        <v/>
      </c>
      <c r="M73" s="33" t="str">
        <f t="shared" si="11"/>
        <v/>
      </c>
      <c r="N73" s="33" t="str">
        <f>IF($F73="J-Mups",VLOOKUP($B73,アルファベット!B:C,2,0),"")</f>
        <v/>
      </c>
      <c r="O73" s="33" t="str">
        <f t="shared" si="12"/>
        <v/>
      </c>
      <c r="P73" s="33" t="str">
        <f>IF($F73="J-Mups",VLOOKUP($A73,西濃入庫用!A:H,6,0),"")</f>
        <v/>
      </c>
      <c r="Q73" s="33" t="str">
        <f t="shared" si="13"/>
        <v/>
      </c>
      <c r="R73" s="21" t="str">
        <f>IF($F73="J-Mups",VLOOKUP($A73,西濃入庫用!A:I,9,0),"")</f>
        <v/>
      </c>
    </row>
    <row r="74" spans="1:18">
      <c r="A74" s="21">
        <v>73</v>
      </c>
      <c r="B74" s="34" t="str">
        <f>IF(D74&lt;&gt;"",VLOOKUP($A74,西濃入庫用!$A:$M,2),"")</f>
        <v/>
      </c>
      <c r="C74" s="21"/>
      <c r="D74" s="35" t="str">
        <f>VLOOKUP($A74,西濃入庫用!$A:$M,4)&amp;""</f>
        <v/>
      </c>
      <c r="E74" s="22" t="str">
        <f>IF(D74&lt;&gt;"",VLOOKUP($A74,西濃入庫用!$A:$M,5),"")</f>
        <v/>
      </c>
      <c r="F74" s="33" t="str">
        <f>VLOOKUP($A74,西濃入庫用!$A:$M,10)&amp;""</f>
        <v/>
      </c>
      <c r="G74" s="33" t="str">
        <f>VLOOKUP($A74,西濃入庫用!$A:$M,11)&amp;""</f>
        <v/>
      </c>
      <c r="H74" s="33" t="str">
        <f>VLOOKUP($A74,西濃入庫用!$A:$M,12)&amp;""</f>
        <v/>
      </c>
      <c r="J74" s="44" t="str">
        <f t="shared" si="8"/>
        <v/>
      </c>
      <c r="K74" s="33" t="str">
        <f t="shared" si="9"/>
        <v/>
      </c>
      <c r="L74" s="33" t="str">
        <f t="shared" si="10"/>
        <v/>
      </c>
      <c r="M74" s="33" t="str">
        <f t="shared" si="11"/>
        <v/>
      </c>
      <c r="N74" s="33" t="str">
        <f>IF($F74="J-Mups",VLOOKUP($B74,アルファベット!B:C,2,0),"")</f>
        <v/>
      </c>
      <c r="O74" s="33" t="str">
        <f t="shared" si="12"/>
        <v/>
      </c>
      <c r="P74" s="33" t="str">
        <f>IF($F74="J-Mups",VLOOKUP($A74,西濃入庫用!A:H,6,0),"")</f>
        <v/>
      </c>
      <c r="Q74" s="33" t="str">
        <f t="shared" si="13"/>
        <v/>
      </c>
      <c r="R74" s="21" t="str">
        <f>IF($F74="J-Mups",VLOOKUP($A74,西濃入庫用!A:I,9,0),"")</f>
        <v/>
      </c>
    </row>
    <row r="75" spans="1:18">
      <c r="A75" s="21">
        <v>74</v>
      </c>
      <c r="B75" s="34" t="str">
        <f>IF(D75&lt;&gt;"",VLOOKUP($A75,西濃入庫用!$A:$M,2),"")</f>
        <v/>
      </c>
      <c r="C75" s="21"/>
      <c r="D75" s="35" t="str">
        <f>VLOOKUP($A75,西濃入庫用!$A:$M,4)&amp;""</f>
        <v/>
      </c>
      <c r="E75" s="22" t="str">
        <f>IF(D75&lt;&gt;"",VLOOKUP($A75,西濃入庫用!$A:$M,5),"")</f>
        <v/>
      </c>
      <c r="F75" s="33" t="str">
        <f>VLOOKUP($A75,西濃入庫用!$A:$M,10)&amp;""</f>
        <v/>
      </c>
      <c r="G75" s="33" t="str">
        <f>VLOOKUP($A75,西濃入庫用!$A:$M,11)&amp;""</f>
        <v/>
      </c>
      <c r="H75" s="33" t="str">
        <f>VLOOKUP($A75,西濃入庫用!$A:$M,12)&amp;""</f>
        <v/>
      </c>
      <c r="J75" s="44" t="str">
        <f t="shared" si="8"/>
        <v/>
      </c>
      <c r="K75" s="33" t="str">
        <f t="shared" si="9"/>
        <v/>
      </c>
      <c r="L75" s="33" t="str">
        <f t="shared" si="10"/>
        <v/>
      </c>
      <c r="M75" s="33" t="str">
        <f t="shared" si="11"/>
        <v/>
      </c>
      <c r="N75" s="33" t="str">
        <f>IF($F75="J-Mups",VLOOKUP($B75,アルファベット!B:C,2,0),"")</f>
        <v/>
      </c>
      <c r="O75" s="33" t="str">
        <f t="shared" si="12"/>
        <v/>
      </c>
      <c r="P75" s="33" t="str">
        <f>IF($F75="J-Mups",VLOOKUP($A75,西濃入庫用!A:H,6,0),"")</f>
        <v/>
      </c>
      <c r="Q75" s="33" t="str">
        <f t="shared" si="13"/>
        <v/>
      </c>
      <c r="R75" s="21" t="str">
        <f>IF($F75="J-Mups",VLOOKUP($A75,西濃入庫用!A:I,9,0),"")</f>
        <v/>
      </c>
    </row>
    <row r="76" spans="1:18">
      <c r="A76" s="21">
        <v>75</v>
      </c>
      <c r="B76" s="34" t="str">
        <f>IF(D76&lt;&gt;"",VLOOKUP($A76,西濃入庫用!$A:$M,2),"")</f>
        <v/>
      </c>
      <c r="C76" s="21"/>
      <c r="D76" s="35" t="str">
        <f>VLOOKUP($A76,西濃入庫用!$A:$M,4)&amp;""</f>
        <v/>
      </c>
      <c r="E76" s="22" t="str">
        <f>IF(D76&lt;&gt;"",VLOOKUP($A76,西濃入庫用!$A:$M,5),"")</f>
        <v/>
      </c>
      <c r="F76" s="33" t="str">
        <f>VLOOKUP($A76,西濃入庫用!$A:$M,10)&amp;""</f>
        <v/>
      </c>
      <c r="G76" s="33" t="str">
        <f>VLOOKUP($A76,西濃入庫用!$A:$M,11)&amp;""</f>
        <v/>
      </c>
      <c r="H76" s="33" t="str">
        <f>VLOOKUP($A76,西濃入庫用!$A:$M,12)&amp;""</f>
        <v/>
      </c>
      <c r="J76" s="44" t="str">
        <f t="shared" si="8"/>
        <v/>
      </c>
      <c r="K76" s="33" t="str">
        <f t="shared" si="9"/>
        <v/>
      </c>
      <c r="L76" s="33" t="str">
        <f t="shared" si="10"/>
        <v/>
      </c>
      <c r="M76" s="33" t="str">
        <f t="shared" si="11"/>
        <v/>
      </c>
      <c r="N76" s="33" t="str">
        <f>IF($F76="J-Mups",VLOOKUP($B76,アルファベット!B:C,2,0),"")</f>
        <v/>
      </c>
      <c r="O76" s="33" t="str">
        <f t="shared" si="12"/>
        <v/>
      </c>
      <c r="P76" s="33" t="str">
        <f>IF($F76="J-Mups",VLOOKUP($A76,西濃入庫用!A:H,6,0),"")</f>
        <v/>
      </c>
      <c r="Q76" s="33" t="str">
        <f t="shared" si="13"/>
        <v/>
      </c>
      <c r="R76" s="21" t="str">
        <f>IF($F76="J-Mups",VLOOKUP($A76,西濃入庫用!A:I,9,0),"")</f>
        <v/>
      </c>
    </row>
    <row r="77" spans="1:18">
      <c r="A77" s="21">
        <v>76</v>
      </c>
      <c r="B77" s="34" t="str">
        <f>IF(D77&lt;&gt;"",VLOOKUP($A77,西濃入庫用!$A:$M,2),"")</f>
        <v/>
      </c>
      <c r="C77" s="21"/>
      <c r="D77" s="35" t="str">
        <f>VLOOKUP($A77,西濃入庫用!$A:$M,4)&amp;""</f>
        <v/>
      </c>
      <c r="E77" s="22" t="str">
        <f>IF(D77&lt;&gt;"",VLOOKUP($A77,西濃入庫用!$A:$M,5),"")</f>
        <v/>
      </c>
      <c r="F77" s="33" t="str">
        <f>VLOOKUP($A77,西濃入庫用!$A:$M,10)&amp;""</f>
        <v/>
      </c>
      <c r="G77" s="33" t="str">
        <f>VLOOKUP($A77,西濃入庫用!$A:$M,11)&amp;""</f>
        <v/>
      </c>
      <c r="H77" s="33" t="str">
        <f>VLOOKUP($A77,西濃入庫用!$A:$M,12)&amp;""</f>
        <v/>
      </c>
      <c r="J77" s="44" t="str">
        <f t="shared" si="8"/>
        <v/>
      </c>
      <c r="K77" s="33" t="str">
        <f t="shared" si="9"/>
        <v/>
      </c>
      <c r="L77" s="33" t="str">
        <f t="shared" si="10"/>
        <v/>
      </c>
      <c r="M77" s="33" t="str">
        <f t="shared" si="11"/>
        <v/>
      </c>
      <c r="N77" s="33" t="str">
        <f>IF($F77="J-Mups",VLOOKUP($B77,アルファベット!B:C,2,0),"")</f>
        <v/>
      </c>
      <c r="O77" s="33" t="str">
        <f t="shared" si="12"/>
        <v/>
      </c>
      <c r="P77" s="33" t="str">
        <f>IF($F77="J-Mups",VLOOKUP($A77,西濃入庫用!A:H,6,0),"")</f>
        <v/>
      </c>
      <c r="Q77" s="33" t="str">
        <f t="shared" si="13"/>
        <v/>
      </c>
      <c r="R77" s="21" t="str">
        <f>IF($F77="J-Mups",VLOOKUP($A77,西濃入庫用!A:I,9,0),"")</f>
        <v/>
      </c>
    </row>
    <row r="78" spans="1:18">
      <c r="A78" s="21">
        <v>77</v>
      </c>
      <c r="B78" s="34" t="str">
        <f>IF(D78&lt;&gt;"",VLOOKUP($A78,西濃入庫用!$A:$M,2),"")</f>
        <v/>
      </c>
      <c r="C78" s="21"/>
      <c r="D78" s="35" t="str">
        <f>VLOOKUP($A78,西濃入庫用!$A:$M,4)&amp;""</f>
        <v/>
      </c>
      <c r="E78" s="22" t="str">
        <f>IF(D78&lt;&gt;"",VLOOKUP($A78,西濃入庫用!$A:$M,5),"")</f>
        <v/>
      </c>
      <c r="F78" s="33" t="str">
        <f>VLOOKUP($A78,西濃入庫用!$A:$M,10)&amp;""</f>
        <v/>
      </c>
      <c r="G78" s="33" t="str">
        <f>VLOOKUP($A78,西濃入庫用!$A:$M,11)&amp;""</f>
        <v/>
      </c>
      <c r="H78" s="33" t="str">
        <f>VLOOKUP($A78,西濃入庫用!$A:$M,12)&amp;""</f>
        <v/>
      </c>
      <c r="J78" s="44" t="str">
        <f t="shared" si="8"/>
        <v/>
      </c>
      <c r="K78" s="33" t="str">
        <f t="shared" si="9"/>
        <v/>
      </c>
      <c r="L78" s="33" t="str">
        <f t="shared" si="10"/>
        <v/>
      </c>
      <c r="M78" s="33" t="str">
        <f t="shared" si="11"/>
        <v/>
      </c>
      <c r="N78" s="33" t="str">
        <f>IF($F78="J-Mups",VLOOKUP($B78,アルファベット!B:C,2,0),"")</f>
        <v/>
      </c>
      <c r="O78" s="33" t="str">
        <f t="shared" si="12"/>
        <v/>
      </c>
      <c r="P78" s="33" t="str">
        <f>IF($F78="J-Mups",VLOOKUP($A78,西濃入庫用!A:H,6,0),"")</f>
        <v/>
      </c>
      <c r="Q78" s="33" t="str">
        <f t="shared" si="13"/>
        <v/>
      </c>
      <c r="R78" s="21" t="str">
        <f>IF($F78="J-Mups",VLOOKUP($A78,西濃入庫用!A:I,9,0),"")</f>
        <v/>
      </c>
    </row>
    <row r="79" spans="1:18">
      <c r="A79" s="21">
        <v>78</v>
      </c>
      <c r="B79" s="34" t="str">
        <f>IF(D79&lt;&gt;"",VLOOKUP($A79,西濃入庫用!$A:$M,2),"")</f>
        <v/>
      </c>
      <c r="C79" s="21"/>
      <c r="D79" s="35" t="str">
        <f>VLOOKUP($A79,西濃入庫用!$A:$M,4)&amp;""</f>
        <v/>
      </c>
      <c r="E79" s="22" t="str">
        <f>IF(D79&lt;&gt;"",VLOOKUP($A79,西濃入庫用!$A:$M,5),"")</f>
        <v/>
      </c>
      <c r="F79" s="33" t="str">
        <f>VLOOKUP($A79,西濃入庫用!$A:$M,10)&amp;""</f>
        <v/>
      </c>
      <c r="G79" s="33" t="str">
        <f>VLOOKUP($A79,西濃入庫用!$A:$M,11)&amp;""</f>
        <v/>
      </c>
      <c r="H79" s="33" t="str">
        <f>VLOOKUP($A79,西濃入庫用!$A:$M,12)&amp;""</f>
        <v/>
      </c>
      <c r="J79" s="44" t="str">
        <f t="shared" si="8"/>
        <v/>
      </c>
      <c r="K79" s="33" t="str">
        <f t="shared" si="9"/>
        <v/>
      </c>
      <c r="L79" s="33" t="str">
        <f t="shared" si="10"/>
        <v/>
      </c>
      <c r="M79" s="33" t="str">
        <f t="shared" si="11"/>
        <v/>
      </c>
      <c r="N79" s="33" t="str">
        <f>IF($F79="J-Mups",VLOOKUP($B79,アルファベット!B:C,2,0),"")</f>
        <v/>
      </c>
      <c r="O79" s="33" t="str">
        <f t="shared" si="12"/>
        <v/>
      </c>
      <c r="P79" s="33" t="str">
        <f>IF($F79="J-Mups",VLOOKUP($A79,西濃入庫用!A:H,6,0),"")</f>
        <v/>
      </c>
      <c r="Q79" s="33" t="str">
        <f t="shared" si="13"/>
        <v/>
      </c>
      <c r="R79" s="21" t="str">
        <f>IF($F79="J-Mups",VLOOKUP($A79,西濃入庫用!A:I,9,0),"")</f>
        <v/>
      </c>
    </row>
    <row r="80" spans="1:18">
      <c r="A80" s="21">
        <v>79</v>
      </c>
      <c r="B80" s="34" t="str">
        <f>IF(D80&lt;&gt;"",VLOOKUP($A80,西濃入庫用!$A:$M,2),"")</f>
        <v/>
      </c>
      <c r="C80" s="21"/>
      <c r="D80" s="35" t="str">
        <f>VLOOKUP($A80,西濃入庫用!$A:$M,4)&amp;""</f>
        <v/>
      </c>
      <c r="E80" s="22" t="str">
        <f>IF(D80&lt;&gt;"",VLOOKUP($A80,西濃入庫用!$A:$M,5),"")</f>
        <v/>
      </c>
      <c r="F80" s="33" t="str">
        <f>VLOOKUP($A80,西濃入庫用!$A:$M,10)&amp;""</f>
        <v/>
      </c>
      <c r="G80" s="33" t="str">
        <f>VLOOKUP($A80,西濃入庫用!$A:$M,11)&amp;""</f>
        <v/>
      </c>
      <c r="H80" s="33" t="str">
        <f>VLOOKUP($A80,西濃入庫用!$A:$M,12)&amp;""</f>
        <v/>
      </c>
      <c r="J80" s="44" t="str">
        <f t="shared" si="8"/>
        <v/>
      </c>
      <c r="K80" s="33" t="str">
        <f t="shared" si="9"/>
        <v/>
      </c>
      <c r="L80" s="33" t="str">
        <f t="shared" si="10"/>
        <v/>
      </c>
      <c r="M80" s="33" t="str">
        <f t="shared" si="11"/>
        <v/>
      </c>
      <c r="N80" s="33" t="str">
        <f>IF($F80="J-Mups",VLOOKUP($B80,アルファベット!B:C,2,0),"")</f>
        <v/>
      </c>
      <c r="O80" s="33" t="str">
        <f t="shared" si="12"/>
        <v/>
      </c>
      <c r="P80" s="33" t="str">
        <f>IF($F80="J-Mups",VLOOKUP($A80,西濃入庫用!A:H,6,0),"")</f>
        <v/>
      </c>
      <c r="Q80" s="33" t="str">
        <f t="shared" si="13"/>
        <v/>
      </c>
      <c r="R80" s="21" t="str">
        <f>IF($F80="J-Mups",VLOOKUP($A80,西濃入庫用!A:I,9,0),"")</f>
        <v/>
      </c>
    </row>
    <row r="81" spans="1:18">
      <c r="A81" s="21">
        <v>80</v>
      </c>
      <c r="B81" s="34" t="str">
        <f>IF(D81&lt;&gt;"",VLOOKUP($A81,西濃入庫用!$A:$M,2),"")</f>
        <v/>
      </c>
      <c r="C81" s="21"/>
      <c r="D81" s="35" t="str">
        <f>VLOOKUP($A81,西濃入庫用!$A:$M,4)&amp;""</f>
        <v/>
      </c>
      <c r="E81" s="22" t="str">
        <f>IF(D81&lt;&gt;"",VLOOKUP($A81,西濃入庫用!$A:$M,5),"")</f>
        <v/>
      </c>
      <c r="F81" s="33" t="str">
        <f>VLOOKUP($A81,西濃入庫用!$A:$M,10)&amp;""</f>
        <v/>
      </c>
      <c r="G81" s="33" t="str">
        <f>VLOOKUP($A81,西濃入庫用!$A:$M,11)&amp;""</f>
        <v/>
      </c>
      <c r="H81" s="33" t="str">
        <f>VLOOKUP($A81,西濃入庫用!$A:$M,12)&amp;""</f>
        <v/>
      </c>
      <c r="J81" s="44" t="str">
        <f t="shared" si="8"/>
        <v/>
      </c>
      <c r="K81" s="33" t="str">
        <f t="shared" si="9"/>
        <v/>
      </c>
      <c r="L81" s="33" t="str">
        <f t="shared" si="10"/>
        <v/>
      </c>
      <c r="M81" s="33" t="str">
        <f t="shared" si="11"/>
        <v/>
      </c>
      <c r="N81" s="33" t="str">
        <f>IF($F81="J-Mups",VLOOKUP($B81,アルファベット!B:C,2,0),"")</f>
        <v/>
      </c>
      <c r="O81" s="33" t="str">
        <f t="shared" si="12"/>
        <v/>
      </c>
      <c r="P81" s="33" t="str">
        <f>IF($F81="J-Mups",VLOOKUP($A81,西濃入庫用!A:H,6,0),"")</f>
        <v/>
      </c>
      <c r="Q81" s="33" t="str">
        <f t="shared" si="13"/>
        <v/>
      </c>
      <c r="R81" s="21" t="str">
        <f>IF($F81="J-Mups",VLOOKUP($A81,西濃入庫用!A:I,9,0),"")</f>
        <v/>
      </c>
    </row>
    <row r="82" spans="1:18">
      <c r="A82" s="21">
        <v>81</v>
      </c>
      <c r="B82" s="34" t="str">
        <f>IF(D82&lt;&gt;"",VLOOKUP($A82,西濃入庫用!$A:$M,2),"")</f>
        <v/>
      </c>
      <c r="C82" s="21"/>
      <c r="D82" s="35" t="str">
        <f>VLOOKUP($A82,西濃入庫用!$A:$M,4)&amp;""</f>
        <v/>
      </c>
      <c r="E82" s="22" t="str">
        <f>IF(D82&lt;&gt;"",VLOOKUP($A82,西濃入庫用!$A:$M,5),"")</f>
        <v/>
      </c>
      <c r="F82" s="33" t="str">
        <f>VLOOKUP($A82,西濃入庫用!$A:$M,10)&amp;""</f>
        <v/>
      </c>
      <c r="G82" s="33" t="str">
        <f>VLOOKUP($A82,西濃入庫用!$A:$M,11)&amp;""</f>
        <v/>
      </c>
      <c r="H82" s="33" t="str">
        <f>VLOOKUP($A82,西濃入庫用!$A:$M,12)&amp;""</f>
        <v/>
      </c>
      <c r="J82" s="44" t="str">
        <f t="shared" si="8"/>
        <v/>
      </c>
      <c r="K82" s="33" t="str">
        <f t="shared" si="9"/>
        <v/>
      </c>
      <c r="L82" s="33" t="str">
        <f t="shared" si="10"/>
        <v/>
      </c>
      <c r="M82" s="33" t="str">
        <f t="shared" si="11"/>
        <v/>
      </c>
      <c r="N82" s="33" t="str">
        <f>IF($F82="J-Mups",VLOOKUP($B82,アルファベット!B:C,2,0),"")</f>
        <v/>
      </c>
      <c r="O82" s="33" t="str">
        <f t="shared" si="12"/>
        <v/>
      </c>
      <c r="P82" s="33" t="str">
        <f>IF($F82="J-Mups",VLOOKUP($A82,西濃入庫用!A:H,6,0),"")</f>
        <v/>
      </c>
      <c r="Q82" s="33" t="str">
        <f t="shared" si="13"/>
        <v/>
      </c>
      <c r="R82" s="21" t="str">
        <f>IF($F82="J-Mups",VLOOKUP($A82,西濃入庫用!A:I,9,0),"")</f>
        <v/>
      </c>
    </row>
    <row r="83" spans="1:18">
      <c r="A83" s="21">
        <v>82</v>
      </c>
      <c r="B83" s="34" t="str">
        <f>IF(D83&lt;&gt;"",VLOOKUP($A83,西濃入庫用!$A:$M,2),"")</f>
        <v/>
      </c>
      <c r="C83" s="21"/>
      <c r="D83" s="35" t="str">
        <f>VLOOKUP($A83,西濃入庫用!$A:$M,4)&amp;""</f>
        <v/>
      </c>
      <c r="E83" s="22" t="str">
        <f>IF(D83&lt;&gt;"",VLOOKUP($A83,西濃入庫用!$A:$M,5),"")</f>
        <v/>
      </c>
      <c r="F83" s="33" t="str">
        <f>VLOOKUP($A83,西濃入庫用!$A:$M,10)&amp;""</f>
        <v/>
      </c>
      <c r="G83" s="33" t="str">
        <f>VLOOKUP($A83,西濃入庫用!$A:$M,11)&amp;""</f>
        <v/>
      </c>
      <c r="H83" s="33" t="str">
        <f>VLOOKUP($A83,西濃入庫用!$A:$M,12)&amp;""</f>
        <v/>
      </c>
      <c r="J83" s="44" t="str">
        <f t="shared" si="8"/>
        <v/>
      </c>
      <c r="K83" s="33" t="str">
        <f t="shared" si="9"/>
        <v/>
      </c>
      <c r="L83" s="33" t="str">
        <f t="shared" si="10"/>
        <v/>
      </c>
      <c r="M83" s="33" t="str">
        <f t="shared" si="11"/>
        <v/>
      </c>
      <c r="N83" s="33" t="str">
        <f>IF($F83="J-Mups",VLOOKUP($B83,アルファベット!B:C,2,0),"")</f>
        <v/>
      </c>
      <c r="O83" s="33" t="str">
        <f t="shared" si="12"/>
        <v/>
      </c>
      <c r="P83" s="33" t="str">
        <f>IF($F83="J-Mups",VLOOKUP($A83,西濃入庫用!A:H,6,0),"")</f>
        <v/>
      </c>
      <c r="Q83" s="33" t="str">
        <f t="shared" si="13"/>
        <v/>
      </c>
      <c r="R83" s="21" t="str">
        <f>IF($F83="J-Mups",VLOOKUP($A83,西濃入庫用!A:I,9,0),"")</f>
        <v/>
      </c>
    </row>
    <row r="84" spans="1:18">
      <c r="A84" s="21">
        <v>83</v>
      </c>
      <c r="B84" s="34" t="str">
        <f>IF(D84&lt;&gt;"",VLOOKUP($A84,西濃入庫用!$A:$M,2),"")</f>
        <v/>
      </c>
      <c r="C84" s="21"/>
      <c r="D84" s="35" t="str">
        <f>VLOOKUP($A84,西濃入庫用!$A:$M,4)&amp;""</f>
        <v/>
      </c>
      <c r="E84" s="22" t="str">
        <f>IF(D84&lt;&gt;"",VLOOKUP($A84,西濃入庫用!$A:$M,5),"")</f>
        <v/>
      </c>
      <c r="F84" s="33" t="str">
        <f>VLOOKUP($A84,西濃入庫用!$A:$M,10)&amp;""</f>
        <v/>
      </c>
      <c r="G84" s="33" t="str">
        <f>VLOOKUP($A84,西濃入庫用!$A:$M,11)&amp;""</f>
        <v/>
      </c>
      <c r="H84" s="33" t="str">
        <f>VLOOKUP($A84,西濃入庫用!$A:$M,12)&amp;""</f>
        <v/>
      </c>
      <c r="J84" s="44" t="str">
        <f t="shared" si="8"/>
        <v/>
      </c>
      <c r="K84" s="33" t="str">
        <f t="shared" si="9"/>
        <v/>
      </c>
      <c r="L84" s="33" t="str">
        <f t="shared" si="10"/>
        <v/>
      </c>
      <c r="M84" s="33" t="str">
        <f t="shared" si="11"/>
        <v/>
      </c>
      <c r="N84" s="33" t="str">
        <f>IF($F84="J-Mups",VLOOKUP($B84,アルファベット!B:C,2,0),"")</f>
        <v/>
      </c>
      <c r="O84" s="33" t="str">
        <f t="shared" si="12"/>
        <v/>
      </c>
      <c r="P84" s="33" t="str">
        <f>IF($F84="J-Mups",VLOOKUP($A84,西濃入庫用!A:H,6,0),"")</f>
        <v/>
      </c>
      <c r="Q84" s="33" t="str">
        <f t="shared" si="13"/>
        <v/>
      </c>
      <c r="R84" s="21" t="str">
        <f>IF($F84="J-Mups",VLOOKUP($A84,西濃入庫用!A:I,9,0),"")</f>
        <v/>
      </c>
    </row>
    <row r="85" spans="1:18">
      <c r="A85" s="21">
        <v>84</v>
      </c>
      <c r="B85" s="34" t="str">
        <f>IF(D85&lt;&gt;"",VLOOKUP($A85,西濃入庫用!$A:$M,2),"")</f>
        <v/>
      </c>
      <c r="C85" s="21"/>
      <c r="D85" s="35" t="str">
        <f>VLOOKUP($A85,西濃入庫用!$A:$M,4)&amp;""</f>
        <v/>
      </c>
      <c r="E85" s="22" t="str">
        <f>IF(D85&lt;&gt;"",VLOOKUP($A85,西濃入庫用!$A:$M,5),"")</f>
        <v/>
      </c>
      <c r="F85" s="33" t="str">
        <f>VLOOKUP($A85,西濃入庫用!$A:$M,10)&amp;""</f>
        <v/>
      </c>
      <c r="G85" s="33" t="str">
        <f>VLOOKUP($A85,西濃入庫用!$A:$M,11)&amp;""</f>
        <v/>
      </c>
      <c r="H85" s="33" t="str">
        <f>VLOOKUP($A85,西濃入庫用!$A:$M,12)&amp;""</f>
        <v/>
      </c>
      <c r="J85" s="44" t="str">
        <f t="shared" si="8"/>
        <v/>
      </c>
      <c r="K85" s="33" t="str">
        <f t="shared" si="9"/>
        <v/>
      </c>
      <c r="L85" s="33" t="str">
        <f t="shared" si="10"/>
        <v/>
      </c>
      <c r="M85" s="33" t="str">
        <f t="shared" si="11"/>
        <v/>
      </c>
      <c r="N85" s="33" t="str">
        <f>IF($F85="J-Mups",VLOOKUP($B85,アルファベット!B:C,2,0),"")</f>
        <v/>
      </c>
      <c r="O85" s="33" t="str">
        <f t="shared" si="12"/>
        <v/>
      </c>
      <c r="P85" s="33" t="str">
        <f>IF($F85="J-Mups",VLOOKUP($A85,西濃入庫用!A:H,6,0),"")</f>
        <v/>
      </c>
      <c r="Q85" s="33" t="str">
        <f t="shared" si="13"/>
        <v/>
      </c>
      <c r="R85" s="21" t="str">
        <f>IF($F85="J-Mups",VLOOKUP($A85,西濃入庫用!A:I,9,0),"")</f>
        <v/>
      </c>
    </row>
    <row r="86" spans="1:18">
      <c r="A86" s="21">
        <v>85</v>
      </c>
      <c r="B86" s="34" t="str">
        <f>IF(D86&lt;&gt;"",VLOOKUP($A86,西濃入庫用!$A:$M,2),"")</f>
        <v/>
      </c>
      <c r="C86" s="21"/>
      <c r="D86" s="35" t="str">
        <f>VLOOKUP($A86,西濃入庫用!$A:$M,4)&amp;""</f>
        <v/>
      </c>
      <c r="E86" s="22" t="str">
        <f>IF(D86&lt;&gt;"",VLOOKUP($A86,西濃入庫用!$A:$M,5),"")</f>
        <v/>
      </c>
      <c r="F86" s="33" t="str">
        <f>VLOOKUP($A86,西濃入庫用!$A:$M,10)&amp;""</f>
        <v/>
      </c>
      <c r="G86" s="33" t="str">
        <f>VLOOKUP($A86,西濃入庫用!$A:$M,11)&amp;""</f>
        <v/>
      </c>
      <c r="H86" s="33" t="str">
        <f>VLOOKUP($A86,西濃入庫用!$A:$M,12)&amp;""</f>
        <v/>
      </c>
      <c r="J86" s="44" t="str">
        <f t="shared" si="8"/>
        <v/>
      </c>
      <c r="K86" s="33" t="str">
        <f t="shared" si="9"/>
        <v/>
      </c>
      <c r="L86" s="33" t="str">
        <f t="shared" si="10"/>
        <v/>
      </c>
      <c r="M86" s="33" t="str">
        <f t="shared" si="11"/>
        <v/>
      </c>
      <c r="N86" s="33" t="str">
        <f>IF($F86="J-Mups",VLOOKUP($B86,アルファベット!B:C,2,0),"")</f>
        <v/>
      </c>
      <c r="O86" s="33" t="str">
        <f t="shared" si="12"/>
        <v/>
      </c>
      <c r="P86" s="33" t="str">
        <f>IF($F86="J-Mups",VLOOKUP($A86,西濃入庫用!A:H,6,0),"")</f>
        <v/>
      </c>
      <c r="Q86" s="33" t="str">
        <f t="shared" si="13"/>
        <v/>
      </c>
      <c r="R86" s="21" t="str">
        <f>IF($F86="J-Mups",VLOOKUP($A86,西濃入庫用!A:I,9,0),"")</f>
        <v/>
      </c>
    </row>
    <row r="87" spans="1:18">
      <c r="A87" s="21">
        <v>86</v>
      </c>
      <c r="B87" s="34" t="str">
        <f>IF(D87&lt;&gt;"",VLOOKUP($A87,西濃入庫用!$A:$M,2),"")</f>
        <v/>
      </c>
      <c r="C87" s="21"/>
      <c r="D87" s="35" t="str">
        <f>VLOOKUP($A87,西濃入庫用!$A:$M,4)&amp;""</f>
        <v/>
      </c>
      <c r="E87" s="22" t="str">
        <f>IF(D87&lt;&gt;"",VLOOKUP($A87,西濃入庫用!$A:$M,5),"")</f>
        <v/>
      </c>
      <c r="F87" s="33" t="str">
        <f>VLOOKUP($A87,西濃入庫用!$A:$M,10)&amp;""</f>
        <v/>
      </c>
      <c r="G87" s="33" t="str">
        <f>VLOOKUP($A87,西濃入庫用!$A:$M,11)&amp;""</f>
        <v/>
      </c>
      <c r="H87" s="33" t="str">
        <f>VLOOKUP($A87,西濃入庫用!$A:$M,12)&amp;""</f>
        <v/>
      </c>
      <c r="J87" s="44" t="str">
        <f t="shared" si="8"/>
        <v/>
      </c>
      <c r="K87" s="33" t="str">
        <f t="shared" si="9"/>
        <v/>
      </c>
      <c r="L87" s="33" t="str">
        <f t="shared" si="10"/>
        <v/>
      </c>
      <c r="M87" s="33" t="str">
        <f t="shared" si="11"/>
        <v/>
      </c>
      <c r="N87" s="33" t="str">
        <f>IF($F87="J-Mups",VLOOKUP($B87,アルファベット!B:C,2,0),"")</f>
        <v/>
      </c>
      <c r="O87" s="33" t="str">
        <f t="shared" si="12"/>
        <v/>
      </c>
      <c r="P87" s="33" t="str">
        <f>IF($F87="J-Mups",VLOOKUP($A87,西濃入庫用!A:H,6,0),"")</f>
        <v/>
      </c>
      <c r="Q87" s="33" t="str">
        <f t="shared" si="13"/>
        <v/>
      </c>
      <c r="R87" s="21" t="str">
        <f>IF($F87="J-Mups",VLOOKUP($A87,西濃入庫用!A:I,9,0),"")</f>
        <v/>
      </c>
    </row>
    <row r="88" spans="1:18">
      <c r="A88" s="21">
        <v>87</v>
      </c>
      <c r="B88" s="34" t="str">
        <f>IF(D88&lt;&gt;"",VLOOKUP($A88,西濃入庫用!$A:$M,2),"")</f>
        <v/>
      </c>
      <c r="C88" s="21"/>
      <c r="D88" s="35" t="str">
        <f>VLOOKUP($A88,西濃入庫用!$A:$M,4)&amp;""</f>
        <v/>
      </c>
      <c r="E88" s="22" t="str">
        <f>IF(D88&lt;&gt;"",VLOOKUP($A88,西濃入庫用!$A:$M,5),"")</f>
        <v/>
      </c>
      <c r="F88" s="33" t="str">
        <f>VLOOKUP($A88,西濃入庫用!$A:$M,10)&amp;""</f>
        <v/>
      </c>
      <c r="G88" s="33" t="str">
        <f>VLOOKUP($A88,西濃入庫用!$A:$M,11)&amp;""</f>
        <v/>
      </c>
      <c r="H88" s="33" t="str">
        <f>VLOOKUP($A88,西濃入庫用!$A:$M,12)&amp;""</f>
        <v/>
      </c>
      <c r="J88" s="44" t="str">
        <f t="shared" si="8"/>
        <v/>
      </c>
      <c r="K88" s="33" t="str">
        <f t="shared" si="9"/>
        <v/>
      </c>
      <c r="L88" s="33" t="str">
        <f t="shared" si="10"/>
        <v/>
      </c>
      <c r="M88" s="33" t="str">
        <f t="shared" si="11"/>
        <v/>
      </c>
      <c r="N88" s="33" t="str">
        <f>IF($F88="J-Mups",VLOOKUP($B88,アルファベット!B:C,2,0),"")</f>
        <v/>
      </c>
      <c r="O88" s="33" t="str">
        <f t="shared" si="12"/>
        <v/>
      </c>
      <c r="P88" s="33" t="str">
        <f>IF($F88="J-Mups",VLOOKUP($A88,西濃入庫用!A:H,6,0),"")</f>
        <v/>
      </c>
      <c r="Q88" s="33" t="str">
        <f t="shared" si="13"/>
        <v/>
      </c>
      <c r="R88" s="21" t="str">
        <f>IF($F88="J-Mups",VLOOKUP($A88,西濃入庫用!A:I,9,0),"")</f>
        <v/>
      </c>
    </row>
    <row r="89" spans="1:18">
      <c r="A89" s="21">
        <v>88</v>
      </c>
      <c r="B89" s="34" t="str">
        <f>IF(D89&lt;&gt;"",VLOOKUP($A89,西濃入庫用!$A:$M,2),"")</f>
        <v/>
      </c>
      <c r="C89" s="21"/>
      <c r="D89" s="35" t="str">
        <f>VLOOKUP($A89,西濃入庫用!$A:$M,4)&amp;""</f>
        <v/>
      </c>
      <c r="E89" s="22" t="str">
        <f>IF(D89&lt;&gt;"",VLOOKUP($A89,西濃入庫用!$A:$M,5),"")</f>
        <v/>
      </c>
      <c r="F89" s="33" t="str">
        <f>VLOOKUP($A89,西濃入庫用!$A:$M,10)&amp;""</f>
        <v/>
      </c>
      <c r="G89" s="33" t="str">
        <f>VLOOKUP($A89,西濃入庫用!$A:$M,11)&amp;""</f>
        <v/>
      </c>
      <c r="H89" s="33" t="str">
        <f>VLOOKUP($A89,西濃入庫用!$A:$M,12)&amp;""</f>
        <v/>
      </c>
      <c r="J89" s="44" t="str">
        <f t="shared" si="8"/>
        <v/>
      </c>
      <c r="K89" s="33" t="str">
        <f t="shared" si="9"/>
        <v/>
      </c>
      <c r="L89" s="33" t="str">
        <f t="shared" si="10"/>
        <v/>
      </c>
      <c r="M89" s="33" t="str">
        <f t="shared" si="11"/>
        <v/>
      </c>
      <c r="N89" s="33" t="str">
        <f>IF($F89="J-Mups",VLOOKUP($B89,アルファベット!B:C,2,0),"")</f>
        <v/>
      </c>
      <c r="O89" s="33" t="str">
        <f t="shared" si="12"/>
        <v/>
      </c>
      <c r="P89" s="33" t="str">
        <f>IF($F89="J-Mups",VLOOKUP($A89,西濃入庫用!A:H,6,0),"")</f>
        <v/>
      </c>
      <c r="Q89" s="33" t="str">
        <f t="shared" si="13"/>
        <v/>
      </c>
      <c r="R89" s="21" t="str">
        <f>IF($F89="J-Mups",VLOOKUP($A89,西濃入庫用!A:I,9,0),"")</f>
        <v/>
      </c>
    </row>
    <row r="90" spans="1:18">
      <c r="A90" s="21">
        <v>89</v>
      </c>
      <c r="B90" s="34" t="str">
        <f>IF(D90&lt;&gt;"",VLOOKUP($A90,西濃入庫用!$A:$M,2),"")</f>
        <v/>
      </c>
      <c r="C90" s="21"/>
      <c r="D90" s="35" t="str">
        <f>VLOOKUP($A90,西濃入庫用!$A:$M,4)&amp;""</f>
        <v/>
      </c>
      <c r="E90" s="22" t="str">
        <f>IF(D90&lt;&gt;"",VLOOKUP($A90,西濃入庫用!$A:$M,5),"")</f>
        <v/>
      </c>
      <c r="F90" s="33" t="str">
        <f>VLOOKUP($A90,西濃入庫用!$A:$M,10)&amp;""</f>
        <v/>
      </c>
      <c r="G90" s="33" t="str">
        <f>VLOOKUP($A90,西濃入庫用!$A:$M,11)&amp;""</f>
        <v/>
      </c>
      <c r="H90" s="33" t="str">
        <f>VLOOKUP($A90,西濃入庫用!$A:$M,12)&amp;""</f>
        <v/>
      </c>
      <c r="J90" s="44" t="str">
        <f t="shared" si="8"/>
        <v/>
      </c>
      <c r="K90" s="33" t="str">
        <f t="shared" si="9"/>
        <v/>
      </c>
      <c r="L90" s="33" t="str">
        <f t="shared" si="10"/>
        <v/>
      </c>
      <c r="M90" s="33" t="str">
        <f t="shared" si="11"/>
        <v/>
      </c>
      <c r="N90" s="33" t="str">
        <f>IF($F90="J-Mups",VLOOKUP($B90,アルファベット!B:C,2,0),"")</f>
        <v/>
      </c>
      <c r="O90" s="33" t="str">
        <f t="shared" si="12"/>
        <v/>
      </c>
      <c r="P90" s="33" t="str">
        <f>IF($F90="J-Mups",VLOOKUP($A90,西濃入庫用!A:H,6,0),"")</f>
        <v/>
      </c>
      <c r="Q90" s="33" t="str">
        <f t="shared" si="13"/>
        <v/>
      </c>
      <c r="R90" s="21" t="str">
        <f>IF($F90="J-Mups",VLOOKUP($A90,西濃入庫用!A:I,9,0),"")</f>
        <v/>
      </c>
    </row>
    <row r="91" spans="1:18">
      <c r="A91" s="21">
        <v>90</v>
      </c>
      <c r="B91" s="34" t="str">
        <f>IF(D91&lt;&gt;"",VLOOKUP($A91,西濃入庫用!$A:$M,2),"")</f>
        <v/>
      </c>
      <c r="C91" s="21"/>
      <c r="D91" s="35" t="str">
        <f>VLOOKUP($A91,西濃入庫用!$A:$M,4)&amp;""</f>
        <v/>
      </c>
      <c r="E91" s="22" t="str">
        <f>IF(D91&lt;&gt;"",VLOOKUP($A91,西濃入庫用!$A:$M,5),"")</f>
        <v/>
      </c>
      <c r="F91" s="33" t="str">
        <f>VLOOKUP($A91,西濃入庫用!$A:$M,10)&amp;""</f>
        <v/>
      </c>
      <c r="G91" s="33" t="str">
        <f>VLOOKUP($A91,西濃入庫用!$A:$M,11)&amp;""</f>
        <v/>
      </c>
      <c r="H91" s="33" t="str">
        <f>VLOOKUP($A91,西濃入庫用!$A:$M,12)&amp;""</f>
        <v/>
      </c>
      <c r="J91" s="44" t="str">
        <f t="shared" si="8"/>
        <v/>
      </c>
      <c r="K91" s="33" t="str">
        <f t="shared" si="9"/>
        <v/>
      </c>
      <c r="L91" s="33" t="str">
        <f t="shared" si="10"/>
        <v/>
      </c>
      <c r="M91" s="33" t="str">
        <f t="shared" si="11"/>
        <v/>
      </c>
      <c r="N91" s="33" t="str">
        <f>IF($F91="J-Mups",VLOOKUP($B91,アルファベット!B:C,2,0),"")</f>
        <v/>
      </c>
      <c r="O91" s="33" t="str">
        <f t="shared" si="12"/>
        <v/>
      </c>
      <c r="P91" s="33" t="str">
        <f>IF($F91="J-Mups",VLOOKUP($A91,西濃入庫用!A:H,6,0),"")</f>
        <v/>
      </c>
      <c r="Q91" s="33" t="str">
        <f t="shared" si="13"/>
        <v/>
      </c>
      <c r="R91" s="21" t="str">
        <f>IF($F91="J-Mups",VLOOKUP($A91,西濃入庫用!A:I,9,0),"")</f>
        <v/>
      </c>
    </row>
    <row r="92" spans="1:18">
      <c r="A92" s="21">
        <v>91</v>
      </c>
      <c r="B92" s="34" t="str">
        <f>IF(D92&lt;&gt;"",VLOOKUP($A92,西濃入庫用!$A:$M,2),"")</f>
        <v/>
      </c>
      <c r="C92" s="21"/>
      <c r="D92" s="35" t="str">
        <f>VLOOKUP($A92,西濃入庫用!$A:$M,4)&amp;""</f>
        <v/>
      </c>
      <c r="E92" s="22" t="str">
        <f>IF(D92&lt;&gt;"",VLOOKUP($A92,西濃入庫用!$A:$M,5),"")</f>
        <v/>
      </c>
      <c r="F92" s="33" t="str">
        <f>VLOOKUP($A92,西濃入庫用!$A:$M,10)&amp;""</f>
        <v/>
      </c>
      <c r="G92" s="33" t="str">
        <f>VLOOKUP($A92,西濃入庫用!$A:$M,11)&amp;""</f>
        <v/>
      </c>
      <c r="H92" s="33" t="str">
        <f>VLOOKUP($A92,西濃入庫用!$A:$M,12)&amp;""</f>
        <v/>
      </c>
      <c r="J92" s="44" t="str">
        <f t="shared" si="8"/>
        <v/>
      </c>
      <c r="K92" s="33" t="str">
        <f t="shared" si="9"/>
        <v/>
      </c>
      <c r="L92" s="33" t="str">
        <f t="shared" si="10"/>
        <v/>
      </c>
      <c r="M92" s="33" t="str">
        <f t="shared" si="11"/>
        <v/>
      </c>
      <c r="N92" s="33" t="str">
        <f>IF($F92="J-Mups",VLOOKUP($B92,アルファベット!B:C,2,0),"")</f>
        <v/>
      </c>
      <c r="O92" s="33" t="str">
        <f t="shared" si="12"/>
        <v/>
      </c>
      <c r="P92" s="33" t="str">
        <f>IF($F92="J-Mups",VLOOKUP($A92,西濃入庫用!A:H,6,0),"")</f>
        <v/>
      </c>
      <c r="Q92" s="33" t="str">
        <f t="shared" si="13"/>
        <v/>
      </c>
      <c r="R92" s="21" t="str">
        <f>IF($F92="J-Mups",VLOOKUP($A92,西濃入庫用!A:I,9,0),"")</f>
        <v/>
      </c>
    </row>
    <row r="93" spans="1:18">
      <c r="A93" s="21">
        <v>92</v>
      </c>
      <c r="B93" s="34" t="str">
        <f>IF(D93&lt;&gt;"",VLOOKUP($A93,西濃入庫用!$A:$M,2),"")</f>
        <v/>
      </c>
      <c r="C93" s="21"/>
      <c r="D93" s="35" t="str">
        <f>VLOOKUP($A93,西濃入庫用!$A:$M,4)&amp;""</f>
        <v/>
      </c>
      <c r="E93" s="22" t="str">
        <f>IF(D93&lt;&gt;"",VLOOKUP($A93,西濃入庫用!$A:$M,5),"")</f>
        <v/>
      </c>
      <c r="F93" s="33" t="str">
        <f>VLOOKUP($A93,西濃入庫用!$A:$M,10)&amp;""</f>
        <v/>
      </c>
      <c r="G93" s="33" t="str">
        <f>VLOOKUP($A93,西濃入庫用!$A:$M,11)&amp;""</f>
        <v/>
      </c>
      <c r="H93" s="33" t="str">
        <f>VLOOKUP($A93,西濃入庫用!$A:$M,12)&amp;""</f>
        <v/>
      </c>
      <c r="J93" s="44" t="str">
        <f t="shared" si="8"/>
        <v/>
      </c>
      <c r="K93" s="33" t="str">
        <f t="shared" si="9"/>
        <v/>
      </c>
      <c r="L93" s="33" t="str">
        <f t="shared" si="10"/>
        <v/>
      </c>
      <c r="M93" s="33" t="str">
        <f t="shared" si="11"/>
        <v/>
      </c>
      <c r="N93" s="33" t="str">
        <f>IF($F93="J-Mups",VLOOKUP($B93,アルファベット!B:C,2,0),"")</f>
        <v/>
      </c>
      <c r="O93" s="33" t="str">
        <f t="shared" si="12"/>
        <v/>
      </c>
      <c r="P93" s="33" t="str">
        <f>IF($F93="J-Mups",VLOOKUP($A93,西濃入庫用!A:H,6,0),"")</f>
        <v/>
      </c>
      <c r="Q93" s="33" t="str">
        <f t="shared" si="13"/>
        <v/>
      </c>
      <c r="R93" s="21" t="str">
        <f>IF($F93="J-Mups",VLOOKUP($A93,西濃入庫用!A:I,9,0),"")</f>
        <v/>
      </c>
    </row>
    <row r="94" spans="1:18">
      <c r="A94" s="21">
        <v>93</v>
      </c>
      <c r="B94" s="34" t="str">
        <f>IF(D94&lt;&gt;"",VLOOKUP($A94,西濃入庫用!$A:$M,2),"")</f>
        <v/>
      </c>
      <c r="C94" s="21"/>
      <c r="D94" s="35" t="str">
        <f>VLOOKUP($A94,西濃入庫用!$A:$M,4)&amp;""</f>
        <v/>
      </c>
      <c r="E94" s="22" t="str">
        <f>IF(D94&lt;&gt;"",VLOOKUP($A94,西濃入庫用!$A:$M,5),"")</f>
        <v/>
      </c>
      <c r="F94" s="33" t="str">
        <f>VLOOKUP($A94,西濃入庫用!$A:$M,10)&amp;""</f>
        <v/>
      </c>
      <c r="G94" s="33" t="str">
        <f>VLOOKUP($A94,西濃入庫用!$A:$M,11)&amp;""</f>
        <v/>
      </c>
      <c r="H94" s="33" t="str">
        <f>VLOOKUP($A94,西濃入庫用!$A:$M,12)&amp;""</f>
        <v/>
      </c>
      <c r="J94" s="44" t="str">
        <f t="shared" si="8"/>
        <v/>
      </c>
      <c r="K94" s="33" t="str">
        <f t="shared" si="9"/>
        <v/>
      </c>
      <c r="L94" s="33" t="str">
        <f t="shared" si="10"/>
        <v/>
      </c>
      <c r="M94" s="33" t="str">
        <f t="shared" si="11"/>
        <v/>
      </c>
      <c r="N94" s="33" t="str">
        <f>IF($F94="J-Mups",VLOOKUP($B94,アルファベット!B:C,2,0),"")</f>
        <v/>
      </c>
      <c r="O94" s="33" t="str">
        <f t="shared" si="12"/>
        <v/>
      </c>
      <c r="P94" s="33" t="str">
        <f>IF($F94="J-Mups",VLOOKUP($A94,西濃入庫用!A:H,6,0),"")</f>
        <v/>
      </c>
      <c r="Q94" s="33" t="str">
        <f t="shared" si="13"/>
        <v/>
      </c>
      <c r="R94" s="21" t="str">
        <f>IF($F94="J-Mups",VLOOKUP($A94,西濃入庫用!A:I,9,0),"")</f>
        <v/>
      </c>
    </row>
    <row r="95" spans="1:18">
      <c r="A95" s="21">
        <v>94</v>
      </c>
      <c r="B95" s="34" t="str">
        <f>IF(D95&lt;&gt;"",VLOOKUP($A95,西濃入庫用!$A:$M,2),"")</f>
        <v/>
      </c>
      <c r="C95" s="21"/>
      <c r="D95" s="35" t="str">
        <f>VLOOKUP($A95,西濃入庫用!$A:$M,4)&amp;""</f>
        <v/>
      </c>
      <c r="E95" s="22" t="str">
        <f>IF(D95&lt;&gt;"",VLOOKUP($A95,西濃入庫用!$A:$M,5),"")</f>
        <v/>
      </c>
      <c r="F95" s="33" t="str">
        <f>VLOOKUP($A95,西濃入庫用!$A:$M,10)&amp;""</f>
        <v/>
      </c>
      <c r="G95" s="33" t="str">
        <f>VLOOKUP($A95,西濃入庫用!$A:$M,11)&amp;""</f>
        <v/>
      </c>
      <c r="H95" s="33" t="str">
        <f>VLOOKUP($A95,西濃入庫用!$A:$M,12)&amp;""</f>
        <v/>
      </c>
      <c r="J95" s="44" t="str">
        <f t="shared" si="8"/>
        <v/>
      </c>
      <c r="K95" s="33" t="str">
        <f t="shared" si="9"/>
        <v/>
      </c>
      <c r="L95" s="33" t="str">
        <f t="shared" si="10"/>
        <v/>
      </c>
      <c r="M95" s="33" t="str">
        <f t="shared" si="11"/>
        <v/>
      </c>
      <c r="N95" s="33" t="str">
        <f>IF($F95="J-Mups",VLOOKUP($B95,アルファベット!B:C,2,0),"")</f>
        <v/>
      </c>
      <c r="O95" s="33" t="str">
        <f t="shared" si="12"/>
        <v/>
      </c>
      <c r="P95" s="33" t="str">
        <f>IF($F95="J-Mups",VLOOKUP($A95,西濃入庫用!A:H,6,0),"")</f>
        <v/>
      </c>
      <c r="Q95" s="33" t="str">
        <f t="shared" si="13"/>
        <v/>
      </c>
      <c r="R95" s="21" t="str">
        <f>IF($F95="J-Mups",VLOOKUP($A95,西濃入庫用!A:I,9,0),"")</f>
        <v/>
      </c>
    </row>
    <row r="96" spans="1:18">
      <c r="A96" s="21">
        <v>95</v>
      </c>
      <c r="B96" s="34" t="str">
        <f>IF(D96&lt;&gt;"",VLOOKUP($A96,西濃入庫用!$A:$M,2),"")</f>
        <v/>
      </c>
      <c r="C96" s="21"/>
      <c r="D96" s="35" t="str">
        <f>VLOOKUP($A96,西濃入庫用!$A:$M,4)&amp;""</f>
        <v/>
      </c>
      <c r="E96" s="22" t="str">
        <f>IF(D96&lt;&gt;"",VLOOKUP($A96,西濃入庫用!$A:$M,5),"")</f>
        <v/>
      </c>
      <c r="F96" s="33" t="str">
        <f>VLOOKUP($A96,西濃入庫用!$A:$M,10)&amp;""</f>
        <v/>
      </c>
      <c r="G96" s="33" t="str">
        <f>VLOOKUP($A96,西濃入庫用!$A:$M,11)&amp;""</f>
        <v/>
      </c>
      <c r="H96" s="33" t="str">
        <f>VLOOKUP($A96,西濃入庫用!$A:$M,12)&amp;""</f>
        <v/>
      </c>
      <c r="J96" s="44" t="str">
        <f t="shared" si="8"/>
        <v/>
      </c>
      <c r="K96" s="33" t="str">
        <f t="shared" si="9"/>
        <v/>
      </c>
      <c r="L96" s="33" t="str">
        <f t="shared" si="10"/>
        <v/>
      </c>
      <c r="M96" s="33" t="str">
        <f t="shared" si="11"/>
        <v/>
      </c>
      <c r="N96" s="33" t="str">
        <f>IF($F96="J-Mups",VLOOKUP($B96,アルファベット!B:C,2,0),"")</f>
        <v/>
      </c>
      <c r="O96" s="33" t="str">
        <f t="shared" si="12"/>
        <v/>
      </c>
      <c r="P96" s="33" t="str">
        <f>IF($F96="J-Mups",VLOOKUP($A96,西濃入庫用!A:H,6,0),"")</f>
        <v/>
      </c>
      <c r="Q96" s="33" t="str">
        <f t="shared" si="13"/>
        <v/>
      </c>
      <c r="R96" s="21" t="str">
        <f>IF($F96="J-Mups",VLOOKUP($A96,西濃入庫用!A:I,9,0),"")</f>
        <v/>
      </c>
    </row>
    <row r="97" spans="1:18">
      <c r="A97" s="21">
        <v>96</v>
      </c>
      <c r="B97" s="34" t="str">
        <f>IF(D97&lt;&gt;"",VLOOKUP($A97,西濃入庫用!$A:$M,2),"")</f>
        <v/>
      </c>
      <c r="C97" s="21"/>
      <c r="D97" s="35" t="str">
        <f>VLOOKUP($A97,西濃入庫用!$A:$M,4)&amp;""</f>
        <v/>
      </c>
      <c r="E97" s="22" t="str">
        <f>IF(D97&lt;&gt;"",VLOOKUP($A97,西濃入庫用!$A:$M,5),"")</f>
        <v/>
      </c>
      <c r="F97" s="33" t="str">
        <f>VLOOKUP($A97,西濃入庫用!$A:$M,10)&amp;""</f>
        <v/>
      </c>
      <c r="G97" s="33" t="str">
        <f>VLOOKUP($A97,西濃入庫用!$A:$M,11)&amp;""</f>
        <v/>
      </c>
      <c r="H97" s="33" t="str">
        <f>VLOOKUP($A97,西濃入庫用!$A:$M,12)&amp;""</f>
        <v/>
      </c>
      <c r="J97" s="44" t="str">
        <f t="shared" si="8"/>
        <v/>
      </c>
      <c r="K97" s="33" t="str">
        <f t="shared" si="9"/>
        <v/>
      </c>
      <c r="L97" s="33" t="str">
        <f t="shared" si="10"/>
        <v/>
      </c>
      <c r="M97" s="33" t="str">
        <f t="shared" si="11"/>
        <v/>
      </c>
      <c r="N97" s="33" t="str">
        <f>IF($F97="J-Mups",VLOOKUP($B97,アルファベット!B:C,2,0),"")</f>
        <v/>
      </c>
      <c r="O97" s="33" t="str">
        <f t="shared" si="12"/>
        <v/>
      </c>
      <c r="P97" s="33" t="str">
        <f>IF($F97="J-Mups",VLOOKUP($A97,西濃入庫用!A:H,6,0),"")</f>
        <v/>
      </c>
      <c r="Q97" s="33" t="str">
        <f t="shared" si="13"/>
        <v/>
      </c>
      <c r="R97" s="21" t="str">
        <f>IF($F97="J-Mups",VLOOKUP($A97,西濃入庫用!A:I,9,0),"")</f>
        <v/>
      </c>
    </row>
    <row r="98" spans="1:18">
      <c r="A98" s="21">
        <v>97</v>
      </c>
      <c r="B98" s="34" t="str">
        <f>IF(D98&lt;&gt;"",VLOOKUP($A98,西濃入庫用!$A:$M,2),"")</f>
        <v/>
      </c>
      <c r="C98" s="21"/>
      <c r="D98" s="35" t="str">
        <f>VLOOKUP($A98,西濃入庫用!$A:$M,4)&amp;""</f>
        <v/>
      </c>
      <c r="E98" s="22" t="str">
        <f>IF(D98&lt;&gt;"",VLOOKUP($A98,西濃入庫用!$A:$M,5),"")</f>
        <v/>
      </c>
      <c r="F98" s="33" t="str">
        <f>VLOOKUP($A98,西濃入庫用!$A:$M,10)&amp;""</f>
        <v/>
      </c>
      <c r="G98" s="33" t="str">
        <f>VLOOKUP($A98,西濃入庫用!$A:$M,11)&amp;""</f>
        <v/>
      </c>
      <c r="H98" s="33" t="str">
        <f>VLOOKUP($A98,西濃入庫用!$A:$M,12)&amp;""</f>
        <v/>
      </c>
      <c r="J98" s="44" t="str">
        <f t="shared" si="8"/>
        <v/>
      </c>
      <c r="K98" s="33" t="str">
        <f t="shared" si="9"/>
        <v/>
      </c>
      <c r="L98" s="33" t="str">
        <f t="shared" si="10"/>
        <v/>
      </c>
      <c r="M98" s="33" t="str">
        <f t="shared" si="11"/>
        <v/>
      </c>
      <c r="N98" s="33" t="str">
        <f>IF($F98="J-Mups",VLOOKUP($B98,アルファベット!B:C,2,0),"")</f>
        <v/>
      </c>
      <c r="O98" s="33" t="str">
        <f t="shared" si="12"/>
        <v/>
      </c>
      <c r="P98" s="33" t="str">
        <f>IF($F98="J-Mups",VLOOKUP($A98,西濃入庫用!A:H,6,0),"")</f>
        <v/>
      </c>
      <c r="Q98" s="33" t="str">
        <f t="shared" si="13"/>
        <v/>
      </c>
      <c r="R98" s="21" t="str">
        <f>IF($F98="J-Mups",VLOOKUP($A98,西濃入庫用!A:I,9,0),"")</f>
        <v/>
      </c>
    </row>
    <row r="99" spans="1:18">
      <c r="A99" s="21">
        <v>98</v>
      </c>
      <c r="B99" s="34" t="str">
        <f>IF(D99&lt;&gt;"",VLOOKUP($A99,西濃入庫用!$A:$M,2),"")</f>
        <v/>
      </c>
      <c r="C99" s="21"/>
      <c r="D99" s="35" t="str">
        <f>VLOOKUP($A99,西濃入庫用!$A:$M,4)&amp;""</f>
        <v/>
      </c>
      <c r="E99" s="22" t="str">
        <f>IF(D99&lt;&gt;"",VLOOKUP($A99,西濃入庫用!$A:$M,5),"")</f>
        <v/>
      </c>
      <c r="F99" s="33" t="str">
        <f>VLOOKUP($A99,西濃入庫用!$A:$M,10)&amp;""</f>
        <v/>
      </c>
      <c r="G99" s="33" t="str">
        <f>VLOOKUP($A99,西濃入庫用!$A:$M,11)&amp;""</f>
        <v/>
      </c>
      <c r="H99" s="33" t="str">
        <f>VLOOKUP($A99,西濃入庫用!$A:$M,12)&amp;""</f>
        <v/>
      </c>
      <c r="J99" s="44" t="str">
        <f t="shared" si="8"/>
        <v/>
      </c>
      <c r="K99" s="33" t="str">
        <f t="shared" si="9"/>
        <v/>
      </c>
      <c r="L99" s="33" t="str">
        <f t="shared" si="10"/>
        <v/>
      </c>
      <c r="M99" s="33" t="str">
        <f t="shared" si="11"/>
        <v/>
      </c>
      <c r="N99" s="33" t="str">
        <f>IF($F99="J-Mups",VLOOKUP($B99,アルファベット!B:C,2,0),"")</f>
        <v/>
      </c>
      <c r="O99" s="33" t="str">
        <f t="shared" si="12"/>
        <v/>
      </c>
      <c r="P99" s="33" t="str">
        <f>IF($F99="J-Mups",VLOOKUP($A99,西濃入庫用!A:H,6,0),"")</f>
        <v/>
      </c>
      <c r="Q99" s="33" t="str">
        <f t="shared" si="13"/>
        <v/>
      </c>
      <c r="R99" s="21" t="str">
        <f>IF($F99="J-Mups",VLOOKUP($A99,西濃入庫用!A:I,9,0),"")</f>
        <v/>
      </c>
    </row>
    <row r="100" spans="1:18">
      <c r="A100" s="21">
        <v>99</v>
      </c>
      <c r="B100" s="34" t="str">
        <f>IF(D100&lt;&gt;"",VLOOKUP($A100,西濃入庫用!$A:$M,2),"")</f>
        <v/>
      </c>
      <c r="C100" s="21"/>
      <c r="D100" s="35" t="str">
        <f>VLOOKUP($A100,西濃入庫用!$A:$M,4)&amp;""</f>
        <v/>
      </c>
      <c r="E100" s="22" t="str">
        <f>IF(D100&lt;&gt;"",VLOOKUP($A100,西濃入庫用!$A:$M,5),"")</f>
        <v/>
      </c>
      <c r="F100" s="33" t="str">
        <f>VLOOKUP($A100,西濃入庫用!$A:$M,10)&amp;""</f>
        <v/>
      </c>
      <c r="G100" s="33" t="str">
        <f>VLOOKUP($A100,西濃入庫用!$A:$M,11)&amp;""</f>
        <v/>
      </c>
      <c r="H100" s="33" t="str">
        <f>VLOOKUP($A100,西濃入庫用!$A:$M,12)&amp;""</f>
        <v/>
      </c>
      <c r="J100" s="44" t="str">
        <f t="shared" si="8"/>
        <v/>
      </c>
      <c r="K100" s="33" t="str">
        <f t="shared" si="9"/>
        <v/>
      </c>
      <c r="L100" s="33" t="str">
        <f t="shared" si="10"/>
        <v/>
      </c>
      <c r="M100" s="33" t="str">
        <f t="shared" si="11"/>
        <v/>
      </c>
      <c r="N100" s="33" t="str">
        <f>IF($F100="J-Mups",VLOOKUP($B100,アルファベット!B:C,2,0),"")</f>
        <v/>
      </c>
      <c r="O100" s="33" t="str">
        <f t="shared" si="12"/>
        <v/>
      </c>
      <c r="P100" s="33" t="str">
        <f>IF($F100="J-Mups",VLOOKUP($A100,西濃入庫用!A:H,6,0),"")</f>
        <v/>
      </c>
      <c r="Q100" s="33" t="str">
        <f t="shared" si="13"/>
        <v/>
      </c>
      <c r="R100" s="21" t="str">
        <f>IF($F100="J-Mups",VLOOKUP($A100,西濃入庫用!A:I,9,0),"")</f>
        <v/>
      </c>
    </row>
    <row r="101" spans="1:18">
      <c r="A101" s="21">
        <v>100</v>
      </c>
      <c r="B101" s="34" t="str">
        <f>IF(D101&lt;&gt;"",VLOOKUP($A101,西濃入庫用!$A:$M,2),"")</f>
        <v/>
      </c>
      <c r="C101" s="21"/>
      <c r="D101" s="35" t="str">
        <f>VLOOKUP($A101,西濃入庫用!$A:$M,4)&amp;""</f>
        <v/>
      </c>
      <c r="E101" s="22" t="str">
        <f>IF(D101&lt;&gt;"",VLOOKUP($A101,西濃入庫用!$A:$M,5),"")</f>
        <v/>
      </c>
      <c r="F101" s="33" t="str">
        <f>VLOOKUP($A101,西濃入庫用!$A:$M,10)&amp;""</f>
        <v/>
      </c>
      <c r="G101" s="33" t="str">
        <f>VLOOKUP($A101,西濃入庫用!$A:$M,11)&amp;""</f>
        <v/>
      </c>
      <c r="H101" s="33" t="str">
        <f>VLOOKUP($A101,西濃入庫用!$A:$M,12)&amp;""</f>
        <v/>
      </c>
      <c r="J101" s="44" t="str">
        <f t="shared" ref="J101:J129" si="14">IF(F101="J-Mups",$B101,"")</f>
        <v/>
      </c>
      <c r="K101" s="33" t="str">
        <f t="shared" ref="K101:K129" si="15">IF($F101="J-Mups",$G101,"")</f>
        <v/>
      </c>
      <c r="L101" s="33" t="str">
        <f t="shared" ref="L101:L129" si="16">IF($F101="J-Mups",$H101,"")</f>
        <v/>
      </c>
      <c r="M101" s="33" t="str">
        <f t="shared" ref="M101:M130" si="17">IF($F101="J-Mups",1,"")</f>
        <v/>
      </c>
      <c r="N101" s="33" t="str">
        <f>IF($F101="J-Mups",VLOOKUP($B101,アルファベット!B:C,2,0),"")</f>
        <v/>
      </c>
      <c r="O101" s="33" t="str">
        <f t="shared" ref="O101:O129" si="18">IF($F101="J-Mups","-","")</f>
        <v/>
      </c>
      <c r="P101" s="33" t="str">
        <f>IF($F101="J-Mups",VLOOKUP($A101,西濃入庫用!A:H,6,0),"")</f>
        <v/>
      </c>
      <c r="Q101" s="33" t="str">
        <f t="shared" ref="Q101:Q129" si="19">IF($F101="J-Mups",IF(COUNTIF(P101,"*H*"),"H",IF(COUNTIF(P101,"*P*"),"P","B")),"")</f>
        <v/>
      </c>
      <c r="R101" s="21" t="str">
        <f>IF($F101="J-Mups",VLOOKUP($A101,西濃入庫用!A:I,9,0),"")</f>
        <v/>
      </c>
    </row>
    <row r="102" spans="1:18">
      <c r="A102" s="21">
        <v>101</v>
      </c>
      <c r="B102" s="34" t="str">
        <f>IF(D102&lt;&gt;"",VLOOKUP($A102,西濃入庫用!$A:$M,2),"")</f>
        <v/>
      </c>
      <c r="C102" s="21"/>
      <c r="D102" s="35" t="str">
        <f>VLOOKUP($A102,西濃入庫用!$A:$M,4)&amp;""</f>
        <v/>
      </c>
      <c r="E102" s="22" t="str">
        <f>IF(D102&lt;&gt;"",VLOOKUP($A102,西濃入庫用!$A:$M,5),"")</f>
        <v/>
      </c>
      <c r="F102" s="33" t="str">
        <f>VLOOKUP($A102,西濃入庫用!$A:$M,10)&amp;""</f>
        <v/>
      </c>
      <c r="G102" s="33" t="str">
        <f>VLOOKUP($A102,西濃入庫用!$A:$M,11)&amp;""</f>
        <v/>
      </c>
      <c r="H102" s="33" t="str">
        <f>VLOOKUP($A102,西濃入庫用!$A:$M,12)&amp;""</f>
        <v/>
      </c>
      <c r="J102" s="44" t="str">
        <f t="shared" si="14"/>
        <v/>
      </c>
      <c r="K102" s="33" t="str">
        <f t="shared" si="15"/>
        <v/>
      </c>
      <c r="L102" s="33" t="str">
        <f t="shared" si="16"/>
        <v/>
      </c>
      <c r="M102" s="33" t="str">
        <f t="shared" si="17"/>
        <v/>
      </c>
      <c r="N102" s="33" t="str">
        <f>IF($F102="J-Mups",VLOOKUP($B102,アルファベット!B:C,2,0),"")</f>
        <v/>
      </c>
      <c r="O102" s="33" t="str">
        <f t="shared" si="18"/>
        <v/>
      </c>
      <c r="P102" s="33" t="str">
        <f>IF($F102="J-Mups",VLOOKUP($A102,西濃入庫用!A:H,6,0),"")</f>
        <v/>
      </c>
      <c r="Q102" s="33" t="str">
        <f t="shared" si="19"/>
        <v/>
      </c>
      <c r="R102" s="21" t="str">
        <f>IF($F102="J-Mups",VLOOKUP($A102,西濃入庫用!A:I,9,0),"")</f>
        <v/>
      </c>
    </row>
    <row r="103" spans="1:18">
      <c r="A103" s="21">
        <v>102</v>
      </c>
      <c r="B103" s="34" t="str">
        <f>IF(D103&lt;&gt;"",VLOOKUP($A103,西濃入庫用!$A:$M,2),"")</f>
        <v/>
      </c>
      <c r="C103" s="21"/>
      <c r="D103" s="35" t="str">
        <f>VLOOKUP($A103,西濃入庫用!$A:$M,4)&amp;""</f>
        <v/>
      </c>
      <c r="E103" s="22" t="str">
        <f>IF(D103&lt;&gt;"",VLOOKUP($A103,西濃入庫用!$A:$M,5),"")</f>
        <v/>
      </c>
      <c r="F103" s="33" t="str">
        <f>VLOOKUP($A103,西濃入庫用!$A:$M,10)&amp;""</f>
        <v/>
      </c>
      <c r="G103" s="33" t="str">
        <f>VLOOKUP($A103,西濃入庫用!$A:$M,11)&amp;""</f>
        <v/>
      </c>
      <c r="H103" s="33" t="str">
        <f>VLOOKUP($A103,西濃入庫用!$A:$M,12)&amp;""</f>
        <v/>
      </c>
      <c r="J103" s="44" t="str">
        <f t="shared" si="14"/>
        <v/>
      </c>
      <c r="K103" s="33" t="str">
        <f t="shared" si="15"/>
        <v/>
      </c>
      <c r="L103" s="33" t="str">
        <f t="shared" si="16"/>
        <v/>
      </c>
      <c r="M103" s="33" t="str">
        <f t="shared" si="17"/>
        <v/>
      </c>
      <c r="N103" s="33" t="str">
        <f>IF($F103="J-Mups",VLOOKUP($B103,アルファベット!B:C,2,0),"")</f>
        <v/>
      </c>
      <c r="O103" s="33" t="str">
        <f t="shared" si="18"/>
        <v/>
      </c>
      <c r="P103" s="33" t="str">
        <f>IF($F103="J-Mups",VLOOKUP($A103,西濃入庫用!A:H,6,0),"")</f>
        <v/>
      </c>
      <c r="Q103" s="33" t="str">
        <f t="shared" si="19"/>
        <v/>
      </c>
      <c r="R103" s="21" t="str">
        <f>IF($F103="J-Mups",VLOOKUP($A103,西濃入庫用!A:I,9,0),"")</f>
        <v/>
      </c>
    </row>
    <row r="104" spans="1:18">
      <c r="A104" s="21">
        <v>103</v>
      </c>
      <c r="B104" s="34" t="str">
        <f>IF(D104&lt;&gt;"",VLOOKUP($A104,西濃入庫用!$A:$M,2),"")</f>
        <v/>
      </c>
      <c r="C104" s="21"/>
      <c r="D104" s="35" t="str">
        <f>VLOOKUP($A104,西濃入庫用!$A:$M,4)&amp;""</f>
        <v/>
      </c>
      <c r="E104" s="22" t="str">
        <f>IF(D104&lt;&gt;"",VLOOKUP($A104,西濃入庫用!$A:$M,5),"")</f>
        <v/>
      </c>
      <c r="F104" s="33" t="str">
        <f>VLOOKUP($A104,西濃入庫用!$A:$M,10)&amp;""</f>
        <v/>
      </c>
      <c r="G104" s="33" t="str">
        <f>VLOOKUP($A104,西濃入庫用!$A:$M,11)&amp;""</f>
        <v/>
      </c>
      <c r="H104" s="33" t="str">
        <f>VLOOKUP($A104,西濃入庫用!$A:$M,12)&amp;""</f>
        <v/>
      </c>
      <c r="J104" s="44" t="str">
        <f t="shared" si="14"/>
        <v/>
      </c>
      <c r="K104" s="33" t="str">
        <f t="shared" si="15"/>
        <v/>
      </c>
      <c r="L104" s="33" t="str">
        <f t="shared" si="16"/>
        <v/>
      </c>
      <c r="M104" s="33" t="str">
        <f t="shared" si="17"/>
        <v/>
      </c>
      <c r="N104" s="33" t="str">
        <f>IF($F104="J-Mups",VLOOKUP($B104,アルファベット!B:C,2,0),"")</f>
        <v/>
      </c>
      <c r="O104" s="33" t="str">
        <f t="shared" si="18"/>
        <v/>
      </c>
      <c r="P104" s="33" t="str">
        <f>IF($F104="J-Mups",VLOOKUP($A104,西濃入庫用!A:H,6,0),"")</f>
        <v/>
      </c>
      <c r="Q104" s="33" t="str">
        <f t="shared" si="19"/>
        <v/>
      </c>
      <c r="R104" s="21" t="str">
        <f>IF($F104="J-Mups",VLOOKUP($A104,西濃入庫用!A:I,9,0),"")</f>
        <v/>
      </c>
    </row>
    <row r="105" spans="1:18">
      <c r="A105" s="21">
        <v>104</v>
      </c>
      <c r="B105" s="34" t="str">
        <f>IF(D105&lt;&gt;"",VLOOKUP($A105,西濃入庫用!$A:$M,2),"")</f>
        <v/>
      </c>
      <c r="C105" s="21"/>
      <c r="D105" s="35" t="str">
        <f>VLOOKUP($A105,西濃入庫用!$A:$M,4)&amp;""</f>
        <v/>
      </c>
      <c r="E105" s="22" t="str">
        <f>IF(D105&lt;&gt;"",VLOOKUP($A105,西濃入庫用!$A:$M,5),"")</f>
        <v/>
      </c>
      <c r="F105" s="33" t="str">
        <f>VLOOKUP($A105,西濃入庫用!$A:$M,10)&amp;""</f>
        <v/>
      </c>
      <c r="G105" s="33" t="str">
        <f>VLOOKUP($A105,西濃入庫用!$A:$M,11)&amp;""</f>
        <v/>
      </c>
      <c r="H105" s="33" t="str">
        <f>VLOOKUP($A105,西濃入庫用!$A:$M,12)&amp;""</f>
        <v/>
      </c>
      <c r="J105" s="44" t="str">
        <f t="shared" si="14"/>
        <v/>
      </c>
      <c r="K105" s="33" t="str">
        <f t="shared" si="15"/>
        <v/>
      </c>
      <c r="L105" s="33" t="str">
        <f t="shared" si="16"/>
        <v/>
      </c>
      <c r="M105" s="33" t="str">
        <f t="shared" si="17"/>
        <v/>
      </c>
      <c r="N105" s="33" t="str">
        <f>IF($F105="J-Mups",VLOOKUP($B105,アルファベット!B:C,2,0),"")</f>
        <v/>
      </c>
      <c r="O105" s="33" t="str">
        <f t="shared" si="18"/>
        <v/>
      </c>
      <c r="P105" s="33" t="str">
        <f>IF($F105="J-Mups",VLOOKUP($A105,西濃入庫用!A:H,6,0),"")</f>
        <v/>
      </c>
      <c r="Q105" s="33" t="str">
        <f t="shared" si="19"/>
        <v/>
      </c>
      <c r="R105" s="21" t="str">
        <f>IF($F105="J-Mups",VLOOKUP($A105,西濃入庫用!A:I,9,0),"")</f>
        <v/>
      </c>
    </row>
    <row r="106" spans="1:18">
      <c r="A106" s="21">
        <v>105</v>
      </c>
      <c r="B106" s="34" t="str">
        <f>IF(D106&lt;&gt;"",VLOOKUP($A106,西濃入庫用!$A:$M,2),"")</f>
        <v/>
      </c>
      <c r="C106" s="21"/>
      <c r="D106" s="35" t="str">
        <f>VLOOKUP($A106,西濃入庫用!$A:$M,4)&amp;""</f>
        <v/>
      </c>
      <c r="E106" s="22" t="str">
        <f>IF(D106&lt;&gt;"",VLOOKUP($A106,西濃入庫用!$A:$M,5),"")</f>
        <v/>
      </c>
      <c r="F106" s="33" t="str">
        <f>VLOOKUP($A106,西濃入庫用!$A:$M,10)&amp;""</f>
        <v/>
      </c>
      <c r="G106" s="33" t="str">
        <f>VLOOKUP($A106,西濃入庫用!$A:$M,11)&amp;""</f>
        <v/>
      </c>
      <c r="H106" s="33" t="str">
        <f>VLOOKUP($A106,西濃入庫用!$A:$M,12)&amp;""</f>
        <v/>
      </c>
      <c r="J106" s="44" t="str">
        <f t="shared" si="14"/>
        <v/>
      </c>
      <c r="K106" s="33" t="str">
        <f t="shared" si="15"/>
        <v/>
      </c>
      <c r="L106" s="33" t="str">
        <f t="shared" si="16"/>
        <v/>
      </c>
      <c r="M106" s="33" t="str">
        <f t="shared" si="17"/>
        <v/>
      </c>
      <c r="N106" s="33" t="str">
        <f>IF($F106="J-Mups",VLOOKUP($B106,アルファベット!B:C,2,0),"")</f>
        <v/>
      </c>
      <c r="O106" s="33" t="str">
        <f t="shared" si="18"/>
        <v/>
      </c>
      <c r="P106" s="33" t="str">
        <f>IF($F106="J-Mups",VLOOKUP($A106,西濃入庫用!A:H,6,0),"")</f>
        <v/>
      </c>
      <c r="Q106" s="33" t="str">
        <f t="shared" si="19"/>
        <v/>
      </c>
      <c r="R106" s="21" t="str">
        <f>IF($F106="J-Mups",VLOOKUP($A106,西濃入庫用!A:I,9,0),"")</f>
        <v/>
      </c>
    </row>
    <row r="107" spans="1:18">
      <c r="A107" s="21">
        <v>106</v>
      </c>
      <c r="B107" s="34" t="str">
        <f>IF(D107&lt;&gt;"",VLOOKUP($A107,西濃入庫用!$A:$M,2),"")</f>
        <v/>
      </c>
      <c r="C107" s="21"/>
      <c r="D107" s="35" t="str">
        <f>VLOOKUP($A107,西濃入庫用!$A:$M,4)&amp;""</f>
        <v/>
      </c>
      <c r="E107" s="22" t="str">
        <f>IF(D107&lt;&gt;"",VLOOKUP($A107,西濃入庫用!$A:$M,5),"")</f>
        <v/>
      </c>
      <c r="F107" s="33" t="str">
        <f>VLOOKUP($A107,西濃入庫用!$A:$M,10)&amp;""</f>
        <v/>
      </c>
      <c r="G107" s="33" t="str">
        <f>VLOOKUP($A107,西濃入庫用!$A:$M,11)&amp;""</f>
        <v/>
      </c>
      <c r="H107" s="33" t="str">
        <f>VLOOKUP($A107,西濃入庫用!$A:$M,12)&amp;""</f>
        <v/>
      </c>
      <c r="J107" s="44" t="str">
        <f t="shared" si="14"/>
        <v/>
      </c>
      <c r="K107" s="33" t="str">
        <f t="shared" si="15"/>
        <v/>
      </c>
      <c r="L107" s="33" t="str">
        <f t="shared" si="16"/>
        <v/>
      </c>
      <c r="M107" s="33" t="str">
        <f t="shared" si="17"/>
        <v/>
      </c>
      <c r="N107" s="33" t="str">
        <f>IF($F107="J-Mups",VLOOKUP($B107,アルファベット!B:C,2,0),"")</f>
        <v/>
      </c>
      <c r="O107" s="33" t="str">
        <f t="shared" si="18"/>
        <v/>
      </c>
      <c r="P107" s="33" t="str">
        <f>IF($F107="J-Mups",VLOOKUP($A107,西濃入庫用!A:H,6,0),"")</f>
        <v/>
      </c>
      <c r="Q107" s="33" t="str">
        <f t="shared" si="19"/>
        <v/>
      </c>
      <c r="R107" s="21" t="str">
        <f>IF($F107="J-Mups",VLOOKUP($A107,西濃入庫用!A:I,9,0),"")</f>
        <v/>
      </c>
    </row>
    <row r="108" spans="1:18">
      <c r="A108" s="21">
        <v>107</v>
      </c>
      <c r="B108" s="34" t="str">
        <f>IF(D108&lt;&gt;"",VLOOKUP($A108,西濃入庫用!$A:$M,2),"")</f>
        <v/>
      </c>
      <c r="C108" s="21"/>
      <c r="D108" s="35" t="str">
        <f>VLOOKUP($A108,西濃入庫用!$A:$M,4)&amp;""</f>
        <v/>
      </c>
      <c r="E108" s="22" t="str">
        <f>IF(D108&lt;&gt;"",VLOOKUP($A108,西濃入庫用!$A:$M,5),"")</f>
        <v/>
      </c>
      <c r="F108" s="33" t="str">
        <f>VLOOKUP($A108,西濃入庫用!$A:$M,10)&amp;""</f>
        <v/>
      </c>
      <c r="G108" s="33" t="str">
        <f>VLOOKUP($A108,西濃入庫用!$A:$M,11)&amp;""</f>
        <v/>
      </c>
      <c r="H108" s="33" t="str">
        <f>VLOOKUP($A108,西濃入庫用!$A:$M,12)&amp;""</f>
        <v/>
      </c>
      <c r="J108" s="44" t="str">
        <f t="shared" si="14"/>
        <v/>
      </c>
      <c r="K108" s="33" t="str">
        <f t="shared" si="15"/>
        <v/>
      </c>
      <c r="L108" s="33" t="str">
        <f t="shared" si="16"/>
        <v/>
      </c>
      <c r="M108" s="33" t="str">
        <f t="shared" si="17"/>
        <v/>
      </c>
      <c r="N108" s="33" t="str">
        <f>IF($F108="J-Mups",VLOOKUP($B108,アルファベット!B:C,2,0),"")</f>
        <v/>
      </c>
      <c r="O108" s="33" t="str">
        <f t="shared" si="18"/>
        <v/>
      </c>
      <c r="P108" s="33" t="str">
        <f>IF($F108="J-Mups",VLOOKUP($A108,西濃入庫用!A:H,6,0),"")</f>
        <v/>
      </c>
      <c r="Q108" s="33" t="str">
        <f t="shared" si="19"/>
        <v/>
      </c>
      <c r="R108" s="21" t="str">
        <f>IF($F108="J-Mups",VLOOKUP($A108,西濃入庫用!A:I,9,0),"")</f>
        <v/>
      </c>
    </row>
    <row r="109" spans="1:18">
      <c r="A109" s="21">
        <v>108</v>
      </c>
      <c r="B109" s="34" t="str">
        <f>IF(D109&lt;&gt;"",VLOOKUP($A109,西濃入庫用!$A:$M,2),"")</f>
        <v/>
      </c>
      <c r="C109" s="21"/>
      <c r="D109" s="35" t="str">
        <f>VLOOKUP($A109,西濃入庫用!$A:$M,4)&amp;""</f>
        <v/>
      </c>
      <c r="E109" s="22" t="str">
        <f>IF(D109&lt;&gt;"",VLOOKUP($A109,西濃入庫用!$A:$M,5),"")</f>
        <v/>
      </c>
      <c r="F109" s="33" t="str">
        <f>VLOOKUP($A109,西濃入庫用!$A:$M,10)&amp;""</f>
        <v/>
      </c>
      <c r="G109" s="33" t="str">
        <f>VLOOKUP($A109,西濃入庫用!$A:$M,11)&amp;""</f>
        <v/>
      </c>
      <c r="H109" s="33" t="str">
        <f>VLOOKUP($A109,西濃入庫用!$A:$M,12)&amp;""</f>
        <v/>
      </c>
      <c r="J109" s="44" t="str">
        <f t="shared" si="14"/>
        <v/>
      </c>
      <c r="K109" s="33" t="str">
        <f t="shared" si="15"/>
        <v/>
      </c>
      <c r="L109" s="33" t="str">
        <f t="shared" si="16"/>
        <v/>
      </c>
      <c r="M109" s="33" t="str">
        <f t="shared" si="17"/>
        <v/>
      </c>
      <c r="N109" s="33" t="str">
        <f>IF($F109="J-Mups",VLOOKUP($B109,アルファベット!B:C,2,0),"")</f>
        <v/>
      </c>
      <c r="O109" s="33" t="str">
        <f t="shared" si="18"/>
        <v/>
      </c>
      <c r="P109" s="33" t="str">
        <f>IF($F109="J-Mups",VLOOKUP($A109,西濃入庫用!A:H,6,0),"")</f>
        <v/>
      </c>
      <c r="Q109" s="33" t="str">
        <f t="shared" si="19"/>
        <v/>
      </c>
      <c r="R109" s="21" t="str">
        <f>IF($F109="J-Mups",VLOOKUP($A109,西濃入庫用!A:I,9,0),"")</f>
        <v/>
      </c>
    </row>
    <row r="110" spans="1:18">
      <c r="A110" s="21">
        <v>109</v>
      </c>
      <c r="B110" s="34" t="str">
        <f>IF(D110&lt;&gt;"",VLOOKUP($A110,西濃入庫用!$A:$M,2),"")</f>
        <v/>
      </c>
      <c r="C110" s="21"/>
      <c r="D110" s="35" t="str">
        <f>VLOOKUP($A110,西濃入庫用!$A:$M,4)&amp;""</f>
        <v/>
      </c>
      <c r="E110" s="22" t="str">
        <f>IF(D110&lt;&gt;"",VLOOKUP($A110,西濃入庫用!$A:$M,5),"")</f>
        <v/>
      </c>
      <c r="F110" s="33" t="str">
        <f>VLOOKUP($A110,西濃入庫用!$A:$M,10)&amp;""</f>
        <v/>
      </c>
      <c r="G110" s="33" t="str">
        <f>VLOOKUP($A110,西濃入庫用!$A:$M,11)&amp;""</f>
        <v/>
      </c>
      <c r="H110" s="33" t="str">
        <f>VLOOKUP($A110,西濃入庫用!$A:$M,12)&amp;""</f>
        <v/>
      </c>
      <c r="J110" s="44" t="str">
        <f t="shared" si="14"/>
        <v/>
      </c>
      <c r="K110" s="33" t="str">
        <f t="shared" si="15"/>
        <v/>
      </c>
      <c r="L110" s="33" t="str">
        <f t="shared" si="16"/>
        <v/>
      </c>
      <c r="M110" s="33" t="str">
        <f t="shared" si="17"/>
        <v/>
      </c>
      <c r="N110" s="33" t="str">
        <f>IF($F110="J-Mups",VLOOKUP($B110,アルファベット!B:C,2,0),"")</f>
        <v/>
      </c>
      <c r="O110" s="33" t="str">
        <f t="shared" si="18"/>
        <v/>
      </c>
      <c r="P110" s="33" t="str">
        <f>IF($F110="J-Mups",VLOOKUP($A110,西濃入庫用!A:H,6,0),"")</f>
        <v/>
      </c>
      <c r="Q110" s="33" t="str">
        <f t="shared" si="19"/>
        <v/>
      </c>
      <c r="R110" s="21" t="str">
        <f>IF($F110="J-Mups",VLOOKUP($A110,西濃入庫用!A:I,9,0),"")</f>
        <v/>
      </c>
    </row>
    <row r="111" spans="1:18">
      <c r="A111" s="21">
        <v>110</v>
      </c>
      <c r="B111" s="34" t="str">
        <f>IF(D111&lt;&gt;"",VLOOKUP($A111,西濃入庫用!$A:$M,2),"")</f>
        <v/>
      </c>
      <c r="C111" s="21"/>
      <c r="D111" s="35" t="str">
        <f>VLOOKUP($A111,西濃入庫用!$A:$M,4)&amp;""</f>
        <v/>
      </c>
      <c r="E111" s="22" t="str">
        <f>IF(D111&lt;&gt;"",VLOOKUP($A111,西濃入庫用!$A:$M,5),"")</f>
        <v/>
      </c>
      <c r="F111" s="33" t="str">
        <f>VLOOKUP($A111,西濃入庫用!$A:$M,10)&amp;""</f>
        <v/>
      </c>
      <c r="G111" s="33" t="str">
        <f>VLOOKUP($A111,西濃入庫用!$A:$M,11)&amp;""</f>
        <v/>
      </c>
      <c r="H111" s="33" t="str">
        <f>VLOOKUP($A111,西濃入庫用!$A:$M,12)&amp;""</f>
        <v/>
      </c>
      <c r="J111" s="44" t="str">
        <f t="shared" si="14"/>
        <v/>
      </c>
      <c r="K111" s="33" t="str">
        <f t="shared" si="15"/>
        <v/>
      </c>
      <c r="L111" s="33" t="str">
        <f t="shared" si="16"/>
        <v/>
      </c>
      <c r="M111" s="33" t="str">
        <f t="shared" si="17"/>
        <v/>
      </c>
      <c r="N111" s="33" t="str">
        <f>IF($F111="J-Mups",VLOOKUP($B111,アルファベット!B:C,2,0),"")</f>
        <v/>
      </c>
      <c r="O111" s="33" t="str">
        <f t="shared" si="18"/>
        <v/>
      </c>
      <c r="P111" s="33" t="str">
        <f>IF($F111="J-Mups",VLOOKUP($A111,西濃入庫用!A:H,6,0),"")</f>
        <v/>
      </c>
      <c r="Q111" s="33" t="str">
        <f t="shared" si="19"/>
        <v/>
      </c>
      <c r="R111" s="21" t="str">
        <f>IF($F111="J-Mups",VLOOKUP($A111,西濃入庫用!A:I,9,0),"")</f>
        <v/>
      </c>
    </row>
    <row r="112" spans="1:18">
      <c r="A112" s="21">
        <v>111</v>
      </c>
      <c r="B112" s="34" t="str">
        <f>IF(D112&lt;&gt;"",VLOOKUP($A112,西濃入庫用!$A:$M,2),"")</f>
        <v/>
      </c>
      <c r="C112" s="21"/>
      <c r="D112" s="35" t="str">
        <f>VLOOKUP($A112,西濃入庫用!$A:$M,4)&amp;""</f>
        <v/>
      </c>
      <c r="E112" s="22" t="str">
        <f>IF(D112&lt;&gt;"",VLOOKUP($A112,西濃入庫用!$A:$M,5),"")</f>
        <v/>
      </c>
      <c r="F112" s="33" t="str">
        <f>VLOOKUP($A112,西濃入庫用!$A:$M,10)&amp;""</f>
        <v/>
      </c>
      <c r="G112" s="33" t="str">
        <f>VLOOKUP($A112,西濃入庫用!$A:$M,11)&amp;""</f>
        <v/>
      </c>
      <c r="H112" s="33" t="str">
        <f>VLOOKUP($A112,西濃入庫用!$A:$M,12)&amp;""</f>
        <v/>
      </c>
      <c r="J112" s="44" t="str">
        <f t="shared" si="14"/>
        <v/>
      </c>
      <c r="K112" s="33" t="str">
        <f t="shared" si="15"/>
        <v/>
      </c>
      <c r="L112" s="33" t="str">
        <f t="shared" si="16"/>
        <v/>
      </c>
      <c r="M112" s="33" t="str">
        <f t="shared" si="17"/>
        <v/>
      </c>
      <c r="N112" s="33" t="str">
        <f>IF($F112="J-Mups",VLOOKUP($B112,アルファベット!B:C,2,0),"")</f>
        <v/>
      </c>
      <c r="O112" s="33" t="str">
        <f t="shared" si="18"/>
        <v/>
      </c>
      <c r="P112" s="33" t="str">
        <f>IF($F112="J-Mups",VLOOKUP($A112,西濃入庫用!A:H,6,0),"")</f>
        <v/>
      </c>
      <c r="Q112" s="33" t="str">
        <f t="shared" si="19"/>
        <v/>
      </c>
      <c r="R112" s="21" t="str">
        <f>IF($F112="J-Mups",VLOOKUP($A112,西濃入庫用!A:I,9,0),"")</f>
        <v/>
      </c>
    </row>
    <row r="113" spans="1:18">
      <c r="A113" s="21">
        <v>112</v>
      </c>
      <c r="B113" s="34" t="str">
        <f>IF(D113&lt;&gt;"",VLOOKUP($A113,西濃入庫用!$A:$M,2),"")</f>
        <v/>
      </c>
      <c r="C113" s="21"/>
      <c r="D113" s="35" t="str">
        <f>VLOOKUP($A113,西濃入庫用!$A:$M,4)&amp;""</f>
        <v/>
      </c>
      <c r="E113" s="22" t="str">
        <f>IF(D113&lt;&gt;"",VLOOKUP($A113,西濃入庫用!$A:$M,5),"")</f>
        <v/>
      </c>
      <c r="F113" s="33" t="str">
        <f>VLOOKUP($A113,西濃入庫用!$A:$M,10)&amp;""</f>
        <v/>
      </c>
      <c r="G113" s="33" t="str">
        <f>VLOOKUP($A113,西濃入庫用!$A:$M,11)&amp;""</f>
        <v/>
      </c>
      <c r="H113" s="33" t="str">
        <f>VLOOKUP($A113,西濃入庫用!$A:$M,12)&amp;""</f>
        <v/>
      </c>
      <c r="J113" s="44" t="str">
        <f t="shared" si="14"/>
        <v/>
      </c>
      <c r="K113" s="33" t="str">
        <f t="shared" si="15"/>
        <v/>
      </c>
      <c r="L113" s="33" t="str">
        <f t="shared" si="16"/>
        <v/>
      </c>
      <c r="M113" s="33" t="str">
        <f t="shared" si="17"/>
        <v/>
      </c>
      <c r="N113" s="33" t="str">
        <f>IF($F113="J-Mups",VLOOKUP($B113,アルファベット!B:C,2,0),"")</f>
        <v/>
      </c>
      <c r="O113" s="33" t="str">
        <f t="shared" si="18"/>
        <v/>
      </c>
      <c r="P113" s="33" t="str">
        <f>IF($F113="J-Mups",VLOOKUP($A113,西濃入庫用!A:H,6,0),"")</f>
        <v/>
      </c>
      <c r="Q113" s="33" t="str">
        <f t="shared" si="19"/>
        <v/>
      </c>
      <c r="R113" s="21" t="str">
        <f>IF($F113="J-Mups",VLOOKUP($A113,西濃入庫用!A:I,9,0),"")</f>
        <v/>
      </c>
    </row>
    <row r="114" spans="1:18">
      <c r="A114" s="21">
        <v>113</v>
      </c>
      <c r="B114" s="34" t="str">
        <f>IF(D114&lt;&gt;"",VLOOKUP($A114,西濃入庫用!$A:$M,2),"")</f>
        <v/>
      </c>
      <c r="C114" s="21"/>
      <c r="D114" s="35" t="str">
        <f>VLOOKUP($A114,西濃入庫用!$A:$M,4)&amp;""</f>
        <v/>
      </c>
      <c r="E114" s="22" t="str">
        <f>IF(D114&lt;&gt;"",VLOOKUP($A114,西濃入庫用!$A:$M,5),"")</f>
        <v/>
      </c>
      <c r="F114" s="33" t="str">
        <f>VLOOKUP($A114,西濃入庫用!$A:$M,10)&amp;""</f>
        <v/>
      </c>
      <c r="G114" s="33" t="str">
        <f>VLOOKUP($A114,西濃入庫用!$A:$M,11)&amp;""</f>
        <v/>
      </c>
      <c r="H114" s="33" t="str">
        <f>VLOOKUP($A114,西濃入庫用!$A:$M,12)&amp;""</f>
        <v/>
      </c>
      <c r="J114" s="44" t="str">
        <f t="shared" si="14"/>
        <v/>
      </c>
      <c r="K114" s="33" t="str">
        <f t="shared" si="15"/>
        <v/>
      </c>
      <c r="L114" s="33" t="str">
        <f t="shared" si="16"/>
        <v/>
      </c>
      <c r="M114" s="33" t="str">
        <f t="shared" si="17"/>
        <v/>
      </c>
      <c r="N114" s="33" t="str">
        <f>IF($F114="J-Mups",VLOOKUP($B114,アルファベット!B:C,2,0),"")</f>
        <v/>
      </c>
      <c r="O114" s="33" t="str">
        <f t="shared" si="18"/>
        <v/>
      </c>
      <c r="P114" s="33" t="str">
        <f>IF($F114="J-Mups",VLOOKUP($A114,西濃入庫用!A:H,6,0),"")</f>
        <v/>
      </c>
      <c r="Q114" s="33" t="str">
        <f t="shared" si="19"/>
        <v/>
      </c>
      <c r="R114" s="21" t="str">
        <f>IF($F114="J-Mups",VLOOKUP($A114,西濃入庫用!A:I,9,0),"")</f>
        <v/>
      </c>
    </row>
    <row r="115" spans="1:18">
      <c r="A115" s="21">
        <v>114</v>
      </c>
      <c r="B115" s="34" t="str">
        <f>IF(D115&lt;&gt;"",VLOOKUP($A115,西濃入庫用!$A:$M,2),"")</f>
        <v/>
      </c>
      <c r="C115" s="21"/>
      <c r="D115" s="35" t="str">
        <f>VLOOKUP($A115,西濃入庫用!$A:$M,4)&amp;""</f>
        <v/>
      </c>
      <c r="E115" s="22" t="str">
        <f>IF(D115&lt;&gt;"",VLOOKUP($A115,西濃入庫用!$A:$M,5),"")</f>
        <v/>
      </c>
      <c r="F115" s="33" t="str">
        <f>VLOOKUP($A115,西濃入庫用!$A:$M,10)&amp;""</f>
        <v/>
      </c>
      <c r="G115" s="33" t="str">
        <f>VLOOKUP($A115,西濃入庫用!$A:$M,11)&amp;""</f>
        <v/>
      </c>
      <c r="H115" s="33" t="str">
        <f>VLOOKUP($A115,西濃入庫用!$A:$M,12)&amp;""</f>
        <v/>
      </c>
      <c r="J115" s="44" t="str">
        <f t="shared" si="14"/>
        <v/>
      </c>
      <c r="K115" s="33" t="str">
        <f t="shared" si="15"/>
        <v/>
      </c>
      <c r="L115" s="33" t="str">
        <f t="shared" si="16"/>
        <v/>
      </c>
      <c r="M115" s="33" t="str">
        <f t="shared" si="17"/>
        <v/>
      </c>
      <c r="N115" s="33" t="str">
        <f>IF($F115="J-Mups",VLOOKUP($B115,アルファベット!B:C,2,0),"")</f>
        <v/>
      </c>
      <c r="O115" s="33" t="str">
        <f t="shared" si="18"/>
        <v/>
      </c>
      <c r="P115" s="33" t="str">
        <f>IF($F115="J-Mups",VLOOKUP($A115,西濃入庫用!A:H,6,0),"")</f>
        <v/>
      </c>
      <c r="Q115" s="33" t="str">
        <f t="shared" si="19"/>
        <v/>
      </c>
      <c r="R115" s="21" t="str">
        <f>IF($F115="J-Mups",VLOOKUP($A115,西濃入庫用!A:I,9,0),"")</f>
        <v/>
      </c>
    </row>
    <row r="116" spans="1:18">
      <c r="A116" s="21">
        <v>115</v>
      </c>
      <c r="B116" s="34" t="str">
        <f>IF(D116&lt;&gt;"",VLOOKUP($A116,西濃入庫用!$A:$M,2),"")</f>
        <v/>
      </c>
      <c r="C116" s="21"/>
      <c r="D116" s="35" t="str">
        <f>VLOOKUP($A116,西濃入庫用!$A:$M,4)&amp;""</f>
        <v/>
      </c>
      <c r="E116" s="22" t="str">
        <f>IF(D116&lt;&gt;"",VLOOKUP($A116,西濃入庫用!$A:$M,5),"")</f>
        <v/>
      </c>
      <c r="F116" s="33" t="str">
        <f>VLOOKUP($A116,西濃入庫用!$A:$M,10)&amp;""</f>
        <v/>
      </c>
      <c r="G116" s="33" t="str">
        <f>VLOOKUP($A116,西濃入庫用!$A:$M,11)&amp;""</f>
        <v/>
      </c>
      <c r="H116" s="33" t="str">
        <f>VLOOKUP($A116,西濃入庫用!$A:$M,12)&amp;""</f>
        <v/>
      </c>
      <c r="J116" s="44" t="str">
        <f t="shared" si="14"/>
        <v/>
      </c>
      <c r="K116" s="33" t="str">
        <f t="shared" si="15"/>
        <v/>
      </c>
      <c r="L116" s="33" t="str">
        <f t="shared" si="16"/>
        <v/>
      </c>
      <c r="M116" s="33" t="str">
        <f t="shared" si="17"/>
        <v/>
      </c>
      <c r="N116" s="33" t="str">
        <f>IF($F116="J-Mups",VLOOKUP($B116,アルファベット!B:C,2,0),"")</f>
        <v/>
      </c>
      <c r="O116" s="33" t="str">
        <f t="shared" si="18"/>
        <v/>
      </c>
      <c r="P116" s="33" t="str">
        <f>IF($F116="J-Mups",VLOOKUP($A116,西濃入庫用!A:H,6,0),"")</f>
        <v/>
      </c>
      <c r="Q116" s="33" t="str">
        <f t="shared" si="19"/>
        <v/>
      </c>
      <c r="R116" s="21" t="str">
        <f>IF($F116="J-Mups",VLOOKUP($A116,西濃入庫用!A:I,9,0),"")</f>
        <v/>
      </c>
    </row>
    <row r="117" spans="1:18">
      <c r="A117" s="21">
        <v>116</v>
      </c>
      <c r="B117" s="34" t="str">
        <f>IF(D117&lt;&gt;"",VLOOKUP($A117,西濃入庫用!$A:$M,2),"")</f>
        <v/>
      </c>
      <c r="C117" s="21"/>
      <c r="D117" s="35" t="str">
        <f>VLOOKUP($A117,西濃入庫用!$A:$M,4)&amp;""</f>
        <v/>
      </c>
      <c r="E117" s="22" t="str">
        <f>IF(D117&lt;&gt;"",VLOOKUP($A117,西濃入庫用!$A:$M,5),"")</f>
        <v/>
      </c>
      <c r="F117" s="33" t="str">
        <f>VLOOKUP($A117,西濃入庫用!$A:$M,10)&amp;""</f>
        <v/>
      </c>
      <c r="G117" s="33" t="str">
        <f>VLOOKUP($A117,西濃入庫用!$A:$M,11)&amp;""</f>
        <v/>
      </c>
      <c r="H117" s="33" t="str">
        <f>VLOOKUP($A117,西濃入庫用!$A:$M,12)&amp;""</f>
        <v/>
      </c>
      <c r="J117" s="44" t="str">
        <f t="shared" si="14"/>
        <v/>
      </c>
      <c r="K117" s="33" t="str">
        <f t="shared" si="15"/>
        <v/>
      </c>
      <c r="L117" s="33" t="str">
        <f t="shared" si="16"/>
        <v/>
      </c>
      <c r="M117" s="33" t="str">
        <f t="shared" si="17"/>
        <v/>
      </c>
      <c r="N117" s="33" t="str">
        <f>IF($F117="J-Mups",VLOOKUP($B117,アルファベット!B:C,2,0),"")</f>
        <v/>
      </c>
      <c r="O117" s="33" t="str">
        <f t="shared" si="18"/>
        <v/>
      </c>
      <c r="P117" s="33" t="str">
        <f>IF($F117="J-Mups",VLOOKUP($A117,西濃入庫用!A:H,6,0),"")</f>
        <v/>
      </c>
      <c r="Q117" s="33" t="str">
        <f t="shared" si="19"/>
        <v/>
      </c>
      <c r="R117" s="21" t="str">
        <f>IF($F117="J-Mups",VLOOKUP($A117,西濃入庫用!A:I,9,0),"")</f>
        <v/>
      </c>
    </row>
    <row r="118" spans="1:18">
      <c r="A118" s="21">
        <v>117</v>
      </c>
      <c r="B118" s="34" t="str">
        <f>IF(D118&lt;&gt;"",VLOOKUP($A118,西濃入庫用!$A:$M,2),"")</f>
        <v/>
      </c>
      <c r="C118" s="21"/>
      <c r="D118" s="35" t="str">
        <f>VLOOKUP($A118,西濃入庫用!$A:$M,4)&amp;""</f>
        <v/>
      </c>
      <c r="E118" s="22" t="str">
        <f>IF(D118&lt;&gt;"",VLOOKUP($A118,西濃入庫用!$A:$M,5),"")</f>
        <v/>
      </c>
      <c r="F118" s="33" t="str">
        <f>VLOOKUP($A118,西濃入庫用!$A:$M,10)&amp;""</f>
        <v/>
      </c>
      <c r="G118" s="33" t="str">
        <f>VLOOKUP($A118,西濃入庫用!$A:$M,11)&amp;""</f>
        <v/>
      </c>
      <c r="H118" s="33" t="str">
        <f>VLOOKUP($A118,西濃入庫用!$A:$M,12)&amp;""</f>
        <v/>
      </c>
      <c r="J118" s="44" t="str">
        <f t="shared" si="14"/>
        <v/>
      </c>
      <c r="K118" s="33" t="str">
        <f t="shared" si="15"/>
        <v/>
      </c>
      <c r="L118" s="33" t="str">
        <f t="shared" si="16"/>
        <v/>
      </c>
      <c r="M118" s="33" t="str">
        <f t="shared" si="17"/>
        <v/>
      </c>
      <c r="N118" s="33" t="str">
        <f>IF($F118="J-Mups",VLOOKUP($B118,アルファベット!B:C,2,0),"")</f>
        <v/>
      </c>
      <c r="O118" s="33" t="str">
        <f t="shared" si="18"/>
        <v/>
      </c>
      <c r="P118" s="33" t="str">
        <f>IF($F118="J-Mups",VLOOKUP($A118,西濃入庫用!A:H,6,0),"")</f>
        <v/>
      </c>
      <c r="Q118" s="33" t="str">
        <f t="shared" si="19"/>
        <v/>
      </c>
      <c r="R118" s="21" t="str">
        <f>IF($F118="J-Mups",VLOOKUP($A118,西濃入庫用!A:I,9,0),"")</f>
        <v/>
      </c>
    </row>
    <row r="119" spans="1:18">
      <c r="A119" s="21">
        <v>118</v>
      </c>
      <c r="B119" s="34" t="str">
        <f>IF(D119&lt;&gt;"",VLOOKUP($A119,西濃入庫用!$A:$M,2),"")</f>
        <v/>
      </c>
      <c r="C119" s="21"/>
      <c r="D119" s="35" t="str">
        <f>VLOOKUP($A119,西濃入庫用!$A:$M,4)&amp;""</f>
        <v/>
      </c>
      <c r="E119" s="22" t="str">
        <f>IF(D119&lt;&gt;"",VLOOKUP($A119,西濃入庫用!$A:$M,5),"")</f>
        <v/>
      </c>
      <c r="F119" s="33" t="str">
        <f>VLOOKUP($A119,西濃入庫用!$A:$M,10)&amp;""</f>
        <v/>
      </c>
      <c r="G119" s="33" t="str">
        <f>VLOOKUP($A119,西濃入庫用!$A:$M,11)&amp;""</f>
        <v/>
      </c>
      <c r="H119" s="33" t="str">
        <f>VLOOKUP($A119,西濃入庫用!$A:$M,12)&amp;""</f>
        <v/>
      </c>
      <c r="J119" s="44" t="str">
        <f t="shared" si="14"/>
        <v/>
      </c>
      <c r="K119" s="33" t="str">
        <f t="shared" si="15"/>
        <v/>
      </c>
      <c r="L119" s="33" t="str">
        <f t="shared" si="16"/>
        <v/>
      </c>
      <c r="M119" s="33" t="str">
        <f t="shared" si="17"/>
        <v/>
      </c>
      <c r="N119" s="33" t="str">
        <f>IF($F119="J-Mups",VLOOKUP($B119,アルファベット!B:C,2,0),"")</f>
        <v/>
      </c>
      <c r="O119" s="33" t="str">
        <f t="shared" si="18"/>
        <v/>
      </c>
      <c r="P119" s="33" t="str">
        <f>IF($F119="J-Mups",VLOOKUP($A119,西濃入庫用!A:H,6,0),"")</f>
        <v/>
      </c>
      <c r="Q119" s="33" t="str">
        <f t="shared" si="19"/>
        <v/>
      </c>
      <c r="R119" s="21" t="str">
        <f>IF($F119="J-Mups",VLOOKUP($A119,西濃入庫用!A:I,9,0),"")</f>
        <v/>
      </c>
    </row>
    <row r="120" spans="1:18">
      <c r="A120" s="21">
        <v>119</v>
      </c>
      <c r="B120" s="34" t="str">
        <f>IF(D120&lt;&gt;"",VLOOKUP($A120,西濃入庫用!$A:$M,2),"")</f>
        <v/>
      </c>
      <c r="C120" s="21"/>
      <c r="D120" s="35" t="str">
        <f>VLOOKUP($A120,西濃入庫用!$A:$M,4)&amp;""</f>
        <v/>
      </c>
      <c r="E120" s="22" t="str">
        <f>IF(D120&lt;&gt;"",VLOOKUP($A120,西濃入庫用!$A:$M,5),"")</f>
        <v/>
      </c>
      <c r="F120" s="33" t="str">
        <f>VLOOKUP($A120,西濃入庫用!$A:$M,10)&amp;""</f>
        <v/>
      </c>
      <c r="G120" s="33" t="str">
        <f>VLOOKUP($A120,西濃入庫用!$A:$M,11)&amp;""</f>
        <v/>
      </c>
      <c r="H120" s="33" t="str">
        <f>VLOOKUP($A120,西濃入庫用!$A:$M,12)&amp;""</f>
        <v/>
      </c>
      <c r="J120" s="44" t="str">
        <f t="shared" si="14"/>
        <v/>
      </c>
      <c r="K120" s="33" t="str">
        <f t="shared" si="15"/>
        <v/>
      </c>
      <c r="L120" s="33" t="str">
        <f t="shared" si="16"/>
        <v/>
      </c>
      <c r="M120" s="33" t="str">
        <f t="shared" si="17"/>
        <v/>
      </c>
      <c r="N120" s="33" t="str">
        <f>IF($F120="J-Mups",VLOOKUP($B120,アルファベット!B:C,2,0),"")</f>
        <v/>
      </c>
      <c r="O120" s="33" t="str">
        <f t="shared" si="18"/>
        <v/>
      </c>
      <c r="P120" s="33" t="str">
        <f>IF($F120="J-Mups",VLOOKUP($A120,西濃入庫用!A:H,6,0),"")</f>
        <v/>
      </c>
      <c r="Q120" s="33" t="str">
        <f t="shared" si="19"/>
        <v/>
      </c>
      <c r="R120" s="21" t="str">
        <f>IF($F120="J-Mups",VLOOKUP($A120,西濃入庫用!A:I,9,0),"")</f>
        <v/>
      </c>
    </row>
    <row r="121" spans="1:18">
      <c r="A121" s="21">
        <v>120</v>
      </c>
      <c r="B121" s="34" t="str">
        <f>IF(D121&lt;&gt;"",VLOOKUP($A121,西濃入庫用!$A:$M,2),"")</f>
        <v/>
      </c>
      <c r="C121" s="21"/>
      <c r="D121" s="35" t="str">
        <f>VLOOKUP($A121,西濃入庫用!$A:$M,4)&amp;""</f>
        <v/>
      </c>
      <c r="E121" s="22" t="str">
        <f>IF(D121&lt;&gt;"",VLOOKUP($A121,西濃入庫用!$A:$M,5),"")</f>
        <v/>
      </c>
      <c r="F121" s="33" t="str">
        <f>VLOOKUP($A121,西濃入庫用!$A:$M,10)&amp;""</f>
        <v/>
      </c>
      <c r="G121" s="33" t="str">
        <f>VLOOKUP($A121,西濃入庫用!$A:$M,11)&amp;""</f>
        <v/>
      </c>
      <c r="H121" s="33" t="str">
        <f>VLOOKUP($A121,西濃入庫用!$A:$M,12)&amp;""</f>
        <v/>
      </c>
      <c r="J121" s="44" t="str">
        <f t="shared" si="14"/>
        <v/>
      </c>
      <c r="K121" s="33" t="str">
        <f t="shared" si="15"/>
        <v/>
      </c>
      <c r="L121" s="33" t="str">
        <f t="shared" si="16"/>
        <v/>
      </c>
      <c r="M121" s="33" t="str">
        <f t="shared" si="17"/>
        <v/>
      </c>
      <c r="N121" s="33" t="str">
        <f>IF($F121="J-Mups",VLOOKUP($B121,アルファベット!B:C,2,0),"")</f>
        <v/>
      </c>
      <c r="O121" s="33" t="str">
        <f t="shared" si="18"/>
        <v/>
      </c>
      <c r="P121" s="33" t="str">
        <f>IF($F121="J-Mups",VLOOKUP($A121,西濃入庫用!A:H,6,0),"")</f>
        <v/>
      </c>
      <c r="Q121" s="33" t="str">
        <f t="shared" si="19"/>
        <v/>
      </c>
      <c r="R121" s="21" t="str">
        <f>IF($F121="J-Mups",VLOOKUP($A121,西濃入庫用!A:I,9,0),"")</f>
        <v/>
      </c>
    </row>
    <row r="122" spans="1:18">
      <c r="A122" s="21">
        <v>121</v>
      </c>
      <c r="B122" s="34" t="str">
        <f>IF(D122&lt;&gt;"",VLOOKUP($A122,西濃入庫用!$A:$M,2),"")</f>
        <v/>
      </c>
      <c r="C122" s="21"/>
      <c r="D122" s="35" t="str">
        <f>VLOOKUP($A122,西濃入庫用!$A:$M,4)&amp;""</f>
        <v/>
      </c>
      <c r="E122" s="22" t="str">
        <f>IF(D122&lt;&gt;"",VLOOKUP($A122,西濃入庫用!$A:$M,5),"")</f>
        <v/>
      </c>
      <c r="F122" s="33" t="str">
        <f>VLOOKUP($A122,西濃入庫用!$A:$M,10)&amp;""</f>
        <v/>
      </c>
      <c r="G122" s="33" t="str">
        <f>VLOOKUP($A122,西濃入庫用!$A:$M,11)&amp;""</f>
        <v/>
      </c>
      <c r="H122" s="33" t="str">
        <f>VLOOKUP($A122,西濃入庫用!$A:$M,12)&amp;""</f>
        <v/>
      </c>
      <c r="J122" s="44" t="str">
        <f t="shared" si="14"/>
        <v/>
      </c>
      <c r="K122" s="33" t="str">
        <f t="shared" si="15"/>
        <v/>
      </c>
      <c r="L122" s="33" t="str">
        <f t="shared" si="16"/>
        <v/>
      </c>
      <c r="M122" s="33" t="str">
        <f t="shared" si="17"/>
        <v/>
      </c>
      <c r="N122" s="33" t="str">
        <f>IF($F122="J-Mups",VLOOKUP($B122,アルファベット!B:C,2,0),"")</f>
        <v/>
      </c>
      <c r="O122" s="33" t="str">
        <f t="shared" si="18"/>
        <v/>
      </c>
      <c r="P122" s="33" t="str">
        <f>IF($F122="J-Mups",VLOOKUP($A122,西濃入庫用!A:H,6,0),"")</f>
        <v/>
      </c>
      <c r="Q122" s="33" t="str">
        <f t="shared" si="19"/>
        <v/>
      </c>
      <c r="R122" s="21" t="str">
        <f>IF($F122="J-Mups",VLOOKUP($A122,西濃入庫用!A:I,9,0),"")</f>
        <v/>
      </c>
    </row>
    <row r="123" spans="1:18">
      <c r="A123" s="21">
        <v>122</v>
      </c>
      <c r="B123" s="34" t="str">
        <f>IF(D123&lt;&gt;"",VLOOKUP($A123,西濃入庫用!$A:$M,2),"")</f>
        <v/>
      </c>
      <c r="C123" s="21"/>
      <c r="D123" s="35" t="str">
        <f>VLOOKUP($A123,西濃入庫用!$A:$M,4)&amp;""</f>
        <v/>
      </c>
      <c r="E123" s="22" t="str">
        <f>IF(D123&lt;&gt;"",VLOOKUP($A123,西濃入庫用!$A:$M,5),"")</f>
        <v/>
      </c>
      <c r="F123" s="33" t="str">
        <f>VLOOKUP($A123,西濃入庫用!$A:$M,10)&amp;""</f>
        <v/>
      </c>
      <c r="G123" s="33" t="str">
        <f>VLOOKUP($A123,西濃入庫用!$A:$M,11)&amp;""</f>
        <v/>
      </c>
      <c r="H123" s="33" t="str">
        <f>VLOOKUP($A123,西濃入庫用!$A:$M,12)&amp;""</f>
        <v/>
      </c>
      <c r="J123" s="44" t="str">
        <f t="shared" si="14"/>
        <v/>
      </c>
      <c r="K123" s="33" t="str">
        <f t="shared" si="15"/>
        <v/>
      </c>
      <c r="L123" s="33" t="str">
        <f t="shared" si="16"/>
        <v/>
      </c>
      <c r="M123" s="33" t="str">
        <f t="shared" si="17"/>
        <v/>
      </c>
      <c r="N123" s="33" t="str">
        <f>IF($F123="J-Mups",VLOOKUP($B123,アルファベット!B:C,2,0),"")</f>
        <v/>
      </c>
      <c r="O123" s="33" t="str">
        <f t="shared" si="18"/>
        <v/>
      </c>
      <c r="P123" s="33" t="str">
        <f>IF($F123="J-Mups",VLOOKUP($A123,西濃入庫用!A:H,6,0),"")</f>
        <v/>
      </c>
      <c r="Q123" s="33" t="str">
        <f t="shared" si="19"/>
        <v/>
      </c>
      <c r="R123" s="21" t="str">
        <f>IF($F123="J-Mups",VLOOKUP($A123,西濃入庫用!A:I,9,0),"")</f>
        <v/>
      </c>
    </row>
    <row r="124" spans="1:18">
      <c r="A124" s="21">
        <v>123</v>
      </c>
      <c r="B124" s="34" t="str">
        <f>IF(D124&lt;&gt;"",VLOOKUP($A124,西濃入庫用!$A:$M,2),"")</f>
        <v/>
      </c>
      <c r="C124" s="21"/>
      <c r="D124" s="35" t="str">
        <f>VLOOKUP($A124,西濃入庫用!$A:$M,4)&amp;""</f>
        <v/>
      </c>
      <c r="E124" s="22" t="str">
        <f>IF(D124&lt;&gt;"",VLOOKUP($A124,西濃入庫用!$A:$M,5),"")</f>
        <v/>
      </c>
      <c r="F124" s="33" t="str">
        <f>VLOOKUP($A124,西濃入庫用!$A:$M,10)&amp;""</f>
        <v/>
      </c>
      <c r="G124" s="33" t="str">
        <f>VLOOKUP($A124,西濃入庫用!$A:$M,11)&amp;""</f>
        <v/>
      </c>
      <c r="H124" s="33" t="str">
        <f>VLOOKUP($A124,西濃入庫用!$A:$M,12)&amp;""</f>
        <v/>
      </c>
      <c r="J124" s="44" t="str">
        <f t="shared" si="14"/>
        <v/>
      </c>
      <c r="K124" s="33" t="str">
        <f t="shared" si="15"/>
        <v/>
      </c>
      <c r="L124" s="33" t="str">
        <f t="shared" si="16"/>
        <v/>
      </c>
      <c r="M124" s="33" t="str">
        <f t="shared" si="17"/>
        <v/>
      </c>
      <c r="N124" s="33" t="str">
        <f>IF($F124="J-Mups",VLOOKUP($B124,アルファベット!B:C,2,0),"")</f>
        <v/>
      </c>
      <c r="O124" s="33" t="str">
        <f t="shared" si="18"/>
        <v/>
      </c>
      <c r="P124" s="33" t="str">
        <f>IF($F124="J-Mups",VLOOKUP($A124,西濃入庫用!A:H,6,0),"")</f>
        <v/>
      </c>
      <c r="Q124" s="33" t="str">
        <f t="shared" si="19"/>
        <v/>
      </c>
      <c r="R124" s="21" t="str">
        <f>IF($F124="J-Mups",VLOOKUP($A124,西濃入庫用!A:I,9,0),"")</f>
        <v/>
      </c>
    </row>
    <row r="125" spans="1:18">
      <c r="A125" s="21">
        <v>124</v>
      </c>
      <c r="B125" s="34" t="str">
        <f>IF(D125&lt;&gt;"",VLOOKUP($A125,西濃入庫用!$A:$M,2),"")</f>
        <v/>
      </c>
      <c r="C125" s="21"/>
      <c r="D125" s="35" t="str">
        <f>VLOOKUP($A125,西濃入庫用!$A:$M,4)&amp;""</f>
        <v/>
      </c>
      <c r="E125" s="22" t="str">
        <f>IF(D125&lt;&gt;"",VLOOKUP($A125,西濃入庫用!$A:$M,5),"")</f>
        <v/>
      </c>
      <c r="F125" s="33" t="str">
        <f>VLOOKUP($A125,西濃入庫用!$A:$M,10)&amp;""</f>
        <v/>
      </c>
      <c r="G125" s="33" t="str">
        <f>VLOOKUP($A125,西濃入庫用!$A:$M,11)&amp;""</f>
        <v/>
      </c>
      <c r="H125" s="33" t="str">
        <f>VLOOKUP($A125,西濃入庫用!$A:$M,12)&amp;""</f>
        <v/>
      </c>
      <c r="J125" s="44" t="str">
        <f t="shared" si="14"/>
        <v/>
      </c>
      <c r="K125" s="33" t="str">
        <f t="shared" si="15"/>
        <v/>
      </c>
      <c r="L125" s="33" t="str">
        <f t="shared" si="16"/>
        <v/>
      </c>
      <c r="M125" s="33" t="str">
        <f t="shared" si="17"/>
        <v/>
      </c>
      <c r="N125" s="33" t="str">
        <f>IF($F125="J-Mups",VLOOKUP($B125,アルファベット!B:C,2,0),"")</f>
        <v/>
      </c>
      <c r="O125" s="33" t="str">
        <f t="shared" si="18"/>
        <v/>
      </c>
      <c r="P125" s="33" t="str">
        <f>IF($F125="J-Mups",VLOOKUP($A125,西濃入庫用!A:H,6,0),"")</f>
        <v/>
      </c>
      <c r="Q125" s="33" t="str">
        <f t="shared" si="19"/>
        <v/>
      </c>
      <c r="R125" s="21" t="str">
        <f>IF($F125="J-Mups",VLOOKUP($A125,西濃入庫用!A:I,9,0),"")</f>
        <v/>
      </c>
    </row>
    <row r="126" spans="1:18">
      <c r="A126" s="21">
        <v>125</v>
      </c>
      <c r="B126" s="34" t="str">
        <f>IF(D126&lt;&gt;"",VLOOKUP($A126,西濃入庫用!$A:$M,2),"")</f>
        <v/>
      </c>
      <c r="C126" s="21"/>
      <c r="D126" s="35" t="str">
        <f>VLOOKUP($A126,西濃入庫用!$A:$M,4)&amp;""</f>
        <v/>
      </c>
      <c r="E126" s="22" t="str">
        <f>IF(D126&lt;&gt;"",VLOOKUP($A126,西濃入庫用!$A:$M,5),"")</f>
        <v/>
      </c>
      <c r="F126" s="33" t="str">
        <f>VLOOKUP($A126,西濃入庫用!$A:$M,10)&amp;""</f>
        <v/>
      </c>
      <c r="G126" s="33" t="str">
        <f>VLOOKUP($A126,西濃入庫用!$A:$M,11)&amp;""</f>
        <v/>
      </c>
      <c r="H126" s="33" t="str">
        <f>VLOOKUP($A126,西濃入庫用!$A:$M,12)&amp;""</f>
        <v/>
      </c>
      <c r="J126" s="44" t="str">
        <f t="shared" si="14"/>
        <v/>
      </c>
      <c r="K126" s="33" t="str">
        <f t="shared" si="15"/>
        <v/>
      </c>
      <c r="L126" s="33" t="str">
        <f t="shared" si="16"/>
        <v/>
      </c>
      <c r="M126" s="33" t="str">
        <f t="shared" si="17"/>
        <v/>
      </c>
      <c r="N126" s="33" t="str">
        <f>IF($F126="J-Mups",VLOOKUP($B126,アルファベット!B:C,2,0),"")</f>
        <v/>
      </c>
      <c r="O126" s="33" t="str">
        <f t="shared" si="18"/>
        <v/>
      </c>
      <c r="P126" s="33" t="str">
        <f>IF($F126="J-Mups",VLOOKUP($A126,西濃入庫用!A:H,6,0),"")</f>
        <v/>
      </c>
      <c r="Q126" s="33" t="str">
        <f t="shared" si="19"/>
        <v/>
      </c>
      <c r="R126" s="21" t="str">
        <f>IF($F126="J-Mups",VLOOKUP($A126,西濃入庫用!A:I,9,0),"")</f>
        <v/>
      </c>
    </row>
    <row r="127" spans="1:18">
      <c r="A127" s="21">
        <v>126</v>
      </c>
      <c r="B127" s="34" t="str">
        <f>IF(D127&lt;&gt;"",VLOOKUP($A127,西濃入庫用!$A:$M,2),"")</f>
        <v/>
      </c>
      <c r="C127" s="21"/>
      <c r="D127" s="35" t="str">
        <f>VLOOKUP($A127,西濃入庫用!$A:$M,4)&amp;""</f>
        <v/>
      </c>
      <c r="E127" s="22" t="str">
        <f>IF(D127&lt;&gt;"",VLOOKUP($A127,西濃入庫用!$A:$M,5),"")</f>
        <v/>
      </c>
      <c r="F127" s="33" t="str">
        <f>VLOOKUP($A127,西濃入庫用!$A:$M,10)&amp;""</f>
        <v/>
      </c>
      <c r="G127" s="33" t="str">
        <f>VLOOKUP($A127,西濃入庫用!$A:$M,11)&amp;""</f>
        <v/>
      </c>
      <c r="H127" s="33" t="str">
        <f>VLOOKUP($A127,西濃入庫用!$A:$M,12)&amp;""</f>
        <v/>
      </c>
      <c r="J127" s="44" t="str">
        <f t="shared" si="14"/>
        <v/>
      </c>
      <c r="K127" s="33" t="str">
        <f t="shared" si="15"/>
        <v/>
      </c>
      <c r="L127" s="33" t="str">
        <f t="shared" si="16"/>
        <v/>
      </c>
      <c r="M127" s="33" t="str">
        <f t="shared" si="17"/>
        <v/>
      </c>
      <c r="N127" s="33" t="str">
        <f>IF($F127="J-Mups",VLOOKUP($B127,アルファベット!B:C,2,0),"")</f>
        <v/>
      </c>
      <c r="O127" s="33" t="str">
        <f t="shared" si="18"/>
        <v/>
      </c>
      <c r="P127" s="33" t="str">
        <f>IF($F127="J-Mups",VLOOKUP($A127,西濃入庫用!A:H,6,0),"")</f>
        <v/>
      </c>
      <c r="Q127" s="33" t="str">
        <f t="shared" si="19"/>
        <v/>
      </c>
      <c r="R127" s="21" t="str">
        <f>IF($F127="J-Mups",VLOOKUP($A127,西濃入庫用!A:I,9,0),"")</f>
        <v/>
      </c>
    </row>
    <row r="128" spans="1:18">
      <c r="A128" s="21">
        <v>127</v>
      </c>
      <c r="B128" s="34" t="str">
        <f>IF(D128&lt;&gt;"",VLOOKUP($A128,西濃入庫用!$A:$M,2),"")</f>
        <v/>
      </c>
      <c r="C128" s="21"/>
      <c r="D128" s="35" t="str">
        <f>VLOOKUP($A128,西濃入庫用!$A:$M,4)&amp;""</f>
        <v/>
      </c>
      <c r="E128" s="22" t="str">
        <f>IF(D128&lt;&gt;"",VLOOKUP($A128,西濃入庫用!$A:$M,5),"")</f>
        <v/>
      </c>
      <c r="F128" s="33" t="str">
        <f>VLOOKUP($A128,西濃入庫用!$A:$M,10)&amp;""</f>
        <v/>
      </c>
      <c r="G128" s="33" t="str">
        <f>VLOOKUP($A128,西濃入庫用!$A:$M,11)&amp;""</f>
        <v/>
      </c>
      <c r="H128" s="33" t="str">
        <f>VLOOKUP($A128,西濃入庫用!$A:$M,12)&amp;""</f>
        <v/>
      </c>
      <c r="J128" s="44" t="str">
        <f t="shared" si="14"/>
        <v/>
      </c>
      <c r="K128" s="33" t="str">
        <f t="shared" si="15"/>
        <v/>
      </c>
      <c r="L128" s="33" t="str">
        <f t="shared" si="16"/>
        <v/>
      </c>
      <c r="M128" s="33" t="str">
        <f t="shared" si="17"/>
        <v/>
      </c>
      <c r="N128" s="33" t="str">
        <f>IF($F128="J-Mups",VLOOKUP($B128,アルファベット!B:C,2,0),"")</f>
        <v/>
      </c>
      <c r="O128" s="33" t="str">
        <f t="shared" si="18"/>
        <v/>
      </c>
      <c r="P128" s="33" t="str">
        <f>IF($F128="J-Mups",VLOOKUP($A128,西濃入庫用!A:H,6,0),"")</f>
        <v/>
      </c>
      <c r="Q128" s="33" t="str">
        <f t="shared" si="19"/>
        <v/>
      </c>
      <c r="R128" s="21" t="str">
        <f>IF($F128="J-Mups",VLOOKUP($A128,西濃入庫用!A:I,9,0),"")</f>
        <v/>
      </c>
    </row>
    <row r="129" spans="1:18">
      <c r="A129" s="21">
        <v>128</v>
      </c>
      <c r="B129" s="34" t="str">
        <f>IF(D129&lt;&gt;"",VLOOKUP($A129,西濃入庫用!$A:$M,2),"")</f>
        <v/>
      </c>
      <c r="C129" s="21"/>
      <c r="D129" s="35" t="str">
        <f>VLOOKUP($A129,西濃入庫用!$A:$M,4)&amp;""</f>
        <v/>
      </c>
      <c r="E129" s="22" t="str">
        <f>IF(D129&lt;&gt;"",VLOOKUP($A129,西濃入庫用!$A:$M,5),"")</f>
        <v/>
      </c>
      <c r="F129" s="33" t="str">
        <f>VLOOKUP($A129,西濃入庫用!$A:$M,10)&amp;""</f>
        <v/>
      </c>
      <c r="G129" s="33" t="str">
        <f>VLOOKUP($A129,西濃入庫用!$A:$M,11)&amp;""</f>
        <v/>
      </c>
      <c r="H129" s="33" t="str">
        <f>VLOOKUP($A129,西濃入庫用!$A:$M,12)&amp;""</f>
        <v/>
      </c>
      <c r="J129" s="44" t="str">
        <f t="shared" si="14"/>
        <v/>
      </c>
      <c r="K129" s="33" t="str">
        <f t="shared" si="15"/>
        <v/>
      </c>
      <c r="L129" s="33" t="str">
        <f t="shared" si="16"/>
        <v/>
      </c>
      <c r="M129" s="33" t="str">
        <f t="shared" si="17"/>
        <v/>
      </c>
      <c r="N129" s="33" t="str">
        <f>IF($F129="J-Mups",VLOOKUP($B129,アルファベット!B:C,2,0),"")</f>
        <v/>
      </c>
      <c r="O129" s="33" t="str">
        <f t="shared" si="18"/>
        <v/>
      </c>
      <c r="P129" s="33" t="str">
        <f>IF($F129="J-Mups",VLOOKUP($A129,西濃入庫用!A:H,6,0),"")</f>
        <v/>
      </c>
      <c r="Q129" s="33" t="str">
        <f t="shared" si="19"/>
        <v/>
      </c>
      <c r="R129" s="21" t="str">
        <f>IF($F129="J-Mups",VLOOKUP($A129,西濃入庫用!A:I,9,0),"")</f>
        <v/>
      </c>
    </row>
    <row r="130" spans="1:18">
      <c r="A130" s="21">
        <v>129</v>
      </c>
      <c r="B130" s="34" t="str">
        <f>IF(D130&lt;&gt;"",VLOOKUP($A130,西濃入庫用!$A:$M,2),"")</f>
        <v/>
      </c>
      <c r="C130" s="21"/>
      <c r="D130" s="35" t="str">
        <f>VLOOKUP($A130,西濃入庫用!$A:$M,4)&amp;""</f>
        <v/>
      </c>
      <c r="E130" s="22" t="str">
        <f>IF(D130&lt;&gt;"",VLOOKUP($A130,西濃入庫用!$A:$M,5),"")</f>
        <v/>
      </c>
      <c r="F130" s="33" t="str">
        <f>VLOOKUP($A130,西濃入庫用!$A:$M,10)&amp;""</f>
        <v/>
      </c>
      <c r="G130" s="33" t="str">
        <f>VLOOKUP($A130,西濃入庫用!$A:$M,11)&amp;""</f>
        <v/>
      </c>
      <c r="H130" s="33" t="str">
        <f>VLOOKUP($A130,西濃入庫用!$A:$M,12)&amp;""</f>
        <v/>
      </c>
      <c r="J130" s="44" t="str">
        <f t="shared" ref="J130:J193" si="20">IF(F130="J-Mups",$B130,"")</f>
        <v/>
      </c>
      <c r="K130" s="33" t="str">
        <f t="shared" ref="K130:K193" si="21">IF($F130="J-Mups",$G130,"")</f>
        <v/>
      </c>
      <c r="L130" s="33" t="str">
        <f t="shared" ref="L130:L193" si="22">IF($F130="J-Mups",$H130,"")</f>
        <v/>
      </c>
      <c r="M130" s="33" t="str">
        <f t="shared" si="17"/>
        <v/>
      </c>
      <c r="N130" s="33" t="str">
        <f>IF($F130="J-Mups",VLOOKUP($B130,アルファベット!B:C,2,0),"")</f>
        <v/>
      </c>
      <c r="O130" s="33" t="str">
        <f t="shared" ref="O130:O193" si="23">IF($F130="J-Mups","-","")</f>
        <v/>
      </c>
      <c r="P130" s="33" t="str">
        <f>IF($F130="J-Mups",VLOOKUP($A130,西濃入庫用!A:H,6,0),"")</f>
        <v/>
      </c>
      <c r="Q130" s="33" t="str">
        <f t="shared" ref="Q130:Q193" si="24">IF($F130="J-Mups",IF(COUNTIF(P130,"*H*"),"H",IF(COUNTIF(P130,"*P*"),"P","B")),"")</f>
        <v/>
      </c>
      <c r="R130" s="21" t="str">
        <f>IF($F130="J-Mups",VLOOKUP($A130,西濃入庫用!A:I,9,0),"")</f>
        <v/>
      </c>
    </row>
    <row r="131" spans="1:18">
      <c r="A131" s="21">
        <v>130</v>
      </c>
      <c r="B131" s="34" t="str">
        <f>IF(D131&lt;&gt;"",VLOOKUP($A131,西濃入庫用!$A:$M,2),"")</f>
        <v/>
      </c>
      <c r="C131" s="21"/>
      <c r="D131" s="35" t="str">
        <f>VLOOKUP($A131,西濃入庫用!$A:$M,4)&amp;""</f>
        <v/>
      </c>
      <c r="E131" s="22" t="str">
        <f>IF(D131&lt;&gt;"",VLOOKUP($A131,西濃入庫用!$A:$M,5),"")</f>
        <v/>
      </c>
      <c r="F131" s="33" t="str">
        <f>VLOOKUP($A131,西濃入庫用!$A:$M,10)&amp;""</f>
        <v/>
      </c>
      <c r="G131" s="33" t="str">
        <f>VLOOKUP($A131,西濃入庫用!$A:$M,11)&amp;""</f>
        <v/>
      </c>
      <c r="H131" s="33" t="str">
        <f>VLOOKUP($A131,西濃入庫用!$A:$M,12)&amp;""</f>
        <v/>
      </c>
      <c r="J131" s="44" t="str">
        <f t="shared" si="20"/>
        <v/>
      </c>
      <c r="K131" s="33" t="str">
        <f t="shared" si="21"/>
        <v/>
      </c>
      <c r="L131" s="33" t="str">
        <f t="shared" si="22"/>
        <v/>
      </c>
      <c r="M131" s="33" t="str">
        <f t="shared" ref="M131:M194" si="25">IF($F131="J-Mups",1,"")</f>
        <v/>
      </c>
      <c r="N131" s="33" t="str">
        <f>IF($F131="J-Mups",VLOOKUP($B131,アルファベット!B:C,2,0),"")</f>
        <v/>
      </c>
      <c r="O131" s="33" t="str">
        <f t="shared" si="23"/>
        <v/>
      </c>
      <c r="P131" s="33" t="str">
        <f>IF($F131="J-Mups",VLOOKUP($A131,西濃入庫用!A:H,6,0),"")</f>
        <v/>
      </c>
      <c r="Q131" s="33" t="str">
        <f t="shared" si="24"/>
        <v/>
      </c>
      <c r="R131" s="21" t="str">
        <f>IF($F131="J-Mups",VLOOKUP($A131,西濃入庫用!A:I,9,0),"")</f>
        <v/>
      </c>
    </row>
    <row r="132" spans="1:18">
      <c r="A132" s="21">
        <v>131</v>
      </c>
      <c r="B132" s="34" t="str">
        <f>IF(D132&lt;&gt;"",VLOOKUP($A132,西濃入庫用!$A:$M,2),"")</f>
        <v/>
      </c>
      <c r="C132" s="21"/>
      <c r="D132" s="35" t="str">
        <f>VLOOKUP($A132,西濃入庫用!$A:$M,4)&amp;""</f>
        <v/>
      </c>
      <c r="E132" s="22" t="str">
        <f>IF(D132&lt;&gt;"",VLOOKUP($A132,西濃入庫用!$A:$M,5),"")</f>
        <v/>
      </c>
      <c r="F132" s="33" t="str">
        <f>VLOOKUP($A132,西濃入庫用!$A:$M,10)&amp;""</f>
        <v/>
      </c>
      <c r="G132" s="33" t="str">
        <f>VLOOKUP($A132,西濃入庫用!$A:$M,11)&amp;""</f>
        <v/>
      </c>
      <c r="H132" s="33" t="str">
        <f>VLOOKUP($A132,西濃入庫用!$A:$M,12)&amp;""</f>
        <v/>
      </c>
      <c r="J132" s="44" t="str">
        <f t="shared" si="20"/>
        <v/>
      </c>
      <c r="K132" s="33" t="str">
        <f t="shared" si="21"/>
        <v/>
      </c>
      <c r="L132" s="33" t="str">
        <f t="shared" si="22"/>
        <v/>
      </c>
      <c r="M132" s="33" t="str">
        <f t="shared" si="25"/>
        <v/>
      </c>
      <c r="N132" s="33" t="str">
        <f>IF($F132="J-Mups",VLOOKUP($B132,アルファベット!B:C,2,0),"")</f>
        <v/>
      </c>
      <c r="O132" s="33" t="str">
        <f t="shared" si="23"/>
        <v/>
      </c>
      <c r="P132" s="33" t="str">
        <f>IF($F132="J-Mups",VLOOKUP($A132,西濃入庫用!A:H,6,0),"")</f>
        <v/>
      </c>
      <c r="Q132" s="33" t="str">
        <f t="shared" si="24"/>
        <v/>
      </c>
      <c r="R132" s="21" t="str">
        <f>IF($F132="J-Mups",VLOOKUP($A132,西濃入庫用!A:I,9,0),"")</f>
        <v/>
      </c>
    </row>
    <row r="133" spans="1:18">
      <c r="A133" s="21">
        <v>132</v>
      </c>
      <c r="B133" s="34" t="str">
        <f>IF(D133&lt;&gt;"",VLOOKUP($A133,西濃入庫用!$A:$M,2),"")</f>
        <v/>
      </c>
      <c r="C133" s="21"/>
      <c r="D133" s="35" t="str">
        <f>VLOOKUP($A133,西濃入庫用!$A:$M,4)&amp;""</f>
        <v/>
      </c>
      <c r="E133" s="22" t="str">
        <f>IF(D133&lt;&gt;"",VLOOKUP($A133,西濃入庫用!$A:$M,5),"")</f>
        <v/>
      </c>
      <c r="F133" s="33" t="str">
        <f>VLOOKUP($A133,西濃入庫用!$A:$M,10)&amp;""</f>
        <v/>
      </c>
      <c r="G133" s="33" t="str">
        <f>VLOOKUP($A133,西濃入庫用!$A:$M,11)&amp;""</f>
        <v/>
      </c>
      <c r="H133" s="33" t="str">
        <f>VLOOKUP($A133,西濃入庫用!$A:$M,12)&amp;""</f>
        <v/>
      </c>
      <c r="J133" s="44" t="str">
        <f t="shared" si="20"/>
        <v/>
      </c>
      <c r="K133" s="33" t="str">
        <f t="shared" si="21"/>
        <v/>
      </c>
      <c r="L133" s="33" t="str">
        <f t="shared" si="22"/>
        <v/>
      </c>
      <c r="M133" s="33" t="str">
        <f t="shared" si="25"/>
        <v/>
      </c>
      <c r="N133" s="33" t="str">
        <f>IF($F133="J-Mups",VLOOKUP($B133,アルファベット!B:C,2,0),"")</f>
        <v/>
      </c>
      <c r="O133" s="33" t="str">
        <f t="shared" si="23"/>
        <v/>
      </c>
      <c r="P133" s="33" t="str">
        <f>IF($F133="J-Mups",VLOOKUP($A133,西濃入庫用!A:H,6,0),"")</f>
        <v/>
      </c>
      <c r="Q133" s="33" t="str">
        <f t="shared" si="24"/>
        <v/>
      </c>
      <c r="R133" s="21" t="str">
        <f>IF($F133="J-Mups",VLOOKUP($A133,西濃入庫用!A:I,9,0),"")</f>
        <v/>
      </c>
    </row>
    <row r="134" spans="1:18">
      <c r="A134" s="21">
        <v>133</v>
      </c>
      <c r="B134" s="34" t="str">
        <f>IF(D134&lt;&gt;"",VLOOKUP($A134,西濃入庫用!$A:$M,2),"")</f>
        <v/>
      </c>
      <c r="C134" s="21"/>
      <c r="D134" s="35" t="str">
        <f>VLOOKUP($A134,西濃入庫用!$A:$M,4)&amp;""</f>
        <v/>
      </c>
      <c r="E134" s="22" t="str">
        <f>IF(D134&lt;&gt;"",VLOOKUP($A134,西濃入庫用!$A:$M,5),"")</f>
        <v/>
      </c>
      <c r="F134" s="33" t="str">
        <f>VLOOKUP($A134,西濃入庫用!$A:$M,10)&amp;""</f>
        <v/>
      </c>
      <c r="G134" s="33" t="str">
        <f>VLOOKUP($A134,西濃入庫用!$A:$M,11)&amp;""</f>
        <v/>
      </c>
      <c r="H134" s="33" t="str">
        <f>VLOOKUP($A134,西濃入庫用!$A:$M,12)&amp;""</f>
        <v/>
      </c>
      <c r="J134" s="44" t="str">
        <f t="shared" si="20"/>
        <v/>
      </c>
      <c r="K134" s="33" t="str">
        <f t="shared" si="21"/>
        <v/>
      </c>
      <c r="L134" s="33" t="str">
        <f t="shared" si="22"/>
        <v/>
      </c>
      <c r="M134" s="33" t="str">
        <f t="shared" si="25"/>
        <v/>
      </c>
      <c r="N134" s="33" t="str">
        <f>IF($F134="J-Mups",VLOOKUP($B134,アルファベット!B:C,2,0),"")</f>
        <v/>
      </c>
      <c r="O134" s="33" t="str">
        <f t="shared" si="23"/>
        <v/>
      </c>
      <c r="P134" s="33" t="str">
        <f>IF($F134="J-Mups",VLOOKUP($A134,西濃入庫用!A:H,6,0),"")</f>
        <v/>
      </c>
      <c r="Q134" s="33" t="str">
        <f t="shared" si="24"/>
        <v/>
      </c>
      <c r="R134" s="21" t="str">
        <f>IF($F134="J-Mups",VLOOKUP($A134,西濃入庫用!A:I,9,0),"")</f>
        <v/>
      </c>
    </row>
    <row r="135" spans="1:18">
      <c r="A135" s="21">
        <v>134</v>
      </c>
      <c r="B135" s="34" t="str">
        <f>IF(D135&lt;&gt;"",VLOOKUP($A135,西濃入庫用!$A:$M,2),"")</f>
        <v/>
      </c>
      <c r="C135" s="21"/>
      <c r="D135" s="35" t="str">
        <f>VLOOKUP($A135,西濃入庫用!$A:$M,4)&amp;""</f>
        <v/>
      </c>
      <c r="E135" s="22" t="str">
        <f>IF(D135&lt;&gt;"",VLOOKUP($A135,西濃入庫用!$A:$M,5),"")</f>
        <v/>
      </c>
      <c r="F135" s="33" t="str">
        <f>VLOOKUP($A135,西濃入庫用!$A:$M,10)&amp;""</f>
        <v/>
      </c>
      <c r="G135" s="33" t="str">
        <f>VLOOKUP($A135,西濃入庫用!$A:$M,11)&amp;""</f>
        <v/>
      </c>
      <c r="H135" s="33" t="str">
        <f>VLOOKUP($A135,西濃入庫用!$A:$M,12)&amp;""</f>
        <v/>
      </c>
      <c r="J135" s="44" t="str">
        <f t="shared" si="20"/>
        <v/>
      </c>
      <c r="K135" s="33" t="str">
        <f t="shared" si="21"/>
        <v/>
      </c>
      <c r="L135" s="33" t="str">
        <f t="shared" si="22"/>
        <v/>
      </c>
      <c r="M135" s="33" t="str">
        <f t="shared" si="25"/>
        <v/>
      </c>
      <c r="N135" s="33" t="str">
        <f>IF($F135="J-Mups",VLOOKUP($B135,アルファベット!B:C,2,0),"")</f>
        <v/>
      </c>
      <c r="O135" s="33" t="str">
        <f t="shared" si="23"/>
        <v/>
      </c>
      <c r="P135" s="33" t="str">
        <f>IF($F135="J-Mups",VLOOKUP($A135,西濃入庫用!A:H,6,0),"")</f>
        <v/>
      </c>
      <c r="Q135" s="33" t="str">
        <f t="shared" si="24"/>
        <v/>
      </c>
      <c r="R135" s="21" t="str">
        <f>IF($F135="J-Mups",VLOOKUP($A135,西濃入庫用!A:I,9,0),"")</f>
        <v/>
      </c>
    </row>
    <row r="136" spans="1:18">
      <c r="A136" s="21">
        <v>135</v>
      </c>
      <c r="B136" s="34" t="str">
        <f>IF(D136&lt;&gt;"",VLOOKUP($A136,西濃入庫用!$A:$M,2),"")</f>
        <v/>
      </c>
      <c r="C136" s="21"/>
      <c r="D136" s="35" t="str">
        <f>VLOOKUP($A136,西濃入庫用!$A:$M,4)&amp;""</f>
        <v/>
      </c>
      <c r="E136" s="22" t="str">
        <f>IF(D136&lt;&gt;"",VLOOKUP($A136,西濃入庫用!$A:$M,5),"")</f>
        <v/>
      </c>
      <c r="F136" s="33" t="str">
        <f>VLOOKUP($A136,西濃入庫用!$A:$M,10)&amp;""</f>
        <v/>
      </c>
      <c r="G136" s="33" t="str">
        <f>VLOOKUP($A136,西濃入庫用!$A:$M,11)&amp;""</f>
        <v/>
      </c>
      <c r="H136" s="33" t="str">
        <f>VLOOKUP($A136,西濃入庫用!$A:$M,12)&amp;""</f>
        <v/>
      </c>
      <c r="J136" s="44" t="str">
        <f t="shared" si="20"/>
        <v/>
      </c>
      <c r="K136" s="33" t="str">
        <f t="shared" si="21"/>
        <v/>
      </c>
      <c r="L136" s="33" t="str">
        <f t="shared" si="22"/>
        <v/>
      </c>
      <c r="M136" s="33" t="str">
        <f t="shared" si="25"/>
        <v/>
      </c>
      <c r="N136" s="33" t="str">
        <f>IF($F136="J-Mups",VLOOKUP($B136,アルファベット!B:C,2,0),"")</f>
        <v/>
      </c>
      <c r="O136" s="33" t="str">
        <f t="shared" si="23"/>
        <v/>
      </c>
      <c r="P136" s="33" t="str">
        <f>IF($F136="J-Mups",VLOOKUP($A136,西濃入庫用!A:H,6,0),"")</f>
        <v/>
      </c>
      <c r="Q136" s="33" t="str">
        <f t="shared" si="24"/>
        <v/>
      </c>
      <c r="R136" s="21" t="str">
        <f>IF($F136="J-Mups",VLOOKUP($A136,西濃入庫用!A:I,9,0),"")</f>
        <v/>
      </c>
    </row>
    <row r="137" spans="1:18">
      <c r="A137" s="21">
        <v>136</v>
      </c>
      <c r="B137" s="34" t="str">
        <f>IF(D137&lt;&gt;"",VLOOKUP($A137,西濃入庫用!$A:$M,2),"")</f>
        <v/>
      </c>
      <c r="C137" s="21"/>
      <c r="D137" s="35" t="str">
        <f>VLOOKUP($A137,西濃入庫用!$A:$M,4)&amp;""</f>
        <v/>
      </c>
      <c r="E137" s="22" t="str">
        <f>IF(D137&lt;&gt;"",VLOOKUP($A137,西濃入庫用!$A:$M,5),"")</f>
        <v/>
      </c>
      <c r="F137" s="33" t="str">
        <f>VLOOKUP($A137,西濃入庫用!$A:$M,10)&amp;""</f>
        <v/>
      </c>
      <c r="G137" s="33" t="str">
        <f>VLOOKUP($A137,西濃入庫用!$A:$M,11)&amp;""</f>
        <v/>
      </c>
      <c r="H137" s="33" t="str">
        <f>VLOOKUP($A137,西濃入庫用!$A:$M,12)&amp;""</f>
        <v/>
      </c>
      <c r="J137" s="44" t="str">
        <f t="shared" si="20"/>
        <v/>
      </c>
      <c r="K137" s="33" t="str">
        <f t="shared" si="21"/>
        <v/>
      </c>
      <c r="L137" s="33" t="str">
        <f t="shared" si="22"/>
        <v/>
      </c>
      <c r="M137" s="33" t="str">
        <f t="shared" si="25"/>
        <v/>
      </c>
      <c r="N137" s="33" t="str">
        <f>IF($F137="J-Mups",VLOOKUP($B137,アルファベット!B:C,2,0),"")</f>
        <v/>
      </c>
      <c r="O137" s="33" t="str">
        <f t="shared" si="23"/>
        <v/>
      </c>
      <c r="P137" s="33" t="str">
        <f>IF($F137="J-Mups",VLOOKUP($A137,西濃入庫用!A:H,6,0),"")</f>
        <v/>
      </c>
      <c r="Q137" s="33" t="str">
        <f t="shared" si="24"/>
        <v/>
      </c>
      <c r="R137" s="21" t="str">
        <f>IF($F137="J-Mups",VLOOKUP($A137,西濃入庫用!A:I,9,0),"")</f>
        <v/>
      </c>
    </row>
    <row r="138" spans="1:18">
      <c r="A138" s="21">
        <v>137</v>
      </c>
      <c r="B138" s="34" t="str">
        <f>IF(D138&lt;&gt;"",VLOOKUP($A138,西濃入庫用!$A:$M,2),"")</f>
        <v/>
      </c>
      <c r="C138" s="21"/>
      <c r="D138" s="35" t="str">
        <f>VLOOKUP($A138,西濃入庫用!$A:$M,4)&amp;""</f>
        <v/>
      </c>
      <c r="E138" s="22" t="str">
        <f>IF(D138&lt;&gt;"",VLOOKUP($A138,西濃入庫用!$A:$M,5),"")</f>
        <v/>
      </c>
      <c r="F138" s="33" t="str">
        <f>VLOOKUP($A138,西濃入庫用!$A:$M,10)&amp;""</f>
        <v/>
      </c>
      <c r="G138" s="33" t="str">
        <f>VLOOKUP($A138,西濃入庫用!$A:$M,11)&amp;""</f>
        <v/>
      </c>
      <c r="H138" s="33" t="str">
        <f>VLOOKUP($A138,西濃入庫用!$A:$M,12)&amp;""</f>
        <v/>
      </c>
      <c r="J138" s="44" t="str">
        <f t="shared" si="20"/>
        <v/>
      </c>
      <c r="K138" s="33" t="str">
        <f t="shared" si="21"/>
        <v/>
      </c>
      <c r="L138" s="33" t="str">
        <f t="shared" si="22"/>
        <v/>
      </c>
      <c r="M138" s="33" t="str">
        <f t="shared" si="25"/>
        <v/>
      </c>
      <c r="N138" s="33" t="str">
        <f>IF($F138="J-Mups",VLOOKUP($B138,アルファベット!B:C,2,0),"")</f>
        <v/>
      </c>
      <c r="O138" s="33" t="str">
        <f t="shared" si="23"/>
        <v/>
      </c>
      <c r="P138" s="33" t="str">
        <f>IF($F138="J-Mups",VLOOKUP($A138,西濃入庫用!A:H,6,0),"")</f>
        <v/>
      </c>
      <c r="Q138" s="33" t="str">
        <f t="shared" si="24"/>
        <v/>
      </c>
      <c r="R138" s="21" t="str">
        <f>IF($F138="J-Mups",VLOOKUP($A138,西濃入庫用!A:I,9,0),"")</f>
        <v/>
      </c>
    </row>
    <row r="139" spans="1:18">
      <c r="A139" s="21">
        <v>138</v>
      </c>
      <c r="B139" s="34" t="str">
        <f>IF(D139&lt;&gt;"",VLOOKUP($A139,西濃入庫用!$A:$M,2),"")</f>
        <v/>
      </c>
      <c r="C139" s="21"/>
      <c r="D139" s="35" t="str">
        <f>VLOOKUP($A139,西濃入庫用!$A:$M,4)&amp;""</f>
        <v/>
      </c>
      <c r="E139" s="22" t="str">
        <f>IF(D139&lt;&gt;"",VLOOKUP($A139,西濃入庫用!$A:$M,5),"")</f>
        <v/>
      </c>
      <c r="F139" s="33" t="str">
        <f>VLOOKUP($A139,西濃入庫用!$A:$M,10)&amp;""</f>
        <v/>
      </c>
      <c r="G139" s="33" t="str">
        <f>VLOOKUP($A139,西濃入庫用!$A:$M,11)&amp;""</f>
        <v/>
      </c>
      <c r="H139" s="33" t="str">
        <f>VLOOKUP($A139,西濃入庫用!$A:$M,12)&amp;""</f>
        <v/>
      </c>
      <c r="J139" s="44" t="str">
        <f t="shared" si="20"/>
        <v/>
      </c>
      <c r="K139" s="33" t="str">
        <f t="shared" si="21"/>
        <v/>
      </c>
      <c r="L139" s="33" t="str">
        <f t="shared" si="22"/>
        <v/>
      </c>
      <c r="M139" s="33" t="str">
        <f t="shared" si="25"/>
        <v/>
      </c>
      <c r="N139" s="33" t="str">
        <f>IF($F139="J-Mups",VLOOKUP($B139,アルファベット!B:C,2,0),"")</f>
        <v/>
      </c>
      <c r="O139" s="33" t="str">
        <f t="shared" si="23"/>
        <v/>
      </c>
      <c r="P139" s="33" t="str">
        <f>IF($F139="J-Mups",VLOOKUP($A139,西濃入庫用!A:H,6,0),"")</f>
        <v/>
      </c>
      <c r="Q139" s="33" t="str">
        <f t="shared" si="24"/>
        <v/>
      </c>
      <c r="R139" s="21" t="str">
        <f>IF($F139="J-Mups",VLOOKUP($A139,西濃入庫用!A:I,9,0),"")</f>
        <v/>
      </c>
    </row>
    <row r="140" spans="1:18">
      <c r="A140" s="21">
        <v>139</v>
      </c>
      <c r="B140" s="34" t="str">
        <f>IF(D140&lt;&gt;"",VLOOKUP($A140,西濃入庫用!$A:$M,2),"")</f>
        <v/>
      </c>
      <c r="C140" s="21"/>
      <c r="D140" s="35" t="str">
        <f>VLOOKUP($A140,西濃入庫用!$A:$M,4)&amp;""</f>
        <v/>
      </c>
      <c r="E140" s="22" t="str">
        <f>IF(D140&lt;&gt;"",VLOOKUP($A140,西濃入庫用!$A:$M,5),"")</f>
        <v/>
      </c>
      <c r="F140" s="33" t="str">
        <f>VLOOKUP($A140,西濃入庫用!$A:$M,10)&amp;""</f>
        <v/>
      </c>
      <c r="G140" s="33" t="str">
        <f>VLOOKUP($A140,西濃入庫用!$A:$M,11)&amp;""</f>
        <v/>
      </c>
      <c r="H140" s="33" t="str">
        <f>VLOOKUP($A140,西濃入庫用!$A:$M,12)&amp;""</f>
        <v/>
      </c>
      <c r="J140" s="44" t="str">
        <f t="shared" si="20"/>
        <v/>
      </c>
      <c r="K140" s="33" t="str">
        <f t="shared" si="21"/>
        <v/>
      </c>
      <c r="L140" s="33" t="str">
        <f t="shared" si="22"/>
        <v/>
      </c>
      <c r="M140" s="33" t="str">
        <f t="shared" si="25"/>
        <v/>
      </c>
      <c r="N140" s="33" t="str">
        <f>IF($F140="J-Mups",VLOOKUP($B140,アルファベット!B:C,2,0),"")</f>
        <v/>
      </c>
      <c r="O140" s="33" t="str">
        <f t="shared" si="23"/>
        <v/>
      </c>
      <c r="P140" s="33" t="str">
        <f>IF($F140="J-Mups",VLOOKUP($A140,西濃入庫用!A:H,6,0),"")</f>
        <v/>
      </c>
      <c r="Q140" s="33" t="str">
        <f t="shared" si="24"/>
        <v/>
      </c>
      <c r="R140" s="21" t="str">
        <f>IF($F140="J-Mups",VLOOKUP($A140,西濃入庫用!A:I,9,0),"")</f>
        <v/>
      </c>
    </row>
    <row r="141" spans="1:18">
      <c r="A141" s="21">
        <v>140</v>
      </c>
      <c r="B141" s="34" t="str">
        <f>IF(D141&lt;&gt;"",VLOOKUP($A141,西濃入庫用!$A:$M,2),"")</f>
        <v/>
      </c>
      <c r="C141" s="21"/>
      <c r="D141" s="35" t="str">
        <f>VLOOKUP($A141,西濃入庫用!$A:$M,4)&amp;""</f>
        <v/>
      </c>
      <c r="E141" s="22" t="str">
        <f>IF(D141&lt;&gt;"",VLOOKUP($A141,西濃入庫用!$A:$M,5),"")</f>
        <v/>
      </c>
      <c r="F141" s="33" t="str">
        <f>VLOOKUP($A141,西濃入庫用!$A:$M,10)&amp;""</f>
        <v/>
      </c>
      <c r="G141" s="33" t="str">
        <f>VLOOKUP($A141,西濃入庫用!$A:$M,11)&amp;""</f>
        <v/>
      </c>
      <c r="H141" s="33" t="str">
        <f>VLOOKUP($A141,西濃入庫用!$A:$M,12)&amp;""</f>
        <v/>
      </c>
      <c r="J141" s="44" t="str">
        <f t="shared" si="20"/>
        <v/>
      </c>
      <c r="K141" s="33" t="str">
        <f t="shared" si="21"/>
        <v/>
      </c>
      <c r="L141" s="33" t="str">
        <f t="shared" si="22"/>
        <v/>
      </c>
      <c r="M141" s="33" t="str">
        <f t="shared" si="25"/>
        <v/>
      </c>
      <c r="N141" s="33" t="str">
        <f>IF($F141="J-Mups",VLOOKUP($B141,アルファベット!B:C,2,0),"")</f>
        <v/>
      </c>
      <c r="O141" s="33" t="str">
        <f t="shared" si="23"/>
        <v/>
      </c>
      <c r="P141" s="33" t="str">
        <f>IF($F141="J-Mups",VLOOKUP($A141,西濃入庫用!A:H,6,0),"")</f>
        <v/>
      </c>
      <c r="Q141" s="33" t="str">
        <f t="shared" si="24"/>
        <v/>
      </c>
      <c r="R141" s="21" t="str">
        <f>IF($F141="J-Mups",VLOOKUP($A141,西濃入庫用!A:I,9,0),"")</f>
        <v/>
      </c>
    </row>
    <row r="142" spans="1:18">
      <c r="A142" s="21">
        <v>141</v>
      </c>
      <c r="B142" s="34" t="str">
        <f>IF(D142&lt;&gt;"",VLOOKUP($A142,西濃入庫用!$A:$M,2),"")</f>
        <v/>
      </c>
      <c r="C142" s="21"/>
      <c r="D142" s="35" t="str">
        <f>VLOOKUP($A142,西濃入庫用!$A:$M,4)&amp;""</f>
        <v/>
      </c>
      <c r="E142" s="22" t="str">
        <f>IF(D142&lt;&gt;"",VLOOKUP($A142,西濃入庫用!$A:$M,5),"")</f>
        <v/>
      </c>
      <c r="F142" s="33" t="str">
        <f>VLOOKUP($A142,西濃入庫用!$A:$M,10)&amp;""</f>
        <v/>
      </c>
      <c r="G142" s="33" t="str">
        <f>VLOOKUP($A142,西濃入庫用!$A:$M,11)&amp;""</f>
        <v/>
      </c>
      <c r="H142" s="33" t="str">
        <f>VLOOKUP($A142,西濃入庫用!$A:$M,12)&amp;""</f>
        <v/>
      </c>
      <c r="J142" s="44" t="str">
        <f t="shared" si="20"/>
        <v/>
      </c>
      <c r="K142" s="33" t="str">
        <f t="shared" si="21"/>
        <v/>
      </c>
      <c r="L142" s="33" t="str">
        <f t="shared" si="22"/>
        <v/>
      </c>
      <c r="M142" s="33" t="str">
        <f t="shared" si="25"/>
        <v/>
      </c>
      <c r="N142" s="33" t="str">
        <f>IF($F142="J-Mups",VLOOKUP($B142,アルファベット!B:C,2,0),"")</f>
        <v/>
      </c>
      <c r="O142" s="33" t="str">
        <f t="shared" si="23"/>
        <v/>
      </c>
      <c r="P142" s="33" t="str">
        <f>IF($F142="J-Mups",VLOOKUP($A142,西濃入庫用!A:H,6,0),"")</f>
        <v/>
      </c>
      <c r="Q142" s="33" t="str">
        <f t="shared" si="24"/>
        <v/>
      </c>
      <c r="R142" s="21" t="str">
        <f>IF($F142="J-Mups",VLOOKUP($A142,西濃入庫用!A:I,9,0),"")</f>
        <v/>
      </c>
    </row>
    <row r="143" spans="1:18">
      <c r="A143" s="21">
        <v>142</v>
      </c>
      <c r="B143" s="34" t="str">
        <f>IF(D143&lt;&gt;"",VLOOKUP($A143,西濃入庫用!$A:$M,2),"")</f>
        <v/>
      </c>
      <c r="C143" s="21"/>
      <c r="D143" s="35" t="str">
        <f>VLOOKUP($A143,西濃入庫用!$A:$M,4)&amp;""</f>
        <v/>
      </c>
      <c r="E143" s="22" t="str">
        <f>IF(D143&lt;&gt;"",VLOOKUP($A143,西濃入庫用!$A:$M,5),"")</f>
        <v/>
      </c>
      <c r="F143" s="33" t="str">
        <f>VLOOKUP($A143,西濃入庫用!$A:$M,10)&amp;""</f>
        <v/>
      </c>
      <c r="G143" s="33" t="str">
        <f>VLOOKUP($A143,西濃入庫用!$A:$M,11)&amp;""</f>
        <v/>
      </c>
      <c r="H143" s="33" t="str">
        <f>VLOOKUP($A143,西濃入庫用!$A:$M,12)&amp;""</f>
        <v/>
      </c>
      <c r="J143" s="44" t="str">
        <f t="shared" si="20"/>
        <v/>
      </c>
      <c r="K143" s="33" t="str">
        <f t="shared" si="21"/>
        <v/>
      </c>
      <c r="L143" s="33" t="str">
        <f t="shared" si="22"/>
        <v/>
      </c>
      <c r="M143" s="33" t="str">
        <f t="shared" si="25"/>
        <v/>
      </c>
      <c r="N143" s="33" t="str">
        <f>IF($F143="J-Mups",VLOOKUP($B143,アルファベット!B:C,2,0),"")</f>
        <v/>
      </c>
      <c r="O143" s="33" t="str">
        <f t="shared" si="23"/>
        <v/>
      </c>
      <c r="P143" s="33" t="str">
        <f>IF($F143="J-Mups",VLOOKUP($A143,西濃入庫用!A:H,6,0),"")</f>
        <v/>
      </c>
      <c r="Q143" s="33" t="str">
        <f t="shared" si="24"/>
        <v/>
      </c>
      <c r="R143" s="21" t="str">
        <f>IF($F143="J-Mups",VLOOKUP($A143,西濃入庫用!A:I,9,0),"")</f>
        <v/>
      </c>
    </row>
    <row r="144" spans="1:18">
      <c r="A144" s="21">
        <v>143</v>
      </c>
      <c r="B144" s="34" t="str">
        <f>IF(D144&lt;&gt;"",VLOOKUP($A144,西濃入庫用!$A:$M,2),"")</f>
        <v/>
      </c>
      <c r="C144" s="21"/>
      <c r="D144" s="35" t="str">
        <f>VLOOKUP($A144,西濃入庫用!$A:$M,4)&amp;""</f>
        <v/>
      </c>
      <c r="E144" s="22" t="str">
        <f>IF(D144&lt;&gt;"",VLOOKUP($A144,西濃入庫用!$A:$M,5),"")</f>
        <v/>
      </c>
      <c r="F144" s="33" t="str">
        <f>VLOOKUP($A144,西濃入庫用!$A:$M,10)&amp;""</f>
        <v/>
      </c>
      <c r="G144" s="33" t="str">
        <f>VLOOKUP($A144,西濃入庫用!$A:$M,11)&amp;""</f>
        <v/>
      </c>
      <c r="H144" s="33" t="str">
        <f>VLOOKUP($A144,西濃入庫用!$A:$M,12)&amp;""</f>
        <v/>
      </c>
      <c r="J144" s="44" t="str">
        <f t="shared" si="20"/>
        <v/>
      </c>
      <c r="K144" s="33" t="str">
        <f t="shared" si="21"/>
        <v/>
      </c>
      <c r="L144" s="33" t="str">
        <f t="shared" si="22"/>
        <v/>
      </c>
      <c r="M144" s="33" t="str">
        <f t="shared" si="25"/>
        <v/>
      </c>
      <c r="N144" s="33" t="str">
        <f>IF($F144="J-Mups",VLOOKUP($B144,アルファベット!B:C,2,0),"")</f>
        <v/>
      </c>
      <c r="O144" s="33" t="str">
        <f t="shared" si="23"/>
        <v/>
      </c>
      <c r="P144" s="33" t="str">
        <f>IF($F144="J-Mups",VLOOKUP($A144,西濃入庫用!A:H,6,0),"")</f>
        <v/>
      </c>
      <c r="Q144" s="33" t="str">
        <f t="shared" si="24"/>
        <v/>
      </c>
      <c r="R144" s="21" t="str">
        <f>IF($F144="J-Mups",VLOOKUP($A144,西濃入庫用!A:I,9,0),"")</f>
        <v/>
      </c>
    </row>
    <row r="145" spans="1:18">
      <c r="A145" s="21">
        <v>144</v>
      </c>
      <c r="B145" s="34" t="str">
        <f>IF(D145&lt;&gt;"",VLOOKUP($A145,西濃入庫用!$A:$M,2),"")</f>
        <v/>
      </c>
      <c r="C145" s="21"/>
      <c r="D145" s="35" t="str">
        <f>VLOOKUP($A145,西濃入庫用!$A:$M,4)&amp;""</f>
        <v/>
      </c>
      <c r="E145" s="22" t="str">
        <f>IF(D145&lt;&gt;"",VLOOKUP($A145,西濃入庫用!$A:$M,5),"")</f>
        <v/>
      </c>
      <c r="F145" s="33" t="str">
        <f>VLOOKUP($A145,西濃入庫用!$A:$M,10)&amp;""</f>
        <v/>
      </c>
      <c r="G145" s="33" t="str">
        <f>VLOOKUP($A145,西濃入庫用!$A:$M,11)&amp;""</f>
        <v/>
      </c>
      <c r="H145" s="33" t="str">
        <f>VLOOKUP($A145,西濃入庫用!$A:$M,12)&amp;""</f>
        <v/>
      </c>
      <c r="J145" s="44" t="str">
        <f t="shared" si="20"/>
        <v/>
      </c>
      <c r="K145" s="33" t="str">
        <f t="shared" si="21"/>
        <v/>
      </c>
      <c r="L145" s="33" t="str">
        <f t="shared" si="22"/>
        <v/>
      </c>
      <c r="M145" s="33" t="str">
        <f t="shared" si="25"/>
        <v/>
      </c>
      <c r="N145" s="33" t="str">
        <f>IF($F145="J-Mups",VLOOKUP($B145,アルファベット!B:C,2,0),"")</f>
        <v/>
      </c>
      <c r="O145" s="33" t="str">
        <f t="shared" si="23"/>
        <v/>
      </c>
      <c r="P145" s="33" t="str">
        <f>IF($F145="J-Mups",VLOOKUP($A145,西濃入庫用!A:H,6,0),"")</f>
        <v/>
      </c>
      <c r="Q145" s="33" t="str">
        <f t="shared" si="24"/>
        <v/>
      </c>
      <c r="R145" s="21" t="str">
        <f>IF($F145="J-Mups",VLOOKUP($A145,西濃入庫用!A:I,9,0),"")</f>
        <v/>
      </c>
    </row>
    <row r="146" spans="1:18">
      <c r="A146" s="21">
        <v>145</v>
      </c>
      <c r="B146" s="34" t="str">
        <f>IF(D146&lt;&gt;"",VLOOKUP($A146,西濃入庫用!$A:$M,2),"")</f>
        <v/>
      </c>
      <c r="C146" s="21"/>
      <c r="D146" s="35" t="str">
        <f>VLOOKUP($A146,西濃入庫用!$A:$M,4)&amp;""</f>
        <v/>
      </c>
      <c r="E146" s="22" t="str">
        <f>IF(D146&lt;&gt;"",VLOOKUP($A146,西濃入庫用!$A:$M,5),"")</f>
        <v/>
      </c>
      <c r="F146" s="33" t="str">
        <f>VLOOKUP($A146,西濃入庫用!$A:$M,10)&amp;""</f>
        <v/>
      </c>
      <c r="G146" s="33" t="str">
        <f>VLOOKUP($A146,西濃入庫用!$A:$M,11)&amp;""</f>
        <v/>
      </c>
      <c r="H146" s="33" t="str">
        <f>VLOOKUP($A146,西濃入庫用!$A:$M,12)&amp;""</f>
        <v/>
      </c>
      <c r="J146" s="44" t="str">
        <f t="shared" si="20"/>
        <v/>
      </c>
      <c r="K146" s="33" t="str">
        <f t="shared" si="21"/>
        <v/>
      </c>
      <c r="L146" s="33" t="str">
        <f t="shared" si="22"/>
        <v/>
      </c>
      <c r="M146" s="33" t="str">
        <f t="shared" si="25"/>
        <v/>
      </c>
      <c r="N146" s="33" t="str">
        <f>IF($F146="J-Mups",VLOOKUP($B146,アルファベット!B:C,2,0),"")</f>
        <v/>
      </c>
      <c r="O146" s="33" t="str">
        <f t="shared" si="23"/>
        <v/>
      </c>
      <c r="P146" s="33" t="str">
        <f>IF($F146="J-Mups",VLOOKUP($A146,西濃入庫用!A:H,6,0),"")</f>
        <v/>
      </c>
      <c r="Q146" s="33" t="str">
        <f t="shared" si="24"/>
        <v/>
      </c>
      <c r="R146" s="21" t="str">
        <f>IF($F146="J-Mups",VLOOKUP($A146,西濃入庫用!A:I,9,0),"")</f>
        <v/>
      </c>
    </row>
    <row r="147" spans="1:18">
      <c r="A147" s="21">
        <v>146</v>
      </c>
      <c r="B147" s="34" t="str">
        <f>IF(D147&lt;&gt;"",VLOOKUP($A147,西濃入庫用!$A:$M,2),"")</f>
        <v/>
      </c>
      <c r="C147" s="21"/>
      <c r="D147" s="35" t="str">
        <f>VLOOKUP($A147,西濃入庫用!$A:$M,4)&amp;""</f>
        <v/>
      </c>
      <c r="E147" s="22" t="str">
        <f>IF(D147&lt;&gt;"",VLOOKUP($A147,西濃入庫用!$A:$M,5),"")</f>
        <v/>
      </c>
      <c r="F147" s="33" t="str">
        <f>VLOOKUP($A147,西濃入庫用!$A:$M,10)&amp;""</f>
        <v/>
      </c>
      <c r="G147" s="33" t="str">
        <f>VLOOKUP($A147,西濃入庫用!$A:$M,11)&amp;""</f>
        <v/>
      </c>
      <c r="H147" s="33" t="str">
        <f>VLOOKUP($A147,西濃入庫用!$A:$M,12)&amp;""</f>
        <v/>
      </c>
      <c r="J147" s="44" t="str">
        <f t="shared" si="20"/>
        <v/>
      </c>
      <c r="K147" s="33" t="str">
        <f t="shared" si="21"/>
        <v/>
      </c>
      <c r="L147" s="33" t="str">
        <f t="shared" si="22"/>
        <v/>
      </c>
      <c r="M147" s="33" t="str">
        <f t="shared" si="25"/>
        <v/>
      </c>
      <c r="N147" s="33" t="str">
        <f>IF($F147="J-Mups",VLOOKUP($B147,アルファベット!B:C,2,0),"")</f>
        <v/>
      </c>
      <c r="O147" s="33" t="str">
        <f t="shared" si="23"/>
        <v/>
      </c>
      <c r="P147" s="33" t="str">
        <f>IF($F147="J-Mups",VLOOKUP($A147,西濃入庫用!A:H,6,0),"")</f>
        <v/>
      </c>
      <c r="Q147" s="33" t="str">
        <f t="shared" si="24"/>
        <v/>
      </c>
      <c r="R147" s="21" t="str">
        <f>IF($F147="J-Mups",VLOOKUP($A147,西濃入庫用!A:I,9,0),"")</f>
        <v/>
      </c>
    </row>
    <row r="148" spans="1:18">
      <c r="A148" s="21">
        <v>147</v>
      </c>
      <c r="B148" s="34" t="str">
        <f>IF(D148&lt;&gt;"",VLOOKUP($A148,西濃入庫用!$A:$M,2),"")</f>
        <v/>
      </c>
      <c r="C148" s="21"/>
      <c r="D148" s="35" t="str">
        <f>VLOOKUP($A148,西濃入庫用!$A:$M,4)&amp;""</f>
        <v/>
      </c>
      <c r="E148" s="22" t="str">
        <f>IF(D148&lt;&gt;"",VLOOKUP($A148,西濃入庫用!$A:$M,5),"")</f>
        <v/>
      </c>
      <c r="F148" s="33" t="str">
        <f>VLOOKUP($A148,西濃入庫用!$A:$M,10)&amp;""</f>
        <v/>
      </c>
      <c r="G148" s="33" t="str">
        <f>VLOOKUP($A148,西濃入庫用!$A:$M,11)&amp;""</f>
        <v/>
      </c>
      <c r="H148" s="33" t="str">
        <f>VLOOKUP($A148,西濃入庫用!$A:$M,12)&amp;""</f>
        <v/>
      </c>
      <c r="J148" s="44" t="str">
        <f t="shared" si="20"/>
        <v/>
      </c>
      <c r="K148" s="33" t="str">
        <f t="shared" si="21"/>
        <v/>
      </c>
      <c r="L148" s="33" t="str">
        <f t="shared" si="22"/>
        <v/>
      </c>
      <c r="M148" s="33" t="str">
        <f t="shared" si="25"/>
        <v/>
      </c>
      <c r="N148" s="33" t="str">
        <f>IF($F148="J-Mups",VLOOKUP($B148,アルファベット!B:C,2,0),"")</f>
        <v/>
      </c>
      <c r="O148" s="33" t="str">
        <f t="shared" si="23"/>
        <v/>
      </c>
      <c r="P148" s="33" t="str">
        <f>IF($F148="J-Mups",VLOOKUP($A148,西濃入庫用!A:H,6,0),"")</f>
        <v/>
      </c>
      <c r="Q148" s="33" t="str">
        <f t="shared" si="24"/>
        <v/>
      </c>
      <c r="R148" s="21" t="str">
        <f>IF($F148="J-Mups",VLOOKUP($A148,西濃入庫用!A:I,9,0),"")</f>
        <v/>
      </c>
    </row>
    <row r="149" spans="1:18">
      <c r="A149" s="21">
        <v>148</v>
      </c>
      <c r="B149" s="34" t="str">
        <f>IF(D149&lt;&gt;"",VLOOKUP($A149,西濃入庫用!$A:$M,2),"")</f>
        <v/>
      </c>
      <c r="C149" s="21"/>
      <c r="D149" s="35" t="str">
        <f>VLOOKUP($A149,西濃入庫用!$A:$M,4)&amp;""</f>
        <v/>
      </c>
      <c r="E149" s="22" t="str">
        <f>IF(D149&lt;&gt;"",VLOOKUP($A149,西濃入庫用!$A:$M,5),"")</f>
        <v/>
      </c>
      <c r="F149" s="33" t="str">
        <f>VLOOKUP($A149,西濃入庫用!$A:$M,10)&amp;""</f>
        <v/>
      </c>
      <c r="G149" s="33" t="str">
        <f>VLOOKUP($A149,西濃入庫用!$A:$M,11)&amp;""</f>
        <v/>
      </c>
      <c r="H149" s="33" t="str">
        <f>VLOOKUP($A149,西濃入庫用!$A:$M,12)&amp;""</f>
        <v/>
      </c>
      <c r="J149" s="44" t="str">
        <f t="shared" si="20"/>
        <v/>
      </c>
      <c r="K149" s="33" t="str">
        <f t="shared" si="21"/>
        <v/>
      </c>
      <c r="L149" s="33" t="str">
        <f t="shared" si="22"/>
        <v/>
      </c>
      <c r="M149" s="33" t="str">
        <f t="shared" si="25"/>
        <v/>
      </c>
      <c r="N149" s="33" t="str">
        <f>IF($F149="J-Mups",VLOOKUP($B149,アルファベット!B:C,2,0),"")</f>
        <v/>
      </c>
      <c r="O149" s="33" t="str">
        <f t="shared" si="23"/>
        <v/>
      </c>
      <c r="P149" s="33" t="str">
        <f>IF($F149="J-Mups",VLOOKUP($A149,西濃入庫用!A:H,6,0),"")</f>
        <v/>
      </c>
      <c r="Q149" s="33" t="str">
        <f t="shared" si="24"/>
        <v/>
      </c>
      <c r="R149" s="21" t="str">
        <f>IF($F149="J-Mups",VLOOKUP($A149,西濃入庫用!A:I,9,0),"")</f>
        <v/>
      </c>
    </row>
    <row r="150" spans="1:18">
      <c r="A150" s="21">
        <v>149</v>
      </c>
      <c r="B150" s="34" t="str">
        <f>IF(D150&lt;&gt;"",VLOOKUP($A150,西濃入庫用!$A:$M,2),"")</f>
        <v/>
      </c>
      <c r="C150" s="21"/>
      <c r="D150" s="35" t="str">
        <f>VLOOKUP($A150,西濃入庫用!$A:$M,4)&amp;""</f>
        <v/>
      </c>
      <c r="E150" s="22" t="str">
        <f>IF(D150&lt;&gt;"",VLOOKUP($A150,西濃入庫用!$A:$M,5),"")</f>
        <v/>
      </c>
      <c r="F150" s="33" t="str">
        <f>VLOOKUP($A150,西濃入庫用!$A:$M,10)&amp;""</f>
        <v/>
      </c>
      <c r="G150" s="33" t="str">
        <f>VLOOKUP($A150,西濃入庫用!$A:$M,11)&amp;""</f>
        <v/>
      </c>
      <c r="H150" s="33" t="str">
        <f>VLOOKUP($A150,西濃入庫用!$A:$M,12)&amp;""</f>
        <v/>
      </c>
      <c r="J150" s="44" t="str">
        <f t="shared" si="20"/>
        <v/>
      </c>
      <c r="K150" s="33" t="str">
        <f t="shared" si="21"/>
        <v/>
      </c>
      <c r="L150" s="33" t="str">
        <f t="shared" si="22"/>
        <v/>
      </c>
      <c r="M150" s="33" t="str">
        <f t="shared" si="25"/>
        <v/>
      </c>
      <c r="N150" s="33" t="str">
        <f>IF($F150="J-Mups",VLOOKUP($B150,アルファベット!B:C,2,0),"")</f>
        <v/>
      </c>
      <c r="O150" s="33" t="str">
        <f t="shared" si="23"/>
        <v/>
      </c>
      <c r="P150" s="33" t="str">
        <f>IF($F150="J-Mups",VLOOKUP($A150,西濃入庫用!A:H,6,0),"")</f>
        <v/>
      </c>
      <c r="Q150" s="33" t="str">
        <f t="shared" si="24"/>
        <v/>
      </c>
      <c r="R150" s="21" t="str">
        <f>IF($F150="J-Mups",VLOOKUP($A150,西濃入庫用!A:I,9,0),"")</f>
        <v/>
      </c>
    </row>
    <row r="151" spans="1:18">
      <c r="A151" s="21">
        <v>150</v>
      </c>
      <c r="B151" s="34" t="str">
        <f>IF(D151&lt;&gt;"",VLOOKUP($A151,西濃入庫用!$A:$M,2),"")</f>
        <v/>
      </c>
      <c r="C151" s="21"/>
      <c r="D151" s="35" t="str">
        <f>VLOOKUP($A151,西濃入庫用!$A:$M,4)&amp;""</f>
        <v/>
      </c>
      <c r="E151" s="22" t="str">
        <f>IF(D151&lt;&gt;"",VLOOKUP($A151,西濃入庫用!$A:$M,5),"")</f>
        <v/>
      </c>
      <c r="F151" s="33" t="str">
        <f>VLOOKUP($A151,西濃入庫用!$A:$M,10)&amp;""</f>
        <v/>
      </c>
      <c r="G151" s="33" t="str">
        <f>VLOOKUP($A151,西濃入庫用!$A:$M,11)&amp;""</f>
        <v/>
      </c>
      <c r="H151" s="33" t="str">
        <f>VLOOKUP($A151,西濃入庫用!$A:$M,12)&amp;""</f>
        <v/>
      </c>
      <c r="J151" s="44" t="str">
        <f t="shared" si="20"/>
        <v/>
      </c>
      <c r="K151" s="33" t="str">
        <f t="shared" si="21"/>
        <v/>
      </c>
      <c r="L151" s="33" t="str">
        <f t="shared" si="22"/>
        <v/>
      </c>
      <c r="M151" s="33" t="str">
        <f t="shared" si="25"/>
        <v/>
      </c>
      <c r="N151" s="33" t="str">
        <f>IF($F151="J-Mups",VLOOKUP($B151,アルファベット!B:C,2,0),"")</f>
        <v/>
      </c>
      <c r="O151" s="33" t="str">
        <f t="shared" si="23"/>
        <v/>
      </c>
      <c r="P151" s="33" t="str">
        <f>IF($F151="J-Mups",VLOOKUP($A151,西濃入庫用!A:H,6,0),"")</f>
        <v/>
      </c>
      <c r="Q151" s="33" t="str">
        <f t="shared" si="24"/>
        <v/>
      </c>
      <c r="R151" s="21" t="str">
        <f>IF($F151="J-Mups",VLOOKUP($A151,西濃入庫用!A:I,9,0),"")</f>
        <v/>
      </c>
    </row>
    <row r="152" spans="1:18">
      <c r="A152" s="21">
        <v>151</v>
      </c>
      <c r="B152" s="34" t="str">
        <f>IF(D152&lt;&gt;"",VLOOKUP($A152,西濃入庫用!$A:$M,2),"")</f>
        <v/>
      </c>
      <c r="C152" s="21"/>
      <c r="D152" s="35" t="str">
        <f>VLOOKUP($A152,西濃入庫用!$A:$M,4)&amp;""</f>
        <v/>
      </c>
      <c r="E152" s="22" t="str">
        <f>IF(D152&lt;&gt;"",VLOOKUP($A152,西濃入庫用!$A:$M,5),"")</f>
        <v/>
      </c>
      <c r="F152" s="33" t="str">
        <f>VLOOKUP($A152,西濃入庫用!$A:$M,10)&amp;""</f>
        <v/>
      </c>
      <c r="G152" s="33" t="str">
        <f>VLOOKUP($A152,西濃入庫用!$A:$M,11)&amp;""</f>
        <v/>
      </c>
      <c r="H152" s="33" t="str">
        <f>VLOOKUP($A152,西濃入庫用!$A:$M,12)&amp;""</f>
        <v/>
      </c>
      <c r="J152" s="44" t="str">
        <f t="shared" si="20"/>
        <v/>
      </c>
      <c r="K152" s="33" t="str">
        <f t="shared" si="21"/>
        <v/>
      </c>
      <c r="L152" s="33" t="str">
        <f t="shared" si="22"/>
        <v/>
      </c>
      <c r="M152" s="33" t="str">
        <f t="shared" si="25"/>
        <v/>
      </c>
      <c r="N152" s="33" t="str">
        <f>IF($F152="J-Mups",VLOOKUP($B152,アルファベット!B:C,2,0),"")</f>
        <v/>
      </c>
      <c r="O152" s="33" t="str">
        <f t="shared" si="23"/>
        <v/>
      </c>
      <c r="P152" s="33" t="str">
        <f>IF($F152="J-Mups",VLOOKUP($A152,西濃入庫用!A:H,6,0),"")</f>
        <v/>
      </c>
      <c r="Q152" s="33" t="str">
        <f t="shared" si="24"/>
        <v/>
      </c>
      <c r="R152" s="21" t="str">
        <f>IF($F152="J-Mups",VLOOKUP($A152,西濃入庫用!A:I,9,0),"")</f>
        <v/>
      </c>
    </row>
    <row r="153" spans="1:18">
      <c r="A153" s="21">
        <v>152</v>
      </c>
      <c r="B153" s="34" t="str">
        <f>IF(D153&lt;&gt;"",VLOOKUP($A153,西濃入庫用!$A:$M,2),"")</f>
        <v/>
      </c>
      <c r="C153" s="21"/>
      <c r="D153" s="35" t="str">
        <f>VLOOKUP($A153,西濃入庫用!$A:$M,4)&amp;""</f>
        <v/>
      </c>
      <c r="E153" s="22" t="str">
        <f>IF(D153&lt;&gt;"",VLOOKUP($A153,西濃入庫用!$A:$M,5),"")</f>
        <v/>
      </c>
      <c r="F153" s="33" t="str">
        <f>VLOOKUP($A153,西濃入庫用!$A:$M,10)&amp;""</f>
        <v/>
      </c>
      <c r="G153" s="33" t="str">
        <f>VLOOKUP($A153,西濃入庫用!$A:$M,11)&amp;""</f>
        <v/>
      </c>
      <c r="H153" s="33" t="str">
        <f>VLOOKUP($A153,西濃入庫用!$A:$M,12)&amp;""</f>
        <v/>
      </c>
      <c r="J153" s="44" t="str">
        <f t="shared" si="20"/>
        <v/>
      </c>
      <c r="K153" s="33" t="str">
        <f t="shared" si="21"/>
        <v/>
      </c>
      <c r="L153" s="33" t="str">
        <f t="shared" si="22"/>
        <v/>
      </c>
      <c r="M153" s="33" t="str">
        <f t="shared" si="25"/>
        <v/>
      </c>
      <c r="N153" s="33" t="str">
        <f>IF($F153="J-Mups",VLOOKUP($B153,アルファベット!B:C,2,0),"")</f>
        <v/>
      </c>
      <c r="O153" s="33" t="str">
        <f t="shared" si="23"/>
        <v/>
      </c>
      <c r="P153" s="33" t="str">
        <f>IF($F153="J-Mups",VLOOKUP($A153,西濃入庫用!A:H,6,0),"")</f>
        <v/>
      </c>
      <c r="Q153" s="33" t="str">
        <f t="shared" si="24"/>
        <v/>
      </c>
      <c r="R153" s="21" t="str">
        <f>IF($F153="J-Mups",VLOOKUP($A153,西濃入庫用!A:I,9,0),"")</f>
        <v/>
      </c>
    </row>
    <row r="154" spans="1:18">
      <c r="A154" s="21">
        <v>153</v>
      </c>
      <c r="B154" s="34" t="str">
        <f>IF(D154&lt;&gt;"",VLOOKUP($A154,西濃入庫用!$A:$M,2),"")</f>
        <v/>
      </c>
      <c r="C154" s="21"/>
      <c r="D154" s="35" t="str">
        <f>VLOOKUP($A154,西濃入庫用!$A:$M,4)&amp;""</f>
        <v/>
      </c>
      <c r="E154" s="22" t="str">
        <f>IF(D154&lt;&gt;"",VLOOKUP($A154,西濃入庫用!$A:$M,5),"")</f>
        <v/>
      </c>
      <c r="F154" s="33" t="str">
        <f>VLOOKUP($A154,西濃入庫用!$A:$M,10)&amp;""</f>
        <v/>
      </c>
      <c r="G154" s="33" t="str">
        <f>VLOOKUP($A154,西濃入庫用!$A:$M,11)&amp;""</f>
        <v/>
      </c>
      <c r="H154" s="33" t="str">
        <f>VLOOKUP($A154,西濃入庫用!$A:$M,12)&amp;""</f>
        <v/>
      </c>
      <c r="J154" s="44" t="str">
        <f t="shared" si="20"/>
        <v/>
      </c>
      <c r="K154" s="33" t="str">
        <f t="shared" si="21"/>
        <v/>
      </c>
      <c r="L154" s="33" t="str">
        <f t="shared" si="22"/>
        <v/>
      </c>
      <c r="M154" s="33" t="str">
        <f t="shared" si="25"/>
        <v/>
      </c>
      <c r="N154" s="33" t="str">
        <f>IF($F154="J-Mups",VLOOKUP($B154,アルファベット!B:C,2,0),"")</f>
        <v/>
      </c>
      <c r="O154" s="33" t="str">
        <f t="shared" si="23"/>
        <v/>
      </c>
      <c r="P154" s="33" t="str">
        <f>IF($F154="J-Mups",VLOOKUP($A154,西濃入庫用!A:H,6,0),"")</f>
        <v/>
      </c>
      <c r="Q154" s="33" t="str">
        <f t="shared" si="24"/>
        <v/>
      </c>
      <c r="R154" s="21" t="str">
        <f>IF($F154="J-Mups",VLOOKUP($A154,西濃入庫用!A:I,9,0),"")</f>
        <v/>
      </c>
    </row>
    <row r="155" spans="1:18">
      <c r="A155" s="21">
        <v>154</v>
      </c>
      <c r="B155" s="34" t="str">
        <f>IF(D155&lt;&gt;"",VLOOKUP($A155,西濃入庫用!$A:$M,2),"")</f>
        <v/>
      </c>
      <c r="C155" s="21"/>
      <c r="D155" s="35" t="str">
        <f>VLOOKUP($A155,西濃入庫用!$A:$M,4)&amp;""</f>
        <v/>
      </c>
      <c r="E155" s="22" t="str">
        <f>IF(D155&lt;&gt;"",VLOOKUP($A155,西濃入庫用!$A:$M,5),"")</f>
        <v/>
      </c>
      <c r="F155" s="33" t="str">
        <f>VLOOKUP($A155,西濃入庫用!$A:$M,10)&amp;""</f>
        <v/>
      </c>
      <c r="G155" s="33" t="str">
        <f>VLOOKUP($A155,西濃入庫用!$A:$M,11)&amp;""</f>
        <v/>
      </c>
      <c r="H155" s="33" t="str">
        <f>VLOOKUP($A155,西濃入庫用!$A:$M,12)&amp;""</f>
        <v/>
      </c>
      <c r="J155" s="44" t="str">
        <f t="shared" si="20"/>
        <v/>
      </c>
      <c r="K155" s="33" t="str">
        <f t="shared" si="21"/>
        <v/>
      </c>
      <c r="L155" s="33" t="str">
        <f t="shared" si="22"/>
        <v/>
      </c>
      <c r="M155" s="33" t="str">
        <f t="shared" si="25"/>
        <v/>
      </c>
      <c r="N155" s="33" t="str">
        <f>IF($F155="J-Mups",VLOOKUP($B155,アルファベット!B:C,2,0),"")</f>
        <v/>
      </c>
      <c r="O155" s="33" t="str">
        <f t="shared" si="23"/>
        <v/>
      </c>
      <c r="P155" s="33" t="str">
        <f>IF($F155="J-Mups",VLOOKUP($A155,西濃入庫用!A:H,6,0),"")</f>
        <v/>
      </c>
      <c r="Q155" s="33" t="str">
        <f t="shared" si="24"/>
        <v/>
      </c>
      <c r="R155" s="21" t="str">
        <f>IF($F155="J-Mups",VLOOKUP($A155,西濃入庫用!A:I,9,0),"")</f>
        <v/>
      </c>
    </row>
    <row r="156" spans="1:18">
      <c r="A156" s="21">
        <v>155</v>
      </c>
      <c r="B156" s="34" t="str">
        <f>IF(D156&lt;&gt;"",VLOOKUP($A156,西濃入庫用!$A:$M,2),"")</f>
        <v/>
      </c>
      <c r="C156" s="21"/>
      <c r="D156" s="35" t="str">
        <f>VLOOKUP($A156,西濃入庫用!$A:$M,4)&amp;""</f>
        <v/>
      </c>
      <c r="E156" s="22" t="str">
        <f>IF(D156&lt;&gt;"",VLOOKUP($A156,西濃入庫用!$A:$M,5),"")</f>
        <v/>
      </c>
      <c r="F156" s="33" t="str">
        <f>VLOOKUP($A156,西濃入庫用!$A:$M,10)&amp;""</f>
        <v/>
      </c>
      <c r="G156" s="33" t="str">
        <f>VLOOKUP($A156,西濃入庫用!$A:$M,11)&amp;""</f>
        <v/>
      </c>
      <c r="H156" s="33" t="str">
        <f>VLOOKUP($A156,西濃入庫用!$A:$M,12)&amp;""</f>
        <v/>
      </c>
      <c r="J156" s="44" t="str">
        <f t="shared" si="20"/>
        <v/>
      </c>
      <c r="K156" s="33" t="str">
        <f t="shared" si="21"/>
        <v/>
      </c>
      <c r="L156" s="33" t="str">
        <f t="shared" si="22"/>
        <v/>
      </c>
      <c r="M156" s="33" t="str">
        <f t="shared" si="25"/>
        <v/>
      </c>
      <c r="N156" s="33" t="str">
        <f>IF($F156="J-Mups",VLOOKUP($B156,アルファベット!B:C,2,0),"")</f>
        <v/>
      </c>
      <c r="O156" s="33" t="str">
        <f t="shared" si="23"/>
        <v/>
      </c>
      <c r="P156" s="33" t="str">
        <f>IF($F156="J-Mups",VLOOKUP($A156,西濃入庫用!A:H,6,0),"")</f>
        <v/>
      </c>
      <c r="Q156" s="33" t="str">
        <f t="shared" si="24"/>
        <v/>
      </c>
      <c r="R156" s="21" t="str">
        <f>IF($F156="J-Mups",VLOOKUP($A156,西濃入庫用!A:I,9,0),"")</f>
        <v/>
      </c>
    </row>
    <row r="157" spans="1:18">
      <c r="A157" s="21">
        <v>156</v>
      </c>
      <c r="B157" s="34" t="str">
        <f>IF(D157&lt;&gt;"",VLOOKUP($A157,西濃入庫用!$A:$M,2),"")</f>
        <v/>
      </c>
      <c r="C157" s="21"/>
      <c r="D157" s="35" t="str">
        <f>VLOOKUP($A157,西濃入庫用!$A:$M,4)&amp;""</f>
        <v/>
      </c>
      <c r="E157" s="22" t="str">
        <f>IF(D157&lt;&gt;"",VLOOKUP($A157,西濃入庫用!$A:$M,5),"")</f>
        <v/>
      </c>
      <c r="F157" s="33" t="str">
        <f>VLOOKUP($A157,西濃入庫用!$A:$M,10)&amp;""</f>
        <v/>
      </c>
      <c r="G157" s="33" t="str">
        <f>VLOOKUP($A157,西濃入庫用!$A:$M,11)&amp;""</f>
        <v/>
      </c>
      <c r="H157" s="33" t="str">
        <f>VLOOKUP($A157,西濃入庫用!$A:$M,12)&amp;""</f>
        <v/>
      </c>
      <c r="J157" s="44" t="str">
        <f t="shared" si="20"/>
        <v/>
      </c>
      <c r="K157" s="33" t="str">
        <f t="shared" si="21"/>
        <v/>
      </c>
      <c r="L157" s="33" t="str">
        <f t="shared" si="22"/>
        <v/>
      </c>
      <c r="M157" s="33" t="str">
        <f t="shared" si="25"/>
        <v/>
      </c>
      <c r="N157" s="33" t="str">
        <f>IF($F157="J-Mups",VLOOKUP($B157,アルファベット!B:C,2,0),"")</f>
        <v/>
      </c>
      <c r="O157" s="33" t="str">
        <f t="shared" si="23"/>
        <v/>
      </c>
      <c r="P157" s="33" t="str">
        <f>IF($F157="J-Mups",VLOOKUP($A157,西濃入庫用!A:H,6,0),"")</f>
        <v/>
      </c>
      <c r="Q157" s="33" t="str">
        <f t="shared" si="24"/>
        <v/>
      </c>
      <c r="R157" s="21" t="str">
        <f>IF($F157="J-Mups",VLOOKUP($A157,西濃入庫用!A:I,9,0),"")</f>
        <v/>
      </c>
    </row>
    <row r="158" spans="1:18">
      <c r="A158" s="21">
        <v>157</v>
      </c>
      <c r="B158" s="34" t="str">
        <f>IF(D158&lt;&gt;"",VLOOKUP($A158,西濃入庫用!$A:$M,2),"")</f>
        <v/>
      </c>
      <c r="C158" s="21"/>
      <c r="D158" s="35" t="str">
        <f>VLOOKUP($A158,西濃入庫用!$A:$M,4)&amp;""</f>
        <v/>
      </c>
      <c r="E158" s="22" t="str">
        <f>IF(D158&lt;&gt;"",VLOOKUP($A158,西濃入庫用!$A:$M,5),"")</f>
        <v/>
      </c>
      <c r="F158" s="33" t="str">
        <f>VLOOKUP($A158,西濃入庫用!$A:$M,10)&amp;""</f>
        <v/>
      </c>
      <c r="G158" s="33" t="str">
        <f>VLOOKUP($A158,西濃入庫用!$A:$M,11)&amp;""</f>
        <v/>
      </c>
      <c r="H158" s="33" t="str">
        <f>VLOOKUP($A158,西濃入庫用!$A:$M,12)&amp;""</f>
        <v/>
      </c>
      <c r="J158" s="44" t="str">
        <f t="shared" si="20"/>
        <v/>
      </c>
      <c r="K158" s="33" t="str">
        <f t="shared" si="21"/>
        <v/>
      </c>
      <c r="L158" s="33" t="str">
        <f t="shared" si="22"/>
        <v/>
      </c>
      <c r="M158" s="33" t="str">
        <f t="shared" si="25"/>
        <v/>
      </c>
      <c r="N158" s="33" t="str">
        <f>IF($F158="J-Mups",VLOOKUP($B158,アルファベット!B:C,2,0),"")</f>
        <v/>
      </c>
      <c r="O158" s="33" t="str">
        <f t="shared" si="23"/>
        <v/>
      </c>
      <c r="P158" s="33" t="str">
        <f>IF($F158="J-Mups",VLOOKUP($A158,西濃入庫用!A:H,6,0),"")</f>
        <v/>
      </c>
      <c r="Q158" s="33" t="str">
        <f t="shared" si="24"/>
        <v/>
      </c>
      <c r="R158" s="21" t="str">
        <f>IF($F158="J-Mups",VLOOKUP($A158,西濃入庫用!A:I,9,0),"")</f>
        <v/>
      </c>
    </row>
    <row r="159" spans="1:18">
      <c r="A159" s="21">
        <v>158</v>
      </c>
      <c r="B159" s="34" t="str">
        <f>IF(D159&lt;&gt;"",VLOOKUP($A159,西濃入庫用!$A:$M,2),"")</f>
        <v/>
      </c>
      <c r="C159" s="21"/>
      <c r="D159" s="35" t="str">
        <f>VLOOKUP($A159,西濃入庫用!$A:$M,4)&amp;""</f>
        <v/>
      </c>
      <c r="E159" s="22" t="str">
        <f>IF(D159&lt;&gt;"",VLOOKUP($A159,西濃入庫用!$A:$M,5),"")</f>
        <v/>
      </c>
      <c r="F159" s="33" t="str">
        <f>VLOOKUP($A159,西濃入庫用!$A:$M,10)&amp;""</f>
        <v/>
      </c>
      <c r="G159" s="33" t="str">
        <f>VLOOKUP($A159,西濃入庫用!$A:$M,11)&amp;""</f>
        <v/>
      </c>
      <c r="H159" s="33" t="str">
        <f>VLOOKUP($A159,西濃入庫用!$A:$M,12)&amp;""</f>
        <v/>
      </c>
      <c r="J159" s="44" t="str">
        <f t="shared" si="20"/>
        <v/>
      </c>
      <c r="K159" s="33" t="str">
        <f t="shared" si="21"/>
        <v/>
      </c>
      <c r="L159" s="33" t="str">
        <f t="shared" si="22"/>
        <v/>
      </c>
      <c r="M159" s="33" t="str">
        <f t="shared" si="25"/>
        <v/>
      </c>
      <c r="N159" s="33" t="str">
        <f>IF($F159="J-Mups",VLOOKUP($B159,アルファベット!B:C,2,0),"")</f>
        <v/>
      </c>
      <c r="O159" s="33" t="str">
        <f t="shared" si="23"/>
        <v/>
      </c>
      <c r="P159" s="33" t="str">
        <f>IF($F159="J-Mups",VLOOKUP($A159,西濃入庫用!A:H,6,0),"")</f>
        <v/>
      </c>
      <c r="Q159" s="33" t="str">
        <f t="shared" si="24"/>
        <v/>
      </c>
      <c r="R159" s="21" t="str">
        <f>IF($F159="J-Mups",VLOOKUP($A159,西濃入庫用!A:I,9,0),"")</f>
        <v/>
      </c>
    </row>
    <row r="160" spans="1:18">
      <c r="A160" s="21">
        <v>159</v>
      </c>
      <c r="B160" s="34" t="str">
        <f>IF(D160&lt;&gt;"",VLOOKUP($A160,西濃入庫用!$A:$M,2),"")</f>
        <v/>
      </c>
      <c r="C160" s="21"/>
      <c r="D160" s="35" t="str">
        <f>VLOOKUP($A160,西濃入庫用!$A:$M,4)&amp;""</f>
        <v/>
      </c>
      <c r="E160" s="22" t="str">
        <f>IF(D160&lt;&gt;"",VLOOKUP($A160,西濃入庫用!$A:$M,5),"")</f>
        <v/>
      </c>
      <c r="F160" s="33" t="str">
        <f>VLOOKUP($A160,西濃入庫用!$A:$M,10)&amp;""</f>
        <v/>
      </c>
      <c r="G160" s="33" t="str">
        <f>VLOOKUP($A160,西濃入庫用!$A:$M,11)&amp;""</f>
        <v/>
      </c>
      <c r="H160" s="33" t="str">
        <f>VLOOKUP($A160,西濃入庫用!$A:$M,12)&amp;""</f>
        <v/>
      </c>
      <c r="J160" s="44" t="str">
        <f t="shared" si="20"/>
        <v/>
      </c>
      <c r="K160" s="33" t="str">
        <f t="shared" si="21"/>
        <v/>
      </c>
      <c r="L160" s="33" t="str">
        <f t="shared" si="22"/>
        <v/>
      </c>
      <c r="M160" s="33" t="str">
        <f t="shared" si="25"/>
        <v/>
      </c>
      <c r="N160" s="33" t="str">
        <f>IF($F160="J-Mups",VLOOKUP($B160,アルファベット!B:C,2,0),"")</f>
        <v/>
      </c>
      <c r="O160" s="33" t="str">
        <f t="shared" si="23"/>
        <v/>
      </c>
      <c r="P160" s="33" t="str">
        <f>IF($F160="J-Mups",VLOOKUP($A160,西濃入庫用!A:H,6,0),"")</f>
        <v/>
      </c>
      <c r="Q160" s="33" t="str">
        <f t="shared" si="24"/>
        <v/>
      </c>
      <c r="R160" s="21" t="str">
        <f>IF($F160="J-Mups",VLOOKUP($A160,西濃入庫用!A:I,9,0),"")</f>
        <v/>
      </c>
    </row>
    <row r="161" spans="1:18">
      <c r="A161" s="21">
        <v>160</v>
      </c>
      <c r="B161" s="34" t="str">
        <f>IF(D161&lt;&gt;"",VLOOKUP($A161,西濃入庫用!$A:$M,2),"")</f>
        <v/>
      </c>
      <c r="C161" s="21"/>
      <c r="D161" s="35" t="str">
        <f>VLOOKUP($A161,西濃入庫用!$A:$M,4)&amp;""</f>
        <v/>
      </c>
      <c r="E161" s="22" t="str">
        <f>IF(D161&lt;&gt;"",VLOOKUP($A161,西濃入庫用!$A:$M,5),"")</f>
        <v/>
      </c>
      <c r="F161" s="33" t="str">
        <f>VLOOKUP($A161,西濃入庫用!$A:$M,10)&amp;""</f>
        <v/>
      </c>
      <c r="G161" s="33" t="str">
        <f>VLOOKUP($A161,西濃入庫用!$A:$M,11)&amp;""</f>
        <v/>
      </c>
      <c r="H161" s="33" t="str">
        <f>VLOOKUP($A161,西濃入庫用!$A:$M,12)&amp;""</f>
        <v/>
      </c>
      <c r="J161" s="44" t="str">
        <f t="shared" si="20"/>
        <v/>
      </c>
      <c r="K161" s="33" t="str">
        <f t="shared" si="21"/>
        <v/>
      </c>
      <c r="L161" s="33" t="str">
        <f t="shared" si="22"/>
        <v/>
      </c>
      <c r="M161" s="33" t="str">
        <f t="shared" si="25"/>
        <v/>
      </c>
      <c r="N161" s="33" t="str">
        <f>IF($F161="J-Mups",VLOOKUP($B161,アルファベット!B:C,2,0),"")</f>
        <v/>
      </c>
      <c r="O161" s="33" t="str">
        <f t="shared" si="23"/>
        <v/>
      </c>
      <c r="P161" s="33" t="str">
        <f>IF($F161="J-Mups",VLOOKUP($A161,西濃入庫用!A:H,6,0),"")</f>
        <v/>
      </c>
      <c r="Q161" s="33" t="str">
        <f t="shared" si="24"/>
        <v/>
      </c>
      <c r="R161" s="21" t="str">
        <f>IF($F161="J-Mups",VLOOKUP($A161,西濃入庫用!A:I,9,0),"")</f>
        <v/>
      </c>
    </row>
    <row r="162" spans="1:18">
      <c r="A162" s="21">
        <v>161</v>
      </c>
      <c r="B162" s="34" t="str">
        <f>IF(D162&lt;&gt;"",VLOOKUP($A162,西濃入庫用!$A:$M,2),"")</f>
        <v/>
      </c>
      <c r="C162" s="21"/>
      <c r="D162" s="35" t="str">
        <f>VLOOKUP($A162,西濃入庫用!$A:$M,4)&amp;""</f>
        <v/>
      </c>
      <c r="E162" s="22" t="str">
        <f>IF(D162&lt;&gt;"",VLOOKUP($A162,西濃入庫用!$A:$M,5),"")</f>
        <v/>
      </c>
      <c r="F162" s="33" t="str">
        <f>VLOOKUP($A162,西濃入庫用!$A:$M,10)&amp;""</f>
        <v/>
      </c>
      <c r="G162" s="33" t="str">
        <f>VLOOKUP($A162,西濃入庫用!$A:$M,11)&amp;""</f>
        <v/>
      </c>
      <c r="H162" s="33" t="str">
        <f>VLOOKUP($A162,西濃入庫用!$A:$M,12)&amp;""</f>
        <v/>
      </c>
      <c r="J162" s="44" t="str">
        <f t="shared" si="20"/>
        <v/>
      </c>
      <c r="K162" s="33" t="str">
        <f t="shared" si="21"/>
        <v/>
      </c>
      <c r="L162" s="33" t="str">
        <f t="shared" si="22"/>
        <v/>
      </c>
      <c r="M162" s="33" t="str">
        <f t="shared" si="25"/>
        <v/>
      </c>
      <c r="N162" s="33" t="str">
        <f>IF($F162="J-Mups",VLOOKUP($B162,アルファベット!B:C,2,0),"")</f>
        <v/>
      </c>
      <c r="O162" s="33" t="str">
        <f t="shared" si="23"/>
        <v/>
      </c>
      <c r="P162" s="33" t="str">
        <f>IF($F162="J-Mups",VLOOKUP($A162,西濃入庫用!A:H,6,0),"")</f>
        <v/>
      </c>
      <c r="Q162" s="33" t="str">
        <f t="shared" si="24"/>
        <v/>
      </c>
      <c r="R162" s="21" t="str">
        <f>IF($F162="J-Mups",VLOOKUP($A162,西濃入庫用!A:I,9,0),"")</f>
        <v/>
      </c>
    </row>
    <row r="163" spans="1:18">
      <c r="A163" s="21">
        <v>162</v>
      </c>
      <c r="B163" s="34" t="str">
        <f>IF(D163&lt;&gt;"",VLOOKUP($A163,西濃入庫用!$A:$M,2),"")</f>
        <v/>
      </c>
      <c r="C163" s="21"/>
      <c r="D163" s="35" t="str">
        <f>VLOOKUP($A163,西濃入庫用!$A:$M,4)&amp;""</f>
        <v/>
      </c>
      <c r="E163" s="22" t="str">
        <f>IF(D163&lt;&gt;"",VLOOKUP($A163,西濃入庫用!$A:$M,5),"")</f>
        <v/>
      </c>
      <c r="F163" s="33" t="str">
        <f>VLOOKUP($A163,西濃入庫用!$A:$M,10)&amp;""</f>
        <v/>
      </c>
      <c r="G163" s="33" t="str">
        <f>VLOOKUP($A163,西濃入庫用!$A:$M,11)&amp;""</f>
        <v/>
      </c>
      <c r="H163" s="33" t="str">
        <f>VLOOKUP($A163,西濃入庫用!$A:$M,12)&amp;""</f>
        <v/>
      </c>
      <c r="J163" s="44" t="str">
        <f t="shared" si="20"/>
        <v/>
      </c>
      <c r="K163" s="33" t="str">
        <f t="shared" si="21"/>
        <v/>
      </c>
      <c r="L163" s="33" t="str">
        <f t="shared" si="22"/>
        <v/>
      </c>
      <c r="M163" s="33" t="str">
        <f t="shared" si="25"/>
        <v/>
      </c>
      <c r="N163" s="33" t="str">
        <f>IF($F163="J-Mups",VLOOKUP($B163,アルファベット!B:C,2,0),"")</f>
        <v/>
      </c>
      <c r="O163" s="33" t="str">
        <f t="shared" si="23"/>
        <v/>
      </c>
      <c r="P163" s="33" t="str">
        <f>IF($F163="J-Mups",VLOOKUP($A163,西濃入庫用!A:H,6,0),"")</f>
        <v/>
      </c>
      <c r="Q163" s="33" t="str">
        <f t="shared" si="24"/>
        <v/>
      </c>
      <c r="R163" s="21" t="str">
        <f>IF($F163="J-Mups",VLOOKUP($A163,西濃入庫用!A:I,9,0),"")</f>
        <v/>
      </c>
    </row>
    <row r="164" spans="1:18">
      <c r="A164" s="21">
        <v>163</v>
      </c>
      <c r="B164" s="34" t="str">
        <f>IF(D164&lt;&gt;"",VLOOKUP($A164,西濃入庫用!$A:$M,2),"")</f>
        <v/>
      </c>
      <c r="C164" s="21"/>
      <c r="D164" s="35" t="str">
        <f>VLOOKUP($A164,西濃入庫用!$A:$M,4)&amp;""</f>
        <v/>
      </c>
      <c r="E164" s="22" t="str">
        <f>IF(D164&lt;&gt;"",VLOOKUP($A164,西濃入庫用!$A:$M,5),"")</f>
        <v/>
      </c>
      <c r="F164" s="33" t="str">
        <f>VLOOKUP($A164,西濃入庫用!$A:$M,10)&amp;""</f>
        <v/>
      </c>
      <c r="G164" s="33" t="str">
        <f>VLOOKUP($A164,西濃入庫用!$A:$M,11)&amp;""</f>
        <v/>
      </c>
      <c r="H164" s="33" t="str">
        <f>VLOOKUP($A164,西濃入庫用!$A:$M,12)&amp;""</f>
        <v/>
      </c>
      <c r="J164" s="44" t="str">
        <f t="shared" si="20"/>
        <v/>
      </c>
      <c r="K164" s="33" t="str">
        <f t="shared" si="21"/>
        <v/>
      </c>
      <c r="L164" s="33" t="str">
        <f t="shared" si="22"/>
        <v/>
      </c>
      <c r="M164" s="33" t="str">
        <f t="shared" si="25"/>
        <v/>
      </c>
      <c r="N164" s="33" t="str">
        <f>IF($F164="J-Mups",VLOOKUP($B164,アルファベット!B:C,2,0),"")</f>
        <v/>
      </c>
      <c r="O164" s="33" t="str">
        <f t="shared" si="23"/>
        <v/>
      </c>
      <c r="P164" s="33" t="str">
        <f>IF($F164="J-Mups",VLOOKUP($A164,西濃入庫用!A:H,6,0),"")</f>
        <v/>
      </c>
      <c r="Q164" s="33" t="str">
        <f t="shared" si="24"/>
        <v/>
      </c>
      <c r="R164" s="21" t="str">
        <f>IF($F164="J-Mups",VLOOKUP($A164,西濃入庫用!A:I,9,0),"")</f>
        <v/>
      </c>
    </row>
    <row r="165" spans="1:18">
      <c r="A165" s="21">
        <v>164</v>
      </c>
      <c r="B165" s="34" t="str">
        <f>IF(D165&lt;&gt;"",VLOOKUP($A165,西濃入庫用!$A:$M,2),"")</f>
        <v/>
      </c>
      <c r="C165" s="21"/>
      <c r="D165" s="35" t="str">
        <f>VLOOKUP($A165,西濃入庫用!$A:$M,4)&amp;""</f>
        <v/>
      </c>
      <c r="E165" s="22" t="str">
        <f>IF(D165&lt;&gt;"",VLOOKUP($A165,西濃入庫用!$A:$M,5),"")</f>
        <v/>
      </c>
      <c r="F165" s="33" t="str">
        <f>VLOOKUP($A165,西濃入庫用!$A:$M,10)&amp;""</f>
        <v/>
      </c>
      <c r="G165" s="33" t="str">
        <f>VLOOKUP($A165,西濃入庫用!$A:$M,11)&amp;""</f>
        <v/>
      </c>
      <c r="H165" s="33" t="str">
        <f>VLOOKUP($A165,西濃入庫用!$A:$M,12)&amp;""</f>
        <v/>
      </c>
      <c r="J165" s="44" t="str">
        <f t="shared" si="20"/>
        <v/>
      </c>
      <c r="K165" s="33" t="str">
        <f t="shared" si="21"/>
        <v/>
      </c>
      <c r="L165" s="33" t="str">
        <f t="shared" si="22"/>
        <v/>
      </c>
      <c r="M165" s="33" t="str">
        <f t="shared" si="25"/>
        <v/>
      </c>
      <c r="N165" s="33" t="str">
        <f>IF($F165="J-Mups",VLOOKUP($B165,アルファベット!B:C,2,0),"")</f>
        <v/>
      </c>
      <c r="O165" s="33" t="str">
        <f t="shared" si="23"/>
        <v/>
      </c>
      <c r="P165" s="33" t="str">
        <f>IF($F165="J-Mups",VLOOKUP($A165,西濃入庫用!A:H,6,0),"")</f>
        <v/>
      </c>
      <c r="Q165" s="33" t="str">
        <f t="shared" si="24"/>
        <v/>
      </c>
      <c r="R165" s="21" t="str">
        <f>IF($F165="J-Mups",VLOOKUP($A165,西濃入庫用!A:I,9,0),"")</f>
        <v/>
      </c>
    </row>
    <row r="166" spans="1:18">
      <c r="A166" s="21">
        <v>165</v>
      </c>
      <c r="B166" s="34" t="str">
        <f>IF(D166&lt;&gt;"",VLOOKUP($A166,西濃入庫用!$A:$M,2),"")</f>
        <v/>
      </c>
      <c r="C166" s="21"/>
      <c r="D166" s="35" t="str">
        <f>VLOOKUP($A166,西濃入庫用!$A:$M,4)&amp;""</f>
        <v/>
      </c>
      <c r="E166" s="22" t="str">
        <f>IF(D166&lt;&gt;"",VLOOKUP($A166,西濃入庫用!$A:$M,5),"")</f>
        <v/>
      </c>
      <c r="F166" s="33" t="str">
        <f>VLOOKUP($A166,西濃入庫用!$A:$M,10)&amp;""</f>
        <v/>
      </c>
      <c r="G166" s="33" t="str">
        <f>VLOOKUP($A166,西濃入庫用!$A:$M,11)&amp;""</f>
        <v/>
      </c>
      <c r="H166" s="33" t="str">
        <f>VLOOKUP($A166,西濃入庫用!$A:$M,12)&amp;""</f>
        <v/>
      </c>
      <c r="J166" s="44" t="str">
        <f t="shared" si="20"/>
        <v/>
      </c>
      <c r="K166" s="33" t="str">
        <f t="shared" si="21"/>
        <v/>
      </c>
      <c r="L166" s="33" t="str">
        <f t="shared" si="22"/>
        <v/>
      </c>
      <c r="M166" s="33" t="str">
        <f t="shared" si="25"/>
        <v/>
      </c>
      <c r="N166" s="33" t="str">
        <f>IF($F166="J-Mups",VLOOKUP($B166,アルファベット!B:C,2,0),"")</f>
        <v/>
      </c>
      <c r="O166" s="33" t="str">
        <f t="shared" si="23"/>
        <v/>
      </c>
      <c r="P166" s="33" t="str">
        <f>IF($F166="J-Mups",VLOOKUP($A166,西濃入庫用!A:H,6,0),"")</f>
        <v/>
      </c>
      <c r="Q166" s="33" t="str">
        <f t="shared" si="24"/>
        <v/>
      </c>
      <c r="R166" s="21" t="str">
        <f>IF($F166="J-Mups",VLOOKUP($A166,西濃入庫用!A:I,9,0),"")</f>
        <v/>
      </c>
    </row>
    <row r="167" spans="1:18">
      <c r="A167" s="21">
        <v>166</v>
      </c>
      <c r="B167" s="34" t="str">
        <f>IF(D167&lt;&gt;"",VLOOKUP($A167,西濃入庫用!$A:$M,2),"")</f>
        <v/>
      </c>
      <c r="C167" s="21"/>
      <c r="D167" s="35" t="str">
        <f>VLOOKUP($A167,西濃入庫用!$A:$M,4)&amp;""</f>
        <v/>
      </c>
      <c r="E167" s="22" t="str">
        <f>IF(D167&lt;&gt;"",VLOOKUP($A167,西濃入庫用!$A:$M,5),"")</f>
        <v/>
      </c>
      <c r="F167" s="33" t="str">
        <f>VLOOKUP($A167,西濃入庫用!$A:$M,10)&amp;""</f>
        <v/>
      </c>
      <c r="G167" s="33" t="str">
        <f>VLOOKUP($A167,西濃入庫用!$A:$M,11)&amp;""</f>
        <v/>
      </c>
      <c r="H167" s="33" t="str">
        <f>VLOOKUP($A167,西濃入庫用!$A:$M,12)&amp;""</f>
        <v/>
      </c>
      <c r="J167" s="44" t="str">
        <f t="shared" si="20"/>
        <v/>
      </c>
      <c r="K167" s="33" t="str">
        <f t="shared" si="21"/>
        <v/>
      </c>
      <c r="L167" s="33" t="str">
        <f t="shared" si="22"/>
        <v/>
      </c>
      <c r="M167" s="33" t="str">
        <f t="shared" si="25"/>
        <v/>
      </c>
      <c r="N167" s="33" t="str">
        <f>IF($F167="J-Mups",VLOOKUP($B167,アルファベット!B:C,2,0),"")</f>
        <v/>
      </c>
      <c r="O167" s="33" t="str">
        <f t="shared" si="23"/>
        <v/>
      </c>
      <c r="P167" s="33" t="str">
        <f>IF($F167="J-Mups",VLOOKUP($A167,西濃入庫用!A:H,6,0),"")</f>
        <v/>
      </c>
      <c r="Q167" s="33" t="str">
        <f t="shared" si="24"/>
        <v/>
      </c>
      <c r="R167" s="21" t="str">
        <f>IF($F167="J-Mups",VLOOKUP($A167,西濃入庫用!A:I,9,0),"")</f>
        <v/>
      </c>
    </row>
    <row r="168" spans="1:18">
      <c r="A168" s="21">
        <v>167</v>
      </c>
      <c r="B168" s="34" t="str">
        <f>IF(D168&lt;&gt;"",VLOOKUP($A168,西濃入庫用!$A:$M,2),"")</f>
        <v/>
      </c>
      <c r="C168" s="21"/>
      <c r="D168" s="35" t="str">
        <f>VLOOKUP($A168,西濃入庫用!$A:$M,4)&amp;""</f>
        <v/>
      </c>
      <c r="E168" s="22" t="str">
        <f>IF(D168&lt;&gt;"",VLOOKUP($A168,西濃入庫用!$A:$M,5),"")</f>
        <v/>
      </c>
      <c r="F168" s="33" t="str">
        <f>VLOOKUP($A168,西濃入庫用!$A:$M,10)&amp;""</f>
        <v/>
      </c>
      <c r="G168" s="33" t="str">
        <f>VLOOKUP($A168,西濃入庫用!$A:$M,11)&amp;""</f>
        <v/>
      </c>
      <c r="H168" s="33" t="str">
        <f>VLOOKUP($A168,西濃入庫用!$A:$M,12)&amp;""</f>
        <v/>
      </c>
      <c r="J168" s="44" t="str">
        <f t="shared" si="20"/>
        <v/>
      </c>
      <c r="K168" s="33" t="str">
        <f t="shared" si="21"/>
        <v/>
      </c>
      <c r="L168" s="33" t="str">
        <f t="shared" si="22"/>
        <v/>
      </c>
      <c r="M168" s="33" t="str">
        <f t="shared" si="25"/>
        <v/>
      </c>
      <c r="N168" s="33" t="str">
        <f>IF($F168="J-Mups",VLOOKUP($B168,アルファベット!B:C,2,0),"")</f>
        <v/>
      </c>
      <c r="O168" s="33" t="str">
        <f t="shared" si="23"/>
        <v/>
      </c>
      <c r="P168" s="33" t="str">
        <f>IF($F168="J-Mups",VLOOKUP($A168,西濃入庫用!A:H,6,0),"")</f>
        <v/>
      </c>
      <c r="Q168" s="33" t="str">
        <f t="shared" si="24"/>
        <v/>
      </c>
      <c r="R168" s="21" t="str">
        <f>IF($F168="J-Mups",VLOOKUP($A168,西濃入庫用!A:I,9,0),"")</f>
        <v/>
      </c>
    </row>
    <row r="169" spans="1:18">
      <c r="A169" s="21">
        <v>168</v>
      </c>
      <c r="B169" s="34" t="str">
        <f>IF(D169&lt;&gt;"",VLOOKUP($A169,西濃入庫用!$A:$M,2),"")</f>
        <v/>
      </c>
      <c r="C169" s="21"/>
      <c r="D169" s="35" t="str">
        <f>VLOOKUP($A169,西濃入庫用!$A:$M,4)&amp;""</f>
        <v/>
      </c>
      <c r="E169" s="22" t="str">
        <f>IF(D169&lt;&gt;"",VLOOKUP($A169,西濃入庫用!$A:$M,5),"")</f>
        <v/>
      </c>
      <c r="F169" s="33" t="str">
        <f>VLOOKUP($A169,西濃入庫用!$A:$M,10)&amp;""</f>
        <v/>
      </c>
      <c r="G169" s="33" t="str">
        <f>VLOOKUP($A169,西濃入庫用!$A:$M,11)&amp;""</f>
        <v/>
      </c>
      <c r="H169" s="33" t="str">
        <f>VLOOKUP($A169,西濃入庫用!$A:$M,12)&amp;""</f>
        <v/>
      </c>
      <c r="J169" s="44" t="str">
        <f t="shared" si="20"/>
        <v/>
      </c>
      <c r="K169" s="33" t="str">
        <f t="shared" si="21"/>
        <v/>
      </c>
      <c r="L169" s="33" t="str">
        <f t="shared" si="22"/>
        <v/>
      </c>
      <c r="M169" s="33" t="str">
        <f t="shared" si="25"/>
        <v/>
      </c>
      <c r="N169" s="33" t="str">
        <f>IF($F169="J-Mups",VLOOKUP($B169,アルファベット!B:C,2,0),"")</f>
        <v/>
      </c>
      <c r="O169" s="33" t="str">
        <f t="shared" si="23"/>
        <v/>
      </c>
      <c r="P169" s="33" t="str">
        <f>IF($F169="J-Mups",VLOOKUP($A169,西濃入庫用!A:H,6,0),"")</f>
        <v/>
      </c>
      <c r="Q169" s="33" t="str">
        <f t="shared" si="24"/>
        <v/>
      </c>
      <c r="R169" s="21" t="str">
        <f>IF($F169="J-Mups",VLOOKUP($A169,西濃入庫用!A:I,9,0),"")</f>
        <v/>
      </c>
    </row>
    <row r="170" spans="1:18">
      <c r="A170" s="21">
        <v>169</v>
      </c>
      <c r="B170" s="34" t="str">
        <f>IF(D170&lt;&gt;"",VLOOKUP($A170,西濃入庫用!$A:$M,2),"")</f>
        <v/>
      </c>
      <c r="C170" s="21"/>
      <c r="D170" s="35" t="str">
        <f>VLOOKUP($A170,西濃入庫用!$A:$M,4)&amp;""</f>
        <v/>
      </c>
      <c r="E170" s="22" t="str">
        <f>IF(D170&lt;&gt;"",VLOOKUP($A170,西濃入庫用!$A:$M,5),"")</f>
        <v/>
      </c>
      <c r="F170" s="33" t="str">
        <f>VLOOKUP($A170,西濃入庫用!$A:$M,10)&amp;""</f>
        <v/>
      </c>
      <c r="G170" s="33" t="str">
        <f>VLOOKUP($A170,西濃入庫用!$A:$M,11)&amp;""</f>
        <v/>
      </c>
      <c r="H170" s="33" t="str">
        <f>VLOOKUP($A170,西濃入庫用!$A:$M,12)&amp;""</f>
        <v/>
      </c>
      <c r="J170" s="44" t="str">
        <f t="shared" si="20"/>
        <v/>
      </c>
      <c r="K170" s="33" t="str">
        <f t="shared" si="21"/>
        <v/>
      </c>
      <c r="L170" s="33" t="str">
        <f t="shared" si="22"/>
        <v/>
      </c>
      <c r="M170" s="33" t="str">
        <f t="shared" si="25"/>
        <v/>
      </c>
      <c r="N170" s="33" t="str">
        <f>IF($F170="J-Mups",VLOOKUP($B170,アルファベット!B:C,2,0),"")</f>
        <v/>
      </c>
      <c r="O170" s="33" t="str">
        <f t="shared" si="23"/>
        <v/>
      </c>
      <c r="P170" s="33" t="str">
        <f>IF($F170="J-Mups",VLOOKUP($A170,西濃入庫用!A:H,6,0),"")</f>
        <v/>
      </c>
      <c r="Q170" s="33" t="str">
        <f t="shared" si="24"/>
        <v/>
      </c>
      <c r="R170" s="21" t="str">
        <f>IF($F170="J-Mups",VLOOKUP($A170,西濃入庫用!A:I,9,0),"")</f>
        <v/>
      </c>
    </row>
    <row r="171" spans="1:18">
      <c r="A171" s="21">
        <v>170</v>
      </c>
      <c r="B171" s="34" t="str">
        <f>IF(D171&lt;&gt;"",VLOOKUP($A171,西濃入庫用!$A:$M,2),"")</f>
        <v/>
      </c>
      <c r="C171" s="21"/>
      <c r="D171" s="35" t="str">
        <f>VLOOKUP($A171,西濃入庫用!$A:$M,4)&amp;""</f>
        <v/>
      </c>
      <c r="E171" s="22" t="str">
        <f>IF(D171&lt;&gt;"",VLOOKUP($A171,西濃入庫用!$A:$M,5),"")</f>
        <v/>
      </c>
      <c r="F171" s="33" t="str">
        <f>VLOOKUP($A171,西濃入庫用!$A:$M,10)&amp;""</f>
        <v/>
      </c>
      <c r="G171" s="33" t="str">
        <f>VLOOKUP($A171,西濃入庫用!$A:$M,11)&amp;""</f>
        <v/>
      </c>
      <c r="H171" s="33" t="str">
        <f>VLOOKUP($A171,西濃入庫用!$A:$M,12)&amp;""</f>
        <v/>
      </c>
      <c r="J171" s="44" t="str">
        <f t="shared" si="20"/>
        <v/>
      </c>
      <c r="K171" s="33" t="str">
        <f t="shared" si="21"/>
        <v/>
      </c>
      <c r="L171" s="33" t="str">
        <f t="shared" si="22"/>
        <v/>
      </c>
      <c r="M171" s="33" t="str">
        <f t="shared" si="25"/>
        <v/>
      </c>
      <c r="N171" s="33" t="str">
        <f>IF($F171="J-Mups",VLOOKUP($B171,アルファベット!B:C,2,0),"")</f>
        <v/>
      </c>
      <c r="O171" s="33" t="str">
        <f t="shared" si="23"/>
        <v/>
      </c>
      <c r="P171" s="33" t="str">
        <f>IF($F171="J-Mups",VLOOKUP($A171,西濃入庫用!A:H,6,0),"")</f>
        <v/>
      </c>
      <c r="Q171" s="33" t="str">
        <f t="shared" si="24"/>
        <v/>
      </c>
      <c r="R171" s="21" t="str">
        <f>IF($F171="J-Mups",VLOOKUP($A171,西濃入庫用!A:I,9,0),"")</f>
        <v/>
      </c>
    </row>
    <row r="172" spans="1:18">
      <c r="A172" s="21">
        <v>171</v>
      </c>
      <c r="B172" s="34" t="str">
        <f>IF(D172&lt;&gt;"",VLOOKUP($A172,西濃入庫用!$A:$M,2),"")</f>
        <v/>
      </c>
      <c r="C172" s="21"/>
      <c r="D172" s="35" t="str">
        <f>VLOOKUP($A172,西濃入庫用!$A:$M,4)&amp;""</f>
        <v/>
      </c>
      <c r="E172" s="22" t="str">
        <f>IF(D172&lt;&gt;"",VLOOKUP($A172,西濃入庫用!$A:$M,5),"")</f>
        <v/>
      </c>
      <c r="F172" s="33" t="str">
        <f>VLOOKUP($A172,西濃入庫用!$A:$M,10)&amp;""</f>
        <v/>
      </c>
      <c r="G172" s="33" t="str">
        <f>VLOOKUP($A172,西濃入庫用!$A:$M,11)&amp;""</f>
        <v/>
      </c>
      <c r="H172" s="33" t="str">
        <f>VLOOKUP($A172,西濃入庫用!$A:$M,12)&amp;""</f>
        <v/>
      </c>
      <c r="J172" s="44" t="str">
        <f t="shared" si="20"/>
        <v/>
      </c>
      <c r="K172" s="33" t="str">
        <f t="shared" si="21"/>
        <v/>
      </c>
      <c r="L172" s="33" t="str">
        <f t="shared" si="22"/>
        <v/>
      </c>
      <c r="M172" s="33" t="str">
        <f t="shared" si="25"/>
        <v/>
      </c>
      <c r="N172" s="33" t="str">
        <f>IF($F172="J-Mups",VLOOKUP($B172,アルファベット!B:C,2,0),"")</f>
        <v/>
      </c>
      <c r="O172" s="33" t="str">
        <f t="shared" si="23"/>
        <v/>
      </c>
      <c r="P172" s="33" t="str">
        <f>IF($F172="J-Mups",VLOOKUP($A172,西濃入庫用!A:H,6,0),"")</f>
        <v/>
      </c>
      <c r="Q172" s="33" t="str">
        <f t="shared" si="24"/>
        <v/>
      </c>
      <c r="R172" s="21" t="str">
        <f>IF($F172="J-Mups",VLOOKUP($A172,西濃入庫用!A:I,9,0),"")</f>
        <v/>
      </c>
    </row>
    <row r="173" spans="1:18">
      <c r="A173" s="21">
        <v>172</v>
      </c>
      <c r="B173" s="34" t="str">
        <f>IF(D173&lt;&gt;"",VLOOKUP($A173,西濃入庫用!$A:$M,2),"")</f>
        <v/>
      </c>
      <c r="C173" s="21"/>
      <c r="D173" s="35" t="str">
        <f>VLOOKUP($A173,西濃入庫用!$A:$M,4)&amp;""</f>
        <v/>
      </c>
      <c r="E173" s="22" t="str">
        <f>IF(D173&lt;&gt;"",VLOOKUP($A173,西濃入庫用!$A:$M,5),"")</f>
        <v/>
      </c>
      <c r="F173" s="33" t="str">
        <f>VLOOKUP($A173,西濃入庫用!$A:$M,10)&amp;""</f>
        <v/>
      </c>
      <c r="G173" s="33" t="str">
        <f>VLOOKUP($A173,西濃入庫用!$A:$M,11)&amp;""</f>
        <v/>
      </c>
      <c r="H173" s="33" t="str">
        <f>VLOOKUP($A173,西濃入庫用!$A:$M,12)&amp;""</f>
        <v/>
      </c>
      <c r="J173" s="44" t="str">
        <f t="shared" si="20"/>
        <v/>
      </c>
      <c r="K173" s="33" t="str">
        <f t="shared" si="21"/>
        <v/>
      </c>
      <c r="L173" s="33" t="str">
        <f t="shared" si="22"/>
        <v/>
      </c>
      <c r="M173" s="33" t="str">
        <f t="shared" si="25"/>
        <v/>
      </c>
      <c r="N173" s="33" t="str">
        <f>IF($F173="J-Mups",VLOOKUP($B173,アルファベット!B:C,2,0),"")</f>
        <v/>
      </c>
      <c r="O173" s="33" t="str">
        <f t="shared" si="23"/>
        <v/>
      </c>
      <c r="P173" s="33" t="str">
        <f>IF($F173="J-Mups",VLOOKUP($A173,西濃入庫用!A:H,6,0),"")</f>
        <v/>
      </c>
      <c r="Q173" s="33" t="str">
        <f t="shared" si="24"/>
        <v/>
      </c>
      <c r="R173" s="21" t="str">
        <f>IF($F173="J-Mups",VLOOKUP($A173,西濃入庫用!A:I,9,0),"")</f>
        <v/>
      </c>
    </row>
    <row r="174" spans="1:18">
      <c r="A174" s="21">
        <v>173</v>
      </c>
      <c r="B174" s="34" t="str">
        <f>IF(D174&lt;&gt;"",VLOOKUP($A174,西濃入庫用!$A:$M,2),"")</f>
        <v/>
      </c>
      <c r="C174" s="21"/>
      <c r="D174" s="35" t="str">
        <f>VLOOKUP($A174,西濃入庫用!$A:$M,4)&amp;""</f>
        <v/>
      </c>
      <c r="E174" s="22" t="str">
        <f>IF(D174&lt;&gt;"",VLOOKUP($A174,西濃入庫用!$A:$M,5),"")</f>
        <v/>
      </c>
      <c r="F174" s="33" t="str">
        <f>VLOOKUP($A174,西濃入庫用!$A:$M,10)&amp;""</f>
        <v/>
      </c>
      <c r="G174" s="33" t="str">
        <f>VLOOKUP($A174,西濃入庫用!$A:$M,11)&amp;""</f>
        <v/>
      </c>
      <c r="H174" s="33" t="str">
        <f>VLOOKUP($A174,西濃入庫用!$A:$M,12)&amp;""</f>
        <v/>
      </c>
      <c r="J174" s="44" t="str">
        <f t="shared" si="20"/>
        <v/>
      </c>
      <c r="K174" s="33" t="str">
        <f t="shared" si="21"/>
        <v/>
      </c>
      <c r="L174" s="33" t="str">
        <f t="shared" si="22"/>
        <v/>
      </c>
      <c r="M174" s="33" t="str">
        <f t="shared" si="25"/>
        <v/>
      </c>
      <c r="N174" s="33" t="str">
        <f>IF($F174="J-Mups",VLOOKUP($B174,アルファベット!B:C,2,0),"")</f>
        <v/>
      </c>
      <c r="O174" s="33" t="str">
        <f t="shared" si="23"/>
        <v/>
      </c>
      <c r="P174" s="33" t="str">
        <f>IF($F174="J-Mups",VLOOKUP($A174,西濃入庫用!A:H,6,0),"")</f>
        <v/>
      </c>
      <c r="Q174" s="33" t="str">
        <f t="shared" si="24"/>
        <v/>
      </c>
      <c r="R174" s="21" t="str">
        <f>IF($F174="J-Mups",VLOOKUP($A174,西濃入庫用!A:I,9,0),"")</f>
        <v/>
      </c>
    </row>
    <row r="175" spans="1:18">
      <c r="A175" s="21">
        <v>174</v>
      </c>
      <c r="B175" s="34" t="str">
        <f>IF(D175&lt;&gt;"",VLOOKUP($A175,西濃入庫用!$A:$M,2),"")</f>
        <v/>
      </c>
      <c r="C175" s="21"/>
      <c r="D175" s="35" t="str">
        <f>VLOOKUP($A175,西濃入庫用!$A:$M,4)&amp;""</f>
        <v/>
      </c>
      <c r="E175" s="22" t="str">
        <f>IF(D175&lt;&gt;"",VLOOKUP($A175,西濃入庫用!$A:$M,5),"")</f>
        <v/>
      </c>
      <c r="F175" s="33" t="str">
        <f>VLOOKUP($A175,西濃入庫用!$A:$M,10)&amp;""</f>
        <v/>
      </c>
      <c r="G175" s="33" t="str">
        <f>VLOOKUP($A175,西濃入庫用!$A:$M,11)&amp;""</f>
        <v/>
      </c>
      <c r="H175" s="33" t="str">
        <f>VLOOKUP($A175,西濃入庫用!$A:$M,12)&amp;""</f>
        <v/>
      </c>
      <c r="J175" s="44" t="str">
        <f t="shared" si="20"/>
        <v/>
      </c>
      <c r="K175" s="33" t="str">
        <f t="shared" si="21"/>
        <v/>
      </c>
      <c r="L175" s="33" t="str">
        <f t="shared" si="22"/>
        <v/>
      </c>
      <c r="M175" s="33" t="str">
        <f t="shared" si="25"/>
        <v/>
      </c>
      <c r="N175" s="33" t="str">
        <f>IF($F175="J-Mups",VLOOKUP($B175,アルファベット!B:C,2,0),"")</f>
        <v/>
      </c>
      <c r="O175" s="33" t="str">
        <f t="shared" si="23"/>
        <v/>
      </c>
      <c r="P175" s="33" t="str">
        <f>IF($F175="J-Mups",VLOOKUP($A175,西濃入庫用!A:H,6,0),"")</f>
        <v/>
      </c>
      <c r="Q175" s="33" t="str">
        <f t="shared" si="24"/>
        <v/>
      </c>
      <c r="R175" s="21" t="str">
        <f>IF($F175="J-Mups",VLOOKUP($A175,西濃入庫用!A:I,9,0),"")</f>
        <v/>
      </c>
    </row>
    <row r="176" spans="1:18">
      <c r="A176" s="21">
        <v>175</v>
      </c>
      <c r="B176" s="34" t="str">
        <f>IF(D176&lt;&gt;"",VLOOKUP($A176,西濃入庫用!$A:$M,2),"")</f>
        <v/>
      </c>
      <c r="C176" s="21"/>
      <c r="D176" s="35" t="str">
        <f>VLOOKUP($A176,西濃入庫用!$A:$M,4)&amp;""</f>
        <v/>
      </c>
      <c r="E176" s="22" t="str">
        <f>IF(D176&lt;&gt;"",VLOOKUP($A176,西濃入庫用!$A:$M,5),"")</f>
        <v/>
      </c>
      <c r="F176" s="33" t="str">
        <f>VLOOKUP($A176,西濃入庫用!$A:$M,10)&amp;""</f>
        <v/>
      </c>
      <c r="G176" s="33" t="str">
        <f>VLOOKUP($A176,西濃入庫用!$A:$M,11)&amp;""</f>
        <v/>
      </c>
      <c r="H176" s="33" t="str">
        <f>VLOOKUP($A176,西濃入庫用!$A:$M,12)&amp;""</f>
        <v/>
      </c>
      <c r="J176" s="44" t="str">
        <f t="shared" si="20"/>
        <v/>
      </c>
      <c r="K176" s="33" t="str">
        <f t="shared" si="21"/>
        <v/>
      </c>
      <c r="L176" s="33" t="str">
        <f t="shared" si="22"/>
        <v/>
      </c>
      <c r="M176" s="33" t="str">
        <f t="shared" si="25"/>
        <v/>
      </c>
      <c r="N176" s="33" t="str">
        <f>IF($F176="J-Mups",VLOOKUP($B176,アルファベット!B:C,2,0),"")</f>
        <v/>
      </c>
      <c r="O176" s="33" t="str">
        <f t="shared" si="23"/>
        <v/>
      </c>
      <c r="P176" s="33" t="str">
        <f>IF($F176="J-Mups",VLOOKUP($A176,西濃入庫用!A:H,6,0),"")</f>
        <v/>
      </c>
      <c r="Q176" s="33" t="str">
        <f t="shared" si="24"/>
        <v/>
      </c>
      <c r="R176" s="21" t="str">
        <f>IF($F176="J-Mups",VLOOKUP($A176,西濃入庫用!A:I,9,0),"")</f>
        <v/>
      </c>
    </row>
    <row r="177" spans="1:18">
      <c r="A177" s="21">
        <v>176</v>
      </c>
      <c r="B177" s="34" t="str">
        <f>IF(D177&lt;&gt;"",VLOOKUP($A177,西濃入庫用!$A:$M,2),"")</f>
        <v/>
      </c>
      <c r="C177" s="21"/>
      <c r="D177" s="35" t="str">
        <f>VLOOKUP($A177,西濃入庫用!$A:$M,4)&amp;""</f>
        <v/>
      </c>
      <c r="E177" s="22" t="str">
        <f>IF(D177&lt;&gt;"",VLOOKUP($A177,西濃入庫用!$A:$M,5),"")</f>
        <v/>
      </c>
      <c r="F177" s="33" t="str">
        <f>VLOOKUP($A177,西濃入庫用!$A:$M,10)&amp;""</f>
        <v/>
      </c>
      <c r="G177" s="33" t="str">
        <f>VLOOKUP($A177,西濃入庫用!$A:$M,11)&amp;""</f>
        <v/>
      </c>
      <c r="H177" s="33" t="str">
        <f>VLOOKUP($A177,西濃入庫用!$A:$M,12)&amp;""</f>
        <v/>
      </c>
      <c r="J177" s="44" t="str">
        <f t="shared" si="20"/>
        <v/>
      </c>
      <c r="K177" s="33" t="str">
        <f t="shared" si="21"/>
        <v/>
      </c>
      <c r="L177" s="33" t="str">
        <f t="shared" si="22"/>
        <v/>
      </c>
      <c r="M177" s="33" t="str">
        <f t="shared" si="25"/>
        <v/>
      </c>
      <c r="N177" s="33" t="str">
        <f>IF($F177="J-Mups",VLOOKUP($B177,アルファベット!B:C,2,0),"")</f>
        <v/>
      </c>
      <c r="O177" s="33" t="str">
        <f t="shared" si="23"/>
        <v/>
      </c>
      <c r="P177" s="33" t="str">
        <f>IF($F177="J-Mups",VLOOKUP($A177,西濃入庫用!A:H,6,0),"")</f>
        <v/>
      </c>
      <c r="Q177" s="33" t="str">
        <f t="shared" si="24"/>
        <v/>
      </c>
      <c r="R177" s="21" t="str">
        <f>IF($F177="J-Mups",VLOOKUP($A177,西濃入庫用!A:I,9,0),"")</f>
        <v/>
      </c>
    </row>
    <row r="178" spans="1:18">
      <c r="A178" s="21">
        <v>177</v>
      </c>
      <c r="B178" s="34" t="str">
        <f>IF(D178&lt;&gt;"",VLOOKUP($A178,西濃入庫用!$A:$M,2),"")</f>
        <v/>
      </c>
      <c r="C178" s="21"/>
      <c r="D178" s="35" t="str">
        <f>VLOOKUP($A178,西濃入庫用!$A:$M,4)&amp;""</f>
        <v/>
      </c>
      <c r="E178" s="22" t="str">
        <f>IF(D178&lt;&gt;"",VLOOKUP($A178,西濃入庫用!$A:$M,5),"")</f>
        <v/>
      </c>
      <c r="F178" s="33" t="str">
        <f>VLOOKUP($A178,西濃入庫用!$A:$M,10)&amp;""</f>
        <v/>
      </c>
      <c r="G178" s="33" t="str">
        <f>VLOOKUP($A178,西濃入庫用!$A:$M,11)&amp;""</f>
        <v/>
      </c>
      <c r="H178" s="33" t="str">
        <f>VLOOKUP($A178,西濃入庫用!$A:$M,12)&amp;""</f>
        <v/>
      </c>
      <c r="J178" s="44" t="str">
        <f t="shared" si="20"/>
        <v/>
      </c>
      <c r="K178" s="33" t="str">
        <f t="shared" si="21"/>
        <v/>
      </c>
      <c r="L178" s="33" t="str">
        <f t="shared" si="22"/>
        <v/>
      </c>
      <c r="M178" s="33" t="str">
        <f t="shared" si="25"/>
        <v/>
      </c>
      <c r="N178" s="33" t="str">
        <f>IF($F178="J-Mups",VLOOKUP($B178,アルファベット!B:C,2,0),"")</f>
        <v/>
      </c>
      <c r="O178" s="33" t="str">
        <f t="shared" si="23"/>
        <v/>
      </c>
      <c r="P178" s="33" t="str">
        <f>IF($F178="J-Mups",VLOOKUP($A178,西濃入庫用!A:H,6,0),"")</f>
        <v/>
      </c>
      <c r="Q178" s="33" t="str">
        <f t="shared" si="24"/>
        <v/>
      </c>
      <c r="R178" s="21" t="str">
        <f>IF($F178="J-Mups",VLOOKUP($A178,西濃入庫用!A:I,9,0),"")</f>
        <v/>
      </c>
    </row>
    <row r="179" spans="1:18">
      <c r="A179" s="21">
        <v>178</v>
      </c>
      <c r="B179" s="34" t="str">
        <f>IF(D179&lt;&gt;"",VLOOKUP($A179,西濃入庫用!$A:$M,2),"")</f>
        <v/>
      </c>
      <c r="C179" s="21"/>
      <c r="D179" s="35" t="str">
        <f>VLOOKUP($A179,西濃入庫用!$A:$M,4)&amp;""</f>
        <v/>
      </c>
      <c r="E179" s="22" t="str">
        <f>IF(D179&lt;&gt;"",VLOOKUP($A179,西濃入庫用!$A:$M,5),"")</f>
        <v/>
      </c>
      <c r="F179" s="33" t="str">
        <f>VLOOKUP($A179,西濃入庫用!$A:$M,10)&amp;""</f>
        <v/>
      </c>
      <c r="G179" s="33" t="str">
        <f>VLOOKUP($A179,西濃入庫用!$A:$M,11)&amp;""</f>
        <v/>
      </c>
      <c r="H179" s="33" t="str">
        <f>VLOOKUP($A179,西濃入庫用!$A:$M,12)&amp;""</f>
        <v/>
      </c>
      <c r="J179" s="44" t="str">
        <f t="shared" si="20"/>
        <v/>
      </c>
      <c r="K179" s="33" t="str">
        <f t="shared" si="21"/>
        <v/>
      </c>
      <c r="L179" s="33" t="str">
        <f t="shared" si="22"/>
        <v/>
      </c>
      <c r="M179" s="33" t="str">
        <f t="shared" si="25"/>
        <v/>
      </c>
      <c r="N179" s="33" t="str">
        <f>IF($F179="J-Mups",VLOOKUP($B179,アルファベット!B:C,2,0),"")</f>
        <v/>
      </c>
      <c r="O179" s="33" t="str">
        <f t="shared" si="23"/>
        <v/>
      </c>
      <c r="P179" s="33" t="str">
        <f>IF($F179="J-Mups",VLOOKUP($A179,西濃入庫用!A:H,6,0),"")</f>
        <v/>
      </c>
      <c r="Q179" s="33" t="str">
        <f t="shared" si="24"/>
        <v/>
      </c>
      <c r="R179" s="21" t="str">
        <f>IF($F179="J-Mups",VLOOKUP($A179,西濃入庫用!A:I,9,0),"")</f>
        <v/>
      </c>
    </row>
    <row r="180" spans="1:18">
      <c r="A180" s="21">
        <v>179</v>
      </c>
      <c r="B180" s="34" t="str">
        <f>IF(D180&lt;&gt;"",VLOOKUP($A180,西濃入庫用!$A:$M,2),"")</f>
        <v/>
      </c>
      <c r="C180" s="21"/>
      <c r="D180" s="35" t="str">
        <f>VLOOKUP($A180,西濃入庫用!$A:$M,4)&amp;""</f>
        <v/>
      </c>
      <c r="E180" s="22" t="str">
        <f>IF(D180&lt;&gt;"",VLOOKUP($A180,西濃入庫用!$A:$M,5),"")</f>
        <v/>
      </c>
      <c r="F180" s="33" t="str">
        <f>VLOOKUP($A180,西濃入庫用!$A:$M,10)&amp;""</f>
        <v/>
      </c>
      <c r="G180" s="33" t="str">
        <f>VLOOKUP($A180,西濃入庫用!$A:$M,11)&amp;""</f>
        <v/>
      </c>
      <c r="H180" s="33" t="str">
        <f>VLOOKUP($A180,西濃入庫用!$A:$M,12)&amp;""</f>
        <v/>
      </c>
      <c r="J180" s="44" t="str">
        <f t="shared" si="20"/>
        <v/>
      </c>
      <c r="K180" s="33" t="str">
        <f t="shared" si="21"/>
        <v/>
      </c>
      <c r="L180" s="33" t="str">
        <f t="shared" si="22"/>
        <v/>
      </c>
      <c r="M180" s="33" t="str">
        <f t="shared" si="25"/>
        <v/>
      </c>
      <c r="N180" s="33" t="str">
        <f>IF($F180="J-Mups",VLOOKUP($B180,アルファベット!B:C,2,0),"")</f>
        <v/>
      </c>
      <c r="O180" s="33" t="str">
        <f t="shared" si="23"/>
        <v/>
      </c>
      <c r="P180" s="33" t="str">
        <f>IF($F180="J-Mups",VLOOKUP($A180,西濃入庫用!A:H,6,0),"")</f>
        <v/>
      </c>
      <c r="Q180" s="33" t="str">
        <f t="shared" si="24"/>
        <v/>
      </c>
      <c r="R180" s="21" t="str">
        <f>IF($F180="J-Mups",VLOOKUP($A180,西濃入庫用!A:I,9,0),"")</f>
        <v/>
      </c>
    </row>
    <row r="181" spans="1:18">
      <c r="A181" s="21">
        <v>180</v>
      </c>
      <c r="B181" s="34" t="str">
        <f>IF(D181&lt;&gt;"",VLOOKUP($A181,西濃入庫用!$A:$M,2),"")</f>
        <v/>
      </c>
      <c r="C181" s="21"/>
      <c r="D181" s="35" t="str">
        <f>VLOOKUP($A181,西濃入庫用!$A:$M,4)&amp;""</f>
        <v/>
      </c>
      <c r="E181" s="22" t="str">
        <f>IF(D181&lt;&gt;"",VLOOKUP($A181,西濃入庫用!$A:$M,5),"")</f>
        <v/>
      </c>
      <c r="F181" s="33" t="str">
        <f>VLOOKUP($A181,西濃入庫用!$A:$M,10)&amp;""</f>
        <v/>
      </c>
      <c r="G181" s="33" t="str">
        <f>VLOOKUP($A181,西濃入庫用!$A:$M,11)&amp;""</f>
        <v/>
      </c>
      <c r="H181" s="33" t="str">
        <f>VLOOKUP($A181,西濃入庫用!$A:$M,12)&amp;""</f>
        <v/>
      </c>
      <c r="J181" s="44" t="str">
        <f t="shared" si="20"/>
        <v/>
      </c>
      <c r="K181" s="33" t="str">
        <f t="shared" si="21"/>
        <v/>
      </c>
      <c r="L181" s="33" t="str">
        <f t="shared" si="22"/>
        <v/>
      </c>
      <c r="M181" s="33" t="str">
        <f t="shared" si="25"/>
        <v/>
      </c>
      <c r="N181" s="33" t="str">
        <f>IF($F181="J-Mups",VLOOKUP($B181,アルファベット!B:C,2,0),"")</f>
        <v/>
      </c>
      <c r="O181" s="33" t="str">
        <f t="shared" si="23"/>
        <v/>
      </c>
      <c r="P181" s="33" t="str">
        <f>IF($F181="J-Mups",VLOOKUP($A181,西濃入庫用!A:H,6,0),"")</f>
        <v/>
      </c>
      <c r="Q181" s="33" t="str">
        <f t="shared" si="24"/>
        <v/>
      </c>
      <c r="R181" s="21" t="str">
        <f>IF($F181="J-Mups",VLOOKUP($A181,西濃入庫用!A:I,9,0),"")</f>
        <v/>
      </c>
    </row>
    <row r="182" spans="1:18">
      <c r="A182" s="21">
        <v>181</v>
      </c>
      <c r="B182" s="34" t="str">
        <f>IF(D182&lt;&gt;"",VLOOKUP($A182,西濃入庫用!$A:$M,2),"")</f>
        <v/>
      </c>
      <c r="C182" s="21"/>
      <c r="D182" s="35" t="str">
        <f>VLOOKUP($A182,西濃入庫用!$A:$M,4)&amp;""</f>
        <v/>
      </c>
      <c r="E182" s="22" t="str">
        <f>IF(D182&lt;&gt;"",VLOOKUP($A182,西濃入庫用!$A:$M,5),"")</f>
        <v/>
      </c>
      <c r="F182" s="33" t="str">
        <f>VLOOKUP($A182,西濃入庫用!$A:$M,10)&amp;""</f>
        <v/>
      </c>
      <c r="G182" s="33" t="str">
        <f>VLOOKUP($A182,西濃入庫用!$A:$M,11)&amp;""</f>
        <v/>
      </c>
      <c r="H182" s="33" t="str">
        <f>VLOOKUP($A182,西濃入庫用!$A:$M,12)&amp;""</f>
        <v/>
      </c>
      <c r="J182" s="44" t="str">
        <f t="shared" si="20"/>
        <v/>
      </c>
      <c r="K182" s="33" t="str">
        <f t="shared" si="21"/>
        <v/>
      </c>
      <c r="L182" s="33" t="str">
        <f t="shared" si="22"/>
        <v/>
      </c>
      <c r="M182" s="33" t="str">
        <f t="shared" si="25"/>
        <v/>
      </c>
      <c r="N182" s="33" t="str">
        <f>IF($F182="J-Mups",VLOOKUP($B182,アルファベット!B:C,2,0),"")</f>
        <v/>
      </c>
      <c r="O182" s="33" t="str">
        <f t="shared" si="23"/>
        <v/>
      </c>
      <c r="P182" s="33" t="str">
        <f>IF($F182="J-Mups",VLOOKUP($A182,西濃入庫用!A:H,6,0),"")</f>
        <v/>
      </c>
      <c r="Q182" s="33" t="str">
        <f t="shared" si="24"/>
        <v/>
      </c>
      <c r="R182" s="21" t="str">
        <f>IF($F182="J-Mups",VLOOKUP($A182,西濃入庫用!A:I,9,0),"")</f>
        <v/>
      </c>
    </row>
    <row r="183" spans="1:18">
      <c r="A183" s="21">
        <v>182</v>
      </c>
      <c r="B183" s="34" t="str">
        <f>IF(D183&lt;&gt;"",VLOOKUP($A183,西濃入庫用!$A:$M,2),"")</f>
        <v/>
      </c>
      <c r="C183" s="21"/>
      <c r="D183" s="35" t="str">
        <f>VLOOKUP($A183,西濃入庫用!$A:$M,4)&amp;""</f>
        <v/>
      </c>
      <c r="E183" s="22" t="str">
        <f>IF(D183&lt;&gt;"",VLOOKUP($A183,西濃入庫用!$A:$M,5),"")</f>
        <v/>
      </c>
      <c r="F183" s="33" t="str">
        <f>VLOOKUP($A183,西濃入庫用!$A:$M,10)&amp;""</f>
        <v/>
      </c>
      <c r="G183" s="33" t="str">
        <f>VLOOKUP($A183,西濃入庫用!$A:$M,11)&amp;""</f>
        <v/>
      </c>
      <c r="H183" s="33" t="str">
        <f>VLOOKUP($A183,西濃入庫用!$A:$M,12)&amp;""</f>
        <v/>
      </c>
      <c r="J183" s="44" t="str">
        <f t="shared" si="20"/>
        <v/>
      </c>
      <c r="K183" s="33" t="str">
        <f t="shared" si="21"/>
        <v/>
      </c>
      <c r="L183" s="33" t="str">
        <f t="shared" si="22"/>
        <v/>
      </c>
      <c r="M183" s="33" t="str">
        <f t="shared" si="25"/>
        <v/>
      </c>
      <c r="N183" s="33" t="str">
        <f>IF($F183="J-Mups",VLOOKUP($B183,アルファベット!B:C,2,0),"")</f>
        <v/>
      </c>
      <c r="O183" s="33" t="str">
        <f t="shared" si="23"/>
        <v/>
      </c>
      <c r="P183" s="33" t="str">
        <f>IF($F183="J-Mups",VLOOKUP($A183,西濃入庫用!A:H,6,0),"")</f>
        <v/>
      </c>
      <c r="Q183" s="33" t="str">
        <f t="shared" si="24"/>
        <v/>
      </c>
      <c r="R183" s="21" t="str">
        <f>IF($F183="J-Mups",VLOOKUP($A183,西濃入庫用!A:I,9,0),"")</f>
        <v/>
      </c>
    </row>
    <row r="184" spans="1:18">
      <c r="A184" s="21">
        <v>183</v>
      </c>
      <c r="B184" s="34" t="str">
        <f>IF(D184&lt;&gt;"",VLOOKUP($A184,西濃入庫用!$A:$M,2),"")</f>
        <v/>
      </c>
      <c r="C184" s="21"/>
      <c r="D184" s="35" t="str">
        <f>VLOOKUP($A184,西濃入庫用!$A:$M,4)&amp;""</f>
        <v/>
      </c>
      <c r="E184" s="22" t="str">
        <f>IF(D184&lt;&gt;"",VLOOKUP($A184,西濃入庫用!$A:$M,5),"")</f>
        <v/>
      </c>
      <c r="F184" s="33" t="str">
        <f>VLOOKUP($A184,西濃入庫用!$A:$M,10)&amp;""</f>
        <v/>
      </c>
      <c r="G184" s="33" t="str">
        <f>VLOOKUP($A184,西濃入庫用!$A:$M,11)&amp;""</f>
        <v/>
      </c>
      <c r="H184" s="33" t="str">
        <f>VLOOKUP($A184,西濃入庫用!$A:$M,12)&amp;""</f>
        <v/>
      </c>
      <c r="J184" s="44" t="str">
        <f t="shared" si="20"/>
        <v/>
      </c>
      <c r="K184" s="33" t="str">
        <f t="shared" si="21"/>
        <v/>
      </c>
      <c r="L184" s="33" t="str">
        <f t="shared" si="22"/>
        <v/>
      </c>
      <c r="M184" s="33" t="str">
        <f t="shared" si="25"/>
        <v/>
      </c>
      <c r="N184" s="33" t="str">
        <f>IF($F184="J-Mups",VLOOKUP($B184,アルファベット!B:C,2,0),"")</f>
        <v/>
      </c>
      <c r="O184" s="33" t="str">
        <f t="shared" si="23"/>
        <v/>
      </c>
      <c r="P184" s="33" t="str">
        <f>IF($F184="J-Mups",VLOOKUP($A184,西濃入庫用!A:H,6,0),"")</f>
        <v/>
      </c>
      <c r="Q184" s="33" t="str">
        <f t="shared" si="24"/>
        <v/>
      </c>
      <c r="R184" s="21" t="str">
        <f>IF($F184="J-Mups",VLOOKUP($A184,西濃入庫用!A:I,9,0),"")</f>
        <v/>
      </c>
    </row>
    <row r="185" spans="1:18">
      <c r="A185" s="21">
        <v>184</v>
      </c>
      <c r="B185" s="34" t="str">
        <f>IF(D185&lt;&gt;"",VLOOKUP($A185,西濃入庫用!$A:$M,2),"")</f>
        <v/>
      </c>
      <c r="C185" s="21"/>
      <c r="D185" s="35" t="str">
        <f>VLOOKUP($A185,西濃入庫用!$A:$M,4)&amp;""</f>
        <v/>
      </c>
      <c r="E185" s="22" t="str">
        <f>IF(D185&lt;&gt;"",VLOOKUP($A185,西濃入庫用!$A:$M,5),"")</f>
        <v/>
      </c>
      <c r="F185" s="33" t="str">
        <f>VLOOKUP($A185,西濃入庫用!$A:$M,10)&amp;""</f>
        <v/>
      </c>
      <c r="G185" s="33" t="str">
        <f>VLOOKUP($A185,西濃入庫用!$A:$M,11)&amp;""</f>
        <v/>
      </c>
      <c r="H185" s="33" t="str">
        <f>VLOOKUP($A185,西濃入庫用!$A:$M,12)&amp;""</f>
        <v/>
      </c>
      <c r="J185" s="44" t="str">
        <f t="shared" si="20"/>
        <v/>
      </c>
      <c r="K185" s="33" t="str">
        <f t="shared" si="21"/>
        <v/>
      </c>
      <c r="L185" s="33" t="str">
        <f t="shared" si="22"/>
        <v/>
      </c>
      <c r="M185" s="33" t="str">
        <f t="shared" si="25"/>
        <v/>
      </c>
      <c r="N185" s="33" t="str">
        <f>IF($F185="J-Mups",VLOOKUP($B185,アルファベット!B:C,2,0),"")</f>
        <v/>
      </c>
      <c r="O185" s="33" t="str">
        <f t="shared" si="23"/>
        <v/>
      </c>
      <c r="P185" s="33" t="str">
        <f>IF($F185="J-Mups",VLOOKUP($A185,西濃入庫用!A:H,6,0),"")</f>
        <v/>
      </c>
      <c r="Q185" s="33" t="str">
        <f t="shared" si="24"/>
        <v/>
      </c>
      <c r="R185" s="21" t="str">
        <f>IF($F185="J-Mups",VLOOKUP($A185,西濃入庫用!A:I,9,0),"")</f>
        <v/>
      </c>
    </row>
    <row r="186" spans="1:18">
      <c r="A186" s="21">
        <v>185</v>
      </c>
      <c r="B186" s="34" t="str">
        <f>IF(D186&lt;&gt;"",VLOOKUP($A186,西濃入庫用!$A:$M,2),"")</f>
        <v/>
      </c>
      <c r="C186" s="21"/>
      <c r="D186" s="35" t="str">
        <f>VLOOKUP($A186,西濃入庫用!$A:$M,4)&amp;""</f>
        <v/>
      </c>
      <c r="E186" s="22" t="str">
        <f>IF(D186&lt;&gt;"",VLOOKUP($A186,西濃入庫用!$A:$M,5),"")</f>
        <v/>
      </c>
      <c r="F186" s="33" t="str">
        <f>VLOOKUP($A186,西濃入庫用!$A:$M,10)&amp;""</f>
        <v/>
      </c>
      <c r="G186" s="33" t="str">
        <f>VLOOKUP($A186,西濃入庫用!$A:$M,11)&amp;""</f>
        <v/>
      </c>
      <c r="H186" s="33" t="str">
        <f>VLOOKUP($A186,西濃入庫用!$A:$M,12)&amp;""</f>
        <v/>
      </c>
      <c r="J186" s="44" t="str">
        <f t="shared" si="20"/>
        <v/>
      </c>
      <c r="K186" s="33" t="str">
        <f t="shared" si="21"/>
        <v/>
      </c>
      <c r="L186" s="33" t="str">
        <f t="shared" si="22"/>
        <v/>
      </c>
      <c r="M186" s="33" t="str">
        <f t="shared" si="25"/>
        <v/>
      </c>
      <c r="N186" s="33" t="str">
        <f>IF($F186="J-Mups",VLOOKUP($B186,アルファベット!B:C,2,0),"")</f>
        <v/>
      </c>
      <c r="O186" s="33" t="str">
        <f t="shared" si="23"/>
        <v/>
      </c>
      <c r="P186" s="33" t="str">
        <f>IF($F186="J-Mups",VLOOKUP($A186,西濃入庫用!A:H,6,0),"")</f>
        <v/>
      </c>
      <c r="Q186" s="33" t="str">
        <f t="shared" si="24"/>
        <v/>
      </c>
      <c r="R186" s="21" t="str">
        <f>IF($F186="J-Mups",VLOOKUP($A186,西濃入庫用!A:I,9,0),"")</f>
        <v/>
      </c>
    </row>
    <row r="187" spans="1:18">
      <c r="A187" s="21">
        <v>186</v>
      </c>
      <c r="B187" s="34" t="str">
        <f>IF(D187&lt;&gt;"",VLOOKUP($A187,西濃入庫用!$A:$M,2),"")</f>
        <v/>
      </c>
      <c r="C187" s="21"/>
      <c r="D187" s="35" t="str">
        <f>VLOOKUP($A187,西濃入庫用!$A:$M,4)&amp;""</f>
        <v/>
      </c>
      <c r="E187" s="22" t="str">
        <f>IF(D187&lt;&gt;"",VLOOKUP($A187,西濃入庫用!$A:$M,5),"")</f>
        <v/>
      </c>
      <c r="F187" s="33" t="str">
        <f>VLOOKUP($A187,西濃入庫用!$A:$M,10)&amp;""</f>
        <v/>
      </c>
      <c r="G187" s="33" t="str">
        <f>VLOOKUP($A187,西濃入庫用!$A:$M,11)&amp;""</f>
        <v/>
      </c>
      <c r="H187" s="33" t="str">
        <f>VLOOKUP($A187,西濃入庫用!$A:$M,12)&amp;""</f>
        <v/>
      </c>
      <c r="J187" s="44" t="str">
        <f t="shared" si="20"/>
        <v/>
      </c>
      <c r="K187" s="33" t="str">
        <f t="shared" si="21"/>
        <v/>
      </c>
      <c r="L187" s="33" t="str">
        <f t="shared" si="22"/>
        <v/>
      </c>
      <c r="M187" s="33" t="str">
        <f t="shared" si="25"/>
        <v/>
      </c>
      <c r="N187" s="33" t="str">
        <f>IF($F187="J-Mups",VLOOKUP($B187,アルファベット!B:C,2,0),"")</f>
        <v/>
      </c>
      <c r="O187" s="33" t="str">
        <f t="shared" si="23"/>
        <v/>
      </c>
      <c r="P187" s="33" t="str">
        <f>IF($F187="J-Mups",VLOOKUP($A187,西濃入庫用!A:H,6,0),"")</f>
        <v/>
      </c>
      <c r="Q187" s="33" t="str">
        <f t="shared" si="24"/>
        <v/>
      </c>
      <c r="R187" s="21" t="str">
        <f>IF($F187="J-Mups",VLOOKUP($A187,西濃入庫用!A:I,9,0),"")</f>
        <v/>
      </c>
    </row>
    <row r="188" spans="1:18">
      <c r="A188" s="21">
        <v>187</v>
      </c>
      <c r="B188" s="34" t="str">
        <f>IF(D188&lt;&gt;"",VLOOKUP($A188,西濃入庫用!$A:$M,2),"")</f>
        <v/>
      </c>
      <c r="C188" s="21"/>
      <c r="D188" s="35" t="str">
        <f>VLOOKUP($A188,西濃入庫用!$A:$M,4)&amp;""</f>
        <v/>
      </c>
      <c r="E188" s="22" t="str">
        <f>IF(D188&lt;&gt;"",VLOOKUP($A188,西濃入庫用!$A:$M,5),"")</f>
        <v/>
      </c>
      <c r="F188" s="33" t="str">
        <f>VLOOKUP($A188,西濃入庫用!$A:$M,10)&amp;""</f>
        <v/>
      </c>
      <c r="G188" s="33" t="str">
        <f>VLOOKUP($A188,西濃入庫用!$A:$M,11)&amp;""</f>
        <v/>
      </c>
      <c r="H188" s="33" t="str">
        <f>VLOOKUP($A188,西濃入庫用!$A:$M,12)&amp;""</f>
        <v/>
      </c>
      <c r="J188" s="44" t="str">
        <f t="shared" si="20"/>
        <v/>
      </c>
      <c r="K188" s="33" t="str">
        <f t="shared" si="21"/>
        <v/>
      </c>
      <c r="L188" s="33" t="str">
        <f t="shared" si="22"/>
        <v/>
      </c>
      <c r="M188" s="33" t="str">
        <f t="shared" si="25"/>
        <v/>
      </c>
      <c r="N188" s="33" t="str">
        <f>IF($F188="J-Mups",VLOOKUP($B188,アルファベット!B:C,2,0),"")</f>
        <v/>
      </c>
      <c r="O188" s="33" t="str">
        <f t="shared" si="23"/>
        <v/>
      </c>
      <c r="P188" s="33" t="str">
        <f>IF($F188="J-Mups",VLOOKUP($A188,西濃入庫用!A:H,6,0),"")</f>
        <v/>
      </c>
      <c r="Q188" s="33" t="str">
        <f t="shared" si="24"/>
        <v/>
      </c>
      <c r="R188" s="21" t="str">
        <f>IF($F188="J-Mups",VLOOKUP($A188,西濃入庫用!A:I,9,0),"")</f>
        <v/>
      </c>
    </row>
    <row r="189" spans="1:18">
      <c r="A189" s="21">
        <v>188</v>
      </c>
      <c r="B189" s="34" t="str">
        <f>IF(D189&lt;&gt;"",VLOOKUP($A189,西濃入庫用!$A:$M,2),"")</f>
        <v/>
      </c>
      <c r="C189" s="21"/>
      <c r="D189" s="35" t="str">
        <f>VLOOKUP($A189,西濃入庫用!$A:$M,4)&amp;""</f>
        <v/>
      </c>
      <c r="E189" s="22" t="str">
        <f>IF(D189&lt;&gt;"",VLOOKUP($A189,西濃入庫用!$A:$M,5),"")</f>
        <v/>
      </c>
      <c r="F189" s="33" t="str">
        <f>VLOOKUP($A189,西濃入庫用!$A:$M,10)&amp;""</f>
        <v/>
      </c>
      <c r="G189" s="33" t="str">
        <f>VLOOKUP($A189,西濃入庫用!$A:$M,11)&amp;""</f>
        <v/>
      </c>
      <c r="H189" s="33" t="str">
        <f>VLOOKUP($A189,西濃入庫用!$A:$M,12)&amp;""</f>
        <v/>
      </c>
      <c r="J189" s="44" t="str">
        <f t="shared" si="20"/>
        <v/>
      </c>
      <c r="K189" s="33" t="str">
        <f t="shared" si="21"/>
        <v/>
      </c>
      <c r="L189" s="33" t="str">
        <f t="shared" si="22"/>
        <v/>
      </c>
      <c r="M189" s="33" t="str">
        <f t="shared" si="25"/>
        <v/>
      </c>
      <c r="N189" s="33" t="str">
        <f>IF($F189="J-Mups",VLOOKUP($B189,アルファベット!B:C,2,0),"")</f>
        <v/>
      </c>
      <c r="O189" s="33" t="str">
        <f t="shared" si="23"/>
        <v/>
      </c>
      <c r="P189" s="33" t="str">
        <f>IF($F189="J-Mups",VLOOKUP($A189,西濃入庫用!A:H,6,0),"")</f>
        <v/>
      </c>
      <c r="Q189" s="33" t="str">
        <f t="shared" si="24"/>
        <v/>
      </c>
      <c r="R189" s="21" t="str">
        <f>IF($F189="J-Mups",VLOOKUP($A189,西濃入庫用!A:I,9,0),"")</f>
        <v/>
      </c>
    </row>
    <row r="190" spans="1:18">
      <c r="A190" s="21">
        <v>189</v>
      </c>
      <c r="B190" s="34" t="str">
        <f>IF(D190&lt;&gt;"",VLOOKUP($A190,西濃入庫用!$A:$M,2),"")</f>
        <v/>
      </c>
      <c r="C190" s="21"/>
      <c r="D190" s="35" t="str">
        <f>VLOOKUP($A190,西濃入庫用!$A:$M,4)&amp;""</f>
        <v/>
      </c>
      <c r="E190" s="22" t="str">
        <f>IF(D190&lt;&gt;"",VLOOKUP($A190,西濃入庫用!$A:$M,5),"")</f>
        <v/>
      </c>
      <c r="F190" s="33" t="str">
        <f>VLOOKUP($A190,西濃入庫用!$A:$M,10)&amp;""</f>
        <v/>
      </c>
      <c r="G190" s="33" t="str">
        <f>VLOOKUP($A190,西濃入庫用!$A:$M,11)&amp;""</f>
        <v/>
      </c>
      <c r="H190" s="33" t="str">
        <f>VLOOKUP($A190,西濃入庫用!$A:$M,12)&amp;""</f>
        <v/>
      </c>
      <c r="J190" s="44" t="str">
        <f t="shared" si="20"/>
        <v/>
      </c>
      <c r="K190" s="33" t="str">
        <f t="shared" si="21"/>
        <v/>
      </c>
      <c r="L190" s="33" t="str">
        <f t="shared" si="22"/>
        <v/>
      </c>
      <c r="M190" s="33" t="str">
        <f t="shared" si="25"/>
        <v/>
      </c>
      <c r="N190" s="33" t="str">
        <f>IF($F190="J-Mups",VLOOKUP($B190,アルファベット!B:C,2,0),"")</f>
        <v/>
      </c>
      <c r="O190" s="33" t="str">
        <f t="shared" si="23"/>
        <v/>
      </c>
      <c r="P190" s="33" t="str">
        <f>IF($F190="J-Mups",VLOOKUP($A190,西濃入庫用!A:H,6,0),"")</f>
        <v/>
      </c>
      <c r="Q190" s="33" t="str">
        <f t="shared" si="24"/>
        <v/>
      </c>
      <c r="R190" s="21" t="str">
        <f>IF($F190="J-Mups",VLOOKUP($A190,西濃入庫用!A:I,9,0),"")</f>
        <v/>
      </c>
    </row>
    <row r="191" spans="1:18">
      <c r="A191" s="21">
        <v>190</v>
      </c>
      <c r="B191" s="34" t="str">
        <f>IF(D191&lt;&gt;"",VLOOKUP($A191,西濃入庫用!$A:$M,2),"")</f>
        <v/>
      </c>
      <c r="C191" s="21"/>
      <c r="D191" s="35" t="str">
        <f>VLOOKUP($A191,西濃入庫用!$A:$M,4)&amp;""</f>
        <v/>
      </c>
      <c r="E191" s="22" t="str">
        <f>IF(D191&lt;&gt;"",VLOOKUP($A191,西濃入庫用!$A:$M,5),"")</f>
        <v/>
      </c>
      <c r="F191" s="33" t="str">
        <f>VLOOKUP($A191,西濃入庫用!$A:$M,10)&amp;""</f>
        <v/>
      </c>
      <c r="G191" s="33" t="str">
        <f>VLOOKUP($A191,西濃入庫用!$A:$M,11)&amp;""</f>
        <v/>
      </c>
      <c r="H191" s="33" t="str">
        <f>VLOOKUP($A191,西濃入庫用!$A:$M,12)&amp;""</f>
        <v/>
      </c>
      <c r="J191" s="44" t="str">
        <f t="shared" si="20"/>
        <v/>
      </c>
      <c r="K191" s="33" t="str">
        <f t="shared" si="21"/>
        <v/>
      </c>
      <c r="L191" s="33" t="str">
        <f t="shared" si="22"/>
        <v/>
      </c>
      <c r="M191" s="33" t="str">
        <f t="shared" si="25"/>
        <v/>
      </c>
      <c r="N191" s="33" t="str">
        <f>IF($F191="J-Mups",VLOOKUP($B191,アルファベット!B:C,2,0),"")</f>
        <v/>
      </c>
      <c r="O191" s="33" t="str">
        <f t="shared" si="23"/>
        <v/>
      </c>
      <c r="P191" s="33" t="str">
        <f>IF($F191="J-Mups",VLOOKUP($A191,西濃入庫用!A:H,6,0),"")</f>
        <v/>
      </c>
      <c r="Q191" s="33" t="str">
        <f t="shared" si="24"/>
        <v/>
      </c>
      <c r="R191" s="21" t="str">
        <f>IF($F191="J-Mups",VLOOKUP($A191,西濃入庫用!A:I,9,0),"")</f>
        <v/>
      </c>
    </row>
    <row r="192" spans="1:18">
      <c r="A192" s="21">
        <v>191</v>
      </c>
      <c r="B192" s="34" t="str">
        <f>IF(D192&lt;&gt;"",VLOOKUP($A192,西濃入庫用!$A:$M,2),"")</f>
        <v/>
      </c>
      <c r="C192" s="21"/>
      <c r="D192" s="35" t="str">
        <f>VLOOKUP($A192,西濃入庫用!$A:$M,4)&amp;""</f>
        <v/>
      </c>
      <c r="E192" s="22" t="str">
        <f>IF(D192&lt;&gt;"",VLOOKUP($A192,西濃入庫用!$A:$M,5),"")</f>
        <v/>
      </c>
      <c r="F192" s="33" t="str">
        <f>VLOOKUP($A192,西濃入庫用!$A:$M,10)&amp;""</f>
        <v/>
      </c>
      <c r="G192" s="33" t="str">
        <f>VLOOKUP($A192,西濃入庫用!$A:$M,11)&amp;""</f>
        <v/>
      </c>
      <c r="H192" s="33" t="str">
        <f>VLOOKUP($A192,西濃入庫用!$A:$M,12)&amp;""</f>
        <v/>
      </c>
      <c r="J192" s="44" t="str">
        <f t="shared" si="20"/>
        <v/>
      </c>
      <c r="K192" s="33" t="str">
        <f t="shared" si="21"/>
        <v/>
      </c>
      <c r="L192" s="33" t="str">
        <f t="shared" si="22"/>
        <v/>
      </c>
      <c r="M192" s="33" t="str">
        <f t="shared" si="25"/>
        <v/>
      </c>
      <c r="N192" s="33" t="str">
        <f>IF($F192="J-Mups",VLOOKUP($B192,アルファベット!B:C,2,0),"")</f>
        <v/>
      </c>
      <c r="O192" s="33" t="str">
        <f t="shared" si="23"/>
        <v/>
      </c>
      <c r="P192" s="33" t="str">
        <f>IF($F192="J-Mups",VLOOKUP($A192,西濃入庫用!A:H,6,0),"")</f>
        <v/>
      </c>
      <c r="Q192" s="33" t="str">
        <f t="shared" si="24"/>
        <v/>
      </c>
      <c r="R192" s="21" t="str">
        <f>IF($F192="J-Mups",VLOOKUP($A192,西濃入庫用!A:I,9,0),"")</f>
        <v/>
      </c>
    </row>
    <row r="193" spans="1:18">
      <c r="A193" s="21">
        <v>192</v>
      </c>
      <c r="B193" s="34" t="str">
        <f>IF(D193&lt;&gt;"",VLOOKUP($A193,西濃入庫用!$A:$M,2),"")</f>
        <v/>
      </c>
      <c r="C193" s="21"/>
      <c r="D193" s="35" t="str">
        <f>VLOOKUP($A193,西濃入庫用!$A:$M,4)&amp;""</f>
        <v/>
      </c>
      <c r="E193" s="22" t="str">
        <f>IF(D193&lt;&gt;"",VLOOKUP($A193,西濃入庫用!$A:$M,5),"")</f>
        <v/>
      </c>
      <c r="F193" s="33" t="str">
        <f>VLOOKUP($A193,西濃入庫用!$A:$M,10)&amp;""</f>
        <v/>
      </c>
      <c r="G193" s="33" t="str">
        <f>VLOOKUP($A193,西濃入庫用!$A:$M,11)&amp;""</f>
        <v/>
      </c>
      <c r="H193" s="33" t="str">
        <f>VLOOKUP($A193,西濃入庫用!$A:$M,12)&amp;""</f>
        <v/>
      </c>
      <c r="J193" s="44" t="str">
        <f t="shared" si="20"/>
        <v/>
      </c>
      <c r="K193" s="33" t="str">
        <f t="shared" si="21"/>
        <v/>
      </c>
      <c r="L193" s="33" t="str">
        <f t="shared" si="22"/>
        <v/>
      </c>
      <c r="M193" s="33" t="str">
        <f t="shared" si="25"/>
        <v/>
      </c>
      <c r="N193" s="33" t="str">
        <f>IF($F193="J-Mups",VLOOKUP($B193,アルファベット!B:C,2,0),"")</f>
        <v/>
      </c>
      <c r="O193" s="33" t="str">
        <f t="shared" si="23"/>
        <v/>
      </c>
      <c r="P193" s="33" t="str">
        <f>IF($F193="J-Mups",VLOOKUP($A193,西濃入庫用!A:H,6,0),"")</f>
        <v/>
      </c>
      <c r="Q193" s="33" t="str">
        <f t="shared" si="24"/>
        <v/>
      </c>
      <c r="R193" s="21" t="str">
        <f>IF($F193="J-Mups",VLOOKUP($A193,西濃入庫用!A:I,9,0),"")</f>
        <v/>
      </c>
    </row>
    <row r="194" spans="1:18">
      <c r="A194" s="21">
        <v>193</v>
      </c>
      <c r="B194" s="34" t="str">
        <f>IF(D194&lt;&gt;"",VLOOKUP($A194,西濃入庫用!$A:$M,2),"")</f>
        <v/>
      </c>
      <c r="C194" s="21"/>
      <c r="D194" s="35" t="str">
        <f>VLOOKUP($A194,西濃入庫用!$A:$M,4)&amp;""</f>
        <v/>
      </c>
      <c r="E194" s="22" t="str">
        <f>IF(D194&lt;&gt;"",VLOOKUP($A194,西濃入庫用!$A:$M,5),"")</f>
        <v/>
      </c>
      <c r="F194" s="33" t="str">
        <f>VLOOKUP($A194,西濃入庫用!$A:$M,10)&amp;""</f>
        <v/>
      </c>
      <c r="G194" s="33" t="str">
        <f>VLOOKUP($A194,西濃入庫用!$A:$M,11)&amp;""</f>
        <v/>
      </c>
      <c r="H194" s="33" t="str">
        <f>VLOOKUP($A194,西濃入庫用!$A:$M,12)&amp;""</f>
        <v/>
      </c>
      <c r="J194" s="44" t="str">
        <f t="shared" ref="J194:J257" si="26">IF(F194="J-Mups",$B194,"")</f>
        <v/>
      </c>
      <c r="K194" s="33" t="str">
        <f t="shared" ref="K194:K257" si="27">IF($F194="J-Mups",$G194,"")</f>
        <v/>
      </c>
      <c r="L194" s="33" t="str">
        <f t="shared" ref="L194:L257" si="28">IF($F194="J-Mups",$H194,"")</f>
        <v/>
      </c>
      <c r="M194" s="33" t="str">
        <f t="shared" si="25"/>
        <v/>
      </c>
      <c r="N194" s="33" t="str">
        <f>IF($F194="J-Mups",VLOOKUP($B194,アルファベット!B:C,2,0),"")</f>
        <v/>
      </c>
      <c r="O194" s="33" t="str">
        <f t="shared" ref="O194:O257" si="29">IF($F194="J-Mups","-","")</f>
        <v/>
      </c>
      <c r="P194" s="33" t="str">
        <f>IF($F194="J-Mups",VLOOKUP($A194,西濃入庫用!A:H,6,0),"")</f>
        <v/>
      </c>
      <c r="Q194" s="33" t="str">
        <f t="shared" ref="Q194:Q257" si="30">IF($F194="J-Mups",IF(COUNTIF(P194,"*H*"),"H",IF(COUNTIF(P194,"*P*"),"P","B")),"")</f>
        <v/>
      </c>
      <c r="R194" s="21" t="str">
        <f>IF($F194="J-Mups",VLOOKUP($A194,西濃入庫用!A:I,9,0),"")</f>
        <v/>
      </c>
    </row>
    <row r="195" spans="1:18">
      <c r="A195" s="21">
        <v>194</v>
      </c>
      <c r="B195" s="34" t="str">
        <f>IF(D195&lt;&gt;"",VLOOKUP($A195,西濃入庫用!$A:$M,2),"")</f>
        <v/>
      </c>
      <c r="C195" s="21"/>
      <c r="D195" s="35" t="str">
        <f>VLOOKUP($A195,西濃入庫用!$A:$M,4)&amp;""</f>
        <v/>
      </c>
      <c r="E195" s="22" t="str">
        <f>IF(D195&lt;&gt;"",VLOOKUP($A195,西濃入庫用!$A:$M,5),"")</f>
        <v/>
      </c>
      <c r="F195" s="33" t="str">
        <f>VLOOKUP($A195,西濃入庫用!$A:$M,10)&amp;""</f>
        <v/>
      </c>
      <c r="G195" s="33" t="str">
        <f>VLOOKUP($A195,西濃入庫用!$A:$M,11)&amp;""</f>
        <v/>
      </c>
      <c r="H195" s="33" t="str">
        <f>VLOOKUP($A195,西濃入庫用!$A:$M,12)&amp;""</f>
        <v/>
      </c>
      <c r="J195" s="44" t="str">
        <f t="shared" si="26"/>
        <v/>
      </c>
      <c r="K195" s="33" t="str">
        <f t="shared" si="27"/>
        <v/>
      </c>
      <c r="L195" s="33" t="str">
        <f t="shared" si="28"/>
        <v/>
      </c>
      <c r="M195" s="33" t="str">
        <f t="shared" ref="M195:M258" si="31">IF($F195="J-Mups",1,"")</f>
        <v/>
      </c>
      <c r="N195" s="33" t="str">
        <f>IF($F195="J-Mups",VLOOKUP($B195,アルファベット!B:C,2,0),"")</f>
        <v/>
      </c>
      <c r="O195" s="33" t="str">
        <f t="shared" si="29"/>
        <v/>
      </c>
      <c r="P195" s="33" t="str">
        <f>IF($F195="J-Mups",VLOOKUP($A195,西濃入庫用!A:H,6,0),"")</f>
        <v/>
      </c>
      <c r="Q195" s="33" t="str">
        <f t="shared" si="30"/>
        <v/>
      </c>
      <c r="R195" s="21" t="str">
        <f>IF($F195="J-Mups",VLOOKUP($A195,西濃入庫用!A:I,9,0),"")</f>
        <v/>
      </c>
    </row>
    <row r="196" spans="1:18">
      <c r="A196" s="21">
        <v>195</v>
      </c>
      <c r="B196" s="34" t="str">
        <f>IF(D196&lt;&gt;"",VLOOKUP($A196,西濃入庫用!$A:$M,2),"")</f>
        <v/>
      </c>
      <c r="C196" s="21"/>
      <c r="D196" s="35" t="str">
        <f>VLOOKUP($A196,西濃入庫用!$A:$M,4)&amp;""</f>
        <v/>
      </c>
      <c r="E196" s="22" t="str">
        <f>IF(D196&lt;&gt;"",VLOOKUP($A196,西濃入庫用!$A:$M,5),"")</f>
        <v/>
      </c>
      <c r="F196" s="33" t="str">
        <f>VLOOKUP($A196,西濃入庫用!$A:$M,10)&amp;""</f>
        <v/>
      </c>
      <c r="G196" s="33" t="str">
        <f>VLOOKUP($A196,西濃入庫用!$A:$M,11)&amp;""</f>
        <v/>
      </c>
      <c r="H196" s="33" t="str">
        <f>VLOOKUP($A196,西濃入庫用!$A:$M,12)&amp;""</f>
        <v/>
      </c>
      <c r="J196" s="44" t="str">
        <f t="shared" si="26"/>
        <v/>
      </c>
      <c r="K196" s="33" t="str">
        <f t="shared" si="27"/>
        <v/>
      </c>
      <c r="L196" s="33" t="str">
        <f t="shared" si="28"/>
        <v/>
      </c>
      <c r="M196" s="33" t="str">
        <f t="shared" si="31"/>
        <v/>
      </c>
      <c r="N196" s="33" t="str">
        <f>IF($F196="J-Mups",VLOOKUP($B196,アルファベット!B:C,2,0),"")</f>
        <v/>
      </c>
      <c r="O196" s="33" t="str">
        <f t="shared" si="29"/>
        <v/>
      </c>
      <c r="P196" s="33" t="str">
        <f>IF($F196="J-Mups",VLOOKUP($A196,西濃入庫用!A:H,6,0),"")</f>
        <v/>
      </c>
      <c r="Q196" s="33" t="str">
        <f t="shared" si="30"/>
        <v/>
      </c>
      <c r="R196" s="21" t="str">
        <f>IF($F196="J-Mups",VLOOKUP($A196,西濃入庫用!A:I,9,0),"")</f>
        <v/>
      </c>
    </row>
    <row r="197" spans="1:18">
      <c r="A197" s="21">
        <v>196</v>
      </c>
      <c r="B197" s="34" t="str">
        <f>IF(D197&lt;&gt;"",VLOOKUP($A197,西濃入庫用!$A:$M,2),"")</f>
        <v/>
      </c>
      <c r="C197" s="21"/>
      <c r="D197" s="35" t="str">
        <f>VLOOKUP($A197,西濃入庫用!$A:$M,4)&amp;""</f>
        <v/>
      </c>
      <c r="E197" s="22" t="str">
        <f>IF(D197&lt;&gt;"",VLOOKUP($A197,西濃入庫用!$A:$M,5),"")</f>
        <v/>
      </c>
      <c r="F197" s="33" t="str">
        <f>VLOOKUP($A197,西濃入庫用!$A:$M,10)&amp;""</f>
        <v/>
      </c>
      <c r="G197" s="33" t="str">
        <f>VLOOKUP($A197,西濃入庫用!$A:$M,11)&amp;""</f>
        <v/>
      </c>
      <c r="H197" s="33" t="str">
        <f>VLOOKUP($A197,西濃入庫用!$A:$M,12)&amp;""</f>
        <v/>
      </c>
      <c r="J197" s="44" t="str">
        <f t="shared" si="26"/>
        <v/>
      </c>
      <c r="K197" s="33" t="str">
        <f t="shared" si="27"/>
        <v/>
      </c>
      <c r="L197" s="33" t="str">
        <f t="shared" si="28"/>
        <v/>
      </c>
      <c r="M197" s="33" t="str">
        <f t="shared" si="31"/>
        <v/>
      </c>
      <c r="N197" s="33" t="str">
        <f>IF($F197="J-Mups",VLOOKUP($B197,アルファベット!B:C,2,0),"")</f>
        <v/>
      </c>
      <c r="O197" s="33" t="str">
        <f t="shared" si="29"/>
        <v/>
      </c>
      <c r="P197" s="33" t="str">
        <f>IF($F197="J-Mups",VLOOKUP($A197,西濃入庫用!A:H,6,0),"")</f>
        <v/>
      </c>
      <c r="Q197" s="33" t="str">
        <f t="shared" si="30"/>
        <v/>
      </c>
      <c r="R197" s="21" t="str">
        <f>IF($F197="J-Mups",VLOOKUP($A197,西濃入庫用!A:I,9,0),"")</f>
        <v/>
      </c>
    </row>
    <row r="198" spans="1:18">
      <c r="A198" s="21">
        <v>197</v>
      </c>
      <c r="B198" s="34" t="str">
        <f>IF(D198&lt;&gt;"",VLOOKUP($A198,西濃入庫用!$A:$M,2),"")</f>
        <v/>
      </c>
      <c r="C198" s="21"/>
      <c r="D198" s="35" t="str">
        <f>VLOOKUP($A198,西濃入庫用!$A:$M,4)&amp;""</f>
        <v/>
      </c>
      <c r="E198" s="22" t="str">
        <f>IF(D198&lt;&gt;"",VLOOKUP($A198,西濃入庫用!$A:$M,5),"")</f>
        <v/>
      </c>
      <c r="F198" s="33" t="str">
        <f>VLOOKUP($A198,西濃入庫用!$A:$M,10)&amp;""</f>
        <v/>
      </c>
      <c r="G198" s="33" t="str">
        <f>VLOOKUP($A198,西濃入庫用!$A:$M,11)&amp;""</f>
        <v/>
      </c>
      <c r="H198" s="33" t="str">
        <f>VLOOKUP($A198,西濃入庫用!$A:$M,12)&amp;""</f>
        <v/>
      </c>
      <c r="J198" s="44" t="str">
        <f t="shared" si="26"/>
        <v/>
      </c>
      <c r="K198" s="33" t="str">
        <f t="shared" si="27"/>
        <v/>
      </c>
      <c r="L198" s="33" t="str">
        <f t="shared" si="28"/>
        <v/>
      </c>
      <c r="M198" s="33" t="str">
        <f t="shared" si="31"/>
        <v/>
      </c>
      <c r="N198" s="33" t="str">
        <f>IF($F198="J-Mups",VLOOKUP($B198,アルファベット!B:C,2,0),"")</f>
        <v/>
      </c>
      <c r="O198" s="33" t="str">
        <f t="shared" si="29"/>
        <v/>
      </c>
      <c r="P198" s="33" t="str">
        <f>IF($F198="J-Mups",VLOOKUP($A198,西濃入庫用!A:H,6,0),"")</f>
        <v/>
      </c>
      <c r="Q198" s="33" t="str">
        <f t="shared" si="30"/>
        <v/>
      </c>
      <c r="R198" s="21" t="str">
        <f>IF($F198="J-Mups",VLOOKUP($A198,西濃入庫用!A:I,9,0),"")</f>
        <v/>
      </c>
    </row>
    <row r="199" spans="1:18">
      <c r="A199" s="21">
        <v>198</v>
      </c>
      <c r="B199" s="34" t="str">
        <f>IF(D199&lt;&gt;"",VLOOKUP($A199,西濃入庫用!$A:$M,2),"")</f>
        <v/>
      </c>
      <c r="C199" s="21"/>
      <c r="D199" s="35" t="str">
        <f>VLOOKUP($A199,西濃入庫用!$A:$M,4)&amp;""</f>
        <v/>
      </c>
      <c r="E199" s="22" t="str">
        <f>IF(D199&lt;&gt;"",VLOOKUP($A199,西濃入庫用!$A:$M,5),"")</f>
        <v/>
      </c>
      <c r="F199" s="33" t="str">
        <f>VLOOKUP($A199,西濃入庫用!$A:$M,10)&amp;""</f>
        <v/>
      </c>
      <c r="G199" s="33" t="str">
        <f>VLOOKUP($A199,西濃入庫用!$A:$M,11)&amp;""</f>
        <v/>
      </c>
      <c r="H199" s="33" t="str">
        <f>VLOOKUP($A199,西濃入庫用!$A:$M,12)&amp;""</f>
        <v/>
      </c>
      <c r="J199" s="44" t="str">
        <f t="shared" si="26"/>
        <v/>
      </c>
      <c r="K199" s="33" t="str">
        <f t="shared" si="27"/>
        <v/>
      </c>
      <c r="L199" s="33" t="str">
        <f t="shared" si="28"/>
        <v/>
      </c>
      <c r="M199" s="33" t="str">
        <f t="shared" si="31"/>
        <v/>
      </c>
      <c r="N199" s="33" t="str">
        <f>IF($F199="J-Mups",VLOOKUP($B199,アルファベット!B:C,2,0),"")</f>
        <v/>
      </c>
      <c r="O199" s="33" t="str">
        <f t="shared" si="29"/>
        <v/>
      </c>
      <c r="P199" s="33" t="str">
        <f>IF($F199="J-Mups",VLOOKUP($A199,西濃入庫用!A:H,6,0),"")</f>
        <v/>
      </c>
      <c r="Q199" s="33" t="str">
        <f t="shared" si="30"/>
        <v/>
      </c>
      <c r="R199" s="21" t="str">
        <f>IF($F199="J-Mups",VLOOKUP($A199,西濃入庫用!A:I,9,0),"")</f>
        <v/>
      </c>
    </row>
    <row r="200" spans="1:18">
      <c r="A200" s="21">
        <v>199</v>
      </c>
      <c r="B200" s="34" t="str">
        <f>IF(D200&lt;&gt;"",VLOOKUP($A200,西濃入庫用!$A:$M,2),"")</f>
        <v/>
      </c>
      <c r="C200" s="21"/>
      <c r="D200" s="35" t="str">
        <f>VLOOKUP($A200,西濃入庫用!$A:$M,4)&amp;""</f>
        <v/>
      </c>
      <c r="E200" s="22" t="str">
        <f>IF(D200&lt;&gt;"",VLOOKUP($A200,西濃入庫用!$A:$M,5),"")</f>
        <v/>
      </c>
      <c r="F200" s="33" t="str">
        <f>VLOOKUP($A200,西濃入庫用!$A:$M,10)&amp;""</f>
        <v/>
      </c>
      <c r="G200" s="33" t="str">
        <f>VLOOKUP($A200,西濃入庫用!$A:$M,11)&amp;""</f>
        <v/>
      </c>
      <c r="H200" s="33" t="str">
        <f>VLOOKUP($A200,西濃入庫用!$A:$M,12)&amp;""</f>
        <v/>
      </c>
      <c r="J200" s="44" t="str">
        <f t="shared" si="26"/>
        <v/>
      </c>
      <c r="K200" s="33" t="str">
        <f t="shared" si="27"/>
        <v/>
      </c>
      <c r="L200" s="33" t="str">
        <f t="shared" si="28"/>
        <v/>
      </c>
      <c r="M200" s="33" t="str">
        <f t="shared" si="31"/>
        <v/>
      </c>
      <c r="N200" s="33" t="str">
        <f>IF($F200="J-Mups",VLOOKUP($B200,アルファベット!B:C,2,0),"")</f>
        <v/>
      </c>
      <c r="O200" s="33" t="str">
        <f t="shared" si="29"/>
        <v/>
      </c>
      <c r="P200" s="33" t="str">
        <f>IF($F200="J-Mups",VLOOKUP($A200,西濃入庫用!A:H,6,0),"")</f>
        <v/>
      </c>
      <c r="Q200" s="33" t="str">
        <f t="shared" si="30"/>
        <v/>
      </c>
      <c r="R200" s="21" t="str">
        <f>IF($F200="J-Mups",VLOOKUP($A200,西濃入庫用!A:I,9,0),"")</f>
        <v/>
      </c>
    </row>
    <row r="201" spans="1:18">
      <c r="A201" s="21">
        <v>200</v>
      </c>
      <c r="B201" s="34" t="str">
        <f>IF(D201&lt;&gt;"",VLOOKUP($A201,西濃入庫用!$A:$M,2),"")</f>
        <v/>
      </c>
      <c r="C201" s="21"/>
      <c r="D201" s="35" t="str">
        <f>VLOOKUP($A201,西濃入庫用!$A:$M,4)&amp;""</f>
        <v/>
      </c>
      <c r="E201" s="22" t="str">
        <f>IF(D201&lt;&gt;"",VLOOKUP($A201,西濃入庫用!$A:$M,5),"")</f>
        <v/>
      </c>
      <c r="F201" s="33" t="str">
        <f>VLOOKUP($A201,西濃入庫用!$A:$M,10)&amp;""</f>
        <v/>
      </c>
      <c r="G201" s="33" t="str">
        <f>VLOOKUP($A201,西濃入庫用!$A:$M,11)&amp;""</f>
        <v/>
      </c>
      <c r="H201" s="33" t="str">
        <f>VLOOKUP($A201,西濃入庫用!$A:$M,12)&amp;""</f>
        <v/>
      </c>
      <c r="J201" s="44" t="str">
        <f t="shared" si="26"/>
        <v/>
      </c>
      <c r="K201" s="33" t="str">
        <f t="shared" si="27"/>
        <v/>
      </c>
      <c r="L201" s="33" t="str">
        <f t="shared" si="28"/>
        <v/>
      </c>
      <c r="M201" s="33" t="str">
        <f t="shared" si="31"/>
        <v/>
      </c>
      <c r="N201" s="33" t="str">
        <f>IF($F201="J-Mups",VLOOKUP($B201,アルファベット!B:C,2,0),"")</f>
        <v/>
      </c>
      <c r="O201" s="33" t="str">
        <f t="shared" si="29"/>
        <v/>
      </c>
      <c r="P201" s="33" t="str">
        <f>IF($F201="J-Mups",VLOOKUP($A201,西濃入庫用!A:H,6,0),"")</f>
        <v/>
      </c>
      <c r="Q201" s="33" t="str">
        <f t="shared" si="30"/>
        <v/>
      </c>
      <c r="R201" s="21" t="str">
        <f>IF($F201="J-Mups",VLOOKUP($A201,西濃入庫用!A:I,9,0),"")</f>
        <v/>
      </c>
    </row>
    <row r="202" spans="1:18">
      <c r="J202" s="44" t="str">
        <f t="shared" si="26"/>
        <v/>
      </c>
      <c r="K202" s="33" t="str">
        <f t="shared" si="27"/>
        <v/>
      </c>
      <c r="L202" s="33" t="str">
        <f t="shared" si="28"/>
        <v/>
      </c>
      <c r="M202" s="33" t="str">
        <f t="shared" si="31"/>
        <v/>
      </c>
      <c r="N202" s="33" t="str">
        <f>IF($F202="J-Mups",VLOOKUP($B202,アルファベット!B:C,2,0),"")</f>
        <v/>
      </c>
      <c r="O202" s="33" t="str">
        <f t="shared" si="29"/>
        <v/>
      </c>
      <c r="P202" s="33" t="str">
        <f>IF($F202="J-Mups",VLOOKUP($A202,西濃入庫用!A:H,6,0),"")</f>
        <v/>
      </c>
      <c r="Q202" s="33" t="str">
        <f t="shared" si="30"/>
        <v/>
      </c>
      <c r="R202" s="21" t="str">
        <f>IF($F202="J-Mups",VLOOKUP($A202,西濃入庫用!A:I,9,0),"")</f>
        <v/>
      </c>
    </row>
    <row r="203" spans="1:18">
      <c r="J203" s="44" t="str">
        <f t="shared" si="26"/>
        <v/>
      </c>
      <c r="K203" s="33" t="str">
        <f t="shared" si="27"/>
        <v/>
      </c>
      <c r="L203" s="33" t="str">
        <f t="shared" si="28"/>
        <v/>
      </c>
      <c r="M203" s="33" t="str">
        <f t="shared" si="31"/>
        <v/>
      </c>
      <c r="N203" s="33" t="str">
        <f>IF($F203="J-Mups",VLOOKUP($B203,アルファベット!B:C,2,0),"")</f>
        <v/>
      </c>
      <c r="O203" s="33" t="str">
        <f t="shared" si="29"/>
        <v/>
      </c>
      <c r="P203" s="33" t="str">
        <f>IF($F203="J-Mups",VLOOKUP($A203,西濃入庫用!A:H,6,0),"")</f>
        <v/>
      </c>
      <c r="Q203" s="33" t="str">
        <f t="shared" si="30"/>
        <v/>
      </c>
      <c r="R203" s="21" t="str">
        <f>IF($F203="J-Mups",VLOOKUP($A203,西濃入庫用!A:I,9,0),"")</f>
        <v/>
      </c>
    </row>
    <row r="204" spans="1:18">
      <c r="J204" s="44" t="str">
        <f t="shared" si="26"/>
        <v/>
      </c>
      <c r="K204" s="33" t="str">
        <f t="shared" si="27"/>
        <v/>
      </c>
      <c r="L204" s="33" t="str">
        <f t="shared" si="28"/>
        <v/>
      </c>
      <c r="M204" s="33" t="str">
        <f t="shared" si="31"/>
        <v/>
      </c>
      <c r="N204" s="33" t="str">
        <f>IF($F204="J-Mups",VLOOKUP($B204,アルファベット!B:C,2,0),"")</f>
        <v/>
      </c>
      <c r="O204" s="33" t="str">
        <f t="shared" si="29"/>
        <v/>
      </c>
      <c r="P204" s="33" t="str">
        <f>IF($F204="J-Mups",VLOOKUP($A204,西濃入庫用!A:H,6,0),"")</f>
        <v/>
      </c>
      <c r="Q204" s="33" t="str">
        <f t="shared" si="30"/>
        <v/>
      </c>
      <c r="R204" s="21" t="str">
        <f>IF($F204="J-Mups",VLOOKUP($A204,西濃入庫用!A:I,9,0),"")</f>
        <v/>
      </c>
    </row>
    <row r="205" spans="1:18">
      <c r="J205" s="44" t="str">
        <f t="shared" si="26"/>
        <v/>
      </c>
      <c r="K205" s="33" t="str">
        <f t="shared" si="27"/>
        <v/>
      </c>
      <c r="L205" s="33" t="str">
        <f t="shared" si="28"/>
        <v/>
      </c>
      <c r="M205" s="33" t="str">
        <f t="shared" si="31"/>
        <v/>
      </c>
      <c r="N205" s="33" t="str">
        <f>IF($F205="J-Mups",VLOOKUP($B205,アルファベット!B:C,2,0),"")</f>
        <v/>
      </c>
      <c r="O205" s="33" t="str">
        <f t="shared" si="29"/>
        <v/>
      </c>
      <c r="P205" s="33" t="str">
        <f>IF($F205="J-Mups",VLOOKUP($A205,西濃入庫用!A:H,6,0),"")</f>
        <v/>
      </c>
      <c r="Q205" s="33" t="str">
        <f t="shared" si="30"/>
        <v/>
      </c>
      <c r="R205" s="21" t="str">
        <f>IF($F205="J-Mups",VLOOKUP($A205,西濃入庫用!A:I,9,0),"")</f>
        <v/>
      </c>
    </row>
    <row r="206" spans="1:18">
      <c r="J206" s="44" t="str">
        <f t="shared" si="26"/>
        <v/>
      </c>
      <c r="K206" s="33" t="str">
        <f t="shared" si="27"/>
        <v/>
      </c>
      <c r="L206" s="33" t="str">
        <f t="shared" si="28"/>
        <v/>
      </c>
      <c r="M206" s="33" t="str">
        <f t="shared" si="31"/>
        <v/>
      </c>
      <c r="N206" s="33" t="str">
        <f>IF($F206="J-Mups",VLOOKUP($B206,アルファベット!B:C,2,0),"")</f>
        <v/>
      </c>
      <c r="O206" s="33" t="str">
        <f t="shared" si="29"/>
        <v/>
      </c>
      <c r="P206" s="33" t="str">
        <f>IF($F206="J-Mups",VLOOKUP($A206,西濃入庫用!A:H,6,0),"")</f>
        <v/>
      </c>
      <c r="Q206" s="33" t="str">
        <f t="shared" si="30"/>
        <v/>
      </c>
      <c r="R206" s="21" t="str">
        <f>IF($F206="J-Mups",VLOOKUP($A206,西濃入庫用!A:I,9,0),"")</f>
        <v/>
      </c>
    </row>
    <row r="207" spans="1:18">
      <c r="J207" s="44" t="str">
        <f t="shared" si="26"/>
        <v/>
      </c>
      <c r="K207" s="33" t="str">
        <f t="shared" si="27"/>
        <v/>
      </c>
      <c r="L207" s="33" t="str">
        <f t="shared" si="28"/>
        <v/>
      </c>
      <c r="M207" s="33" t="str">
        <f t="shared" si="31"/>
        <v/>
      </c>
      <c r="N207" s="33" t="str">
        <f>IF($F207="J-Mups",VLOOKUP($B207,アルファベット!B:C,2,0),"")</f>
        <v/>
      </c>
      <c r="O207" s="33" t="str">
        <f t="shared" si="29"/>
        <v/>
      </c>
      <c r="P207" s="33" t="str">
        <f>IF($F207="J-Mups",VLOOKUP($A207,西濃入庫用!A:H,6,0),"")</f>
        <v/>
      </c>
      <c r="Q207" s="33" t="str">
        <f t="shared" si="30"/>
        <v/>
      </c>
      <c r="R207" s="21" t="str">
        <f>IF($F207="J-Mups",VLOOKUP($A207,西濃入庫用!A:I,9,0),"")</f>
        <v/>
      </c>
    </row>
    <row r="208" spans="1:18">
      <c r="J208" s="44" t="str">
        <f t="shared" si="26"/>
        <v/>
      </c>
      <c r="K208" s="33" t="str">
        <f t="shared" si="27"/>
        <v/>
      </c>
      <c r="L208" s="33" t="str">
        <f t="shared" si="28"/>
        <v/>
      </c>
      <c r="M208" s="33" t="str">
        <f t="shared" si="31"/>
        <v/>
      </c>
      <c r="N208" s="33" t="str">
        <f>IF($F208="J-Mups",VLOOKUP($B208,アルファベット!B:C,2,0),"")</f>
        <v/>
      </c>
      <c r="O208" s="33" t="str">
        <f t="shared" si="29"/>
        <v/>
      </c>
      <c r="P208" s="33" t="str">
        <f>IF($F208="J-Mups",VLOOKUP($A208,西濃入庫用!A:H,6,0),"")</f>
        <v/>
      </c>
      <c r="Q208" s="33" t="str">
        <f t="shared" si="30"/>
        <v/>
      </c>
      <c r="R208" s="21" t="str">
        <f>IF($F208="J-Mups",VLOOKUP($A208,西濃入庫用!A:I,9,0),"")</f>
        <v/>
      </c>
    </row>
    <row r="209" spans="10:18">
      <c r="J209" s="44" t="str">
        <f t="shared" si="26"/>
        <v/>
      </c>
      <c r="K209" s="33" t="str">
        <f t="shared" si="27"/>
        <v/>
      </c>
      <c r="L209" s="33" t="str">
        <f t="shared" si="28"/>
        <v/>
      </c>
      <c r="M209" s="33" t="str">
        <f t="shared" si="31"/>
        <v/>
      </c>
      <c r="N209" s="33" t="str">
        <f>IF($F209="J-Mups",VLOOKUP($B209,アルファベット!B:C,2,0),"")</f>
        <v/>
      </c>
      <c r="O209" s="33" t="str">
        <f t="shared" si="29"/>
        <v/>
      </c>
      <c r="P209" s="33" t="str">
        <f>IF($F209="J-Mups",VLOOKUP($A209,西濃入庫用!A:H,6,0),"")</f>
        <v/>
      </c>
      <c r="Q209" s="33" t="str">
        <f t="shared" si="30"/>
        <v/>
      </c>
      <c r="R209" s="21" t="str">
        <f>IF($F209="J-Mups",VLOOKUP($A209,西濃入庫用!A:I,9,0),"")</f>
        <v/>
      </c>
    </row>
    <row r="210" spans="10:18">
      <c r="J210" s="44" t="str">
        <f t="shared" si="26"/>
        <v/>
      </c>
      <c r="K210" s="33" t="str">
        <f t="shared" si="27"/>
        <v/>
      </c>
      <c r="L210" s="33" t="str">
        <f t="shared" si="28"/>
        <v/>
      </c>
      <c r="M210" s="33" t="str">
        <f t="shared" si="31"/>
        <v/>
      </c>
      <c r="N210" s="33" t="str">
        <f>IF($F210="J-Mups",VLOOKUP($B210,アルファベット!B:C,2,0),"")</f>
        <v/>
      </c>
      <c r="O210" s="33" t="str">
        <f t="shared" si="29"/>
        <v/>
      </c>
      <c r="P210" s="33" t="str">
        <f>IF($F210="J-Mups",VLOOKUP($A210,西濃入庫用!A:H,6,0),"")</f>
        <v/>
      </c>
      <c r="Q210" s="33" t="str">
        <f t="shared" si="30"/>
        <v/>
      </c>
      <c r="R210" s="21" t="str">
        <f>IF($F210="J-Mups",VLOOKUP($A210,西濃入庫用!A:I,9,0),"")</f>
        <v/>
      </c>
    </row>
    <row r="211" spans="10:18">
      <c r="J211" s="44" t="str">
        <f t="shared" si="26"/>
        <v/>
      </c>
      <c r="K211" s="33" t="str">
        <f t="shared" si="27"/>
        <v/>
      </c>
      <c r="L211" s="33" t="str">
        <f t="shared" si="28"/>
        <v/>
      </c>
      <c r="M211" s="33" t="str">
        <f t="shared" si="31"/>
        <v/>
      </c>
      <c r="N211" s="33" t="str">
        <f>IF($F211="J-Mups",VLOOKUP($B211,アルファベット!B:C,2,0),"")</f>
        <v/>
      </c>
      <c r="O211" s="33" t="str">
        <f t="shared" si="29"/>
        <v/>
      </c>
      <c r="P211" s="33" t="str">
        <f>IF($F211="J-Mups",VLOOKUP($A211,西濃入庫用!A:H,6,0),"")</f>
        <v/>
      </c>
      <c r="Q211" s="33" t="str">
        <f t="shared" si="30"/>
        <v/>
      </c>
      <c r="R211" s="21" t="str">
        <f>IF($F211="J-Mups",VLOOKUP($A211,西濃入庫用!A:I,9,0),"")</f>
        <v/>
      </c>
    </row>
    <row r="212" spans="10:18">
      <c r="J212" s="44" t="str">
        <f t="shared" si="26"/>
        <v/>
      </c>
      <c r="K212" s="33" t="str">
        <f t="shared" si="27"/>
        <v/>
      </c>
      <c r="L212" s="33" t="str">
        <f t="shared" si="28"/>
        <v/>
      </c>
      <c r="M212" s="33" t="str">
        <f t="shared" si="31"/>
        <v/>
      </c>
      <c r="N212" s="33" t="str">
        <f>IF($F212="J-Mups",VLOOKUP($B212,アルファベット!B:C,2,0),"")</f>
        <v/>
      </c>
      <c r="O212" s="33" t="str">
        <f t="shared" si="29"/>
        <v/>
      </c>
      <c r="P212" s="33" t="str">
        <f>IF($F212="J-Mups",VLOOKUP($A212,西濃入庫用!A:H,6,0),"")</f>
        <v/>
      </c>
      <c r="Q212" s="33" t="str">
        <f t="shared" si="30"/>
        <v/>
      </c>
      <c r="R212" s="21" t="str">
        <f>IF($F212="J-Mups",VLOOKUP($A212,西濃入庫用!A:I,9,0),"")</f>
        <v/>
      </c>
    </row>
    <row r="213" spans="10:18">
      <c r="J213" s="44" t="str">
        <f t="shared" si="26"/>
        <v/>
      </c>
      <c r="K213" s="33" t="str">
        <f t="shared" si="27"/>
        <v/>
      </c>
      <c r="L213" s="33" t="str">
        <f t="shared" si="28"/>
        <v/>
      </c>
      <c r="M213" s="33" t="str">
        <f t="shared" si="31"/>
        <v/>
      </c>
      <c r="N213" s="33" t="str">
        <f>IF($F213="J-Mups",VLOOKUP($B213,アルファベット!B:C,2,0),"")</f>
        <v/>
      </c>
      <c r="O213" s="33" t="str">
        <f t="shared" si="29"/>
        <v/>
      </c>
      <c r="P213" s="33" t="str">
        <f>IF($F213="J-Mups",VLOOKUP($A213,西濃入庫用!A:H,6,0),"")</f>
        <v/>
      </c>
      <c r="Q213" s="33" t="str">
        <f t="shared" si="30"/>
        <v/>
      </c>
      <c r="R213" s="21" t="str">
        <f>IF($F213="J-Mups",VLOOKUP($A213,西濃入庫用!A:I,9,0),"")</f>
        <v/>
      </c>
    </row>
    <row r="214" spans="10:18">
      <c r="J214" s="44" t="str">
        <f t="shared" si="26"/>
        <v/>
      </c>
      <c r="K214" s="33" t="str">
        <f t="shared" si="27"/>
        <v/>
      </c>
      <c r="L214" s="33" t="str">
        <f t="shared" si="28"/>
        <v/>
      </c>
      <c r="M214" s="33" t="str">
        <f t="shared" si="31"/>
        <v/>
      </c>
      <c r="N214" s="33" t="str">
        <f>IF($F214="J-Mups",VLOOKUP($B214,アルファベット!B:C,2,0),"")</f>
        <v/>
      </c>
      <c r="O214" s="33" t="str">
        <f t="shared" si="29"/>
        <v/>
      </c>
      <c r="P214" s="33" t="str">
        <f>IF($F214="J-Mups",VLOOKUP($A214,西濃入庫用!A:H,6,0),"")</f>
        <v/>
      </c>
      <c r="Q214" s="33" t="str">
        <f t="shared" si="30"/>
        <v/>
      </c>
      <c r="R214" s="21" t="str">
        <f>IF($F214="J-Mups",VLOOKUP($A214,西濃入庫用!A:I,9,0),"")</f>
        <v/>
      </c>
    </row>
    <row r="215" spans="10:18">
      <c r="J215" s="44" t="str">
        <f t="shared" si="26"/>
        <v/>
      </c>
      <c r="K215" s="33" t="str">
        <f t="shared" si="27"/>
        <v/>
      </c>
      <c r="L215" s="33" t="str">
        <f t="shared" si="28"/>
        <v/>
      </c>
      <c r="M215" s="33" t="str">
        <f t="shared" si="31"/>
        <v/>
      </c>
      <c r="N215" s="33" t="str">
        <f>IF($F215="J-Mups",VLOOKUP($B215,アルファベット!B:C,2,0),"")</f>
        <v/>
      </c>
      <c r="O215" s="33" t="str">
        <f t="shared" si="29"/>
        <v/>
      </c>
      <c r="P215" s="33" t="str">
        <f>IF($F215="J-Mups",VLOOKUP($A215,西濃入庫用!A:H,6,0),"")</f>
        <v/>
      </c>
      <c r="Q215" s="33" t="str">
        <f t="shared" si="30"/>
        <v/>
      </c>
      <c r="R215" s="21" t="str">
        <f>IF($F215="J-Mups",VLOOKUP($A215,西濃入庫用!A:I,9,0),"")</f>
        <v/>
      </c>
    </row>
    <row r="216" spans="10:18">
      <c r="J216" s="44" t="str">
        <f t="shared" si="26"/>
        <v/>
      </c>
      <c r="K216" s="33" t="str">
        <f t="shared" si="27"/>
        <v/>
      </c>
      <c r="L216" s="33" t="str">
        <f t="shared" si="28"/>
        <v/>
      </c>
      <c r="M216" s="33" t="str">
        <f t="shared" si="31"/>
        <v/>
      </c>
      <c r="N216" s="33" t="str">
        <f>IF($F216="J-Mups",VLOOKUP($B216,アルファベット!B:C,2,0),"")</f>
        <v/>
      </c>
      <c r="O216" s="33" t="str">
        <f t="shared" si="29"/>
        <v/>
      </c>
      <c r="P216" s="33" t="str">
        <f>IF($F216="J-Mups",VLOOKUP($A216,西濃入庫用!A:H,6,0),"")</f>
        <v/>
      </c>
      <c r="Q216" s="33" t="str">
        <f t="shared" si="30"/>
        <v/>
      </c>
      <c r="R216" s="21" t="str">
        <f>IF($F216="J-Mups",VLOOKUP($A216,西濃入庫用!A:I,9,0),"")</f>
        <v/>
      </c>
    </row>
    <row r="217" spans="10:18">
      <c r="J217" s="44" t="str">
        <f t="shared" si="26"/>
        <v/>
      </c>
      <c r="K217" s="33" t="str">
        <f t="shared" si="27"/>
        <v/>
      </c>
      <c r="L217" s="33" t="str">
        <f t="shared" si="28"/>
        <v/>
      </c>
      <c r="M217" s="33" t="str">
        <f t="shared" si="31"/>
        <v/>
      </c>
      <c r="N217" s="33" t="str">
        <f>IF($F217="J-Mups",VLOOKUP($B217,アルファベット!B:C,2,0),"")</f>
        <v/>
      </c>
      <c r="O217" s="33" t="str">
        <f t="shared" si="29"/>
        <v/>
      </c>
      <c r="P217" s="33" t="str">
        <f>IF($F217="J-Mups",VLOOKUP($A217,西濃入庫用!A:H,6,0),"")</f>
        <v/>
      </c>
      <c r="Q217" s="33" t="str">
        <f t="shared" si="30"/>
        <v/>
      </c>
      <c r="R217" s="21" t="str">
        <f>IF($F217="J-Mups",VLOOKUP($A217,西濃入庫用!A:I,9,0),"")</f>
        <v/>
      </c>
    </row>
    <row r="218" spans="10:18">
      <c r="J218" s="44" t="str">
        <f t="shared" si="26"/>
        <v/>
      </c>
      <c r="K218" s="33" t="str">
        <f t="shared" si="27"/>
        <v/>
      </c>
      <c r="L218" s="33" t="str">
        <f t="shared" si="28"/>
        <v/>
      </c>
      <c r="M218" s="33" t="str">
        <f t="shared" si="31"/>
        <v/>
      </c>
      <c r="N218" s="33" t="str">
        <f>IF($F218="J-Mups",VLOOKUP($B218,アルファベット!B:C,2,0),"")</f>
        <v/>
      </c>
      <c r="O218" s="33" t="str">
        <f t="shared" si="29"/>
        <v/>
      </c>
      <c r="P218" s="33" t="str">
        <f>IF($F218="J-Mups",VLOOKUP($A218,西濃入庫用!A:H,6,0),"")</f>
        <v/>
      </c>
      <c r="Q218" s="33" t="str">
        <f t="shared" si="30"/>
        <v/>
      </c>
      <c r="R218" s="21" t="str">
        <f>IF($F218="J-Mups",VLOOKUP($A218,西濃入庫用!A:I,9,0),"")</f>
        <v/>
      </c>
    </row>
    <row r="219" spans="10:18">
      <c r="J219" s="44" t="str">
        <f t="shared" si="26"/>
        <v/>
      </c>
      <c r="K219" s="33" t="str">
        <f t="shared" si="27"/>
        <v/>
      </c>
      <c r="L219" s="33" t="str">
        <f t="shared" si="28"/>
        <v/>
      </c>
      <c r="M219" s="33" t="str">
        <f t="shared" si="31"/>
        <v/>
      </c>
      <c r="N219" s="33" t="str">
        <f>IF($F219="J-Mups",VLOOKUP($B219,アルファベット!B:C,2,0),"")</f>
        <v/>
      </c>
      <c r="O219" s="33" t="str">
        <f t="shared" si="29"/>
        <v/>
      </c>
      <c r="P219" s="33" t="str">
        <f>IF($F219="J-Mups",VLOOKUP($A219,西濃入庫用!A:H,6,0),"")</f>
        <v/>
      </c>
      <c r="Q219" s="33" t="str">
        <f t="shared" si="30"/>
        <v/>
      </c>
      <c r="R219" s="21" t="str">
        <f>IF($F219="J-Mups",VLOOKUP($A219,西濃入庫用!A:I,9,0),"")</f>
        <v/>
      </c>
    </row>
    <row r="220" spans="10:18">
      <c r="J220" s="44" t="str">
        <f t="shared" si="26"/>
        <v/>
      </c>
      <c r="K220" s="33" t="str">
        <f t="shared" si="27"/>
        <v/>
      </c>
      <c r="L220" s="33" t="str">
        <f t="shared" si="28"/>
        <v/>
      </c>
      <c r="M220" s="33" t="str">
        <f t="shared" si="31"/>
        <v/>
      </c>
      <c r="N220" s="33" t="str">
        <f>IF($F220="J-Mups",VLOOKUP($B220,アルファベット!B:C,2,0),"")</f>
        <v/>
      </c>
      <c r="O220" s="33" t="str">
        <f t="shared" si="29"/>
        <v/>
      </c>
      <c r="P220" s="33" t="str">
        <f>IF($F220="J-Mups",VLOOKUP($A220,西濃入庫用!A:H,6,0),"")</f>
        <v/>
      </c>
      <c r="Q220" s="33" t="str">
        <f t="shared" si="30"/>
        <v/>
      </c>
      <c r="R220" s="21" t="str">
        <f>IF($F220="J-Mups",VLOOKUP($A220,西濃入庫用!A:I,9,0),"")</f>
        <v/>
      </c>
    </row>
    <row r="221" spans="10:18">
      <c r="J221" s="44" t="str">
        <f t="shared" si="26"/>
        <v/>
      </c>
      <c r="K221" s="33" t="str">
        <f t="shared" si="27"/>
        <v/>
      </c>
      <c r="L221" s="33" t="str">
        <f t="shared" si="28"/>
        <v/>
      </c>
      <c r="M221" s="33" t="str">
        <f t="shared" si="31"/>
        <v/>
      </c>
      <c r="N221" s="33" t="str">
        <f>IF($F221="J-Mups",VLOOKUP($B221,アルファベット!B:C,2,0),"")</f>
        <v/>
      </c>
      <c r="O221" s="33" t="str">
        <f t="shared" si="29"/>
        <v/>
      </c>
      <c r="P221" s="33" t="str">
        <f>IF($F221="J-Mups",VLOOKUP($A221,西濃入庫用!A:H,6,0),"")</f>
        <v/>
      </c>
      <c r="Q221" s="33" t="str">
        <f t="shared" si="30"/>
        <v/>
      </c>
      <c r="R221" s="21" t="str">
        <f>IF($F221="J-Mups",VLOOKUP($A221,西濃入庫用!A:I,9,0),"")</f>
        <v/>
      </c>
    </row>
    <row r="222" spans="10:18">
      <c r="J222" s="44" t="str">
        <f t="shared" si="26"/>
        <v/>
      </c>
      <c r="K222" s="33" t="str">
        <f t="shared" si="27"/>
        <v/>
      </c>
      <c r="L222" s="33" t="str">
        <f t="shared" si="28"/>
        <v/>
      </c>
      <c r="M222" s="33" t="str">
        <f t="shared" si="31"/>
        <v/>
      </c>
      <c r="N222" s="33" t="str">
        <f>IF($F222="J-Mups",VLOOKUP($B222,アルファベット!B:C,2,0),"")</f>
        <v/>
      </c>
      <c r="O222" s="33" t="str">
        <f t="shared" si="29"/>
        <v/>
      </c>
      <c r="P222" s="33" t="str">
        <f>IF($F222="J-Mups",VLOOKUP($A222,西濃入庫用!A:H,6,0),"")</f>
        <v/>
      </c>
      <c r="Q222" s="33" t="str">
        <f t="shared" si="30"/>
        <v/>
      </c>
      <c r="R222" s="21" t="str">
        <f>IF($F222="J-Mups",VLOOKUP($A222,西濃入庫用!A:I,9,0),"")</f>
        <v/>
      </c>
    </row>
    <row r="223" spans="10:18">
      <c r="J223" s="44" t="str">
        <f t="shared" si="26"/>
        <v/>
      </c>
      <c r="K223" s="33" t="str">
        <f t="shared" si="27"/>
        <v/>
      </c>
      <c r="L223" s="33" t="str">
        <f t="shared" si="28"/>
        <v/>
      </c>
      <c r="M223" s="33" t="str">
        <f t="shared" si="31"/>
        <v/>
      </c>
      <c r="N223" s="33" t="str">
        <f>IF($F223="J-Mups",VLOOKUP($B223,アルファベット!B:C,2,0),"")</f>
        <v/>
      </c>
      <c r="O223" s="33" t="str">
        <f t="shared" si="29"/>
        <v/>
      </c>
      <c r="P223" s="33" t="str">
        <f>IF($F223="J-Mups",VLOOKUP($A223,西濃入庫用!A:H,6,0),"")</f>
        <v/>
      </c>
      <c r="Q223" s="33" t="str">
        <f t="shared" si="30"/>
        <v/>
      </c>
      <c r="R223" s="21" t="str">
        <f>IF($F223="J-Mups",VLOOKUP($A223,西濃入庫用!A:I,9,0),"")</f>
        <v/>
      </c>
    </row>
    <row r="224" spans="10:18">
      <c r="J224" s="44" t="str">
        <f t="shared" si="26"/>
        <v/>
      </c>
      <c r="K224" s="33" t="str">
        <f t="shared" si="27"/>
        <v/>
      </c>
      <c r="L224" s="33" t="str">
        <f t="shared" si="28"/>
        <v/>
      </c>
      <c r="M224" s="33" t="str">
        <f t="shared" si="31"/>
        <v/>
      </c>
      <c r="N224" s="33" t="str">
        <f>IF($F224="J-Mups",VLOOKUP($B224,アルファベット!B:C,2,0),"")</f>
        <v/>
      </c>
      <c r="O224" s="33" t="str">
        <f t="shared" si="29"/>
        <v/>
      </c>
      <c r="P224" s="33" t="str">
        <f>IF($F224="J-Mups",VLOOKUP($A224,西濃入庫用!A:H,6,0),"")</f>
        <v/>
      </c>
      <c r="Q224" s="33" t="str">
        <f t="shared" si="30"/>
        <v/>
      </c>
      <c r="R224" s="21" t="str">
        <f>IF($F224="J-Mups",VLOOKUP($A224,西濃入庫用!A:I,9,0),"")</f>
        <v/>
      </c>
    </row>
    <row r="225" spans="10:18">
      <c r="J225" s="44" t="str">
        <f t="shared" si="26"/>
        <v/>
      </c>
      <c r="K225" s="33" t="str">
        <f t="shared" si="27"/>
        <v/>
      </c>
      <c r="L225" s="33" t="str">
        <f t="shared" si="28"/>
        <v/>
      </c>
      <c r="M225" s="33" t="str">
        <f t="shared" si="31"/>
        <v/>
      </c>
      <c r="N225" s="33" t="str">
        <f>IF($F225="J-Mups",VLOOKUP($B225,アルファベット!B:C,2,0),"")</f>
        <v/>
      </c>
      <c r="O225" s="33" t="str">
        <f t="shared" si="29"/>
        <v/>
      </c>
      <c r="P225" s="33" t="str">
        <f>IF($F225="J-Mups",VLOOKUP($A225,西濃入庫用!A:H,6,0),"")</f>
        <v/>
      </c>
      <c r="Q225" s="33" t="str">
        <f t="shared" si="30"/>
        <v/>
      </c>
      <c r="R225" s="21" t="str">
        <f>IF($F225="J-Mups",VLOOKUP($A225,西濃入庫用!A:I,9,0),"")</f>
        <v/>
      </c>
    </row>
    <row r="226" spans="10:18">
      <c r="J226" s="44" t="str">
        <f t="shared" si="26"/>
        <v/>
      </c>
      <c r="K226" s="33" t="str">
        <f t="shared" si="27"/>
        <v/>
      </c>
      <c r="L226" s="33" t="str">
        <f t="shared" si="28"/>
        <v/>
      </c>
      <c r="M226" s="33" t="str">
        <f t="shared" si="31"/>
        <v/>
      </c>
      <c r="N226" s="33" t="str">
        <f>IF($F226="J-Mups",VLOOKUP($B226,アルファベット!B:C,2,0),"")</f>
        <v/>
      </c>
      <c r="O226" s="33" t="str">
        <f t="shared" si="29"/>
        <v/>
      </c>
      <c r="P226" s="33" t="str">
        <f>IF($F226="J-Mups",VLOOKUP($A226,西濃入庫用!A:H,6,0),"")</f>
        <v/>
      </c>
      <c r="Q226" s="33" t="str">
        <f t="shared" si="30"/>
        <v/>
      </c>
      <c r="R226" s="21" t="str">
        <f>IF($F226="J-Mups",VLOOKUP($A226,西濃入庫用!A:I,9,0),"")</f>
        <v/>
      </c>
    </row>
    <row r="227" spans="10:18">
      <c r="J227" s="44" t="str">
        <f t="shared" si="26"/>
        <v/>
      </c>
      <c r="K227" s="33" t="str">
        <f t="shared" si="27"/>
        <v/>
      </c>
      <c r="L227" s="33" t="str">
        <f t="shared" si="28"/>
        <v/>
      </c>
      <c r="M227" s="33" t="str">
        <f t="shared" si="31"/>
        <v/>
      </c>
      <c r="N227" s="33" t="str">
        <f>IF($F227="J-Mups",VLOOKUP($B227,アルファベット!B:C,2,0),"")</f>
        <v/>
      </c>
      <c r="O227" s="33" t="str">
        <f t="shared" si="29"/>
        <v/>
      </c>
      <c r="P227" s="33" t="str">
        <f>IF($F227="J-Mups",VLOOKUP($A227,西濃入庫用!A:H,6,0),"")</f>
        <v/>
      </c>
      <c r="Q227" s="33" t="str">
        <f t="shared" si="30"/>
        <v/>
      </c>
      <c r="R227" s="21" t="str">
        <f>IF($F227="J-Mups",VLOOKUP($A227,西濃入庫用!A:I,9,0),"")</f>
        <v/>
      </c>
    </row>
    <row r="228" spans="10:18">
      <c r="J228" s="44" t="str">
        <f t="shared" si="26"/>
        <v/>
      </c>
      <c r="K228" s="33" t="str">
        <f t="shared" si="27"/>
        <v/>
      </c>
      <c r="L228" s="33" t="str">
        <f t="shared" si="28"/>
        <v/>
      </c>
      <c r="M228" s="33" t="str">
        <f t="shared" si="31"/>
        <v/>
      </c>
      <c r="N228" s="33" t="str">
        <f>IF($F228="J-Mups",VLOOKUP($B228,アルファベット!B:C,2,0),"")</f>
        <v/>
      </c>
      <c r="O228" s="33" t="str">
        <f t="shared" si="29"/>
        <v/>
      </c>
      <c r="P228" s="33" t="str">
        <f>IF($F228="J-Mups",VLOOKUP($A228,西濃入庫用!A:H,6,0),"")</f>
        <v/>
      </c>
      <c r="Q228" s="33" t="str">
        <f t="shared" si="30"/>
        <v/>
      </c>
      <c r="R228" s="21" t="str">
        <f>IF($F228="J-Mups",VLOOKUP($A228,西濃入庫用!A:I,9,0),"")</f>
        <v/>
      </c>
    </row>
    <row r="229" spans="10:18">
      <c r="J229" s="44" t="str">
        <f t="shared" si="26"/>
        <v/>
      </c>
      <c r="K229" s="33" t="str">
        <f t="shared" si="27"/>
        <v/>
      </c>
      <c r="L229" s="33" t="str">
        <f t="shared" si="28"/>
        <v/>
      </c>
      <c r="M229" s="33" t="str">
        <f t="shared" si="31"/>
        <v/>
      </c>
      <c r="N229" s="33" t="str">
        <f>IF($F229="J-Mups",VLOOKUP($B229,アルファベット!B:C,2,0),"")</f>
        <v/>
      </c>
      <c r="O229" s="33" t="str">
        <f t="shared" si="29"/>
        <v/>
      </c>
      <c r="P229" s="33" t="str">
        <f>IF($F229="J-Mups",VLOOKUP($A229,西濃入庫用!A:H,6,0),"")</f>
        <v/>
      </c>
      <c r="Q229" s="33" t="str">
        <f t="shared" si="30"/>
        <v/>
      </c>
      <c r="R229" s="21" t="str">
        <f>IF($F229="J-Mups",VLOOKUP($A229,西濃入庫用!A:I,9,0),"")</f>
        <v/>
      </c>
    </row>
    <row r="230" spans="10:18">
      <c r="J230" s="44" t="str">
        <f t="shared" si="26"/>
        <v/>
      </c>
      <c r="K230" s="33" t="str">
        <f t="shared" si="27"/>
        <v/>
      </c>
      <c r="L230" s="33" t="str">
        <f t="shared" si="28"/>
        <v/>
      </c>
      <c r="M230" s="33" t="str">
        <f t="shared" si="31"/>
        <v/>
      </c>
      <c r="N230" s="33" t="str">
        <f>IF($F230="J-Mups",VLOOKUP($B230,アルファベット!B:C,2,0),"")</f>
        <v/>
      </c>
      <c r="O230" s="33" t="str">
        <f t="shared" si="29"/>
        <v/>
      </c>
      <c r="P230" s="33" t="str">
        <f>IF($F230="J-Mups",VLOOKUP($A230,西濃入庫用!A:H,6,0),"")</f>
        <v/>
      </c>
      <c r="Q230" s="33" t="str">
        <f t="shared" si="30"/>
        <v/>
      </c>
      <c r="R230" s="21" t="str">
        <f>IF($F230="J-Mups",VLOOKUP($A230,西濃入庫用!A:I,9,0),"")</f>
        <v/>
      </c>
    </row>
    <row r="231" spans="10:18">
      <c r="J231" s="44" t="str">
        <f t="shared" si="26"/>
        <v/>
      </c>
      <c r="K231" s="33" t="str">
        <f t="shared" si="27"/>
        <v/>
      </c>
      <c r="L231" s="33" t="str">
        <f t="shared" si="28"/>
        <v/>
      </c>
      <c r="M231" s="33" t="str">
        <f t="shared" si="31"/>
        <v/>
      </c>
      <c r="N231" s="33" t="str">
        <f>IF($F231="J-Mups",VLOOKUP($B231,アルファベット!B:C,2,0),"")</f>
        <v/>
      </c>
      <c r="O231" s="33" t="str">
        <f t="shared" si="29"/>
        <v/>
      </c>
      <c r="P231" s="33" t="str">
        <f>IF($F231="J-Mups",VLOOKUP($A231,西濃入庫用!A:H,6,0),"")</f>
        <v/>
      </c>
      <c r="Q231" s="33" t="str">
        <f t="shared" si="30"/>
        <v/>
      </c>
      <c r="R231" s="21" t="str">
        <f>IF($F231="J-Mups",VLOOKUP($A231,西濃入庫用!A:I,9,0),"")</f>
        <v/>
      </c>
    </row>
    <row r="232" spans="10:18">
      <c r="J232" s="44" t="str">
        <f t="shared" si="26"/>
        <v/>
      </c>
      <c r="K232" s="33" t="str">
        <f t="shared" si="27"/>
        <v/>
      </c>
      <c r="L232" s="33" t="str">
        <f t="shared" si="28"/>
        <v/>
      </c>
      <c r="M232" s="33" t="str">
        <f t="shared" si="31"/>
        <v/>
      </c>
      <c r="N232" s="33" t="str">
        <f>IF($F232="J-Mups",VLOOKUP($B232,アルファベット!B:C,2,0),"")</f>
        <v/>
      </c>
      <c r="O232" s="33" t="str">
        <f t="shared" si="29"/>
        <v/>
      </c>
      <c r="P232" s="33" t="str">
        <f>IF($F232="J-Mups",VLOOKUP($A232,西濃入庫用!A:H,6,0),"")</f>
        <v/>
      </c>
      <c r="Q232" s="33" t="str">
        <f t="shared" si="30"/>
        <v/>
      </c>
      <c r="R232" s="21" t="str">
        <f>IF($F232="J-Mups",VLOOKUP($A232,西濃入庫用!A:I,9,0),"")</f>
        <v/>
      </c>
    </row>
    <row r="233" spans="10:18">
      <c r="J233" s="44" t="str">
        <f t="shared" si="26"/>
        <v/>
      </c>
      <c r="K233" s="33" t="str">
        <f t="shared" si="27"/>
        <v/>
      </c>
      <c r="L233" s="33" t="str">
        <f t="shared" si="28"/>
        <v/>
      </c>
      <c r="M233" s="33" t="str">
        <f t="shared" si="31"/>
        <v/>
      </c>
      <c r="N233" s="33" t="str">
        <f>IF($F233="J-Mups",VLOOKUP($B233,アルファベット!B:C,2,0),"")</f>
        <v/>
      </c>
      <c r="O233" s="33" t="str">
        <f t="shared" si="29"/>
        <v/>
      </c>
      <c r="P233" s="33" t="str">
        <f>IF($F233="J-Mups",VLOOKUP($A233,西濃入庫用!A:H,6,0),"")</f>
        <v/>
      </c>
      <c r="Q233" s="33" t="str">
        <f t="shared" si="30"/>
        <v/>
      </c>
      <c r="R233" s="21" t="str">
        <f>IF($F233="J-Mups",VLOOKUP($A233,西濃入庫用!A:I,9,0),"")</f>
        <v/>
      </c>
    </row>
    <row r="234" spans="10:18">
      <c r="J234" s="44" t="str">
        <f t="shared" si="26"/>
        <v/>
      </c>
      <c r="K234" s="33" t="str">
        <f t="shared" si="27"/>
        <v/>
      </c>
      <c r="L234" s="33" t="str">
        <f t="shared" si="28"/>
        <v/>
      </c>
      <c r="M234" s="33" t="str">
        <f t="shared" si="31"/>
        <v/>
      </c>
      <c r="N234" s="33" t="str">
        <f>IF($F234="J-Mups",VLOOKUP($B234,アルファベット!B:C,2,0),"")</f>
        <v/>
      </c>
      <c r="O234" s="33" t="str">
        <f t="shared" si="29"/>
        <v/>
      </c>
      <c r="P234" s="33" t="str">
        <f>IF($F234="J-Mups",VLOOKUP($A234,西濃入庫用!A:H,6,0),"")</f>
        <v/>
      </c>
      <c r="Q234" s="33" t="str">
        <f t="shared" si="30"/>
        <v/>
      </c>
      <c r="R234" s="21" t="str">
        <f>IF($F234="J-Mups",VLOOKUP($A234,西濃入庫用!A:I,9,0),"")</f>
        <v/>
      </c>
    </row>
    <row r="235" spans="10:18">
      <c r="J235" s="44" t="str">
        <f t="shared" si="26"/>
        <v/>
      </c>
      <c r="K235" s="33" t="str">
        <f t="shared" si="27"/>
        <v/>
      </c>
      <c r="L235" s="33" t="str">
        <f t="shared" si="28"/>
        <v/>
      </c>
      <c r="M235" s="33" t="str">
        <f t="shared" si="31"/>
        <v/>
      </c>
      <c r="N235" s="33" t="str">
        <f>IF($F235="J-Mups",VLOOKUP($B235,アルファベット!B:C,2,0),"")</f>
        <v/>
      </c>
      <c r="O235" s="33" t="str">
        <f t="shared" si="29"/>
        <v/>
      </c>
      <c r="P235" s="33" t="str">
        <f>IF($F235="J-Mups",VLOOKUP($A235,西濃入庫用!A:H,6,0),"")</f>
        <v/>
      </c>
      <c r="Q235" s="33" t="str">
        <f t="shared" si="30"/>
        <v/>
      </c>
      <c r="R235" s="21" t="str">
        <f>IF($F235="J-Mups",VLOOKUP($A235,西濃入庫用!A:I,9,0),"")</f>
        <v/>
      </c>
    </row>
    <row r="236" spans="10:18">
      <c r="J236" s="44" t="str">
        <f t="shared" si="26"/>
        <v/>
      </c>
      <c r="K236" s="33" t="str">
        <f t="shared" si="27"/>
        <v/>
      </c>
      <c r="L236" s="33" t="str">
        <f t="shared" si="28"/>
        <v/>
      </c>
      <c r="M236" s="33" t="str">
        <f t="shared" si="31"/>
        <v/>
      </c>
      <c r="N236" s="33" t="str">
        <f>IF($F236="J-Mups",VLOOKUP($B236,アルファベット!B:C,2,0),"")</f>
        <v/>
      </c>
      <c r="O236" s="33" t="str">
        <f t="shared" si="29"/>
        <v/>
      </c>
      <c r="P236" s="33" t="str">
        <f>IF($F236="J-Mups",VLOOKUP($A236,西濃入庫用!A:H,6,0),"")</f>
        <v/>
      </c>
      <c r="Q236" s="33" t="str">
        <f t="shared" si="30"/>
        <v/>
      </c>
      <c r="R236" s="21" t="str">
        <f>IF($F236="J-Mups",VLOOKUP($A236,西濃入庫用!A:I,9,0),"")</f>
        <v/>
      </c>
    </row>
    <row r="237" spans="10:18">
      <c r="J237" s="44" t="str">
        <f t="shared" si="26"/>
        <v/>
      </c>
      <c r="K237" s="33" t="str">
        <f t="shared" si="27"/>
        <v/>
      </c>
      <c r="L237" s="33" t="str">
        <f t="shared" si="28"/>
        <v/>
      </c>
      <c r="M237" s="33" t="str">
        <f t="shared" si="31"/>
        <v/>
      </c>
      <c r="N237" s="33" t="str">
        <f>IF($F237="J-Mups",VLOOKUP($B237,アルファベット!B:C,2,0),"")</f>
        <v/>
      </c>
      <c r="O237" s="33" t="str">
        <f t="shared" si="29"/>
        <v/>
      </c>
      <c r="P237" s="33" t="str">
        <f>IF($F237="J-Mups",VLOOKUP($A237,西濃入庫用!A:H,6,0),"")</f>
        <v/>
      </c>
      <c r="Q237" s="33" t="str">
        <f t="shared" si="30"/>
        <v/>
      </c>
      <c r="R237" s="21" t="str">
        <f>IF($F237="J-Mups",VLOOKUP($A237,西濃入庫用!A:I,9,0),"")</f>
        <v/>
      </c>
    </row>
    <row r="238" spans="10:18">
      <c r="J238" s="44" t="str">
        <f t="shared" si="26"/>
        <v/>
      </c>
      <c r="K238" s="33" t="str">
        <f t="shared" si="27"/>
        <v/>
      </c>
      <c r="L238" s="33" t="str">
        <f t="shared" si="28"/>
        <v/>
      </c>
      <c r="M238" s="33" t="str">
        <f t="shared" si="31"/>
        <v/>
      </c>
      <c r="N238" s="33" t="str">
        <f>IF($F238="J-Mups",VLOOKUP($B238,アルファベット!B:C,2,0),"")</f>
        <v/>
      </c>
      <c r="O238" s="33" t="str">
        <f t="shared" si="29"/>
        <v/>
      </c>
      <c r="P238" s="33" t="str">
        <f>IF($F238="J-Mups",VLOOKUP($A238,西濃入庫用!A:H,6,0),"")</f>
        <v/>
      </c>
      <c r="Q238" s="33" t="str">
        <f t="shared" si="30"/>
        <v/>
      </c>
      <c r="R238" s="21" t="str">
        <f>IF($F238="J-Mups",VLOOKUP($A238,西濃入庫用!A:I,9,0),"")</f>
        <v/>
      </c>
    </row>
    <row r="239" spans="10:18">
      <c r="J239" s="44" t="str">
        <f t="shared" si="26"/>
        <v/>
      </c>
      <c r="K239" s="33" t="str">
        <f t="shared" si="27"/>
        <v/>
      </c>
      <c r="L239" s="33" t="str">
        <f t="shared" si="28"/>
        <v/>
      </c>
      <c r="M239" s="33" t="str">
        <f t="shared" si="31"/>
        <v/>
      </c>
      <c r="N239" s="33" t="str">
        <f>IF($F239="J-Mups",VLOOKUP($B239,アルファベット!B:C,2,0),"")</f>
        <v/>
      </c>
      <c r="O239" s="33" t="str">
        <f t="shared" si="29"/>
        <v/>
      </c>
      <c r="P239" s="33" t="str">
        <f>IF($F239="J-Mups",VLOOKUP($A239,西濃入庫用!A:H,6,0),"")</f>
        <v/>
      </c>
      <c r="Q239" s="33" t="str">
        <f t="shared" si="30"/>
        <v/>
      </c>
      <c r="R239" s="21" t="str">
        <f>IF($F239="J-Mups",VLOOKUP($A239,西濃入庫用!A:I,9,0),"")</f>
        <v/>
      </c>
    </row>
    <row r="240" spans="10:18">
      <c r="J240" s="44" t="str">
        <f t="shared" si="26"/>
        <v/>
      </c>
      <c r="K240" s="33" t="str">
        <f t="shared" si="27"/>
        <v/>
      </c>
      <c r="L240" s="33" t="str">
        <f t="shared" si="28"/>
        <v/>
      </c>
      <c r="M240" s="33" t="str">
        <f t="shared" si="31"/>
        <v/>
      </c>
      <c r="N240" s="33" t="str">
        <f>IF($F240="J-Mups",VLOOKUP($B240,アルファベット!B:C,2,0),"")</f>
        <v/>
      </c>
      <c r="O240" s="33" t="str">
        <f t="shared" si="29"/>
        <v/>
      </c>
      <c r="P240" s="33" t="str">
        <f>IF($F240="J-Mups",VLOOKUP($A240,西濃入庫用!A:H,6,0),"")</f>
        <v/>
      </c>
      <c r="Q240" s="33" t="str">
        <f t="shared" si="30"/>
        <v/>
      </c>
      <c r="R240" s="21" t="str">
        <f>IF($F240="J-Mups",VLOOKUP($A240,西濃入庫用!A:I,9,0),"")</f>
        <v/>
      </c>
    </row>
    <row r="241" spans="10:18">
      <c r="J241" s="44" t="str">
        <f t="shared" si="26"/>
        <v/>
      </c>
      <c r="K241" s="33" t="str">
        <f t="shared" si="27"/>
        <v/>
      </c>
      <c r="L241" s="33" t="str">
        <f t="shared" si="28"/>
        <v/>
      </c>
      <c r="M241" s="33" t="str">
        <f t="shared" si="31"/>
        <v/>
      </c>
      <c r="N241" s="33" t="str">
        <f>IF($F241="J-Mups",VLOOKUP($B241,アルファベット!B:C,2,0),"")</f>
        <v/>
      </c>
      <c r="O241" s="33" t="str">
        <f t="shared" si="29"/>
        <v/>
      </c>
      <c r="P241" s="33" t="str">
        <f>IF($F241="J-Mups",VLOOKUP($A241,西濃入庫用!A:H,6,0),"")</f>
        <v/>
      </c>
      <c r="Q241" s="33" t="str">
        <f t="shared" si="30"/>
        <v/>
      </c>
      <c r="R241" s="21" t="str">
        <f>IF($F241="J-Mups",VLOOKUP($A241,西濃入庫用!A:I,9,0),"")</f>
        <v/>
      </c>
    </row>
    <row r="242" spans="10:18">
      <c r="J242" s="44" t="str">
        <f t="shared" si="26"/>
        <v/>
      </c>
      <c r="K242" s="33" t="str">
        <f t="shared" si="27"/>
        <v/>
      </c>
      <c r="L242" s="33" t="str">
        <f t="shared" si="28"/>
        <v/>
      </c>
      <c r="M242" s="33" t="str">
        <f t="shared" si="31"/>
        <v/>
      </c>
      <c r="N242" s="33" t="str">
        <f>IF($F242="J-Mups",VLOOKUP($B242,アルファベット!B:C,2,0),"")</f>
        <v/>
      </c>
      <c r="O242" s="33" t="str">
        <f t="shared" si="29"/>
        <v/>
      </c>
      <c r="P242" s="33" t="str">
        <f>IF($F242="J-Mups",VLOOKUP($A242,西濃入庫用!A:H,6,0),"")</f>
        <v/>
      </c>
      <c r="Q242" s="33" t="str">
        <f t="shared" si="30"/>
        <v/>
      </c>
      <c r="R242" s="21" t="str">
        <f>IF($F242="J-Mups",VLOOKUP($A242,西濃入庫用!A:I,9,0),"")</f>
        <v/>
      </c>
    </row>
    <row r="243" spans="10:18">
      <c r="J243" s="44" t="str">
        <f t="shared" si="26"/>
        <v/>
      </c>
      <c r="K243" s="33" t="str">
        <f t="shared" si="27"/>
        <v/>
      </c>
      <c r="L243" s="33" t="str">
        <f t="shared" si="28"/>
        <v/>
      </c>
      <c r="M243" s="33" t="str">
        <f t="shared" si="31"/>
        <v/>
      </c>
      <c r="N243" s="33" t="str">
        <f>IF($F243="J-Mups",VLOOKUP($B243,アルファベット!B:C,2,0),"")</f>
        <v/>
      </c>
      <c r="O243" s="33" t="str">
        <f t="shared" si="29"/>
        <v/>
      </c>
      <c r="P243" s="33" t="str">
        <f>IF($F243="J-Mups",VLOOKUP($A243,西濃入庫用!A:H,6,0),"")</f>
        <v/>
      </c>
      <c r="Q243" s="33" t="str">
        <f t="shared" si="30"/>
        <v/>
      </c>
      <c r="R243" s="21" t="str">
        <f>IF($F243="J-Mups",VLOOKUP($A243,西濃入庫用!A:I,9,0),"")</f>
        <v/>
      </c>
    </row>
    <row r="244" spans="10:18">
      <c r="J244" s="44" t="str">
        <f t="shared" si="26"/>
        <v/>
      </c>
      <c r="K244" s="33" t="str">
        <f t="shared" si="27"/>
        <v/>
      </c>
      <c r="L244" s="33" t="str">
        <f t="shared" si="28"/>
        <v/>
      </c>
      <c r="M244" s="33" t="str">
        <f t="shared" si="31"/>
        <v/>
      </c>
      <c r="N244" s="33" t="str">
        <f>IF($F244="J-Mups",VLOOKUP($B244,アルファベット!B:C,2,0),"")</f>
        <v/>
      </c>
      <c r="O244" s="33" t="str">
        <f t="shared" si="29"/>
        <v/>
      </c>
      <c r="P244" s="33" t="str">
        <f>IF($F244="J-Mups",VLOOKUP($A244,西濃入庫用!A:H,6,0),"")</f>
        <v/>
      </c>
      <c r="Q244" s="33" t="str">
        <f t="shared" si="30"/>
        <v/>
      </c>
      <c r="R244" s="21" t="str">
        <f>IF($F244="J-Mups",VLOOKUP($A244,西濃入庫用!A:I,9,0),"")</f>
        <v/>
      </c>
    </row>
    <row r="245" spans="10:18">
      <c r="J245" s="44" t="str">
        <f t="shared" si="26"/>
        <v/>
      </c>
      <c r="K245" s="33" t="str">
        <f t="shared" si="27"/>
        <v/>
      </c>
      <c r="L245" s="33" t="str">
        <f t="shared" si="28"/>
        <v/>
      </c>
      <c r="M245" s="33" t="str">
        <f t="shared" si="31"/>
        <v/>
      </c>
      <c r="N245" s="33" t="str">
        <f>IF($F245="J-Mups",VLOOKUP($B245,アルファベット!B:C,2,0),"")</f>
        <v/>
      </c>
      <c r="O245" s="33" t="str">
        <f t="shared" si="29"/>
        <v/>
      </c>
      <c r="P245" s="33" t="str">
        <f>IF($F245="J-Mups",VLOOKUP($A245,西濃入庫用!A:H,6,0),"")</f>
        <v/>
      </c>
      <c r="Q245" s="33" t="str">
        <f t="shared" si="30"/>
        <v/>
      </c>
      <c r="R245" s="21" t="str">
        <f>IF($F245="J-Mups",VLOOKUP($A245,西濃入庫用!A:I,9,0),"")</f>
        <v/>
      </c>
    </row>
    <row r="246" spans="10:18">
      <c r="J246" s="44" t="str">
        <f t="shared" si="26"/>
        <v/>
      </c>
      <c r="K246" s="33" t="str">
        <f t="shared" si="27"/>
        <v/>
      </c>
      <c r="L246" s="33" t="str">
        <f t="shared" si="28"/>
        <v/>
      </c>
      <c r="M246" s="33" t="str">
        <f t="shared" si="31"/>
        <v/>
      </c>
      <c r="N246" s="33" t="str">
        <f>IF($F246="J-Mups",VLOOKUP($B246,アルファベット!B:C,2,0),"")</f>
        <v/>
      </c>
      <c r="O246" s="33" t="str">
        <f t="shared" si="29"/>
        <v/>
      </c>
      <c r="P246" s="33" t="str">
        <f>IF($F246="J-Mups",VLOOKUP($A246,西濃入庫用!A:H,6,0),"")</f>
        <v/>
      </c>
      <c r="Q246" s="33" t="str">
        <f t="shared" si="30"/>
        <v/>
      </c>
      <c r="R246" s="21" t="str">
        <f>IF($F246="J-Mups",VLOOKUP($A246,西濃入庫用!A:I,9,0),"")</f>
        <v/>
      </c>
    </row>
    <row r="247" spans="10:18">
      <c r="J247" s="44" t="str">
        <f t="shared" si="26"/>
        <v/>
      </c>
      <c r="K247" s="33" t="str">
        <f t="shared" si="27"/>
        <v/>
      </c>
      <c r="L247" s="33" t="str">
        <f t="shared" si="28"/>
        <v/>
      </c>
      <c r="M247" s="33" t="str">
        <f t="shared" si="31"/>
        <v/>
      </c>
      <c r="N247" s="33" t="str">
        <f>IF($F247="J-Mups",VLOOKUP($B247,アルファベット!B:C,2,0),"")</f>
        <v/>
      </c>
      <c r="O247" s="33" t="str">
        <f t="shared" si="29"/>
        <v/>
      </c>
      <c r="P247" s="33" t="str">
        <f>IF($F247="J-Mups",VLOOKUP($A247,西濃入庫用!A:H,6,0),"")</f>
        <v/>
      </c>
      <c r="Q247" s="33" t="str">
        <f t="shared" si="30"/>
        <v/>
      </c>
      <c r="R247" s="21" t="str">
        <f>IF($F247="J-Mups",VLOOKUP($A247,西濃入庫用!A:I,9,0),"")</f>
        <v/>
      </c>
    </row>
    <row r="248" spans="10:18">
      <c r="J248" s="44" t="str">
        <f t="shared" si="26"/>
        <v/>
      </c>
      <c r="K248" s="33" t="str">
        <f t="shared" si="27"/>
        <v/>
      </c>
      <c r="L248" s="33" t="str">
        <f t="shared" si="28"/>
        <v/>
      </c>
      <c r="M248" s="33" t="str">
        <f t="shared" si="31"/>
        <v/>
      </c>
      <c r="N248" s="33" t="str">
        <f>IF($F248="J-Mups",VLOOKUP($B248,アルファベット!B:C,2,0),"")</f>
        <v/>
      </c>
      <c r="O248" s="33" t="str">
        <f t="shared" si="29"/>
        <v/>
      </c>
      <c r="P248" s="33" t="str">
        <f>IF($F248="J-Mups",VLOOKUP($A248,西濃入庫用!A:H,6,0),"")</f>
        <v/>
      </c>
      <c r="Q248" s="33" t="str">
        <f t="shared" si="30"/>
        <v/>
      </c>
      <c r="R248" s="21" t="str">
        <f>IF($F248="J-Mups",VLOOKUP($A248,西濃入庫用!A:I,9,0),"")</f>
        <v/>
      </c>
    </row>
    <row r="249" spans="10:18">
      <c r="J249" s="44" t="str">
        <f t="shared" si="26"/>
        <v/>
      </c>
      <c r="K249" s="33" t="str">
        <f t="shared" si="27"/>
        <v/>
      </c>
      <c r="L249" s="33" t="str">
        <f t="shared" si="28"/>
        <v/>
      </c>
      <c r="M249" s="33" t="str">
        <f t="shared" si="31"/>
        <v/>
      </c>
      <c r="N249" s="33" t="str">
        <f>IF($F249="J-Mups",VLOOKUP($B249,アルファベット!B:C,2,0),"")</f>
        <v/>
      </c>
      <c r="O249" s="33" t="str">
        <f t="shared" si="29"/>
        <v/>
      </c>
      <c r="P249" s="33" t="str">
        <f>IF($F249="J-Mups",VLOOKUP($A249,西濃入庫用!A:H,6,0),"")</f>
        <v/>
      </c>
      <c r="Q249" s="33" t="str">
        <f t="shared" si="30"/>
        <v/>
      </c>
      <c r="R249" s="21" t="str">
        <f>IF($F249="J-Mups",VLOOKUP($A249,西濃入庫用!A:I,9,0),"")</f>
        <v/>
      </c>
    </row>
    <row r="250" spans="10:18">
      <c r="J250" s="44" t="str">
        <f t="shared" si="26"/>
        <v/>
      </c>
      <c r="K250" s="33" t="str">
        <f t="shared" si="27"/>
        <v/>
      </c>
      <c r="L250" s="33" t="str">
        <f t="shared" si="28"/>
        <v/>
      </c>
      <c r="M250" s="33" t="str">
        <f t="shared" si="31"/>
        <v/>
      </c>
      <c r="N250" s="33" t="str">
        <f>IF($F250="J-Mups",VLOOKUP($B250,アルファベット!B:C,2,0),"")</f>
        <v/>
      </c>
      <c r="O250" s="33" t="str">
        <f t="shared" si="29"/>
        <v/>
      </c>
      <c r="P250" s="33" t="str">
        <f>IF($F250="J-Mups",VLOOKUP($A250,西濃入庫用!A:H,6,0),"")</f>
        <v/>
      </c>
      <c r="Q250" s="33" t="str">
        <f t="shared" si="30"/>
        <v/>
      </c>
      <c r="R250" s="21" t="str">
        <f>IF($F250="J-Mups",VLOOKUP($A250,西濃入庫用!A:I,9,0),"")</f>
        <v/>
      </c>
    </row>
    <row r="251" spans="10:18">
      <c r="J251" s="44" t="str">
        <f t="shared" si="26"/>
        <v/>
      </c>
      <c r="K251" s="33" t="str">
        <f t="shared" si="27"/>
        <v/>
      </c>
      <c r="L251" s="33" t="str">
        <f t="shared" si="28"/>
        <v/>
      </c>
      <c r="M251" s="33" t="str">
        <f t="shared" si="31"/>
        <v/>
      </c>
      <c r="N251" s="33" t="str">
        <f>IF($F251="J-Mups",VLOOKUP($B251,アルファベット!B:C,2,0),"")</f>
        <v/>
      </c>
      <c r="O251" s="33" t="str">
        <f t="shared" si="29"/>
        <v/>
      </c>
      <c r="P251" s="33" t="str">
        <f>IF($F251="J-Mups",VLOOKUP($A251,西濃入庫用!A:H,6,0),"")</f>
        <v/>
      </c>
      <c r="Q251" s="33" t="str">
        <f t="shared" si="30"/>
        <v/>
      </c>
      <c r="R251" s="21" t="str">
        <f>IF($F251="J-Mups",VLOOKUP($A251,西濃入庫用!A:I,9,0),"")</f>
        <v/>
      </c>
    </row>
    <row r="252" spans="10:18">
      <c r="J252" s="44" t="str">
        <f t="shared" si="26"/>
        <v/>
      </c>
      <c r="K252" s="33" t="str">
        <f t="shared" si="27"/>
        <v/>
      </c>
      <c r="L252" s="33" t="str">
        <f t="shared" si="28"/>
        <v/>
      </c>
      <c r="M252" s="33" t="str">
        <f t="shared" si="31"/>
        <v/>
      </c>
      <c r="N252" s="33" t="str">
        <f>IF($F252="J-Mups",VLOOKUP($B252,アルファベット!B:C,2,0),"")</f>
        <v/>
      </c>
      <c r="O252" s="33" t="str">
        <f t="shared" si="29"/>
        <v/>
      </c>
      <c r="P252" s="33" t="str">
        <f>IF($F252="J-Mups",VLOOKUP($A252,西濃入庫用!A:H,6,0),"")</f>
        <v/>
      </c>
      <c r="Q252" s="33" t="str">
        <f t="shared" si="30"/>
        <v/>
      </c>
      <c r="R252" s="21" t="str">
        <f>IF($F252="J-Mups",VLOOKUP($A252,西濃入庫用!A:I,9,0),"")</f>
        <v/>
      </c>
    </row>
    <row r="253" spans="10:18">
      <c r="J253" s="44" t="str">
        <f t="shared" si="26"/>
        <v/>
      </c>
      <c r="K253" s="33" t="str">
        <f t="shared" si="27"/>
        <v/>
      </c>
      <c r="L253" s="33" t="str">
        <f t="shared" si="28"/>
        <v/>
      </c>
      <c r="M253" s="33" t="str">
        <f t="shared" si="31"/>
        <v/>
      </c>
      <c r="N253" s="33" t="str">
        <f>IF($F253="J-Mups",VLOOKUP($B253,アルファベット!B:C,2,0),"")</f>
        <v/>
      </c>
      <c r="O253" s="33" t="str">
        <f t="shared" si="29"/>
        <v/>
      </c>
      <c r="P253" s="33" t="str">
        <f>IF($F253="J-Mups",VLOOKUP($A253,西濃入庫用!A:H,6,0),"")</f>
        <v/>
      </c>
      <c r="Q253" s="33" t="str">
        <f t="shared" si="30"/>
        <v/>
      </c>
      <c r="R253" s="21" t="str">
        <f>IF($F253="J-Mups",VLOOKUP($A253,西濃入庫用!A:I,9,0),"")</f>
        <v/>
      </c>
    </row>
    <row r="254" spans="10:18">
      <c r="J254" s="44" t="str">
        <f t="shared" si="26"/>
        <v/>
      </c>
      <c r="K254" s="33" t="str">
        <f t="shared" si="27"/>
        <v/>
      </c>
      <c r="L254" s="33" t="str">
        <f t="shared" si="28"/>
        <v/>
      </c>
      <c r="M254" s="33" t="str">
        <f t="shared" si="31"/>
        <v/>
      </c>
      <c r="N254" s="33" t="str">
        <f>IF($F254="J-Mups",VLOOKUP($B254,アルファベット!B:C,2,0),"")</f>
        <v/>
      </c>
      <c r="O254" s="33" t="str">
        <f t="shared" si="29"/>
        <v/>
      </c>
      <c r="P254" s="33" t="str">
        <f>IF($F254="J-Mups",VLOOKUP($A254,西濃入庫用!A:H,6,0),"")</f>
        <v/>
      </c>
      <c r="Q254" s="33" t="str">
        <f t="shared" si="30"/>
        <v/>
      </c>
      <c r="R254" s="21" t="str">
        <f>IF($F254="J-Mups",VLOOKUP($A254,西濃入庫用!A:I,9,0),"")</f>
        <v/>
      </c>
    </row>
    <row r="255" spans="10:18">
      <c r="J255" s="44" t="str">
        <f t="shared" si="26"/>
        <v/>
      </c>
      <c r="K255" s="33" t="str">
        <f t="shared" si="27"/>
        <v/>
      </c>
      <c r="L255" s="33" t="str">
        <f t="shared" si="28"/>
        <v/>
      </c>
      <c r="M255" s="33" t="str">
        <f t="shared" si="31"/>
        <v/>
      </c>
      <c r="N255" s="33" t="str">
        <f>IF($F255="J-Mups",VLOOKUP($B255,アルファベット!B:C,2,0),"")</f>
        <v/>
      </c>
      <c r="O255" s="33" t="str">
        <f t="shared" si="29"/>
        <v/>
      </c>
      <c r="P255" s="33" t="str">
        <f>IF($F255="J-Mups",VLOOKUP($A255,西濃入庫用!A:H,6,0),"")</f>
        <v/>
      </c>
      <c r="Q255" s="33" t="str">
        <f t="shared" si="30"/>
        <v/>
      </c>
      <c r="R255" s="21" t="str">
        <f>IF($F255="J-Mups",VLOOKUP($A255,西濃入庫用!A:I,9,0),"")</f>
        <v/>
      </c>
    </row>
    <row r="256" spans="10:18">
      <c r="J256" s="44" t="str">
        <f t="shared" si="26"/>
        <v/>
      </c>
      <c r="K256" s="33" t="str">
        <f t="shared" si="27"/>
        <v/>
      </c>
      <c r="L256" s="33" t="str">
        <f t="shared" si="28"/>
        <v/>
      </c>
      <c r="M256" s="33" t="str">
        <f t="shared" si="31"/>
        <v/>
      </c>
      <c r="N256" s="33" t="str">
        <f>IF($F256="J-Mups",VLOOKUP($B256,アルファベット!B:C,2,0),"")</f>
        <v/>
      </c>
      <c r="O256" s="33" t="str">
        <f t="shared" si="29"/>
        <v/>
      </c>
      <c r="P256" s="33" t="str">
        <f>IF($F256="J-Mups",VLOOKUP($A256,西濃入庫用!A:H,6,0),"")</f>
        <v/>
      </c>
      <c r="Q256" s="33" t="str">
        <f t="shared" si="30"/>
        <v/>
      </c>
      <c r="R256" s="21" t="str">
        <f>IF($F256="J-Mups",VLOOKUP($A256,西濃入庫用!A:I,9,0),"")</f>
        <v/>
      </c>
    </row>
    <row r="257" spans="10:18">
      <c r="J257" s="44" t="str">
        <f t="shared" si="26"/>
        <v/>
      </c>
      <c r="K257" s="33" t="str">
        <f t="shared" si="27"/>
        <v/>
      </c>
      <c r="L257" s="33" t="str">
        <f t="shared" si="28"/>
        <v/>
      </c>
      <c r="M257" s="33" t="str">
        <f t="shared" si="31"/>
        <v/>
      </c>
      <c r="N257" s="33" t="str">
        <f>IF($F257="J-Mups",VLOOKUP($B257,アルファベット!B:C,2,0),"")</f>
        <v/>
      </c>
      <c r="O257" s="33" t="str">
        <f t="shared" si="29"/>
        <v/>
      </c>
      <c r="P257" s="33" t="str">
        <f>IF($F257="J-Mups",VLOOKUP($A257,西濃入庫用!A:H,6,0),"")</f>
        <v/>
      </c>
      <c r="Q257" s="33" t="str">
        <f t="shared" si="30"/>
        <v/>
      </c>
      <c r="R257" s="21" t="str">
        <f>IF($F257="J-Mups",VLOOKUP($A257,西濃入庫用!A:I,9,0),"")</f>
        <v/>
      </c>
    </row>
    <row r="258" spans="10:18">
      <c r="J258" s="44" t="str">
        <f t="shared" ref="J258:J321" si="32">IF(F258="J-Mups",$B258,"")</f>
        <v/>
      </c>
      <c r="K258" s="33" t="str">
        <f t="shared" ref="K258:K321" si="33">IF($F258="J-Mups",$G258,"")</f>
        <v/>
      </c>
      <c r="L258" s="33" t="str">
        <f t="shared" ref="L258:L321" si="34">IF($F258="J-Mups",$H258,"")</f>
        <v/>
      </c>
      <c r="M258" s="33" t="str">
        <f t="shared" si="31"/>
        <v/>
      </c>
      <c r="N258" s="33" t="str">
        <f>IF($F258="J-Mups",VLOOKUP($B258,アルファベット!B:C,2,0),"")</f>
        <v/>
      </c>
      <c r="O258" s="33" t="str">
        <f t="shared" ref="O258:O321" si="35">IF($F258="J-Mups","-","")</f>
        <v/>
      </c>
      <c r="P258" s="33" t="str">
        <f>IF($F258="J-Mups",VLOOKUP($A258,西濃入庫用!A:H,6,0),"")</f>
        <v/>
      </c>
      <c r="Q258" s="33" t="str">
        <f t="shared" ref="Q258:Q321" si="36">IF($F258="J-Mups",IF(COUNTIF(P258,"*H*"),"H",IF(COUNTIF(P258,"*P*"),"P","B")),"")</f>
        <v/>
      </c>
      <c r="R258" s="21" t="str">
        <f>IF($F258="J-Mups",VLOOKUP($A258,西濃入庫用!A:I,9,0),"")</f>
        <v/>
      </c>
    </row>
    <row r="259" spans="10:18">
      <c r="J259" s="44" t="str">
        <f t="shared" si="32"/>
        <v/>
      </c>
      <c r="K259" s="33" t="str">
        <f t="shared" si="33"/>
        <v/>
      </c>
      <c r="L259" s="33" t="str">
        <f t="shared" si="34"/>
        <v/>
      </c>
      <c r="M259" s="33" t="str">
        <f t="shared" ref="M259:M322" si="37">IF($F259="J-Mups",1,"")</f>
        <v/>
      </c>
      <c r="N259" s="33" t="str">
        <f>IF($F259="J-Mups",VLOOKUP($B259,アルファベット!B:C,2,0),"")</f>
        <v/>
      </c>
      <c r="O259" s="33" t="str">
        <f t="shared" si="35"/>
        <v/>
      </c>
      <c r="P259" s="33" t="str">
        <f>IF($F259="J-Mups",VLOOKUP($A259,西濃入庫用!A:H,6,0),"")</f>
        <v/>
      </c>
      <c r="Q259" s="33" t="str">
        <f t="shared" si="36"/>
        <v/>
      </c>
      <c r="R259" s="21" t="str">
        <f>IF($F259="J-Mups",VLOOKUP($A259,西濃入庫用!A:I,9,0),"")</f>
        <v/>
      </c>
    </row>
    <row r="260" spans="10:18">
      <c r="J260" s="44" t="str">
        <f t="shared" si="32"/>
        <v/>
      </c>
      <c r="K260" s="33" t="str">
        <f t="shared" si="33"/>
        <v/>
      </c>
      <c r="L260" s="33" t="str">
        <f t="shared" si="34"/>
        <v/>
      </c>
      <c r="M260" s="33" t="str">
        <f t="shared" si="37"/>
        <v/>
      </c>
      <c r="N260" s="33" t="str">
        <f>IF($F260="J-Mups",VLOOKUP($B260,アルファベット!B:C,2,0),"")</f>
        <v/>
      </c>
      <c r="O260" s="33" t="str">
        <f t="shared" si="35"/>
        <v/>
      </c>
      <c r="P260" s="33" t="str">
        <f>IF($F260="J-Mups",VLOOKUP($A260,西濃入庫用!A:H,6,0),"")</f>
        <v/>
      </c>
      <c r="Q260" s="33" t="str">
        <f t="shared" si="36"/>
        <v/>
      </c>
      <c r="R260" s="21" t="str">
        <f>IF($F260="J-Mups",VLOOKUP($A260,西濃入庫用!A:I,9,0),"")</f>
        <v/>
      </c>
    </row>
    <row r="261" spans="10:18">
      <c r="J261" s="44" t="str">
        <f t="shared" si="32"/>
        <v/>
      </c>
      <c r="K261" s="33" t="str">
        <f t="shared" si="33"/>
        <v/>
      </c>
      <c r="L261" s="33" t="str">
        <f t="shared" si="34"/>
        <v/>
      </c>
      <c r="M261" s="33" t="str">
        <f t="shared" si="37"/>
        <v/>
      </c>
      <c r="N261" s="33" t="str">
        <f>IF($F261="J-Mups",VLOOKUP($B261,アルファベット!B:C,2,0),"")</f>
        <v/>
      </c>
      <c r="O261" s="33" t="str">
        <f t="shared" si="35"/>
        <v/>
      </c>
      <c r="P261" s="33" t="str">
        <f>IF($F261="J-Mups",VLOOKUP($A261,西濃入庫用!A:H,6,0),"")</f>
        <v/>
      </c>
      <c r="Q261" s="33" t="str">
        <f t="shared" si="36"/>
        <v/>
      </c>
      <c r="R261" s="21" t="str">
        <f>IF($F261="J-Mups",VLOOKUP($A261,西濃入庫用!A:I,9,0),"")</f>
        <v/>
      </c>
    </row>
    <row r="262" spans="10:18">
      <c r="J262" s="44" t="str">
        <f t="shared" si="32"/>
        <v/>
      </c>
      <c r="K262" s="33" t="str">
        <f t="shared" si="33"/>
        <v/>
      </c>
      <c r="L262" s="33" t="str">
        <f t="shared" si="34"/>
        <v/>
      </c>
      <c r="M262" s="33" t="str">
        <f t="shared" si="37"/>
        <v/>
      </c>
      <c r="N262" s="33" t="str">
        <f>IF($F262="J-Mups",VLOOKUP($B262,アルファベット!B:C,2,0),"")</f>
        <v/>
      </c>
      <c r="O262" s="33" t="str">
        <f t="shared" si="35"/>
        <v/>
      </c>
      <c r="P262" s="33" t="str">
        <f>IF($F262="J-Mups",VLOOKUP($A262,西濃入庫用!A:H,6,0),"")</f>
        <v/>
      </c>
      <c r="Q262" s="33" t="str">
        <f t="shared" si="36"/>
        <v/>
      </c>
      <c r="R262" s="21" t="str">
        <f>IF($F262="J-Mups",VLOOKUP($A262,西濃入庫用!A:I,9,0),"")</f>
        <v/>
      </c>
    </row>
    <row r="263" spans="10:18">
      <c r="J263" s="44" t="str">
        <f t="shared" si="32"/>
        <v/>
      </c>
      <c r="K263" s="33" t="str">
        <f t="shared" si="33"/>
        <v/>
      </c>
      <c r="L263" s="33" t="str">
        <f t="shared" si="34"/>
        <v/>
      </c>
      <c r="M263" s="33" t="str">
        <f t="shared" si="37"/>
        <v/>
      </c>
      <c r="N263" s="33" t="str">
        <f>IF($F263="J-Mups",VLOOKUP($B263,アルファベット!B:C,2,0),"")</f>
        <v/>
      </c>
      <c r="O263" s="33" t="str">
        <f t="shared" si="35"/>
        <v/>
      </c>
      <c r="P263" s="33" t="str">
        <f>IF($F263="J-Mups",VLOOKUP($A263,西濃入庫用!A:H,6,0),"")</f>
        <v/>
      </c>
      <c r="Q263" s="33" t="str">
        <f t="shared" si="36"/>
        <v/>
      </c>
      <c r="R263" s="21" t="str">
        <f>IF($F263="J-Mups",VLOOKUP($A263,西濃入庫用!A:I,9,0),"")</f>
        <v/>
      </c>
    </row>
    <row r="264" spans="10:18">
      <c r="J264" s="44" t="str">
        <f t="shared" si="32"/>
        <v/>
      </c>
      <c r="K264" s="33" t="str">
        <f t="shared" si="33"/>
        <v/>
      </c>
      <c r="L264" s="33" t="str">
        <f t="shared" si="34"/>
        <v/>
      </c>
      <c r="M264" s="33" t="str">
        <f t="shared" si="37"/>
        <v/>
      </c>
      <c r="N264" s="33" t="str">
        <f>IF($F264="J-Mups",VLOOKUP($B264,アルファベット!B:C,2,0),"")</f>
        <v/>
      </c>
      <c r="O264" s="33" t="str">
        <f t="shared" si="35"/>
        <v/>
      </c>
      <c r="P264" s="33" t="str">
        <f>IF($F264="J-Mups",VLOOKUP($A264,西濃入庫用!A:H,6,0),"")</f>
        <v/>
      </c>
      <c r="Q264" s="33" t="str">
        <f t="shared" si="36"/>
        <v/>
      </c>
      <c r="R264" s="21" t="str">
        <f>IF($F264="J-Mups",VLOOKUP($A264,西濃入庫用!A:I,9,0),"")</f>
        <v/>
      </c>
    </row>
    <row r="265" spans="10:18">
      <c r="J265" s="44" t="str">
        <f t="shared" si="32"/>
        <v/>
      </c>
      <c r="K265" s="33" t="str">
        <f t="shared" si="33"/>
        <v/>
      </c>
      <c r="L265" s="33" t="str">
        <f t="shared" si="34"/>
        <v/>
      </c>
      <c r="M265" s="33" t="str">
        <f t="shared" si="37"/>
        <v/>
      </c>
      <c r="N265" s="33" t="str">
        <f>IF($F265="J-Mups",VLOOKUP($B265,アルファベット!B:C,2,0),"")</f>
        <v/>
      </c>
      <c r="O265" s="33" t="str">
        <f t="shared" si="35"/>
        <v/>
      </c>
      <c r="P265" s="33" t="str">
        <f>IF($F265="J-Mups",VLOOKUP($A265,西濃入庫用!A:H,6,0),"")</f>
        <v/>
      </c>
      <c r="Q265" s="33" t="str">
        <f t="shared" si="36"/>
        <v/>
      </c>
      <c r="R265" s="21" t="str">
        <f>IF($F265="J-Mups",VLOOKUP($A265,西濃入庫用!A:I,9,0),"")</f>
        <v/>
      </c>
    </row>
    <row r="266" spans="10:18">
      <c r="J266" s="44" t="str">
        <f t="shared" si="32"/>
        <v/>
      </c>
      <c r="K266" s="33" t="str">
        <f t="shared" si="33"/>
        <v/>
      </c>
      <c r="L266" s="33" t="str">
        <f t="shared" si="34"/>
        <v/>
      </c>
      <c r="M266" s="33" t="str">
        <f t="shared" si="37"/>
        <v/>
      </c>
      <c r="N266" s="33" t="str">
        <f>IF($F266="J-Mups",VLOOKUP($B266,アルファベット!B:C,2,0),"")</f>
        <v/>
      </c>
      <c r="O266" s="33" t="str">
        <f t="shared" si="35"/>
        <v/>
      </c>
      <c r="P266" s="33" t="str">
        <f>IF($F266="J-Mups",VLOOKUP($A266,西濃入庫用!A:H,6,0),"")</f>
        <v/>
      </c>
      <c r="Q266" s="33" t="str">
        <f t="shared" si="36"/>
        <v/>
      </c>
      <c r="R266" s="21" t="str">
        <f>IF($F266="J-Mups",VLOOKUP($A266,西濃入庫用!A:I,9,0),"")</f>
        <v/>
      </c>
    </row>
    <row r="267" spans="10:18">
      <c r="J267" s="44" t="str">
        <f t="shared" si="32"/>
        <v/>
      </c>
      <c r="K267" s="33" t="str">
        <f t="shared" si="33"/>
        <v/>
      </c>
      <c r="L267" s="33" t="str">
        <f t="shared" si="34"/>
        <v/>
      </c>
      <c r="M267" s="33" t="str">
        <f t="shared" si="37"/>
        <v/>
      </c>
      <c r="N267" s="33" t="str">
        <f>IF($F267="J-Mups",VLOOKUP($B267,アルファベット!B:C,2,0),"")</f>
        <v/>
      </c>
      <c r="O267" s="33" t="str">
        <f t="shared" si="35"/>
        <v/>
      </c>
      <c r="P267" s="33" t="str">
        <f>IF($F267="J-Mups",VLOOKUP($A267,西濃入庫用!A:H,6,0),"")</f>
        <v/>
      </c>
      <c r="Q267" s="33" t="str">
        <f t="shared" si="36"/>
        <v/>
      </c>
      <c r="R267" s="21" t="str">
        <f>IF($F267="J-Mups",VLOOKUP($A267,西濃入庫用!A:I,9,0),"")</f>
        <v/>
      </c>
    </row>
    <row r="268" spans="10:18">
      <c r="J268" s="44" t="str">
        <f t="shared" si="32"/>
        <v/>
      </c>
      <c r="K268" s="33" t="str">
        <f t="shared" si="33"/>
        <v/>
      </c>
      <c r="L268" s="33" t="str">
        <f t="shared" si="34"/>
        <v/>
      </c>
      <c r="M268" s="33" t="str">
        <f t="shared" si="37"/>
        <v/>
      </c>
      <c r="N268" s="33" t="str">
        <f>IF($F268="J-Mups",VLOOKUP($B268,アルファベット!B:C,2,0),"")</f>
        <v/>
      </c>
      <c r="O268" s="33" t="str">
        <f t="shared" si="35"/>
        <v/>
      </c>
      <c r="P268" s="33" t="str">
        <f>IF($F268="J-Mups",VLOOKUP($A268,西濃入庫用!A:H,6,0),"")</f>
        <v/>
      </c>
      <c r="Q268" s="33" t="str">
        <f t="shared" si="36"/>
        <v/>
      </c>
      <c r="R268" s="21" t="str">
        <f>IF($F268="J-Mups",VLOOKUP($A268,西濃入庫用!A:I,9,0),"")</f>
        <v/>
      </c>
    </row>
    <row r="269" spans="10:18">
      <c r="J269" s="44" t="str">
        <f t="shared" si="32"/>
        <v/>
      </c>
      <c r="K269" s="33" t="str">
        <f t="shared" si="33"/>
        <v/>
      </c>
      <c r="L269" s="33" t="str">
        <f t="shared" si="34"/>
        <v/>
      </c>
      <c r="M269" s="33" t="str">
        <f t="shared" si="37"/>
        <v/>
      </c>
      <c r="N269" s="33" t="str">
        <f>IF($F269="J-Mups",VLOOKUP($B269,アルファベット!B:C,2,0),"")</f>
        <v/>
      </c>
      <c r="O269" s="33" t="str">
        <f t="shared" si="35"/>
        <v/>
      </c>
      <c r="P269" s="33" t="str">
        <f>IF($F269="J-Mups",VLOOKUP($A269,西濃入庫用!A:H,6,0),"")</f>
        <v/>
      </c>
      <c r="Q269" s="33" t="str">
        <f t="shared" si="36"/>
        <v/>
      </c>
      <c r="R269" s="21" t="str">
        <f>IF($F269="J-Mups",VLOOKUP($A269,西濃入庫用!A:I,9,0),"")</f>
        <v/>
      </c>
    </row>
    <row r="270" spans="10:18">
      <c r="J270" s="44" t="str">
        <f t="shared" si="32"/>
        <v/>
      </c>
      <c r="K270" s="33" t="str">
        <f t="shared" si="33"/>
        <v/>
      </c>
      <c r="L270" s="33" t="str">
        <f t="shared" si="34"/>
        <v/>
      </c>
      <c r="M270" s="33" t="str">
        <f t="shared" si="37"/>
        <v/>
      </c>
      <c r="N270" s="33" t="str">
        <f>IF($F270="J-Mups",VLOOKUP($B270,アルファベット!B:C,2,0),"")</f>
        <v/>
      </c>
      <c r="O270" s="33" t="str">
        <f t="shared" si="35"/>
        <v/>
      </c>
      <c r="P270" s="33" t="str">
        <f>IF($F270="J-Mups",VLOOKUP($A270,西濃入庫用!A:H,6,0),"")</f>
        <v/>
      </c>
      <c r="Q270" s="33" t="str">
        <f t="shared" si="36"/>
        <v/>
      </c>
      <c r="R270" s="21" t="str">
        <f>IF($F270="J-Mups",VLOOKUP($A270,西濃入庫用!A:I,9,0),"")</f>
        <v/>
      </c>
    </row>
    <row r="271" spans="10:18">
      <c r="J271" s="44" t="str">
        <f t="shared" si="32"/>
        <v/>
      </c>
      <c r="K271" s="33" t="str">
        <f t="shared" si="33"/>
        <v/>
      </c>
      <c r="L271" s="33" t="str">
        <f t="shared" si="34"/>
        <v/>
      </c>
      <c r="M271" s="33" t="str">
        <f t="shared" si="37"/>
        <v/>
      </c>
      <c r="N271" s="33" t="str">
        <f>IF($F271="J-Mups",VLOOKUP($B271,アルファベット!B:C,2,0),"")</f>
        <v/>
      </c>
      <c r="O271" s="33" t="str">
        <f t="shared" si="35"/>
        <v/>
      </c>
      <c r="P271" s="33" t="str">
        <f>IF($F271="J-Mups",VLOOKUP($A271,西濃入庫用!A:H,6,0),"")</f>
        <v/>
      </c>
      <c r="Q271" s="33" t="str">
        <f t="shared" si="36"/>
        <v/>
      </c>
      <c r="R271" s="21" t="str">
        <f>IF($F271="J-Mups",VLOOKUP($A271,西濃入庫用!A:I,9,0),"")</f>
        <v/>
      </c>
    </row>
    <row r="272" spans="10:18">
      <c r="J272" s="44" t="str">
        <f t="shared" si="32"/>
        <v/>
      </c>
      <c r="K272" s="33" t="str">
        <f t="shared" si="33"/>
        <v/>
      </c>
      <c r="L272" s="33" t="str">
        <f t="shared" si="34"/>
        <v/>
      </c>
      <c r="M272" s="33" t="str">
        <f t="shared" si="37"/>
        <v/>
      </c>
      <c r="N272" s="33" t="str">
        <f>IF($F272="J-Mups",VLOOKUP($B272,アルファベット!B:C,2,0),"")</f>
        <v/>
      </c>
      <c r="O272" s="33" t="str">
        <f t="shared" si="35"/>
        <v/>
      </c>
      <c r="P272" s="33" t="str">
        <f>IF($F272="J-Mups",VLOOKUP($A272,西濃入庫用!A:H,6,0),"")</f>
        <v/>
      </c>
      <c r="Q272" s="33" t="str">
        <f t="shared" si="36"/>
        <v/>
      </c>
      <c r="R272" s="21" t="str">
        <f>IF($F272="J-Mups",VLOOKUP($A272,西濃入庫用!A:I,9,0),"")</f>
        <v/>
      </c>
    </row>
    <row r="273" spans="10:18">
      <c r="J273" s="44" t="str">
        <f t="shared" si="32"/>
        <v/>
      </c>
      <c r="K273" s="33" t="str">
        <f t="shared" si="33"/>
        <v/>
      </c>
      <c r="L273" s="33" t="str">
        <f t="shared" si="34"/>
        <v/>
      </c>
      <c r="M273" s="33" t="str">
        <f t="shared" si="37"/>
        <v/>
      </c>
      <c r="N273" s="33" t="str">
        <f>IF($F273="J-Mups",VLOOKUP($B273,アルファベット!B:C,2,0),"")</f>
        <v/>
      </c>
      <c r="O273" s="33" t="str">
        <f t="shared" si="35"/>
        <v/>
      </c>
      <c r="P273" s="33" t="str">
        <f>IF($F273="J-Mups",VLOOKUP($A273,西濃入庫用!A:H,6,0),"")</f>
        <v/>
      </c>
      <c r="Q273" s="33" t="str">
        <f t="shared" si="36"/>
        <v/>
      </c>
      <c r="R273" s="21" t="str">
        <f>IF($F273="J-Mups",VLOOKUP($A273,西濃入庫用!A:I,9,0),"")</f>
        <v/>
      </c>
    </row>
    <row r="274" spans="10:18">
      <c r="J274" s="44" t="str">
        <f t="shared" si="32"/>
        <v/>
      </c>
      <c r="K274" s="33" t="str">
        <f t="shared" si="33"/>
        <v/>
      </c>
      <c r="L274" s="33" t="str">
        <f t="shared" si="34"/>
        <v/>
      </c>
      <c r="M274" s="33" t="str">
        <f t="shared" si="37"/>
        <v/>
      </c>
      <c r="N274" s="33" t="str">
        <f>IF($F274="J-Mups",VLOOKUP($B274,アルファベット!B:C,2,0),"")</f>
        <v/>
      </c>
      <c r="O274" s="33" t="str">
        <f t="shared" si="35"/>
        <v/>
      </c>
      <c r="P274" s="33" t="str">
        <f>IF($F274="J-Mups",VLOOKUP($A274,西濃入庫用!A:H,6,0),"")</f>
        <v/>
      </c>
      <c r="Q274" s="33" t="str">
        <f t="shared" si="36"/>
        <v/>
      </c>
      <c r="R274" s="21" t="str">
        <f>IF($F274="J-Mups",VLOOKUP($A274,西濃入庫用!A:I,9,0),"")</f>
        <v/>
      </c>
    </row>
    <row r="275" spans="10:18">
      <c r="J275" s="44" t="str">
        <f t="shared" si="32"/>
        <v/>
      </c>
      <c r="K275" s="33" t="str">
        <f t="shared" si="33"/>
        <v/>
      </c>
      <c r="L275" s="33" t="str">
        <f t="shared" si="34"/>
        <v/>
      </c>
      <c r="M275" s="33" t="str">
        <f t="shared" si="37"/>
        <v/>
      </c>
      <c r="N275" s="33" t="str">
        <f>IF($F275="J-Mups",VLOOKUP($B275,アルファベット!B:C,2,0),"")</f>
        <v/>
      </c>
      <c r="O275" s="33" t="str">
        <f t="shared" si="35"/>
        <v/>
      </c>
      <c r="P275" s="33" t="str">
        <f>IF($F275="J-Mups",VLOOKUP($A275,西濃入庫用!A:H,6,0),"")</f>
        <v/>
      </c>
      <c r="Q275" s="33" t="str">
        <f t="shared" si="36"/>
        <v/>
      </c>
      <c r="R275" s="21" t="str">
        <f>IF($F275="J-Mups",VLOOKUP($A275,西濃入庫用!A:I,9,0),"")</f>
        <v/>
      </c>
    </row>
    <row r="276" spans="10:18">
      <c r="J276" s="44" t="str">
        <f t="shared" si="32"/>
        <v/>
      </c>
      <c r="K276" s="33" t="str">
        <f t="shared" si="33"/>
        <v/>
      </c>
      <c r="L276" s="33" t="str">
        <f t="shared" si="34"/>
        <v/>
      </c>
      <c r="M276" s="33" t="str">
        <f t="shared" si="37"/>
        <v/>
      </c>
      <c r="N276" s="33" t="str">
        <f>IF($F276="J-Mups",VLOOKUP($B276,アルファベット!B:C,2,0),"")</f>
        <v/>
      </c>
      <c r="O276" s="33" t="str">
        <f t="shared" si="35"/>
        <v/>
      </c>
      <c r="P276" s="33" t="str">
        <f>IF($F276="J-Mups",VLOOKUP($A276,西濃入庫用!A:H,6,0),"")</f>
        <v/>
      </c>
      <c r="Q276" s="33" t="str">
        <f t="shared" si="36"/>
        <v/>
      </c>
      <c r="R276" s="21" t="str">
        <f>IF($F276="J-Mups",VLOOKUP($A276,西濃入庫用!A:I,9,0),"")</f>
        <v/>
      </c>
    </row>
    <row r="277" spans="10:18">
      <c r="J277" s="44" t="str">
        <f t="shared" si="32"/>
        <v/>
      </c>
      <c r="K277" s="33" t="str">
        <f t="shared" si="33"/>
        <v/>
      </c>
      <c r="L277" s="33" t="str">
        <f t="shared" si="34"/>
        <v/>
      </c>
      <c r="M277" s="33" t="str">
        <f t="shared" si="37"/>
        <v/>
      </c>
      <c r="N277" s="33" t="str">
        <f>IF($F277="J-Mups",VLOOKUP($B277,アルファベット!B:C,2,0),"")</f>
        <v/>
      </c>
      <c r="O277" s="33" t="str">
        <f t="shared" si="35"/>
        <v/>
      </c>
      <c r="P277" s="33" t="str">
        <f>IF($F277="J-Mups",VLOOKUP($A277,西濃入庫用!A:H,6,0),"")</f>
        <v/>
      </c>
      <c r="Q277" s="33" t="str">
        <f t="shared" si="36"/>
        <v/>
      </c>
      <c r="R277" s="21" t="str">
        <f>IF($F277="J-Mups",VLOOKUP($A277,西濃入庫用!A:I,9,0),"")</f>
        <v/>
      </c>
    </row>
    <row r="278" spans="10:18">
      <c r="J278" s="44" t="str">
        <f t="shared" si="32"/>
        <v/>
      </c>
      <c r="K278" s="33" t="str">
        <f t="shared" si="33"/>
        <v/>
      </c>
      <c r="L278" s="33" t="str">
        <f t="shared" si="34"/>
        <v/>
      </c>
      <c r="M278" s="33" t="str">
        <f t="shared" si="37"/>
        <v/>
      </c>
      <c r="N278" s="33" t="str">
        <f>IF($F278="J-Mups",VLOOKUP($B278,アルファベット!B:C,2,0),"")</f>
        <v/>
      </c>
      <c r="O278" s="33" t="str">
        <f t="shared" si="35"/>
        <v/>
      </c>
      <c r="P278" s="33" t="str">
        <f>IF($F278="J-Mups",VLOOKUP($A278,西濃入庫用!A:H,6,0),"")</f>
        <v/>
      </c>
      <c r="Q278" s="33" t="str">
        <f t="shared" si="36"/>
        <v/>
      </c>
      <c r="R278" s="21" t="str">
        <f>IF($F278="J-Mups",VLOOKUP($A278,西濃入庫用!A:I,9,0),"")</f>
        <v/>
      </c>
    </row>
    <row r="279" spans="10:18">
      <c r="J279" s="44" t="str">
        <f t="shared" si="32"/>
        <v/>
      </c>
      <c r="K279" s="33" t="str">
        <f t="shared" si="33"/>
        <v/>
      </c>
      <c r="L279" s="33" t="str">
        <f t="shared" si="34"/>
        <v/>
      </c>
      <c r="M279" s="33" t="str">
        <f t="shared" si="37"/>
        <v/>
      </c>
      <c r="N279" s="33" t="str">
        <f>IF($F279="J-Mups",VLOOKUP($B279,アルファベット!B:C,2,0),"")</f>
        <v/>
      </c>
      <c r="O279" s="33" t="str">
        <f t="shared" si="35"/>
        <v/>
      </c>
      <c r="P279" s="33" t="str">
        <f>IF($F279="J-Mups",VLOOKUP($A279,西濃入庫用!A:H,6,0),"")</f>
        <v/>
      </c>
      <c r="Q279" s="33" t="str">
        <f t="shared" si="36"/>
        <v/>
      </c>
      <c r="R279" s="21" t="str">
        <f>IF($F279="J-Mups",VLOOKUP($A279,西濃入庫用!A:I,9,0),"")</f>
        <v/>
      </c>
    </row>
    <row r="280" spans="10:18">
      <c r="J280" s="44" t="str">
        <f t="shared" si="32"/>
        <v/>
      </c>
      <c r="K280" s="33" t="str">
        <f t="shared" si="33"/>
        <v/>
      </c>
      <c r="L280" s="33" t="str">
        <f t="shared" si="34"/>
        <v/>
      </c>
      <c r="M280" s="33" t="str">
        <f t="shared" si="37"/>
        <v/>
      </c>
      <c r="N280" s="33" t="str">
        <f>IF($F280="J-Mups",VLOOKUP($B280,アルファベット!B:C,2,0),"")</f>
        <v/>
      </c>
      <c r="O280" s="33" t="str">
        <f t="shared" si="35"/>
        <v/>
      </c>
      <c r="P280" s="33" t="str">
        <f>IF($F280="J-Mups",VLOOKUP($A280,西濃入庫用!A:H,6,0),"")</f>
        <v/>
      </c>
      <c r="Q280" s="33" t="str">
        <f t="shared" si="36"/>
        <v/>
      </c>
      <c r="R280" s="21" t="str">
        <f>IF($F280="J-Mups",VLOOKUP($A280,西濃入庫用!A:I,9,0),"")</f>
        <v/>
      </c>
    </row>
    <row r="281" spans="10:18">
      <c r="J281" s="44" t="str">
        <f t="shared" si="32"/>
        <v/>
      </c>
      <c r="K281" s="33" t="str">
        <f t="shared" si="33"/>
        <v/>
      </c>
      <c r="L281" s="33" t="str">
        <f t="shared" si="34"/>
        <v/>
      </c>
      <c r="M281" s="33" t="str">
        <f t="shared" si="37"/>
        <v/>
      </c>
      <c r="N281" s="33" t="str">
        <f>IF($F281="J-Mups",VLOOKUP($B281,アルファベット!B:C,2,0),"")</f>
        <v/>
      </c>
      <c r="O281" s="33" t="str">
        <f t="shared" si="35"/>
        <v/>
      </c>
      <c r="P281" s="33" t="str">
        <f>IF($F281="J-Mups",VLOOKUP($A281,西濃入庫用!A:H,6,0),"")</f>
        <v/>
      </c>
      <c r="Q281" s="33" t="str">
        <f t="shared" si="36"/>
        <v/>
      </c>
      <c r="R281" s="21" t="str">
        <f>IF($F281="J-Mups",VLOOKUP($A281,西濃入庫用!A:I,9,0),"")</f>
        <v/>
      </c>
    </row>
    <row r="282" spans="10:18">
      <c r="J282" s="44" t="str">
        <f t="shared" si="32"/>
        <v/>
      </c>
      <c r="K282" s="33" t="str">
        <f t="shared" si="33"/>
        <v/>
      </c>
      <c r="L282" s="33" t="str">
        <f t="shared" si="34"/>
        <v/>
      </c>
      <c r="M282" s="33" t="str">
        <f t="shared" si="37"/>
        <v/>
      </c>
      <c r="N282" s="33" t="str">
        <f>IF($F282="J-Mups",VLOOKUP($B282,アルファベット!B:C,2,0),"")</f>
        <v/>
      </c>
      <c r="O282" s="33" t="str">
        <f t="shared" si="35"/>
        <v/>
      </c>
      <c r="P282" s="33" t="str">
        <f>IF($F282="J-Mups",VLOOKUP($A282,西濃入庫用!A:H,6,0),"")</f>
        <v/>
      </c>
      <c r="Q282" s="33" t="str">
        <f t="shared" si="36"/>
        <v/>
      </c>
      <c r="R282" s="21" t="str">
        <f>IF($F282="J-Mups",VLOOKUP($A282,西濃入庫用!A:I,9,0),"")</f>
        <v/>
      </c>
    </row>
    <row r="283" spans="10:18">
      <c r="J283" s="44" t="str">
        <f t="shared" si="32"/>
        <v/>
      </c>
      <c r="K283" s="33" t="str">
        <f t="shared" si="33"/>
        <v/>
      </c>
      <c r="L283" s="33" t="str">
        <f t="shared" si="34"/>
        <v/>
      </c>
      <c r="M283" s="33" t="str">
        <f t="shared" si="37"/>
        <v/>
      </c>
      <c r="N283" s="33" t="str">
        <f>IF($F283="J-Mups",VLOOKUP($B283,アルファベット!B:C,2,0),"")</f>
        <v/>
      </c>
      <c r="O283" s="33" t="str">
        <f t="shared" si="35"/>
        <v/>
      </c>
      <c r="P283" s="33" t="str">
        <f>IF($F283="J-Mups",VLOOKUP($A283,西濃入庫用!A:H,6,0),"")</f>
        <v/>
      </c>
      <c r="Q283" s="33" t="str">
        <f t="shared" si="36"/>
        <v/>
      </c>
      <c r="R283" s="21" t="str">
        <f>IF($F283="J-Mups",VLOOKUP($A283,西濃入庫用!A:I,9,0),"")</f>
        <v/>
      </c>
    </row>
    <row r="284" spans="10:18">
      <c r="J284" s="44" t="str">
        <f t="shared" si="32"/>
        <v/>
      </c>
      <c r="K284" s="33" t="str">
        <f t="shared" si="33"/>
        <v/>
      </c>
      <c r="L284" s="33" t="str">
        <f t="shared" si="34"/>
        <v/>
      </c>
      <c r="M284" s="33" t="str">
        <f t="shared" si="37"/>
        <v/>
      </c>
      <c r="N284" s="33" t="str">
        <f>IF($F284="J-Mups",VLOOKUP($B284,アルファベット!B:C,2,0),"")</f>
        <v/>
      </c>
      <c r="O284" s="33" t="str">
        <f t="shared" si="35"/>
        <v/>
      </c>
      <c r="P284" s="33" t="str">
        <f>IF($F284="J-Mups",VLOOKUP($A284,西濃入庫用!A:H,6,0),"")</f>
        <v/>
      </c>
      <c r="Q284" s="33" t="str">
        <f t="shared" si="36"/>
        <v/>
      </c>
      <c r="R284" s="21" t="str">
        <f>IF($F284="J-Mups",VLOOKUP($A284,西濃入庫用!A:I,9,0),"")</f>
        <v/>
      </c>
    </row>
    <row r="285" spans="10:18">
      <c r="J285" s="44" t="str">
        <f t="shared" si="32"/>
        <v/>
      </c>
      <c r="K285" s="33" t="str">
        <f t="shared" si="33"/>
        <v/>
      </c>
      <c r="L285" s="33" t="str">
        <f t="shared" si="34"/>
        <v/>
      </c>
      <c r="M285" s="33" t="str">
        <f t="shared" si="37"/>
        <v/>
      </c>
      <c r="N285" s="33" t="str">
        <f>IF($F285="J-Mups",VLOOKUP($B285,アルファベット!B:C,2,0),"")</f>
        <v/>
      </c>
      <c r="O285" s="33" t="str">
        <f t="shared" si="35"/>
        <v/>
      </c>
      <c r="P285" s="33" t="str">
        <f>IF($F285="J-Mups",VLOOKUP($A285,西濃入庫用!A:H,6,0),"")</f>
        <v/>
      </c>
      <c r="Q285" s="33" t="str">
        <f t="shared" si="36"/>
        <v/>
      </c>
      <c r="R285" s="21" t="str">
        <f>IF($F285="J-Mups",VLOOKUP($A285,西濃入庫用!A:I,9,0),"")</f>
        <v/>
      </c>
    </row>
    <row r="286" spans="10:18">
      <c r="J286" s="44" t="str">
        <f t="shared" si="32"/>
        <v/>
      </c>
      <c r="K286" s="33" t="str">
        <f t="shared" si="33"/>
        <v/>
      </c>
      <c r="L286" s="33" t="str">
        <f t="shared" si="34"/>
        <v/>
      </c>
      <c r="M286" s="33" t="str">
        <f t="shared" si="37"/>
        <v/>
      </c>
      <c r="N286" s="33" t="str">
        <f>IF($F286="J-Mups",VLOOKUP($B286,アルファベット!B:C,2,0),"")</f>
        <v/>
      </c>
      <c r="O286" s="33" t="str">
        <f t="shared" si="35"/>
        <v/>
      </c>
      <c r="P286" s="33" t="str">
        <f>IF($F286="J-Mups",VLOOKUP($A286,西濃入庫用!A:H,6,0),"")</f>
        <v/>
      </c>
      <c r="Q286" s="33" t="str">
        <f t="shared" si="36"/>
        <v/>
      </c>
      <c r="R286" s="21" t="str">
        <f>IF($F286="J-Mups",VLOOKUP($A286,西濃入庫用!A:I,9,0),"")</f>
        <v/>
      </c>
    </row>
    <row r="287" spans="10:18">
      <c r="J287" s="44" t="str">
        <f t="shared" si="32"/>
        <v/>
      </c>
      <c r="K287" s="33" t="str">
        <f t="shared" si="33"/>
        <v/>
      </c>
      <c r="L287" s="33" t="str">
        <f t="shared" si="34"/>
        <v/>
      </c>
      <c r="M287" s="33" t="str">
        <f t="shared" si="37"/>
        <v/>
      </c>
      <c r="N287" s="33" t="str">
        <f>IF($F287="J-Mups",VLOOKUP($B287,アルファベット!B:C,2,0),"")</f>
        <v/>
      </c>
      <c r="O287" s="33" t="str">
        <f t="shared" si="35"/>
        <v/>
      </c>
      <c r="P287" s="33" t="str">
        <f>IF($F287="J-Mups",VLOOKUP($A287,西濃入庫用!A:H,6,0),"")</f>
        <v/>
      </c>
      <c r="Q287" s="33" t="str">
        <f t="shared" si="36"/>
        <v/>
      </c>
      <c r="R287" s="21" t="str">
        <f>IF($F287="J-Mups",VLOOKUP($A287,西濃入庫用!A:I,9,0),"")</f>
        <v/>
      </c>
    </row>
    <row r="288" spans="10:18">
      <c r="J288" s="44" t="str">
        <f t="shared" si="32"/>
        <v/>
      </c>
      <c r="K288" s="33" t="str">
        <f t="shared" si="33"/>
        <v/>
      </c>
      <c r="L288" s="33" t="str">
        <f t="shared" si="34"/>
        <v/>
      </c>
      <c r="M288" s="33" t="str">
        <f t="shared" si="37"/>
        <v/>
      </c>
      <c r="N288" s="33" t="str">
        <f>IF($F288="J-Mups",VLOOKUP($B288,アルファベット!B:C,2,0),"")</f>
        <v/>
      </c>
      <c r="O288" s="33" t="str">
        <f t="shared" si="35"/>
        <v/>
      </c>
      <c r="P288" s="33" t="str">
        <f>IF($F288="J-Mups",VLOOKUP($A288,西濃入庫用!A:H,6,0),"")</f>
        <v/>
      </c>
      <c r="Q288" s="33" t="str">
        <f t="shared" si="36"/>
        <v/>
      </c>
      <c r="R288" s="21" t="str">
        <f>IF($F288="J-Mups",VLOOKUP($A288,西濃入庫用!A:I,9,0),"")</f>
        <v/>
      </c>
    </row>
    <row r="289" spans="10:18">
      <c r="J289" s="44" t="str">
        <f t="shared" si="32"/>
        <v/>
      </c>
      <c r="K289" s="33" t="str">
        <f t="shared" si="33"/>
        <v/>
      </c>
      <c r="L289" s="33" t="str">
        <f t="shared" si="34"/>
        <v/>
      </c>
      <c r="M289" s="33" t="str">
        <f t="shared" si="37"/>
        <v/>
      </c>
      <c r="N289" s="33" t="str">
        <f>IF($F289="J-Mups",VLOOKUP($B289,アルファベット!B:C,2,0),"")</f>
        <v/>
      </c>
      <c r="O289" s="33" t="str">
        <f t="shared" si="35"/>
        <v/>
      </c>
      <c r="P289" s="33" t="str">
        <f>IF($F289="J-Mups",VLOOKUP($A289,西濃入庫用!A:H,6,0),"")</f>
        <v/>
      </c>
      <c r="Q289" s="33" t="str">
        <f t="shared" si="36"/>
        <v/>
      </c>
      <c r="R289" s="21" t="str">
        <f>IF($F289="J-Mups",VLOOKUP($A289,西濃入庫用!A:I,9,0),"")</f>
        <v/>
      </c>
    </row>
    <row r="290" spans="10:18">
      <c r="J290" s="44" t="str">
        <f t="shared" si="32"/>
        <v/>
      </c>
      <c r="K290" s="33" t="str">
        <f t="shared" si="33"/>
        <v/>
      </c>
      <c r="L290" s="33" t="str">
        <f t="shared" si="34"/>
        <v/>
      </c>
      <c r="M290" s="33" t="str">
        <f t="shared" si="37"/>
        <v/>
      </c>
      <c r="N290" s="33" t="str">
        <f>IF($F290="J-Mups",VLOOKUP($B290,アルファベット!B:C,2,0),"")</f>
        <v/>
      </c>
      <c r="O290" s="33" t="str">
        <f t="shared" si="35"/>
        <v/>
      </c>
      <c r="P290" s="33" t="str">
        <f>IF($F290="J-Mups",VLOOKUP($A290,西濃入庫用!A:H,6,0),"")</f>
        <v/>
      </c>
      <c r="Q290" s="33" t="str">
        <f t="shared" si="36"/>
        <v/>
      </c>
      <c r="R290" s="21" t="str">
        <f>IF($F290="J-Mups",VLOOKUP($A290,西濃入庫用!A:I,9,0),"")</f>
        <v/>
      </c>
    </row>
    <row r="291" spans="10:18">
      <c r="J291" s="44" t="str">
        <f t="shared" si="32"/>
        <v/>
      </c>
      <c r="K291" s="33" t="str">
        <f t="shared" si="33"/>
        <v/>
      </c>
      <c r="L291" s="33" t="str">
        <f t="shared" si="34"/>
        <v/>
      </c>
      <c r="M291" s="33" t="str">
        <f t="shared" si="37"/>
        <v/>
      </c>
      <c r="N291" s="33" t="str">
        <f>IF($F291="J-Mups",VLOOKUP($B291,アルファベット!B:C,2,0),"")</f>
        <v/>
      </c>
      <c r="O291" s="33" t="str">
        <f t="shared" si="35"/>
        <v/>
      </c>
      <c r="P291" s="33" t="str">
        <f>IF($F291="J-Mups",VLOOKUP($A291,西濃入庫用!A:H,6,0),"")</f>
        <v/>
      </c>
      <c r="Q291" s="33" t="str">
        <f t="shared" si="36"/>
        <v/>
      </c>
      <c r="R291" s="21" t="str">
        <f>IF($F291="J-Mups",VLOOKUP($A291,西濃入庫用!A:I,9,0),"")</f>
        <v/>
      </c>
    </row>
    <row r="292" spans="10:18">
      <c r="J292" s="44" t="str">
        <f t="shared" si="32"/>
        <v/>
      </c>
      <c r="K292" s="33" t="str">
        <f t="shared" si="33"/>
        <v/>
      </c>
      <c r="L292" s="33" t="str">
        <f t="shared" si="34"/>
        <v/>
      </c>
      <c r="M292" s="33" t="str">
        <f t="shared" si="37"/>
        <v/>
      </c>
      <c r="N292" s="33" t="str">
        <f>IF($F292="J-Mups",VLOOKUP($B292,アルファベット!B:C,2,0),"")</f>
        <v/>
      </c>
      <c r="O292" s="33" t="str">
        <f t="shared" si="35"/>
        <v/>
      </c>
      <c r="P292" s="33" t="str">
        <f>IF($F292="J-Mups",VLOOKUP($A292,西濃入庫用!A:H,6,0),"")</f>
        <v/>
      </c>
      <c r="Q292" s="33" t="str">
        <f t="shared" si="36"/>
        <v/>
      </c>
      <c r="R292" s="21" t="str">
        <f>IF($F292="J-Mups",VLOOKUP($A292,西濃入庫用!A:I,9,0),"")</f>
        <v/>
      </c>
    </row>
    <row r="293" spans="10:18">
      <c r="J293" s="44" t="str">
        <f t="shared" si="32"/>
        <v/>
      </c>
      <c r="K293" s="33" t="str">
        <f t="shared" si="33"/>
        <v/>
      </c>
      <c r="L293" s="33" t="str">
        <f t="shared" si="34"/>
        <v/>
      </c>
      <c r="M293" s="33" t="str">
        <f t="shared" si="37"/>
        <v/>
      </c>
      <c r="N293" s="33" t="str">
        <f>IF($F293="J-Mups",VLOOKUP($B293,アルファベット!B:C,2,0),"")</f>
        <v/>
      </c>
      <c r="O293" s="33" t="str">
        <f t="shared" si="35"/>
        <v/>
      </c>
      <c r="P293" s="33" t="str">
        <f>IF($F293="J-Mups",VLOOKUP($A293,西濃入庫用!A:H,6,0),"")</f>
        <v/>
      </c>
      <c r="Q293" s="33" t="str">
        <f t="shared" si="36"/>
        <v/>
      </c>
      <c r="R293" s="21" t="str">
        <f>IF($F293="J-Mups",VLOOKUP($A293,西濃入庫用!A:I,9,0),"")</f>
        <v/>
      </c>
    </row>
    <row r="294" spans="10:18">
      <c r="J294" s="44" t="str">
        <f t="shared" si="32"/>
        <v/>
      </c>
      <c r="K294" s="33" t="str">
        <f t="shared" si="33"/>
        <v/>
      </c>
      <c r="L294" s="33" t="str">
        <f t="shared" si="34"/>
        <v/>
      </c>
      <c r="M294" s="33" t="str">
        <f t="shared" si="37"/>
        <v/>
      </c>
      <c r="N294" s="33" t="str">
        <f>IF($F294="J-Mups",VLOOKUP($B294,アルファベット!B:C,2,0),"")</f>
        <v/>
      </c>
      <c r="O294" s="33" t="str">
        <f t="shared" si="35"/>
        <v/>
      </c>
      <c r="P294" s="33" t="str">
        <f>IF($F294="J-Mups",VLOOKUP($A294,西濃入庫用!A:H,6,0),"")</f>
        <v/>
      </c>
      <c r="Q294" s="33" t="str">
        <f t="shared" si="36"/>
        <v/>
      </c>
      <c r="R294" s="21" t="str">
        <f>IF($F294="J-Mups",VLOOKUP($A294,西濃入庫用!A:I,9,0),"")</f>
        <v/>
      </c>
    </row>
    <row r="295" spans="10:18">
      <c r="J295" s="44" t="str">
        <f t="shared" si="32"/>
        <v/>
      </c>
      <c r="K295" s="33" t="str">
        <f t="shared" si="33"/>
        <v/>
      </c>
      <c r="L295" s="33" t="str">
        <f t="shared" si="34"/>
        <v/>
      </c>
      <c r="M295" s="33" t="str">
        <f t="shared" si="37"/>
        <v/>
      </c>
      <c r="N295" s="33" t="str">
        <f>IF($F295="J-Mups",VLOOKUP($B295,アルファベット!B:C,2,0),"")</f>
        <v/>
      </c>
      <c r="O295" s="33" t="str">
        <f t="shared" si="35"/>
        <v/>
      </c>
      <c r="P295" s="33" t="str">
        <f>IF($F295="J-Mups",VLOOKUP($A295,西濃入庫用!A:H,6,0),"")</f>
        <v/>
      </c>
      <c r="Q295" s="33" t="str">
        <f t="shared" si="36"/>
        <v/>
      </c>
      <c r="R295" s="21" t="str">
        <f>IF($F295="J-Mups",VLOOKUP($A295,西濃入庫用!A:I,9,0),"")</f>
        <v/>
      </c>
    </row>
    <row r="296" spans="10:18">
      <c r="J296" s="44" t="str">
        <f t="shared" si="32"/>
        <v/>
      </c>
      <c r="K296" s="33" t="str">
        <f t="shared" si="33"/>
        <v/>
      </c>
      <c r="L296" s="33" t="str">
        <f t="shared" si="34"/>
        <v/>
      </c>
      <c r="M296" s="33" t="str">
        <f t="shared" si="37"/>
        <v/>
      </c>
      <c r="N296" s="33" t="str">
        <f>IF($F296="J-Mups",VLOOKUP($B296,アルファベット!B:C,2,0),"")</f>
        <v/>
      </c>
      <c r="O296" s="33" t="str">
        <f t="shared" si="35"/>
        <v/>
      </c>
      <c r="P296" s="33" t="str">
        <f>IF($F296="J-Mups",VLOOKUP($A296,西濃入庫用!A:H,6,0),"")</f>
        <v/>
      </c>
      <c r="Q296" s="33" t="str">
        <f t="shared" si="36"/>
        <v/>
      </c>
      <c r="R296" s="21" t="str">
        <f>IF($F296="J-Mups",VLOOKUP($A296,西濃入庫用!A:I,9,0),"")</f>
        <v/>
      </c>
    </row>
    <row r="297" spans="10:18">
      <c r="J297" s="44" t="str">
        <f t="shared" si="32"/>
        <v/>
      </c>
      <c r="K297" s="33" t="str">
        <f t="shared" si="33"/>
        <v/>
      </c>
      <c r="L297" s="33" t="str">
        <f t="shared" si="34"/>
        <v/>
      </c>
      <c r="M297" s="33" t="str">
        <f t="shared" si="37"/>
        <v/>
      </c>
      <c r="N297" s="33" t="str">
        <f>IF($F297="J-Mups",VLOOKUP($B297,アルファベット!B:C,2,0),"")</f>
        <v/>
      </c>
      <c r="O297" s="33" t="str">
        <f t="shared" si="35"/>
        <v/>
      </c>
      <c r="P297" s="33" t="str">
        <f>IF($F297="J-Mups",VLOOKUP($A297,西濃入庫用!A:H,6,0),"")</f>
        <v/>
      </c>
      <c r="Q297" s="33" t="str">
        <f t="shared" si="36"/>
        <v/>
      </c>
      <c r="R297" s="21" t="str">
        <f>IF($F297="J-Mups",VLOOKUP($A297,西濃入庫用!A:I,9,0),"")</f>
        <v/>
      </c>
    </row>
    <row r="298" spans="10:18">
      <c r="J298" s="44" t="str">
        <f t="shared" si="32"/>
        <v/>
      </c>
      <c r="K298" s="33" t="str">
        <f t="shared" si="33"/>
        <v/>
      </c>
      <c r="L298" s="33" t="str">
        <f t="shared" si="34"/>
        <v/>
      </c>
      <c r="M298" s="33" t="str">
        <f t="shared" si="37"/>
        <v/>
      </c>
      <c r="N298" s="33" t="str">
        <f>IF($F298="J-Mups",VLOOKUP($B298,アルファベット!B:C,2,0),"")</f>
        <v/>
      </c>
      <c r="O298" s="33" t="str">
        <f t="shared" si="35"/>
        <v/>
      </c>
      <c r="P298" s="33" t="str">
        <f>IF($F298="J-Mups",VLOOKUP($A298,西濃入庫用!A:H,6,0),"")</f>
        <v/>
      </c>
      <c r="Q298" s="33" t="str">
        <f t="shared" si="36"/>
        <v/>
      </c>
      <c r="R298" s="21" t="str">
        <f>IF($F298="J-Mups",VLOOKUP($A298,西濃入庫用!A:I,9,0),"")</f>
        <v/>
      </c>
    </row>
    <row r="299" spans="10:18">
      <c r="J299" s="44" t="str">
        <f t="shared" si="32"/>
        <v/>
      </c>
      <c r="K299" s="33" t="str">
        <f t="shared" si="33"/>
        <v/>
      </c>
      <c r="L299" s="33" t="str">
        <f t="shared" si="34"/>
        <v/>
      </c>
      <c r="M299" s="33" t="str">
        <f t="shared" si="37"/>
        <v/>
      </c>
      <c r="N299" s="33" t="str">
        <f>IF($F299="J-Mups",VLOOKUP($B299,アルファベット!B:C,2,0),"")</f>
        <v/>
      </c>
      <c r="O299" s="33" t="str">
        <f t="shared" si="35"/>
        <v/>
      </c>
      <c r="P299" s="33" t="str">
        <f>IF($F299="J-Mups",VLOOKUP($A299,西濃入庫用!A:H,6,0),"")</f>
        <v/>
      </c>
      <c r="Q299" s="33" t="str">
        <f t="shared" si="36"/>
        <v/>
      </c>
      <c r="R299" s="21" t="str">
        <f>IF($F299="J-Mups",VLOOKUP($A299,西濃入庫用!A:I,9,0),"")</f>
        <v/>
      </c>
    </row>
    <row r="300" spans="10:18">
      <c r="J300" s="44" t="str">
        <f t="shared" si="32"/>
        <v/>
      </c>
      <c r="K300" s="33" t="str">
        <f t="shared" si="33"/>
        <v/>
      </c>
      <c r="L300" s="33" t="str">
        <f t="shared" si="34"/>
        <v/>
      </c>
      <c r="M300" s="33" t="str">
        <f t="shared" si="37"/>
        <v/>
      </c>
      <c r="N300" s="33" t="str">
        <f>IF($F300="J-Mups",VLOOKUP($B300,アルファベット!B:C,2,0),"")</f>
        <v/>
      </c>
      <c r="O300" s="33" t="str">
        <f t="shared" si="35"/>
        <v/>
      </c>
      <c r="P300" s="33" t="str">
        <f>IF($F300="J-Mups",VLOOKUP($A300,西濃入庫用!A:H,6,0),"")</f>
        <v/>
      </c>
      <c r="Q300" s="33" t="str">
        <f t="shared" si="36"/>
        <v/>
      </c>
      <c r="R300" s="21" t="str">
        <f>IF($F300="J-Mups",VLOOKUP($A300,西濃入庫用!A:I,9,0),"")</f>
        <v/>
      </c>
    </row>
    <row r="301" spans="10:18">
      <c r="J301" s="44" t="str">
        <f t="shared" si="32"/>
        <v/>
      </c>
      <c r="K301" s="33" t="str">
        <f t="shared" si="33"/>
        <v/>
      </c>
      <c r="L301" s="33" t="str">
        <f t="shared" si="34"/>
        <v/>
      </c>
      <c r="M301" s="33" t="str">
        <f t="shared" si="37"/>
        <v/>
      </c>
      <c r="N301" s="33" t="str">
        <f>IF($F301="J-Mups",VLOOKUP($B301,アルファベット!B:C,2,0),"")</f>
        <v/>
      </c>
      <c r="O301" s="33" t="str">
        <f t="shared" si="35"/>
        <v/>
      </c>
      <c r="P301" s="33" t="str">
        <f>IF($F301="J-Mups",VLOOKUP($A301,西濃入庫用!A:H,6,0),"")</f>
        <v/>
      </c>
      <c r="Q301" s="33" t="str">
        <f t="shared" si="36"/>
        <v/>
      </c>
      <c r="R301" s="21" t="str">
        <f>IF($F301="J-Mups",VLOOKUP($A301,西濃入庫用!A:I,9,0),"")</f>
        <v/>
      </c>
    </row>
    <row r="302" spans="10:18">
      <c r="J302" s="44" t="str">
        <f t="shared" si="32"/>
        <v/>
      </c>
      <c r="K302" s="33" t="str">
        <f t="shared" si="33"/>
        <v/>
      </c>
      <c r="L302" s="33" t="str">
        <f t="shared" si="34"/>
        <v/>
      </c>
      <c r="M302" s="33" t="str">
        <f t="shared" si="37"/>
        <v/>
      </c>
      <c r="N302" s="33" t="str">
        <f>IF($F302="J-Mups",VLOOKUP($B302,アルファベット!B:C,2,0),"")</f>
        <v/>
      </c>
      <c r="O302" s="33" t="str">
        <f t="shared" si="35"/>
        <v/>
      </c>
      <c r="P302" s="33" t="str">
        <f>IF($F302="J-Mups",VLOOKUP($A302,西濃入庫用!A:H,6,0),"")</f>
        <v/>
      </c>
      <c r="Q302" s="33" t="str">
        <f t="shared" si="36"/>
        <v/>
      </c>
      <c r="R302" s="21" t="str">
        <f>IF($F302="J-Mups",VLOOKUP($A302,西濃入庫用!A:I,9,0),"")</f>
        <v/>
      </c>
    </row>
    <row r="303" spans="10:18">
      <c r="J303" s="44" t="str">
        <f t="shared" si="32"/>
        <v/>
      </c>
      <c r="K303" s="33" t="str">
        <f t="shared" si="33"/>
        <v/>
      </c>
      <c r="L303" s="33" t="str">
        <f t="shared" si="34"/>
        <v/>
      </c>
      <c r="M303" s="33" t="str">
        <f t="shared" si="37"/>
        <v/>
      </c>
      <c r="N303" s="33" t="str">
        <f>IF($F303="J-Mups",VLOOKUP($B303,アルファベット!B:C,2,0),"")</f>
        <v/>
      </c>
      <c r="O303" s="33" t="str">
        <f t="shared" si="35"/>
        <v/>
      </c>
      <c r="P303" s="33" t="str">
        <f>IF($F303="J-Mups",VLOOKUP($A303,西濃入庫用!A:H,6,0),"")</f>
        <v/>
      </c>
      <c r="Q303" s="33" t="str">
        <f t="shared" si="36"/>
        <v/>
      </c>
      <c r="R303" s="21" t="str">
        <f>IF($F303="J-Mups",VLOOKUP($A303,西濃入庫用!A:I,9,0),"")</f>
        <v/>
      </c>
    </row>
    <row r="304" spans="10:18">
      <c r="J304" s="44" t="str">
        <f t="shared" si="32"/>
        <v/>
      </c>
      <c r="K304" s="33" t="str">
        <f t="shared" si="33"/>
        <v/>
      </c>
      <c r="L304" s="33" t="str">
        <f t="shared" si="34"/>
        <v/>
      </c>
      <c r="M304" s="33" t="str">
        <f t="shared" si="37"/>
        <v/>
      </c>
      <c r="N304" s="33" t="str">
        <f>IF($F304="J-Mups",VLOOKUP($B304,アルファベット!B:C,2,0),"")</f>
        <v/>
      </c>
      <c r="O304" s="33" t="str">
        <f t="shared" si="35"/>
        <v/>
      </c>
      <c r="P304" s="33" t="str">
        <f>IF($F304="J-Mups",VLOOKUP($A304,西濃入庫用!A:H,6,0),"")</f>
        <v/>
      </c>
      <c r="Q304" s="33" t="str">
        <f t="shared" si="36"/>
        <v/>
      </c>
      <c r="R304" s="21" t="str">
        <f>IF($F304="J-Mups",VLOOKUP($A304,西濃入庫用!A:I,9,0),"")</f>
        <v/>
      </c>
    </row>
    <row r="305" spans="10:18">
      <c r="J305" s="44" t="str">
        <f t="shared" si="32"/>
        <v/>
      </c>
      <c r="K305" s="33" t="str">
        <f t="shared" si="33"/>
        <v/>
      </c>
      <c r="L305" s="33" t="str">
        <f t="shared" si="34"/>
        <v/>
      </c>
      <c r="M305" s="33" t="str">
        <f t="shared" si="37"/>
        <v/>
      </c>
      <c r="N305" s="33" t="str">
        <f>IF($F305="J-Mups",VLOOKUP($B305,アルファベット!B:C,2,0),"")</f>
        <v/>
      </c>
      <c r="O305" s="33" t="str">
        <f t="shared" si="35"/>
        <v/>
      </c>
      <c r="P305" s="33" t="str">
        <f>IF($F305="J-Mups",VLOOKUP($A305,西濃入庫用!A:H,6,0),"")</f>
        <v/>
      </c>
      <c r="Q305" s="33" t="str">
        <f t="shared" si="36"/>
        <v/>
      </c>
      <c r="R305" s="21" t="str">
        <f>IF($F305="J-Mups",VLOOKUP($A305,西濃入庫用!A:I,9,0),"")</f>
        <v/>
      </c>
    </row>
    <row r="306" spans="10:18">
      <c r="J306" s="44" t="str">
        <f t="shared" si="32"/>
        <v/>
      </c>
      <c r="K306" s="33" t="str">
        <f t="shared" si="33"/>
        <v/>
      </c>
      <c r="L306" s="33" t="str">
        <f t="shared" si="34"/>
        <v/>
      </c>
      <c r="M306" s="33" t="str">
        <f t="shared" si="37"/>
        <v/>
      </c>
      <c r="N306" s="33" t="str">
        <f>IF($F306="J-Mups",VLOOKUP($B306,アルファベット!B:C,2,0),"")</f>
        <v/>
      </c>
      <c r="O306" s="33" t="str">
        <f t="shared" si="35"/>
        <v/>
      </c>
      <c r="P306" s="33" t="str">
        <f>IF($F306="J-Mups",VLOOKUP($A306,西濃入庫用!A:H,6,0),"")</f>
        <v/>
      </c>
      <c r="Q306" s="33" t="str">
        <f t="shared" si="36"/>
        <v/>
      </c>
      <c r="R306" s="21" t="str">
        <f>IF($F306="J-Mups",VLOOKUP($A306,西濃入庫用!A:I,9,0),"")</f>
        <v/>
      </c>
    </row>
    <row r="307" spans="10:18">
      <c r="J307" s="44" t="str">
        <f t="shared" si="32"/>
        <v/>
      </c>
      <c r="K307" s="33" t="str">
        <f t="shared" si="33"/>
        <v/>
      </c>
      <c r="L307" s="33" t="str">
        <f t="shared" si="34"/>
        <v/>
      </c>
      <c r="M307" s="33" t="str">
        <f t="shared" si="37"/>
        <v/>
      </c>
      <c r="N307" s="33" t="str">
        <f>IF($F307="J-Mups",VLOOKUP($B307,アルファベット!B:C,2,0),"")</f>
        <v/>
      </c>
      <c r="O307" s="33" t="str">
        <f t="shared" si="35"/>
        <v/>
      </c>
      <c r="P307" s="33" t="str">
        <f>IF($F307="J-Mups",VLOOKUP($A307,西濃入庫用!A:H,6,0),"")</f>
        <v/>
      </c>
      <c r="Q307" s="33" t="str">
        <f t="shared" si="36"/>
        <v/>
      </c>
      <c r="R307" s="21" t="str">
        <f>IF($F307="J-Mups",VLOOKUP($A307,西濃入庫用!A:I,9,0),"")</f>
        <v/>
      </c>
    </row>
    <row r="308" spans="10:18">
      <c r="J308" s="44" t="str">
        <f t="shared" si="32"/>
        <v/>
      </c>
      <c r="K308" s="33" t="str">
        <f t="shared" si="33"/>
        <v/>
      </c>
      <c r="L308" s="33" t="str">
        <f t="shared" si="34"/>
        <v/>
      </c>
      <c r="M308" s="33" t="str">
        <f t="shared" si="37"/>
        <v/>
      </c>
      <c r="N308" s="33" t="str">
        <f>IF($F308="J-Mups",VLOOKUP($B308,アルファベット!B:C,2,0),"")</f>
        <v/>
      </c>
      <c r="O308" s="33" t="str">
        <f t="shared" si="35"/>
        <v/>
      </c>
      <c r="P308" s="33" t="str">
        <f>IF($F308="J-Mups",VLOOKUP($A308,西濃入庫用!A:H,6,0),"")</f>
        <v/>
      </c>
      <c r="Q308" s="33" t="str">
        <f t="shared" si="36"/>
        <v/>
      </c>
      <c r="R308" s="21" t="str">
        <f>IF($F308="J-Mups",VLOOKUP($A308,西濃入庫用!A:I,9,0),"")</f>
        <v/>
      </c>
    </row>
    <row r="309" spans="10:18">
      <c r="J309" s="44" t="str">
        <f t="shared" si="32"/>
        <v/>
      </c>
      <c r="K309" s="33" t="str">
        <f t="shared" si="33"/>
        <v/>
      </c>
      <c r="L309" s="33" t="str">
        <f t="shared" si="34"/>
        <v/>
      </c>
      <c r="M309" s="33" t="str">
        <f t="shared" si="37"/>
        <v/>
      </c>
      <c r="N309" s="33" t="str">
        <f>IF($F309="J-Mups",VLOOKUP($B309,アルファベット!B:C,2,0),"")</f>
        <v/>
      </c>
      <c r="O309" s="33" t="str">
        <f t="shared" si="35"/>
        <v/>
      </c>
      <c r="P309" s="33" t="str">
        <f>IF($F309="J-Mups",VLOOKUP($A309,西濃入庫用!A:H,6,0),"")</f>
        <v/>
      </c>
      <c r="Q309" s="33" t="str">
        <f t="shared" si="36"/>
        <v/>
      </c>
      <c r="R309" s="21" t="str">
        <f>IF($F309="J-Mups",VLOOKUP($A309,西濃入庫用!A:I,9,0),"")</f>
        <v/>
      </c>
    </row>
    <row r="310" spans="10:18">
      <c r="J310" s="44" t="str">
        <f t="shared" si="32"/>
        <v/>
      </c>
      <c r="K310" s="33" t="str">
        <f t="shared" si="33"/>
        <v/>
      </c>
      <c r="L310" s="33" t="str">
        <f t="shared" si="34"/>
        <v/>
      </c>
      <c r="M310" s="33" t="str">
        <f t="shared" si="37"/>
        <v/>
      </c>
      <c r="N310" s="33" t="str">
        <f>IF($F310="J-Mups",VLOOKUP($B310,アルファベット!B:C,2,0),"")</f>
        <v/>
      </c>
      <c r="O310" s="33" t="str">
        <f t="shared" si="35"/>
        <v/>
      </c>
      <c r="P310" s="33" t="str">
        <f>IF($F310="J-Mups",VLOOKUP($A310,西濃入庫用!A:H,6,0),"")</f>
        <v/>
      </c>
      <c r="Q310" s="33" t="str">
        <f t="shared" si="36"/>
        <v/>
      </c>
      <c r="R310" s="21" t="str">
        <f>IF($F310="J-Mups",VLOOKUP($A310,西濃入庫用!A:I,9,0),"")</f>
        <v/>
      </c>
    </row>
    <row r="311" spans="10:18">
      <c r="J311" s="44" t="str">
        <f t="shared" si="32"/>
        <v/>
      </c>
      <c r="K311" s="33" t="str">
        <f t="shared" si="33"/>
        <v/>
      </c>
      <c r="L311" s="33" t="str">
        <f t="shared" si="34"/>
        <v/>
      </c>
      <c r="M311" s="33" t="str">
        <f t="shared" si="37"/>
        <v/>
      </c>
      <c r="N311" s="33" t="str">
        <f>IF($F311="J-Mups",VLOOKUP($B311,アルファベット!B:C,2,0),"")</f>
        <v/>
      </c>
      <c r="O311" s="33" t="str">
        <f t="shared" si="35"/>
        <v/>
      </c>
      <c r="P311" s="33" t="str">
        <f>IF($F311="J-Mups",VLOOKUP($A311,西濃入庫用!A:H,6,0),"")</f>
        <v/>
      </c>
      <c r="Q311" s="33" t="str">
        <f t="shared" si="36"/>
        <v/>
      </c>
      <c r="R311" s="21" t="str">
        <f>IF($F311="J-Mups",VLOOKUP($A311,西濃入庫用!A:I,9,0),"")</f>
        <v/>
      </c>
    </row>
    <row r="312" spans="10:18">
      <c r="J312" s="44" t="str">
        <f t="shared" si="32"/>
        <v/>
      </c>
      <c r="K312" s="33" t="str">
        <f t="shared" si="33"/>
        <v/>
      </c>
      <c r="L312" s="33" t="str">
        <f t="shared" si="34"/>
        <v/>
      </c>
      <c r="M312" s="33" t="str">
        <f t="shared" si="37"/>
        <v/>
      </c>
      <c r="N312" s="33" t="str">
        <f>IF($F312="J-Mups",VLOOKUP($B312,アルファベット!B:C,2,0),"")</f>
        <v/>
      </c>
      <c r="O312" s="33" t="str">
        <f t="shared" si="35"/>
        <v/>
      </c>
      <c r="P312" s="33" t="str">
        <f>IF($F312="J-Mups",VLOOKUP($A312,西濃入庫用!A:H,6,0),"")</f>
        <v/>
      </c>
      <c r="Q312" s="33" t="str">
        <f t="shared" si="36"/>
        <v/>
      </c>
      <c r="R312" s="21" t="str">
        <f>IF($F312="J-Mups",VLOOKUP($A312,西濃入庫用!A:I,9,0),"")</f>
        <v/>
      </c>
    </row>
    <row r="313" spans="10:18">
      <c r="J313" s="44" t="str">
        <f t="shared" si="32"/>
        <v/>
      </c>
      <c r="K313" s="33" t="str">
        <f t="shared" si="33"/>
        <v/>
      </c>
      <c r="L313" s="33" t="str">
        <f t="shared" si="34"/>
        <v/>
      </c>
      <c r="M313" s="33" t="str">
        <f t="shared" si="37"/>
        <v/>
      </c>
      <c r="N313" s="33" t="str">
        <f>IF($F313="J-Mups",VLOOKUP($B313,アルファベット!B:C,2,0),"")</f>
        <v/>
      </c>
      <c r="O313" s="33" t="str">
        <f t="shared" si="35"/>
        <v/>
      </c>
      <c r="P313" s="33" t="str">
        <f>IF($F313="J-Mups",VLOOKUP($A313,西濃入庫用!A:H,6,0),"")</f>
        <v/>
      </c>
      <c r="Q313" s="33" t="str">
        <f t="shared" si="36"/>
        <v/>
      </c>
      <c r="R313" s="21" t="str">
        <f>IF($F313="J-Mups",VLOOKUP($A313,西濃入庫用!A:I,9,0),"")</f>
        <v/>
      </c>
    </row>
    <row r="314" spans="10:18">
      <c r="J314" s="44" t="str">
        <f t="shared" si="32"/>
        <v/>
      </c>
      <c r="K314" s="33" t="str">
        <f t="shared" si="33"/>
        <v/>
      </c>
      <c r="L314" s="33" t="str">
        <f t="shared" si="34"/>
        <v/>
      </c>
      <c r="M314" s="33" t="str">
        <f t="shared" si="37"/>
        <v/>
      </c>
      <c r="N314" s="33" t="str">
        <f>IF($F314="J-Mups",VLOOKUP($B314,アルファベット!B:C,2,0),"")</f>
        <v/>
      </c>
      <c r="O314" s="33" t="str">
        <f t="shared" si="35"/>
        <v/>
      </c>
      <c r="P314" s="33" t="str">
        <f>IF($F314="J-Mups",VLOOKUP($A314,西濃入庫用!A:H,6,0),"")</f>
        <v/>
      </c>
      <c r="Q314" s="33" t="str">
        <f t="shared" si="36"/>
        <v/>
      </c>
      <c r="R314" s="21" t="str">
        <f>IF($F314="J-Mups",VLOOKUP($A314,西濃入庫用!A:I,9,0),"")</f>
        <v/>
      </c>
    </row>
    <row r="315" spans="10:18">
      <c r="J315" s="44" t="str">
        <f t="shared" si="32"/>
        <v/>
      </c>
      <c r="K315" s="33" t="str">
        <f t="shared" si="33"/>
        <v/>
      </c>
      <c r="L315" s="33" t="str">
        <f t="shared" si="34"/>
        <v/>
      </c>
      <c r="M315" s="33" t="str">
        <f t="shared" si="37"/>
        <v/>
      </c>
      <c r="N315" s="33" t="str">
        <f>IF($F315="J-Mups",VLOOKUP($B315,アルファベット!B:C,2,0),"")</f>
        <v/>
      </c>
      <c r="O315" s="33" t="str">
        <f t="shared" si="35"/>
        <v/>
      </c>
      <c r="P315" s="33" t="str">
        <f>IF($F315="J-Mups",VLOOKUP($A315,西濃入庫用!A:H,6,0),"")</f>
        <v/>
      </c>
      <c r="Q315" s="33" t="str">
        <f t="shared" si="36"/>
        <v/>
      </c>
      <c r="R315" s="21" t="str">
        <f>IF($F315="J-Mups",VLOOKUP($A315,西濃入庫用!A:I,9,0),"")</f>
        <v/>
      </c>
    </row>
    <row r="316" spans="10:18">
      <c r="J316" s="44" t="str">
        <f t="shared" si="32"/>
        <v/>
      </c>
      <c r="K316" s="33" t="str">
        <f t="shared" si="33"/>
        <v/>
      </c>
      <c r="L316" s="33" t="str">
        <f t="shared" si="34"/>
        <v/>
      </c>
      <c r="M316" s="33" t="str">
        <f t="shared" si="37"/>
        <v/>
      </c>
      <c r="N316" s="33" t="str">
        <f>IF($F316="J-Mups",VLOOKUP($B316,アルファベット!B:C,2,0),"")</f>
        <v/>
      </c>
      <c r="O316" s="33" t="str">
        <f t="shared" si="35"/>
        <v/>
      </c>
      <c r="P316" s="33" t="str">
        <f>IF($F316="J-Mups",VLOOKUP($A316,西濃入庫用!A:H,6,0),"")</f>
        <v/>
      </c>
      <c r="Q316" s="33" t="str">
        <f t="shared" si="36"/>
        <v/>
      </c>
      <c r="R316" s="21" t="str">
        <f>IF($F316="J-Mups",VLOOKUP($A316,西濃入庫用!A:I,9,0),"")</f>
        <v/>
      </c>
    </row>
    <row r="317" spans="10:18">
      <c r="J317" s="44" t="str">
        <f t="shared" si="32"/>
        <v/>
      </c>
      <c r="K317" s="33" t="str">
        <f t="shared" si="33"/>
        <v/>
      </c>
      <c r="L317" s="33" t="str">
        <f t="shared" si="34"/>
        <v/>
      </c>
      <c r="M317" s="33" t="str">
        <f t="shared" si="37"/>
        <v/>
      </c>
      <c r="N317" s="33" t="str">
        <f>IF($F317="J-Mups",VLOOKUP($B317,アルファベット!B:C,2,0),"")</f>
        <v/>
      </c>
      <c r="O317" s="33" t="str">
        <f t="shared" si="35"/>
        <v/>
      </c>
      <c r="P317" s="33" t="str">
        <f>IF($F317="J-Mups",VLOOKUP($A317,西濃入庫用!A:H,6,0),"")</f>
        <v/>
      </c>
      <c r="Q317" s="33" t="str">
        <f t="shared" si="36"/>
        <v/>
      </c>
      <c r="R317" s="21" t="str">
        <f>IF($F317="J-Mups",VLOOKUP($A317,西濃入庫用!A:I,9,0),"")</f>
        <v/>
      </c>
    </row>
    <row r="318" spans="10:18">
      <c r="J318" s="44" t="str">
        <f t="shared" si="32"/>
        <v/>
      </c>
      <c r="K318" s="33" t="str">
        <f t="shared" si="33"/>
        <v/>
      </c>
      <c r="L318" s="33" t="str">
        <f t="shared" si="34"/>
        <v/>
      </c>
      <c r="M318" s="33" t="str">
        <f t="shared" si="37"/>
        <v/>
      </c>
      <c r="N318" s="33" t="str">
        <f>IF($F318="J-Mups",VLOOKUP($B318,アルファベット!B:C,2,0),"")</f>
        <v/>
      </c>
      <c r="O318" s="33" t="str">
        <f t="shared" si="35"/>
        <v/>
      </c>
      <c r="P318" s="33" t="str">
        <f>IF($F318="J-Mups",VLOOKUP($A318,西濃入庫用!A:H,6,0),"")</f>
        <v/>
      </c>
      <c r="Q318" s="33" t="str">
        <f t="shared" si="36"/>
        <v/>
      </c>
      <c r="R318" s="21" t="str">
        <f>IF($F318="J-Mups",VLOOKUP($A318,西濃入庫用!A:I,9,0),"")</f>
        <v/>
      </c>
    </row>
    <row r="319" spans="10:18">
      <c r="J319" s="44" t="str">
        <f t="shared" si="32"/>
        <v/>
      </c>
      <c r="K319" s="33" t="str">
        <f t="shared" si="33"/>
        <v/>
      </c>
      <c r="L319" s="33" t="str">
        <f t="shared" si="34"/>
        <v/>
      </c>
      <c r="M319" s="33" t="str">
        <f t="shared" si="37"/>
        <v/>
      </c>
      <c r="N319" s="33" t="str">
        <f>IF($F319="J-Mups",VLOOKUP($B319,アルファベット!B:C,2,0),"")</f>
        <v/>
      </c>
      <c r="O319" s="33" t="str">
        <f t="shared" si="35"/>
        <v/>
      </c>
      <c r="P319" s="33" t="str">
        <f>IF($F319="J-Mups",VLOOKUP($A319,西濃入庫用!A:H,6,0),"")</f>
        <v/>
      </c>
      <c r="Q319" s="33" t="str">
        <f t="shared" si="36"/>
        <v/>
      </c>
      <c r="R319" s="21" t="str">
        <f>IF($F319="J-Mups",VLOOKUP($A319,西濃入庫用!A:I,9,0),"")</f>
        <v/>
      </c>
    </row>
    <row r="320" spans="10:18">
      <c r="J320" s="44" t="str">
        <f t="shared" si="32"/>
        <v/>
      </c>
      <c r="K320" s="33" t="str">
        <f t="shared" si="33"/>
        <v/>
      </c>
      <c r="L320" s="33" t="str">
        <f t="shared" si="34"/>
        <v/>
      </c>
      <c r="M320" s="33" t="str">
        <f t="shared" si="37"/>
        <v/>
      </c>
      <c r="N320" s="33" t="str">
        <f>IF($F320="J-Mups",VLOOKUP($B320,アルファベット!B:C,2,0),"")</f>
        <v/>
      </c>
      <c r="O320" s="33" t="str">
        <f t="shared" si="35"/>
        <v/>
      </c>
      <c r="P320" s="33" t="str">
        <f>IF($F320="J-Mups",VLOOKUP($A320,西濃入庫用!A:H,6,0),"")</f>
        <v/>
      </c>
      <c r="Q320" s="33" t="str">
        <f t="shared" si="36"/>
        <v/>
      </c>
      <c r="R320" s="21" t="str">
        <f>IF($F320="J-Mups",VLOOKUP($A320,西濃入庫用!A:I,9,0),"")</f>
        <v/>
      </c>
    </row>
    <row r="321" spans="10:18">
      <c r="J321" s="44" t="str">
        <f t="shared" si="32"/>
        <v/>
      </c>
      <c r="K321" s="33" t="str">
        <f t="shared" si="33"/>
        <v/>
      </c>
      <c r="L321" s="33" t="str">
        <f t="shared" si="34"/>
        <v/>
      </c>
      <c r="M321" s="33" t="str">
        <f t="shared" si="37"/>
        <v/>
      </c>
      <c r="N321" s="33" t="str">
        <f>IF($F321="J-Mups",VLOOKUP($B321,アルファベット!B:C,2,0),"")</f>
        <v/>
      </c>
      <c r="O321" s="33" t="str">
        <f t="shared" si="35"/>
        <v/>
      </c>
      <c r="P321" s="33" t="str">
        <f>IF($F321="J-Mups",VLOOKUP($A321,西濃入庫用!A:H,6,0),"")</f>
        <v/>
      </c>
      <c r="Q321" s="33" t="str">
        <f t="shared" si="36"/>
        <v/>
      </c>
      <c r="R321" s="21" t="str">
        <f>IF($F321="J-Mups",VLOOKUP($A321,西濃入庫用!A:I,9,0),"")</f>
        <v/>
      </c>
    </row>
    <row r="322" spans="10:18">
      <c r="J322" s="44" t="str">
        <f t="shared" ref="J322:J385" si="38">IF(F322="J-Mups",$B322,"")</f>
        <v/>
      </c>
      <c r="K322" s="33" t="str">
        <f t="shared" ref="K322:K385" si="39">IF($F322="J-Mups",$G322,"")</f>
        <v/>
      </c>
      <c r="L322" s="33" t="str">
        <f t="shared" ref="L322:L385" si="40">IF($F322="J-Mups",$H322,"")</f>
        <v/>
      </c>
      <c r="M322" s="33" t="str">
        <f t="shared" si="37"/>
        <v/>
      </c>
      <c r="N322" s="33" t="str">
        <f>IF($F322="J-Mups",VLOOKUP($B322,アルファベット!B:C,2,0),"")</f>
        <v/>
      </c>
      <c r="O322" s="33" t="str">
        <f t="shared" ref="O322:O385" si="41">IF($F322="J-Mups","-","")</f>
        <v/>
      </c>
      <c r="P322" s="33" t="str">
        <f>IF($F322="J-Mups",VLOOKUP($A322,西濃入庫用!A:H,6,0),"")</f>
        <v/>
      </c>
      <c r="Q322" s="33" t="str">
        <f t="shared" ref="Q322:Q385" si="42">IF($F322="J-Mups",IF(COUNTIF(P322,"*H*"),"H",IF(COUNTIF(P322,"*P*"),"P","B")),"")</f>
        <v/>
      </c>
      <c r="R322" s="21" t="str">
        <f>IF($F322="J-Mups",VLOOKUP($A322,西濃入庫用!A:I,9,0),"")</f>
        <v/>
      </c>
    </row>
    <row r="323" spans="10:18">
      <c r="J323" s="44" t="str">
        <f t="shared" si="38"/>
        <v/>
      </c>
      <c r="K323" s="33" t="str">
        <f t="shared" si="39"/>
        <v/>
      </c>
      <c r="L323" s="33" t="str">
        <f t="shared" si="40"/>
        <v/>
      </c>
      <c r="M323" s="33" t="str">
        <f t="shared" ref="M323:M386" si="43">IF($F323="J-Mups",1,"")</f>
        <v/>
      </c>
      <c r="N323" s="33" t="str">
        <f>IF($F323="J-Mups",VLOOKUP($B323,アルファベット!B:C,2,0),"")</f>
        <v/>
      </c>
      <c r="O323" s="33" t="str">
        <f t="shared" si="41"/>
        <v/>
      </c>
      <c r="P323" s="33" t="str">
        <f>IF($F323="J-Mups",VLOOKUP($A323,西濃入庫用!A:H,6,0),"")</f>
        <v/>
      </c>
      <c r="Q323" s="33" t="str">
        <f t="shared" si="42"/>
        <v/>
      </c>
      <c r="R323" s="21" t="str">
        <f>IF($F323="J-Mups",VLOOKUP($A323,西濃入庫用!A:I,9,0),"")</f>
        <v/>
      </c>
    </row>
    <row r="324" spans="10:18">
      <c r="J324" s="44" t="str">
        <f t="shared" si="38"/>
        <v/>
      </c>
      <c r="K324" s="33" t="str">
        <f t="shared" si="39"/>
        <v/>
      </c>
      <c r="L324" s="33" t="str">
        <f t="shared" si="40"/>
        <v/>
      </c>
      <c r="M324" s="33" t="str">
        <f t="shared" si="43"/>
        <v/>
      </c>
      <c r="N324" s="33" t="str">
        <f>IF($F324="J-Mups",VLOOKUP($B324,アルファベット!B:C,2,0),"")</f>
        <v/>
      </c>
      <c r="O324" s="33" t="str">
        <f t="shared" si="41"/>
        <v/>
      </c>
      <c r="P324" s="33" t="str">
        <f>IF($F324="J-Mups",VLOOKUP($A324,西濃入庫用!A:H,6,0),"")</f>
        <v/>
      </c>
      <c r="Q324" s="33" t="str">
        <f t="shared" si="42"/>
        <v/>
      </c>
      <c r="R324" s="21" t="str">
        <f>IF($F324="J-Mups",VLOOKUP($A324,西濃入庫用!A:I,9,0),"")</f>
        <v/>
      </c>
    </row>
    <row r="325" spans="10:18">
      <c r="J325" s="44" t="str">
        <f t="shared" si="38"/>
        <v/>
      </c>
      <c r="K325" s="33" t="str">
        <f t="shared" si="39"/>
        <v/>
      </c>
      <c r="L325" s="33" t="str">
        <f t="shared" si="40"/>
        <v/>
      </c>
      <c r="M325" s="33" t="str">
        <f t="shared" si="43"/>
        <v/>
      </c>
      <c r="N325" s="33" t="str">
        <f>IF($F325="J-Mups",VLOOKUP($B325,アルファベット!B:C,2,0),"")</f>
        <v/>
      </c>
      <c r="O325" s="33" t="str">
        <f t="shared" si="41"/>
        <v/>
      </c>
      <c r="P325" s="33" t="str">
        <f>IF($F325="J-Mups",VLOOKUP($A325,西濃入庫用!A:H,6,0),"")</f>
        <v/>
      </c>
      <c r="Q325" s="33" t="str">
        <f t="shared" si="42"/>
        <v/>
      </c>
      <c r="R325" s="21" t="str">
        <f>IF($F325="J-Mups",VLOOKUP($A325,西濃入庫用!A:I,9,0),"")</f>
        <v/>
      </c>
    </row>
    <row r="326" spans="10:18">
      <c r="J326" s="44" t="str">
        <f t="shared" si="38"/>
        <v/>
      </c>
      <c r="K326" s="33" t="str">
        <f t="shared" si="39"/>
        <v/>
      </c>
      <c r="L326" s="33" t="str">
        <f t="shared" si="40"/>
        <v/>
      </c>
      <c r="M326" s="33" t="str">
        <f t="shared" si="43"/>
        <v/>
      </c>
      <c r="N326" s="33" t="str">
        <f>IF($F326="J-Mups",VLOOKUP($B326,アルファベット!B:C,2,0),"")</f>
        <v/>
      </c>
      <c r="O326" s="33" t="str">
        <f t="shared" si="41"/>
        <v/>
      </c>
      <c r="P326" s="33" t="str">
        <f>IF($F326="J-Mups",VLOOKUP($A326,西濃入庫用!A:H,6,0),"")</f>
        <v/>
      </c>
      <c r="Q326" s="33" t="str">
        <f t="shared" si="42"/>
        <v/>
      </c>
      <c r="R326" s="21" t="str">
        <f>IF($F326="J-Mups",VLOOKUP($A326,西濃入庫用!A:I,9,0),"")</f>
        <v/>
      </c>
    </row>
    <row r="327" spans="10:18">
      <c r="J327" s="44" t="str">
        <f t="shared" si="38"/>
        <v/>
      </c>
      <c r="K327" s="33" t="str">
        <f t="shared" si="39"/>
        <v/>
      </c>
      <c r="L327" s="33" t="str">
        <f t="shared" si="40"/>
        <v/>
      </c>
      <c r="M327" s="33" t="str">
        <f t="shared" si="43"/>
        <v/>
      </c>
      <c r="N327" s="33" t="str">
        <f>IF($F327="J-Mups",VLOOKUP($B327,アルファベット!B:C,2,0),"")</f>
        <v/>
      </c>
      <c r="O327" s="33" t="str">
        <f t="shared" si="41"/>
        <v/>
      </c>
      <c r="P327" s="33" t="str">
        <f>IF($F327="J-Mups",VLOOKUP($A327,西濃入庫用!A:H,6,0),"")</f>
        <v/>
      </c>
      <c r="Q327" s="33" t="str">
        <f t="shared" si="42"/>
        <v/>
      </c>
      <c r="R327" s="21" t="str">
        <f>IF($F327="J-Mups",VLOOKUP($A327,西濃入庫用!A:I,9,0),"")</f>
        <v/>
      </c>
    </row>
    <row r="328" spans="10:18">
      <c r="J328" s="44" t="str">
        <f t="shared" si="38"/>
        <v/>
      </c>
      <c r="K328" s="33" t="str">
        <f t="shared" si="39"/>
        <v/>
      </c>
      <c r="L328" s="33" t="str">
        <f t="shared" si="40"/>
        <v/>
      </c>
      <c r="M328" s="33" t="str">
        <f t="shared" si="43"/>
        <v/>
      </c>
      <c r="N328" s="33" t="str">
        <f>IF($F328="J-Mups",VLOOKUP($B328,アルファベット!B:C,2,0),"")</f>
        <v/>
      </c>
      <c r="O328" s="33" t="str">
        <f t="shared" si="41"/>
        <v/>
      </c>
      <c r="P328" s="33" t="str">
        <f>IF($F328="J-Mups",VLOOKUP($A328,西濃入庫用!A:H,6,0),"")</f>
        <v/>
      </c>
      <c r="Q328" s="33" t="str">
        <f t="shared" si="42"/>
        <v/>
      </c>
      <c r="R328" s="21" t="str">
        <f>IF($F328="J-Mups",VLOOKUP($A328,西濃入庫用!A:I,9,0),"")</f>
        <v/>
      </c>
    </row>
    <row r="329" spans="10:18">
      <c r="J329" s="44" t="str">
        <f t="shared" si="38"/>
        <v/>
      </c>
      <c r="K329" s="33" t="str">
        <f t="shared" si="39"/>
        <v/>
      </c>
      <c r="L329" s="33" t="str">
        <f t="shared" si="40"/>
        <v/>
      </c>
      <c r="M329" s="33" t="str">
        <f t="shared" si="43"/>
        <v/>
      </c>
      <c r="N329" s="33" t="str">
        <f>IF($F329="J-Mups",VLOOKUP($B329,アルファベット!B:C,2,0),"")</f>
        <v/>
      </c>
      <c r="O329" s="33" t="str">
        <f t="shared" si="41"/>
        <v/>
      </c>
      <c r="P329" s="33" t="str">
        <f>IF($F329="J-Mups",VLOOKUP($A329,西濃入庫用!A:H,6,0),"")</f>
        <v/>
      </c>
      <c r="Q329" s="33" t="str">
        <f t="shared" si="42"/>
        <v/>
      </c>
      <c r="R329" s="21" t="str">
        <f>IF($F329="J-Mups",VLOOKUP($A329,西濃入庫用!A:I,9,0),"")</f>
        <v/>
      </c>
    </row>
    <row r="330" spans="10:18">
      <c r="J330" s="44" t="str">
        <f t="shared" si="38"/>
        <v/>
      </c>
      <c r="K330" s="33" t="str">
        <f t="shared" si="39"/>
        <v/>
      </c>
      <c r="L330" s="33" t="str">
        <f t="shared" si="40"/>
        <v/>
      </c>
      <c r="M330" s="33" t="str">
        <f t="shared" si="43"/>
        <v/>
      </c>
      <c r="N330" s="33" t="str">
        <f>IF($F330="J-Mups",VLOOKUP($B330,アルファベット!B:C,2,0),"")</f>
        <v/>
      </c>
      <c r="O330" s="33" t="str">
        <f t="shared" si="41"/>
        <v/>
      </c>
      <c r="P330" s="33" t="str">
        <f>IF($F330="J-Mups",VLOOKUP($A330,西濃入庫用!A:H,6,0),"")</f>
        <v/>
      </c>
      <c r="Q330" s="33" t="str">
        <f t="shared" si="42"/>
        <v/>
      </c>
      <c r="R330" s="21" t="str">
        <f>IF($F330="J-Mups",VLOOKUP($A330,西濃入庫用!A:I,9,0),"")</f>
        <v/>
      </c>
    </row>
    <row r="331" spans="10:18">
      <c r="J331" s="44" t="str">
        <f t="shared" si="38"/>
        <v/>
      </c>
      <c r="K331" s="33" t="str">
        <f t="shared" si="39"/>
        <v/>
      </c>
      <c r="L331" s="33" t="str">
        <f t="shared" si="40"/>
        <v/>
      </c>
      <c r="M331" s="33" t="str">
        <f t="shared" si="43"/>
        <v/>
      </c>
      <c r="N331" s="33" t="str">
        <f>IF($F331="J-Mups",VLOOKUP($B331,アルファベット!B:C,2,0),"")</f>
        <v/>
      </c>
      <c r="O331" s="33" t="str">
        <f t="shared" si="41"/>
        <v/>
      </c>
      <c r="P331" s="33" t="str">
        <f>IF($F331="J-Mups",VLOOKUP($A331,西濃入庫用!A:H,6,0),"")</f>
        <v/>
      </c>
      <c r="Q331" s="33" t="str">
        <f t="shared" si="42"/>
        <v/>
      </c>
      <c r="R331" s="21" t="str">
        <f>IF($F331="J-Mups",VLOOKUP($A331,西濃入庫用!A:I,9,0),"")</f>
        <v/>
      </c>
    </row>
    <row r="332" spans="10:18">
      <c r="J332" s="44" t="str">
        <f t="shared" si="38"/>
        <v/>
      </c>
      <c r="K332" s="33" t="str">
        <f t="shared" si="39"/>
        <v/>
      </c>
      <c r="L332" s="33" t="str">
        <f t="shared" si="40"/>
        <v/>
      </c>
      <c r="M332" s="33" t="str">
        <f t="shared" si="43"/>
        <v/>
      </c>
      <c r="N332" s="33" t="str">
        <f>IF($F332="J-Mups",VLOOKUP($B332,アルファベット!B:C,2,0),"")</f>
        <v/>
      </c>
      <c r="O332" s="33" t="str">
        <f t="shared" si="41"/>
        <v/>
      </c>
      <c r="P332" s="33" t="str">
        <f>IF($F332="J-Mups",VLOOKUP($A332,西濃入庫用!A:H,6,0),"")</f>
        <v/>
      </c>
      <c r="Q332" s="33" t="str">
        <f t="shared" si="42"/>
        <v/>
      </c>
      <c r="R332" s="21" t="str">
        <f>IF($F332="J-Mups",VLOOKUP($A332,西濃入庫用!A:I,9,0),"")</f>
        <v/>
      </c>
    </row>
    <row r="333" spans="10:18">
      <c r="J333" s="44" t="str">
        <f t="shared" si="38"/>
        <v/>
      </c>
      <c r="K333" s="33" t="str">
        <f t="shared" si="39"/>
        <v/>
      </c>
      <c r="L333" s="33" t="str">
        <f t="shared" si="40"/>
        <v/>
      </c>
      <c r="M333" s="33" t="str">
        <f t="shared" si="43"/>
        <v/>
      </c>
      <c r="N333" s="33" t="str">
        <f>IF($F333="J-Mups",VLOOKUP($B333,アルファベット!B:C,2,0),"")</f>
        <v/>
      </c>
      <c r="O333" s="33" t="str">
        <f t="shared" si="41"/>
        <v/>
      </c>
      <c r="P333" s="33" t="str">
        <f>IF($F333="J-Mups",VLOOKUP($A333,西濃入庫用!A:H,6,0),"")</f>
        <v/>
      </c>
      <c r="Q333" s="33" t="str">
        <f t="shared" si="42"/>
        <v/>
      </c>
      <c r="R333" s="21" t="str">
        <f>IF($F333="J-Mups",VLOOKUP($A333,西濃入庫用!A:I,9,0),"")</f>
        <v/>
      </c>
    </row>
    <row r="334" spans="10:18">
      <c r="J334" s="44" t="str">
        <f t="shared" si="38"/>
        <v/>
      </c>
      <c r="K334" s="33" t="str">
        <f t="shared" si="39"/>
        <v/>
      </c>
      <c r="L334" s="33" t="str">
        <f t="shared" si="40"/>
        <v/>
      </c>
      <c r="M334" s="33" t="str">
        <f t="shared" si="43"/>
        <v/>
      </c>
      <c r="N334" s="33" t="str">
        <f>IF($F334="J-Mups",VLOOKUP($B334,アルファベット!B:C,2,0),"")</f>
        <v/>
      </c>
      <c r="O334" s="33" t="str">
        <f t="shared" si="41"/>
        <v/>
      </c>
      <c r="P334" s="33" t="str">
        <f>IF($F334="J-Mups",VLOOKUP($A334,西濃入庫用!A:H,6,0),"")</f>
        <v/>
      </c>
      <c r="Q334" s="33" t="str">
        <f t="shared" si="42"/>
        <v/>
      </c>
      <c r="R334" s="21" t="str">
        <f>IF($F334="J-Mups",VLOOKUP($A334,西濃入庫用!A:I,9,0),"")</f>
        <v/>
      </c>
    </row>
    <row r="335" spans="10:18">
      <c r="J335" s="44" t="str">
        <f t="shared" si="38"/>
        <v/>
      </c>
      <c r="K335" s="33" t="str">
        <f t="shared" si="39"/>
        <v/>
      </c>
      <c r="L335" s="33" t="str">
        <f t="shared" si="40"/>
        <v/>
      </c>
      <c r="M335" s="33" t="str">
        <f t="shared" si="43"/>
        <v/>
      </c>
      <c r="N335" s="33" t="str">
        <f>IF($F335="J-Mups",VLOOKUP($B335,アルファベット!B:C,2,0),"")</f>
        <v/>
      </c>
      <c r="O335" s="33" t="str">
        <f t="shared" si="41"/>
        <v/>
      </c>
      <c r="P335" s="33" t="str">
        <f>IF($F335="J-Mups",VLOOKUP($A335,西濃入庫用!A:H,6,0),"")</f>
        <v/>
      </c>
      <c r="Q335" s="33" t="str">
        <f t="shared" si="42"/>
        <v/>
      </c>
      <c r="R335" s="21" t="str">
        <f>IF($F335="J-Mups",VLOOKUP($A335,西濃入庫用!A:I,9,0),"")</f>
        <v/>
      </c>
    </row>
    <row r="336" spans="10:18">
      <c r="J336" s="44" t="str">
        <f t="shared" si="38"/>
        <v/>
      </c>
      <c r="K336" s="33" t="str">
        <f t="shared" si="39"/>
        <v/>
      </c>
      <c r="L336" s="33" t="str">
        <f t="shared" si="40"/>
        <v/>
      </c>
      <c r="M336" s="33" t="str">
        <f t="shared" si="43"/>
        <v/>
      </c>
      <c r="N336" s="33" t="str">
        <f>IF($F336="J-Mups",VLOOKUP($B336,アルファベット!B:C,2,0),"")</f>
        <v/>
      </c>
      <c r="O336" s="33" t="str">
        <f t="shared" si="41"/>
        <v/>
      </c>
      <c r="P336" s="33" t="str">
        <f>IF($F336="J-Mups",VLOOKUP($A336,西濃入庫用!A:H,6,0),"")</f>
        <v/>
      </c>
      <c r="Q336" s="33" t="str">
        <f t="shared" si="42"/>
        <v/>
      </c>
      <c r="R336" s="21" t="str">
        <f>IF($F336="J-Mups",VLOOKUP($A336,西濃入庫用!A:I,9,0),"")</f>
        <v/>
      </c>
    </row>
    <row r="337" spans="10:18">
      <c r="J337" s="44" t="str">
        <f t="shared" si="38"/>
        <v/>
      </c>
      <c r="K337" s="33" t="str">
        <f t="shared" si="39"/>
        <v/>
      </c>
      <c r="L337" s="33" t="str">
        <f t="shared" si="40"/>
        <v/>
      </c>
      <c r="M337" s="33" t="str">
        <f t="shared" si="43"/>
        <v/>
      </c>
      <c r="N337" s="33" t="str">
        <f>IF($F337="J-Mups",VLOOKUP($B337,アルファベット!B:C,2,0),"")</f>
        <v/>
      </c>
      <c r="O337" s="33" t="str">
        <f t="shared" si="41"/>
        <v/>
      </c>
      <c r="P337" s="33" t="str">
        <f>IF($F337="J-Mups",VLOOKUP($A337,西濃入庫用!A:H,6,0),"")</f>
        <v/>
      </c>
      <c r="Q337" s="33" t="str">
        <f t="shared" si="42"/>
        <v/>
      </c>
      <c r="R337" s="21" t="str">
        <f>IF($F337="J-Mups",VLOOKUP($A337,西濃入庫用!A:I,9,0),"")</f>
        <v/>
      </c>
    </row>
    <row r="338" spans="10:18">
      <c r="J338" s="44" t="str">
        <f t="shared" si="38"/>
        <v/>
      </c>
      <c r="K338" s="33" t="str">
        <f t="shared" si="39"/>
        <v/>
      </c>
      <c r="L338" s="33" t="str">
        <f t="shared" si="40"/>
        <v/>
      </c>
      <c r="M338" s="33" t="str">
        <f t="shared" si="43"/>
        <v/>
      </c>
      <c r="N338" s="33" t="str">
        <f>IF($F338="J-Mups",VLOOKUP($B338,アルファベット!B:C,2,0),"")</f>
        <v/>
      </c>
      <c r="O338" s="33" t="str">
        <f t="shared" si="41"/>
        <v/>
      </c>
      <c r="P338" s="33" t="str">
        <f>IF($F338="J-Mups",VLOOKUP($A338,西濃入庫用!A:H,6,0),"")</f>
        <v/>
      </c>
      <c r="Q338" s="33" t="str">
        <f t="shared" si="42"/>
        <v/>
      </c>
      <c r="R338" s="21" t="str">
        <f>IF($F338="J-Mups",VLOOKUP($A338,西濃入庫用!A:I,9,0),"")</f>
        <v/>
      </c>
    </row>
    <row r="339" spans="10:18">
      <c r="J339" s="44" t="str">
        <f t="shared" si="38"/>
        <v/>
      </c>
      <c r="K339" s="33" t="str">
        <f t="shared" si="39"/>
        <v/>
      </c>
      <c r="L339" s="33" t="str">
        <f t="shared" si="40"/>
        <v/>
      </c>
      <c r="M339" s="33" t="str">
        <f t="shared" si="43"/>
        <v/>
      </c>
      <c r="N339" s="33" t="str">
        <f>IF($F339="J-Mups",VLOOKUP($B339,アルファベット!B:C,2,0),"")</f>
        <v/>
      </c>
      <c r="O339" s="33" t="str">
        <f t="shared" si="41"/>
        <v/>
      </c>
      <c r="P339" s="33" t="str">
        <f>IF($F339="J-Mups",VLOOKUP($A339,西濃入庫用!A:H,6,0),"")</f>
        <v/>
      </c>
      <c r="Q339" s="33" t="str">
        <f t="shared" si="42"/>
        <v/>
      </c>
      <c r="R339" s="21" t="str">
        <f>IF($F339="J-Mups",VLOOKUP($A339,西濃入庫用!A:I,9,0),"")</f>
        <v/>
      </c>
    </row>
    <row r="340" spans="10:18">
      <c r="J340" s="44" t="str">
        <f t="shared" si="38"/>
        <v/>
      </c>
      <c r="K340" s="33" t="str">
        <f t="shared" si="39"/>
        <v/>
      </c>
      <c r="L340" s="33" t="str">
        <f t="shared" si="40"/>
        <v/>
      </c>
      <c r="M340" s="33" t="str">
        <f t="shared" si="43"/>
        <v/>
      </c>
      <c r="N340" s="33" t="str">
        <f>IF($F340="J-Mups",VLOOKUP($B340,アルファベット!B:C,2,0),"")</f>
        <v/>
      </c>
      <c r="O340" s="33" t="str">
        <f t="shared" si="41"/>
        <v/>
      </c>
      <c r="P340" s="33" t="str">
        <f>IF($F340="J-Mups",VLOOKUP($A340,西濃入庫用!A:H,6,0),"")</f>
        <v/>
      </c>
      <c r="Q340" s="33" t="str">
        <f t="shared" si="42"/>
        <v/>
      </c>
      <c r="R340" s="21" t="str">
        <f>IF($F340="J-Mups",VLOOKUP($A340,西濃入庫用!A:I,9,0),"")</f>
        <v/>
      </c>
    </row>
    <row r="341" spans="10:18">
      <c r="J341" s="44" t="str">
        <f t="shared" si="38"/>
        <v/>
      </c>
      <c r="K341" s="33" t="str">
        <f t="shared" si="39"/>
        <v/>
      </c>
      <c r="L341" s="33" t="str">
        <f t="shared" si="40"/>
        <v/>
      </c>
      <c r="M341" s="33" t="str">
        <f t="shared" si="43"/>
        <v/>
      </c>
      <c r="N341" s="33" t="str">
        <f>IF($F341="J-Mups",VLOOKUP($B341,アルファベット!B:C,2,0),"")</f>
        <v/>
      </c>
      <c r="O341" s="33" t="str">
        <f t="shared" si="41"/>
        <v/>
      </c>
      <c r="P341" s="33" t="str">
        <f>IF($F341="J-Mups",VLOOKUP($A341,西濃入庫用!A:H,6,0),"")</f>
        <v/>
      </c>
      <c r="Q341" s="33" t="str">
        <f t="shared" si="42"/>
        <v/>
      </c>
      <c r="R341" s="21" t="str">
        <f>IF($F341="J-Mups",VLOOKUP($A341,西濃入庫用!A:I,9,0),"")</f>
        <v/>
      </c>
    </row>
    <row r="342" spans="10:18">
      <c r="J342" s="44" t="str">
        <f t="shared" si="38"/>
        <v/>
      </c>
      <c r="K342" s="33" t="str">
        <f t="shared" si="39"/>
        <v/>
      </c>
      <c r="L342" s="33" t="str">
        <f t="shared" si="40"/>
        <v/>
      </c>
      <c r="M342" s="33" t="str">
        <f t="shared" si="43"/>
        <v/>
      </c>
      <c r="N342" s="33" t="str">
        <f>IF($F342="J-Mups",VLOOKUP($B342,アルファベット!B:C,2,0),"")</f>
        <v/>
      </c>
      <c r="O342" s="33" t="str">
        <f t="shared" si="41"/>
        <v/>
      </c>
      <c r="P342" s="33" t="str">
        <f>IF($F342="J-Mups",VLOOKUP($A342,西濃入庫用!A:H,6,0),"")</f>
        <v/>
      </c>
      <c r="Q342" s="33" t="str">
        <f t="shared" si="42"/>
        <v/>
      </c>
      <c r="R342" s="21" t="str">
        <f>IF($F342="J-Mups",VLOOKUP($A342,西濃入庫用!A:I,9,0),"")</f>
        <v/>
      </c>
    </row>
    <row r="343" spans="10:18">
      <c r="J343" s="44" t="str">
        <f t="shared" si="38"/>
        <v/>
      </c>
      <c r="K343" s="33" t="str">
        <f t="shared" si="39"/>
        <v/>
      </c>
      <c r="L343" s="33" t="str">
        <f t="shared" si="40"/>
        <v/>
      </c>
      <c r="M343" s="33" t="str">
        <f t="shared" si="43"/>
        <v/>
      </c>
      <c r="N343" s="33" t="str">
        <f>IF($F343="J-Mups",VLOOKUP($B343,アルファベット!B:C,2,0),"")</f>
        <v/>
      </c>
      <c r="O343" s="33" t="str">
        <f t="shared" si="41"/>
        <v/>
      </c>
      <c r="P343" s="33" t="str">
        <f>IF($F343="J-Mups",VLOOKUP($A343,西濃入庫用!A:H,6,0),"")</f>
        <v/>
      </c>
      <c r="Q343" s="33" t="str">
        <f t="shared" si="42"/>
        <v/>
      </c>
      <c r="R343" s="21" t="str">
        <f>IF($F343="J-Mups",VLOOKUP($A343,西濃入庫用!A:I,9,0),"")</f>
        <v/>
      </c>
    </row>
    <row r="344" spans="10:18">
      <c r="J344" s="44" t="str">
        <f t="shared" si="38"/>
        <v/>
      </c>
      <c r="K344" s="33" t="str">
        <f t="shared" si="39"/>
        <v/>
      </c>
      <c r="L344" s="33" t="str">
        <f t="shared" si="40"/>
        <v/>
      </c>
      <c r="M344" s="33" t="str">
        <f t="shared" si="43"/>
        <v/>
      </c>
      <c r="N344" s="33" t="str">
        <f>IF($F344="J-Mups",VLOOKUP($B344,アルファベット!B:C,2,0),"")</f>
        <v/>
      </c>
      <c r="O344" s="33" t="str">
        <f t="shared" si="41"/>
        <v/>
      </c>
      <c r="P344" s="33" t="str">
        <f>IF($F344="J-Mups",VLOOKUP($A344,西濃入庫用!A:H,6,0),"")</f>
        <v/>
      </c>
      <c r="Q344" s="33" t="str">
        <f t="shared" si="42"/>
        <v/>
      </c>
      <c r="R344" s="21" t="str">
        <f>IF($F344="J-Mups",VLOOKUP($A344,西濃入庫用!A:I,9,0),"")</f>
        <v/>
      </c>
    </row>
    <row r="345" spans="10:18">
      <c r="J345" s="44" t="str">
        <f t="shared" si="38"/>
        <v/>
      </c>
      <c r="K345" s="33" t="str">
        <f t="shared" si="39"/>
        <v/>
      </c>
      <c r="L345" s="33" t="str">
        <f t="shared" si="40"/>
        <v/>
      </c>
      <c r="M345" s="33" t="str">
        <f t="shared" si="43"/>
        <v/>
      </c>
      <c r="N345" s="33" t="str">
        <f>IF($F345="J-Mups",VLOOKUP($B345,アルファベット!B:C,2,0),"")</f>
        <v/>
      </c>
      <c r="O345" s="33" t="str">
        <f t="shared" si="41"/>
        <v/>
      </c>
      <c r="P345" s="33" t="str">
        <f>IF($F345="J-Mups",VLOOKUP($A345,西濃入庫用!A:H,6,0),"")</f>
        <v/>
      </c>
      <c r="Q345" s="33" t="str">
        <f t="shared" si="42"/>
        <v/>
      </c>
      <c r="R345" s="21" t="str">
        <f>IF($F345="J-Mups",VLOOKUP($A345,西濃入庫用!A:I,9,0),"")</f>
        <v/>
      </c>
    </row>
    <row r="346" spans="10:18">
      <c r="J346" s="44" t="str">
        <f t="shared" si="38"/>
        <v/>
      </c>
      <c r="K346" s="33" t="str">
        <f t="shared" si="39"/>
        <v/>
      </c>
      <c r="L346" s="33" t="str">
        <f t="shared" si="40"/>
        <v/>
      </c>
      <c r="M346" s="33" t="str">
        <f t="shared" si="43"/>
        <v/>
      </c>
      <c r="N346" s="33" t="str">
        <f>IF($F346="J-Mups",VLOOKUP($B346,アルファベット!B:C,2,0),"")</f>
        <v/>
      </c>
      <c r="O346" s="33" t="str">
        <f t="shared" si="41"/>
        <v/>
      </c>
      <c r="P346" s="33" t="str">
        <f>IF($F346="J-Mups",VLOOKUP($A346,西濃入庫用!A:H,6,0),"")</f>
        <v/>
      </c>
      <c r="Q346" s="33" t="str">
        <f t="shared" si="42"/>
        <v/>
      </c>
      <c r="R346" s="21" t="str">
        <f>IF($F346="J-Mups",VLOOKUP($A346,西濃入庫用!A:I,9,0),"")</f>
        <v/>
      </c>
    </row>
    <row r="347" spans="10:18">
      <c r="J347" s="44" t="str">
        <f t="shared" si="38"/>
        <v/>
      </c>
      <c r="K347" s="33" t="str">
        <f t="shared" si="39"/>
        <v/>
      </c>
      <c r="L347" s="33" t="str">
        <f t="shared" si="40"/>
        <v/>
      </c>
      <c r="M347" s="33" t="str">
        <f t="shared" si="43"/>
        <v/>
      </c>
      <c r="N347" s="33" t="str">
        <f>IF($F347="J-Mups",VLOOKUP($B347,アルファベット!B:C,2,0),"")</f>
        <v/>
      </c>
      <c r="O347" s="33" t="str">
        <f t="shared" si="41"/>
        <v/>
      </c>
      <c r="P347" s="33" t="str">
        <f>IF($F347="J-Mups",VLOOKUP($A347,西濃入庫用!A:H,6,0),"")</f>
        <v/>
      </c>
      <c r="Q347" s="33" t="str">
        <f t="shared" si="42"/>
        <v/>
      </c>
      <c r="R347" s="21" t="str">
        <f>IF($F347="J-Mups",VLOOKUP($A347,西濃入庫用!A:I,9,0),"")</f>
        <v/>
      </c>
    </row>
    <row r="348" spans="10:18">
      <c r="J348" s="44" t="str">
        <f t="shared" si="38"/>
        <v/>
      </c>
      <c r="K348" s="33" t="str">
        <f t="shared" si="39"/>
        <v/>
      </c>
      <c r="L348" s="33" t="str">
        <f t="shared" si="40"/>
        <v/>
      </c>
      <c r="M348" s="33" t="str">
        <f t="shared" si="43"/>
        <v/>
      </c>
      <c r="N348" s="33" t="str">
        <f>IF($F348="J-Mups",VLOOKUP($B348,アルファベット!B:C,2,0),"")</f>
        <v/>
      </c>
      <c r="O348" s="33" t="str">
        <f t="shared" si="41"/>
        <v/>
      </c>
      <c r="P348" s="33" t="str">
        <f>IF($F348="J-Mups",VLOOKUP($A348,西濃入庫用!A:H,6,0),"")</f>
        <v/>
      </c>
      <c r="Q348" s="33" t="str">
        <f t="shared" si="42"/>
        <v/>
      </c>
      <c r="R348" s="21" t="str">
        <f>IF($F348="J-Mups",VLOOKUP($A348,西濃入庫用!A:I,9,0),"")</f>
        <v/>
      </c>
    </row>
    <row r="349" spans="10:18">
      <c r="J349" s="44" t="str">
        <f t="shared" si="38"/>
        <v/>
      </c>
      <c r="K349" s="33" t="str">
        <f t="shared" si="39"/>
        <v/>
      </c>
      <c r="L349" s="33" t="str">
        <f t="shared" si="40"/>
        <v/>
      </c>
      <c r="M349" s="33" t="str">
        <f t="shared" si="43"/>
        <v/>
      </c>
      <c r="N349" s="33" t="str">
        <f>IF($F349="J-Mups",VLOOKUP($B349,アルファベット!B:C,2,0),"")</f>
        <v/>
      </c>
      <c r="O349" s="33" t="str">
        <f t="shared" si="41"/>
        <v/>
      </c>
      <c r="P349" s="33" t="str">
        <f>IF($F349="J-Mups",VLOOKUP($A349,西濃入庫用!A:H,6,0),"")</f>
        <v/>
      </c>
      <c r="Q349" s="33" t="str">
        <f t="shared" si="42"/>
        <v/>
      </c>
      <c r="R349" s="21" t="str">
        <f>IF($F349="J-Mups",VLOOKUP($A349,西濃入庫用!A:I,9,0),"")</f>
        <v/>
      </c>
    </row>
    <row r="350" spans="10:18">
      <c r="J350" s="44" t="str">
        <f t="shared" si="38"/>
        <v/>
      </c>
      <c r="K350" s="33" t="str">
        <f t="shared" si="39"/>
        <v/>
      </c>
      <c r="L350" s="33" t="str">
        <f t="shared" si="40"/>
        <v/>
      </c>
      <c r="M350" s="33" t="str">
        <f t="shared" si="43"/>
        <v/>
      </c>
      <c r="N350" s="33" t="str">
        <f>IF($F350="J-Mups",VLOOKUP($B350,アルファベット!B:C,2,0),"")</f>
        <v/>
      </c>
      <c r="O350" s="33" t="str">
        <f t="shared" si="41"/>
        <v/>
      </c>
      <c r="P350" s="33" t="str">
        <f>IF($F350="J-Mups",VLOOKUP($A350,西濃入庫用!A:H,6,0),"")</f>
        <v/>
      </c>
      <c r="Q350" s="33" t="str">
        <f t="shared" si="42"/>
        <v/>
      </c>
      <c r="R350" s="21" t="str">
        <f>IF($F350="J-Mups",VLOOKUP($A350,西濃入庫用!A:I,9,0),"")</f>
        <v/>
      </c>
    </row>
    <row r="351" spans="10:18">
      <c r="J351" s="44" t="str">
        <f t="shared" si="38"/>
        <v/>
      </c>
      <c r="K351" s="33" t="str">
        <f t="shared" si="39"/>
        <v/>
      </c>
      <c r="L351" s="33" t="str">
        <f t="shared" si="40"/>
        <v/>
      </c>
      <c r="M351" s="33" t="str">
        <f t="shared" si="43"/>
        <v/>
      </c>
      <c r="N351" s="33" t="str">
        <f>IF($F351="J-Mups",VLOOKUP($B351,アルファベット!B:C,2,0),"")</f>
        <v/>
      </c>
      <c r="O351" s="33" t="str">
        <f t="shared" si="41"/>
        <v/>
      </c>
      <c r="P351" s="33" t="str">
        <f>IF($F351="J-Mups",VLOOKUP($A351,西濃入庫用!A:H,6,0),"")</f>
        <v/>
      </c>
      <c r="Q351" s="33" t="str">
        <f t="shared" si="42"/>
        <v/>
      </c>
      <c r="R351" s="21" t="str">
        <f>IF($F351="J-Mups",VLOOKUP($A351,西濃入庫用!A:I,9,0),"")</f>
        <v/>
      </c>
    </row>
    <row r="352" spans="10:18">
      <c r="J352" s="44" t="str">
        <f t="shared" si="38"/>
        <v/>
      </c>
      <c r="K352" s="33" t="str">
        <f t="shared" si="39"/>
        <v/>
      </c>
      <c r="L352" s="33" t="str">
        <f t="shared" si="40"/>
        <v/>
      </c>
      <c r="M352" s="33" t="str">
        <f t="shared" si="43"/>
        <v/>
      </c>
      <c r="N352" s="33" t="str">
        <f>IF($F352="J-Mups",VLOOKUP($B352,アルファベット!B:C,2,0),"")</f>
        <v/>
      </c>
      <c r="O352" s="33" t="str">
        <f t="shared" si="41"/>
        <v/>
      </c>
      <c r="P352" s="33" t="str">
        <f>IF($F352="J-Mups",VLOOKUP($A352,西濃入庫用!A:H,6,0),"")</f>
        <v/>
      </c>
      <c r="Q352" s="33" t="str">
        <f t="shared" si="42"/>
        <v/>
      </c>
      <c r="R352" s="21" t="str">
        <f>IF($F352="J-Mups",VLOOKUP($A352,西濃入庫用!A:I,9,0),"")</f>
        <v/>
      </c>
    </row>
    <row r="353" spans="10:18">
      <c r="J353" s="44" t="str">
        <f t="shared" si="38"/>
        <v/>
      </c>
      <c r="K353" s="33" t="str">
        <f t="shared" si="39"/>
        <v/>
      </c>
      <c r="L353" s="33" t="str">
        <f t="shared" si="40"/>
        <v/>
      </c>
      <c r="M353" s="33" t="str">
        <f t="shared" si="43"/>
        <v/>
      </c>
      <c r="N353" s="33" t="str">
        <f>IF($F353="J-Mups",VLOOKUP($B353,アルファベット!B:C,2,0),"")</f>
        <v/>
      </c>
      <c r="O353" s="33" t="str">
        <f t="shared" si="41"/>
        <v/>
      </c>
      <c r="P353" s="33" t="str">
        <f>IF($F353="J-Mups",VLOOKUP($A353,西濃入庫用!A:H,6,0),"")</f>
        <v/>
      </c>
      <c r="Q353" s="33" t="str">
        <f t="shared" si="42"/>
        <v/>
      </c>
      <c r="R353" s="21" t="str">
        <f>IF($F353="J-Mups",VLOOKUP($A353,西濃入庫用!A:I,9,0),"")</f>
        <v/>
      </c>
    </row>
    <row r="354" spans="10:18">
      <c r="J354" s="44" t="str">
        <f t="shared" si="38"/>
        <v/>
      </c>
      <c r="K354" s="33" t="str">
        <f t="shared" si="39"/>
        <v/>
      </c>
      <c r="L354" s="33" t="str">
        <f t="shared" si="40"/>
        <v/>
      </c>
      <c r="M354" s="33" t="str">
        <f t="shared" si="43"/>
        <v/>
      </c>
      <c r="N354" s="33" t="str">
        <f>IF($F354="J-Mups",VLOOKUP($B354,アルファベット!B:C,2,0),"")</f>
        <v/>
      </c>
      <c r="O354" s="33" t="str">
        <f t="shared" si="41"/>
        <v/>
      </c>
      <c r="P354" s="33" t="str">
        <f>IF($F354="J-Mups",VLOOKUP($A354,西濃入庫用!A:H,6,0),"")</f>
        <v/>
      </c>
      <c r="Q354" s="33" t="str">
        <f t="shared" si="42"/>
        <v/>
      </c>
      <c r="R354" s="21" t="str">
        <f>IF($F354="J-Mups",VLOOKUP($A354,西濃入庫用!A:I,9,0),"")</f>
        <v/>
      </c>
    </row>
    <row r="355" spans="10:18">
      <c r="J355" s="44" t="str">
        <f t="shared" si="38"/>
        <v/>
      </c>
      <c r="K355" s="33" t="str">
        <f t="shared" si="39"/>
        <v/>
      </c>
      <c r="L355" s="33" t="str">
        <f t="shared" si="40"/>
        <v/>
      </c>
      <c r="M355" s="33" t="str">
        <f t="shared" si="43"/>
        <v/>
      </c>
      <c r="N355" s="33" t="str">
        <f>IF($F355="J-Mups",VLOOKUP($B355,アルファベット!B:C,2,0),"")</f>
        <v/>
      </c>
      <c r="O355" s="33" t="str">
        <f t="shared" si="41"/>
        <v/>
      </c>
      <c r="P355" s="33" t="str">
        <f>IF($F355="J-Mups",VLOOKUP($A355,西濃入庫用!A:H,6,0),"")</f>
        <v/>
      </c>
      <c r="Q355" s="33" t="str">
        <f t="shared" si="42"/>
        <v/>
      </c>
      <c r="R355" s="21" t="str">
        <f>IF($F355="J-Mups",VLOOKUP($A355,西濃入庫用!A:I,9,0),"")</f>
        <v/>
      </c>
    </row>
    <row r="356" spans="10:18">
      <c r="J356" s="44" t="str">
        <f t="shared" si="38"/>
        <v/>
      </c>
      <c r="K356" s="33" t="str">
        <f t="shared" si="39"/>
        <v/>
      </c>
      <c r="L356" s="33" t="str">
        <f t="shared" si="40"/>
        <v/>
      </c>
      <c r="M356" s="33" t="str">
        <f t="shared" si="43"/>
        <v/>
      </c>
      <c r="N356" s="33" t="str">
        <f>IF($F356="J-Mups",VLOOKUP($B356,アルファベット!B:C,2,0),"")</f>
        <v/>
      </c>
      <c r="O356" s="33" t="str">
        <f t="shared" si="41"/>
        <v/>
      </c>
      <c r="P356" s="33" t="str">
        <f>IF($F356="J-Mups",VLOOKUP($A356,西濃入庫用!A:H,6,0),"")</f>
        <v/>
      </c>
      <c r="Q356" s="33" t="str">
        <f t="shared" si="42"/>
        <v/>
      </c>
      <c r="R356" s="21" t="str">
        <f>IF($F356="J-Mups",VLOOKUP($A356,西濃入庫用!A:I,9,0),"")</f>
        <v/>
      </c>
    </row>
    <row r="357" spans="10:18">
      <c r="J357" s="44" t="str">
        <f t="shared" si="38"/>
        <v/>
      </c>
      <c r="K357" s="33" t="str">
        <f t="shared" si="39"/>
        <v/>
      </c>
      <c r="L357" s="33" t="str">
        <f t="shared" si="40"/>
        <v/>
      </c>
      <c r="M357" s="33" t="str">
        <f t="shared" si="43"/>
        <v/>
      </c>
      <c r="N357" s="33" t="str">
        <f>IF($F357="J-Mups",VLOOKUP($B357,アルファベット!B:C,2,0),"")</f>
        <v/>
      </c>
      <c r="O357" s="33" t="str">
        <f t="shared" si="41"/>
        <v/>
      </c>
      <c r="P357" s="33" t="str">
        <f>IF($F357="J-Mups",VLOOKUP($A357,西濃入庫用!A:H,6,0),"")</f>
        <v/>
      </c>
      <c r="Q357" s="33" t="str">
        <f t="shared" si="42"/>
        <v/>
      </c>
      <c r="R357" s="21" t="str">
        <f>IF($F357="J-Mups",VLOOKUP($A357,西濃入庫用!A:I,9,0),"")</f>
        <v/>
      </c>
    </row>
    <row r="358" spans="10:18">
      <c r="J358" s="44" t="str">
        <f t="shared" si="38"/>
        <v/>
      </c>
      <c r="K358" s="33" t="str">
        <f t="shared" si="39"/>
        <v/>
      </c>
      <c r="L358" s="33" t="str">
        <f t="shared" si="40"/>
        <v/>
      </c>
      <c r="M358" s="33" t="str">
        <f t="shared" si="43"/>
        <v/>
      </c>
      <c r="N358" s="33" t="str">
        <f>IF($F358="J-Mups",VLOOKUP($B358,アルファベット!B:C,2,0),"")</f>
        <v/>
      </c>
      <c r="O358" s="33" t="str">
        <f t="shared" si="41"/>
        <v/>
      </c>
      <c r="P358" s="33" t="str">
        <f>IF($F358="J-Mups",VLOOKUP($A358,西濃入庫用!A:H,6,0),"")</f>
        <v/>
      </c>
      <c r="Q358" s="33" t="str">
        <f t="shared" si="42"/>
        <v/>
      </c>
      <c r="R358" s="21" t="str">
        <f>IF($F358="J-Mups",VLOOKUP($A358,西濃入庫用!A:I,9,0),"")</f>
        <v/>
      </c>
    </row>
    <row r="359" spans="10:18">
      <c r="J359" s="44" t="str">
        <f t="shared" si="38"/>
        <v/>
      </c>
      <c r="K359" s="33" t="str">
        <f t="shared" si="39"/>
        <v/>
      </c>
      <c r="L359" s="33" t="str">
        <f t="shared" si="40"/>
        <v/>
      </c>
      <c r="M359" s="33" t="str">
        <f t="shared" si="43"/>
        <v/>
      </c>
      <c r="N359" s="33" t="str">
        <f>IF($F359="J-Mups",VLOOKUP($B359,アルファベット!B:C,2,0),"")</f>
        <v/>
      </c>
      <c r="O359" s="33" t="str">
        <f t="shared" si="41"/>
        <v/>
      </c>
      <c r="P359" s="33" t="str">
        <f>IF($F359="J-Mups",VLOOKUP($A359,西濃入庫用!A:H,6,0),"")</f>
        <v/>
      </c>
      <c r="Q359" s="33" t="str">
        <f t="shared" si="42"/>
        <v/>
      </c>
      <c r="R359" s="21" t="str">
        <f>IF($F359="J-Mups",VLOOKUP($A359,西濃入庫用!A:I,9,0),"")</f>
        <v/>
      </c>
    </row>
    <row r="360" spans="10:18">
      <c r="J360" s="44" t="str">
        <f t="shared" si="38"/>
        <v/>
      </c>
      <c r="K360" s="33" t="str">
        <f t="shared" si="39"/>
        <v/>
      </c>
      <c r="L360" s="33" t="str">
        <f t="shared" si="40"/>
        <v/>
      </c>
      <c r="M360" s="33" t="str">
        <f t="shared" si="43"/>
        <v/>
      </c>
      <c r="N360" s="33" t="str">
        <f>IF($F360="J-Mups",VLOOKUP($B360,アルファベット!B:C,2,0),"")</f>
        <v/>
      </c>
      <c r="O360" s="33" t="str">
        <f t="shared" si="41"/>
        <v/>
      </c>
      <c r="P360" s="33" t="str">
        <f>IF($F360="J-Mups",VLOOKUP($A360,西濃入庫用!A:H,6,0),"")</f>
        <v/>
      </c>
      <c r="Q360" s="33" t="str">
        <f t="shared" si="42"/>
        <v/>
      </c>
      <c r="R360" s="21" t="str">
        <f>IF($F360="J-Mups",VLOOKUP($A360,西濃入庫用!A:I,9,0),"")</f>
        <v/>
      </c>
    </row>
    <row r="361" spans="10:18">
      <c r="J361" s="44" t="str">
        <f t="shared" si="38"/>
        <v/>
      </c>
      <c r="K361" s="33" t="str">
        <f t="shared" si="39"/>
        <v/>
      </c>
      <c r="L361" s="33" t="str">
        <f t="shared" si="40"/>
        <v/>
      </c>
      <c r="M361" s="33" t="str">
        <f t="shared" si="43"/>
        <v/>
      </c>
      <c r="N361" s="33" t="str">
        <f>IF($F361="J-Mups",VLOOKUP($B361,アルファベット!B:C,2,0),"")</f>
        <v/>
      </c>
      <c r="O361" s="33" t="str">
        <f t="shared" si="41"/>
        <v/>
      </c>
      <c r="P361" s="33" t="str">
        <f>IF($F361="J-Mups",VLOOKUP($A361,西濃入庫用!A:H,6,0),"")</f>
        <v/>
      </c>
      <c r="Q361" s="33" t="str">
        <f t="shared" si="42"/>
        <v/>
      </c>
      <c r="R361" s="21" t="str">
        <f>IF($F361="J-Mups",VLOOKUP($A361,西濃入庫用!A:I,9,0),"")</f>
        <v/>
      </c>
    </row>
    <row r="362" spans="10:18">
      <c r="J362" s="44" t="str">
        <f t="shared" si="38"/>
        <v/>
      </c>
      <c r="K362" s="33" t="str">
        <f t="shared" si="39"/>
        <v/>
      </c>
      <c r="L362" s="33" t="str">
        <f t="shared" si="40"/>
        <v/>
      </c>
      <c r="M362" s="33" t="str">
        <f t="shared" si="43"/>
        <v/>
      </c>
      <c r="N362" s="33" t="str">
        <f>IF($F362="J-Mups",VLOOKUP($B362,アルファベット!B:C,2,0),"")</f>
        <v/>
      </c>
      <c r="O362" s="33" t="str">
        <f t="shared" si="41"/>
        <v/>
      </c>
      <c r="P362" s="33" t="str">
        <f>IF($F362="J-Mups",VLOOKUP($A362,西濃入庫用!A:H,6,0),"")</f>
        <v/>
      </c>
      <c r="Q362" s="33" t="str">
        <f t="shared" si="42"/>
        <v/>
      </c>
      <c r="R362" s="21" t="str">
        <f>IF($F362="J-Mups",VLOOKUP($A362,西濃入庫用!A:I,9,0),"")</f>
        <v/>
      </c>
    </row>
    <row r="363" spans="10:18">
      <c r="J363" s="44" t="str">
        <f t="shared" si="38"/>
        <v/>
      </c>
      <c r="K363" s="33" t="str">
        <f t="shared" si="39"/>
        <v/>
      </c>
      <c r="L363" s="33" t="str">
        <f t="shared" si="40"/>
        <v/>
      </c>
      <c r="M363" s="33" t="str">
        <f t="shared" si="43"/>
        <v/>
      </c>
      <c r="N363" s="33" t="str">
        <f>IF($F363="J-Mups",VLOOKUP($B363,アルファベット!B:C,2,0),"")</f>
        <v/>
      </c>
      <c r="O363" s="33" t="str">
        <f t="shared" si="41"/>
        <v/>
      </c>
      <c r="P363" s="33" t="str">
        <f>IF($F363="J-Mups",VLOOKUP($A363,西濃入庫用!A:H,6,0),"")</f>
        <v/>
      </c>
      <c r="Q363" s="33" t="str">
        <f t="shared" si="42"/>
        <v/>
      </c>
      <c r="R363" s="21" t="str">
        <f>IF($F363="J-Mups",VLOOKUP($A363,西濃入庫用!A:I,9,0),"")</f>
        <v/>
      </c>
    </row>
    <row r="364" spans="10:18">
      <c r="J364" s="44" t="str">
        <f t="shared" si="38"/>
        <v/>
      </c>
      <c r="K364" s="33" t="str">
        <f t="shared" si="39"/>
        <v/>
      </c>
      <c r="L364" s="33" t="str">
        <f t="shared" si="40"/>
        <v/>
      </c>
      <c r="M364" s="33" t="str">
        <f t="shared" si="43"/>
        <v/>
      </c>
      <c r="N364" s="33" t="str">
        <f>IF($F364="J-Mups",VLOOKUP($B364,アルファベット!B:C,2,0),"")</f>
        <v/>
      </c>
      <c r="O364" s="33" t="str">
        <f t="shared" si="41"/>
        <v/>
      </c>
      <c r="P364" s="33" t="str">
        <f>IF($F364="J-Mups",VLOOKUP($A364,西濃入庫用!A:H,6,0),"")</f>
        <v/>
      </c>
      <c r="Q364" s="33" t="str">
        <f t="shared" si="42"/>
        <v/>
      </c>
      <c r="R364" s="21" t="str">
        <f>IF($F364="J-Mups",VLOOKUP($A364,西濃入庫用!A:I,9,0),"")</f>
        <v/>
      </c>
    </row>
    <row r="365" spans="10:18">
      <c r="J365" s="44" t="str">
        <f t="shared" si="38"/>
        <v/>
      </c>
      <c r="K365" s="33" t="str">
        <f t="shared" si="39"/>
        <v/>
      </c>
      <c r="L365" s="33" t="str">
        <f t="shared" si="40"/>
        <v/>
      </c>
      <c r="M365" s="33" t="str">
        <f t="shared" si="43"/>
        <v/>
      </c>
      <c r="N365" s="33" t="str">
        <f>IF($F365="J-Mups",VLOOKUP($B365,アルファベット!B:C,2,0),"")</f>
        <v/>
      </c>
      <c r="O365" s="33" t="str">
        <f t="shared" si="41"/>
        <v/>
      </c>
      <c r="P365" s="33" t="str">
        <f>IF($F365="J-Mups",VLOOKUP($A365,西濃入庫用!A:H,6,0),"")</f>
        <v/>
      </c>
      <c r="Q365" s="33" t="str">
        <f t="shared" si="42"/>
        <v/>
      </c>
      <c r="R365" s="21" t="str">
        <f>IF($F365="J-Mups",VLOOKUP($A365,西濃入庫用!A:I,9,0),"")</f>
        <v/>
      </c>
    </row>
    <row r="366" spans="10:18">
      <c r="J366" s="44" t="str">
        <f t="shared" si="38"/>
        <v/>
      </c>
      <c r="K366" s="33" t="str">
        <f t="shared" si="39"/>
        <v/>
      </c>
      <c r="L366" s="33" t="str">
        <f t="shared" si="40"/>
        <v/>
      </c>
      <c r="M366" s="33" t="str">
        <f t="shared" si="43"/>
        <v/>
      </c>
      <c r="N366" s="33" t="str">
        <f>IF($F366="J-Mups",VLOOKUP($B366,アルファベット!B:C,2,0),"")</f>
        <v/>
      </c>
      <c r="O366" s="33" t="str">
        <f t="shared" si="41"/>
        <v/>
      </c>
      <c r="P366" s="33" t="str">
        <f>IF($F366="J-Mups",VLOOKUP($A366,西濃入庫用!A:H,6,0),"")</f>
        <v/>
      </c>
      <c r="Q366" s="33" t="str">
        <f t="shared" si="42"/>
        <v/>
      </c>
      <c r="R366" s="21" t="str">
        <f>IF($F366="J-Mups",VLOOKUP($A366,西濃入庫用!A:I,9,0),"")</f>
        <v/>
      </c>
    </row>
    <row r="367" spans="10:18">
      <c r="J367" s="44" t="str">
        <f t="shared" si="38"/>
        <v/>
      </c>
      <c r="K367" s="33" t="str">
        <f t="shared" si="39"/>
        <v/>
      </c>
      <c r="L367" s="33" t="str">
        <f t="shared" si="40"/>
        <v/>
      </c>
      <c r="M367" s="33" t="str">
        <f t="shared" si="43"/>
        <v/>
      </c>
      <c r="N367" s="33" t="str">
        <f>IF($F367="J-Mups",VLOOKUP($B367,アルファベット!B:C,2,0),"")</f>
        <v/>
      </c>
      <c r="O367" s="33" t="str">
        <f t="shared" si="41"/>
        <v/>
      </c>
      <c r="P367" s="33" t="str">
        <f>IF($F367="J-Mups",VLOOKUP($A367,西濃入庫用!A:H,6,0),"")</f>
        <v/>
      </c>
      <c r="Q367" s="33" t="str">
        <f t="shared" si="42"/>
        <v/>
      </c>
      <c r="R367" s="21" t="str">
        <f>IF($F367="J-Mups",VLOOKUP($A367,西濃入庫用!A:I,9,0),"")</f>
        <v/>
      </c>
    </row>
    <row r="368" spans="10:18">
      <c r="J368" s="44" t="str">
        <f t="shared" si="38"/>
        <v/>
      </c>
      <c r="K368" s="33" t="str">
        <f t="shared" si="39"/>
        <v/>
      </c>
      <c r="L368" s="33" t="str">
        <f t="shared" si="40"/>
        <v/>
      </c>
      <c r="M368" s="33" t="str">
        <f t="shared" si="43"/>
        <v/>
      </c>
      <c r="N368" s="33" t="str">
        <f>IF($F368="J-Mups",VLOOKUP($B368,アルファベット!B:C,2,0),"")</f>
        <v/>
      </c>
      <c r="O368" s="33" t="str">
        <f t="shared" si="41"/>
        <v/>
      </c>
      <c r="P368" s="33" t="str">
        <f>IF($F368="J-Mups",VLOOKUP($A368,西濃入庫用!A:H,6,0),"")</f>
        <v/>
      </c>
      <c r="Q368" s="33" t="str">
        <f t="shared" si="42"/>
        <v/>
      </c>
      <c r="R368" s="21" t="str">
        <f>IF($F368="J-Mups",VLOOKUP($A368,西濃入庫用!A:I,9,0),"")</f>
        <v/>
      </c>
    </row>
    <row r="369" spans="10:18">
      <c r="J369" s="44" t="str">
        <f t="shared" si="38"/>
        <v/>
      </c>
      <c r="K369" s="33" t="str">
        <f t="shared" si="39"/>
        <v/>
      </c>
      <c r="L369" s="33" t="str">
        <f t="shared" si="40"/>
        <v/>
      </c>
      <c r="M369" s="33" t="str">
        <f t="shared" si="43"/>
        <v/>
      </c>
      <c r="N369" s="33" t="str">
        <f>IF($F369="J-Mups",VLOOKUP($B369,アルファベット!B:C,2,0),"")</f>
        <v/>
      </c>
      <c r="O369" s="33" t="str">
        <f t="shared" si="41"/>
        <v/>
      </c>
      <c r="P369" s="33" t="str">
        <f>IF($F369="J-Mups",VLOOKUP($A369,西濃入庫用!A:H,6,0),"")</f>
        <v/>
      </c>
      <c r="Q369" s="33" t="str">
        <f t="shared" si="42"/>
        <v/>
      </c>
      <c r="R369" s="21" t="str">
        <f>IF($F369="J-Mups",VLOOKUP($A369,西濃入庫用!A:I,9,0),"")</f>
        <v/>
      </c>
    </row>
    <row r="370" spans="10:18">
      <c r="J370" s="44" t="str">
        <f t="shared" si="38"/>
        <v/>
      </c>
      <c r="K370" s="33" t="str">
        <f t="shared" si="39"/>
        <v/>
      </c>
      <c r="L370" s="33" t="str">
        <f t="shared" si="40"/>
        <v/>
      </c>
      <c r="M370" s="33" t="str">
        <f t="shared" si="43"/>
        <v/>
      </c>
      <c r="N370" s="33" t="str">
        <f>IF($F370="J-Mups",VLOOKUP($B370,アルファベット!B:C,2,0),"")</f>
        <v/>
      </c>
      <c r="O370" s="33" t="str">
        <f t="shared" si="41"/>
        <v/>
      </c>
      <c r="P370" s="33" t="str">
        <f>IF($F370="J-Mups",VLOOKUP($A370,西濃入庫用!A:H,6,0),"")</f>
        <v/>
      </c>
      <c r="Q370" s="33" t="str">
        <f t="shared" si="42"/>
        <v/>
      </c>
      <c r="R370" s="21" t="str">
        <f>IF($F370="J-Mups",VLOOKUP($A370,西濃入庫用!A:I,9,0),"")</f>
        <v/>
      </c>
    </row>
    <row r="371" spans="10:18">
      <c r="J371" s="44" t="str">
        <f t="shared" si="38"/>
        <v/>
      </c>
      <c r="K371" s="33" t="str">
        <f t="shared" si="39"/>
        <v/>
      </c>
      <c r="L371" s="33" t="str">
        <f t="shared" si="40"/>
        <v/>
      </c>
      <c r="M371" s="33" t="str">
        <f t="shared" si="43"/>
        <v/>
      </c>
      <c r="N371" s="33" t="str">
        <f>IF($F371="J-Mups",VLOOKUP($B371,アルファベット!B:C,2,0),"")</f>
        <v/>
      </c>
      <c r="O371" s="33" t="str">
        <f t="shared" si="41"/>
        <v/>
      </c>
      <c r="P371" s="33" t="str">
        <f>IF($F371="J-Mups",VLOOKUP($A371,西濃入庫用!A:H,6,0),"")</f>
        <v/>
      </c>
      <c r="Q371" s="33" t="str">
        <f t="shared" si="42"/>
        <v/>
      </c>
      <c r="R371" s="21" t="str">
        <f>IF($F371="J-Mups",VLOOKUP($A371,西濃入庫用!A:I,9,0),"")</f>
        <v/>
      </c>
    </row>
    <row r="372" spans="10:18">
      <c r="J372" s="44" t="str">
        <f t="shared" si="38"/>
        <v/>
      </c>
      <c r="K372" s="33" t="str">
        <f t="shared" si="39"/>
        <v/>
      </c>
      <c r="L372" s="33" t="str">
        <f t="shared" si="40"/>
        <v/>
      </c>
      <c r="M372" s="33" t="str">
        <f t="shared" si="43"/>
        <v/>
      </c>
      <c r="N372" s="33" t="str">
        <f>IF($F372="J-Mups",VLOOKUP($B372,アルファベット!B:C,2,0),"")</f>
        <v/>
      </c>
      <c r="O372" s="33" t="str">
        <f t="shared" si="41"/>
        <v/>
      </c>
      <c r="P372" s="33" t="str">
        <f>IF($F372="J-Mups",VLOOKUP($A372,西濃入庫用!A:H,6,0),"")</f>
        <v/>
      </c>
      <c r="Q372" s="33" t="str">
        <f t="shared" si="42"/>
        <v/>
      </c>
      <c r="R372" s="21" t="str">
        <f>IF($F372="J-Mups",VLOOKUP($A372,西濃入庫用!A:I,9,0),"")</f>
        <v/>
      </c>
    </row>
    <row r="373" spans="10:18">
      <c r="J373" s="44" t="str">
        <f t="shared" si="38"/>
        <v/>
      </c>
      <c r="K373" s="33" t="str">
        <f t="shared" si="39"/>
        <v/>
      </c>
      <c r="L373" s="33" t="str">
        <f t="shared" si="40"/>
        <v/>
      </c>
      <c r="M373" s="33" t="str">
        <f t="shared" si="43"/>
        <v/>
      </c>
      <c r="N373" s="33" t="str">
        <f>IF($F373="J-Mups",VLOOKUP($B373,アルファベット!B:C,2,0),"")</f>
        <v/>
      </c>
      <c r="O373" s="33" t="str">
        <f t="shared" si="41"/>
        <v/>
      </c>
      <c r="P373" s="33" t="str">
        <f>IF($F373="J-Mups",VLOOKUP($A373,西濃入庫用!A:H,6,0),"")</f>
        <v/>
      </c>
      <c r="Q373" s="33" t="str">
        <f t="shared" si="42"/>
        <v/>
      </c>
      <c r="R373" s="21" t="str">
        <f>IF($F373="J-Mups",VLOOKUP($A373,西濃入庫用!A:I,9,0),"")</f>
        <v/>
      </c>
    </row>
    <row r="374" spans="10:18">
      <c r="J374" s="44" t="str">
        <f t="shared" si="38"/>
        <v/>
      </c>
      <c r="K374" s="33" t="str">
        <f t="shared" si="39"/>
        <v/>
      </c>
      <c r="L374" s="33" t="str">
        <f t="shared" si="40"/>
        <v/>
      </c>
      <c r="M374" s="33" t="str">
        <f t="shared" si="43"/>
        <v/>
      </c>
      <c r="N374" s="33" t="str">
        <f>IF($F374="J-Mups",VLOOKUP($B374,アルファベット!B:C,2,0),"")</f>
        <v/>
      </c>
      <c r="O374" s="33" t="str">
        <f t="shared" si="41"/>
        <v/>
      </c>
      <c r="P374" s="33" t="str">
        <f>IF($F374="J-Mups",VLOOKUP($A374,西濃入庫用!A:H,6,0),"")</f>
        <v/>
      </c>
      <c r="Q374" s="33" t="str">
        <f t="shared" si="42"/>
        <v/>
      </c>
      <c r="R374" s="21" t="str">
        <f>IF($F374="J-Mups",VLOOKUP($A374,西濃入庫用!A:I,9,0),"")</f>
        <v/>
      </c>
    </row>
    <row r="375" spans="10:18">
      <c r="J375" s="44" t="str">
        <f t="shared" si="38"/>
        <v/>
      </c>
      <c r="K375" s="33" t="str">
        <f t="shared" si="39"/>
        <v/>
      </c>
      <c r="L375" s="33" t="str">
        <f t="shared" si="40"/>
        <v/>
      </c>
      <c r="M375" s="33" t="str">
        <f t="shared" si="43"/>
        <v/>
      </c>
      <c r="N375" s="33" t="str">
        <f>IF($F375="J-Mups",VLOOKUP($B375,アルファベット!B:C,2,0),"")</f>
        <v/>
      </c>
      <c r="O375" s="33" t="str">
        <f t="shared" si="41"/>
        <v/>
      </c>
      <c r="P375" s="33" t="str">
        <f>IF($F375="J-Mups",VLOOKUP($A375,西濃入庫用!A:H,6,0),"")</f>
        <v/>
      </c>
      <c r="Q375" s="33" t="str">
        <f t="shared" si="42"/>
        <v/>
      </c>
      <c r="R375" s="21" t="str">
        <f>IF($F375="J-Mups",VLOOKUP($A375,西濃入庫用!A:I,9,0),"")</f>
        <v/>
      </c>
    </row>
    <row r="376" spans="10:18">
      <c r="J376" s="44" t="str">
        <f t="shared" si="38"/>
        <v/>
      </c>
      <c r="K376" s="33" t="str">
        <f t="shared" si="39"/>
        <v/>
      </c>
      <c r="L376" s="33" t="str">
        <f t="shared" si="40"/>
        <v/>
      </c>
      <c r="M376" s="33" t="str">
        <f t="shared" si="43"/>
        <v/>
      </c>
      <c r="N376" s="33" t="str">
        <f>IF($F376="J-Mups",VLOOKUP($B376,アルファベット!B:C,2,0),"")</f>
        <v/>
      </c>
      <c r="O376" s="33" t="str">
        <f t="shared" si="41"/>
        <v/>
      </c>
      <c r="P376" s="33" t="str">
        <f>IF($F376="J-Mups",VLOOKUP($A376,西濃入庫用!A:H,6,0),"")</f>
        <v/>
      </c>
      <c r="Q376" s="33" t="str">
        <f t="shared" si="42"/>
        <v/>
      </c>
      <c r="R376" s="21" t="str">
        <f>IF($F376="J-Mups",VLOOKUP($A376,西濃入庫用!A:I,9,0),"")</f>
        <v/>
      </c>
    </row>
    <row r="377" spans="10:18">
      <c r="J377" s="44" t="str">
        <f t="shared" si="38"/>
        <v/>
      </c>
      <c r="K377" s="33" t="str">
        <f t="shared" si="39"/>
        <v/>
      </c>
      <c r="L377" s="33" t="str">
        <f t="shared" si="40"/>
        <v/>
      </c>
      <c r="M377" s="33" t="str">
        <f t="shared" si="43"/>
        <v/>
      </c>
      <c r="N377" s="33" t="str">
        <f>IF($F377="J-Mups",VLOOKUP($B377,アルファベット!B:C,2,0),"")</f>
        <v/>
      </c>
      <c r="O377" s="33" t="str">
        <f t="shared" si="41"/>
        <v/>
      </c>
      <c r="P377" s="33" t="str">
        <f>IF($F377="J-Mups",VLOOKUP($A377,西濃入庫用!A:H,6,0),"")</f>
        <v/>
      </c>
      <c r="Q377" s="33" t="str">
        <f t="shared" si="42"/>
        <v/>
      </c>
      <c r="R377" s="21" t="str">
        <f>IF($F377="J-Mups",VLOOKUP($A377,西濃入庫用!A:I,9,0),"")</f>
        <v/>
      </c>
    </row>
    <row r="378" spans="10:18">
      <c r="J378" s="44" t="str">
        <f t="shared" si="38"/>
        <v/>
      </c>
      <c r="K378" s="33" t="str">
        <f t="shared" si="39"/>
        <v/>
      </c>
      <c r="L378" s="33" t="str">
        <f t="shared" si="40"/>
        <v/>
      </c>
      <c r="M378" s="33" t="str">
        <f t="shared" si="43"/>
        <v/>
      </c>
      <c r="N378" s="33" t="str">
        <f>IF($F378="J-Mups",VLOOKUP($B378,アルファベット!B:C,2,0),"")</f>
        <v/>
      </c>
      <c r="O378" s="33" t="str">
        <f t="shared" si="41"/>
        <v/>
      </c>
      <c r="P378" s="33" t="str">
        <f>IF($F378="J-Mups",VLOOKUP($A378,西濃入庫用!A:H,6,0),"")</f>
        <v/>
      </c>
      <c r="Q378" s="33" t="str">
        <f t="shared" si="42"/>
        <v/>
      </c>
      <c r="R378" s="21" t="str">
        <f>IF($F378="J-Mups",VLOOKUP($A378,西濃入庫用!A:I,9,0),"")</f>
        <v/>
      </c>
    </row>
    <row r="379" spans="10:18">
      <c r="J379" s="44" t="str">
        <f t="shared" si="38"/>
        <v/>
      </c>
      <c r="K379" s="33" t="str">
        <f t="shared" si="39"/>
        <v/>
      </c>
      <c r="L379" s="33" t="str">
        <f t="shared" si="40"/>
        <v/>
      </c>
      <c r="M379" s="33" t="str">
        <f t="shared" si="43"/>
        <v/>
      </c>
      <c r="N379" s="33" t="str">
        <f>IF($F379="J-Mups",VLOOKUP($B379,アルファベット!B:C,2,0),"")</f>
        <v/>
      </c>
      <c r="O379" s="33" t="str">
        <f t="shared" si="41"/>
        <v/>
      </c>
      <c r="P379" s="33" t="str">
        <f>IF($F379="J-Mups",VLOOKUP($A379,西濃入庫用!A:H,6,0),"")</f>
        <v/>
      </c>
      <c r="Q379" s="33" t="str">
        <f t="shared" si="42"/>
        <v/>
      </c>
      <c r="R379" s="21" t="str">
        <f>IF($F379="J-Mups",VLOOKUP($A379,西濃入庫用!A:I,9,0),"")</f>
        <v/>
      </c>
    </row>
    <row r="380" spans="10:18">
      <c r="J380" s="44" t="str">
        <f t="shared" si="38"/>
        <v/>
      </c>
      <c r="K380" s="33" t="str">
        <f t="shared" si="39"/>
        <v/>
      </c>
      <c r="L380" s="33" t="str">
        <f t="shared" si="40"/>
        <v/>
      </c>
      <c r="M380" s="33" t="str">
        <f t="shared" si="43"/>
        <v/>
      </c>
      <c r="N380" s="33" t="str">
        <f>IF($F380="J-Mups",VLOOKUP($B380,アルファベット!B:C,2,0),"")</f>
        <v/>
      </c>
      <c r="O380" s="33" t="str">
        <f t="shared" si="41"/>
        <v/>
      </c>
      <c r="P380" s="33" t="str">
        <f>IF($F380="J-Mups",VLOOKUP($A380,西濃入庫用!A:H,6,0),"")</f>
        <v/>
      </c>
      <c r="Q380" s="33" t="str">
        <f t="shared" si="42"/>
        <v/>
      </c>
      <c r="R380" s="21" t="str">
        <f>IF($F380="J-Mups",VLOOKUP($A380,西濃入庫用!A:I,9,0),"")</f>
        <v/>
      </c>
    </row>
    <row r="381" spans="10:18">
      <c r="J381" s="44" t="str">
        <f t="shared" si="38"/>
        <v/>
      </c>
      <c r="K381" s="33" t="str">
        <f t="shared" si="39"/>
        <v/>
      </c>
      <c r="L381" s="33" t="str">
        <f t="shared" si="40"/>
        <v/>
      </c>
      <c r="M381" s="33" t="str">
        <f t="shared" si="43"/>
        <v/>
      </c>
      <c r="N381" s="33" t="str">
        <f>IF($F381="J-Mups",VLOOKUP($B381,アルファベット!B:C,2,0),"")</f>
        <v/>
      </c>
      <c r="O381" s="33" t="str">
        <f t="shared" si="41"/>
        <v/>
      </c>
      <c r="P381" s="33" t="str">
        <f>IF($F381="J-Mups",VLOOKUP($A381,西濃入庫用!A:H,6,0),"")</f>
        <v/>
      </c>
      <c r="Q381" s="33" t="str">
        <f t="shared" si="42"/>
        <v/>
      </c>
      <c r="R381" s="21" t="str">
        <f>IF($F381="J-Mups",VLOOKUP($A381,西濃入庫用!A:I,9,0),"")</f>
        <v/>
      </c>
    </row>
    <row r="382" spans="10:18">
      <c r="J382" s="44" t="str">
        <f t="shared" si="38"/>
        <v/>
      </c>
      <c r="K382" s="33" t="str">
        <f t="shared" si="39"/>
        <v/>
      </c>
      <c r="L382" s="33" t="str">
        <f t="shared" si="40"/>
        <v/>
      </c>
      <c r="M382" s="33" t="str">
        <f t="shared" si="43"/>
        <v/>
      </c>
      <c r="N382" s="33" t="str">
        <f>IF($F382="J-Mups",VLOOKUP($B382,アルファベット!B:C,2,0),"")</f>
        <v/>
      </c>
      <c r="O382" s="33" t="str">
        <f t="shared" si="41"/>
        <v/>
      </c>
      <c r="P382" s="33" t="str">
        <f>IF($F382="J-Mups",VLOOKUP($A382,西濃入庫用!A:H,6,0),"")</f>
        <v/>
      </c>
      <c r="Q382" s="33" t="str">
        <f t="shared" si="42"/>
        <v/>
      </c>
      <c r="R382" s="21" t="str">
        <f>IF($F382="J-Mups",VLOOKUP($A382,西濃入庫用!A:I,9,0),"")</f>
        <v/>
      </c>
    </row>
    <row r="383" spans="10:18">
      <c r="J383" s="44" t="str">
        <f t="shared" si="38"/>
        <v/>
      </c>
      <c r="K383" s="33" t="str">
        <f t="shared" si="39"/>
        <v/>
      </c>
      <c r="L383" s="33" t="str">
        <f t="shared" si="40"/>
        <v/>
      </c>
      <c r="M383" s="33" t="str">
        <f t="shared" si="43"/>
        <v/>
      </c>
      <c r="N383" s="33" t="str">
        <f>IF($F383="J-Mups",VLOOKUP($B383,アルファベット!B:C,2,0),"")</f>
        <v/>
      </c>
      <c r="O383" s="33" t="str">
        <f t="shared" si="41"/>
        <v/>
      </c>
      <c r="P383" s="33" t="str">
        <f>IF($F383="J-Mups",VLOOKUP($A383,西濃入庫用!A:H,6,0),"")</f>
        <v/>
      </c>
      <c r="Q383" s="33" t="str">
        <f t="shared" si="42"/>
        <v/>
      </c>
      <c r="R383" s="21" t="str">
        <f>IF($F383="J-Mups",VLOOKUP($A383,西濃入庫用!A:I,9,0),"")</f>
        <v/>
      </c>
    </row>
    <row r="384" spans="10:18">
      <c r="J384" s="44" t="str">
        <f t="shared" si="38"/>
        <v/>
      </c>
      <c r="K384" s="33" t="str">
        <f t="shared" si="39"/>
        <v/>
      </c>
      <c r="L384" s="33" t="str">
        <f t="shared" si="40"/>
        <v/>
      </c>
      <c r="M384" s="33" t="str">
        <f t="shared" si="43"/>
        <v/>
      </c>
      <c r="N384" s="33" t="str">
        <f>IF($F384="J-Mups",VLOOKUP($B384,アルファベット!B:C,2,0),"")</f>
        <v/>
      </c>
      <c r="O384" s="33" t="str">
        <f t="shared" si="41"/>
        <v/>
      </c>
      <c r="P384" s="33" t="str">
        <f>IF($F384="J-Mups",VLOOKUP($A384,西濃入庫用!A:H,6,0),"")</f>
        <v/>
      </c>
      <c r="Q384" s="33" t="str">
        <f t="shared" si="42"/>
        <v/>
      </c>
      <c r="R384" s="21" t="str">
        <f>IF($F384="J-Mups",VLOOKUP($A384,西濃入庫用!A:I,9,0),"")</f>
        <v/>
      </c>
    </row>
    <row r="385" spans="10:18">
      <c r="J385" s="44" t="str">
        <f t="shared" si="38"/>
        <v/>
      </c>
      <c r="K385" s="33" t="str">
        <f t="shared" si="39"/>
        <v/>
      </c>
      <c r="L385" s="33" t="str">
        <f t="shared" si="40"/>
        <v/>
      </c>
      <c r="M385" s="33" t="str">
        <f t="shared" si="43"/>
        <v/>
      </c>
      <c r="N385" s="33" t="str">
        <f>IF($F385="J-Mups",VLOOKUP($B385,アルファベット!B:C,2,0),"")</f>
        <v/>
      </c>
      <c r="O385" s="33" t="str">
        <f t="shared" si="41"/>
        <v/>
      </c>
      <c r="P385" s="33" t="str">
        <f>IF($F385="J-Mups",VLOOKUP($A385,西濃入庫用!A:H,6,0),"")</f>
        <v/>
      </c>
      <c r="Q385" s="33" t="str">
        <f t="shared" si="42"/>
        <v/>
      </c>
      <c r="R385" s="21" t="str">
        <f>IF($F385="J-Mups",VLOOKUP($A385,西濃入庫用!A:I,9,0),"")</f>
        <v/>
      </c>
    </row>
    <row r="386" spans="10:18">
      <c r="J386" s="44" t="str">
        <f t="shared" ref="J386:J401" si="44">IF(F386="J-Mups",$B386,"")</f>
        <v/>
      </c>
      <c r="K386" s="33" t="str">
        <f t="shared" ref="K386:K401" si="45">IF($F386="J-Mups",$G386,"")</f>
        <v/>
      </c>
      <c r="L386" s="33" t="str">
        <f t="shared" ref="L386:L401" si="46">IF($F386="J-Mups",$H386,"")</f>
        <v/>
      </c>
      <c r="M386" s="33" t="str">
        <f t="shared" si="43"/>
        <v/>
      </c>
      <c r="N386" s="33" t="str">
        <f>IF($F386="J-Mups",VLOOKUP($B386,アルファベット!B:C,2,0),"")</f>
        <v/>
      </c>
      <c r="O386" s="33" t="str">
        <f t="shared" ref="O386:O401" si="47">IF($F386="J-Mups","-","")</f>
        <v/>
      </c>
      <c r="P386" s="33" t="str">
        <f>IF($F386="J-Mups",VLOOKUP($A386,西濃入庫用!A:H,6,0),"")</f>
        <v/>
      </c>
      <c r="Q386" s="33" t="str">
        <f t="shared" ref="Q386:Q401" si="48">IF($F386="J-Mups",IF(COUNTIF(P386,"*H*"),"H",IF(COUNTIF(P386,"*P*"),"P","B")),"")</f>
        <v/>
      </c>
      <c r="R386" s="21" t="str">
        <f>IF($F386="J-Mups",VLOOKUP($A386,西濃入庫用!A:I,9,0),"")</f>
        <v/>
      </c>
    </row>
    <row r="387" spans="10:18">
      <c r="J387" s="44" t="str">
        <f t="shared" si="44"/>
        <v/>
      </c>
      <c r="K387" s="33" t="str">
        <f t="shared" si="45"/>
        <v/>
      </c>
      <c r="L387" s="33" t="str">
        <f t="shared" si="46"/>
        <v/>
      </c>
      <c r="M387" s="33" t="str">
        <f t="shared" ref="M387:M401" si="49">IF($F387="J-Mups",1,"")</f>
        <v/>
      </c>
      <c r="N387" s="33" t="str">
        <f>IF($F387="J-Mups",VLOOKUP($B387,アルファベット!B:C,2,0),"")</f>
        <v/>
      </c>
      <c r="O387" s="33" t="str">
        <f t="shared" si="47"/>
        <v/>
      </c>
      <c r="P387" s="33" t="str">
        <f>IF($F387="J-Mups",VLOOKUP($A387,西濃入庫用!A:H,6,0),"")</f>
        <v/>
      </c>
      <c r="Q387" s="33" t="str">
        <f t="shared" si="48"/>
        <v/>
      </c>
      <c r="R387" s="21" t="str">
        <f>IF($F387="J-Mups",VLOOKUP($A387,西濃入庫用!A:I,9,0),"")</f>
        <v/>
      </c>
    </row>
    <row r="388" spans="10:18">
      <c r="J388" s="44" t="str">
        <f t="shared" si="44"/>
        <v/>
      </c>
      <c r="K388" s="33" t="str">
        <f t="shared" si="45"/>
        <v/>
      </c>
      <c r="L388" s="33" t="str">
        <f t="shared" si="46"/>
        <v/>
      </c>
      <c r="M388" s="33" t="str">
        <f t="shared" si="49"/>
        <v/>
      </c>
      <c r="N388" s="33" t="str">
        <f>IF($F388="J-Mups",VLOOKUP($B388,アルファベット!B:C,2,0),"")</f>
        <v/>
      </c>
      <c r="O388" s="33" t="str">
        <f t="shared" si="47"/>
        <v/>
      </c>
      <c r="P388" s="33" t="str">
        <f>IF($F388="J-Mups",VLOOKUP($A388,西濃入庫用!A:H,6,0),"")</f>
        <v/>
      </c>
      <c r="Q388" s="33" t="str">
        <f t="shared" si="48"/>
        <v/>
      </c>
      <c r="R388" s="21" t="str">
        <f>IF($F388="J-Mups",VLOOKUP($A388,西濃入庫用!A:I,9,0),"")</f>
        <v/>
      </c>
    </row>
    <row r="389" spans="10:18">
      <c r="J389" s="44" t="str">
        <f t="shared" si="44"/>
        <v/>
      </c>
      <c r="K389" s="33" t="str">
        <f t="shared" si="45"/>
        <v/>
      </c>
      <c r="L389" s="33" t="str">
        <f t="shared" si="46"/>
        <v/>
      </c>
      <c r="M389" s="33" t="str">
        <f t="shared" si="49"/>
        <v/>
      </c>
      <c r="N389" s="33" t="str">
        <f>IF($F389="J-Mups",VLOOKUP($B389,アルファベット!B:C,2,0),"")</f>
        <v/>
      </c>
      <c r="O389" s="33" t="str">
        <f t="shared" si="47"/>
        <v/>
      </c>
      <c r="P389" s="33" t="str">
        <f>IF($F389="J-Mups",VLOOKUP($A389,西濃入庫用!A:H,6,0),"")</f>
        <v/>
      </c>
      <c r="Q389" s="33" t="str">
        <f t="shared" si="48"/>
        <v/>
      </c>
      <c r="R389" s="21" t="str">
        <f>IF($F389="J-Mups",VLOOKUP($A389,西濃入庫用!A:I,9,0),"")</f>
        <v/>
      </c>
    </row>
    <row r="390" spans="10:18">
      <c r="J390" s="44" t="str">
        <f t="shared" si="44"/>
        <v/>
      </c>
      <c r="K390" s="33" t="str">
        <f t="shared" si="45"/>
        <v/>
      </c>
      <c r="L390" s="33" t="str">
        <f t="shared" si="46"/>
        <v/>
      </c>
      <c r="M390" s="33" t="str">
        <f t="shared" si="49"/>
        <v/>
      </c>
      <c r="N390" s="33" t="str">
        <f>IF($F390="J-Mups",VLOOKUP($B390,アルファベット!B:C,2,0),"")</f>
        <v/>
      </c>
      <c r="O390" s="33" t="str">
        <f t="shared" si="47"/>
        <v/>
      </c>
      <c r="P390" s="33" t="str">
        <f>IF($F390="J-Mups",VLOOKUP($A390,西濃入庫用!A:H,6,0),"")</f>
        <v/>
      </c>
      <c r="Q390" s="33" t="str">
        <f t="shared" si="48"/>
        <v/>
      </c>
      <c r="R390" s="21" t="str">
        <f>IF($F390="J-Mups",VLOOKUP($A390,西濃入庫用!A:I,9,0),"")</f>
        <v/>
      </c>
    </row>
    <row r="391" spans="10:18">
      <c r="J391" s="44" t="str">
        <f t="shared" si="44"/>
        <v/>
      </c>
      <c r="K391" s="33" t="str">
        <f t="shared" si="45"/>
        <v/>
      </c>
      <c r="L391" s="33" t="str">
        <f t="shared" si="46"/>
        <v/>
      </c>
      <c r="M391" s="33" t="str">
        <f t="shared" si="49"/>
        <v/>
      </c>
      <c r="N391" s="33" t="str">
        <f>IF($F391="J-Mups",VLOOKUP($B391,アルファベット!B:C,2,0),"")</f>
        <v/>
      </c>
      <c r="O391" s="33" t="str">
        <f t="shared" si="47"/>
        <v/>
      </c>
      <c r="P391" s="33" t="str">
        <f>IF($F391="J-Mups",VLOOKUP($A391,西濃入庫用!A:H,6,0),"")</f>
        <v/>
      </c>
      <c r="Q391" s="33" t="str">
        <f t="shared" si="48"/>
        <v/>
      </c>
      <c r="R391" s="21" t="str">
        <f>IF($F391="J-Mups",VLOOKUP($A391,西濃入庫用!A:I,9,0),"")</f>
        <v/>
      </c>
    </row>
    <row r="392" spans="10:18">
      <c r="J392" s="44" t="str">
        <f t="shared" si="44"/>
        <v/>
      </c>
      <c r="K392" s="33" t="str">
        <f t="shared" si="45"/>
        <v/>
      </c>
      <c r="L392" s="33" t="str">
        <f t="shared" si="46"/>
        <v/>
      </c>
      <c r="M392" s="33" t="str">
        <f t="shared" si="49"/>
        <v/>
      </c>
      <c r="N392" s="33" t="str">
        <f>IF($F392="J-Mups",VLOOKUP($B392,アルファベット!B:C,2,0),"")</f>
        <v/>
      </c>
      <c r="O392" s="33" t="str">
        <f t="shared" si="47"/>
        <v/>
      </c>
      <c r="P392" s="33" t="str">
        <f>IF($F392="J-Mups",VLOOKUP($A392,西濃入庫用!A:H,6,0),"")</f>
        <v/>
      </c>
      <c r="Q392" s="33" t="str">
        <f t="shared" si="48"/>
        <v/>
      </c>
      <c r="R392" s="21" t="str">
        <f>IF($F392="J-Mups",VLOOKUP($A392,西濃入庫用!A:I,9,0),"")</f>
        <v/>
      </c>
    </row>
    <row r="393" spans="10:18">
      <c r="J393" s="44" t="str">
        <f t="shared" si="44"/>
        <v/>
      </c>
      <c r="K393" s="33" t="str">
        <f t="shared" si="45"/>
        <v/>
      </c>
      <c r="L393" s="33" t="str">
        <f t="shared" si="46"/>
        <v/>
      </c>
      <c r="M393" s="33" t="str">
        <f t="shared" si="49"/>
        <v/>
      </c>
      <c r="N393" s="33" t="str">
        <f>IF($F393="J-Mups",VLOOKUP($B393,アルファベット!B:C,2,0),"")</f>
        <v/>
      </c>
      <c r="O393" s="33" t="str">
        <f t="shared" si="47"/>
        <v/>
      </c>
      <c r="P393" s="33" t="str">
        <f>IF($F393="J-Mups",VLOOKUP($A393,西濃入庫用!A:H,6,0),"")</f>
        <v/>
      </c>
      <c r="Q393" s="33" t="str">
        <f t="shared" si="48"/>
        <v/>
      </c>
      <c r="R393" s="21" t="str">
        <f>IF($F393="J-Mups",VLOOKUP($A393,西濃入庫用!A:I,9,0),"")</f>
        <v/>
      </c>
    </row>
    <row r="394" spans="10:18">
      <c r="J394" s="44" t="str">
        <f t="shared" si="44"/>
        <v/>
      </c>
      <c r="K394" s="33" t="str">
        <f t="shared" si="45"/>
        <v/>
      </c>
      <c r="L394" s="33" t="str">
        <f t="shared" si="46"/>
        <v/>
      </c>
      <c r="M394" s="33" t="str">
        <f t="shared" si="49"/>
        <v/>
      </c>
      <c r="N394" s="33" t="str">
        <f>IF($F394="J-Mups",VLOOKUP($B394,アルファベット!B:C,2,0),"")</f>
        <v/>
      </c>
      <c r="O394" s="33" t="str">
        <f t="shared" si="47"/>
        <v/>
      </c>
      <c r="P394" s="33" t="str">
        <f>IF($F394="J-Mups",VLOOKUP($A394,西濃入庫用!A:H,6,0),"")</f>
        <v/>
      </c>
      <c r="Q394" s="33" t="str">
        <f t="shared" si="48"/>
        <v/>
      </c>
      <c r="R394" s="21" t="str">
        <f>IF($F394="J-Mups",VLOOKUP($A394,西濃入庫用!A:I,9,0),"")</f>
        <v/>
      </c>
    </row>
    <row r="395" spans="10:18">
      <c r="J395" s="44" t="str">
        <f t="shared" si="44"/>
        <v/>
      </c>
      <c r="K395" s="33" t="str">
        <f t="shared" si="45"/>
        <v/>
      </c>
      <c r="L395" s="33" t="str">
        <f t="shared" si="46"/>
        <v/>
      </c>
      <c r="M395" s="33" t="str">
        <f t="shared" si="49"/>
        <v/>
      </c>
      <c r="N395" s="33" t="str">
        <f>IF($F395="J-Mups",VLOOKUP($B395,アルファベット!B:C,2,0),"")</f>
        <v/>
      </c>
      <c r="O395" s="33" t="str">
        <f t="shared" si="47"/>
        <v/>
      </c>
      <c r="P395" s="33" t="str">
        <f>IF($F395="J-Mups",VLOOKUP($A395,西濃入庫用!A:H,6,0),"")</f>
        <v/>
      </c>
      <c r="Q395" s="33" t="str">
        <f t="shared" si="48"/>
        <v/>
      </c>
      <c r="R395" s="21" t="str">
        <f>IF($F395="J-Mups",VLOOKUP($A395,西濃入庫用!A:I,9,0),"")</f>
        <v/>
      </c>
    </row>
    <row r="396" spans="10:18">
      <c r="J396" s="44" t="str">
        <f t="shared" si="44"/>
        <v/>
      </c>
      <c r="K396" s="33" t="str">
        <f t="shared" si="45"/>
        <v/>
      </c>
      <c r="L396" s="33" t="str">
        <f t="shared" si="46"/>
        <v/>
      </c>
      <c r="M396" s="33" t="str">
        <f t="shared" si="49"/>
        <v/>
      </c>
      <c r="N396" s="33" t="str">
        <f>IF($F396="J-Mups",VLOOKUP($B396,アルファベット!B:C,2,0),"")</f>
        <v/>
      </c>
      <c r="O396" s="33" t="str">
        <f t="shared" si="47"/>
        <v/>
      </c>
      <c r="P396" s="33" t="str">
        <f>IF($F396="J-Mups",VLOOKUP($A396,西濃入庫用!A:H,6,0),"")</f>
        <v/>
      </c>
      <c r="Q396" s="33" t="str">
        <f t="shared" si="48"/>
        <v/>
      </c>
      <c r="R396" s="21" t="str">
        <f>IF($F396="J-Mups",VLOOKUP($A396,西濃入庫用!A:I,9,0),"")</f>
        <v/>
      </c>
    </row>
    <row r="397" spans="10:18">
      <c r="J397" s="44" t="str">
        <f t="shared" si="44"/>
        <v/>
      </c>
      <c r="K397" s="33" t="str">
        <f t="shared" si="45"/>
        <v/>
      </c>
      <c r="L397" s="33" t="str">
        <f t="shared" si="46"/>
        <v/>
      </c>
      <c r="M397" s="33" t="str">
        <f t="shared" si="49"/>
        <v/>
      </c>
      <c r="N397" s="33" t="str">
        <f>IF($F397="J-Mups",VLOOKUP($B397,アルファベット!B:C,2,0),"")</f>
        <v/>
      </c>
      <c r="O397" s="33" t="str">
        <f t="shared" si="47"/>
        <v/>
      </c>
      <c r="P397" s="33" t="str">
        <f>IF($F397="J-Mups",VLOOKUP($A397,西濃入庫用!A:H,6,0),"")</f>
        <v/>
      </c>
      <c r="Q397" s="33" t="str">
        <f t="shared" si="48"/>
        <v/>
      </c>
      <c r="R397" s="21" t="str">
        <f>IF($F397="J-Mups",VLOOKUP($A397,西濃入庫用!A:I,9,0),"")</f>
        <v/>
      </c>
    </row>
    <row r="398" spans="10:18">
      <c r="J398" s="44" t="str">
        <f t="shared" si="44"/>
        <v/>
      </c>
      <c r="K398" s="33" t="str">
        <f t="shared" si="45"/>
        <v/>
      </c>
      <c r="L398" s="33" t="str">
        <f t="shared" si="46"/>
        <v/>
      </c>
      <c r="M398" s="33" t="str">
        <f t="shared" si="49"/>
        <v/>
      </c>
      <c r="N398" s="33" t="str">
        <f>IF($F398="J-Mups",VLOOKUP($B398,アルファベット!B:C,2,0),"")</f>
        <v/>
      </c>
      <c r="O398" s="33" t="str">
        <f t="shared" si="47"/>
        <v/>
      </c>
      <c r="P398" s="33" t="str">
        <f>IF($F398="J-Mups",VLOOKUP($A398,西濃入庫用!A:H,6,0),"")</f>
        <v/>
      </c>
      <c r="Q398" s="33" t="str">
        <f t="shared" si="48"/>
        <v/>
      </c>
      <c r="R398" s="21" t="str">
        <f>IF($F398="J-Mups",VLOOKUP($A398,西濃入庫用!A:I,9,0),"")</f>
        <v/>
      </c>
    </row>
    <row r="399" spans="10:18">
      <c r="J399" s="44" t="str">
        <f t="shared" si="44"/>
        <v/>
      </c>
      <c r="K399" s="33" t="str">
        <f t="shared" si="45"/>
        <v/>
      </c>
      <c r="L399" s="33" t="str">
        <f t="shared" si="46"/>
        <v/>
      </c>
      <c r="M399" s="33" t="str">
        <f t="shared" si="49"/>
        <v/>
      </c>
      <c r="N399" s="33" t="str">
        <f>IF($F399="J-Mups",VLOOKUP($B399,アルファベット!B:C,2,0),"")</f>
        <v/>
      </c>
      <c r="O399" s="33" t="str">
        <f t="shared" si="47"/>
        <v/>
      </c>
      <c r="P399" s="33" t="str">
        <f>IF($F399="J-Mups",VLOOKUP($A399,西濃入庫用!A:H,6,0),"")</f>
        <v/>
      </c>
      <c r="Q399" s="33" t="str">
        <f t="shared" si="48"/>
        <v/>
      </c>
      <c r="R399" s="21" t="str">
        <f>IF($F399="J-Mups",VLOOKUP($A399,西濃入庫用!A:I,9,0),"")</f>
        <v/>
      </c>
    </row>
    <row r="400" spans="10:18">
      <c r="J400" s="44" t="str">
        <f t="shared" si="44"/>
        <v/>
      </c>
      <c r="K400" s="33" t="str">
        <f t="shared" si="45"/>
        <v/>
      </c>
      <c r="L400" s="33" t="str">
        <f t="shared" si="46"/>
        <v/>
      </c>
      <c r="M400" s="33" t="str">
        <f t="shared" si="49"/>
        <v/>
      </c>
      <c r="N400" s="33" t="str">
        <f>IF($F400="J-Mups",VLOOKUP($B400,アルファベット!B:C,2,0),"")</f>
        <v/>
      </c>
      <c r="O400" s="33" t="str">
        <f t="shared" si="47"/>
        <v/>
      </c>
      <c r="P400" s="33" t="str">
        <f>IF($F400="J-Mups",VLOOKUP($A400,西濃入庫用!A:H,6,0),"")</f>
        <v/>
      </c>
      <c r="Q400" s="33" t="str">
        <f t="shared" si="48"/>
        <v/>
      </c>
      <c r="R400" s="21" t="str">
        <f>IF($F400="J-Mups",VLOOKUP($A400,西濃入庫用!A:I,9,0),"")</f>
        <v/>
      </c>
    </row>
    <row r="401" spans="10:18">
      <c r="J401" s="44" t="str">
        <f t="shared" si="44"/>
        <v/>
      </c>
      <c r="K401" s="33" t="str">
        <f t="shared" si="45"/>
        <v/>
      </c>
      <c r="L401" s="33" t="str">
        <f t="shared" si="46"/>
        <v/>
      </c>
      <c r="M401" s="33" t="str">
        <f t="shared" si="49"/>
        <v/>
      </c>
      <c r="N401" s="33" t="str">
        <f>IF($F401="J-Mups",VLOOKUP($B401,アルファベット!B:C,2,0),"")</f>
        <v/>
      </c>
      <c r="O401" s="33" t="str">
        <f t="shared" si="47"/>
        <v/>
      </c>
      <c r="P401" s="33" t="str">
        <f>IF($F401="J-Mups",VLOOKUP($A401,西濃入庫用!A:H,6,0),"")</f>
        <v/>
      </c>
      <c r="Q401" s="33" t="str">
        <f t="shared" si="48"/>
        <v/>
      </c>
      <c r="R401" s="21" t="str">
        <f>IF($F401="J-Mups",VLOOKUP($A401,西濃入庫用!A:I,9,0),"")</f>
        <v/>
      </c>
    </row>
  </sheetData>
  <phoneticPr fontId="4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R401"/>
  <sheetViews>
    <sheetView zoomScale="70" zoomScaleNormal="70" workbookViewId="0">
      <selection activeCell="B2" sqref="B2:H3"/>
    </sheetView>
  </sheetViews>
  <sheetFormatPr defaultRowHeight="18.75"/>
  <cols>
    <col min="2" max="2" width="8.875" style="30"/>
    <col min="3" max="3" width="8.625" bestFit="1" customWidth="1"/>
    <col min="4" max="4" width="14.375" style="31" bestFit="1" customWidth="1"/>
    <col min="5" max="5" width="16.5" style="32" bestFit="1" customWidth="1"/>
    <col min="6" max="8" width="16.5" bestFit="1" customWidth="1"/>
    <col min="10" max="10" width="13.875" bestFit="1" customWidth="1"/>
  </cols>
  <sheetData>
    <row r="1" spans="1:18" s="16" customFormat="1">
      <c r="A1" s="33">
        <v>0</v>
      </c>
      <c r="B1" s="34" t="s">
        <v>15</v>
      </c>
      <c r="C1" s="33" t="s">
        <v>16</v>
      </c>
      <c r="D1" s="35" t="s">
        <v>17</v>
      </c>
      <c r="E1" s="22" t="s">
        <v>18</v>
      </c>
      <c r="F1" s="33" t="s">
        <v>6</v>
      </c>
      <c r="G1" s="33" t="s">
        <v>7</v>
      </c>
      <c r="H1" s="33" t="s">
        <v>19</v>
      </c>
      <c r="J1" s="33" t="s">
        <v>20</v>
      </c>
      <c r="K1" s="33" t="s">
        <v>21</v>
      </c>
      <c r="L1" s="33" t="s">
        <v>22</v>
      </c>
      <c r="M1" s="33" t="s">
        <v>23</v>
      </c>
      <c r="N1" s="33" t="s">
        <v>24</v>
      </c>
      <c r="O1" s="33" t="s">
        <v>25</v>
      </c>
      <c r="P1" s="33" t="s">
        <v>26</v>
      </c>
      <c r="Q1" s="33" t="s">
        <v>27</v>
      </c>
      <c r="R1" s="33" t="s">
        <v>28</v>
      </c>
    </row>
    <row r="2" spans="1:18">
      <c r="A2" s="21">
        <v>1</v>
      </c>
      <c r="B2" s="34">
        <f ca="1">IF(D2&lt;&gt;"",VLOOKUP($A2,その他入庫用!$A:$M,2),"")</f>
        <v>45694</v>
      </c>
      <c r="C2" s="21"/>
      <c r="D2" s="35" t="str">
        <f>VLOOKUP($A2,その他入庫用!$A:$M,4)&amp;""</f>
        <v>A6724474602601A</v>
      </c>
      <c r="E2" s="22">
        <f>IF(D2&lt;&gt;"",VLOOKUP($A2,その他入庫用!$A:$M,5),"")</f>
        <v>4967951014433</v>
      </c>
      <c r="F2" s="33" t="str">
        <f>VLOOKUP($A2,その他入庫用!$A:$M,10)&amp;""</f>
        <v>JCB</v>
      </c>
      <c r="G2" s="33" t="str">
        <f>VLOOKUP($A2,その他入庫用!$A:$M,11)&amp;""</f>
        <v>福山</v>
      </c>
      <c r="H2" s="33" t="str">
        <f>VLOOKUP($A2,その他入庫用!$A:$M,12)&amp;""</f>
        <v>元払い</v>
      </c>
      <c r="J2" s="44" t="str">
        <f t="shared" ref="J2:J40" si="0">IF(F2="J-Mups",$B2,"")</f>
        <v/>
      </c>
      <c r="K2" s="33" t="str">
        <f t="shared" ref="K2:K65" si="1">IF($F2="J-Mups",$G2,"")</f>
        <v/>
      </c>
      <c r="L2" s="33" t="str">
        <f t="shared" ref="L2:L65" si="2">IF($F2="J-Mups",$H2,"")</f>
        <v/>
      </c>
      <c r="M2" s="33" t="str">
        <f t="shared" ref="M2:M66" si="3">IF($F2="J-Mups",1,"")</f>
        <v/>
      </c>
      <c r="N2" s="33" t="str">
        <f>IF($F2="J-Mups",VLOOKUP($B2,アルファベット!B:C,2,0),"")</f>
        <v/>
      </c>
      <c r="O2" s="33" t="str">
        <f t="shared" ref="O2:O65" si="4">IF($F2="J-Mups","-","")</f>
        <v/>
      </c>
      <c r="P2" s="33" t="str">
        <f>IF($F2="J-Mups",VLOOKUP($A2,その他入庫用!A:H,6,0),"")</f>
        <v/>
      </c>
      <c r="Q2" s="33" t="str">
        <f t="shared" ref="Q2:Q40" si="5">IF($F2="J-Mups",IF(COUNTIF(P2,"*H*"),"H",IF(COUNTIF(P2,"*P*"),"P","B")),"")</f>
        <v/>
      </c>
      <c r="R2" s="21" t="str">
        <f>IF($F2="J-Mups",VLOOKUP($A2,その他入庫用!A:I,9,0),"")</f>
        <v/>
      </c>
    </row>
    <row r="3" spans="1:18">
      <c r="A3" s="21">
        <v>2</v>
      </c>
      <c r="B3" s="34" t="str">
        <f>IF(D3&lt;&gt;"",VLOOKUP($A3,その他入庫用!$A:$M,2),"")</f>
        <v/>
      </c>
      <c r="C3" s="21"/>
      <c r="D3" s="35" t="str">
        <f>VLOOKUP($A3,その他入庫用!$A:$M,4)&amp;""</f>
        <v/>
      </c>
      <c r="E3" s="22" t="str">
        <f>IF(D3&lt;&gt;"",VLOOKUP($A3,その他入庫用!$A:$M,5),"")</f>
        <v/>
      </c>
      <c r="F3" s="33" t="str">
        <f>VLOOKUP($A3,その他入庫用!$A:$M,10)&amp;""</f>
        <v/>
      </c>
      <c r="G3" s="33" t="str">
        <f>VLOOKUP($A3,その他入庫用!$A:$M,11)&amp;""</f>
        <v/>
      </c>
      <c r="H3" s="33" t="str">
        <f>VLOOKUP($A3,その他入庫用!$A:$M,12)&amp;""</f>
        <v/>
      </c>
      <c r="J3" s="44" t="str">
        <f t="shared" si="0"/>
        <v/>
      </c>
      <c r="K3" s="33" t="str">
        <f t="shared" si="1"/>
        <v/>
      </c>
      <c r="L3" s="33" t="str">
        <f t="shared" si="2"/>
        <v/>
      </c>
      <c r="M3" s="33" t="str">
        <f t="shared" si="3"/>
        <v/>
      </c>
      <c r="N3" s="33" t="str">
        <f>IF($F3="J-Mups",VLOOKUP($B3,アルファベット!B:C,2,0),"")</f>
        <v/>
      </c>
      <c r="O3" s="33" t="str">
        <f t="shared" si="4"/>
        <v/>
      </c>
      <c r="P3" s="33" t="str">
        <f>IF($F3="J-Mups",VLOOKUP($A3,その他入庫用!A:H,6,0),"")</f>
        <v/>
      </c>
      <c r="Q3" s="33" t="str">
        <f t="shared" si="5"/>
        <v/>
      </c>
      <c r="R3" s="21" t="str">
        <f>IF($F3="J-Mups",VLOOKUP($A3,その他入庫用!A:I,9,0),"")</f>
        <v/>
      </c>
    </row>
    <row r="4" spans="1:18">
      <c r="A4" s="21">
        <v>3</v>
      </c>
      <c r="B4" s="34" t="str">
        <f>IF(D4&lt;&gt;"",VLOOKUP($A4,その他入庫用!$A:$M,2),"")</f>
        <v/>
      </c>
      <c r="C4" s="21"/>
      <c r="D4" s="35" t="str">
        <f>VLOOKUP($A4,その他入庫用!$A:$M,4)&amp;""</f>
        <v/>
      </c>
      <c r="E4" s="22" t="str">
        <f>IF(D4&lt;&gt;"",VLOOKUP($A4,その他入庫用!$A:$M,5),"")</f>
        <v/>
      </c>
      <c r="F4" s="33" t="str">
        <f>VLOOKUP($A4,その他入庫用!$A:$M,10)&amp;""</f>
        <v/>
      </c>
      <c r="G4" s="33" t="str">
        <f>VLOOKUP($A4,その他入庫用!$A:$M,11)&amp;""</f>
        <v/>
      </c>
      <c r="H4" s="33" t="str">
        <f>VLOOKUP($A4,その他入庫用!$A:$M,12)&amp;""</f>
        <v/>
      </c>
      <c r="J4" s="44" t="str">
        <f t="shared" si="0"/>
        <v/>
      </c>
      <c r="K4" s="33" t="str">
        <f t="shared" si="1"/>
        <v/>
      </c>
      <c r="L4" s="33" t="str">
        <f t="shared" si="2"/>
        <v/>
      </c>
      <c r="M4" s="33" t="str">
        <f t="shared" si="3"/>
        <v/>
      </c>
      <c r="N4" s="33" t="str">
        <f>IF($F4="J-Mups",VLOOKUP($B4,アルファベット!B:C,2,0),"")</f>
        <v/>
      </c>
      <c r="O4" s="33" t="str">
        <f t="shared" si="4"/>
        <v/>
      </c>
      <c r="P4" s="33" t="str">
        <f>IF($F4="J-Mups",VLOOKUP($A4,その他入庫用!A:H,6,0),"")</f>
        <v/>
      </c>
      <c r="Q4" s="33" t="str">
        <f t="shared" si="5"/>
        <v/>
      </c>
      <c r="R4" s="21" t="str">
        <f>IF($F4="J-Mups",VLOOKUP($A4,その他入庫用!A:I,9,0),"")</f>
        <v/>
      </c>
    </row>
    <row r="5" spans="1:18">
      <c r="A5" s="21">
        <v>4</v>
      </c>
      <c r="B5" s="34" t="str">
        <f>IF(D5&lt;&gt;"",VLOOKUP($A5,その他入庫用!$A:$M,2),"")</f>
        <v/>
      </c>
      <c r="C5" s="21"/>
      <c r="D5" s="35" t="str">
        <f>VLOOKUP($A5,その他入庫用!$A:$M,4)&amp;""</f>
        <v/>
      </c>
      <c r="E5" s="22" t="str">
        <f>IF(D5&lt;&gt;"",VLOOKUP($A5,その他入庫用!$A:$M,5),"")</f>
        <v/>
      </c>
      <c r="F5" s="33" t="str">
        <f>VLOOKUP($A5,その他入庫用!$A:$M,10)&amp;""</f>
        <v/>
      </c>
      <c r="G5" s="33" t="str">
        <f>VLOOKUP($A5,その他入庫用!$A:$M,11)&amp;""</f>
        <v/>
      </c>
      <c r="H5" s="33" t="str">
        <f>VLOOKUP($A5,その他入庫用!$A:$M,12)&amp;""</f>
        <v/>
      </c>
      <c r="J5" s="44" t="str">
        <f t="shared" si="0"/>
        <v/>
      </c>
      <c r="K5" s="33" t="str">
        <f t="shared" si="1"/>
        <v/>
      </c>
      <c r="L5" s="33" t="str">
        <f t="shared" si="2"/>
        <v/>
      </c>
      <c r="M5" s="33" t="str">
        <f t="shared" si="3"/>
        <v/>
      </c>
      <c r="N5" s="33" t="str">
        <f>IF($F5="J-Mups",VLOOKUP($B5,アルファベット!B:C,2,0),"")</f>
        <v/>
      </c>
      <c r="O5" s="33" t="str">
        <f t="shared" si="4"/>
        <v/>
      </c>
      <c r="P5" s="33" t="str">
        <f>IF($F5="J-Mups",VLOOKUP($A5,その他入庫用!A:H,6,0),"")</f>
        <v/>
      </c>
      <c r="Q5" s="33" t="str">
        <f t="shared" si="5"/>
        <v/>
      </c>
      <c r="R5" s="21" t="str">
        <f>IF($F5="J-Mups",VLOOKUP($A5,その他入庫用!A:I,9,0),"")</f>
        <v/>
      </c>
    </row>
    <row r="6" spans="1:18">
      <c r="A6" s="21">
        <v>5</v>
      </c>
      <c r="B6" s="34" t="str">
        <f>IF(D6&lt;&gt;"",VLOOKUP($A6,その他入庫用!$A:$M,2),"")</f>
        <v/>
      </c>
      <c r="C6" s="21"/>
      <c r="D6" s="35" t="str">
        <f>VLOOKUP($A6,その他入庫用!$A:$M,4)&amp;""</f>
        <v/>
      </c>
      <c r="E6" s="22" t="str">
        <f>IF(D6&lt;&gt;"",VLOOKUP($A6,その他入庫用!$A:$M,5),"")</f>
        <v/>
      </c>
      <c r="F6" s="33" t="str">
        <f>VLOOKUP($A6,その他入庫用!$A:$M,10)&amp;""</f>
        <v/>
      </c>
      <c r="G6" s="33" t="str">
        <f>VLOOKUP($A6,その他入庫用!$A:$M,11)&amp;""</f>
        <v/>
      </c>
      <c r="H6" s="33" t="str">
        <f>VLOOKUP($A6,その他入庫用!$A:$M,12)&amp;""</f>
        <v/>
      </c>
      <c r="J6" s="44" t="str">
        <f t="shared" si="0"/>
        <v/>
      </c>
      <c r="K6" s="33" t="str">
        <f t="shared" si="1"/>
        <v/>
      </c>
      <c r="L6" s="33" t="str">
        <f t="shared" si="2"/>
        <v/>
      </c>
      <c r="M6" s="33" t="str">
        <f t="shared" si="3"/>
        <v/>
      </c>
      <c r="N6" s="33" t="str">
        <f>IF($F6="J-Mups",VLOOKUP($B6,アルファベット!B:C,2,0),"")</f>
        <v/>
      </c>
      <c r="O6" s="33" t="str">
        <f t="shared" si="4"/>
        <v/>
      </c>
      <c r="P6" s="33" t="str">
        <f>IF($F6="J-Mups",VLOOKUP($A6,その他入庫用!A:H,6,0),"")</f>
        <v/>
      </c>
      <c r="Q6" s="33" t="str">
        <f t="shared" si="5"/>
        <v/>
      </c>
      <c r="R6" s="21" t="str">
        <f>IF($F6="J-Mups",VLOOKUP($A6,その他入庫用!A:I,9,0),"")</f>
        <v/>
      </c>
    </row>
    <row r="7" spans="1:18">
      <c r="A7" s="21">
        <v>6</v>
      </c>
      <c r="B7" s="34" t="str">
        <f>IF(D7&lt;&gt;"",VLOOKUP($A7,その他入庫用!$A:$M,2),"")</f>
        <v/>
      </c>
      <c r="C7" s="21"/>
      <c r="D7" s="35" t="str">
        <f>VLOOKUP($A7,その他入庫用!$A:$M,4)&amp;""</f>
        <v/>
      </c>
      <c r="E7" s="22" t="str">
        <f>IF(D7&lt;&gt;"",VLOOKUP($A7,その他入庫用!$A:$M,5),"")</f>
        <v/>
      </c>
      <c r="F7" s="33" t="str">
        <f>VLOOKUP($A7,その他入庫用!$A:$M,10)&amp;""</f>
        <v/>
      </c>
      <c r="G7" s="33" t="str">
        <f>VLOOKUP($A7,その他入庫用!$A:$M,11)&amp;""</f>
        <v/>
      </c>
      <c r="H7" s="33" t="str">
        <f>VLOOKUP($A7,その他入庫用!$A:$M,12)&amp;""</f>
        <v/>
      </c>
      <c r="J7" s="44" t="str">
        <f t="shared" si="0"/>
        <v/>
      </c>
      <c r="K7" s="33" t="str">
        <f t="shared" si="1"/>
        <v/>
      </c>
      <c r="L7" s="33" t="str">
        <f t="shared" si="2"/>
        <v/>
      </c>
      <c r="M7" s="33" t="str">
        <f t="shared" si="3"/>
        <v/>
      </c>
      <c r="N7" s="33" t="str">
        <f>IF($F7="J-Mups",VLOOKUP($B7,アルファベット!B:C,2,0),"")</f>
        <v/>
      </c>
      <c r="O7" s="33" t="str">
        <f t="shared" si="4"/>
        <v/>
      </c>
      <c r="P7" s="33" t="str">
        <f>IF($F7="J-Mups",VLOOKUP($A7,その他入庫用!A:H,6,0),"")</f>
        <v/>
      </c>
      <c r="Q7" s="33" t="str">
        <f t="shared" si="5"/>
        <v/>
      </c>
      <c r="R7" s="21" t="str">
        <f>IF($F7="J-Mups",VLOOKUP($A7,その他入庫用!A:I,9,0),"")</f>
        <v/>
      </c>
    </row>
    <row r="8" spans="1:18">
      <c r="A8" s="21">
        <v>7</v>
      </c>
      <c r="B8" s="34" t="str">
        <f>IF(D8&lt;&gt;"",VLOOKUP($A8,その他入庫用!$A:$M,2),"")</f>
        <v/>
      </c>
      <c r="C8" s="21"/>
      <c r="D8" s="35" t="str">
        <f>VLOOKUP($A8,その他入庫用!$A:$M,4)&amp;""</f>
        <v/>
      </c>
      <c r="E8" s="22" t="str">
        <f>IF(D8&lt;&gt;"",VLOOKUP($A8,その他入庫用!$A:$M,5),"")</f>
        <v/>
      </c>
      <c r="F8" s="33" t="str">
        <f>VLOOKUP($A8,その他入庫用!$A:$M,10)&amp;""</f>
        <v/>
      </c>
      <c r="G8" s="33" t="str">
        <f>VLOOKUP($A8,その他入庫用!$A:$M,11)&amp;""</f>
        <v/>
      </c>
      <c r="H8" s="33" t="str">
        <f>VLOOKUP($A8,その他入庫用!$A:$M,12)&amp;""</f>
        <v/>
      </c>
      <c r="J8" s="44" t="str">
        <f t="shared" si="0"/>
        <v/>
      </c>
      <c r="K8" s="33" t="str">
        <f t="shared" si="1"/>
        <v/>
      </c>
      <c r="L8" s="33" t="str">
        <f t="shared" si="2"/>
        <v/>
      </c>
      <c r="M8" s="33" t="str">
        <f t="shared" si="3"/>
        <v/>
      </c>
      <c r="N8" s="33" t="str">
        <f>IF($F8="J-Mups",VLOOKUP($B8,アルファベット!B:C,2,0),"")</f>
        <v/>
      </c>
      <c r="O8" s="33" t="str">
        <f t="shared" si="4"/>
        <v/>
      </c>
      <c r="P8" s="33" t="str">
        <f>IF($F8="J-Mups",VLOOKUP($A8,その他入庫用!A:H,6,0),"")</f>
        <v/>
      </c>
      <c r="Q8" s="33" t="str">
        <f t="shared" si="5"/>
        <v/>
      </c>
      <c r="R8" s="21" t="str">
        <f>IF($F8="J-Mups",VLOOKUP($A8,その他入庫用!A:I,9,0),"")</f>
        <v/>
      </c>
    </row>
    <row r="9" spans="1:18">
      <c r="A9" s="21">
        <v>8</v>
      </c>
      <c r="B9" s="34" t="str">
        <f>IF(D9&lt;&gt;"",VLOOKUP($A9,その他入庫用!$A:$M,2),"")</f>
        <v/>
      </c>
      <c r="C9" s="21"/>
      <c r="D9" s="35" t="str">
        <f>VLOOKUP($A9,その他入庫用!$A:$M,4)&amp;""</f>
        <v/>
      </c>
      <c r="E9" s="22" t="str">
        <f>IF(D9&lt;&gt;"",VLOOKUP($A9,その他入庫用!$A:$M,5),"")</f>
        <v/>
      </c>
      <c r="F9" s="33" t="str">
        <f>VLOOKUP($A9,その他入庫用!$A:$M,10)&amp;""</f>
        <v/>
      </c>
      <c r="G9" s="33" t="str">
        <f>VLOOKUP($A9,その他入庫用!$A:$M,11)&amp;""</f>
        <v/>
      </c>
      <c r="H9" s="33" t="str">
        <f>VLOOKUP($A9,その他入庫用!$A:$M,12)&amp;""</f>
        <v/>
      </c>
      <c r="J9" s="44" t="str">
        <f t="shared" si="0"/>
        <v/>
      </c>
      <c r="K9" s="33" t="str">
        <f t="shared" si="1"/>
        <v/>
      </c>
      <c r="L9" s="33" t="str">
        <f t="shared" si="2"/>
        <v/>
      </c>
      <c r="M9" s="33" t="str">
        <f t="shared" si="3"/>
        <v/>
      </c>
      <c r="N9" s="33" t="str">
        <f>IF($F9="J-Mups",VLOOKUP($B9,アルファベット!B:C,2,0),"")</f>
        <v/>
      </c>
      <c r="O9" s="33" t="str">
        <f t="shared" si="4"/>
        <v/>
      </c>
      <c r="P9" s="33" t="str">
        <f>IF($F9="J-Mups",VLOOKUP($A9,その他入庫用!A:H,6,0),"")</f>
        <v/>
      </c>
      <c r="Q9" s="33" t="str">
        <f t="shared" si="5"/>
        <v/>
      </c>
      <c r="R9" s="21" t="str">
        <f>IF($F9="J-Mups",VLOOKUP($A9,その他入庫用!A:I,9,0),"")</f>
        <v/>
      </c>
    </row>
    <row r="10" spans="1:18">
      <c r="A10" s="21">
        <v>9</v>
      </c>
      <c r="B10" s="34" t="str">
        <f>IF(D10&lt;&gt;"",VLOOKUP($A10,その他入庫用!$A:$M,2),"")</f>
        <v/>
      </c>
      <c r="C10" s="21"/>
      <c r="D10" s="35" t="str">
        <f>VLOOKUP($A10,その他入庫用!$A:$M,4)&amp;""</f>
        <v/>
      </c>
      <c r="E10" s="22" t="str">
        <f>IF(D10&lt;&gt;"",VLOOKUP($A10,その他入庫用!$A:$M,5),"")</f>
        <v/>
      </c>
      <c r="F10" s="33" t="str">
        <f>VLOOKUP($A10,その他入庫用!$A:$M,10)&amp;""</f>
        <v/>
      </c>
      <c r="G10" s="33" t="str">
        <f>VLOOKUP($A10,その他入庫用!$A:$M,11)&amp;""</f>
        <v/>
      </c>
      <c r="H10" s="33" t="str">
        <f>VLOOKUP($A10,その他入庫用!$A:$M,12)&amp;""</f>
        <v/>
      </c>
      <c r="J10" s="44" t="str">
        <f t="shared" si="0"/>
        <v/>
      </c>
      <c r="K10" s="33" t="str">
        <f t="shared" si="1"/>
        <v/>
      </c>
      <c r="L10" s="33" t="str">
        <f t="shared" si="2"/>
        <v/>
      </c>
      <c r="M10" s="33" t="str">
        <f t="shared" si="3"/>
        <v/>
      </c>
      <c r="N10" s="33" t="str">
        <f>IF($F10="J-Mups",VLOOKUP($B10,アルファベット!B:C,2,0),"")</f>
        <v/>
      </c>
      <c r="O10" s="33" t="str">
        <f t="shared" si="4"/>
        <v/>
      </c>
      <c r="P10" s="33" t="str">
        <f>IF($F10="J-Mups",VLOOKUP($A10,その他入庫用!A:H,6,0),"")</f>
        <v/>
      </c>
      <c r="Q10" s="33" t="str">
        <f t="shared" si="5"/>
        <v/>
      </c>
      <c r="R10" s="21" t="str">
        <f>IF($F10="J-Mups",VLOOKUP($A10,その他入庫用!A:I,9,0),"")</f>
        <v/>
      </c>
    </row>
    <row r="11" spans="1:18">
      <c r="A11" s="21">
        <v>10</v>
      </c>
      <c r="B11" s="34" t="str">
        <f>IF(D11&lt;&gt;"",VLOOKUP($A11,その他入庫用!$A:$M,2),"")</f>
        <v/>
      </c>
      <c r="C11" s="21"/>
      <c r="D11" s="35" t="str">
        <f>VLOOKUP($A11,その他入庫用!$A:$M,4)&amp;""</f>
        <v/>
      </c>
      <c r="E11" s="22" t="str">
        <f>IF(D11&lt;&gt;"",VLOOKUP($A11,その他入庫用!$A:$M,5),"")</f>
        <v/>
      </c>
      <c r="F11" s="33" t="str">
        <f>VLOOKUP($A11,その他入庫用!$A:$M,10)&amp;""</f>
        <v/>
      </c>
      <c r="G11" s="33" t="str">
        <f>VLOOKUP($A11,その他入庫用!$A:$M,11)&amp;""</f>
        <v/>
      </c>
      <c r="H11" s="33" t="str">
        <f>VLOOKUP($A11,その他入庫用!$A:$M,12)&amp;""</f>
        <v/>
      </c>
      <c r="J11" s="44" t="str">
        <f t="shared" si="0"/>
        <v/>
      </c>
      <c r="K11" s="33" t="str">
        <f t="shared" si="1"/>
        <v/>
      </c>
      <c r="L11" s="33" t="str">
        <f t="shared" si="2"/>
        <v/>
      </c>
      <c r="M11" s="33" t="str">
        <f t="shared" si="3"/>
        <v/>
      </c>
      <c r="N11" s="33" t="str">
        <f>IF($F11="J-Mups",VLOOKUP($B11,アルファベット!B:C,2,0),"")</f>
        <v/>
      </c>
      <c r="O11" s="33" t="str">
        <f t="shared" si="4"/>
        <v/>
      </c>
      <c r="P11" s="33" t="str">
        <f>IF($F11="J-Mups",VLOOKUP($A11,その他入庫用!A:H,6,0),"")</f>
        <v/>
      </c>
      <c r="Q11" s="33" t="str">
        <f t="shared" si="5"/>
        <v/>
      </c>
      <c r="R11" s="21" t="str">
        <f>IF($F11="J-Mups",VLOOKUP($A11,その他入庫用!A:I,9,0),"")</f>
        <v/>
      </c>
    </row>
    <row r="12" spans="1:18">
      <c r="A12" s="21">
        <v>11</v>
      </c>
      <c r="B12" s="34" t="str">
        <f>IF(D12&lt;&gt;"",VLOOKUP($A12,その他入庫用!$A:$M,2),"")</f>
        <v/>
      </c>
      <c r="C12" s="21"/>
      <c r="D12" s="35" t="str">
        <f>VLOOKUP($A12,その他入庫用!$A:$M,4)&amp;""</f>
        <v/>
      </c>
      <c r="E12" s="22" t="str">
        <f>IF(D12&lt;&gt;"",VLOOKUP($A12,その他入庫用!$A:$M,5),"")</f>
        <v/>
      </c>
      <c r="F12" s="33" t="str">
        <f>VLOOKUP($A12,その他入庫用!$A:$M,10)&amp;""</f>
        <v/>
      </c>
      <c r="G12" s="33" t="str">
        <f>VLOOKUP($A12,その他入庫用!$A:$M,11)&amp;""</f>
        <v/>
      </c>
      <c r="H12" s="33" t="str">
        <f>VLOOKUP($A12,その他入庫用!$A:$M,12)&amp;""</f>
        <v/>
      </c>
      <c r="J12" s="44" t="str">
        <f t="shared" si="0"/>
        <v/>
      </c>
      <c r="K12" s="33" t="str">
        <f t="shared" si="1"/>
        <v/>
      </c>
      <c r="L12" s="33" t="str">
        <f t="shared" si="2"/>
        <v/>
      </c>
      <c r="M12" s="33" t="str">
        <f t="shared" si="3"/>
        <v/>
      </c>
      <c r="N12" s="33" t="str">
        <f>IF($F12="J-Mups",VLOOKUP($B12,アルファベット!B:C,2,0),"")</f>
        <v/>
      </c>
      <c r="O12" s="33" t="str">
        <f t="shared" si="4"/>
        <v/>
      </c>
      <c r="P12" s="33" t="str">
        <f>IF($F12="J-Mups",VLOOKUP($A12,その他入庫用!A:H,6,0),"")</f>
        <v/>
      </c>
      <c r="Q12" s="33" t="str">
        <f t="shared" si="5"/>
        <v/>
      </c>
      <c r="R12" s="21" t="str">
        <f>IF($F12="J-Mups",VLOOKUP($A12,その他入庫用!A:I,9,0),"")</f>
        <v/>
      </c>
    </row>
    <row r="13" spans="1:18">
      <c r="A13" s="21">
        <v>12</v>
      </c>
      <c r="B13" s="34" t="str">
        <f>IF(D13&lt;&gt;"",VLOOKUP($A13,その他入庫用!$A:$M,2),"")</f>
        <v/>
      </c>
      <c r="C13" s="21"/>
      <c r="D13" s="35" t="str">
        <f>VLOOKUP($A13,その他入庫用!$A:$M,4)&amp;""</f>
        <v/>
      </c>
      <c r="E13" s="22" t="str">
        <f>IF(D13&lt;&gt;"",VLOOKUP($A13,その他入庫用!$A:$M,5),"")</f>
        <v/>
      </c>
      <c r="F13" s="33" t="str">
        <f>VLOOKUP($A13,その他入庫用!$A:$M,10)&amp;""</f>
        <v/>
      </c>
      <c r="G13" s="33" t="str">
        <f>VLOOKUP($A13,その他入庫用!$A:$M,11)&amp;""</f>
        <v/>
      </c>
      <c r="H13" s="33" t="str">
        <f>VLOOKUP($A13,その他入庫用!$A:$M,12)&amp;""</f>
        <v/>
      </c>
      <c r="J13" s="44" t="str">
        <f t="shared" si="0"/>
        <v/>
      </c>
      <c r="K13" s="33" t="str">
        <f t="shared" si="1"/>
        <v/>
      </c>
      <c r="L13" s="33" t="str">
        <f t="shared" si="2"/>
        <v/>
      </c>
      <c r="M13" s="33" t="str">
        <f t="shared" si="3"/>
        <v/>
      </c>
      <c r="N13" s="33" t="str">
        <f>IF($F13="J-Mups",VLOOKUP($B13,アルファベット!B:C,2,0),"")</f>
        <v/>
      </c>
      <c r="O13" s="33" t="str">
        <f t="shared" si="4"/>
        <v/>
      </c>
      <c r="P13" s="33" t="str">
        <f>IF($F13="J-Mups",VLOOKUP($A13,その他入庫用!A:H,6,0),"")</f>
        <v/>
      </c>
      <c r="Q13" s="33" t="str">
        <f t="shared" si="5"/>
        <v/>
      </c>
      <c r="R13" s="21" t="str">
        <f>IF($F13="J-Mups",VLOOKUP($A13,その他入庫用!A:I,9,0),"")</f>
        <v/>
      </c>
    </row>
    <row r="14" spans="1:18">
      <c r="A14" s="21">
        <v>13</v>
      </c>
      <c r="B14" s="34" t="str">
        <f>IF(D14&lt;&gt;"",VLOOKUP($A14,その他入庫用!$A:$M,2),"")</f>
        <v/>
      </c>
      <c r="C14" s="21"/>
      <c r="D14" s="35" t="str">
        <f>VLOOKUP($A14,その他入庫用!$A:$M,4)&amp;""</f>
        <v/>
      </c>
      <c r="E14" s="22" t="str">
        <f>IF(D14&lt;&gt;"",VLOOKUP($A14,その他入庫用!$A:$M,5),"")</f>
        <v/>
      </c>
      <c r="F14" s="33" t="str">
        <f>VLOOKUP($A14,その他入庫用!$A:$M,10)&amp;""</f>
        <v/>
      </c>
      <c r="G14" s="33" t="str">
        <f>VLOOKUP($A14,その他入庫用!$A:$M,11)&amp;""</f>
        <v/>
      </c>
      <c r="H14" s="33" t="str">
        <f>VLOOKUP($A14,その他入庫用!$A:$M,12)&amp;""</f>
        <v/>
      </c>
      <c r="J14" s="44" t="str">
        <f t="shared" si="0"/>
        <v/>
      </c>
      <c r="K14" s="33" t="str">
        <f t="shared" si="1"/>
        <v/>
      </c>
      <c r="L14" s="33" t="str">
        <f t="shared" si="2"/>
        <v/>
      </c>
      <c r="M14" s="33" t="str">
        <f t="shared" si="3"/>
        <v/>
      </c>
      <c r="N14" s="33" t="str">
        <f>IF($F14="J-Mups",VLOOKUP($B14,アルファベット!B:C,2,0),"")</f>
        <v/>
      </c>
      <c r="O14" s="33" t="str">
        <f t="shared" si="4"/>
        <v/>
      </c>
      <c r="P14" s="33" t="str">
        <f>IF($F14="J-Mups",VLOOKUP($A14,その他入庫用!A:H,6,0),"")</f>
        <v/>
      </c>
      <c r="Q14" s="33" t="str">
        <f t="shared" si="5"/>
        <v/>
      </c>
      <c r="R14" s="21" t="str">
        <f>IF($F14="J-Mups",VLOOKUP($A14,その他入庫用!A:I,9,0),"")</f>
        <v/>
      </c>
    </row>
    <row r="15" spans="1:18">
      <c r="A15" s="21">
        <v>14</v>
      </c>
      <c r="B15" s="34" t="str">
        <f>IF(D15&lt;&gt;"",VLOOKUP($A15,その他入庫用!$A:$M,2),"")</f>
        <v/>
      </c>
      <c r="C15" s="21"/>
      <c r="D15" s="35" t="str">
        <f>VLOOKUP($A15,その他入庫用!$A:$M,4)&amp;""</f>
        <v/>
      </c>
      <c r="E15" s="22" t="str">
        <f>IF(D15&lt;&gt;"",VLOOKUP($A15,その他入庫用!$A:$M,5),"")</f>
        <v/>
      </c>
      <c r="F15" s="33" t="str">
        <f>VLOOKUP($A15,その他入庫用!$A:$M,10)&amp;""</f>
        <v/>
      </c>
      <c r="G15" s="33" t="str">
        <f>VLOOKUP($A15,その他入庫用!$A:$M,11)&amp;""</f>
        <v/>
      </c>
      <c r="H15" s="33" t="str">
        <f>VLOOKUP($A15,その他入庫用!$A:$M,12)&amp;""</f>
        <v/>
      </c>
      <c r="J15" s="44" t="str">
        <f t="shared" si="0"/>
        <v/>
      </c>
      <c r="K15" s="33" t="str">
        <f t="shared" si="1"/>
        <v/>
      </c>
      <c r="L15" s="33" t="str">
        <f t="shared" si="2"/>
        <v/>
      </c>
      <c r="M15" s="33" t="str">
        <f t="shared" si="3"/>
        <v/>
      </c>
      <c r="N15" s="33" t="str">
        <f>IF($F15="J-Mups",VLOOKUP($B15,アルファベット!B:C,2,0),"")</f>
        <v/>
      </c>
      <c r="O15" s="33" t="str">
        <f t="shared" si="4"/>
        <v/>
      </c>
      <c r="P15" s="33" t="str">
        <f>IF($F15="J-Mups",VLOOKUP($A15,その他入庫用!A:H,6,0),"")</f>
        <v/>
      </c>
      <c r="Q15" s="33" t="str">
        <f t="shared" si="5"/>
        <v/>
      </c>
      <c r="R15" s="21" t="str">
        <f>IF($F15="J-Mups",VLOOKUP($A15,その他入庫用!A:I,9,0),"")</f>
        <v/>
      </c>
    </row>
    <row r="16" spans="1:18">
      <c r="A16" s="21">
        <v>15</v>
      </c>
      <c r="B16" s="34" t="str">
        <f>IF(D16&lt;&gt;"",VLOOKUP($A16,その他入庫用!$A:$M,2),"")</f>
        <v/>
      </c>
      <c r="C16" s="21"/>
      <c r="D16" s="35" t="str">
        <f>VLOOKUP($A16,その他入庫用!$A:$M,4)&amp;""</f>
        <v/>
      </c>
      <c r="E16" s="22" t="str">
        <f>IF(D16&lt;&gt;"",VLOOKUP($A16,その他入庫用!$A:$M,5),"")</f>
        <v/>
      </c>
      <c r="F16" s="33" t="str">
        <f>VLOOKUP($A16,その他入庫用!$A:$M,10)&amp;""</f>
        <v/>
      </c>
      <c r="G16" s="33" t="str">
        <f>VLOOKUP($A16,その他入庫用!$A:$M,11)&amp;""</f>
        <v/>
      </c>
      <c r="H16" s="33" t="str">
        <f>VLOOKUP($A16,その他入庫用!$A:$M,12)&amp;""</f>
        <v/>
      </c>
      <c r="J16" s="44" t="str">
        <f t="shared" si="0"/>
        <v/>
      </c>
      <c r="K16" s="33" t="str">
        <f t="shared" si="1"/>
        <v/>
      </c>
      <c r="L16" s="33" t="str">
        <f t="shared" si="2"/>
        <v/>
      </c>
      <c r="M16" s="33" t="str">
        <f t="shared" si="3"/>
        <v/>
      </c>
      <c r="N16" s="33" t="str">
        <f>IF($F16="J-Mups",VLOOKUP($B16,アルファベット!B:C,2,0),"")</f>
        <v/>
      </c>
      <c r="O16" s="33" t="str">
        <f t="shared" si="4"/>
        <v/>
      </c>
      <c r="P16" s="33" t="str">
        <f>IF($F16="J-Mups",VLOOKUP($A16,その他入庫用!A:H,6,0),"")</f>
        <v/>
      </c>
      <c r="Q16" s="33" t="str">
        <f t="shared" si="5"/>
        <v/>
      </c>
      <c r="R16" s="21" t="str">
        <f>IF($F16="J-Mups",VLOOKUP($A16,その他入庫用!A:I,9,0),"")</f>
        <v/>
      </c>
    </row>
    <row r="17" spans="1:18">
      <c r="A17" s="21">
        <v>16</v>
      </c>
      <c r="B17" s="34" t="str">
        <f>IF(D17&lt;&gt;"",VLOOKUP($A17,その他入庫用!$A:$M,2),"")</f>
        <v/>
      </c>
      <c r="C17" s="21"/>
      <c r="D17" s="35" t="str">
        <f>VLOOKUP($A17,その他入庫用!$A:$M,4)&amp;""</f>
        <v/>
      </c>
      <c r="E17" s="22" t="str">
        <f>IF(D17&lt;&gt;"",VLOOKUP($A17,その他入庫用!$A:$M,5),"")</f>
        <v/>
      </c>
      <c r="F17" s="33" t="str">
        <f>VLOOKUP($A17,その他入庫用!$A:$M,10)&amp;""</f>
        <v/>
      </c>
      <c r="G17" s="33" t="str">
        <f>VLOOKUP($A17,その他入庫用!$A:$M,11)&amp;""</f>
        <v/>
      </c>
      <c r="H17" s="33" t="str">
        <f>VLOOKUP($A17,その他入庫用!$A:$M,12)&amp;""</f>
        <v/>
      </c>
      <c r="J17" s="44" t="str">
        <f t="shared" si="0"/>
        <v/>
      </c>
      <c r="K17" s="33" t="str">
        <f t="shared" si="1"/>
        <v/>
      </c>
      <c r="L17" s="33" t="str">
        <f t="shared" si="2"/>
        <v/>
      </c>
      <c r="M17" s="33" t="str">
        <f t="shared" si="3"/>
        <v/>
      </c>
      <c r="N17" s="33" t="str">
        <f>IF($F17="J-Mups",VLOOKUP($B17,アルファベット!B:C,2,0),"")</f>
        <v/>
      </c>
      <c r="O17" s="33" t="str">
        <f t="shared" si="4"/>
        <v/>
      </c>
      <c r="P17" s="33" t="str">
        <f>IF($F17="J-Mups",VLOOKUP($A17,その他入庫用!A:H,6,0),"")</f>
        <v/>
      </c>
      <c r="Q17" s="33" t="str">
        <f t="shared" si="5"/>
        <v/>
      </c>
      <c r="R17" s="21" t="str">
        <f>IF($F17="J-Mups",VLOOKUP($A17,その他入庫用!A:I,9,0),"")</f>
        <v/>
      </c>
    </row>
    <row r="18" spans="1:18">
      <c r="A18" s="21">
        <v>17</v>
      </c>
      <c r="B18" s="34" t="str">
        <f>IF(D18&lt;&gt;"",VLOOKUP($A18,その他入庫用!$A:$M,2),"")</f>
        <v/>
      </c>
      <c r="C18" s="21"/>
      <c r="D18" s="35" t="str">
        <f>VLOOKUP($A18,その他入庫用!$A:$M,4)&amp;""</f>
        <v/>
      </c>
      <c r="E18" s="22" t="str">
        <f>IF(D18&lt;&gt;"",VLOOKUP($A18,その他入庫用!$A:$M,5),"")</f>
        <v/>
      </c>
      <c r="F18" s="33" t="str">
        <f>VLOOKUP($A18,その他入庫用!$A:$M,10)&amp;""</f>
        <v/>
      </c>
      <c r="G18" s="33" t="str">
        <f>VLOOKUP($A18,その他入庫用!$A:$M,11)&amp;""</f>
        <v/>
      </c>
      <c r="H18" s="33" t="str">
        <f>VLOOKUP($A18,その他入庫用!$A:$M,12)&amp;""</f>
        <v/>
      </c>
      <c r="J18" s="44" t="str">
        <f t="shared" si="0"/>
        <v/>
      </c>
      <c r="K18" s="33" t="str">
        <f t="shared" si="1"/>
        <v/>
      </c>
      <c r="L18" s="33" t="str">
        <f t="shared" si="2"/>
        <v/>
      </c>
      <c r="M18" s="33" t="str">
        <f t="shared" si="3"/>
        <v/>
      </c>
      <c r="N18" s="33" t="str">
        <f>IF($F18="J-Mups",VLOOKUP($B18,アルファベット!B:C,2,0),"")</f>
        <v/>
      </c>
      <c r="O18" s="33" t="str">
        <f t="shared" si="4"/>
        <v/>
      </c>
      <c r="P18" s="33" t="str">
        <f>IF($F18="J-Mups",VLOOKUP($A18,その他入庫用!A:H,6,0),"")</f>
        <v/>
      </c>
      <c r="Q18" s="33" t="str">
        <f t="shared" si="5"/>
        <v/>
      </c>
      <c r="R18" s="21" t="str">
        <f>IF($F18="J-Mups",VLOOKUP($A18,その他入庫用!A:I,9,0),"")</f>
        <v/>
      </c>
    </row>
    <row r="19" spans="1:18">
      <c r="A19" s="21">
        <v>18</v>
      </c>
      <c r="B19" s="34" t="str">
        <f>IF(D19&lt;&gt;"",VLOOKUP($A19,その他入庫用!$A:$M,2),"")</f>
        <v/>
      </c>
      <c r="C19" s="21"/>
      <c r="D19" s="35" t="str">
        <f>VLOOKUP($A19,その他入庫用!$A:$M,4)&amp;""</f>
        <v/>
      </c>
      <c r="E19" s="22" t="str">
        <f>IF(D19&lt;&gt;"",VLOOKUP($A19,その他入庫用!$A:$M,5),"")</f>
        <v/>
      </c>
      <c r="F19" s="33" t="str">
        <f>VLOOKUP($A19,その他入庫用!$A:$M,10)&amp;""</f>
        <v/>
      </c>
      <c r="G19" s="33" t="str">
        <f>VLOOKUP($A19,その他入庫用!$A:$M,11)&amp;""</f>
        <v/>
      </c>
      <c r="H19" s="33" t="str">
        <f>VLOOKUP($A19,その他入庫用!$A:$M,12)&amp;""</f>
        <v/>
      </c>
      <c r="J19" s="44" t="str">
        <f t="shared" si="0"/>
        <v/>
      </c>
      <c r="K19" s="33" t="str">
        <f t="shared" si="1"/>
        <v/>
      </c>
      <c r="L19" s="33" t="str">
        <f t="shared" si="2"/>
        <v/>
      </c>
      <c r="M19" s="33" t="str">
        <f t="shared" si="3"/>
        <v/>
      </c>
      <c r="N19" s="33" t="str">
        <f>IF($F19="J-Mups",VLOOKUP($B19,アルファベット!B:C,2,0),"")</f>
        <v/>
      </c>
      <c r="O19" s="33" t="str">
        <f t="shared" si="4"/>
        <v/>
      </c>
      <c r="P19" s="33" t="str">
        <f>IF($F19="J-Mups",VLOOKUP($A19,その他入庫用!A:H,6,0),"")</f>
        <v/>
      </c>
      <c r="Q19" s="33" t="str">
        <f t="shared" si="5"/>
        <v/>
      </c>
      <c r="R19" s="21" t="str">
        <f>IF($F19="J-Mups",VLOOKUP($A19,その他入庫用!A:I,9,0),"")</f>
        <v/>
      </c>
    </row>
    <row r="20" spans="1:18">
      <c r="A20" s="21">
        <v>19</v>
      </c>
      <c r="B20" s="34" t="str">
        <f>IF(D20&lt;&gt;"",VLOOKUP($A20,その他入庫用!$A:$M,2),"")</f>
        <v/>
      </c>
      <c r="C20" s="21"/>
      <c r="D20" s="35" t="str">
        <f>VLOOKUP($A20,その他入庫用!$A:$M,4)&amp;""</f>
        <v/>
      </c>
      <c r="E20" s="22" t="str">
        <f>IF(D20&lt;&gt;"",VLOOKUP($A20,その他入庫用!$A:$M,5),"")</f>
        <v/>
      </c>
      <c r="F20" s="33" t="str">
        <f>VLOOKUP($A20,その他入庫用!$A:$M,10)&amp;""</f>
        <v/>
      </c>
      <c r="G20" s="33" t="str">
        <f>VLOOKUP($A20,その他入庫用!$A:$M,11)&amp;""</f>
        <v/>
      </c>
      <c r="H20" s="33" t="str">
        <f>VLOOKUP($A20,その他入庫用!$A:$M,12)&amp;""</f>
        <v/>
      </c>
      <c r="J20" s="44" t="str">
        <f t="shared" si="0"/>
        <v/>
      </c>
      <c r="K20" s="33" t="str">
        <f t="shared" si="1"/>
        <v/>
      </c>
      <c r="L20" s="33" t="str">
        <f t="shared" si="2"/>
        <v/>
      </c>
      <c r="M20" s="33" t="str">
        <f t="shared" si="3"/>
        <v/>
      </c>
      <c r="N20" s="33" t="str">
        <f>IF($F20="J-Mups",VLOOKUP($B20,アルファベット!B:C,2,0),"")</f>
        <v/>
      </c>
      <c r="O20" s="33" t="str">
        <f t="shared" si="4"/>
        <v/>
      </c>
      <c r="P20" s="33" t="str">
        <f>IF($F20="J-Mups",VLOOKUP($A20,その他入庫用!A:H,6,0),"")</f>
        <v/>
      </c>
      <c r="Q20" s="33" t="str">
        <f t="shared" si="5"/>
        <v/>
      </c>
      <c r="R20" s="21" t="str">
        <f>IF($F20="J-Mups",VLOOKUP($A20,その他入庫用!A:I,9,0),"")</f>
        <v/>
      </c>
    </row>
    <row r="21" spans="1:18">
      <c r="A21" s="21">
        <v>20</v>
      </c>
      <c r="B21" s="34" t="str">
        <f>IF(D21&lt;&gt;"",VLOOKUP($A21,その他入庫用!$A:$M,2),"")</f>
        <v/>
      </c>
      <c r="C21" s="21"/>
      <c r="D21" s="35" t="str">
        <f>VLOOKUP($A21,その他入庫用!$A:$M,4)&amp;""</f>
        <v/>
      </c>
      <c r="E21" s="22" t="str">
        <f>IF(D21&lt;&gt;"",VLOOKUP($A21,その他入庫用!$A:$M,5),"")</f>
        <v/>
      </c>
      <c r="F21" s="33" t="str">
        <f>VLOOKUP($A21,その他入庫用!$A:$M,10)&amp;""</f>
        <v/>
      </c>
      <c r="G21" s="33" t="str">
        <f>VLOOKUP($A21,その他入庫用!$A:$M,11)&amp;""</f>
        <v/>
      </c>
      <c r="H21" s="33" t="str">
        <f>VLOOKUP($A21,その他入庫用!$A:$M,12)&amp;""</f>
        <v/>
      </c>
      <c r="J21" s="44" t="str">
        <f t="shared" si="0"/>
        <v/>
      </c>
      <c r="K21" s="33" t="str">
        <f t="shared" si="1"/>
        <v/>
      </c>
      <c r="L21" s="33" t="str">
        <f t="shared" si="2"/>
        <v/>
      </c>
      <c r="M21" s="33" t="str">
        <f t="shared" si="3"/>
        <v/>
      </c>
      <c r="N21" s="33" t="str">
        <f>IF($F21="J-Mups",VLOOKUP($B21,アルファベット!B:C,2,0),"")</f>
        <v/>
      </c>
      <c r="O21" s="33" t="str">
        <f t="shared" si="4"/>
        <v/>
      </c>
      <c r="P21" s="33" t="str">
        <f>IF($F21="J-Mups",VLOOKUP($A21,その他入庫用!A:H,6,0),"")</f>
        <v/>
      </c>
      <c r="Q21" s="33" t="str">
        <f t="shared" si="5"/>
        <v/>
      </c>
      <c r="R21" s="21" t="str">
        <f>IF($F21="J-Mups",VLOOKUP($A21,その他入庫用!A:I,9,0),"")</f>
        <v/>
      </c>
    </row>
    <row r="22" spans="1:18">
      <c r="A22" s="21">
        <v>21</v>
      </c>
      <c r="B22" s="34" t="str">
        <f>IF(D22&lt;&gt;"",VLOOKUP($A22,その他入庫用!$A:$M,2),"")</f>
        <v/>
      </c>
      <c r="C22" s="21"/>
      <c r="D22" s="35" t="str">
        <f>VLOOKUP($A22,その他入庫用!$A:$M,4)&amp;""</f>
        <v/>
      </c>
      <c r="E22" s="22" t="str">
        <f>IF(D22&lt;&gt;"",VLOOKUP($A22,その他入庫用!$A:$M,5),"")</f>
        <v/>
      </c>
      <c r="F22" s="33" t="str">
        <f>VLOOKUP($A22,その他入庫用!$A:$M,10)&amp;""</f>
        <v/>
      </c>
      <c r="G22" s="33" t="str">
        <f>VLOOKUP($A22,その他入庫用!$A:$M,11)&amp;""</f>
        <v/>
      </c>
      <c r="H22" s="33" t="str">
        <f>VLOOKUP($A22,その他入庫用!$A:$M,12)&amp;""</f>
        <v/>
      </c>
      <c r="J22" s="44" t="str">
        <f t="shared" si="0"/>
        <v/>
      </c>
      <c r="K22" s="33" t="str">
        <f t="shared" si="1"/>
        <v/>
      </c>
      <c r="L22" s="33" t="str">
        <f t="shared" si="2"/>
        <v/>
      </c>
      <c r="M22" s="33" t="str">
        <f t="shared" si="3"/>
        <v/>
      </c>
      <c r="N22" s="33" t="str">
        <f>IF($F22="J-Mups",VLOOKUP($B22,アルファベット!B:C,2,0),"")</f>
        <v/>
      </c>
      <c r="O22" s="33" t="str">
        <f t="shared" si="4"/>
        <v/>
      </c>
      <c r="P22" s="33" t="str">
        <f>IF($F22="J-Mups",VLOOKUP($A22,その他入庫用!A:H,6,0),"")</f>
        <v/>
      </c>
      <c r="Q22" s="33" t="str">
        <f t="shared" si="5"/>
        <v/>
      </c>
      <c r="R22" s="21" t="str">
        <f>IF($F22="J-Mups",VLOOKUP($A22,その他入庫用!A:I,9,0),"")</f>
        <v/>
      </c>
    </row>
    <row r="23" spans="1:18">
      <c r="A23" s="21">
        <v>22</v>
      </c>
      <c r="B23" s="34" t="str">
        <f>IF(D23&lt;&gt;"",VLOOKUP($A23,その他入庫用!$A:$M,2),"")</f>
        <v/>
      </c>
      <c r="C23" s="21"/>
      <c r="D23" s="35" t="str">
        <f>VLOOKUP($A23,その他入庫用!$A:$M,4)&amp;""</f>
        <v/>
      </c>
      <c r="E23" s="22" t="str">
        <f>IF(D23&lt;&gt;"",VLOOKUP($A23,その他入庫用!$A:$M,5),"")</f>
        <v/>
      </c>
      <c r="F23" s="33" t="str">
        <f>VLOOKUP($A23,その他入庫用!$A:$M,10)&amp;""</f>
        <v/>
      </c>
      <c r="G23" s="33" t="str">
        <f>VLOOKUP($A23,その他入庫用!$A:$M,11)&amp;""</f>
        <v/>
      </c>
      <c r="H23" s="33" t="str">
        <f>VLOOKUP($A23,その他入庫用!$A:$M,12)&amp;""</f>
        <v/>
      </c>
      <c r="J23" s="44" t="str">
        <f t="shared" si="0"/>
        <v/>
      </c>
      <c r="K23" s="33" t="str">
        <f t="shared" si="1"/>
        <v/>
      </c>
      <c r="L23" s="33" t="str">
        <f t="shared" si="2"/>
        <v/>
      </c>
      <c r="M23" s="33" t="str">
        <f t="shared" si="3"/>
        <v/>
      </c>
      <c r="N23" s="33" t="str">
        <f>IF($F23="J-Mups",VLOOKUP($B23,アルファベット!B:C,2,0),"")</f>
        <v/>
      </c>
      <c r="O23" s="33" t="str">
        <f t="shared" si="4"/>
        <v/>
      </c>
      <c r="P23" s="33" t="str">
        <f>IF($F23="J-Mups",VLOOKUP($A23,その他入庫用!A:H,6,0),"")</f>
        <v/>
      </c>
      <c r="Q23" s="33" t="str">
        <f t="shared" si="5"/>
        <v/>
      </c>
      <c r="R23" s="21" t="str">
        <f>IF($F23="J-Mups",VLOOKUP($A23,その他入庫用!A:I,9,0),"")</f>
        <v/>
      </c>
    </row>
    <row r="24" spans="1:18">
      <c r="A24" s="21">
        <v>23</v>
      </c>
      <c r="B24" s="34" t="str">
        <f>IF(D24&lt;&gt;"",VLOOKUP($A24,その他入庫用!$A:$M,2),"")</f>
        <v/>
      </c>
      <c r="C24" s="21"/>
      <c r="D24" s="35" t="str">
        <f>VLOOKUP($A24,その他入庫用!$A:$M,4)&amp;""</f>
        <v/>
      </c>
      <c r="E24" s="22" t="str">
        <f>IF(D24&lt;&gt;"",VLOOKUP($A24,その他入庫用!$A:$M,5),"")</f>
        <v/>
      </c>
      <c r="F24" s="33" t="str">
        <f>VLOOKUP($A24,その他入庫用!$A:$M,10)&amp;""</f>
        <v/>
      </c>
      <c r="G24" s="33" t="str">
        <f>VLOOKUP($A24,その他入庫用!$A:$M,11)&amp;""</f>
        <v/>
      </c>
      <c r="H24" s="33" t="str">
        <f>VLOOKUP($A24,その他入庫用!$A:$M,12)&amp;""</f>
        <v/>
      </c>
      <c r="J24" s="44" t="str">
        <f t="shared" si="0"/>
        <v/>
      </c>
      <c r="K24" s="33" t="str">
        <f t="shared" si="1"/>
        <v/>
      </c>
      <c r="L24" s="33" t="str">
        <f t="shared" si="2"/>
        <v/>
      </c>
      <c r="M24" s="33" t="str">
        <f t="shared" si="3"/>
        <v/>
      </c>
      <c r="N24" s="33" t="str">
        <f>IF($F24="J-Mups",VLOOKUP($B24,アルファベット!B:C,2,0),"")</f>
        <v/>
      </c>
      <c r="O24" s="33" t="str">
        <f t="shared" si="4"/>
        <v/>
      </c>
      <c r="P24" s="33" t="str">
        <f>IF($F24="J-Mups",VLOOKUP($A24,その他入庫用!A:H,6,0),"")</f>
        <v/>
      </c>
      <c r="Q24" s="33" t="str">
        <f t="shared" si="5"/>
        <v/>
      </c>
      <c r="R24" s="21" t="str">
        <f>IF($F24="J-Mups",VLOOKUP($A24,その他入庫用!A:I,9,0),"")</f>
        <v/>
      </c>
    </row>
    <row r="25" spans="1:18">
      <c r="A25" s="21">
        <v>24</v>
      </c>
      <c r="B25" s="34" t="str">
        <f>IF(D25&lt;&gt;"",VLOOKUP($A25,その他入庫用!$A:$M,2),"")</f>
        <v/>
      </c>
      <c r="C25" s="21"/>
      <c r="D25" s="35" t="str">
        <f>VLOOKUP($A25,その他入庫用!$A:$M,4)&amp;""</f>
        <v/>
      </c>
      <c r="E25" s="22" t="str">
        <f>IF(D25&lt;&gt;"",VLOOKUP($A25,その他入庫用!$A:$M,5),"")</f>
        <v/>
      </c>
      <c r="F25" s="33" t="str">
        <f>VLOOKUP($A25,その他入庫用!$A:$M,10)&amp;""</f>
        <v/>
      </c>
      <c r="G25" s="33" t="str">
        <f>VLOOKUP($A25,その他入庫用!$A:$M,11)&amp;""</f>
        <v/>
      </c>
      <c r="H25" s="33" t="str">
        <f>VLOOKUP($A25,その他入庫用!$A:$M,12)&amp;""</f>
        <v/>
      </c>
      <c r="J25" s="44" t="str">
        <f t="shared" si="0"/>
        <v/>
      </c>
      <c r="K25" s="33" t="str">
        <f t="shared" si="1"/>
        <v/>
      </c>
      <c r="L25" s="33" t="str">
        <f t="shared" si="2"/>
        <v/>
      </c>
      <c r="M25" s="33" t="str">
        <f t="shared" si="3"/>
        <v/>
      </c>
      <c r="N25" s="33" t="str">
        <f>IF($F25="J-Mups",VLOOKUP($B25,アルファベット!B:C,2,0),"")</f>
        <v/>
      </c>
      <c r="O25" s="33" t="str">
        <f t="shared" si="4"/>
        <v/>
      </c>
      <c r="P25" s="33" t="str">
        <f>IF($F25="J-Mups",VLOOKUP($A25,その他入庫用!A:H,6,0),"")</f>
        <v/>
      </c>
      <c r="Q25" s="33" t="str">
        <f t="shared" si="5"/>
        <v/>
      </c>
      <c r="R25" s="21" t="str">
        <f>IF($F25="J-Mups",VLOOKUP($A25,その他入庫用!A:I,9,0),"")</f>
        <v/>
      </c>
    </row>
    <row r="26" spans="1:18">
      <c r="A26" s="21">
        <v>25</v>
      </c>
      <c r="B26" s="34" t="str">
        <f>IF(D26&lt;&gt;"",VLOOKUP($A26,その他入庫用!$A:$M,2),"")</f>
        <v/>
      </c>
      <c r="C26" s="21"/>
      <c r="D26" s="35" t="str">
        <f>VLOOKUP($A26,その他入庫用!$A:$M,4)&amp;""</f>
        <v/>
      </c>
      <c r="E26" s="22" t="str">
        <f>IF(D26&lt;&gt;"",VLOOKUP($A26,その他入庫用!$A:$M,5),"")</f>
        <v/>
      </c>
      <c r="F26" s="33" t="str">
        <f>VLOOKUP($A26,その他入庫用!$A:$M,10)&amp;""</f>
        <v/>
      </c>
      <c r="G26" s="33" t="str">
        <f>VLOOKUP($A26,その他入庫用!$A:$M,11)&amp;""</f>
        <v/>
      </c>
      <c r="H26" s="33" t="str">
        <f>VLOOKUP($A26,その他入庫用!$A:$M,12)&amp;""</f>
        <v/>
      </c>
      <c r="J26" s="44" t="str">
        <f t="shared" si="0"/>
        <v/>
      </c>
      <c r="K26" s="33" t="str">
        <f t="shared" si="1"/>
        <v/>
      </c>
      <c r="L26" s="33" t="str">
        <f t="shared" si="2"/>
        <v/>
      </c>
      <c r="M26" s="33" t="str">
        <f t="shared" si="3"/>
        <v/>
      </c>
      <c r="N26" s="33" t="str">
        <f>IF($F26="J-Mups",VLOOKUP($B26,アルファベット!B:C,2,0),"")</f>
        <v/>
      </c>
      <c r="O26" s="33" t="str">
        <f t="shared" si="4"/>
        <v/>
      </c>
      <c r="P26" s="33" t="str">
        <f>IF($F26="J-Mups",VLOOKUP($A26,その他入庫用!A:H,6,0),"")</f>
        <v/>
      </c>
      <c r="Q26" s="33" t="str">
        <f t="shared" si="5"/>
        <v/>
      </c>
      <c r="R26" s="21" t="str">
        <f>IF($F26="J-Mups",VLOOKUP($A26,その他入庫用!A:I,9,0),"")</f>
        <v/>
      </c>
    </row>
    <row r="27" spans="1:18">
      <c r="A27" s="21">
        <v>26</v>
      </c>
      <c r="B27" s="34" t="str">
        <f>IF(D27&lt;&gt;"",VLOOKUP($A27,その他入庫用!$A:$M,2),"")</f>
        <v/>
      </c>
      <c r="C27" s="21"/>
      <c r="D27" s="35" t="str">
        <f>VLOOKUP($A27,その他入庫用!$A:$M,4)&amp;""</f>
        <v/>
      </c>
      <c r="E27" s="22" t="str">
        <f>IF(D27&lt;&gt;"",VLOOKUP($A27,その他入庫用!$A:$M,5),"")</f>
        <v/>
      </c>
      <c r="F27" s="33" t="str">
        <f>VLOOKUP($A27,その他入庫用!$A:$M,10)&amp;""</f>
        <v/>
      </c>
      <c r="G27" s="33" t="str">
        <f>VLOOKUP($A27,その他入庫用!$A:$M,11)&amp;""</f>
        <v/>
      </c>
      <c r="H27" s="33" t="str">
        <f>VLOOKUP($A27,その他入庫用!$A:$M,12)&amp;""</f>
        <v/>
      </c>
      <c r="J27" s="44" t="str">
        <f t="shared" si="0"/>
        <v/>
      </c>
      <c r="K27" s="33" t="str">
        <f t="shared" si="1"/>
        <v/>
      </c>
      <c r="L27" s="33" t="str">
        <f t="shared" si="2"/>
        <v/>
      </c>
      <c r="M27" s="33" t="str">
        <f t="shared" si="3"/>
        <v/>
      </c>
      <c r="N27" s="33" t="str">
        <f>IF($F27="J-Mups",VLOOKUP($B27,アルファベット!B:C,2,0),"")</f>
        <v/>
      </c>
      <c r="O27" s="33" t="str">
        <f t="shared" si="4"/>
        <v/>
      </c>
      <c r="P27" s="33" t="str">
        <f>IF($F27="J-Mups",VLOOKUP($A27,その他入庫用!A:H,6,0),"")</f>
        <v/>
      </c>
      <c r="Q27" s="33" t="str">
        <f t="shared" si="5"/>
        <v/>
      </c>
      <c r="R27" s="21" t="str">
        <f>IF($F27="J-Mups",VLOOKUP($A27,その他入庫用!A:I,9,0),"")</f>
        <v/>
      </c>
    </row>
    <row r="28" spans="1:18">
      <c r="A28" s="21">
        <v>27</v>
      </c>
      <c r="B28" s="34" t="str">
        <f>IF(D28&lt;&gt;"",VLOOKUP($A28,その他入庫用!$A:$M,2),"")</f>
        <v/>
      </c>
      <c r="C28" s="21"/>
      <c r="D28" s="35" t="str">
        <f>VLOOKUP($A28,その他入庫用!$A:$M,4)&amp;""</f>
        <v/>
      </c>
      <c r="E28" s="22" t="str">
        <f>IF(D28&lt;&gt;"",VLOOKUP($A28,その他入庫用!$A:$M,5),"")</f>
        <v/>
      </c>
      <c r="F28" s="33" t="str">
        <f>VLOOKUP($A28,その他入庫用!$A:$M,10)&amp;""</f>
        <v/>
      </c>
      <c r="G28" s="33" t="str">
        <f>VLOOKUP($A28,その他入庫用!$A:$M,11)&amp;""</f>
        <v/>
      </c>
      <c r="H28" s="33" t="str">
        <f>VLOOKUP($A28,その他入庫用!$A:$M,12)&amp;""</f>
        <v/>
      </c>
      <c r="J28" s="44" t="str">
        <f t="shared" si="0"/>
        <v/>
      </c>
      <c r="K28" s="33" t="str">
        <f t="shared" si="1"/>
        <v/>
      </c>
      <c r="L28" s="33" t="str">
        <f t="shared" si="2"/>
        <v/>
      </c>
      <c r="M28" s="33" t="str">
        <f t="shared" si="3"/>
        <v/>
      </c>
      <c r="N28" s="33" t="str">
        <f>IF($F28="J-Mups",VLOOKUP($B28,アルファベット!B:C,2,0),"")</f>
        <v/>
      </c>
      <c r="O28" s="33" t="str">
        <f t="shared" si="4"/>
        <v/>
      </c>
      <c r="P28" s="33" t="str">
        <f>IF($F28="J-Mups",VLOOKUP($A28,その他入庫用!A:H,6,0),"")</f>
        <v/>
      </c>
      <c r="Q28" s="33" t="str">
        <f t="shared" si="5"/>
        <v/>
      </c>
      <c r="R28" s="21" t="str">
        <f>IF($F28="J-Mups",VLOOKUP($A28,その他入庫用!A:I,9,0),"")</f>
        <v/>
      </c>
    </row>
    <row r="29" spans="1:18">
      <c r="A29" s="21">
        <v>28</v>
      </c>
      <c r="B29" s="34" t="str">
        <f>IF(D29&lt;&gt;"",VLOOKUP($A29,その他入庫用!$A:$M,2),"")</f>
        <v/>
      </c>
      <c r="C29" s="21"/>
      <c r="D29" s="35" t="str">
        <f>VLOOKUP($A29,その他入庫用!$A:$M,4)&amp;""</f>
        <v/>
      </c>
      <c r="E29" s="22" t="str">
        <f>IF(D29&lt;&gt;"",VLOOKUP($A29,その他入庫用!$A:$M,5),"")</f>
        <v/>
      </c>
      <c r="F29" s="33" t="str">
        <f>VLOOKUP($A29,その他入庫用!$A:$M,10)&amp;""</f>
        <v/>
      </c>
      <c r="G29" s="33" t="str">
        <f>VLOOKUP($A29,その他入庫用!$A:$M,11)&amp;""</f>
        <v/>
      </c>
      <c r="H29" s="33" t="str">
        <f>VLOOKUP($A29,その他入庫用!$A:$M,12)&amp;""</f>
        <v/>
      </c>
      <c r="J29" s="44" t="str">
        <f t="shared" si="0"/>
        <v/>
      </c>
      <c r="K29" s="33" t="str">
        <f t="shared" si="1"/>
        <v/>
      </c>
      <c r="L29" s="33" t="str">
        <f t="shared" si="2"/>
        <v/>
      </c>
      <c r="M29" s="33" t="str">
        <f t="shared" si="3"/>
        <v/>
      </c>
      <c r="N29" s="33" t="str">
        <f>IF($F29="J-Mups",VLOOKUP($B29,アルファベット!B:C,2,0),"")</f>
        <v/>
      </c>
      <c r="O29" s="33" t="str">
        <f t="shared" si="4"/>
        <v/>
      </c>
      <c r="P29" s="33" t="str">
        <f>IF($F29="J-Mups",VLOOKUP($A29,その他入庫用!A:H,6,0),"")</f>
        <v/>
      </c>
      <c r="Q29" s="33" t="str">
        <f t="shared" si="5"/>
        <v/>
      </c>
      <c r="R29" s="21" t="str">
        <f>IF($F29="J-Mups",VLOOKUP($A29,その他入庫用!A:I,9,0),"")</f>
        <v/>
      </c>
    </row>
    <row r="30" spans="1:18">
      <c r="A30" s="21">
        <v>29</v>
      </c>
      <c r="B30" s="34" t="str">
        <f>IF(D30&lt;&gt;"",VLOOKUP($A30,その他入庫用!$A:$M,2),"")</f>
        <v/>
      </c>
      <c r="C30" s="21"/>
      <c r="D30" s="35" t="str">
        <f>VLOOKUP($A30,その他入庫用!$A:$M,4)&amp;""</f>
        <v/>
      </c>
      <c r="E30" s="22" t="str">
        <f>IF(D30&lt;&gt;"",VLOOKUP($A30,その他入庫用!$A:$M,5),"")</f>
        <v/>
      </c>
      <c r="F30" s="33" t="str">
        <f>VLOOKUP($A30,その他入庫用!$A:$M,10)&amp;""</f>
        <v/>
      </c>
      <c r="G30" s="33" t="str">
        <f>VLOOKUP($A30,その他入庫用!$A:$M,11)&amp;""</f>
        <v/>
      </c>
      <c r="H30" s="33" t="str">
        <f>VLOOKUP($A30,その他入庫用!$A:$M,12)&amp;""</f>
        <v/>
      </c>
      <c r="J30" s="44" t="str">
        <f t="shared" si="0"/>
        <v/>
      </c>
      <c r="K30" s="33" t="str">
        <f t="shared" si="1"/>
        <v/>
      </c>
      <c r="L30" s="33" t="str">
        <f t="shared" si="2"/>
        <v/>
      </c>
      <c r="M30" s="33" t="str">
        <f t="shared" si="3"/>
        <v/>
      </c>
      <c r="N30" s="33" t="str">
        <f>IF($F30="J-Mups",VLOOKUP($B30,アルファベット!B:C,2,0),"")</f>
        <v/>
      </c>
      <c r="O30" s="33" t="str">
        <f t="shared" si="4"/>
        <v/>
      </c>
      <c r="P30" s="33" t="str">
        <f>IF($F30="J-Mups",VLOOKUP($A30,その他入庫用!A:H,6,0),"")</f>
        <v/>
      </c>
      <c r="Q30" s="33" t="str">
        <f t="shared" si="5"/>
        <v/>
      </c>
      <c r="R30" s="21" t="str">
        <f>IF($F30="J-Mups",VLOOKUP($A30,その他入庫用!A:I,9,0),"")</f>
        <v/>
      </c>
    </row>
    <row r="31" spans="1:18">
      <c r="A31" s="21">
        <v>30</v>
      </c>
      <c r="B31" s="34" t="str">
        <f>IF(D31&lt;&gt;"",VLOOKUP($A31,その他入庫用!$A:$M,2),"")</f>
        <v/>
      </c>
      <c r="C31" s="21"/>
      <c r="D31" s="35" t="str">
        <f>VLOOKUP($A31,その他入庫用!$A:$M,4)&amp;""</f>
        <v/>
      </c>
      <c r="E31" s="22" t="str">
        <f>IF(D31&lt;&gt;"",VLOOKUP($A31,その他入庫用!$A:$M,5),"")</f>
        <v/>
      </c>
      <c r="F31" s="33" t="str">
        <f>VLOOKUP($A31,その他入庫用!$A:$M,10)&amp;""</f>
        <v/>
      </c>
      <c r="G31" s="33" t="str">
        <f>VLOOKUP($A31,その他入庫用!$A:$M,11)&amp;""</f>
        <v/>
      </c>
      <c r="H31" s="33" t="str">
        <f>VLOOKUP($A31,その他入庫用!$A:$M,12)&amp;""</f>
        <v/>
      </c>
      <c r="J31" s="44" t="str">
        <f t="shared" si="0"/>
        <v/>
      </c>
      <c r="K31" s="33" t="str">
        <f t="shared" si="1"/>
        <v/>
      </c>
      <c r="L31" s="33" t="str">
        <f t="shared" si="2"/>
        <v/>
      </c>
      <c r="M31" s="33" t="str">
        <f t="shared" si="3"/>
        <v/>
      </c>
      <c r="N31" s="33" t="str">
        <f>IF($F31="J-Mups",VLOOKUP($B31,アルファベット!B:C,2,0),"")</f>
        <v/>
      </c>
      <c r="O31" s="33" t="str">
        <f t="shared" si="4"/>
        <v/>
      </c>
      <c r="P31" s="33" t="str">
        <f>IF($F31="J-Mups",VLOOKUP($A31,その他入庫用!A:H,6,0),"")</f>
        <v/>
      </c>
      <c r="Q31" s="33" t="str">
        <f t="shared" si="5"/>
        <v/>
      </c>
      <c r="R31" s="21" t="str">
        <f>IF($F31="J-Mups",VLOOKUP($A31,その他入庫用!A:I,9,0),"")</f>
        <v/>
      </c>
    </row>
    <row r="32" spans="1:18">
      <c r="A32" s="21">
        <v>31</v>
      </c>
      <c r="B32" s="34" t="str">
        <f>IF(D32&lt;&gt;"",VLOOKUP($A32,その他入庫用!$A:$M,2),"")</f>
        <v/>
      </c>
      <c r="C32" s="21"/>
      <c r="D32" s="35" t="str">
        <f>VLOOKUP($A32,その他入庫用!$A:$M,4)&amp;""</f>
        <v/>
      </c>
      <c r="E32" s="22" t="str">
        <f>IF(D32&lt;&gt;"",VLOOKUP($A32,その他入庫用!$A:$M,5),"")</f>
        <v/>
      </c>
      <c r="F32" s="33" t="str">
        <f>VLOOKUP($A32,その他入庫用!$A:$M,10)&amp;""</f>
        <v/>
      </c>
      <c r="G32" s="33" t="str">
        <f>VLOOKUP($A32,その他入庫用!$A:$M,11)&amp;""</f>
        <v/>
      </c>
      <c r="H32" s="33" t="str">
        <f>VLOOKUP($A32,その他入庫用!$A:$M,12)&amp;""</f>
        <v/>
      </c>
      <c r="J32" s="44" t="str">
        <f t="shared" si="0"/>
        <v/>
      </c>
      <c r="K32" s="33" t="str">
        <f t="shared" si="1"/>
        <v/>
      </c>
      <c r="L32" s="33" t="str">
        <f t="shared" si="2"/>
        <v/>
      </c>
      <c r="M32" s="33" t="str">
        <f t="shared" si="3"/>
        <v/>
      </c>
      <c r="N32" s="33" t="str">
        <f>IF($F32="J-Mups",VLOOKUP($B32,アルファベット!B:C,2,0),"")</f>
        <v/>
      </c>
      <c r="O32" s="33" t="str">
        <f t="shared" si="4"/>
        <v/>
      </c>
      <c r="P32" s="33" t="str">
        <f>IF($F32="J-Mups",VLOOKUP($A32,その他入庫用!A:H,6,0),"")</f>
        <v/>
      </c>
      <c r="Q32" s="33" t="str">
        <f t="shared" si="5"/>
        <v/>
      </c>
      <c r="R32" s="21" t="str">
        <f>IF($F32="J-Mups",VLOOKUP($A32,その他入庫用!A:I,9,0),"")</f>
        <v/>
      </c>
    </row>
    <row r="33" spans="1:18">
      <c r="A33" s="21">
        <v>32</v>
      </c>
      <c r="B33" s="34" t="str">
        <f>IF(D33&lt;&gt;"",VLOOKUP($A33,その他入庫用!$A:$M,2),"")</f>
        <v/>
      </c>
      <c r="C33" s="21"/>
      <c r="D33" s="35" t="str">
        <f>VLOOKUP($A33,その他入庫用!$A:$M,4)&amp;""</f>
        <v/>
      </c>
      <c r="E33" s="22" t="str">
        <f>IF(D33&lt;&gt;"",VLOOKUP($A33,その他入庫用!$A:$M,5),"")</f>
        <v/>
      </c>
      <c r="F33" s="33" t="str">
        <f>VLOOKUP($A33,その他入庫用!$A:$M,10)&amp;""</f>
        <v/>
      </c>
      <c r="G33" s="33" t="str">
        <f>VLOOKUP($A33,その他入庫用!$A:$M,11)&amp;""</f>
        <v/>
      </c>
      <c r="H33" s="33" t="str">
        <f>VLOOKUP($A33,その他入庫用!$A:$M,12)&amp;""</f>
        <v/>
      </c>
      <c r="J33" s="44" t="str">
        <f t="shared" si="0"/>
        <v/>
      </c>
      <c r="K33" s="33" t="str">
        <f t="shared" si="1"/>
        <v/>
      </c>
      <c r="L33" s="33" t="str">
        <f t="shared" si="2"/>
        <v/>
      </c>
      <c r="M33" s="33" t="str">
        <f t="shared" si="3"/>
        <v/>
      </c>
      <c r="N33" s="33" t="str">
        <f>IF($F33="J-Mups",VLOOKUP($B33,アルファベット!B:C,2,0),"")</f>
        <v/>
      </c>
      <c r="O33" s="33" t="str">
        <f t="shared" si="4"/>
        <v/>
      </c>
      <c r="P33" s="33" t="str">
        <f>IF($F33="J-Mups",VLOOKUP($A33,その他入庫用!A:H,6,0),"")</f>
        <v/>
      </c>
      <c r="Q33" s="33" t="str">
        <f t="shared" si="5"/>
        <v/>
      </c>
      <c r="R33" s="21" t="str">
        <f>IF($F33="J-Mups",VLOOKUP($A33,その他入庫用!A:I,9,0),"")</f>
        <v/>
      </c>
    </row>
    <row r="34" spans="1:18">
      <c r="A34" s="21">
        <v>33</v>
      </c>
      <c r="B34" s="34" t="str">
        <f>IF(D34&lt;&gt;"",VLOOKUP($A34,その他入庫用!$A:$M,2),"")</f>
        <v/>
      </c>
      <c r="C34" s="21"/>
      <c r="D34" s="35" t="str">
        <f>VLOOKUP($A34,その他入庫用!$A:$M,4)&amp;""</f>
        <v/>
      </c>
      <c r="E34" s="22" t="str">
        <f>IF(D34&lt;&gt;"",VLOOKUP($A34,その他入庫用!$A:$M,5),"")</f>
        <v/>
      </c>
      <c r="F34" s="33" t="str">
        <f>VLOOKUP($A34,その他入庫用!$A:$M,10)&amp;""</f>
        <v/>
      </c>
      <c r="G34" s="33" t="str">
        <f>VLOOKUP($A34,その他入庫用!$A:$M,11)&amp;""</f>
        <v/>
      </c>
      <c r="H34" s="33" t="str">
        <f>VLOOKUP($A34,その他入庫用!$A:$M,12)&amp;""</f>
        <v/>
      </c>
      <c r="J34" s="44" t="str">
        <f t="shared" si="0"/>
        <v/>
      </c>
      <c r="K34" s="33" t="str">
        <f t="shared" si="1"/>
        <v/>
      </c>
      <c r="L34" s="33" t="str">
        <f t="shared" si="2"/>
        <v/>
      </c>
      <c r="M34" s="33" t="str">
        <f t="shared" si="3"/>
        <v/>
      </c>
      <c r="N34" s="33" t="str">
        <f>IF($F34="J-Mups",VLOOKUP($B34,アルファベット!B:C,2,0),"")</f>
        <v/>
      </c>
      <c r="O34" s="33" t="str">
        <f t="shared" si="4"/>
        <v/>
      </c>
      <c r="P34" s="33" t="str">
        <f>IF($F34="J-Mups",VLOOKUP($A34,その他入庫用!A:H,6,0),"")</f>
        <v/>
      </c>
      <c r="Q34" s="33" t="str">
        <f t="shared" si="5"/>
        <v/>
      </c>
      <c r="R34" s="21" t="str">
        <f>IF($F34="J-Mups",VLOOKUP($A34,その他入庫用!A:I,9,0),"")</f>
        <v/>
      </c>
    </row>
    <row r="35" spans="1:18">
      <c r="A35" s="21">
        <v>34</v>
      </c>
      <c r="B35" s="34" t="str">
        <f>IF(D35&lt;&gt;"",VLOOKUP($A35,その他入庫用!$A:$M,2),"")</f>
        <v/>
      </c>
      <c r="C35" s="21"/>
      <c r="D35" s="35" t="str">
        <f>VLOOKUP($A35,その他入庫用!$A:$M,4)&amp;""</f>
        <v/>
      </c>
      <c r="E35" s="22" t="str">
        <f>IF(D35&lt;&gt;"",VLOOKUP($A35,その他入庫用!$A:$M,5),"")</f>
        <v/>
      </c>
      <c r="F35" s="33" t="str">
        <f>VLOOKUP($A35,その他入庫用!$A:$M,10)&amp;""</f>
        <v/>
      </c>
      <c r="G35" s="33" t="str">
        <f>VLOOKUP($A35,その他入庫用!$A:$M,11)&amp;""</f>
        <v/>
      </c>
      <c r="H35" s="33" t="str">
        <f>VLOOKUP($A35,その他入庫用!$A:$M,12)&amp;""</f>
        <v/>
      </c>
      <c r="J35" s="44" t="str">
        <f t="shared" si="0"/>
        <v/>
      </c>
      <c r="K35" s="33" t="str">
        <f t="shared" si="1"/>
        <v/>
      </c>
      <c r="L35" s="33" t="str">
        <f t="shared" si="2"/>
        <v/>
      </c>
      <c r="M35" s="33" t="str">
        <f t="shared" si="3"/>
        <v/>
      </c>
      <c r="N35" s="33" t="str">
        <f>IF($F35="J-Mups",VLOOKUP($B35,アルファベット!B:C,2,0),"")</f>
        <v/>
      </c>
      <c r="O35" s="33" t="str">
        <f t="shared" si="4"/>
        <v/>
      </c>
      <c r="P35" s="33" t="str">
        <f>IF($F35="J-Mups",VLOOKUP($A35,その他入庫用!A:H,6,0),"")</f>
        <v/>
      </c>
      <c r="Q35" s="33" t="str">
        <f t="shared" si="5"/>
        <v/>
      </c>
      <c r="R35" s="21" t="str">
        <f>IF($F35="J-Mups",VLOOKUP($A35,その他入庫用!A:I,9,0),"")</f>
        <v/>
      </c>
    </row>
    <row r="36" spans="1:18">
      <c r="A36" s="21">
        <v>35</v>
      </c>
      <c r="B36" s="34" t="str">
        <f>IF(D36&lt;&gt;"",VLOOKUP($A36,その他入庫用!$A:$M,2),"")</f>
        <v/>
      </c>
      <c r="C36" s="21"/>
      <c r="D36" s="35" t="str">
        <f>VLOOKUP($A36,その他入庫用!$A:$M,4)&amp;""</f>
        <v/>
      </c>
      <c r="E36" s="22" t="str">
        <f>IF(D36&lt;&gt;"",VLOOKUP($A36,その他入庫用!$A:$M,5),"")</f>
        <v/>
      </c>
      <c r="F36" s="33" t="str">
        <f>VLOOKUP($A36,その他入庫用!$A:$M,10)&amp;""</f>
        <v/>
      </c>
      <c r="G36" s="33" t="str">
        <f>VLOOKUP($A36,その他入庫用!$A:$M,11)&amp;""</f>
        <v/>
      </c>
      <c r="H36" s="33" t="str">
        <f>VLOOKUP($A36,その他入庫用!$A:$M,12)&amp;""</f>
        <v/>
      </c>
      <c r="J36" s="44" t="str">
        <f t="shared" si="0"/>
        <v/>
      </c>
      <c r="K36" s="33" t="str">
        <f t="shared" si="1"/>
        <v/>
      </c>
      <c r="L36" s="33" t="str">
        <f t="shared" si="2"/>
        <v/>
      </c>
      <c r="M36" s="33" t="str">
        <f t="shared" si="3"/>
        <v/>
      </c>
      <c r="N36" s="33" t="str">
        <f>IF($F36="J-Mups",VLOOKUP($B36,アルファベット!B:C,2,0),"")</f>
        <v/>
      </c>
      <c r="O36" s="33" t="str">
        <f t="shared" si="4"/>
        <v/>
      </c>
      <c r="P36" s="33" t="str">
        <f>IF($F36="J-Mups",VLOOKUP($A36,その他入庫用!A:H,6,0),"")</f>
        <v/>
      </c>
      <c r="Q36" s="33" t="str">
        <f t="shared" si="5"/>
        <v/>
      </c>
      <c r="R36" s="21" t="str">
        <f>IF($F36="J-Mups",VLOOKUP($A36,その他入庫用!A:I,9,0),"")</f>
        <v/>
      </c>
    </row>
    <row r="37" spans="1:18">
      <c r="A37" s="21">
        <v>36</v>
      </c>
      <c r="B37" s="34" t="str">
        <f>IF(D37&lt;&gt;"",VLOOKUP($A37,その他入庫用!$A:$M,2),"")</f>
        <v/>
      </c>
      <c r="C37" s="21"/>
      <c r="D37" s="35" t="str">
        <f>VLOOKUP($A37,その他入庫用!$A:$M,4)&amp;""</f>
        <v/>
      </c>
      <c r="E37" s="22" t="str">
        <f>IF(D37&lt;&gt;"",VLOOKUP($A37,その他入庫用!$A:$M,5),"")</f>
        <v/>
      </c>
      <c r="F37" s="33" t="str">
        <f>VLOOKUP($A37,その他入庫用!$A:$M,10)&amp;""</f>
        <v/>
      </c>
      <c r="G37" s="33" t="str">
        <f>VLOOKUP($A37,その他入庫用!$A:$M,11)&amp;""</f>
        <v/>
      </c>
      <c r="H37" s="33" t="str">
        <f>VLOOKUP($A37,その他入庫用!$A:$M,12)&amp;""</f>
        <v/>
      </c>
      <c r="J37" s="44" t="str">
        <f t="shared" si="0"/>
        <v/>
      </c>
      <c r="K37" s="33" t="str">
        <f t="shared" si="1"/>
        <v/>
      </c>
      <c r="L37" s="33" t="str">
        <f t="shared" si="2"/>
        <v/>
      </c>
      <c r="M37" s="33" t="str">
        <f t="shared" si="3"/>
        <v/>
      </c>
      <c r="N37" s="33" t="str">
        <f>IF($F37="J-Mups",VLOOKUP($B37,アルファベット!B:C,2,0),"")</f>
        <v/>
      </c>
      <c r="O37" s="33" t="str">
        <f t="shared" si="4"/>
        <v/>
      </c>
      <c r="P37" s="33" t="str">
        <f>IF($F37="J-Mups",VLOOKUP($A37,その他入庫用!A:H,6,0),"")</f>
        <v/>
      </c>
      <c r="Q37" s="33" t="str">
        <f t="shared" si="5"/>
        <v/>
      </c>
      <c r="R37" s="21" t="str">
        <f>IF($F37="J-Mups",VLOOKUP($A37,その他入庫用!A:I,9,0),"")</f>
        <v/>
      </c>
    </row>
    <row r="38" spans="1:18">
      <c r="A38" s="21">
        <v>37</v>
      </c>
      <c r="B38" s="34" t="str">
        <f>IF(D38&lt;&gt;"",VLOOKUP($A38,その他入庫用!$A:$M,2),"")</f>
        <v/>
      </c>
      <c r="C38" s="21"/>
      <c r="D38" s="35" t="str">
        <f>VLOOKUP($A38,その他入庫用!$A:$M,4)&amp;""</f>
        <v/>
      </c>
      <c r="E38" s="22" t="str">
        <f>IF(D38&lt;&gt;"",VLOOKUP($A38,その他入庫用!$A:$M,5),"")</f>
        <v/>
      </c>
      <c r="F38" s="33" t="str">
        <f>VLOOKUP($A38,その他入庫用!$A:$M,10)&amp;""</f>
        <v/>
      </c>
      <c r="G38" s="33" t="str">
        <f>VLOOKUP($A38,その他入庫用!$A:$M,11)&amp;""</f>
        <v/>
      </c>
      <c r="H38" s="33" t="str">
        <f>VLOOKUP($A38,その他入庫用!$A:$M,12)&amp;""</f>
        <v/>
      </c>
      <c r="J38" s="44" t="str">
        <f t="shared" si="0"/>
        <v/>
      </c>
      <c r="K38" s="33" t="str">
        <f t="shared" si="1"/>
        <v/>
      </c>
      <c r="L38" s="33" t="str">
        <f t="shared" si="2"/>
        <v/>
      </c>
      <c r="M38" s="33" t="str">
        <f t="shared" si="3"/>
        <v/>
      </c>
      <c r="N38" s="33" t="str">
        <f>IF($F38="J-Mups",VLOOKUP($B38,アルファベット!B:C,2,0),"")</f>
        <v/>
      </c>
      <c r="O38" s="33" t="str">
        <f t="shared" si="4"/>
        <v/>
      </c>
      <c r="P38" s="33" t="str">
        <f>IF($F38="J-Mups",VLOOKUP($A38,その他入庫用!A:H,6,0),"")</f>
        <v/>
      </c>
      <c r="Q38" s="33" t="str">
        <f t="shared" si="5"/>
        <v/>
      </c>
      <c r="R38" s="21" t="str">
        <f>IF($F38="J-Mups",VLOOKUP($A38,その他入庫用!A:I,9,0),"")</f>
        <v/>
      </c>
    </row>
    <row r="39" spans="1:18">
      <c r="A39" s="21">
        <v>38</v>
      </c>
      <c r="B39" s="34" t="str">
        <f>IF(D39&lt;&gt;"",VLOOKUP($A39,その他入庫用!$A:$M,2),"")</f>
        <v/>
      </c>
      <c r="C39" s="21"/>
      <c r="D39" s="35" t="str">
        <f>VLOOKUP($A39,その他入庫用!$A:$M,4)&amp;""</f>
        <v/>
      </c>
      <c r="E39" s="22" t="str">
        <f>IF(D39&lt;&gt;"",VLOOKUP($A39,その他入庫用!$A:$M,5),"")</f>
        <v/>
      </c>
      <c r="F39" s="33" t="str">
        <f>VLOOKUP($A39,その他入庫用!$A:$M,10)&amp;""</f>
        <v/>
      </c>
      <c r="G39" s="33" t="str">
        <f>VLOOKUP($A39,その他入庫用!$A:$M,11)&amp;""</f>
        <v/>
      </c>
      <c r="H39" s="33" t="str">
        <f>VLOOKUP($A39,その他入庫用!$A:$M,12)&amp;""</f>
        <v/>
      </c>
      <c r="J39" s="44" t="str">
        <f t="shared" si="0"/>
        <v/>
      </c>
      <c r="K39" s="33" t="str">
        <f t="shared" si="1"/>
        <v/>
      </c>
      <c r="L39" s="33" t="str">
        <f t="shared" si="2"/>
        <v/>
      </c>
      <c r="M39" s="33" t="str">
        <f t="shared" si="3"/>
        <v/>
      </c>
      <c r="N39" s="33" t="str">
        <f>IF($F39="J-Mups",VLOOKUP($B39,アルファベット!B:C,2,0),"")</f>
        <v/>
      </c>
      <c r="O39" s="33" t="str">
        <f t="shared" si="4"/>
        <v/>
      </c>
      <c r="P39" s="33" t="str">
        <f>IF($F39="J-Mups",VLOOKUP($A39,その他入庫用!A:H,6,0),"")</f>
        <v/>
      </c>
      <c r="Q39" s="33" t="str">
        <f t="shared" si="5"/>
        <v/>
      </c>
      <c r="R39" s="21" t="str">
        <f>IF($F39="J-Mups",VLOOKUP($A39,その他入庫用!A:I,9,0),"")</f>
        <v/>
      </c>
    </row>
    <row r="40" spans="1:18">
      <c r="A40" s="21">
        <v>39</v>
      </c>
      <c r="B40" s="34" t="str">
        <f>IF(D40&lt;&gt;"",VLOOKUP($A40,その他入庫用!$A:$M,2),"")</f>
        <v/>
      </c>
      <c r="C40" s="21"/>
      <c r="D40" s="35" t="str">
        <f>VLOOKUP($A40,その他入庫用!$A:$M,4)&amp;""</f>
        <v/>
      </c>
      <c r="E40" s="22" t="str">
        <f>IF(D40&lt;&gt;"",VLOOKUP($A40,その他入庫用!$A:$M,5),"")</f>
        <v/>
      </c>
      <c r="F40" s="33" t="str">
        <f>VLOOKUP($A40,その他入庫用!$A:$M,10)&amp;""</f>
        <v/>
      </c>
      <c r="G40" s="33" t="str">
        <f>VLOOKUP($A40,その他入庫用!$A:$M,11)&amp;""</f>
        <v/>
      </c>
      <c r="H40" s="33" t="str">
        <f>VLOOKUP($A40,その他入庫用!$A:$M,12)&amp;""</f>
        <v/>
      </c>
      <c r="J40" s="44" t="str">
        <f t="shared" si="0"/>
        <v/>
      </c>
      <c r="K40" s="33" t="str">
        <f t="shared" si="1"/>
        <v/>
      </c>
      <c r="L40" s="33" t="str">
        <f t="shared" si="2"/>
        <v/>
      </c>
      <c r="M40" s="33" t="str">
        <f t="shared" si="3"/>
        <v/>
      </c>
      <c r="N40" s="33" t="str">
        <f>IF($F40="J-Mups",VLOOKUP($B40,アルファベット!B:C,2,0),"")</f>
        <v/>
      </c>
      <c r="O40" s="33" t="str">
        <f t="shared" si="4"/>
        <v/>
      </c>
      <c r="P40" s="33" t="str">
        <f>IF($F40="J-Mups",VLOOKUP($A40,その他入庫用!A:H,6,0),"")</f>
        <v/>
      </c>
      <c r="Q40" s="33" t="str">
        <f t="shared" si="5"/>
        <v/>
      </c>
      <c r="R40" s="21" t="str">
        <f>IF($F40="J-Mups",VLOOKUP($A40,その他入庫用!A:I,9,0),"")</f>
        <v/>
      </c>
    </row>
    <row r="41" spans="1:18">
      <c r="A41" s="21">
        <v>40</v>
      </c>
      <c r="B41" s="34" t="str">
        <f>IF(D41&lt;&gt;"",VLOOKUP($A41,その他入庫用!$A:$M,2),"")</f>
        <v/>
      </c>
      <c r="C41" s="21"/>
      <c r="D41" s="35" t="str">
        <f>VLOOKUP($A41,その他入庫用!$A:$M,4)&amp;""</f>
        <v/>
      </c>
      <c r="E41" s="22" t="str">
        <f>IF(D41&lt;&gt;"",VLOOKUP($A41,その他入庫用!$A:$M,5),"")</f>
        <v/>
      </c>
      <c r="F41" s="33" t="str">
        <f>VLOOKUP($A41,その他入庫用!$A:$M,10)&amp;""</f>
        <v/>
      </c>
      <c r="G41" s="33" t="str">
        <f>VLOOKUP($A41,その他入庫用!$A:$M,11)&amp;""</f>
        <v/>
      </c>
      <c r="H41" s="33" t="str">
        <f>VLOOKUP($A41,その他入庫用!$A:$M,12)&amp;""</f>
        <v/>
      </c>
      <c r="J41" s="44" t="str">
        <f t="shared" ref="J41:J65" si="6">IF(F41="J-Mups",$B41,"")</f>
        <v/>
      </c>
      <c r="K41" s="33" t="str">
        <f t="shared" si="1"/>
        <v/>
      </c>
      <c r="L41" s="33" t="str">
        <f t="shared" si="2"/>
        <v/>
      </c>
      <c r="M41" s="33" t="str">
        <f t="shared" si="3"/>
        <v/>
      </c>
      <c r="N41" s="33" t="str">
        <f>IF($F41="J-Mups",VLOOKUP($B41,アルファベット!B:C,2,0),"")</f>
        <v/>
      </c>
      <c r="O41" s="33" t="str">
        <f t="shared" si="4"/>
        <v/>
      </c>
      <c r="P41" s="33" t="str">
        <f>IF($F41="J-Mups",VLOOKUP($A41,その他入庫用!A:H,6,0),"")</f>
        <v/>
      </c>
      <c r="Q41" s="33" t="str">
        <f t="shared" ref="Q41:Q65" si="7">IF($F41="J-Mups",IF(COUNTIF(P41,"*H*"),"H",IF(COUNTIF(P41,"*P*"),"P","B")),"")</f>
        <v/>
      </c>
      <c r="R41" s="21" t="str">
        <f>IF($F41="J-Mups",VLOOKUP($A41,その他入庫用!A:I,9,0),"")</f>
        <v/>
      </c>
    </row>
    <row r="42" spans="1:18">
      <c r="A42" s="21">
        <v>41</v>
      </c>
      <c r="B42" s="34" t="str">
        <f>IF(D42&lt;&gt;"",VLOOKUP($A42,その他入庫用!$A:$M,2),"")</f>
        <v/>
      </c>
      <c r="C42" s="21"/>
      <c r="D42" s="35" t="str">
        <f>VLOOKUP($A42,その他入庫用!$A:$M,4)&amp;""</f>
        <v/>
      </c>
      <c r="E42" s="22" t="str">
        <f>IF(D42&lt;&gt;"",VLOOKUP($A42,その他入庫用!$A:$M,5),"")</f>
        <v/>
      </c>
      <c r="F42" s="33" t="str">
        <f>VLOOKUP($A42,その他入庫用!$A:$M,10)&amp;""</f>
        <v/>
      </c>
      <c r="G42" s="33" t="str">
        <f>VLOOKUP($A42,その他入庫用!$A:$M,11)&amp;""</f>
        <v/>
      </c>
      <c r="H42" s="33" t="str">
        <f>VLOOKUP($A42,その他入庫用!$A:$M,12)&amp;""</f>
        <v/>
      </c>
      <c r="J42" s="44" t="str">
        <f t="shared" si="6"/>
        <v/>
      </c>
      <c r="K42" s="33" t="str">
        <f t="shared" si="1"/>
        <v/>
      </c>
      <c r="L42" s="33" t="str">
        <f t="shared" si="2"/>
        <v/>
      </c>
      <c r="M42" s="33" t="str">
        <f t="shared" si="3"/>
        <v/>
      </c>
      <c r="N42" s="33" t="str">
        <f>IF($F42="J-Mups",VLOOKUP($B42,アルファベット!B:C,2,0),"")</f>
        <v/>
      </c>
      <c r="O42" s="33" t="str">
        <f t="shared" si="4"/>
        <v/>
      </c>
      <c r="P42" s="33" t="str">
        <f>IF($F42="J-Mups",VLOOKUP($A42,その他入庫用!A:H,6,0),"")</f>
        <v/>
      </c>
      <c r="Q42" s="33" t="str">
        <f t="shared" si="7"/>
        <v/>
      </c>
      <c r="R42" s="21" t="str">
        <f>IF($F42="J-Mups",VLOOKUP($A42,その他入庫用!A:I,9,0),"")</f>
        <v/>
      </c>
    </row>
    <row r="43" spans="1:18">
      <c r="A43" s="21">
        <v>42</v>
      </c>
      <c r="B43" s="34" t="str">
        <f>IF(D43&lt;&gt;"",VLOOKUP($A43,その他入庫用!$A:$M,2),"")</f>
        <v/>
      </c>
      <c r="C43" s="21"/>
      <c r="D43" s="35" t="str">
        <f>VLOOKUP($A43,その他入庫用!$A:$M,4)&amp;""</f>
        <v/>
      </c>
      <c r="E43" s="22" t="str">
        <f>IF(D43&lt;&gt;"",VLOOKUP($A43,その他入庫用!$A:$M,5),"")</f>
        <v/>
      </c>
      <c r="F43" s="33" t="str">
        <f>VLOOKUP($A43,その他入庫用!$A:$M,10)&amp;""</f>
        <v/>
      </c>
      <c r="G43" s="33" t="str">
        <f>VLOOKUP($A43,その他入庫用!$A:$M,11)&amp;""</f>
        <v/>
      </c>
      <c r="H43" s="33" t="str">
        <f>VLOOKUP($A43,その他入庫用!$A:$M,12)&amp;""</f>
        <v/>
      </c>
      <c r="J43" s="44" t="str">
        <f t="shared" si="6"/>
        <v/>
      </c>
      <c r="K43" s="33" t="str">
        <f t="shared" si="1"/>
        <v/>
      </c>
      <c r="L43" s="33" t="str">
        <f t="shared" si="2"/>
        <v/>
      </c>
      <c r="M43" s="33" t="str">
        <f t="shared" si="3"/>
        <v/>
      </c>
      <c r="N43" s="33" t="str">
        <f>IF($F43="J-Mups",VLOOKUP($B43,アルファベット!B:C,2,0),"")</f>
        <v/>
      </c>
      <c r="O43" s="33" t="str">
        <f t="shared" si="4"/>
        <v/>
      </c>
      <c r="P43" s="33" t="str">
        <f>IF($F43="J-Mups",VLOOKUP($A43,その他入庫用!A:H,6,0),"")</f>
        <v/>
      </c>
      <c r="Q43" s="33" t="str">
        <f t="shared" si="7"/>
        <v/>
      </c>
      <c r="R43" s="21" t="str">
        <f>IF($F43="J-Mups",VLOOKUP($A43,その他入庫用!A:I,9,0),"")</f>
        <v/>
      </c>
    </row>
    <row r="44" spans="1:18">
      <c r="A44" s="21">
        <v>43</v>
      </c>
      <c r="B44" s="34" t="str">
        <f>IF(D44&lt;&gt;"",VLOOKUP($A44,その他入庫用!$A:$M,2),"")</f>
        <v/>
      </c>
      <c r="C44" s="21"/>
      <c r="D44" s="35" t="str">
        <f>VLOOKUP($A44,その他入庫用!$A:$M,4)&amp;""</f>
        <v/>
      </c>
      <c r="E44" s="22" t="str">
        <f>IF(D44&lt;&gt;"",VLOOKUP($A44,その他入庫用!$A:$M,5),"")</f>
        <v/>
      </c>
      <c r="F44" s="33" t="str">
        <f>VLOOKUP($A44,その他入庫用!$A:$M,10)&amp;""</f>
        <v/>
      </c>
      <c r="G44" s="33" t="str">
        <f>VLOOKUP($A44,その他入庫用!$A:$M,11)&amp;""</f>
        <v/>
      </c>
      <c r="H44" s="33" t="str">
        <f>VLOOKUP($A44,その他入庫用!$A:$M,12)&amp;""</f>
        <v/>
      </c>
      <c r="J44" s="44" t="str">
        <f t="shared" si="6"/>
        <v/>
      </c>
      <c r="K44" s="33" t="str">
        <f t="shared" si="1"/>
        <v/>
      </c>
      <c r="L44" s="33" t="str">
        <f t="shared" si="2"/>
        <v/>
      </c>
      <c r="M44" s="33" t="str">
        <f t="shared" si="3"/>
        <v/>
      </c>
      <c r="N44" s="33" t="str">
        <f>IF($F44="J-Mups",VLOOKUP($B44,アルファベット!B:C,2,0),"")</f>
        <v/>
      </c>
      <c r="O44" s="33" t="str">
        <f t="shared" si="4"/>
        <v/>
      </c>
      <c r="P44" s="33" t="str">
        <f>IF($F44="J-Mups",VLOOKUP($A44,その他入庫用!A:H,6,0),"")</f>
        <v/>
      </c>
      <c r="Q44" s="33" t="str">
        <f t="shared" si="7"/>
        <v/>
      </c>
      <c r="R44" s="21" t="str">
        <f>IF($F44="J-Mups",VLOOKUP($A44,その他入庫用!A:I,9,0),"")</f>
        <v/>
      </c>
    </row>
    <row r="45" spans="1:18">
      <c r="A45" s="21">
        <v>44</v>
      </c>
      <c r="B45" s="34" t="str">
        <f>IF(D45&lt;&gt;"",VLOOKUP($A45,その他入庫用!$A:$M,2),"")</f>
        <v/>
      </c>
      <c r="C45" s="21"/>
      <c r="D45" s="35" t="str">
        <f>VLOOKUP($A45,その他入庫用!$A:$M,4)&amp;""</f>
        <v/>
      </c>
      <c r="E45" s="22" t="str">
        <f>IF(D45&lt;&gt;"",VLOOKUP($A45,その他入庫用!$A:$M,5),"")</f>
        <v/>
      </c>
      <c r="F45" s="33" t="str">
        <f>VLOOKUP($A45,その他入庫用!$A:$M,10)&amp;""</f>
        <v/>
      </c>
      <c r="G45" s="33" t="str">
        <f>VLOOKUP($A45,その他入庫用!$A:$M,11)&amp;""</f>
        <v/>
      </c>
      <c r="H45" s="33" t="str">
        <f>VLOOKUP($A45,その他入庫用!$A:$M,12)&amp;""</f>
        <v/>
      </c>
      <c r="J45" s="44" t="str">
        <f t="shared" si="6"/>
        <v/>
      </c>
      <c r="K45" s="33" t="str">
        <f t="shared" si="1"/>
        <v/>
      </c>
      <c r="L45" s="33" t="str">
        <f t="shared" si="2"/>
        <v/>
      </c>
      <c r="M45" s="33" t="str">
        <f t="shared" si="3"/>
        <v/>
      </c>
      <c r="N45" s="33" t="str">
        <f>IF($F45="J-Mups",VLOOKUP($B45,アルファベット!B:C,2,0),"")</f>
        <v/>
      </c>
      <c r="O45" s="33" t="str">
        <f t="shared" si="4"/>
        <v/>
      </c>
      <c r="P45" s="33" t="str">
        <f>IF($F45="J-Mups",VLOOKUP($A45,その他入庫用!A:H,6,0),"")</f>
        <v/>
      </c>
      <c r="Q45" s="33" t="str">
        <f t="shared" si="7"/>
        <v/>
      </c>
      <c r="R45" s="21" t="str">
        <f>IF($F45="J-Mups",VLOOKUP($A45,その他入庫用!A:I,9,0),"")</f>
        <v/>
      </c>
    </row>
    <row r="46" spans="1:18">
      <c r="A46" s="21">
        <v>45</v>
      </c>
      <c r="B46" s="34" t="str">
        <f>IF(D46&lt;&gt;"",VLOOKUP($A46,その他入庫用!$A:$M,2),"")</f>
        <v/>
      </c>
      <c r="C46" s="21"/>
      <c r="D46" s="35" t="str">
        <f>VLOOKUP($A46,その他入庫用!$A:$M,4)&amp;""</f>
        <v/>
      </c>
      <c r="E46" s="22" t="str">
        <f>IF(D46&lt;&gt;"",VLOOKUP($A46,その他入庫用!$A:$M,5),"")</f>
        <v/>
      </c>
      <c r="F46" s="33" t="str">
        <f>VLOOKUP($A46,その他入庫用!$A:$M,10)&amp;""</f>
        <v/>
      </c>
      <c r="G46" s="33" t="str">
        <f>VLOOKUP($A46,その他入庫用!$A:$M,11)&amp;""</f>
        <v/>
      </c>
      <c r="H46" s="33" t="str">
        <f>VLOOKUP($A46,その他入庫用!$A:$M,12)&amp;""</f>
        <v/>
      </c>
      <c r="J46" s="44" t="str">
        <f t="shared" si="6"/>
        <v/>
      </c>
      <c r="K46" s="33" t="str">
        <f t="shared" si="1"/>
        <v/>
      </c>
      <c r="L46" s="33" t="str">
        <f t="shared" si="2"/>
        <v/>
      </c>
      <c r="M46" s="33" t="str">
        <f t="shared" si="3"/>
        <v/>
      </c>
      <c r="N46" s="33" t="str">
        <f>IF($F46="J-Mups",VLOOKUP($B46,アルファベット!B:C,2,0),"")</f>
        <v/>
      </c>
      <c r="O46" s="33" t="str">
        <f t="shared" si="4"/>
        <v/>
      </c>
      <c r="P46" s="33" t="str">
        <f>IF($F46="J-Mups",VLOOKUP($A46,その他入庫用!A:H,6,0),"")</f>
        <v/>
      </c>
      <c r="Q46" s="33" t="str">
        <f t="shared" si="7"/>
        <v/>
      </c>
      <c r="R46" s="21" t="str">
        <f>IF($F46="J-Mups",VLOOKUP($A46,その他入庫用!A:I,9,0),"")</f>
        <v/>
      </c>
    </row>
    <row r="47" spans="1:18">
      <c r="A47" s="21">
        <v>46</v>
      </c>
      <c r="B47" s="34" t="str">
        <f>IF(D47&lt;&gt;"",VLOOKUP($A47,その他入庫用!$A:$M,2),"")</f>
        <v/>
      </c>
      <c r="C47" s="21"/>
      <c r="D47" s="35" t="str">
        <f>VLOOKUP($A47,その他入庫用!$A:$M,4)&amp;""</f>
        <v/>
      </c>
      <c r="E47" s="22" t="str">
        <f>IF(D47&lt;&gt;"",VLOOKUP($A47,その他入庫用!$A:$M,5),"")</f>
        <v/>
      </c>
      <c r="F47" s="33" t="str">
        <f>VLOOKUP($A47,その他入庫用!$A:$M,10)&amp;""</f>
        <v/>
      </c>
      <c r="G47" s="33" t="str">
        <f>VLOOKUP($A47,その他入庫用!$A:$M,11)&amp;""</f>
        <v/>
      </c>
      <c r="H47" s="33" t="str">
        <f>VLOOKUP($A47,その他入庫用!$A:$M,12)&amp;""</f>
        <v/>
      </c>
      <c r="J47" s="44" t="str">
        <f t="shared" si="6"/>
        <v/>
      </c>
      <c r="K47" s="33" t="str">
        <f t="shared" si="1"/>
        <v/>
      </c>
      <c r="L47" s="33" t="str">
        <f t="shared" si="2"/>
        <v/>
      </c>
      <c r="M47" s="33" t="str">
        <f t="shared" si="3"/>
        <v/>
      </c>
      <c r="N47" s="33" t="str">
        <f>IF($F47="J-Mups",VLOOKUP($B47,アルファベット!B:C,2,0),"")</f>
        <v/>
      </c>
      <c r="O47" s="33" t="str">
        <f t="shared" si="4"/>
        <v/>
      </c>
      <c r="P47" s="33" t="str">
        <f>IF($F47="J-Mups",VLOOKUP($A47,その他入庫用!A:H,6,0),"")</f>
        <v/>
      </c>
      <c r="Q47" s="33" t="str">
        <f t="shared" si="7"/>
        <v/>
      </c>
      <c r="R47" s="21" t="str">
        <f>IF($F47="J-Mups",VLOOKUP($A47,その他入庫用!A:I,9,0),"")</f>
        <v/>
      </c>
    </row>
    <row r="48" spans="1:18">
      <c r="A48" s="21">
        <v>47</v>
      </c>
      <c r="B48" s="34" t="str">
        <f>IF(D48&lt;&gt;"",VLOOKUP($A48,その他入庫用!$A:$M,2),"")</f>
        <v/>
      </c>
      <c r="C48" s="21"/>
      <c r="D48" s="35" t="str">
        <f>VLOOKUP($A48,その他入庫用!$A:$M,4)&amp;""</f>
        <v/>
      </c>
      <c r="E48" s="22" t="str">
        <f>IF(D48&lt;&gt;"",VLOOKUP($A48,その他入庫用!$A:$M,5),"")</f>
        <v/>
      </c>
      <c r="F48" s="33" t="str">
        <f>VLOOKUP($A48,その他入庫用!$A:$M,10)&amp;""</f>
        <v/>
      </c>
      <c r="G48" s="33" t="str">
        <f>VLOOKUP($A48,その他入庫用!$A:$M,11)&amp;""</f>
        <v/>
      </c>
      <c r="H48" s="33" t="str">
        <f>VLOOKUP($A48,その他入庫用!$A:$M,12)&amp;""</f>
        <v/>
      </c>
      <c r="J48" s="44" t="str">
        <f t="shared" si="6"/>
        <v/>
      </c>
      <c r="K48" s="33" t="str">
        <f t="shared" si="1"/>
        <v/>
      </c>
      <c r="L48" s="33" t="str">
        <f t="shared" si="2"/>
        <v/>
      </c>
      <c r="M48" s="33" t="str">
        <f t="shared" si="3"/>
        <v/>
      </c>
      <c r="N48" s="33" t="str">
        <f>IF($F48="J-Mups",VLOOKUP($B48,アルファベット!B:C,2,0),"")</f>
        <v/>
      </c>
      <c r="O48" s="33" t="str">
        <f t="shared" si="4"/>
        <v/>
      </c>
      <c r="P48" s="33" t="str">
        <f>IF($F48="J-Mups",VLOOKUP($A48,その他入庫用!A:H,6,0),"")</f>
        <v/>
      </c>
      <c r="Q48" s="33" t="str">
        <f t="shared" si="7"/>
        <v/>
      </c>
      <c r="R48" s="21" t="str">
        <f>IF($F48="J-Mups",VLOOKUP($A48,その他入庫用!A:I,9,0),"")</f>
        <v/>
      </c>
    </row>
    <row r="49" spans="1:18">
      <c r="A49" s="21">
        <v>48</v>
      </c>
      <c r="B49" s="34" t="str">
        <f>IF(D49&lt;&gt;"",VLOOKUP($A49,その他入庫用!$A:$M,2),"")</f>
        <v/>
      </c>
      <c r="C49" s="21"/>
      <c r="D49" s="35" t="str">
        <f>VLOOKUP($A49,その他入庫用!$A:$M,4)&amp;""</f>
        <v/>
      </c>
      <c r="E49" s="22" t="str">
        <f>IF(D49&lt;&gt;"",VLOOKUP($A49,その他入庫用!$A:$M,5),"")</f>
        <v/>
      </c>
      <c r="F49" s="33" t="str">
        <f>VLOOKUP($A49,その他入庫用!$A:$M,10)&amp;""</f>
        <v/>
      </c>
      <c r="G49" s="33" t="str">
        <f>VLOOKUP($A49,その他入庫用!$A:$M,11)&amp;""</f>
        <v/>
      </c>
      <c r="H49" s="33" t="str">
        <f>VLOOKUP($A49,その他入庫用!$A:$M,12)&amp;""</f>
        <v/>
      </c>
      <c r="J49" s="44" t="str">
        <f t="shared" si="6"/>
        <v/>
      </c>
      <c r="K49" s="33" t="str">
        <f t="shared" si="1"/>
        <v/>
      </c>
      <c r="L49" s="33" t="str">
        <f t="shared" si="2"/>
        <v/>
      </c>
      <c r="M49" s="33" t="str">
        <f t="shared" si="3"/>
        <v/>
      </c>
      <c r="N49" s="33" t="str">
        <f>IF($F49="J-Mups",VLOOKUP($B49,アルファベット!B:C,2,0),"")</f>
        <v/>
      </c>
      <c r="O49" s="33" t="str">
        <f t="shared" si="4"/>
        <v/>
      </c>
      <c r="P49" s="33" t="str">
        <f>IF($F49="J-Mups",VLOOKUP($A49,その他入庫用!A:H,6,0),"")</f>
        <v/>
      </c>
      <c r="Q49" s="33" t="str">
        <f t="shared" si="7"/>
        <v/>
      </c>
      <c r="R49" s="21" t="str">
        <f>IF($F49="J-Mups",VLOOKUP($A49,その他入庫用!A:I,9,0),"")</f>
        <v/>
      </c>
    </row>
    <row r="50" spans="1:18">
      <c r="A50" s="21">
        <v>49</v>
      </c>
      <c r="B50" s="34" t="str">
        <f>IF(D50&lt;&gt;"",VLOOKUP($A50,その他入庫用!$A:$M,2),"")</f>
        <v/>
      </c>
      <c r="C50" s="21"/>
      <c r="D50" s="35" t="str">
        <f>VLOOKUP($A50,その他入庫用!$A:$M,4)&amp;""</f>
        <v/>
      </c>
      <c r="E50" s="22" t="str">
        <f>IF(D50&lt;&gt;"",VLOOKUP($A50,その他入庫用!$A:$M,5),"")</f>
        <v/>
      </c>
      <c r="F50" s="33" t="str">
        <f>VLOOKUP($A50,その他入庫用!$A:$M,10)&amp;""</f>
        <v/>
      </c>
      <c r="G50" s="33" t="str">
        <f>VLOOKUP($A50,その他入庫用!$A:$M,11)&amp;""</f>
        <v/>
      </c>
      <c r="H50" s="33" t="str">
        <f>VLOOKUP($A50,その他入庫用!$A:$M,12)&amp;""</f>
        <v/>
      </c>
      <c r="J50" s="44" t="str">
        <f t="shared" si="6"/>
        <v/>
      </c>
      <c r="K50" s="33" t="str">
        <f t="shared" si="1"/>
        <v/>
      </c>
      <c r="L50" s="33" t="str">
        <f t="shared" si="2"/>
        <v/>
      </c>
      <c r="M50" s="33" t="str">
        <f t="shared" si="3"/>
        <v/>
      </c>
      <c r="N50" s="33" t="str">
        <f>IF($F50="J-Mups",VLOOKUP($B50,アルファベット!B:C,2,0),"")</f>
        <v/>
      </c>
      <c r="O50" s="33" t="str">
        <f t="shared" si="4"/>
        <v/>
      </c>
      <c r="P50" s="33" t="str">
        <f>IF($F50="J-Mups",VLOOKUP($A50,その他入庫用!A:H,6,0),"")</f>
        <v/>
      </c>
      <c r="Q50" s="33" t="str">
        <f t="shared" si="7"/>
        <v/>
      </c>
      <c r="R50" s="21" t="str">
        <f>IF($F50="J-Mups",VLOOKUP($A50,その他入庫用!A:I,9,0),"")</f>
        <v/>
      </c>
    </row>
    <row r="51" spans="1:18">
      <c r="A51" s="21">
        <v>50</v>
      </c>
      <c r="B51" s="34" t="str">
        <f>IF(D51&lt;&gt;"",VLOOKUP($A51,その他入庫用!$A:$M,2),"")</f>
        <v/>
      </c>
      <c r="C51" s="21"/>
      <c r="D51" s="35" t="str">
        <f>VLOOKUP($A51,その他入庫用!$A:$M,4)&amp;""</f>
        <v/>
      </c>
      <c r="E51" s="22" t="str">
        <f>IF(D51&lt;&gt;"",VLOOKUP($A51,その他入庫用!$A:$M,5),"")</f>
        <v/>
      </c>
      <c r="F51" s="33" t="str">
        <f>VLOOKUP($A51,その他入庫用!$A:$M,10)&amp;""</f>
        <v/>
      </c>
      <c r="G51" s="33" t="str">
        <f>VLOOKUP($A51,その他入庫用!$A:$M,11)&amp;""</f>
        <v/>
      </c>
      <c r="H51" s="33" t="str">
        <f>VLOOKUP($A51,その他入庫用!$A:$M,12)&amp;""</f>
        <v/>
      </c>
      <c r="J51" s="44" t="str">
        <f t="shared" si="6"/>
        <v/>
      </c>
      <c r="K51" s="33" t="str">
        <f t="shared" si="1"/>
        <v/>
      </c>
      <c r="L51" s="33" t="str">
        <f t="shared" si="2"/>
        <v/>
      </c>
      <c r="M51" s="33" t="str">
        <f t="shared" si="3"/>
        <v/>
      </c>
      <c r="N51" s="33" t="str">
        <f>IF($F51="J-Mups",VLOOKUP($B51,アルファベット!B:C,2,0),"")</f>
        <v/>
      </c>
      <c r="O51" s="33" t="str">
        <f t="shared" si="4"/>
        <v/>
      </c>
      <c r="P51" s="33" t="str">
        <f>IF($F51="J-Mups",VLOOKUP($A51,その他入庫用!A:H,6,0),"")</f>
        <v/>
      </c>
      <c r="Q51" s="33" t="str">
        <f t="shared" si="7"/>
        <v/>
      </c>
      <c r="R51" s="21" t="str">
        <f>IF($F51="J-Mups",VLOOKUP($A51,その他入庫用!A:I,9,0),"")</f>
        <v/>
      </c>
    </row>
    <row r="52" spans="1:18">
      <c r="A52" s="21">
        <v>51</v>
      </c>
      <c r="B52" s="34" t="str">
        <f>IF(D52&lt;&gt;"",VLOOKUP($A52,その他入庫用!$A:$M,2),"")</f>
        <v/>
      </c>
      <c r="C52" s="21"/>
      <c r="D52" s="35" t="str">
        <f>VLOOKUP($A52,その他入庫用!$A:$M,4)&amp;""</f>
        <v/>
      </c>
      <c r="E52" s="22" t="str">
        <f>IF(D52&lt;&gt;"",VLOOKUP($A52,その他入庫用!$A:$M,5),"")</f>
        <v/>
      </c>
      <c r="F52" s="33" t="str">
        <f>VLOOKUP($A52,その他入庫用!$A:$M,10)&amp;""</f>
        <v/>
      </c>
      <c r="G52" s="33" t="str">
        <f>VLOOKUP($A52,その他入庫用!$A:$M,11)&amp;""</f>
        <v/>
      </c>
      <c r="H52" s="33" t="str">
        <f>VLOOKUP($A52,その他入庫用!$A:$M,12)&amp;""</f>
        <v/>
      </c>
      <c r="J52" s="44" t="str">
        <f t="shared" si="6"/>
        <v/>
      </c>
      <c r="K52" s="33" t="str">
        <f t="shared" si="1"/>
        <v/>
      </c>
      <c r="L52" s="33" t="str">
        <f t="shared" si="2"/>
        <v/>
      </c>
      <c r="M52" s="33" t="str">
        <f t="shared" si="3"/>
        <v/>
      </c>
      <c r="N52" s="33" t="str">
        <f>IF($F52="J-Mups",VLOOKUP($B52,アルファベット!B:C,2,0),"")</f>
        <v/>
      </c>
      <c r="O52" s="33" t="str">
        <f t="shared" si="4"/>
        <v/>
      </c>
      <c r="P52" s="33" t="str">
        <f>IF($F52="J-Mups",VLOOKUP($A52,その他入庫用!A:H,6,0),"")</f>
        <v/>
      </c>
      <c r="Q52" s="33" t="str">
        <f t="shared" si="7"/>
        <v/>
      </c>
      <c r="R52" s="21" t="str">
        <f>IF($F52="J-Mups",VLOOKUP($A52,その他入庫用!A:I,9,0),"")</f>
        <v/>
      </c>
    </row>
    <row r="53" spans="1:18">
      <c r="A53" s="21">
        <v>52</v>
      </c>
      <c r="B53" s="34" t="str">
        <f>IF(D53&lt;&gt;"",VLOOKUP($A53,その他入庫用!$A:$M,2),"")</f>
        <v/>
      </c>
      <c r="C53" s="21"/>
      <c r="D53" s="35" t="str">
        <f>VLOOKUP($A53,その他入庫用!$A:$M,4)&amp;""</f>
        <v/>
      </c>
      <c r="E53" s="22" t="str">
        <f>IF(D53&lt;&gt;"",VLOOKUP($A53,その他入庫用!$A:$M,5),"")</f>
        <v/>
      </c>
      <c r="F53" s="33" t="str">
        <f>VLOOKUP($A53,その他入庫用!$A:$M,10)&amp;""</f>
        <v/>
      </c>
      <c r="G53" s="33" t="str">
        <f>VLOOKUP($A53,その他入庫用!$A:$M,11)&amp;""</f>
        <v/>
      </c>
      <c r="H53" s="33" t="str">
        <f>VLOOKUP($A53,その他入庫用!$A:$M,12)&amp;""</f>
        <v/>
      </c>
      <c r="J53" s="44" t="str">
        <f t="shared" si="6"/>
        <v/>
      </c>
      <c r="K53" s="33" t="str">
        <f t="shared" si="1"/>
        <v/>
      </c>
      <c r="L53" s="33" t="str">
        <f t="shared" si="2"/>
        <v/>
      </c>
      <c r="M53" s="33" t="str">
        <f t="shared" si="3"/>
        <v/>
      </c>
      <c r="N53" s="33" t="str">
        <f>IF($F53="J-Mups",VLOOKUP($B53,アルファベット!B:C,2,0),"")</f>
        <v/>
      </c>
      <c r="O53" s="33" t="str">
        <f t="shared" si="4"/>
        <v/>
      </c>
      <c r="P53" s="33" t="str">
        <f>IF($F53="J-Mups",VLOOKUP($A53,その他入庫用!A:H,6,0),"")</f>
        <v/>
      </c>
      <c r="Q53" s="33" t="str">
        <f t="shared" si="7"/>
        <v/>
      </c>
      <c r="R53" s="21" t="str">
        <f>IF($F53="J-Mups",VLOOKUP($A53,その他入庫用!A:I,9,0),"")</f>
        <v/>
      </c>
    </row>
    <row r="54" spans="1:18">
      <c r="A54" s="21">
        <v>53</v>
      </c>
      <c r="B54" s="34" t="str">
        <f>IF(D54&lt;&gt;"",VLOOKUP($A54,その他入庫用!$A:$M,2),"")</f>
        <v/>
      </c>
      <c r="C54" s="21"/>
      <c r="D54" s="35" t="str">
        <f>VLOOKUP($A54,その他入庫用!$A:$M,4)&amp;""</f>
        <v/>
      </c>
      <c r="E54" s="22" t="str">
        <f>IF(D54&lt;&gt;"",VLOOKUP($A54,その他入庫用!$A:$M,5),"")</f>
        <v/>
      </c>
      <c r="F54" s="33" t="str">
        <f>VLOOKUP($A54,その他入庫用!$A:$M,10)&amp;""</f>
        <v/>
      </c>
      <c r="G54" s="33" t="str">
        <f>VLOOKUP($A54,その他入庫用!$A:$M,11)&amp;""</f>
        <v/>
      </c>
      <c r="H54" s="33" t="str">
        <f>VLOOKUP($A54,その他入庫用!$A:$M,12)&amp;""</f>
        <v/>
      </c>
      <c r="J54" s="44" t="str">
        <f t="shared" si="6"/>
        <v/>
      </c>
      <c r="K54" s="33" t="str">
        <f t="shared" si="1"/>
        <v/>
      </c>
      <c r="L54" s="33" t="str">
        <f t="shared" si="2"/>
        <v/>
      </c>
      <c r="M54" s="33" t="str">
        <f t="shared" si="3"/>
        <v/>
      </c>
      <c r="N54" s="33" t="str">
        <f>IF($F54="J-Mups",VLOOKUP($B54,アルファベット!B:C,2,0),"")</f>
        <v/>
      </c>
      <c r="O54" s="33" t="str">
        <f t="shared" si="4"/>
        <v/>
      </c>
      <c r="P54" s="33" t="str">
        <f>IF($F54="J-Mups",VLOOKUP($A54,その他入庫用!A:H,6,0),"")</f>
        <v/>
      </c>
      <c r="Q54" s="33" t="str">
        <f t="shared" si="7"/>
        <v/>
      </c>
      <c r="R54" s="21" t="str">
        <f>IF($F54="J-Mups",VLOOKUP($A54,その他入庫用!A:I,9,0),"")</f>
        <v/>
      </c>
    </row>
    <row r="55" spans="1:18">
      <c r="A55" s="21">
        <v>54</v>
      </c>
      <c r="B55" s="34" t="str">
        <f>IF(D55&lt;&gt;"",VLOOKUP($A55,その他入庫用!$A:$M,2),"")</f>
        <v/>
      </c>
      <c r="C55" s="21"/>
      <c r="D55" s="35" t="str">
        <f>VLOOKUP($A55,その他入庫用!$A:$M,4)&amp;""</f>
        <v/>
      </c>
      <c r="E55" s="22" t="str">
        <f>IF(D55&lt;&gt;"",VLOOKUP($A55,その他入庫用!$A:$M,5),"")</f>
        <v/>
      </c>
      <c r="F55" s="33" t="str">
        <f>VLOOKUP($A55,その他入庫用!$A:$M,10)&amp;""</f>
        <v/>
      </c>
      <c r="G55" s="33" t="str">
        <f>VLOOKUP($A55,その他入庫用!$A:$M,11)&amp;""</f>
        <v/>
      </c>
      <c r="H55" s="33" t="str">
        <f>VLOOKUP($A55,その他入庫用!$A:$M,12)&amp;""</f>
        <v/>
      </c>
      <c r="J55" s="44" t="str">
        <f t="shared" si="6"/>
        <v/>
      </c>
      <c r="K55" s="33" t="str">
        <f t="shared" si="1"/>
        <v/>
      </c>
      <c r="L55" s="33" t="str">
        <f t="shared" si="2"/>
        <v/>
      </c>
      <c r="M55" s="33" t="str">
        <f t="shared" si="3"/>
        <v/>
      </c>
      <c r="N55" s="33" t="str">
        <f>IF($F55="J-Mups",VLOOKUP($B55,アルファベット!B:C,2,0),"")</f>
        <v/>
      </c>
      <c r="O55" s="33" t="str">
        <f t="shared" si="4"/>
        <v/>
      </c>
      <c r="P55" s="33" t="str">
        <f>IF($F55="J-Mups",VLOOKUP($A55,その他入庫用!A:H,6,0),"")</f>
        <v/>
      </c>
      <c r="Q55" s="33" t="str">
        <f t="shared" si="7"/>
        <v/>
      </c>
      <c r="R55" s="21" t="str">
        <f>IF($F55="J-Mups",VLOOKUP($A55,その他入庫用!A:I,9,0),"")</f>
        <v/>
      </c>
    </row>
    <row r="56" spans="1:18">
      <c r="A56" s="21">
        <v>55</v>
      </c>
      <c r="B56" s="34" t="str">
        <f>IF(D56&lt;&gt;"",VLOOKUP($A56,その他入庫用!$A:$M,2),"")</f>
        <v/>
      </c>
      <c r="C56" s="21"/>
      <c r="D56" s="35" t="str">
        <f>VLOOKUP($A56,その他入庫用!$A:$M,4)&amp;""</f>
        <v/>
      </c>
      <c r="E56" s="22" t="str">
        <f>IF(D56&lt;&gt;"",VLOOKUP($A56,その他入庫用!$A:$M,5),"")</f>
        <v/>
      </c>
      <c r="F56" s="33" t="str">
        <f>VLOOKUP($A56,その他入庫用!$A:$M,10)&amp;""</f>
        <v/>
      </c>
      <c r="G56" s="33" t="str">
        <f>VLOOKUP($A56,その他入庫用!$A:$M,11)&amp;""</f>
        <v/>
      </c>
      <c r="H56" s="33" t="str">
        <f>VLOOKUP($A56,その他入庫用!$A:$M,12)&amp;""</f>
        <v/>
      </c>
      <c r="J56" s="44" t="str">
        <f t="shared" si="6"/>
        <v/>
      </c>
      <c r="K56" s="33" t="str">
        <f t="shared" si="1"/>
        <v/>
      </c>
      <c r="L56" s="33" t="str">
        <f t="shared" si="2"/>
        <v/>
      </c>
      <c r="M56" s="33" t="str">
        <f t="shared" si="3"/>
        <v/>
      </c>
      <c r="N56" s="33" t="str">
        <f>IF($F56="J-Mups",VLOOKUP($B56,アルファベット!B:C,2,0),"")</f>
        <v/>
      </c>
      <c r="O56" s="33" t="str">
        <f t="shared" si="4"/>
        <v/>
      </c>
      <c r="P56" s="33" t="str">
        <f>IF($F56="J-Mups",VLOOKUP($A56,その他入庫用!A:H,6,0),"")</f>
        <v/>
      </c>
      <c r="Q56" s="33" t="str">
        <f t="shared" si="7"/>
        <v/>
      </c>
      <c r="R56" s="21" t="str">
        <f>IF($F56="J-Mups",VLOOKUP($A56,その他入庫用!A:I,9,0),"")</f>
        <v/>
      </c>
    </row>
    <row r="57" spans="1:18">
      <c r="A57" s="21">
        <v>56</v>
      </c>
      <c r="B57" s="34" t="str">
        <f>IF(D57&lt;&gt;"",VLOOKUP($A57,その他入庫用!$A:$M,2),"")</f>
        <v/>
      </c>
      <c r="C57" s="21"/>
      <c r="D57" s="35" t="str">
        <f>VLOOKUP($A57,その他入庫用!$A:$M,4)&amp;""</f>
        <v/>
      </c>
      <c r="E57" s="22" t="str">
        <f>IF(D57&lt;&gt;"",VLOOKUP($A57,その他入庫用!$A:$M,5),"")</f>
        <v/>
      </c>
      <c r="F57" s="33" t="str">
        <f>VLOOKUP($A57,その他入庫用!$A:$M,10)&amp;""</f>
        <v/>
      </c>
      <c r="G57" s="33" t="str">
        <f>VLOOKUP($A57,その他入庫用!$A:$M,11)&amp;""</f>
        <v/>
      </c>
      <c r="H57" s="33" t="str">
        <f>VLOOKUP($A57,その他入庫用!$A:$M,12)&amp;""</f>
        <v/>
      </c>
      <c r="J57" s="44" t="str">
        <f t="shared" si="6"/>
        <v/>
      </c>
      <c r="K57" s="33" t="str">
        <f t="shared" si="1"/>
        <v/>
      </c>
      <c r="L57" s="33" t="str">
        <f t="shared" si="2"/>
        <v/>
      </c>
      <c r="M57" s="33" t="str">
        <f t="shared" si="3"/>
        <v/>
      </c>
      <c r="N57" s="33" t="str">
        <f>IF($F57="J-Mups",VLOOKUP($B57,アルファベット!B:C,2,0),"")</f>
        <v/>
      </c>
      <c r="O57" s="33" t="str">
        <f t="shared" si="4"/>
        <v/>
      </c>
      <c r="P57" s="33" t="str">
        <f>IF($F57="J-Mups",VLOOKUP($A57,その他入庫用!A:H,6,0),"")</f>
        <v/>
      </c>
      <c r="Q57" s="33" t="str">
        <f t="shared" si="7"/>
        <v/>
      </c>
      <c r="R57" s="21" t="str">
        <f>IF($F57="J-Mups",VLOOKUP($A57,その他入庫用!A:I,9,0),"")</f>
        <v/>
      </c>
    </row>
    <row r="58" spans="1:18">
      <c r="A58" s="21">
        <v>57</v>
      </c>
      <c r="B58" s="34" t="str">
        <f>IF(D58&lt;&gt;"",VLOOKUP($A58,その他入庫用!$A:$M,2),"")</f>
        <v/>
      </c>
      <c r="C58" s="21"/>
      <c r="D58" s="35" t="str">
        <f>VLOOKUP($A58,その他入庫用!$A:$M,4)&amp;""</f>
        <v/>
      </c>
      <c r="E58" s="22" t="str">
        <f>IF(D58&lt;&gt;"",VLOOKUP($A58,その他入庫用!$A:$M,5),"")</f>
        <v/>
      </c>
      <c r="F58" s="33" t="str">
        <f>VLOOKUP($A58,その他入庫用!$A:$M,10)&amp;""</f>
        <v/>
      </c>
      <c r="G58" s="33" t="str">
        <f>VLOOKUP($A58,その他入庫用!$A:$M,11)&amp;""</f>
        <v/>
      </c>
      <c r="H58" s="33" t="str">
        <f>VLOOKUP($A58,その他入庫用!$A:$M,12)&amp;""</f>
        <v/>
      </c>
      <c r="J58" s="44" t="str">
        <f t="shared" si="6"/>
        <v/>
      </c>
      <c r="K58" s="33" t="str">
        <f t="shared" si="1"/>
        <v/>
      </c>
      <c r="L58" s="33" t="str">
        <f t="shared" si="2"/>
        <v/>
      </c>
      <c r="M58" s="33" t="str">
        <f t="shared" si="3"/>
        <v/>
      </c>
      <c r="N58" s="33" t="str">
        <f>IF($F58="J-Mups",VLOOKUP($B58,アルファベット!B:C,2,0),"")</f>
        <v/>
      </c>
      <c r="O58" s="33" t="str">
        <f t="shared" si="4"/>
        <v/>
      </c>
      <c r="P58" s="33" t="str">
        <f>IF($F58="J-Mups",VLOOKUP($A58,その他入庫用!A:H,6,0),"")</f>
        <v/>
      </c>
      <c r="Q58" s="33" t="str">
        <f t="shared" si="7"/>
        <v/>
      </c>
      <c r="R58" s="21" t="str">
        <f>IF($F58="J-Mups",VLOOKUP($A58,その他入庫用!A:I,9,0),"")</f>
        <v/>
      </c>
    </row>
    <row r="59" spans="1:18">
      <c r="A59" s="21">
        <v>58</v>
      </c>
      <c r="B59" s="34" t="str">
        <f>IF(D59&lt;&gt;"",VLOOKUP($A59,その他入庫用!$A:$M,2),"")</f>
        <v/>
      </c>
      <c r="C59" s="21"/>
      <c r="D59" s="35" t="str">
        <f>VLOOKUP($A59,その他入庫用!$A:$M,4)&amp;""</f>
        <v/>
      </c>
      <c r="E59" s="22" t="str">
        <f>IF(D59&lt;&gt;"",VLOOKUP($A59,その他入庫用!$A:$M,5),"")</f>
        <v/>
      </c>
      <c r="F59" s="33" t="str">
        <f>VLOOKUP($A59,その他入庫用!$A:$M,10)&amp;""</f>
        <v/>
      </c>
      <c r="G59" s="33" t="str">
        <f>VLOOKUP($A59,その他入庫用!$A:$M,11)&amp;""</f>
        <v/>
      </c>
      <c r="H59" s="33" t="str">
        <f>VLOOKUP($A59,その他入庫用!$A:$M,12)&amp;""</f>
        <v/>
      </c>
      <c r="J59" s="44" t="str">
        <f t="shared" si="6"/>
        <v/>
      </c>
      <c r="K59" s="33" t="str">
        <f t="shared" si="1"/>
        <v/>
      </c>
      <c r="L59" s="33" t="str">
        <f t="shared" si="2"/>
        <v/>
      </c>
      <c r="M59" s="33" t="str">
        <f t="shared" si="3"/>
        <v/>
      </c>
      <c r="N59" s="33" t="str">
        <f>IF($F59="J-Mups",VLOOKUP($B59,アルファベット!B:C,2,0),"")</f>
        <v/>
      </c>
      <c r="O59" s="33" t="str">
        <f t="shared" si="4"/>
        <v/>
      </c>
      <c r="P59" s="33" t="str">
        <f>IF($F59="J-Mups",VLOOKUP($A59,その他入庫用!A:H,6,0),"")</f>
        <v/>
      </c>
      <c r="Q59" s="33" t="str">
        <f t="shared" si="7"/>
        <v/>
      </c>
      <c r="R59" s="21" t="str">
        <f>IF($F59="J-Mups",VLOOKUP($A59,その他入庫用!A:I,9,0),"")</f>
        <v/>
      </c>
    </row>
    <row r="60" spans="1:18">
      <c r="A60" s="21">
        <v>59</v>
      </c>
      <c r="B60" s="34" t="str">
        <f>IF(D60&lt;&gt;"",VLOOKUP($A60,その他入庫用!$A:$M,2),"")</f>
        <v/>
      </c>
      <c r="C60" s="21"/>
      <c r="D60" s="35" t="str">
        <f>VLOOKUP($A60,その他入庫用!$A:$M,4)&amp;""</f>
        <v/>
      </c>
      <c r="E60" s="22" t="str">
        <f>IF(D60&lt;&gt;"",VLOOKUP($A60,その他入庫用!$A:$M,5),"")</f>
        <v/>
      </c>
      <c r="F60" s="33" t="str">
        <f>VLOOKUP($A60,その他入庫用!$A:$M,10)&amp;""</f>
        <v/>
      </c>
      <c r="G60" s="33" t="str">
        <f>VLOOKUP($A60,その他入庫用!$A:$M,11)&amp;""</f>
        <v/>
      </c>
      <c r="H60" s="33" t="str">
        <f>VLOOKUP($A60,その他入庫用!$A:$M,12)&amp;""</f>
        <v/>
      </c>
      <c r="J60" s="44" t="str">
        <f t="shared" si="6"/>
        <v/>
      </c>
      <c r="K60" s="33" t="str">
        <f t="shared" si="1"/>
        <v/>
      </c>
      <c r="L60" s="33" t="str">
        <f t="shared" si="2"/>
        <v/>
      </c>
      <c r="M60" s="33" t="str">
        <f t="shared" si="3"/>
        <v/>
      </c>
      <c r="N60" s="33" t="str">
        <f>IF($F60="J-Mups",VLOOKUP($B60,アルファベット!B:C,2,0),"")</f>
        <v/>
      </c>
      <c r="O60" s="33" t="str">
        <f t="shared" si="4"/>
        <v/>
      </c>
      <c r="P60" s="33" t="str">
        <f>IF($F60="J-Mups",VLOOKUP($A60,その他入庫用!A:H,6,0),"")</f>
        <v/>
      </c>
      <c r="Q60" s="33" t="str">
        <f t="shared" si="7"/>
        <v/>
      </c>
      <c r="R60" s="21" t="str">
        <f>IF($F60="J-Mups",VLOOKUP($A60,その他入庫用!A:I,9,0),"")</f>
        <v/>
      </c>
    </row>
    <row r="61" spans="1:18">
      <c r="A61" s="21">
        <v>60</v>
      </c>
      <c r="B61" s="34" t="str">
        <f>IF(D61&lt;&gt;"",VLOOKUP($A61,その他入庫用!$A:$M,2),"")</f>
        <v/>
      </c>
      <c r="C61" s="21"/>
      <c r="D61" s="35" t="str">
        <f>VLOOKUP($A61,その他入庫用!$A:$M,4)&amp;""</f>
        <v/>
      </c>
      <c r="E61" s="22" t="str">
        <f>IF(D61&lt;&gt;"",VLOOKUP($A61,その他入庫用!$A:$M,5),"")</f>
        <v/>
      </c>
      <c r="F61" s="33" t="str">
        <f>VLOOKUP($A61,その他入庫用!$A:$M,10)&amp;""</f>
        <v/>
      </c>
      <c r="G61" s="33" t="str">
        <f>VLOOKUP($A61,その他入庫用!$A:$M,11)&amp;""</f>
        <v/>
      </c>
      <c r="H61" s="33" t="str">
        <f>VLOOKUP($A61,その他入庫用!$A:$M,12)&amp;""</f>
        <v/>
      </c>
      <c r="J61" s="44" t="str">
        <f t="shared" si="6"/>
        <v/>
      </c>
      <c r="K61" s="33" t="str">
        <f t="shared" si="1"/>
        <v/>
      </c>
      <c r="L61" s="33" t="str">
        <f t="shared" si="2"/>
        <v/>
      </c>
      <c r="M61" s="33" t="str">
        <f t="shared" si="3"/>
        <v/>
      </c>
      <c r="N61" s="33" t="str">
        <f>IF($F61="J-Mups",VLOOKUP($B61,アルファベット!B:C,2,0),"")</f>
        <v/>
      </c>
      <c r="O61" s="33" t="str">
        <f t="shared" si="4"/>
        <v/>
      </c>
      <c r="P61" s="33" t="str">
        <f>IF($F61="J-Mups",VLOOKUP($A61,その他入庫用!A:H,6,0),"")</f>
        <v/>
      </c>
      <c r="Q61" s="33" t="str">
        <f t="shared" si="7"/>
        <v/>
      </c>
      <c r="R61" s="21" t="str">
        <f>IF($F61="J-Mups",VLOOKUP($A61,その他入庫用!A:I,9,0),"")</f>
        <v/>
      </c>
    </row>
    <row r="62" spans="1:18">
      <c r="A62" s="21">
        <v>61</v>
      </c>
      <c r="B62" s="34" t="str">
        <f>IF(D62&lt;&gt;"",VLOOKUP($A62,その他入庫用!$A:$M,2),"")</f>
        <v/>
      </c>
      <c r="C62" s="21"/>
      <c r="D62" s="35" t="str">
        <f>VLOOKUP($A62,その他入庫用!$A:$M,4)&amp;""</f>
        <v/>
      </c>
      <c r="E62" s="22" t="str">
        <f>IF(D62&lt;&gt;"",VLOOKUP($A62,その他入庫用!$A:$M,5),"")</f>
        <v/>
      </c>
      <c r="F62" s="33" t="str">
        <f>VLOOKUP($A62,その他入庫用!$A:$M,10)&amp;""</f>
        <v/>
      </c>
      <c r="G62" s="33" t="str">
        <f>VLOOKUP($A62,その他入庫用!$A:$M,11)&amp;""</f>
        <v/>
      </c>
      <c r="H62" s="33" t="str">
        <f>VLOOKUP($A62,その他入庫用!$A:$M,12)&amp;""</f>
        <v/>
      </c>
      <c r="J62" s="44" t="str">
        <f t="shared" si="6"/>
        <v/>
      </c>
      <c r="K62" s="33" t="str">
        <f t="shared" si="1"/>
        <v/>
      </c>
      <c r="L62" s="33" t="str">
        <f t="shared" si="2"/>
        <v/>
      </c>
      <c r="M62" s="33" t="str">
        <f t="shared" si="3"/>
        <v/>
      </c>
      <c r="N62" s="33" t="str">
        <f>IF($F62="J-Mups",VLOOKUP($B62,アルファベット!B:C,2,0),"")</f>
        <v/>
      </c>
      <c r="O62" s="33" t="str">
        <f t="shared" si="4"/>
        <v/>
      </c>
      <c r="P62" s="33" t="str">
        <f>IF($F62="J-Mups",VLOOKUP($A62,その他入庫用!A:H,6,0),"")</f>
        <v/>
      </c>
      <c r="Q62" s="33" t="str">
        <f t="shared" si="7"/>
        <v/>
      </c>
      <c r="R62" s="21" t="str">
        <f>IF($F62="J-Mups",VLOOKUP($A62,その他入庫用!A:I,9,0),"")</f>
        <v/>
      </c>
    </row>
    <row r="63" spans="1:18">
      <c r="A63" s="21">
        <v>62</v>
      </c>
      <c r="B63" s="34" t="str">
        <f>IF(D63&lt;&gt;"",VLOOKUP($A63,その他入庫用!$A:$M,2),"")</f>
        <v/>
      </c>
      <c r="C63" s="21"/>
      <c r="D63" s="35" t="str">
        <f>VLOOKUP($A63,その他入庫用!$A:$M,4)&amp;""</f>
        <v/>
      </c>
      <c r="E63" s="22" t="str">
        <f>IF(D63&lt;&gt;"",VLOOKUP($A63,その他入庫用!$A:$M,5),"")</f>
        <v/>
      </c>
      <c r="F63" s="33" t="str">
        <f>VLOOKUP($A63,その他入庫用!$A:$M,10)&amp;""</f>
        <v/>
      </c>
      <c r="G63" s="33" t="str">
        <f>VLOOKUP($A63,その他入庫用!$A:$M,11)&amp;""</f>
        <v/>
      </c>
      <c r="H63" s="33" t="str">
        <f>VLOOKUP($A63,その他入庫用!$A:$M,12)&amp;""</f>
        <v/>
      </c>
      <c r="J63" s="44" t="str">
        <f t="shared" si="6"/>
        <v/>
      </c>
      <c r="K63" s="33" t="str">
        <f t="shared" si="1"/>
        <v/>
      </c>
      <c r="L63" s="33" t="str">
        <f t="shared" si="2"/>
        <v/>
      </c>
      <c r="M63" s="33" t="str">
        <f t="shared" si="3"/>
        <v/>
      </c>
      <c r="N63" s="33" t="str">
        <f>IF($F63="J-Mups",VLOOKUP($B63,アルファベット!B:C,2,0),"")</f>
        <v/>
      </c>
      <c r="O63" s="33" t="str">
        <f t="shared" si="4"/>
        <v/>
      </c>
      <c r="P63" s="33" t="str">
        <f>IF($F63="J-Mups",VLOOKUP($A63,その他入庫用!A:H,6,0),"")</f>
        <v/>
      </c>
      <c r="Q63" s="33" t="str">
        <f t="shared" si="7"/>
        <v/>
      </c>
      <c r="R63" s="21" t="str">
        <f>IF($F63="J-Mups",VLOOKUP($A63,その他入庫用!A:I,9,0),"")</f>
        <v/>
      </c>
    </row>
    <row r="64" spans="1:18">
      <c r="A64" s="21">
        <v>63</v>
      </c>
      <c r="B64" s="34" t="str">
        <f>IF(D64&lt;&gt;"",VLOOKUP($A64,その他入庫用!$A:$M,2),"")</f>
        <v/>
      </c>
      <c r="C64" s="21"/>
      <c r="D64" s="35" t="str">
        <f>VLOOKUP($A64,その他入庫用!$A:$M,4)&amp;""</f>
        <v/>
      </c>
      <c r="E64" s="22" t="str">
        <f>IF(D64&lt;&gt;"",VLOOKUP($A64,その他入庫用!$A:$M,5),"")</f>
        <v/>
      </c>
      <c r="F64" s="33" t="str">
        <f>VLOOKUP($A64,その他入庫用!$A:$M,10)&amp;""</f>
        <v/>
      </c>
      <c r="G64" s="33" t="str">
        <f>VLOOKUP($A64,その他入庫用!$A:$M,11)&amp;""</f>
        <v/>
      </c>
      <c r="H64" s="33" t="str">
        <f>VLOOKUP($A64,その他入庫用!$A:$M,12)&amp;""</f>
        <v/>
      </c>
      <c r="J64" s="44" t="str">
        <f t="shared" si="6"/>
        <v/>
      </c>
      <c r="K64" s="33" t="str">
        <f t="shared" si="1"/>
        <v/>
      </c>
      <c r="L64" s="33" t="str">
        <f t="shared" si="2"/>
        <v/>
      </c>
      <c r="M64" s="33" t="str">
        <f t="shared" si="3"/>
        <v/>
      </c>
      <c r="N64" s="33" t="str">
        <f>IF($F64="J-Mups",VLOOKUP($B64,アルファベット!B:C,2,0),"")</f>
        <v/>
      </c>
      <c r="O64" s="33" t="str">
        <f t="shared" si="4"/>
        <v/>
      </c>
      <c r="P64" s="33" t="str">
        <f>IF($F64="J-Mups",VLOOKUP($A64,その他入庫用!A:H,6,0),"")</f>
        <v/>
      </c>
      <c r="Q64" s="33" t="str">
        <f t="shared" si="7"/>
        <v/>
      </c>
      <c r="R64" s="21" t="str">
        <f>IF($F64="J-Mups",VLOOKUP($A64,その他入庫用!A:I,9,0),"")</f>
        <v/>
      </c>
    </row>
    <row r="65" spans="1:18">
      <c r="A65" s="21">
        <v>64</v>
      </c>
      <c r="B65" s="34" t="str">
        <f>IF(D65&lt;&gt;"",VLOOKUP($A65,その他入庫用!$A:$M,2),"")</f>
        <v/>
      </c>
      <c r="C65" s="21"/>
      <c r="D65" s="35" t="str">
        <f>VLOOKUP($A65,その他入庫用!$A:$M,4)&amp;""</f>
        <v/>
      </c>
      <c r="E65" s="22" t="str">
        <f>IF(D65&lt;&gt;"",VLOOKUP($A65,その他入庫用!$A:$M,5),"")</f>
        <v/>
      </c>
      <c r="F65" s="33" t="str">
        <f>VLOOKUP($A65,その他入庫用!$A:$M,10)&amp;""</f>
        <v/>
      </c>
      <c r="G65" s="33" t="str">
        <f>VLOOKUP($A65,その他入庫用!$A:$M,11)&amp;""</f>
        <v/>
      </c>
      <c r="H65" s="33" t="str">
        <f>VLOOKUP($A65,その他入庫用!$A:$M,12)&amp;""</f>
        <v/>
      </c>
      <c r="J65" s="44" t="str">
        <f t="shared" si="6"/>
        <v/>
      </c>
      <c r="K65" s="33" t="str">
        <f t="shared" si="1"/>
        <v/>
      </c>
      <c r="L65" s="33" t="str">
        <f t="shared" si="2"/>
        <v/>
      </c>
      <c r="M65" s="33" t="str">
        <f t="shared" si="3"/>
        <v/>
      </c>
      <c r="N65" s="33" t="str">
        <f>IF($F65="J-Mups",VLOOKUP($B65,アルファベット!B:C,2,0),"")</f>
        <v/>
      </c>
      <c r="O65" s="33" t="str">
        <f t="shared" si="4"/>
        <v/>
      </c>
      <c r="P65" s="33" t="str">
        <f>IF($F65="J-Mups",VLOOKUP($A65,その他入庫用!A:H,6,0),"")</f>
        <v/>
      </c>
      <c r="Q65" s="33" t="str">
        <f t="shared" si="7"/>
        <v/>
      </c>
      <c r="R65" s="21" t="str">
        <f>IF($F65="J-Mups",VLOOKUP($A65,その他入庫用!A:I,9,0),"")</f>
        <v/>
      </c>
    </row>
    <row r="66" spans="1:18">
      <c r="A66" s="21">
        <v>65</v>
      </c>
      <c r="B66" s="34" t="str">
        <f>IF(D66&lt;&gt;"",VLOOKUP($A66,その他入庫用!$A:$M,2),"")</f>
        <v/>
      </c>
      <c r="C66" s="21"/>
      <c r="D66" s="35" t="str">
        <f>VLOOKUP($A66,その他入庫用!$A:$M,4)&amp;""</f>
        <v/>
      </c>
      <c r="E66" s="22" t="str">
        <f>IF(D66&lt;&gt;"",VLOOKUP($A66,その他入庫用!$A:$M,5),"")</f>
        <v/>
      </c>
      <c r="F66" s="33" t="str">
        <f>VLOOKUP($A66,その他入庫用!$A:$M,10)&amp;""</f>
        <v/>
      </c>
      <c r="G66" s="33" t="str">
        <f>VLOOKUP($A66,その他入庫用!$A:$M,11)&amp;""</f>
        <v/>
      </c>
      <c r="H66" s="33" t="str">
        <f>VLOOKUP($A66,その他入庫用!$A:$M,12)&amp;""</f>
        <v/>
      </c>
      <c r="J66" s="44" t="str">
        <f t="shared" ref="J66:J129" si="8">IF(F66="J-Mups",$B66,"")</f>
        <v/>
      </c>
      <c r="K66" s="33" t="str">
        <f t="shared" ref="K66:K129" si="9">IF($F66="J-Mups",$G66,"")</f>
        <v/>
      </c>
      <c r="L66" s="33" t="str">
        <f t="shared" ref="L66:L129" si="10">IF($F66="J-Mups",$H66,"")</f>
        <v/>
      </c>
      <c r="M66" s="33" t="str">
        <f t="shared" si="3"/>
        <v/>
      </c>
      <c r="N66" s="33" t="str">
        <f>IF($F66="J-Mups",VLOOKUP($B66,アルファベット!B:C,2,0),"")</f>
        <v/>
      </c>
      <c r="O66" s="33" t="str">
        <f t="shared" ref="O66:O129" si="11">IF($F66="J-Mups","-","")</f>
        <v/>
      </c>
      <c r="P66" s="33" t="str">
        <f>IF($F66="J-Mups",VLOOKUP($A66,その他入庫用!A:H,6,0),"")</f>
        <v/>
      </c>
      <c r="Q66" s="33" t="str">
        <f t="shared" ref="Q66:Q129" si="12">IF($F66="J-Mups",IF(COUNTIF(P66,"*H*"),"H",IF(COUNTIF(P66,"*P*"),"P","B")),"")</f>
        <v/>
      </c>
      <c r="R66" s="21" t="str">
        <f>IF($F66="J-Mups",VLOOKUP($A66,その他入庫用!A:I,9,0),"")</f>
        <v/>
      </c>
    </row>
    <row r="67" spans="1:18">
      <c r="A67" s="21">
        <v>66</v>
      </c>
      <c r="B67" s="34" t="str">
        <f>IF(D67&lt;&gt;"",VLOOKUP($A67,その他入庫用!$A:$M,2),"")</f>
        <v/>
      </c>
      <c r="C67" s="21"/>
      <c r="D67" s="35" t="str">
        <f>VLOOKUP($A67,その他入庫用!$A:$M,4)&amp;""</f>
        <v/>
      </c>
      <c r="E67" s="22" t="str">
        <f>IF(D67&lt;&gt;"",VLOOKUP($A67,その他入庫用!$A:$M,5),"")</f>
        <v/>
      </c>
      <c r="F67" s="33" t="str">
        <f>VLOOKUP($A67,その他入庫用!$A:$M,10)&amp;""</f>
        <v/>
      </c>
      <c r="G67" s="33" t="str">
        <f>VLOOKUP($A67,その他入庫用!$A:$M,11)&amp;""</f>
        <v/>
      </c>
      <c r="H67" s="33" t="str">
        <f>VLOOKUP($A67,その他入庫用!$A:$M,12)&amp;""</f>
        <v/>
      </c>
      <c r="J67" s="44" t="str">
        <f t="shared" si="8"/>
        <v/>
      </c>
      <c r="K67" s="33" t="str">
        <f t="shared" si="9"/>
        <v/>
      </c>
      <c r="L67" s="33" t="str">
        <f t="shared" si="10"/>
        <v/>
      </c>
      <c r="M67" s="33" t="str">
        <f t="shared" ref="M67:M130" si="13">IF($F67="J-Mups",1,"")</f>
        <v/>
      </c>
      <c r="N67" s="33" t="str">
        <f>IF($F67="J-Mups",VLOOKUP($B67,アルファベット!B:C,2,0),"")</f>
        <v/>
      </c>
      <c r="O67" s="33" t="str">
        <f t="shared" si="11"/>
        <v/>
      </c>
      <c r="P67" s="33" t="str">
        <f>IF($F67="J-Mups",VLOOKUP($A67,その他入庫用!A:H,6,0),"")</f>
        <v/>
      </c>
      <c r="Q67" s="33" t="str">
        <f t="shared" si="12"/>
        <v/>
      </c>
      <c r="R67" s="21" t="str">
        <f>IF($F67="J-Mups",VLOOKUP($A67,その他入庫用!A:I,9,0),"")</f>
        <v/>
      </c>
    </row>
    <row r="68" spans="1:18">
      <c r="A68" s="21">
        <v>67</v>
      </c>
      <c r="B68" s="34" t="str">
        <f>IF(D68&lt;&gt;"",VLOOKUP($A68,その他入庫用!$A:$M,2),"")</f>
        <v/>
      </c>
      <c r="C68" s="21"/>
      <c r="D68" s="35" t="str">
        <f>VLOOKUP($A68,その他入庫用!$A:$M,4)&amp;""</f>
        <v/>
      </c>
      <c r="E68" s="22" t="str">
        <f>IF(D68&lt;&gt;"",VLOOKUP($A68,その他入庫用!$A:$M,5),"")</f>
        <v/>
      </c>
      <c r="F68" s="33" t="str">
        <f>VLOOKUP($A68,その他入庫用!$A:$M,10)&amp;""</f>
        <v/>
      </c>
      <c r="G68" s="33" t="str">
        <f>VLOOKUP($A68,その他入庫用!$A:$M,11)&amp;""</f>
        <v/>
      </c>
      <c r="H68" s="33" t="str">
        <f>VLOOKUP($A68,その他入庫用!$A:$M,12)&amp;""</f>
        <v/>
      </c>
      <c r="J68" s="44" t="str">
        <f t="shared" si="8"/>
        <v/>
      </c>
      <c r="K68" s="33" t="str">
        <f t="shared" si="9"/>
        <v/>
      </c>
      <c r="L68" s="33" t="str">
        <f t="shared" si="10"/>
        <v/>
      </c>
      <c r="M68" s="33" t="str">
        <f t="shared" si="13"/>
        <v/>
      </c>
      <c r="N68" s="33" t="str">
        <f>IF($F68="J-Mups",VLOOKUP($B68,アルファベット!B:C,2,0),"")</f>
        <v/>
      </c>
      <c r="O68" s="33" t="str">
        <f t="shared" si="11"/>
        <v/>
      </c>
      <c r="P68" s="33" t="str">
        <f>IF($F68="J-Mups",VLOOKUP($A68,その他入庫用!A:H,6,0),"")</f>
        <v/>
      </c>
      <c r="Q68" s="33" t="str">
        <f t="shared" si="12"/>
        <v/>
      </c>
      <c r="R68" s="21" t="str">
        <f>IF($F68="J-Mups",VLOOKUP($A68,その他入庫用!A:I,9,0),"")</f>
        <v/>
      </c>
    </row>
    <row r="69" spans="1:18">
      <c r="A69" s="21">
        <v>68</v>
      </c>
      <c r="B69" s="34" t="str">
        <f>IF(D69&lt;&gt;"",VLOOKUP($A69,その他入庫用!$A:$M,2),"")</f>
        <v/>
      </c>
      <c r="C69" s="21"/>
      <c r="D69" s="35" t="str">
        <f>VLOOKUP($A69,その他入庫用!$A:$M,4)&amp;""</f>
        <v/>
      </c>
      <c r="E69" s="22" t="str">
        <f>IF(D69&lt;&gt;"",VLOOKUP($A69,その他入庫用!$A:$M,5),"")</f>
        <v/>
      </c>
      <c r="F69" s="33" t="str">
        <f>VLOOKUP($A69,その他入庫用!$A:$M,10)&amp;""</f>
        <v/>
      </c>
      <c r="G69" s="33" t="str">
        <f>VLOOKUP($A69,その他入庫用!$A:$M,11)&amp;""</f>
        <v/>
      </c>
      <c r="H69" s="33" t="str">
        <f>VLOOKUP($A69,その他入庫用!$A:$M,12)&amp;""</f>
        <v/>
      </c>
      <c r="J69" s="44" t="str">
        <f t="shared" si="8"/>
        <v/>
      </c>
      <c r="K69" s="33" t="str">
        <f t="shared" si="9"/>
        <v/>
      </c>
      <c r="L69" s="33" t="str">
        <f t="shared" si="10"/>
        <v/>
      </c>
      <c r="M69" s="33" t="str">
        <f t="shared" si="13"/>
        <v/>
      </c>
      <c r="N69" s="33" t="str">
        <f>IF($F69="J-Mups",VLOOKUP($B69,アルファベット!B:C,2,0),"")</f>
        <v/>
      </c>
      <c r="O69" s="33" t="str">
        <f t="shared" si="11"/>
        <v/>
      </c>
      <c r="P69" s="33" t="str">
        <f>IF($F69="J-Mups",VLOOKUP($A69,その他入庫用!A:H,6,0),"")</f>
        <v/>
      </c>
      <c r="Q69" s="33" t="str">
        <f t="shared" si="12"/>
        <v/>
      </c>
      <c r="R69" s="21" t="str">
        <f>IF($F69="J-Mups",VLOOKUP($A69,その他入庫用!A:I,9,0),"")</f>
        <v/>
      </c>
    </row>
    <row r="70" spans="1:18">
      <c r="A70" s="21">
        <v>69</v>
      </c>
      <c r="B70" s="34" t="str">
        <f>IF(D70&lt;&gt;"",VLOOKUP($A70,その他入庫用!$A:$M,2),"")</f>
        <v/>
      </c>
      <c r="C70" s="21"/>
      <c r="D70" s="35" t="str">
        <f>VLOOKUP($A70,その他入庫用!$A:$M,4)&amp;""</f>
        <v/>
      </c>
      <c r="E70" s="22" t="str">
        <f>IF(D70&lt;&gt;"",VLOOKUP($A70,その他入庫用!$A:$M,5),"")</f>
        <v/>
      </c>
      <c r="F70" s="33" t="str">
        <f>VLOOKUP($A70,その他入庫用!$A:$M,10)&amp;""</f>
        <v/>
      </c>
      <c r="G70" s="33" t="str">
        <f>VLOOKUP($A70,その他入庫用!$A:$M,11)&amp;""</f>
        <v/>
      </c>
      <c r="H70" s="33" t="str">
        <f>VLOOKUP($A70,その他入庫用!$A:$M,12)&amp;""</f>
        <v/>
      </c>
      <c r="J70" s="44" t="str">
        <f t="shared" si="8"/>
        <v/>
      </c>
      <c r="K70" s="33" t="str">
        <f t="shared" si="9"/>
        <v/>
      </c>
      <c r="L70" s="33" t="str">
        <f t="shared" si="10"/>
        <v/>
      </c>
      <c r="M70" s="33" t="str">
        <f t="shared" si="13"/>
        <v/>
      </c>
      <c r="N70" s="33" t="str">
        <f>IF($F70="J-Mups",VLOOKUP($B70,アルファベット!B:C,2,0),"")</f>
        <v/>
      </c>
      <c r="O70" s="33" t="str">
        <f t="shared" si="11"/>
        <v/>
      </c>
      <c r="P70" s="33" t="str">
        <f>IF($F70="J-Mups",VLOOKUP($A70,その他入庫用!A:H,6,0),"")</f>
        <v/>
      </c>
      <c r="Q70" s="33" t="str">
        <f t="shared" si="12"/>
        <v/>
      </c>
      <c r="R70" s="21" t="str">
        <f>IF($F70="J-Mups",VLOOKUP($A70,その他入庫用!A:I,9,0),"")</f>
        <v/>
      </c>
    </row>
    <row r="71" spans="1:18">
      <c r="A71" s="21">
        <v>70</v>
      </c>
      <c r="B71" s="34" t="str">
        <f>IF(D71&lt;&gt;"",VLOOKUP($A71,その他入庫用!$A:$M,2),"")</f>
        <v/>
      </c>
      <c r="C71" s="21"/>
      <c r="D71" s="35" t="str">
        <f>VLOOKUP($A71,その他入庫用!$A:$M,4)&amp;""</f>
        <v/>
      </c>
      <c r="E71" s="22" t="str">
        <f>IF(D71&lt;&gt;"",VLOOKUP($A71,その他入庫用!$A:$M,5),"")</f>
        <v/>
      </c>
      <c r="F71" s="33" t="str">
        <f>VLOOKUP($A71,その他入庫用!$A:$M,10)&amp;""</f>
        <v/>
      </c>
      <c r="G71" s="33" t="str">
        <f>VLOOKUP($A71,その他入庫用!$A:$M,11)&amp;""</f>
        <v/>
      </c>
      <c r="H71" s="33" t="str">
        <f>VLOOKUP($A71,その他入庫用!$A:$M,12)&amp;""</f>
        <v/>
      </c>
      <c r="J71" s="44" t="str">
        <f t="shared" si="8"/>
        <v/>
      </c>
      <c r="K71" s="33" t="str">
        <f t="shared" si="9"/>
        <v/>
      </c>
      <c r="L71" s="33" t="str">
        <f t="shared" si="10"/>
        <v/>
      </c>
      <c r="M71" s="33" t="str">
        <f t="shared" si="13"/>
        <v/>
      </c>
      <c r="N71" s="33" t="str">
        <f>IF($F71="J-Mups",VLOOKUP($B71,アルファベット!B:C,2,0),"")</f>
        <v/>
      </c>
      <c r="O71" s="33" t="str">
        <f t="shared" si="11"/>
        <v/>
      </c>
      <c r="P71" s="33" t="str">
        <f>IF($F71="J-Mups",VLOOKUP($A71,その他入庫用!A:H,6,0),"")</f>
        <v/>
      </c>
      <c r="Q71" s="33" t="str">
        <f t="shared" si="12"/>
        <v/>
      </c>
      <c r="R71" s="21" t="str">
        <f>IF($F71="J-Mups",VLOOKUP($A71,その他入庫用!A:I,9,0),"")</f>
        <v/>
      </c>
    </row>
    <row r="72" spans="1:18">
      <c r="A72" s="21">
        <v>71</v>
      </c>
      <c r="B72" s="34" t="str">
        <f>IF(D72&lt;&gt;"",VLOOKUP($A72,その他入庫用!$A:$M,2),"")</f>
        <v/>
      </c>
      <c r="C72" s="21"/>
      <c r="D72" s="35" t="str">
        <f>VLOOKUP($A72,その他入庫用!$A:$M,4)&amp;""</f>
        <v/>
      </c>
      <c r="E72" s="22" t="str">
        <f>IF(D72&lt;&gt;"",VLOOKUP($A72,その他入庫用!$A:$M,5),"")</f>
        <v/>
      </c>
      <c r="F72" s="33" t="str">
        <f>VLOOKUP($A72,その他入庫用!$A:$M,10)&amp;""</f>
        <v/>
      </c>
      <c r="G72" s="33" t="str">
        <f>VLOOKUP($A72,その他入庫用!$A:$M,11)&amp;""</f>
        <v/>
      </c>
      <c r="H72" s="33" t="str">
        <f>VLOOKUP($A72,その他入庫用!$A:$M,12)&amp;""</f>
        <v/>
      </c>
      <c r="J72" s="44" t="str">
        <f t="shared" si="8"/>
        <v/>
      </c>
      <c r="K72" s="33" t="str">
        <f t="shared" si="9"/>
        <v/>
      </c>
      <c r="L72" s="33" t="str">
        <f t="shared" si="10"/>
        <v/>
      </c>
      <c r="M72" s="33" t="str">
        <f t="shared" si="13"/>
        <v/>
      </c>
      <c r="N72" s="33" t="str">
        <f>IF($F72="J-Mups",VLOOKUP($B72,アルファベット!B:C,2,0),"")</f>
        <v/>
      </c>
      <c r="O72" s="33" t="str">
        <f t="shared" si="11"/>
        <v/>
      </c>
      <c r="P72" s="33" t="str">
        <f>IF($F72="J-Mups",VLOOKUP($A72,その他入庫用!A:H,6,0),"")</f>
        <v/>
      </c>
      <c r="Q72" s="33" t="str">
        <f t="shared" si="12"/>
        <v/>
      </c>
      <c r="R72" s="21" t="str">
        <f>IF($F72="J-Mups",VLOOKUP($A72,その他入庫用!A:I,9,0),"")</f>
        <v/>
      </c>
    </row>
    <row r="73" spans="1:18">
      <c r="A73" s="21">
        <v>72</v>
      </c>
      <c r="B73" s="34" t="str">
        <f>IF(D73&lt;&gt;"",VLOOKUP($A73,その他入庫用!$A:$M,2),"")</f>
        <v/>
      </c>
      <c r="C73" s="21"/>
      <c r="D73" s="35" t="str">
        <f>VLOOKUP($A73,その他入庫用!$A:$M,4)&amp;""</f>
        <v/>
      </c>
      <c r="E73" s="22" t="str">
        <f>IF(D73&lt;&gt;"",VLOOKUP($A73,その他入庫用!$A:$M,5),"")</f>
        <v/>
      </c>
      <c r="F73" s="33" t="str">
        <f>VLOOKUP($A73,その他入庫用!$A:$M,10)&amp;""</f>
        <v/>
      </c>
      <c r="G73" s="33" t="str">
        <f>VLOOKUP($A73,その他入庫用!$A:$M,11)&amp;""</f>
        <v/>
      </c>
      <c r="H73" s="33" t="str">
        <f>VLOOKUP($A73,その他入庫用!$A:$M,12)&amp;""</f>
        <v/>
      </c>
      <c r="J73" s="44" t="str">
        <f t="shared" si="8"/>
        <v/>
      </c>
      <c r="K73" s="33" t="str">
        <f t="shared" si="9"/>
        <v/>
      </c>
      <c r="L73" s="33" t="str">
        <f t="shared" si="10"/>
        <v/>
      </c>
      <c r="M73" s="33" t="str">
        <f t="shared" si="13"/>
        <v/>
      </c>
      <c r="N73" s="33" t="str">
        <f>IF($F73="J-Mups",VLOOKUP($B73,アルファベット!B:C,2,0),"")</f>
        <v/>
      </c>
      <c r="O73" s="33" t="str">
        <f t="shared" si="11"/>
        <v/>
      </c>
      <c r="P73" s="33" t="str">
        <f>IF($F73="J-Mups",VLOOKUP($A73,その他入庫用!A:H,6,0),"")</f>
        <v/>
      </c>
      <c r="Q73" s="33" t="str">
        <f t="shared" si="12"/>
        <v/>
      </c>
      <c r="R73" s="21" t="str">
        <f>IF($F73="J-Mups",VLOOKUP($A73,その他入庫用!A:I,9,0),"")</f>
        <v/>
      </c>
    </row>
    <row r="74" spans="1:18">
      <c r="A74" s="21">
        <v>73</v>
      </c>
      <c r="B74" s="34" t="str">
        <f>IF(D74&lt;&gt;"",VLOOKUP($A74,その他入庫用!$A:$M,2),"")</f>
        <v/>
      </c>
      <c r="C74" s="21"/>
      <c r="D74" s="35" t="str">
        <f>VLOOKUP($A74,その他入庫用!$A:$M,4)&amp;""</f>
        <v/>
      </c>
      <c r="E74" s="22" t="str">
        <f>IF(D74&lt;&gt;"",VLOOKUP($A74,その他入庫用!$A:$M,5),"")</f>
        <v/>
      </c>
      <c r="F74" s="33" t="str">
        <f>VLOOKUP($A74,その他入庫用!$A:$M,10)&amp;""</f>
        <v/>
      </c>
      <c r="G74" s="33" t="str">
        <f>VLOOKUP($A74,その他入庫用!$A:$M,11)&amp;""</f>
        <v/>
      </c>
      <c r="H74" s="33" t="str">
        <f>VLOOKUP($A74,その他入庫用!$A:$M,12)&amp;""</f>
        <v/>
      </c>
      <c r="J74" s="44" t="str">
        <f t="shared" si="8"/>
        <v/>
      </c>
      <c r="K74" s="33" t="str">
        <f t="shared" si="9"/>
        <v/>
      </c>
      <c r="L74" s="33" t="str">
        <f t="shared" si="10"/>
        <v/>
      </c>
      <c r="M74" s="33" t="str">
        <f t="shared" si="13"/>
        <v/>
      </c>
      <c r="N74" s="33" t="str">
        <f>IF($F74="J-Mups",VLOOKUP($B74,アルファベット!B:C,2,0),"")</f>
        <v/>
      </c>
      <c r="O74" s="33" t="str">
        <f t="shared" si="11"/>
        <v/>
      </c>
      <c r="P74" s="33" t="str">
        <f>IF($F74="J-Mups",VLOOKUP($A74,その他入庫用!A:H,6,0),"")</f>
        <v/>
      </c>
      <c r="Q74" s="33" t="str">
        <f t="shared" si="12"/>
        <v/>
      </c>
      <c r="R74" s="21" t="str">
        <f>IF($F74="J-Mups",VLOOKUP($A74,その他入庫用!A:I,9,0),"")</f>
        <v/>
      </c>
    </row>
    <row r="75" spans="1:18">
      <c r="A75" s="21">
        <v>74</v>
      </c>
      <c r="B75" s="34" t="str">
        <f>IF(D75&lt;&gt;"",VLOOKUP($A75,その他入庫用!$A:$M,2),"")</f>
        <v/>
      </c>
      <c r="C75" s="21"/>
      <c r="D75" s="35" t="str">
        <f>VLOOKUP($A75,その他入庫用!$A:$M,4)&amp;""</f>
        <v/>
      </c>
      <c r="E75" s="22" t="str">
        <f>IF(D75&lt;&gt;"",VLOOKUP($A75,その他入庫用!$A:$M,5),"")</f>
        <v/>
      </c>
      <c r="F75" s="33" t="str">
        <f>VLOOKUP($A75,その他入庫用!$A:$M,10)&amp;""</f>
        <v/>
      </c>
      <c r="G75" s="33" t="str">
        <f>VLOOKUP($A75,その他入庫用!$A:$M,11)&amp;""</f>
        <v/>
      </c>
      <c r="H75" s="33" t="str">
        <f>VLOOKUP($A75,その他入庫用!$A:$M,12)&amp;""</f>
        <v/>
      </c>
      <c r="J75" s="44" t="str">
        <f t="shared" si="8"/>
        <v/>
      </c>
      <c r="K75" s="33" t="str">
        <f t="shared" si="9"/>
        <v/>
      </c>
      <c r="L75" s="33" t="str">
        <f t="shared" si="10"/>
        <v/>
      </c>
      <c r="M75" s="33" t="str">
        <f t="shared" si="13"/>
        <v/>
      </c>
      <c r="N75" s="33" t="str">
        <f>IF($F75="J-Mups",VLOOKUP($B75,アルファベット!B:C,2,0),"")</f>
        <v/>
      </c>
      <c r="O75" s="33" t="str">
        <f t="shared" si="11"/>
        <v/>
      </c>
      <c r="P75" s="33" t="str">
        <f>IF($F75="J-Mups",VLOOKUP($A75,その他入庫用!A:H,6,0),"")</f>
        <v/>
      </c>
      <c r="Q75" s="33" t="str">
        <f t="shared" si="12"/>
        <v/>
      </c>
      <c r="R75" s="21" t="str">
        <f>IF($F75="J-Mups",VLOOKUP($A75,その他入庫用!A:I,9,0),"")</f>
        <v/>
      </c>
    </row>
    <row r="76" spans="1:18">
      <c r="A76" s="21">
        <v>75</v>
      </c>
      <c r="B76" s="34" t="str">
        <f>IF(D76&lt;&gt;"",VLOOKUP($A76,その他入庫用!$A:$M,2),"")</f>
        <v/>
      </c>
      <c r="C76" s="21"/>
      <c r="D76" s="35" t="str">
        <f>VLOOKUP($A76,その他入庫用!$A:$M,4)&amp;""</f>
        <v/>
      </c>
      <c r="E76" s="22" t="str">
        <f>IF(D76&lt;&gt;"",VLOOKUP($A76,その他入庫用!$A:$M,5),"")</f>
        <v/>
      </c>
      <c r="F76" s="33" t="str">
        <f>VLOOKUP($A76,その他入庫用!$A:$M,10)&amp;""</f>
        <v/>
      </c>
      <c r="G76" s="33" t="str">
        <f>VLOOKUP($A76,その他入庫用!$A:$M,11)&amp;""</f>
        <v/>
      </c>
      <c r="H76" s="33" t="str">
        <f>VLOOKUP($A76,その他入庫用!$A:$M,12)&amp;""</f>
        <v/>
      </c>
      <c r="J76" s="44" t="str">
        <f t="shared" si="8"/>
        <v/>
      </c>
      <c r="K76" s="33" t="str">
        <f t="shared" si="9"/>
        <v/>
      </c>
      <c r="L76" s="33" t="str">
        <f t="shared" si="10"/>
        <v/>
      </c>
      <c r="M76" s="33" t="str">
        <f t="shared" si="13"/>
        <v/>
      </c>
      <c r="N76" s="33" t="str">
        <f>IF($F76="J-Mups",VLOOKUP($B76,アルファベット!B:C,2,0),"")</f>
        <v/>
      </c>
      <c r="O76" s="33" t="str">
        <f t="shared" si="11"/>
        <v/>
      </c>
      <c r="P76" s="33" t="str">
        <f>IF($F76="J-Mups",VLOOKUP($A76,その他入庫用!A:H,6,0),"")</f>
        <v/>
      </c>
      <c r="Q76" s="33" t="str">
        <f t="shared" si="12"/>
        <v/>
      </c>
      <c r="R76" s="21" t="str">
        <f>IF($F76="J-Mups",VLOOKUP($A76,その他入庫用!A:I,9,0),"")</f>
        <v/>
      </c>
    </row>
    <row r="77" spans="1:18">
      <c r="A77" s="21">
        <v>76</v>
      </c>
      <c r="B77" s="34" t="str">
        <f>IF(D77&lt;&gt;"",VLOOKUP($A77,その他入庫用!$A:$M,2),"")</f>
        <v/>
      </c>
      <c r="C77" s="21"/>
      <c r="D77" s="35" t="str">
        <f>VLOOKUP($A77,その他入庫用!$A:$M,4)&amp;""</f>
        <v/>
      </c>
      <c r="E77" s="22" t="str">
        <f>IF(D77&lt;&gt;"",VLOOKUP($A77,その他入庫用!$A:$M,5),"")</f>
        <v/>
      </c>
      <c r="F77" s="33" t="str">
        <f>VLOOKUP($A77,その他入庫用!$A:$M,10)&amp;""</f>
        <v/>
      </c>
      <c r="G77" s="33" t="str">
        <f>VLOOKUP($A77,その他入庫用!$A:$M,11)&amp;""</f>
        <v/>
      </c>
      <c r="H77" s="33" t="str">
        <f>VLOOKUP($A77,その他入庫用!$A:$M,12)&amp;""</f>
        <v/>
      </c>
      <c r="J77" s="44" t="str">
        <f t="shared" si="8"/>
        <v/>
      </c>
      <c r="K77" s="33" t="str">
        <f t="shared" si="9"/>
        <v/>
      </c>
      <c r="L77" s="33" t="str">
        <f t="shared" si="10"/>
        <v/>
      </c>
      <c r="M77" s="33" t="str">
        <f t="shared" si="13"/>
        <v/>
      </c>
      <c r="N77" s="33" t="str">
        <f>IF($F77="J-Mups",VLOOKUP($B77,アルファベット!B:C,2,0),"")</f>
        <v/>
      </c>
      <c r="O77" s="33" t="str">
        <f t="shared" si="11"/>
        <v/>
      </c>
      <c r="P77" s="33" t="str">
        <f>IF($F77="J-Mups",VLOOKUP($A77,その他入庫用!A:H,6,0),"")</f>
        <v/>
      </c>
      <c r="Q77" s="33" t="str">
        <f t="shared" si="12"/>
        <v/>
      </c>
      <c r="R77" s="21" t="str">
        <f>IF($F77="J-Mups",VLOOKUP($A77,その他入庫用!A:I,9,0),"")</f>
        <v/>
      </c>
    </row>
    <row r="78" spans="1:18">
      <c r="A78" s="21">
        <v>77</v>
      </c>
      <c r="B78" s="34" t="str">
        <f>IF(D78&lt;&gt;"",VLOOKUP($A78,その他入庫用!$A:$M,2),"")</f>
        <v/>
      </c>
      <c r="C78" s="21"/>
      <c r="D78" s="35" t="str">
        <f>VLOOKUP($A78,その他入庫用!$A:$M,4)&amp;""</f>
        <v/>
      </c>
      <c r="E78" s="22" t="str">
        <f>IF(D78&lt;&gt;"",VLOOKUP($A78,その他入庫用!$A:$M,5),"")</f>
        <v/>
      </c>
      <c r="F78" s="33" t="str">
        <f>VLOOKUP($A78,その他入庫用!$A:$M,10)&amp;""</f>
        <v/>
      </c>
      <c r="G78" s="33" t="str">
        <f>VLOOKUP($A78,その他入庫用!$A:$M,11)&amp;""</f>
        <v/>
      </c>
      <c r="H78" s="33" t="str">
        <f>VLOOKUP($A78,その他入庫用!$A:$M,12)&amp;""</f>
        <v/>
      </c>
      <c r="J78" s="44" t="str">
        <f t="shared" si="8"/>
        <v/>
      </c>
      <c r="K78" s="33" t="str">
        <f t="shared" si="9"/>
        <v/>
      </c>
      <c r="L78" s="33" t="str">
        <f t="shared" si="10"/>
        <v/>
      </c>
      <c r="M78" s="33" t="str">
        <f t="shared" si="13"/>
        <v/>
      </c>
      <c r="N78" s="33" t="str">
        <f>IF($F78="J-Mups",VLOOKUP($B78,アルファベット!B:C,2,0),"")</f>
        <v/>
      </c>
      <c r="O78" s="33" t="str">
        <f t="shared" si="11"/>
        <v/>
      </c>
      <c r="P78" s="33" t="str">
        <f>IF($F78="J-Mups",VLOOKUP($A78,その他入庫用!A:H,6,0),"")</f>
        <v/>
      </c>
      <c r="Q78" s="33" t="str">
        <f t="shared" si="12"/>
        <v/>
      </c>
      <c r="R78" s="21" t="str">
        <f>IF($F78="J-Mups",VLOOKUP($A78,その他入庫用!A:I,9,0),"")</f>
        <v/>
      </c>
    </row>
    <row r="79" spans="1:18">
      <c r="A79" s="21">
        <v>78</v>
      </c>
      <c r="B79" s="34" t="str">
        <f>IF(D79&lt;&gt;"",VLOOKUP($A79,その他入庫用!$A:$M,2),"")</f>
        <v/>
      </c>
      <c r="C79" s="21"/>
      <c r="D79" s="35" t="str">
        <f>VLOOKUP($A79,その他入庫用!$A:$M,4)&amp;""</f>
        <v/>
      </c>
      <c r="E79" s="22" t="str">
        <f>IF(D79&lt;&gt;"",VLOOKUP($A79,その他入庫用!$A:$M,5),"")</f>
        <v/>
      </c>
      <c r="F79" s="33" t="str">
        <f>VLOOKUP($A79,その他入庫用!$A:$M,10)&amp;""</f>
        <v/>
      </c>
      <c r="G79" s="33" t="str">
        <f>VLOOKUP($A79,その他入庫用!$A:$M,11)&amp;""</f>
        <v/>
      </c>
      <c r="H79" s="33" t="str">
        <f>VLOOKUP($A79,その他入庫用!$A:$M,12)&amp;""</f>
        <v/>
      </c>
      <c r="J79" s="44" t="str">
        <f t="shared" si="8"/>
        <v/>
      </c>
      <c r="K79" s="33" t="str">
        <f t="shared" si="9"/>
        <v/>
      </c>
      <c r="L79" s="33" t="str">
        <f t="shared" si="10"/>
        <v/>
      </c>
      <c r="M79" s="33" t="str">
        <f t="shared" si="13"/>
        <v/>
      </c>
      <c r="N79" s="33" t="str">
        <f>IF($F79="J-Mups",VLOOKUP($B79,アルファベット!B:C,2,0),"")</f>
        <v/>
      </c>
      <c r="O79" s="33" t="str">
        <f t="shared" si="11"/>
        <v/>
      </c>
      <c r="P79" s="33" t="str">
        <f>IF($F79="J-Mups",VLOOKUP($A79,その他入庫用!A:H,6,0),"")</f>
        <v/>
      </c>
      <c r="Q79" s="33" t="str">
        <f t="shared" si="12"/>
        <v/>
      </c>
      <c r="R79" s="21" t="str">
        <f>IF($F79="J-Mups",VLOOKUP($A79,その他入庫用!A:I,9,0),"")</f>
        <v/>
      </c>
    </row>
    <row r="80" spans="1:18">
      <c r="A80" s="21">
        <v>79</v>
      </c>
      <c r="B80" s="34" t="str">
        <f>IF(D80&lt;&gt;"",VLOOKUP($A80,その他入庫用!$A:$M,2),"")</f>
        <v/>
      </c>
      <c r="C80" s="21"/>
      <c r="D80" s="35" t="str">
        <f>VLOOKUP($A80,その他入庫用!$A:$M,4)&amp;""</f>
        <v/>
      </c>
      <c r="E80" s="22" t="str">
        <f>IF(D80&lt;&gt;"",VLOOKUP($A80,その他入庫用!$A:$M,5),"")</f>
        <v/>
      </c>
      <c r="F80" s="33" t="str">
        <f>VLOOKUP($A80,その他入庫用!$A:$M,10)&amp;""</f>
        <v/>
      </c>
      <c r="G80" s="33" t="str">
        <f>VLOOKUP($A80,その他入庫用!$A:$M,11)&amp;""</f>
        <v/>
      </c>
      <c r="H80" s="33" t="str">
        <f>VLOOKUP($A80,その他入庫用!$A:$M,12)&amp;""</f>
        <v/>
      </c>
      <c r="J80" s="44" t="str">
        <f t="shared" si="8"/>
        <v/>
      </c>
      <c r="K80" s="33" t="str">
        <f t="shared" si="9"/>
        <v/>
      </c>
      <c r="L80" s="33" t="str">
        <f t="shared" si="10"/>
        <v/>
      </c>
      <c r="M80" s="33" t="str">
        <f t="shared" si="13"/>
        <v/>
      </c>
      <c r="N80" s="33" t="str">
        <f>IF($F80="J-Mups",VLOOKUP($B80,アルファベット!B:C,2,0),"")</f>
        <v/>
      </c>
      <c r="O80" s="33" t="str">
        <f t="shared" si="11"/>
        <v/>
      </c>
      <c r="P80" s="33" t="str">
        <f>IF($F80="J-Mups",VLOOKUP($A80,その他入庫用!A:H,6,0),"")</f>
        <v/>
      </c>
      <c r="Q80" s="33" t="str">
        <f t="shared" si="12"/>
        <v/>
      </c>
      <c r="R80" s="21" t="str">
        <f>IF($F80="J-Mups",VLOOKUP($A80,その他入庫用!A:I,9,0),"")</f>
        <v/>
      </c>
    </row>
    <row r="81" spans="1:18">
      <c r="A81" s="21">
        <v>80</v>
      </c>
      <c r="B81" s="34" t="str">
        <f>IF(D81&lt;&gt;"",VLOOKUP($A81,その他入庫用!$A:$M,2),"")</f>
        <v/>
      </c>
      <c r="C81" s="21"/>
      <c r="D81" s="35" t="str">
        <f>VLOOKUP($A81,その他入庫用!$A:$M,4)&amp;""</f>
        <v/>
      </c>
      <c r="E81" s="22" t="str">
        <f>IF(D81&lt;&gt;"",VLOOKUP($A81,その他入庫用!$A:$M,5),"")</f>
        <v/>
      </c>
      <c r="F81" s="33" t="str">
        <f>VLOOKUP($A81,その他入庫用!$A:$M,10)&amp;""</f>
        <v/>
      </c>
      <c r="G81" s="33" t="str">
        <f>VLOOKUP($A81,その他入庫用!$A:$M,11)&amp;""</f>
        <v/>
      </c>
      <c r="H81" s="33" t="str">
        <f>VLOOKUP($A81,その他入庫用!$A:$M,12)&amp;""</f>
        <v/>
      </c>
      <c r="J81" s="44" t="str">
        <f t="shared" si="8"/>
        <v/>
      </c>
      <c r="K81" s="33" t="str">
        <f t="shared" si="9"/>
        <v/>
      </c>
      <c r="L81" s="33" t="str">
        <f t="shared" si="10"/>
        <v/>
      </c>
      <c r="M81" s="33" t="str">
        <f t="shared" si="13"/>
        <v/>
      </c>
      <c r="N81" s="33" t="str">
        <f>IF($F81="J-Mups",VLOOKUP($B81,アルファベット!B:C,2,0),"")</f>
        <v/>
      </c>
      <c r="O81" s="33" t="str">
        <f t="shared" si="11"/>
        <v/>
      </c>
      <c r="P81" s="33" t="str">
        <f>IF($F81="J-Mups",VLOOKUP($A81,その他入庫用!A:H,6,0),"")</f>
        <v/>
      </c>
      <c r="Q81" s="33" t="str">
        <f t="shared" si="12"/>
        <v/>
      </c>
      <c r="R81" s="21" t="str">
        <f>IF($F81="J-Mups",VLOOKUP($A81,その他入庫用!A:I,9,0),"")</f>
        <v/>
      </c>
    </row>
    <row r="82" spans="1:18">
      <c r="A82" s="21">
        <v>81</v>
      </c>
      <c r="B82" s="34" t="str">
        <f>IF(D82&lt;&gt;"",VLOOKUP($A82,その他入庫用!$A:$M,2),"")</f>
        <v/>
      </c>
      <c r="C82" s="21"/>
      <c r="D82" s="35" t="str">
        <f>VLOOKUP($A82,その他入庫用!$A:$M,4)&amp;""</f>
        <v/>
      </c>
      <c r="E82" s="22" t="str">
        <f>IF(D82&lt;&gt;"",VLOOKUP($A82,その他入庫用!$A:$M,5),"")</f>
        <v/>
      </c>
      <c r="F82" s="33" t="str">
        <f>VLOOKUP($A82,その他入庫用!$A:$M,10)&amp;""</f>
        <v/>
      </c>
      <c r="G82" s="33" t="str">
        <f>VLOOKUP($A82,その他入庫用!$A:$M,11)&amp;""</f>
        <v/>
      </c>
      <c r="H82" s="33" t="str">
        <f>VLOOKUP($A82,その他入庫用!$A:$M,12)&amp;""</f>
        <v/>
      </c>
      <c r="J82" s="44" t="str">
        <f t="shared" si="8"/>
        <v/>
      </c>
      <c r="K82" s="33" t="str">
        <f t="shared" si="9"/>
        <v/>
      </c>
      <c r="L82" s="33" t="str">
        <f t="shared" si="10"/>
        <v/>
      </c>
      <c r="M82" s="33" t="str">
        <f t="shared" si="13"/>
        <v/>
      </c>
      <c r="N82" s="33" t="str">
        <f>IF($F82="J-Mups",VLOOKUP($B82,アルファベット!B:C,2,0),"")</f>
        <v/>
      </c>
      <c r="O82" s="33" t="str">
        <f t="shared" si="11"/>
        <v/>
      </c>
      <c r="P82" s="33" t="str">
        <f>IF($F82="J-Mups",VLOOKUP($A82,その他入庫用!A:H,6,0),"")</f>
        <v/>
      </c>
      <c r="Q82" s="33" t="str">
        <f t="shared" si="12"/>
        <v/>
      </c>
      <c r="R82" s="21" t="str">
        <f>IF($F82="J-Mups",VLOOKUP($A82,その他入庫用!A:I,9,0),"")</f>
        <v/>
      </c>
    </row>
    <row r="83" spans="1:18">
      <c r="A83" s="21">
        <v>82</v>
      </c>
      <c r="B83" s="34" t="str">
        <f>IF(D83&lt;&gt;"",VLOOKUP($A83,その他入庫用!$A:$M,2),"")</f>
        <v/>
      </c>
      <c r="C83" s="21"/>
      <c r="D83" s="35" t="str">
        <f>VLOOKUP($A83,その他入庫用!$A:$M,4)&amp;""</f>
        <v/>
      </c>
      <c r="E83" s="22" t="str">
        <f>IF(D83&lt;&gt;"",VLOOKUP($A83,その他入庫用!$A:$M,5),"")</f>
        <v/>
      </c>
      <c r="F83" s="33" t="str">
        <f>VLOOKUP($A83,その他入庫用!$A:$M,10)&amp;""</f>
        <v/>
      </c>
      <c r="G83" s="33" t="str">
        <f>VLOOKUP($A83,その他入庫用!$A:$M,11)&amp;""</f>
        <v/>
      </c>
      <c r="H83" s="33" t="str">
        <f>VLOOKUP($A83,その他入庫用!$A:$M,12)&amp;""</f>
        <v/>
      </c>
      <c r="J83" s="44" t="str">
        <f t="shared" si="8"/>
        <v/>
      </c>
      <c r="K83" s="33" t="str">
        <f t="shared" si="9"/>
        <v/>
      </c>
      <c r="L83" s="33" t="str">
        <f t="shared" si="10"/>
        <v/>
      </c>
      <c r="M83" s="33" t="str">
        <f t="shared" si="13"/>
        <v/>
      </c>
      <c r="N83" s="33" t="str">
        <f>IF($F83="J-Mups",VLOOKUP($B83,アルファベット!B:C,2,0),"")</f>
        <v/>
      </c>
      <c r="O83" s="33" t="str">
        <f t="shared" si="11"/>
        <v/>
      </c>
      <c r="P83" s="33" t="str">
        <f>IF($F83="J-Mups",VLOOKUP($A83,その他入庫用!A:H,6,0),"")</f>
        <v/>
      </c>
      <c r="Q83" s="33" t="str">
        <f t="shared" si="12"/>
        <v/>
      </c>
      <c r="R83" s="21" t="str">
        <f>IF($F83="J-Mups",VLOOKUP($A83,その他入庫用!A:I,9,0),"")</f>
        <v/>
      </c>
    </row>
    <row r="84" spans="1:18">
      <c r="A84" s="21">
        <v>83</v>
      </c>
      <c r="B84" s="34" t="str">
        <f>IF(D84&lt;&gt;"",VLOOKUP($A84,その他入庫用!$A:$M,2),"")</f>
        <v/>
      </c>
      <c r="C84" s="21"/>
      <c r="D84" s="35" t="str">
        <f>VLOOKUP($A84,その他入庫用!$A:$M,4)&amp;""</f>
        <v/>
      </c>
      <c r="E84" s="22" t="str">
        <f>IF(D84&lt;&gt;"",VLOOKUP($A84,その他入庫用!$A:$M,5),"")</f>
        <v/>
      </c>
      <c r="F84" s="33" t="str">
        <f>VLOOKUP($A84,その他入庫用!$A:$M,10)&amp;""</f>
        <v/>
      </c>
      <c r="G84" s="33" t="str">
        <f>VLOOKUP($A84,その他入庫用!$A:$M,11)&amp;""</f>
        <v/>
      </c>
      <c r="H84" s="33" t="str">
        <f>VLOOKUP($A84,その他入庫用!$A:$M,12)&amp;""</f>
        <v/>
      </c>
      <c r="J84" s="44" t="str">
        <f t="shared" si="8"/>
        <v/>
      </c>
      <c r="K84" s="33" t="str">
        <f t="shared" si="9"/>
        <v/>
      </c>
      <c r="L84" s="33" t="str">
        <f t="shared" si="10"/>
        <v/>
      </c>
      <c r="M84" s="33" t="str">
        <f t="shared" si="13"/>
        <v/>
      </c>
      <c r="N84" s="33" t="str">
        <f>IF($F84="J-Mups",VLOOKUP($B84,アルファベット!B:C,2,0),"")</f>
        <v/>
      </c>
      <c r="O84" s="33" t="str">
        <f t="shared" si="11"/>
        <v/>
      </c>
      <c r="P84" s="33" t="str">
        <f>IF($F84="J-Mups",VLOOKUP($A84,その他入庫用!A:H,6,0),"")</f>
        <v/>
      </c>
      <c r="Q84" s="33" t="str">
        <f t="shared" si="12"/>
        <v/>
      </c>
      <c r="R84" s="21" t="str">
        <f>IF($F84="J-Mups",VLOOKUP($A84,その他入庫用!A:I,9,0),"")</f>
        <v/>
      </c>
    </row>
    <row r="85" spans="1:18">
      <c r="A85" s="21">
        <v>84</v>
      </c>
      <c r="B85" s="34" t="str">
        <f>IF(D85&lt;&gt;"",VLOOKUP($A85,その他入庫用!$A:$M,2),"")</f>
        <v/>
      </c>
      <c r="C85" s="21"/>
      <c r="D85" s="35" t="str">
        <f>VLOOKUP($A85,その他入庫用!$A:$M,4)&amp;""</f>
        <v/>
      </c>
      <c r="E85" s="22" t="str">
        <f>IF(D85&lt;&gt;"",VLOOKUP($A85,その他入庫用!$A:$M,5),"")</f>
        <v/>
      </c>
      <c r="F85" s="33" t="str">
        <f>VLOOKUP($A85,その他入庫用!$A:$M,10)&amp;""</f>
        <v/>
      </c>
      <c r="G85" s="33" t="str">
        <f>VLOOKUP($A85,その他入庫用!$A:$M,11)&amp;""</f>
        <v/>
      </c>
      <c r="H85" s="33" t="str">
        <f>VLOOKUP($A85,その他入庫用!$A:$M,12)&amp;""</f>
        <v/>
      </c>
      <c r="J85" s="44" t="str">
        <f t="shared" si="8"/>
        <v/>
      </c>
      <c r="K85" s="33" t="str">
        <f t="shared" si="9"/>
        <v/>
      </c>
      <c r="L85" s="33" t="str">
        <f t="shared" si="10"/>
        <v/>
      </c>
      <c r="M85" s="33" t="str">
        <f t="shared" si="13"/>
        <v/>
      </c>
      <c r="N85" s="33" t="str">
        <f>IF($F85="J-Mups",VLOOKUP($B85,アルファベット!B:C,2,0),"")</f>
        <v/>
      </c>
      <c r="O85" s="33" t="str">
        <f t="shared" si="11"/>
        <v/>
      </c>
      <c r="P85" s="33" t="str">
        <f>IF($F85="J-Mups",VLOOKUP($A85,その他入庫用!A:H,6,0),"")</f>
        <v/>
      </c>
      <c r="Q85" s="33" t="str">
        <f t="shared" si="12"/>
        <v/>
      </c>
      <c r="R85" s="21" t="str">
        <f>IF($F85="J-Mups",VLOOKUP($A85,その他入庫用!A:I,9,0),"")</f>
        <v/>
      </c>
    </row>
    <row r="86" spans="1:18">
      <c r="A86" s="21">
        <v>85</v>
      </c>
      <c r="B86" s="34" t="str">
        <f>IF(D86&lt;&gt;"",VLOOKUP($A86,その他入庫用!$A:$M,2),"")</f>
        <v/>
      </c>
      <c r="C86" s="21"/>
      <c r="D86" s="35" t="str">
        <f>VLOOKUP($A86,その他入庫用!$A:$M,4)&amp;""</f>
        <v/>
      </c>
      <c r="E86" s="22" t="str">
        <f>IF(D86&lt;&gt;"",VLOOKUP($A86,その他入庫用!$A:$M,5),"")</f>
        <v/>
      </c>
      <c r="F86" s="33" t="str">
        <f>VLOOKUP($A86,その他入庫用!$A:$M,10)&amp;""</f>
        <v/>
      </c>
      <c r="G86" s="33" t="str">
        <f>VLOOKUP($A86,その他入庫用!$A:$M,11)&amp;""</f>
        <v/>
      </c>
      <c r="H86" s="33" t="str">
        <f>VLOOKUP($A86,その他入庫用!$A:$M,12)&amp;""</f>
        <v/>
      </c>
      <c r="J86" s="44" t="str">
        <f t="shared" si="8"/>
        <v/>
      </c>
      <c r="K86" s="33" t="str">
        <f t="shared" si="9"/>
        <v/>
      </c>
      <c r="L86" s="33" t="str">
        <f t="shared" si="10"/>
        <v/>
      </c>
      <c r="M86" s="33" t="str">
        <f t="shared" si="13"/>
        <v/>
      </c>
      <c r="N86" s="33" t="str">
        <f>IF($F86="J-Mups",VLOOKUP($B86,アルファベット!B:C,2,0),"")</f>
        <v/>
      </c>
      <c r="O86" s="33" t="str">
        <f t="shared" si="11"/>
        <v/>
      </c>
      <c r="P86" s="33" t="str">
        <f>IF($F86="J-Mups",VLOOKUP($A86,その他入庫用!A:H,6,0),"")</f>
        <v/>
      </c>
      <c r="Q86" s="33" t="str">
        <f t="shared" si="12"/>
        <v/>
      </c>
      <c r="R86" s="21" t="str">
        <f>IF($F86="J-Mups",VLOOKUP($A86,その他入庫用!A:I,9,0),"")</f>
        <v/>
      </c>
    </row>
    <row r="87" spans="1:18">
      <c r="A87" s="21">
        <v>86</v>
      </c>
      <c r="B87" s="34" t="str">
        <f>IF(D87&lt;&gt;"",VLOOKUP($A87,その他入庫用!$A:$M,2),"")</f>
        <v/>
      </c>
      <c r="C87" s="21"/>
      <c r="D87" s="35" t="str">
        <f>VLOOKUP($A87,その他入庫用!$A:$M,4)&amp;""</f>
        <v/>
      </c>
      <c r="E87" s="22" t="str">
        <f>IF(D87&lt;&gt;"",VLOOKUP($A87,その他入庫用!$A:$M,5),"")</f>
        <v/>
      </c>
      <c r="F87" s="33" t="str">
        <f>VLOOKUP($A87,その他入庫用!$A:$M,10)&amp;""</f>
        <v/>
      </c>
      <c r="G87" s="33" t="str">
        <f>VLOOKUP($A87,その他入庫用!$A:$M,11)&amp;""</f>
        <v/>
      </c>
      <c r="H87" s="33" t="str">
        <f>VLOOKUP($A87,その他入庫用!$A:$M,12)&amp;""</f>
        <v/>
      </c>
      <c r="J87" s="44" t="str">
        <f t="shared" si="8"/>
        <v/>
      </c>
      <c r="K87" s="33" t="str">
        <f t="shared" si="9"/>
        <v/>
      </c>
      <c r="L87" s="33" t="str">
        <f t="shared" si="10"/>
        <v/>
      </c>
      <c r="M87" s="33" t="str">
        <f t="shared" si="13"/>
        <v/>
      </c>
      <c r="N87" s="33" t="str">
        <f>IF($F87="J-Mups",VLOOKUP($B87,アルファベット!B:C,2,0),"")</f>
        <v/>
      </c>
      <c r="O87" s="33" t="str">
        <f t="shared" si="11"/>
        <v/>
      </c>
      <c r="P87" s="33" t="str">
        <f>IF($F87="J-Mups",VLOOKUP($A87,その他入庫用!A:H,6,0),"")</f>
        <v/>
      </c>
      <c r="Q87" s="33" t="str">
        <f t="shared" si="12"/>
        <v/>
      </c>
      <c r="R87" s="21" t="str">
        <f>IF($F87="J-Mups",VLOOKUP($A87,その他入庫用!A:I,9,0),"")</f>
        <v/>
      </c>
    </row>
    <row r="88" spans="1:18">
      <c r="A88" s="21">
        <v>87</v>
      </c>
      <c r="B88" s="34" t="str">
        <f>IF(D88&lt;&gt;"",VLOOKUP($A88,その他入庫用!$A:$M,2),"")</f>
        <v/>
      </c>
      <c r="C88" s="21"/>
      <c r="D88" s="35" t="str">
        <f>VLOOKUP($A88,その他入庫用!$A:$M,4)&amp;""</f>
        <v/>
      </c>
      <c r="E88" s="22" t="str">
        <f>IF(D88&lt;&gt;"",VLOOKUP($A88,その他入庫用!$A:$M,5),"")</f>
        <v/>
      </c>
      <c r="F88" s="33" t="str">
        <f>VLOOKUP($A88,その他入庫用!$A:$M,10)&amp;""</f>
        <v/>
      </c>
      <c r="G88" s="33" t="str">
        <f>VLOOKUP($A88,その他入庫用!$A:$M,11)&amp;""</f>
        <v/>
      </c>
      <c r="H88" s="33" t="str">
        <f>VLOOKUP($A88,その他入庫用!$A:$M,12)&amp;""</f>
        <v/>
      </c>
      <c r="J88" s="44" t="str">
        <f t="shared" si="8"/>
        <v/>
      </c>
      <c r="K88" s="33" t="str">
        <f t="shared" si="9"/>
        <v/>
      </c>
      <c r="L88" s="33" t="str">
        <f t="shared" si="10"/>
        <v/>
      </c>
      <c r="M88" s="33" t="str">
        <f t="shared" si="13"/>
        <v/>
      </c>
      <c r="N88" s="33" t="str">
        <f>IF($F88="J-Mups",VLOOKUP($B88,アルファベット!B:C,2,0),"")</f>
        <v/>
      </c>
      <c r="O88" s="33" t="str">
        <f t="shared" si="11"/>
        <v/>
      </c>
      <c r="P88" s="33" t="str">
        <f>IF($F88="J-Mups",VLOOKUP($A88,その他入庫用!A:H,6,0),"")</f>
        <v/>
      </c>
      <c r="Q88" s="33" t="str">
        <f t="shared" si="12"/>
        <v/>
      </c>
      <c r="R88" s="21" t="str">
        <f>IF($F88="J-Mups",VLOOKUP($A88,その他入庫用!A:I,9,0),"")</f>
        <v/>
      </c>
    </row>
    <row r="89" spans="1:18">
      <c r="A89" s="21">
        <v>88</v>
      </c>
      <c r="B89" s="34" t="str">
        <f>IF(D89&lt;&gt;"",VLOOKUP($A89,その他入庫用!$A:$M,2),"")</f>
        <v/>
      </c>
      <c r="C89" s="21"/>
      <c r="D89" s="35" t="str">
        <f>VLOOKUP($A89,その他入庫用!$A:$M,4)&amp;""</f>
        <v/>
      </c>
      <c r="E89" s="22" t="str">
        <f>IF(D89&lt;&gt;"",VLOOKUP($A89,その他入庫用!$A:$M,5),"")</f>
        <v/>
      </c>
      <c r="F89" s="33" t="str">
        <f>VLOOKUP($A89,その他入庫用!$A:$M,10)&amp;""</f>
        <v/>
      </c>
      <c r="G89" s="33" t="str">
        <f>VLOOKUP($A89,その他入庫用!$A:$M,11)&amp;""</f>
        <v/>
      </c>
      <c r="H89" s="33" t="str">
        <f>VLOOKUP($A89,その他入庫用!$A:$M,12)&amp;""</f>
        <v/>
      </c>
      <c r="J89" s="44" t="str">
        <f t="shared" si="8"/>
        <v/>
      </c>
      <c r="K89" s="33" t="str">
        <f t="shared" si="9"/>
        <v/>
      </c>
      <c r="L89" s="33" t="str">
        <f t="shared" si="10"/>
        <v/>
      </c>
      <c r="M89" s="33" t="str">
        <f t="shared" si="13"/>
        <v/>
      </c>
      <c r="N89" s="33" t="str">
        <f>IF($F89="J-Mups",VLOOKUP($B89,アルファベット!B:C,2,0),"")</f>
        <v/>
      </c>
      <c r="O89" s="33" t="str">
        <f t="shared" si="11"/>
        <v/>
      </c>
      <c r="P89" s="33" t="str">
        <f>IF($F89="J-Mups",VLOOKUP($A89,その他入庫用!A:H,6,0),"")</f>
        <v/>
      </c>
      <c r="Q89" s="33" t="str">
        <f t="shared" si="12"/>
        <v/>
      </c>
      <c r="R89" s="21" t="str">
        <f>IF($F89="J-Mups",VLOOKUP($A89,その他入庫用!A:I,9,0),"")</f>
        <v/>
      </c>
    </row>
    <row r="90" spans="1:18">
      <c r="A90" s="21">
        <v>89</v>
      </c>
      <c r="B90" s="34" t="str">
        <f>IF(D90&lt;&gt;"",VLOOKUP($A90,その他入庫用!$A:$M,2),"")</f>
        <v/>
      </c>
      <c r="C90" s="21"/>
      <c r="D90" s="35" t="str">
        <f>VLOOKUP($A90,その他入庫用!$A:$M,4)&amp;""</f>
        <v/>
      </c>
      <c r="E90" s="22" t="str">
        <f>IF(D90&lt;&gt;"",VLOOKUP($A90,その他入庫用!$A:$M,5),"")</f>
        <v/>
      </c>
      <c r="F90" s="33" t="str">
        <f>VLOOKUP($A90,その他入庫用!$A:$M,10)&amp;""</f>
        <v/>
      </c>
      <c r="G90" s="33" t="str">
        <f>VLOOKUP($A90,その他入庫用!$A:$M,11)&amp;""</f>
        <v/>
      </c>
      <c r="H90" s="33" t="str">
        <f>VLOOKUP($A90,その他入庫用!$A:$M,12)&amp;""</f>
        <v/>
      </c>
      <c r="J90" s="44" t="str">
        <f t="shared" si="8"/>
        <v/>
      </c>
      <c r="K90" s="33" t="str">
        <f t="shared" si="9"/>
        <v/>
      </c>
      <c r="L90" s="33" t="str">
        <f t="shared" si="10"/>
        <v/>
      </c>
      <c r="M90" s="33" t="str">
        <f t="shared" si="13"/>
        <v/>
      </c>
      <c r="N90" s="33" t="str">
        <f>IF($F90="J-Mups",VLOOKUP($B90,アルファベット!B:C,2,0),"")</f>
        <v/>
      </c>
      <c r="O90" s="33" t="str">
        <f t="shared" si="11"/>
        <v/>
      </c>
      <c r="P90" s="33" t="str">
        <f>IF($F90="J-Mups",VLOOKUP($A90,その他入庫用!A:H,6,0),"")</f>
        <v/>
      </c>
      <c r="Q90" s="33" t="str">
        <f t="shared" si="12"/>
        <v/>
      </c>
      <c r="R90" s="21" t="str">
        <f>IF($F90="J-Mups",VLOOKUP($A90,その他入庫用!A:I,9,0),"")</f>
        <v/>
      </c>
    </row>
    <row r="91" spans="1:18">
      <c r="A91" s="21">
        <v>90</v>
      </c>
      <c r="B91" s="34" t="str">
        <f>IF(D91&lt;&gt;"",VLOOKUP($A91,その他入庫用!$A:$M,2),"")</f>
        <v/>
      </c>
      <c r="C91" s="21"/>
      <c r="D91" s="35" t="str">
        <f>VLOOKUP($A91,その他入庫用!$A:$M,4)&amp;""</f>
        <v/>
      </c>
      <c r="E91" s="22" t="str">
        <f>IF(D91&lt;&gt;"",VLOOKUP($A91,その他入庫用!$A:$M,5),"")</f>
        <v/>
      </c>
      <c r="F91" s="33" t="str">
        <f>VLOOKUP($A91,その他入庫用!$A:$M,10)&amp;""</f>
        <v/>
      </c>
      <c r="G91" s="33" t="str">
        <f>VLOOKUP($A91,その他入庫用!$A:$M,11)&amp;""</f>
        <v/>
      </c>
      <c r="H91" s="33" t="str">
        <f>VLOOKUP($A91,その他入庫用!$A:$M,12)&amp;""</f>
        <v/>
      </c>
      <c r="J91" s="44" t="str">
        <f t="shared" si="8"/>
        <v/>
      </c>
      <c r="K91" s="33" t="str">
        <f t="shared" si="9"/>
        <v/>
      </c>
      <c r="L91" s="33" t="str">
        <f t="shared" si="10"/>
        <v/>
      </c>
      <c r="M91" s="33" t="str">
        <f t="shared" si="13"/>
        <v/>
      </c>
      <c r="N91" s="33" t="str">
        <f>IF($F91="J-Mups",VLOOKUP($B91,アルファベット!B:C,2,0),"")</f>
        <v/>
      </c>
      <c r="O91" s="33" t="str">
        <f t="shared" si="11"/>
        <v/>
      </c>
      <c r="P91" s="33" t="str">
        <f>IF($F91="J-Mups",VLOOKUP($A91,その他入庫用!A:H,6,0),"")</f>
        <v/>
      </c>
      <c r="Q91" s="33" t="str">
        <f t="shared" si="12"/>
        <v/>
      </c>
      <c r="R91" s="21" t="str">
        <f>IF($F91="J-Mups",VLOOKUP($A91,その他入庫用!A:I,9,0),"")</f>
        <v/>
      </c>
    </row>
    <row r="92" spans="1:18">
      <c r="A92" s="21">
        <v>91</v>
      </c>
      <c r="B92" s="34" t="str">
        <f>IF(D92&lt;&gt;"",VLOOKUP($A92,その他入庫用!$A:$M,2),"")</f>
        <v/>
      </c>
      <c r="C92" s="21"/>
      <c r="D92" s="35" t="str">
        <f>VLOOKUP($A92,その他入庫用!$A:$M,4)&amp;""</f>
        <v/>
      </c>
      <c r="E92" s="22" t="str">
        <f>IF(D92&lt;&gt;"",VLOOKUP($A92,その他入庫用!$A:$M,5),"")</f>
        <v/>
      </c>
      <c r="F92" s="33" t="str">
        <f>VLOOKUP($A92,その他入庫用!$A:$M,10)&amp;""</f>
        <v/>
      </c>
      <c r="G92" s="33" t="str">
        <f>VLOOKUP($A92,その他入庫用!$A:$M,11)&amp;""</f>
        <v/>
      </c>
      <c r="H92" s="33" t="str">
        <f>VLOOKUP($A92,その他入庫用!$A:$M,12)&amp;""</f>
        <v/>
      </c>
      <c r="J92" s="44" t="str">
        <f t="shared" si="8"/>
        <v/>
      </c>
      <c r="K92" s="33" t="str">
        <f t="shared" si="9"/>
        <v/>
      </c>
      <c r="L92" s="33" t="str">
        <f t="shared" si="10"/>
        <v/>
      </c>
      <c r="M92" s="33" t="str">
        <f t="shared" si="13"/>
        <v/>
      </c>
      <c r="N92" s="33" t="str">
        <f>IF($F92="J-Mups",VLOOKUP($B92,アルファベット!B:C,2,0),"")</f>
        <v/>
      </c>
      <c r="O92" s="33" t="str">
        <f t="shared" si="11"/>
        <v/>
      </c>
      <c r="P92" s="33" t="str">
        <f>IF($F92="J-Mups",VLOOKUP($A92,その他入庫用!A:H,6,0),"")</f>
        <v/>
      </c>
      <c r="Q92" s="33" t="str">
        <f t="shared" si="12"/>
        <v/>
      </c>
      <c r="R92" s="21" t="str">
        <f>IF($F92="J-Mups",VLOOKUP($A92,その他入庫用!A:I,9,0),"")</f>
        <v/>
      </c>
    </row>
    <row r="93" spans="1:18">
      <c r="A93" s="21">
        <v>92</v>
      </c>
      <c r="B93" s="34" t="str">
        <f>IF(D93&lt;&gt;"",VLOOKUP($A93,その他入庫用!$A:$M,2),"")</f>
        <v/>
      </c>
      <c r="C93" s="21"/>
      <c r="D93" s="35" t="str">
        <f>VLOOKUP($A93,その他入庫用!$A:$M,4)&amp;""</f>
        <v/>
      </c>
      <c r="E93" s="22" t="str">
        <f>IF(D93&lt;&gt;"",VLOOKUP($A93,その他入庫用!$A:$M,5),"")</f>
        <v/>
      </c>
      <c r="F93" s="33" t="str">
        <f>VLOOKUP($A93,その他入庫用!$A:$M,10)&amp;""</f>
        <v/>
      </c>
      <c r="G93" s="33" t="str">
        <f>VLOOKUP($A93,その他入庫用!$A:$M,11)&amp;""</f>
        <v/>
      </c>
      <c r="H93" s="33" t="str">
        <f>VLOOKUP($A93,その他入庫用!$A:$M,12)&amp;""</f>
        <v/>
      </c>
      <c r="J93" s="44" t="str">
        <f t="shared" si="8"/>
        <v/>
      </c>
      <c r="K93" s="33" t="str">
        <f t="shared" si="9"/>
        <v/>
      </c>
      <c r="L93" s="33" t="str">
        <f t="shared" si="10"/>
        <v/>
      </c>
      <c r="M93" s="33" t="str">
        <f t="shared" si="13"/>
        <v/>
      </c>
      <c r="N93" s="33" t="str">
        <f>IF($F93="J-Mups",VLOOKUP($B93,アルファベット!B:C,2,0),"")</f>
        <v/>
      </c>
      <c r="O93" s="33" t="str">
        <f t="shared" si="11"/>
        <v/>
      </c>
      <c r="P93" s="33" t="str">
        <f>IF($F93="J-Mups",VLOOKUP($A93,その他入庫用!A:H,6,0),"")</f>
        <v/>
      </c>
      <c r="Q93" s="33" t="str">
        <f t="shared" si="12"/>
        <v/>
      </c>
      <c r="R93" s="21" t="str">
        <f>IF($F93="J-Mups",VLOOKUP($A93,その他入庫用!A:I,9,0),"")</f>
        <v/>
      </c>
    </row>
    <row r="94" spans="1:18">
      <c r="A94" s="21">
        <v>93</v>
      </c>
      <c r="B94" s="34" t="str">
        <f>IF(D94&lt;&gt;"",VLOOKUP($A94,その他入庫用!$A:$M,2),"")</f>
        <v/>
      </c>
      <c r="C94" s="21"/>
      <c r="D94" s="35" t="str">
        <f>VLOOKUP($A94,その他入庫用!$A:$M,4)&amp;""</f>
        <v/>
      </c>
      <c r="E94" s="22" t="str">
        <f>IF(D94&lt;&gt;"",VLOOKUP($A94,その他入庫用!$A:$M,5),"")</f>
        <v/>
      </c>
      <c r="F94" s="33" t="str">
        <f>VLOOKUP($A94,その他入庫用!$A:$M,10)&amp;""</f>
        <v/>
      </c>
      <c r="G94" s="33" t="str">
        <f>VLOOKUP($A94,その他入庫用!$A:$M,11)&amp;""</f>
        <v/>
      </c>
      <c r="H94" s="33" t="str">
        <f>VLOOKUP($A94,その他入庫用!$A:$M,12)&amp;""</f>
        <v/>
      </c>
      <c r="J94" s="44" t="str">
        <f t="shared" si="8"/>
        <v/>
      </c>
      <c r="K94" s="33" t="str">
        <f t="shared" si="9"/>
        <v/>
      </c>
      <c r="L94" s="33" t="str">
        <f t="shared" si="10"/>
        <v/>
      </c>
      <c r="M94" s="33" t="str">
        <f t="shared" si="13"/>
        <v/>
      </c>
      <c r="N94" s="33" t="str">
        <f>IF($F94="J-Mups",VLOOKUP($B94,アルファベット!B:C,2,0),"")</f>
        <v/>
      </c>
      <c r="O94" s="33" t="str">
        <f t="shared" si="11"/>
        <v/>
      </c>
      <c r="P94" s="33" t="str">
        <f>IF($F94="J-Mups",VLOOKUP($A94,その他入庫用!A:H,6,0),"")</f>
        <v/>
      </c>
      <c r="Q94" s="33" t="str">
        <f t="shared" si="12"/>
        <v/>
      </c>
      <c r="R94" s="21" t="str">
        <f>IF($F94="J-Mups",VLOOKUP($A94,その他入庫用!A:I,9,0),"")</f>
        <v/>
      </c>
    </row>
    <row r="95" spans="1:18">
      <c r="A95" s="21">
        <v>94</v>
      </c>
      <c r="B95" s="34" t="str">
        <f>IF(D95&lt;&gt;"",VLOOKUP($A95,その他入庫用!$A:$M,2),"")</f>
        <v/>
      </c>
      <c r="C95" s="21"/>
      <c r="D95" s="35" t="str">
        <f>VLOOKUP($A95,その他入庫用!$A:$M,4)&amp;""</f>
        <v/>
      </c>
      <c r="E95" s="22" t="str">
        <f>IF(D95&lt;&gt;"",VLOOKUP($A95,その他入庫用!$A:$M,5),"")</f>
        <v/>
      </c>
      <c r="F95" s="33" t="str">
        <f>VLOOKUP($A95,その他入庫用!$A:$M,10)&amp;""</f>
        <v/>
      </c>
      <c r="G95" s="33" t="str">
        <f>VLOOKUP($A95,その他入庫用!$A:$M,11)&amp;""</f>
        <v/>
      </c>
      <c r="H95" s="33" t="str">
        <f>VLOOKUP($A95,その他入庫用!$A:$M,12)&amp;""</f>
        <v/>
      </c>
      <c r="J95" s="44" t="str">
        <f t="shared" si="8"/>
        <v/>
      </c>
      <c r="K95" s="33" t="str">
        <f t="shared" si="9"/>
        <v/>
      </c>
      <c r="L95" s="33" t="str">
        <f t="shared" si="10"/>
        <v/>
      </c>
      <c r="M95" s="33" t="str">
        <f t="shared" si="13"/>
        <v/>
      </c>
      <c r="N95" s="33" t="str">
        <f>IF($F95="J-Mups",VLOOKUP($B95,アルファベット!B:C,2,0),"")</f>
        <v/>
      </c>
      <c r="O95" s="33" t="str">
        <f t="shared" si="11"/>
        <v/>
      </c>
      <c r="P95" s="33" t="str">
        <f>IF($F95="J-Mups",VLOOKUP($A95,その他入庫用!A:H,6,0),"")</f>
        <v/>
      </c>
      <c r="Q95" s="33" t="str">
        <f t="shared" si="12"/>
        <v/>
      </c>
      <c r="R95" s="21" t="str">
        <f>IF($F95="J-Mups",VLOOKUP($A95,その他入庫用!A:I,9,0),"")</f>
        <v/>
      </c>
    </row>
    <row r="96" spans="1:18">
      <c r="A96" s="21">
        <v>95</v>
      </c>
      <c r="B96" s="34" t="str">
        <f>IF(D96&lt;&gt;"",VLOOKUP($A96,その他入庫用!$A:$M,2),"")</f>
        <v/>
      </c>
      <c r="C96" s="21"/>
      <c r="D96" s="35" t="str">
        <f>VLOOKUP($A96,その他入庫用!$A:$M,4)&amp;""</f>
        <v/>
      </c>
      <c r="E96" s="22" t="str">
        <f>IF(D96&lt;&gt;"",VLOOKUP($A96,その他入庫用!$A:$M,5),"")</f>
        <v/>
      </c>
      <c r="F96" s="33" t="str">
        <f>VLOOKUP($A96,その他入庫用!$A:$M,10)&amp;""</f>
        <v/>
      </c>
      <c r="G96" s="33" t="str">
        <f>VLOOKUP($A96,その他入庫用!$A:$M,11)&amp;""</f>
        <v/>
      </c>
      <c r="H96" s="33" t="str">
        <f>VLOOKUP($A96,その他入庫用!$A:$M,12)&amp;""</f>
        <v/>
      </c>
      <c r="J96" s="44" t="str">
        <f t="shared" si="8"/>
        <v/>
      </c>
      <c r="K96" s="33" t="str">
        <f t="shared" si="9"/>
        <v/>
      </c>
      <c r="L96" s="33" t="str">
        <f t="shared" si="10"/>
        <v/>
      </c>
      <c r="M96" s="33" t="str">
        <f t="shared" si="13"/>
        <v/>
      </c>
      <c r="N96" s="33" t="str">
        <f>IF($F96="J-Mups",VLOOKUP($B96,アルファベット!B:C,2,0),"")</f>
        <v/>
      </c>
      <c r="O96" s="33" t="str">
        <f t="shared" si="11"/>
        <v/>
      </c>
      <c r="P96" s="33" t="str">
        <f>IF($F96="J-Mups",VLOOKUP($A96,その他入庫用!A:H,6,0),"")</f>
        <v/>
      </c>
      <c r="Q96" s="33" t="str">
        <f t="shared" si="12"/>
        <v/>
      </c>
      <c r="R96" s="21" t="str">
        <f>IF($F96="J-Mups",VLOOKUP($A96,その他入庫用!A:I,9,0),"")</f>
        <v/>
      </c>
    </row>
    <row r="97" spans="1:18">
      <c r="A97" s="21">
        <v>96</v>
      </c>
      <c r="B97" s="34" t="str">
        <f>IF(D97&lt;&gt;"",VLOOKUP($A97,その他入庫用!$A:$M,2),"")</f>
        <v/>
      </c>
      <c r="C97" s="21"/>
      <c r="D97" s="35" t="str">
        <f>VLOOKUP($A97,その他入庫用!$A:$M,4)&amp;""</f>
        <v/>
      </c>
      <c r="E97" s="22" t="str">
        <f>IF(D97&lt;&gt;"",VLOOKUP($A97,その他入庫用!$A:$M,5),"")</f>
        <v/>
      </c>
      <c r="F97" s="33" t="str">
        <f>VLOOKUP($A97,その他入庫用!$A:$M,10)&amp;""</f>
        <v/>
      </c>
      <c r="G97" s="33" t="str">
        <f>VLOOKUP($A97,その他入庫用!$A:$M,11)&amp;""</f>
        <v/>
      </c>
      <c r="H97" s="33" t="str">
        <f>VLOOKUP($A97,その他入庫用!$A:$M,12)&amp;""</f>
        <v/>
      </c>
      <c r="J97" s="44" t="str">
        <f t="shared" si="8"/>
        <v/>
      </c>
      <c r="K97" s="33" t="str">
        <f t="shared" si="9"/>
        <v/>
      </c>
      <c r="L97" s="33" t="str">
        <f t="shared" si="10"/>
        <v/>
      </c>
      <c r="M97" s="33" t="str">
        <f t="shared" si="13"/>
        <v/>
      </c>
      <c r="N97" s="33" t="str">
        <f>IF($F97="J-Mups",VLOOKUP($B97,アルファベット!B:C,2,0),"")</f>
        <v/>
      </c>
      <c r="O97" s="33" t="str">
        <f t="shared" si="11"/>
        <v/>
      </c>
      <c r="P97" s="33" t="str">
        <f>IF($F97="J-Mups",VLOOKUP($A97,その他入庫用!A:H,6,0),"")</f>
        <v/>
      </c>
      <c r="Q97" s="33" t="str">
        <f t="shared" si="12"/>
        <v/>
      </c>
      <c r="R97" s="21" t="str">
        <f>IF($F97="J-Mups",VLOOKUP($A97,その他入庫用!A:I,9,0),"")</f>
        <v/>
      </c>
    </row>
    <row r="98" spans="1:18">
      <c r="A98" s="21">
        <v>97</v>
      </c>
      <c r="B98" s="34" t="str">
        <f>IF(D98&lt;&gt;"",VLOOKUP($A98,その他入庫用!$A:$M,2),"")</f>
        <v/>
      </c>
      <c r="C98" s="21"/>
      <c r="D98" s="35" t="str">
        <f>VLOOKUP($A98,その他入庫用!$A:$M,4)&amp;""</f>
        <v/>
      </c>
      <c r="E98" s="22" t="str">
        <f>IF(D98&lt;&gt;"",VLOOKUP($A98,その他入庫用!$A:$M,5),"")</f>
        <v/>
      </c>
      <c r="F98" s="33" t="str">
        <f>VLOOKUP($A98,その他入庫用!$A:$M,10)&amp;""</f>
        <v/>
      </c>
      <c r="G98" s="33" t="str">
        <f>VLOOKUP($A98,その他入庫用!$A:$M,11)&amp;""</f>
        <v/>
      </c>
      <c r="H98" s="33" t="str">
        <f>VLOOKUP($A98,その他入庫用!$A:$M,12)&amp;""</f>
        <v/>
      </c>
      <c r="J98" s="44" t="str">
        <f t="shared" si="8"/>
        <v/>
      </c>
      <c r="K98" s="33" t="str">
        <f t="shared" si="9"/>
        <v/>
      </c>
      <c r="L98" s="33" t="str">
        <f t="shared" si="10"/>
        <v/>
      </c>
      <c r="M98" s="33" t="str">
        <f t="shared" si="13"/>
        <v/>
      </c>
      <c r="N98" s="33" t="str">
        <f>IF($F98="J-Mups",VLOOKUP($B98,アルファベット!B:C,2,0),"")</f>
        <v/>
      </c>
      <c r="O98" s="33" t="str">
        <f t="shared" si="11"/>
        <v/>
      </c>
      <c r="P98" s="33" t="str">
        <f>IF($F98="J-Mups",VLOOKUP($A98,その他入庫用!A:H,6,0),"")</f>
        <v/>
      </c>
      <c r="Q98" s="33" t="str">
        <f t="shared" si="12"/>
        <v/>
      </c>
      <c r="R98" s="21" t="str">
        <f>IF($F98="J-Mups",VLOOKUP($A98,その他入庫用!A:I,9,0),"")</f>
        <v/>
      </c>
    </row>
    <row r="99" spans="1:18">
      <c r="A99" s="21">
        <v>98</v>
      </c>
      <c r="B99" s="34" t="str">
        <f>IF(D99&lt;&gt;"",VLOOKUP($A99,その他入庫用!$A:$M,2),"")</f>
        <v/>
      </c>
      <c r="C99" s="21"/>
      <c r="D99" s="35" t="str">
        <f>VLOOKUP($A99,その他入庫用!$A:$M,4)&amp;""</f>
        <v/>
      </c>
      <c r="E99" s="22" t="str">
        <f>IF(D99&lt;&gt;"",VLOOKUP($A99,その他入庫用!$A:$M,5),"")</f>
        <v/>
      </c>
      <c r="F99" s="33" t="str">
        <f>VLOOKUP($A99,その他入庫用!$A:$M,10)&amp;""</f>
        <v/>
      </c>
      <c r="G99" s="33" t="str">
        <f>VLOOKUP($A99,その他入庫用!$A:$M,11)&amp;""</f>
        <v/>
      </c>
      <c r="H99" s="33" t="str">
        <f>VLOOKUP($A99,その他入庫用!$A:$M,12)&amp;""</f>
        <v/>
      </c>
      <c r="J99" s="44" t="str">
        <f t="shared" si="8"/>
        <v/>
      </c>
      <c r="K99" s="33" t="str">
        <f t="shared" si="9"/>
        <v/>
      </c>
      <c r="L99" s="33" t="str">
        <f t="shared" si="10"/>
        <v/>
      </c>
      <c r="M99" s="33" t="str">
        <f t="shared" si="13"/>
        <v/>
      </c>
      <c r="N99" s="33" t="str">
        <f>IF($F99="J-Mups",VLOOKUP($B99,アルファベット!B:C,2,0),"")</f>
        <v/>
      </c>
      <c r="O99" s="33" t="str">
        <f t="shared" si="11"/>
        <v/>
      </c>
      <c r="P99" s="33" t="str">
        <f>IF($F99="J-Mups",VLOOKUP($A99,その他入庫用!A:H,6,0),"")</f>
        <v/>
      </c>
      <c r="Q99" s="33" t="str">
        <f t="shared" si="12"/>
        <v/>
      </c>
      <c r="R99" s="21" t="str">
        <f>IF($F99="J-Mups",VLOOKUP($A99,その他入庫用!A:I,9,0),"")</f>
        <v/>
      </c>
    </row>
    <row r="100" spans="1:18">
      <c r="A100" s="21">
        <v>99</v>
      </c>
      <c r="B100" s="34" t="str">
        <f>IF(D100&lt;&gt;"",VLOOKUP($A100,その他入庫用!$A:$M,2),"")</f>
        <v/>
      </c>
      <c r="C100" s="21"/>
      <c r="D100" s="35" t="str">
        <f>VLOOKUP($A100,その他入庫用!$A:$M,4)&amp;""</f>
        <v/>
      </c>
      <c r="E100" s="22" t="str">
        <f>IF(D100&lt;&gt;"",VLOOKUP($A100,その他入庫用!$A:$M,5),"")</f>
        <v/>
      </c>
      <c r="F100" s="33" t="str">
        <f>VLOOKUP($A100,その他入庫用!$A:$M,10)&amp;""</f>
        <v/>
      </c>
      <c r="G100" s="33" t="str">
        <f>VLOOKUP($A100,その他入庫用!$A:$M,11)&amp;""</f>
        <v/>
      </c>
      <c r="H100" s="33" t="str">
        <f>VLOOKUP($A100,その他入庫用!$A:$M,12)&amp;""</f>
        <v/>
      </c>
      <c r="J100" s="44" t="str">
        <f t="shared" si="8"/>
        <v/>
      </c>
      <c r="K100" s="33" t="str">
        <f t="shared" si="9"/>
        <v/>
      </c>
      <c r="L100" s="33" t="str">
        <f t="shared" si="10"/>
        <v/>
      </c>
      <c r="M100" s="33" t="str">
        <f t="shared" si="13"/>
        <v/>
      </c>
      <c r="N100" s="33" t="str">
        <f>IF($F100="J-Mups",VLOOKUP($B100,アルファベット!B:C,2,0),"")</f>
        <v/>
      </c>
      <c r="O100" s="33" t="str">
        <f t="shared" si="11"/>
        <v/>
      </c>
      <c r="P100" s="33" t="str">
        <f>IF($F100="J-Mups",VLOOKUP($A100,その他入庫用!A:H,6,0),"")</f>
        <v/>
      </c>
      <c r="Q100" s="33" t="str">
        <f t="shared" si="12"/>
        <v/>
      </c>
      <c r="R100" s="21" t="str">
        <f>IF($F100="J-Mups",VLOOKUP($A100,その他入庫用!A:I,9,0),"")</f>
        <v/>
      </c>
    </row>
    <row r="101" spans="1:18">
      <c r="A101" s="21">
        <v>100</v>
      </c>
      <c r="B101" s="34" t="str">
        <f>IF(D101&lt;&gt;"",VLOOKUP($A101,その他入庫用!$A:$M,2),"")</f>
        <v/>
      </c>
      <c r="C101" s="21"/>
      <c r="D101" s="35" t="str">
        <f>VLOOKUP($A101,その他入庫用!$A:$M,4)&amp;""</f>
        <v/>
      </c>
      <c r="E101" s="22" t="str">
        <f>IF(D101&lt;&gt;"",VLOOKUP($A101,その他入庫用!$A:$M,5),"")</f>
        <v/>
      </c>
      <c r="F101" s="33" t="str">
        <f>VLOOKUP($A101,その他入庫用!$A:$M,10)&amp;""</f>
        <v/>
      </c>
      <c r="G101" s="33" t="str">
        <f>VLOOKUP($A101,その他入庫用!$A:$M,11)&amp;""</f>
        <v/>
      </c>
      <c r="H101" s="33" t="str">
        <f>VLOOKUP($A101,その他入庫用!$A:$M,12)&amp;""</f>
        <v/>
      </c>
      <c r="J101" s="44" t="str">
        <f t="shared" si="8"/>
        <v/>
      </c>
      <c r="K101" s="33" t="str">
        <f t="shared" si="9"/>
        <v/>
      </c>
      <c r="L101" s="33" t="str">
        <f t="shared" si="10"/>
        <v/>
      </c>
      <c r="M101" s="33" t="str">
        <f t="shared" si="13"/>
        <v/>
      </c>
      <c r="N101" s="33" t="str">
        <f>IF($F101="J-Mups",VLOOKUP($B101,アルファベット!B:C,2,0),"")</f>
        <v/>
      </c>
      <c r="O101" s="33" t="str">
        <f t="shared" si="11"/>
        <v/>
      </c>
      <c r="P101" s="33" t="str">
        <f>IF($F101="J-Mups",VLOOKUP($A101,その他入庫用!A:H,6,0),"")</f>
        <v/>
      </c>
      <c r="Q101" s="33" t="str">
        <f t="shared" si="12"/>
        <v/>
      </c>
      <c r="R101" s="21" t="str">
        <f>IF($F101="J-Mups",VLOOKUP($A101,その他入庫用!A:I,9,0),"")</f>
        <v/>
      </c>
    </row>
    <row r="102" spans="1:18">
      <c r="A102" s="21">
        <v>101</v>
      </c>
      <c r="B102" s="34" t="str">
        <f>IF(D102&lt;&gt;"",VLOOKUP($A102,その他入庫用!$A:$M,2),"")</f>
        <v/>
      </c>
      <c r="C102" s="21"/>
      <c r="D102" s="35" t="str">
        <f>VLOOKUP($A102,その他入庫用!$A:$M,4)&amp;""</f>
        <v/>
      </c>
      <c r="E102" s="22" t="str">
        <f>IF(D102&lt;&gt;"",VLOOKUP($A102,その他入庫用!$A:$M,5),"")</f>
        <v/>
      </c>
      <c r="F102" s="33" t="str">
        <f>VLOOKUP($A102,その他入庫用!$A:$M,10)&amp;""</f>
        <v/>
      </c>
      <c r="G102" s="33" t="str">
        <f>VLOOKUP($A102,その他入庫用!$A:$M,11)&amp;""</f>
        <v/>
      </c>
      <c r="H102" s="33" t="str">
        <f>VLOOKUP($A102,その他入庫用!$A:$M,12)&amp;""</f>
        <v/>
      </c>
      <c r="J102" s="44" t="str">
        <f t="shared" si="8"/>
        <v/>
      </c>
      <c r="K102" s="33" t="str">
        <f t="shared" si="9"/>
        <v/>
      </c>
      <c r="L102" s="33" t="str">
        <f t="shared" si="10"/>
        <v/>
      </c>
      <c r="M102" s="33" t="str">
        <f t="shared" si="13"/>
        <v/>
      </c>
      <c r="N102" s="33" t="str">
        <f>IF($F102="J-Mups",VLOOKUP($B102,アルファベット!B:C,2,0),"")</f>
        <v/>
      </c>
      <c r="O102" s="33" t="str">
        <f t="shared" si="11"/>
        <v/>
      </c>
      <c r="P102" s="33" t="str">
        <f>IF($F102="J-Mups",VLOOKUP($A102,その他入庫用!A:H,6,0),"")</f>
        <v/>
      </c>
      <c r="Q102" s="33" t="str">
        <f t="shared" si="12"/>
        <v/>
      </c>
      <c r="R102" s="21" t="str">
        <f>IF($F102="J-Mups",VLOOKUP($A102,その他入庫用!A:I,9,0),"")</f>
        <v/>
      </c>
    </row>
    <row r="103" spans="1:18">
      <c r="A103" s="21">
        <v>102</v>
      </c>
      <c r="B103" s="34" t="str">
        <f>IF(D103&lt;&gt;"",VLOOKUP($A103,その他入庫用!$A:$M,2),"")</f>
        <v/>
      </c>
      <c r="C103" s="21"/>
      <c r="D103" s="35" t="str">
        <f>VLOOKUP($A103,その他入庫用!$A:$M,4)&amp;""</f>
        <v/>
      </c>
      <c r="E103" s="22" t="str">
        <f>IF(D103&lt;&gt;"",VLOOKUP($A103,その他入庫用!$A:$M,5),"")</f>
        <v/>
      </c>
      <c r="F103" s="33" t="str">
        <f>VLOOKUP($A103,その他入庫用!$A:$M,10)&amp;""</f>
        <v/>
      </c>
      <c r="G103" s="33" t="str">
        <f>VLOOKUP($A103,その他入庫用!$A:$M,11)&amp;""</f>
        <v/>
      </c>
      <c r="H103" s="33" t="str">
        <f>VLOOKUP($A103,その他入庫用!$A:$M,12)&amp;""</f>
        <v/>
      </c>
      <c r="J103" s="44" t="str">
        <f t="shared" si="8"/>
        <v/>
      </c>
      <c r="K103" s="33" t="str">
        <f t="shared" si="9"/>
        <v/>
      </c>
      <c r="L103" s="33" t="str">
        <f t="shared" si="10"/>
        <v/>
      </c>
      <c r="M103" s="33" t="str">
        <f t="shared" si="13"/>
        <v/>
      </c>
      <c r="N103" s="33" t="str">
        <f>IF($F103="J-Mups",VLOOKUP($B103,アルファベット!B:C,2,0),"")</f>
        <v/>
      </c>
      <c r="O103" s="33" t="str">
        <f t="shared" si="11"/>
        <v/>
      </c>
      <c r="P103" s="33" t="str">
        <f>IF($F103="J-Mups",VLOOKUP($A103,その他入庫用!A:H,6,0),"")</f>
        <v/>
      </c>
      <c r="Q103" s="33" t="str">
        <f t="shared" si="12"/>
        <v/>
      </c>
      <c r="R103" s="21" t="str">
        <f>IF($F103="J-Mups",VLOOKUP($A103,その他入庫用!A:I,9,0),"")</f>
        <v/>
      </c>
    </row>
    <row r="104" spans="1:18">
      <c r="A104" s="21">
        <v>103</v>
      </c>
      <c r="B104" s="34" t="str">
        <f>IF(D104&lt;&gt;"",VLOOKUP($A104,その他入庫用!$A:$M,2),"")</f>
        <v/>
      </c>
      <c r="C104" s="21"/>
      <c r="D104" s="35" t="str">
        <f>VLOOKUP($A104,その他入庫用!$A:$M,4)&amp;""</f>
        <v/>
      </c>
      <c r="E104" s="22" t="str">
        <f>IF(D104&lt;&gt;"",VLOOKUP($A104,その他入庫用!$A:$M,5),"")</f>
        <v/>
      </c>
      <c r="F104" s="33" t="str">
        <f>VLOOKUP($A104,その他入庫用!$A:$M,10)&amp;""</f>
        <v/>
      </c>
      <c r="G104" s="33" t="str">
        <f>VLOOKUP($A104,その他入庫用!$A:$M,11)&amp;""</f>
        <v/>
      </c>
      <c r="H104" s="33" t="str">
        <f>VLOOKUP($A104,その他入庫用!$A:$M,12)&amp;""</f>
        <v/>
      </c>
      <c r="J104" s="44" t="str">
        <f t="shared" si="8"/>
        <v/>
      </c>
      <c r="K104" s="33" t="str">
        <f t="shared" si="9"/>
        <v/>
      </c>
      <c r="L104" s="33" t="str">
        <f t="shared" si="10"/>
        <v/>
      </c>
      <c r="M104" s="33" t="str">
        <f t="shared" si="13"/>
        <v/>
      </c>
      <c r="N104" s="33" t="str">
        <f>IF($F104="J-Mups",VLOOKUP($B104,アルファベット!B:C,2,0),"")</f>
        <v/>
      </c>
      <c r="O104" s="33" t="str">
        <f t="shared" si="11"/>
        <v/>
      </c>
      <c r="P104" s="33" t="str">
        <f>IF($F104="J-Mups",VLOOKUP($A104,その他入庫用!A:H,6,0),"")</f>
        <v/>
      </c>
      <c r="Q104" s="33" t="str">
        <f t="shared" si="12"/>
        <v/>
      </c>
      <c r="R104" s="21" t="str">
        <f>IF($F104="J-Mups",VLOOKUP($A104,その他入庫用!A:I,9,0),"")</f>
        <v/>
      </c>
    </row>
    <row r="105" spans="1:18">
      <c r="A105" s="21">
        <v>104</v>
      </c>
      <c r="B105" s="34" t="str">
        <f>IF(D105&lt;&gt;"",VLOOKUP($A105,その他入庫用!$A:$M,2),"")</f>
        <v/>
      </c>
      <c r="C105" s="21"/>
      <c r="D105" s="35" t="str">
        <f>VLOOKUP($A105,その他入庫用!$A:$M,4)&amp;""</f>
        <v/>
      </c>
      <c r="E105" s="22" t="str">
        <f>IF(D105&lt;&gt;"",VLOOKUP($A105,その他入庫用!$A:$M,5),"")</f>
        <v/>
      </c>
      <c r="F105" s="33" t="str">
        <f>VLOOKUP($A105,その他入庫用!$A:$M,10)&amp;""</f>
        <v/>
      </c>
      <c r="G105" s="33" t="str">
        <f>VLOOKUP($A105,その他入庫用!$A:$M,11)&amp;""</f>
        <v/>
      </c>
      <c r="H105" s="33" t="str">
        <f>VLOOKUP($A105,その他入庫用!$A:$M,12)&amp;""</f>
        <v/>
      </c>
      <c r="J105" s="44" t="str">
        <f t="shared" si="8"/>
        <v/>
      </c>
      <c r="K105" s="33" t="str">
        <f t="shared" si="9"/>
        <v/>
      </c>
      <c r="L105" s="33" t="str">
        <f t="shared" si="10"/>
        <v/>
      </c>
      <c r="M105" s="33" t="str">
        <f t="shared" si="13"/>
        <v/>
      </c>
      <c r="N105" s="33" t="str">
        <f>IF($F105="J-Mups",VLOOKUP($B105,アルファベット!B:C,2,0),"")</f>
        <v/>
      </c>
      <c r="O105" s="33" t="str">
        <f t="shared" si="11"/>
        <v/>
      </c>
      <c r="P105" s="33" t="str">
        <f>IF($F105="J-Mups",VLOOKUP($A105,その他入庫用!A:H,6,0),"")</f>
        <v/>
      </c>
      <c r="Q105" s="33" t="str">
        <f t="shared" si="12"/>
        <v/>
      </c>
      <c r="R105" s="21" t="str">
        <f>IF($F105="J-Mups",VLOOKUP($A105,その他入庫用!A:I,9,0),"")</f>
        <v/>
      </c>
    </row>
    <row r="106" spans="1:18">
      <c r="A106" s="21">
        <v>105</v>
      </c>
      <c r="B106" s="34" t="str">
        <f>IF(D106&lt;&gt;"",VLOOKUP($A106,その他入庫用!$A:$M,2),"")</f>
        <v/>
      </c>
      <c r="C106" s="21"/>
      <c r="D106" s="35" t="str">
        <f>VLOOKUP($A106,その他入庫用!$A:$M,4)&amp;""</f>
        <v/>
      </c>
      <c r="E106" s="22" t="str">
        <f>IF(D106&lt;&gt;"",VLOOKUP($A106,その他入庫用!$A:$M,5),"")</f>
        <v/>
      </c>
      <c r="F106" s="33" t="str">
        <f>VLOOKUP($A106,その他入庫用!$A:$M,10)&amp;""</f>
        <v/>
      </c>
      <c r="G106" s="33" t="str">
        <f>VLOOKUP($A106,その他入庫用!$A:$M,11)&amp;""</f>
        <v/>
      </c>
      <c r="H106" s="33" t="str">
        <f>VLOOKUP($A106,その他入庫用!$A:$M,12)&amp;""</f>
        <v/>
      </c>
      <c r="J106" s="44" t="str">
        <f t="shared" si="8"/>
        <v/>
      </c>
      <c r="K106" s="33" t="str">
        <f t="shared" si="9"/>
        <v/>
      </c>
      <c r="L106" s="33" t="str">
        <f t="shared" si="10"/>
        <v/>
      </c>
      <c r="M106" s="33" t="str">
        <f t="shared" si="13"/>
        <v/>
      </c>
      <c r="N106" s="33" t="str">
        <f>IF($F106="J-Mups",VLOOKUP($B106,アルファベット!B:C,2,0),"")</f>
        <v/>
      </c>
      <c r="O106" s="33" t="str">
        <f t="shared" si="11"/>
        <v/>
      </c>
      <c r="P106" s="33" t="str">
        <f>IF($F106="J-Mups",VLOOKUP($A106,その他入庫用!A:H,6,0),"")</f>
        <v/>
      </c>
      <c r="Q106" s="33" t="str">
        <f t="shared" si="12"/>
        <v/>
      </c>
      <c r="R106" s="21" t="str">
        <f>IF($F106="J-Mups",VLOOKUP($A106,その他入庫用!A:I,9,0),"")</f>
        <v/>
      </c>
    </row>
    <row r="107" spans="1:18">
      <c r="A107" s="21">
        <v>106</v>
      </c>
      <c r="B107" s="34" t="str">
        <f>IF(D107&lt;&gt;"",VLOOKUP($A107,その他入庫用!$A:$M,2),"")</f>
        <v/>
      </c>
      <c r="C107" s="21"/>
      <c r="D107" s="35" t="str">
        <f>VLOOKUP($A107,その他入庫用!$A:$M,4)&amp;""</f>
        <v/>
      </c>
      <c r="E107" s="22" t="str">
        <f>IF(D107&lt;&gt;"",VLOOKUP($A107,その他入庫用!$A:$M,5),"")</f>
        <v/>
      </c>
      <c r="F107" s="33" t="str">
        <f>VLOOKUP($A107,その他入庫用!$A:$M,10)&amp;""</f>
        <v/>
      </c>
      <c r="G107" s="33" t="str">
        <f>VLOOKUP($A107,その他入庫用!$A:$M,11)&amp;""</f>
        <v/>
      </c>
      <c r="H107" s="33" t="str">
        <f>VLOOKUP($A107,その他入庫用!$A:$M,12)&amp;""</f>
        <v/>
      </c>
      <c r="J107" s="44" t="str">
        <f t="shared" si="8"/>
        <v/>
      </c>
      <c r="K107" s="33" t="str">
        <f t="shared" si="9"/>
        <v/>
      </c>
      <c r="L107" s="33" t="str">
        <f t="shared" si="10"/>
        <v/>
      </c>
      <c r="M107" s="33" t="str">
        <f t="shared" si="13"/>
        <v/>
      </c>
      <c r="N107" s="33" t="str">
        <f>IF($F107="J-Mups",VLOOKUP($B107,アルファベット!B:C,2,0),"")</f>
        <v/>
      </c>
      <c r="O107" s="33" t="str">
        <f t="shared" si="11"/>
        <v/>
      </c>
      <c r="P107" s="33" t="str">
        <f>IF($F107="J-Mups",VLOOKUP($A107,その他入庫用!A:H,6,0),"")</f>
        <v/>
      </c>
      <c r="Q107" s="33" t="str">
        <f t="shared" si="12"/>
        <v/>
      </c>
      <c r="R107" s="21" t="str">
        <f>IF($F107="J-Mups",VLOOKUP($A107,その他入庫用!A:I,9,0),"")</f>
        <v/>
      </c>
    </row>
    <row r="108" spans="1:18">
      <c r="A108" s="21">
        <v>107</v>
      </c>
      <c r="B108" s="34" t="str">
        <f>IF(D108&lt;&gt;"",VLOOKUP($A108,その他入庫用!$A:$M,2),"")</f>
        <v/>
      </c>
      <c r="C108" s="21"/>
      <c r="D108" s="35" t="str">
        <f>VLOOKUP($A108,その他入庫用!$A:$M,4)&amp;""</f>
        <v/>
      </c>
      <c r="E108" s="22" t="str">
        <f>IF(D108&lt;&gt;"",VLOOKUP($A108,その他入庫用!$A:$M,5),"")</f>
        <v/>
      </c>
      <c r="F108" s="33" t="str">
        <f>VLOOKUP($A108,その他入庫用!$A:$M,10)&amp;""</f>
        <v/>
      </c>
      <c r="G108" s="33" t="str">
        <f>VLOOKUP($A108,その他入庫用!$A:$M,11)&amp;""</f>
        <v/>
      </c>
      <c r="H108" s="33" t="str">
        <f>VLOOKUP($A108,その他入庫用!$A:$M,12)&amp;""</f>
        <v/>
      </c>
      <c r="J108" s="44" t="str">
        <f t="shared" si="8"/>
        <v/>
      </c>
      <c r="K108" s="33" t="str">
        <f t="shared" si="9"/>
        <v/>
      </c>
      <c r="L108" s="33" t="str">
        <f t="shared" si="10"/>
        <v/>
      </c>
      <c r="M108" s="33" t="str">
        <f t="shared" si="13"/>
        <v/>
      </c>
      <c r="N108" s="33" t="str">
        <f>IF($F108="J-Mups",VLOOKUP($B108,アルファベット!B:C,2,0),"")</f>
        <v/>
      </c>
      <c r="O108" s="33" t="str">
        <f t="shared" si="11"/>
        <v/>
      </c>
      <c r="P108" s="33" t="str">
        <f>IF($F108="J-Mups",VLOOKUP($A108,その他入庫用!A:H,6,0),"")</f>
        <v/>
      </c>
      <c r="Q108" s="33" t="str">
        <f t="shared" si="12"/>
        <v/>
      </c>
      <c r="R108" s="21" t="str">
        <f>IF($F108="J-Mups",VLOOKUP($A108,その他入庫用!A:I,9,0),"")</f>
        <v/>
      </c>
    </row>
    <row r="109" spans="1:18">
      <c r="A109" s="21">
        <v>108</v>
      </c>
      <c r="B109" s="34" t="str">
        <f>IF(D109&lt;&gt;"",VLOOKUP($A109,その他入庫用!$A:$M,2),"")</f>
        <v/>
      </c>
      <c r="C109" s="21"/>
      <c r="D109" s="35" t="str">
        <f>VLOOKUP($A109,その他入庫用!$A:$M,4)&amp;""</f>
        <v/>
      </c>
      <c r="E109" s="22" t="str">
        <f>IF(D109&lt;&gt;"",VLOOKUP($A109,その他入庫用!$A:$M,5),"")</f>
        <v/>
      </c>
      <c r="F109" s="33" t="str">
        <f>VLOOKUP($A109,その他入庫用!$A:$M,10)&amp;""</f>
        <v/>
      </c>
      <c r="G109" s="33" t="str">
        <f>VLOOKUP($A109,その他入庫用!$A:$M,11)&amp;""</f>
        <v/>
      </c>
      <c r="H109" s="33" t="str">
        <f>VLOOKUP($A109,その他入庫用!$A:$M,12)&amp;""</f>
        <v/>
      </c>
      <c r="J109" s="44" t="str">
        <f t="shared" si="8"/>
        <v/>
      </c>
      <c r="K109" s="33" t="str">
        <f t="shared" si="9"/>
        <v/>
      </c>
      <c r="L109" s="33" t="str">
        <f t="shared" si="10"/>
        <v/>
      </c>
      <c r="M109" s="33" t="str">
        <f t="shared" si="13"/>
        <v/>
      </c>
      <c r="N109" s="33" t="str">
        <f>IF($F109="J-Mups",VLOOKUP($B109,アルファベット!B:C,2,0),"")</f>
        <v/>
      </c>
      <c r="O109" s="33" t="str">
        <f t="shared" si="11"/>
        <v/>
      </c>
      <c r="P109" s="33" t="str">
        <f>IF($F109="J-Mups",VLOOKUP($A109,その他入庫用!A:H,6,0),"")</f>
        <v/>
      </c>
      <c r="Q109" s="33" t="str">
        <f t="shared" si="12"/>
        <v/>
      </c>
      <c r="R109" s="21" t="str">
        <f>IF($F109="J-Mups",VLOOKUP($A109,その他入庫用!A:I,9,0),"")</f>
        <v/>
      </c>
    </row>
    <row r="110" spans="1:18">
      <c r="A110" s="21">
        <v>109</v>
      </c>
      <c r="B110" s="34" t="str">
        <f>IF(D110&lt;&gt;"",VLOOKUP($A110,その他入庫用!$A:$M,2),"")</f>
        <v/>
      </c>
      <c r="C110" s="21"/>
      <c r="D110" s="35" t="str">
        <f>VLOOKUP($A110,その他入庫用!$A:$M,4)&amp;""</f>
        <v/>
      </c>
      <c r="E110" s="22" t="str">
        <f>IF(D110&lt;&gt;"",VLOOKUP($A110,その他入庫用!$A:$M,5),"")</f>
        <v/>
      </c>
      <c r="F110" s="33" t="str">
        <f>VLOOKUP($A110,その他入庫用!$A:$M,10)&amp;""</f>
        <v/>
      </c>
      <c r="G110" s="33" t="str">
        <f>VLOOKUP($A110,その他入庫用!$A:$M,11)&amp;""</f>
        <v/>
      </c>
      <c r="H110" s="33" t="str">
        <f>VLOOKUP($A110,その他入庫用!$A:$M,12)&amp;""</f>
        <v/>
      </c>
      <c r="J110" s="44" t="str">
        <f t="shared" si="8"/>
        <v/>
      </c>
      <c r="K110" s="33" t="str">
        <f t="shared" si="9"/>
        <v/>
      </c>
      <c r="L110" s="33" t="str">
        <f t="shared" si="10"/>
        <v/>
      </c>
      <c r="M110" s="33" t="str">
        <f t="shared" si="13"/>
        <v/>
      </c>
      <c r="N110" s="33" t="str">
        <f>IF($F110="J-Mups",VLOOKUP($B110,アルファベット!B:C,2,0),"")</f>
        <v/>
      </c>
      <c r="O110" s="33" t="str">
        <f t="shared" si="11"/>
        <v/>
      </c>
      <c r="P110" s="33" t="str">
        <f>IF($F110="J-Mups",VLOOKUP($A110,その他入庫用!A:H,6,0),"")</f>
        <v/>
      </c>
      <c r="Q110" s="33" t="str">
        <f t="shared" si="12"/>
        <v/>
      </c>
      <c r="R110" s="21" t="str">
        <f>IF($F110="J-Mups",VLOOKUP($A110,その他入庫用!A:I,9,0),"")</f>
        <v/>
      </c>
    </row>
    <row r="111" spans="1:18">
      <c r="A111" s="21">
        <v>110</v>
      </c>
      <c r="B111" s="34" t="str">
        <f>IF(D111&lt;&gt;"",VLOOKUP($A111,その他入庫用!$A:$M,2),"")</f>
        <v/>
      </c>
      <c r="C111" s="21"/>
      <c r="D111" s="35" t="str">
        <f>VLOOKUP($A111,その他入庫用!$A:$M,4)&amp;""</f>
        <v/>
      </c>
      <c r="E111" s="22" t="str">
        <f>IF(D111&lt;&gt;"",VLOOKUP($A111,その他入庫用!$A:$M,5),"")</f>
        <v/>
      </c>
      <c r="F111" s="33" t="str">
        <f>VLOOKUP($A111,その他入庫用!$A:$M,10)&amp;""</f>
        <v/>
      </c>
      <c r="G111" s="33" t="str">
        <f>VLOOKUP($A111,その他入庫用!$A:$M,11)&amp;""</f>
        <v/>
      </c>
      <c r="H111" s="33" t="str">
        <f>VLOOKUP($A111,その他入庫用!$A:$M,12)&amp;""</f>
        <v/>
      </c>
      <c r="J111" s="44" t="str">
        <f t="shared" si="8"/>
        <v/>
      </c>
      <c r="K111" s="33" t="str">
        <f t="shared" si="9"/>
        <v/>
      </c>
      <c r="L111" s="33" t="str">
        <f t="shared" si="10"/>
        <v/>
      </c>
      <c r="M111" s="33" t="str">
        <f t="shared" si="13"/>
        <v/>
      </c>
      <c r="N111" s="33" t="str">
        <f>IF($F111="J-Mups",VLOOKUP($B111,アルファベット!B:C,2,0),"")</f>
        <v/>
      </c>
      <c r="O111" s="33" t="str">
        <f t="shared" si="11"/>
        <v/>
      </c>
      <c r="P111" s="33" t="str">
        <f>IF($F111="J-Mups",VLOOKUP($A111,その他入庫用!A:H,6,0),"")</f>
        <v/>
      </c>
      <c r="Q111" s="33" t="str">
        <f t="shared" si="12"/>
        <v/>
      </c>
      <c r="R111" s="21" t="str">
        <f>IF($F111="J-Mups",VLOOKUP($A111,その他入庫用!A:I,9,0),"")</f>
        <v/>
      </c>
    </row>
    <row r="112" spans="1:18">
      <c r="A112" s="21">
        <v>111</v>
      </c>
      <c r="B112" s="34" t="str">
        <f>IF(D112&lt;&gt;"",VLOOKUP($A112,その他入庫用!$A:$M,2),"")</f>
        <v/>
      </c>
      <c r="C112" s="21"/>
      <c r="D112" s="35" t="str">
        <f>VLOOKUP($A112,その他入庫用!$A:$M,4)&amp;""</f>
        <v/>
      </c>
      <c r="E112" s="22" t="str">
        <f>IF(D112&lt;&gt;"",VLOOKUP($A112,その他入庫用!$A:$M,5),"")</f>
        <v/>
      </c>
      <c r="F112" s="33" t="str">
        <f>VLOOKUP($A112,その他入庫用!$A:$M,10)&amp;""</f>
        <v/>
      </c>
      <c r="G112" s="33" t="str">
        <f>VLOOKUP($A112,その他入庫用!$A:$M,11)&amp;""</f>
        <v/>
      </c>
      <c r="H112" s="33" t="str">
        <f>VLOOKUP($A112,その他入庫用!$A:$M,12)&amp;""</f>
        <v/>
      </c>
      <c r="J112" s="44" t="str">
        <f t="shared" si="8"/>
        <v/>
      </c>
      <c r="K112" s="33" t="str">
        <f t="shared" si="9"/>
        <v/>
      </c>
      <c r="L112" s="33" t="str">
        <f t="shared" si="10"/>
        <v/>
      </c>
      <c r="M112" s="33" t="str">
        <f t="shared" si="13"/>
        <v/>
      </c>
      <c r="N112" s="33" t="str">
        <f>IF($F112="J-Mups",VLOOKUP($B112,アルファベット!B:C,2,0),"")</f>
        <v/>
      </c>
      <c r="O112" s="33" t="str">
        <f t="shared" si="11"/>
        <v/>
      </c>
      <c r="P112" s="33" t="str">
        <f>IF($F112="J-Mups",VLOOKUP($A112,その他入庫用!A:H,6,0),"")</f>
        <v/>
      </c>
      <c r="Q112" s="33" t="str">
        <f t="shared" si="12"/>
        <v/>
      </c>
      <c r="R112" s="21" t="str">
        <f>IF($F112="J-Mups",VLOOKUP($A112,その他入庫用!A:I,9,0),"")</f>
        <v/>
      </c>
    </row>
    <row r="113" spans="1:18">
      <c r="A113" s="21">
        <v>112</v>
      </c>
      <c r="B113" s="34" t="str">
        <f>IF(D113&lt;&gt;"",VLOOKUP($A113,その他入庫用!$A:$M,2),"")</f>
        <v/>
      </c>
      <c r="C113" s="21"/>
      <c r="D113" s="35" t="str">
        <f>VLOOKUP($A113,その他入庫用!$A:$M,4)&amp;""</f>
        <v/>
      </c>
      <c r="E113" s="22" t="str">
        <f>IF(D113&lt;&gt;"",VLOOKUP($A113,その他入庫用!$A:$M,5),"")</f>
        <v/>
      </c>
      <c r="F113" s="33" t="str">
        <f>VLOOKUP($A113,その他入庫用!$A:$M,10)&amp;""</f>
        <v/>
      </c>
      <c r="G113" s="33" t="str">
        <f>VLOOKUP($A113,その他入庫用!$A:$M,11)&amp;""</f>
        <v/>
      </c>
      <c r="H113" s="33" t="str">
        <f>VLOOKUP($A113,その他入庫用!$A:$M,12)&amp;""</f>
        <v/>
      </c>
      <c r="J113" s="44" t="str">
        <f t="shared" si="8"/>
        <v/>
      </c>
      <c r="K113" s="33" t="str">
        <f t="shared" si="9"/>
        <v/>
      </c>
      <c r="L113" s="33" t="str">
        <f t="shared" si="10"/>
        <v/>
      </c>
      <c r="M113" s="33" t="str">
        <f t="shared" si="13"/>
        <v/>
      </c>
      <c r="N113" s="33" t="str">
        <f>IF($F113="J-Mups",VLOOKUP($B113,アルファベット!B:C,2,0),"")</f>
        <v/>
      </c>
      <c r="O113" s="33" t="str">
        <f t="shared" si="11"/>
        <v/>
      </c>
      <c r="P113" s="33" t="str">
        <f>IF($F113="J-Mups",VLOOKUP($A113,その他入庫用!A:H,6,0),"")</f>
        <v/>
      </c>
      <c r="Q113" s="33" t="str">
        <f t="shared" si="12"/>
        <v/>
      </c>
      <c r="R113" s="21" t="str">
        <f>IF($F113="J-Mups",VLOOKUP($A113,その他入庫用!A:I,9,0),"")</f>
        <v/>
      </c>
    </row>
    <row r="114" spans="1:18">
      <c r="A114" s="21">
        <v>113</v>
      </c>
      <c r="B114" s="34" t="str">
        <f>IF(D114&lt;&gt;"",VLOOKUP($A114,その他入庫用!$A:$M,2),"")</f>
        <v/>
      </c>
      <c r="C114" s="21"/>
      <c r="D114" s="35" t="str">
        <f>VLOOKUP($A114,その他入庫用!$A:$M,4)&amp;""</f>
        <v/>
      </c>
      <c r="E114" s="22" t="str">
        <f>IF(D114&lt;&gt;"",VLOOKUP($A114,その他入庫用!$A:$M,5),"")</f>
        <v/>
      </c>
      <c r="F114" s="33" t="str">
        <f>VLOOKUP($A114,その他入庫用!$A:$M,10)&amp;""</f>
        <v/>
      </c>
      <c r="G114" s="33" t="str">
        <f>VLOOKUP($A114,その他入庫用!$A:$M,11)&amp;""</f>
        <v/>
      </c>
      <c r="H114" s="33" t="str">
        <f>VLOOKUP($A114,その他入庫用!$A:$M,12)&amp;""</f>
        <v/>
      </c>
      <c r="J114" s="44" t="str">
        <f t="shared" si="8"/>
        <v/>
      </c>
      <c r="K114" s="33" t="str">
        <f t="shared" si="9"/>
        <v/>
      </c>
      <c r="L114" s="33" t="str">
        <f t="shared" si="10"/>
        <v/>
      </c>
      <c r="M114" s="33" t="str">
        <f t="shared" si="13"/>
        <v/>
      </c>
      <c r="N114" s="33" t="str">
        <f>IF($F114="J-Mups",VLOOKUP($B114,アルファベット!B:C,2,0),"")</f>
        <v/>
      </c>
      <c r="O114" s="33" t="str">
        <f t="shared" si="11"/>
        <v/>
      </c>
      <c r="P114" s="33" t="str">
        <f>IF($F114="J-Mups",VLOOKUP($A114,その他入庫用!A:H,6,0),"")</f>
        <v/>
      </c>
      <c r="Q114" s="33" t="str">
        <f t="shared" si="12"/>
        <v/>
      </c>
      <c r="R114" s="21" t="str">
        <f>IF($F114="J-Mups",VLOOKUP($A114,その他入庫用!A:I,9,0),"")</f>
        <v/>
      </c>
    </row>
    <row r="115" spans="1:18">
      <c r="A115" s="21">
        <v>114</v>
      </c>
      <c r="B115" s="34" t="str">
        <f>IF(D115&lt;&gt;"",VLOOKUP($A115,その他入庫用!$A:$M,2),"")</f>
        <v/>
      </c>
      <c r="C115" s="21"/>
      <c r="D115" s="35" t="str">
        <f>VLOOKUP($A115,その他入庫用!$A:$M,4)&amp;""</f>
        <v/>
      </c>
      <c r="E115" s="22" t="str">
        <f>IF(D115&lt;&gt;"",VLOOKUP($A115,その他入庫用!$A:$M,5),"")</f>
        <v/>
      </c>
      <c r="F115" s="33" t="str">
        <f>VLOOKUP($A115,その他入庫用!$A:$M,10)&amp;""</f>
        <v/>
      </c>
      <c r="G115" s="33" t="str">
        <f>VLOOKUP($A115,その他入庫用!$A:$M,11)&amp;""</f>
        <v/>
      </c>
      <c r="H115" s="33" t="str">
        <f>VLOOKUP($A115,その他入庫用!$A:$M,12)&amp;""</f>
        <v/>
      </c>
      <c r="J115" s="44" t="str">
        <f t="shared" si="8"/>
        <v/>
      </c>
      <c r="K115" s="33" t="str">
        <f t="shared" si="9"/>
        <v/>
      </c>
      <c r="L115" s="33" t="str">
        <f t="shared" si="10"/>
        <v/>
      </c>
      <c r="M115" s="33" t="str">
        <f t="shared" si="13"/>
        <v/>
      </c>
      <c r="N115" s="33" t="str">
        <f>IF($F115="J-Mups",VLOOKUP($B115,アルファベット!B:C,2,0),"")</f>
        <v/>
      </c>
      <c r="O115" s="33" t="str">
        <f t="shared" si="11"/>
        <v/>
      </c>
      <c r="P115" s="33" t="str">
        <f>IF($F115="J-Mups",VLOOKUP($A115,その他入庫用!A:H,6,0),"")</f>
        <v/>
      </c>
      <c r="Q115" s="33" t="str">
        <f t="shared" si="12"/>
        <v/>
      </c>
      <c r="R115" s="21" t="str">
        <f>IF($F115="J-Mups",VLOOKUP($A115,その他入庫用!A:I,9,0),"")</f>
        <v/>
      </c>
    </row>
    <row r="116" spans="1:18">
      <c r="A116" s="21">
        <v>115</v>
      </c>
      <c r="B116" s="34" t="str">
        <f>IF(D116&lt;&gt;"",VLOOKUP($A116,その他入庫用!$A:$M,2),"")</f>
        <v/>
      </c>
      <c r="C116" s="21"/>
      <c r="D116" s="35" t="str">
        <f>VLOOKUP($A116,その他入庫用!$A:$M,4)&amp;""</f>
        <v/>
      </c>
      <c r="E116" s="22" t="str">
        <f>IF(D116&lt;&gt;"",VLOOKUP($A116,その他入庫用!$A:$M,5),"")</f>
        <v/>
      </c>
      <c r="F116" s="33" t="str">
        <f>VLOOKUP($A116,その他入庫用!$A:$M,10)&amp;""</f>
        <v/>
      </c>
      <c r="G116" s="33" t="str">
        <f>VLOOKUP($A116,その他入庫用!$A:$M,11)&amp;""</f>
        <v/>
      </c>
      <c r="H116" s="33" t="str">
        <f>VLOOKUP($A116,その他入庫用!$A:$M,12)&amp;""</f>
        <v/>
      </c>
      <c r="J116" s="44" t="str">
        <f t="shared" si="8"/>
        <v/>
      </c>
      <c r="K116" s="33" t="str">
        <f t="shared" si="9"/>
        <v/>
      </c>
      <c r="L116" s="33" t="str">
        <f t="shared" si="10"/>
        <v/>
      </c>
      <c r="M116" s="33" t="str">
        <f t="shared" si="13"/>
        <v/>
      </c>
      <c r="N116" s="33" t="str">
        <f>IF($F116="J-Mups",VLOOKUP($B116,アルファベット!B:C,2,0),"")</f>
        <v/>
      </c>
      <c r="O116" s="33" t="str">
        <f t="shared" si="11"/>
        <v/>
      </c>
      <c r="P116" s="33" t="str">
        <f>IF($F116="J-Mups",VLOOKUP($A116,その他入庫用!A:H,6,0),"")</f>
        <v/>
      </c>
      <c r="Q116" s="33" t="str">
        <f t="shared" si="12"/>
        <v/>
      </c>
      <c r="R116" s="21" t="str">
        <f>IF($F116="J-Mups",VLOOKUP($A116,その他入庫用!A:I,9,0),"")</f>
        <v/>
      </c>
    </row>
    <row r="117" spans="1:18">
      <c r="A117" s="21">
        <v>116</v>
      </c>
      <c r="B117" s="34" t="str">
        <f>IF(D117&lt;&gt;"",VLOOKUP($A117,その他入庫用!$A:$M,2),"")</f>
        <v/>
      </c>
      <c r="C117" s="21"/>
      <c r="D117" s="35" t="str">
        <f>VLOOKUP($A117,その他入庫用!$A:$M,4)&amp;""</f>
        <v/>
      </c>
      <c r="E117" s="22" t="str">
        <f>IF(D117&lt;&gt;"",VLOOKUP($A117,その他入庫用!$A:$M,5),"")</f>
        <v/>
      </c>
      <c r="F117" s="33" t="str">
        <f>VLOOKUP($A117,その他入庫用!$A:$M,10)&amp;""</f>
        <v/>
      </c>
      <c r="G117" s="33" t="str">
        <f>VLOOKUP($A117,その他入庫用!$A:$M,11)&amp;""</f>
        <v/>
      </c>
      <c r="H117" s="33" t="str">
        <f>VLOOKUP($A117,その他入庫用!$A:$M,12)&amp;""</f>
        <v/>
      </c>
      <c r="J117" s="44" t="str">
        <f t="shared" si="8"/>
        <v/>
      </c>
      <c r="K117" s="33" t="str">
        <f t="shared" si="9"/>
        <v/>
      </c>
      <c r="L117" s="33" t="str">
        <f t="shared" si="10"/>
        <v/>
      </c>
      <c r="M117" s="33" t="str">
        <f t="shared" si="13"/>
        <v/>
      </c>
      <c r="N117" s="33" t="str">
        <f>IF($F117="J-Mups",VLOOKUP($B117,アルファベット!B:C,2,0),"")</f>
        <v/>
      </c>
      <c r="O117" s="33" t="str">
        <f t="shared" si="11"/>
        <v/>
      </c>
      <c r="P117" s="33" t="str">
        <f>IF($F117="J-Mups",VLOOKUP($A117,その他入庫用!A:H,6,0),"")</f>
        <v/>
      </c>
      <c r="Q117" s="33" t="str">
        <f t="shared" si="12"/>
        <v/>
      </c>
      <c r="R117" s="21" t="str">
        <f>IF($F117="J-Mups",VLOOKUP($A117,その他入庫用!A:I,9,0),"")</f>
        <v/>
      </c>
    </row>
    <row r="118" spans="1:18">
      <c r="A118" s="21">
        <v>117</v>
      </c>
      <c r="B118" s="34" t="str">
        <f>IF(D118&lt;&gt;"",VLOOKUP($A118,その他入庫用!$A:$M,2),"")</f>
        <v/>
      </c>
      <c r="C118" s="21"/>
      <c r="D118" s="35" t="str">
        <f>VLOOKUP($A118,その他入庫用!$A:$M,4)&amp;""</f>
        <v/>
      </c>
      <c r="E118" s="22" t="str">
        <f>IF(D118&lt;&gt;"",VLOOKUP($A118,その他入庫用!$A:$M,5),"")</f>
        <v/>
      </c>
      <c r="F118" s="33" t="str">
        <f>VLOOKUP($A118,その他入庫用!$A:$M,10)&amp;""</f>
        <v/>
      </c>
      <c r="G118" s="33" t="str">
        <f>VLOOKUP($A118,その他入庫用!$A:$M,11)&amp;""</f>
        <v/>
      </c>
      <c r="H118" s="33" t="str">
        <f>VLOOKUP($A118,その他入庫用!$A:$M,12)&amp;""</f>
        <v/>
      </c>
      <c r="J118" s="44" t="str">
        <f t="shared" si="8"/>
        <v/>
      </c>
      <c r="K118" s="33" t="str">
        <f t="shared" si="9"/>
        <v/>
      </c>
      <c r="L118" s="33" t="str">
        <f t="shared" si="10"/>
        <v/>
      </c>
      <c r="M118" s="33" t="str">
        <f t="shared" si="13"/>
        <v/>
      </c>
      <c r="N118" s="33" t="str">
        <f>IF($F118="J-Mups",VLOOKUP($B118,アルファベット!B:C,2,0),"")</f>
        <v/>
      </c>
      <c r="O118" s="33" t="str">
        <f t="shared" si="11"/>
        <v/>
      </c>
      <c r="P118" s="33" t="str">
        <f>IF($F118="J-Mups",VLOOKUP($A118,その他入庫用!A:H,6,0),"")</f>
        <v/>
      </c>
      <c r="Q118" s="33" t="str">
        <f t="shared" si="12"/>
        <v/>
      </c>
      <c r="R118" s="21" t="str">
        <f>IF($F118="J-Mups",VLOOKUP($A118,その他入庫用!A:I,9,0),"")</f>
        <v/>
      </c>
    </row>
    <row r="119" spans="1:18">
      <c r="A119" s="21">
        <v>118</v>
      </c>
      <c r="B119" s="34" t="str">
        <f>IF(D119&lt;&gt;"",VLOOKUP($A119,その他入庫用!$A:$M,2),"")</f>
        <v/>
      </c>
      <c r="C119" s="21"/>
      <c r="D119" s="35" t="str">
        <f>VLOOKUP($A119,その他入庫用!$A:$M,4)&amp;""</f>
        <v/>
      </c>
      <c r="E119" s="22" t="str">
        <f>IF(D119&lt;&gt;"",VLOOKUP($A119,その他入庫用!$A:$M,5),"")</f>
        <v/>
      </c>
      <c r="F119" s="33" t="str">
        <f>VLOOKUP($A119,その他入庫用!$A:$M,10)&amp;""</f>
        <v/>
      </c>
      <c r="G119" s="33" t="str">
        <f>VLOOKUP($A119,その他入庫用!$A:$M,11)&amp;""</f>
        <v/>
      </c>
      <c r="H119" s="33" t="str">
        <f>VLOOKUP($A119,その他入庫用!$A:$M,12)&amp;""</f>
        <v/>
      </c>
      <c r="J119" s="44" t="str">
        <f t="shared" si="8"/>
        <v/>
      </c>
      <c r="K119" s="33" t="str">
        <f t="shared" si="9"/>
        <v/>
      </c>
      <c r="L119" s="33" t="str">
        <f t="shared" si="10"/>
        <v/>
      </c>
      <c r="M119" s="33" t="str">
        <f t="shared" si="13"/>
        <v/>
      </c>
      <c r="N119" s="33" t="str">
        <f>IF($F119="J-Mups",VLOOKUP($B119,アルファベット!B:C,2,0),"")</f>
        <v/>
      </c>
      <c r="O119" s="33" t="str">
        <f t="shared" si="11"/>
        <v/>
      </c>
      <c r="P119" s="33" t="str">
        <f>IF($F119="J-Mups",VLOOKUP($A119,その他入庫用!A:H,6,0),"")</f>
        <v/>
      </c>
      <c r="Q119" s="33" t="str">
        <f t="shared" si="12"/>
        <v/>
      </c>
      <c r="R119" s="21" t="str">
        <f>IF($F119="J-Mups",VLOOKUP($A119,その他入庫用!A:I,9,0),"")</f>
        <v/>
      </c>
    </row>
    <row r="120" spans="1:18">
      <c r="A120" s="21">
        <v>119</v>
      </c>
      <c r="B120" s="34" t="str">
        <f>IF(D120&lt;&gt;"",VLOOKUP($A120,その他入庫用!$A:$M,2),"")</f>
        <v/>
      </c>
      <c r="C120" s="21"/>
      <c r="D120" s="35" t="str">
        <f>VLOOKUP($A120,その他入庫用!$A:$M,4)&amp;""</f>
        <v/>
      </c>
      <c r="E120" s="22" t="str">
        <f>IF(D120&lt;&gt;"",VLOOKUP($A120,その他入庫用!$A:$M,5),"")</f>
        <v/>
      </c>
      <c r="F120" s="33" t="str">
        <f>VLOOKUP($A120,その他入庫用!$A:$M,10)&amp;""</f>
        <v/>
      </c>
      <c r="G120" s="33" t="str">
        <f>VLOOKUP($A120,その他入庫用!$A:$M,11)&amp;""</f>
        <v/>
      </c>
      <c r="H120" s="33" t="str">
        <f>VLOOKUP($A120,その他入庫用!$A:$M,12)&amp;""</f>
        <v/>
      </c>
      <c r="J120" s="44" t="str">
        <f t="shared" si="8"/>
        <v/>
      </c>
      <c r="K120" s="33" t="str">
        <f t="shared" si="9"/>
        <v/>
      </c>
      <c r="L120" s="33" t="str">
        <f t="shared" si="10"/>
        <v/>
      </c>
      <c r="M120" s="33" t="str">
        <f t="shared" si="13"/>
        <v/>
      </c>
      <c r="N120" s="33" t="str">
        <f>IF($F120="J-Mups",VLOOKUP($B120,アルファベット!B:C,2,0),"")</f>
        <v/>
      </c>
      <c r="O120" s="33" t="str">
        <f t="shared" si="11"/>
        <v/>
      </c>
      <c r="P120" s="33" t="str">
        <f>IF($F120="J-Mups",VLOOKUP($A120,その他入庫用!A:H,6,0),"")</f>
        <v/>
      </c>
      <c r="Q120" s="33" t="str">
        <f t="shared" si="12"/>
        <v/>
      </c>
      <c r="R120" s="21" t="str">
        <f>IF($F120="J-Mups",VLOOKUP($A120,その他入庫用!A:I,9,0),"")</f>
        <v/>
      </c>
    </row>
    <row r="121" spans="1:18">
      <c r="A121" s="21">
        <v>120</v>
      </c>
      <c r="B121" s="34" t="str">
        <f>IF(D121&lt;&gt;"",VLOOKUP($A121,その他入庫用!$A:$M,2),"")</f>
        <v/>
      </c>
      <c r="C121" s="21"/>
      <c r="D121" s="35" t="str">
        <f>VLOOKUP($A121,その他入庫用!$A:$M,4)&amp;""</f>
        <v/>
      </c>
      <c r="E121" s="22" t="str">
        <f>IF(D121&lt;&gt;"",VLOOKUP($A121,その他入庫用!$A:$M,5),"")</f>
        <v/>
      </c>
      <c r="F121" s="33" t="str">
        <f>VLOOKUP($A121,その他入庫用!$A:$M,10)&amp;""</f>
        <v/>
      </c>
      <c r="G121" s="33" t="str">
        <f>VLOOKUP($A121,その他入庫用!$A:$M,11)&amp;""</f>
        <v/>
      </c>
      <c r="H121" s="33" t="str">
        <f>VLOOKUP($A121,その他入庫用!$A:$M,12)&amp;""</f>
        <v/>
      </c>
      <c r="J121" s="44" t="str">
        <f t="shared" si="8"/>
        <v/>
      </c>
      <c r="K121" s="33" t="str">
        <f t="shared" si="9"/>
        <v/>
      </c>
      <c r="L121" s="33" t="str">
        <f t="shared" si="10"/>
        <v/>
      </c>
      <c r="M121" s="33" t="str">
        <f t="shared" si="13"/>
        <v/>
      </c>
      <c r="N121" s="33" t="str">
        <f>IF($F121="J-Mups",VLOOKUP($B121,アルファベット!B:C,2,0),"")</f>
        <v/>
      </c>
      <c r="O121" s="33" t="str">
        <f t="shared" si="11"/>
        <v/>
      </c>
      <c r="P121" s="33" t="str">
        <f>IF($F121="J-Mups",VLOOKUP($A121,その他入庫用!A:H,6,0),"")</f>
        <v/>
      </c>
      <c r="Q121" s="33" t="str">
        <f t="shared" si="12"/>
        <v/>
      </c>
      <c r="R121" s="21" t="str">
        <f>IF($F121="J-Mups",VLOOKUP($A121,その他入庫用!A:I,9,0),"")</f>
        <v/>
      </c>
    </row>
    <row r="122" spans="1:18">
      <c r="A122" s="21">
        <v>121</v>
      </c>
      <c r="B122" s="34" t="str">
        <f>IF(D122&lt;&gt;"",VLOOKUP($A122,その他入庫用!$A:$M,2),"")</f>
        <v/>
      </c>
      <c r="C122" s="21"/>
      <c r="D122" s="35" t="str">
        <f>VLOOKUP($A122,その他入庫用!$A:$M,4)&amp;""</f>
        <v/>
      </c>
      <c r="E122" s="22" t="str">
        <f>IF(D122&lt;&gt;"",VLOOKUP($A122,その他入庫用!$A:$M,5),"")</f>
        <v/>
      </c>
      <c r="F122" s="33" t="str">
        <f>VLOOKUP($A122,その他入庫用!$A:$M,10)&amp;""</f>
        <v/>
      </c>
      <c r="G122" s="33" t="str">
        <f>VLOOKUP($A122,その他入庫用!$A:$M,11)&amp;""</f>
        <v/>
      </c>
      <c r="H122" s="33" t="str">
        <f>VLOOKUP($A122,その他入庫用!$A:$M,12)&amp;""</f>
        <v/>
      </c>
      <c r="J122" s="44" t="str">
        <f t="shared" si="8"/>
        <v/>
      </c>
      <c r="K122" s="33" t="str">
        <f t="shared" si="9"/>
        <v/>
      </c>
      <c r="L122" s="33" t="str">
        <f t="shared" si="10"/>
        <v/>
      </c>
      <c r="M122" s="33" t="str">
        <f t="shared" si="13"/>
        <v/>
      </c>
      <c r="N122" s="33" t="str">
        <f>IF($F122="J-Mups",VLOOKUP($B122,アルファベット!B:C,2,0),"")</f>
        <v/>
      </c>
      <c r="O122" s="33" t="str">
        <f t="shared" si="11"/>
        <v/>
      </c>
      <c r="P122" s="33" t="str">
        <f>IF($F122="J-Mups",VLOOKUP($A122,その他入庫用!A:H,6,0),"")</f>
        <v/>
      </c>
      <c r="Q122" s="33" t="str">
        <f t="shared" si="12"/>
        <v/>
      </c>
      <c r="R122" s="21" t="str">
        <f>IF($F122="J-Mups",VLOOKUP($A122,その他入庫用!A:I,9,0),"")</f>
        <v/>
      </c>
    </row>
    <row r="123" spans="1:18">
      <c r="A123" s="21">
        <v>122</v>
      </c>
      <c r="B123" s="34" t="str">
        <f>IF(D123&lt;&gt;"",VLOOKUP($A123,その他入庫用!$A:$M,2),"")</f>
        <v/>
      </c>
      <c r="C123" s="21"/>
      <c r="D123" s="35" t="str">
        <f>VLOOKUP($A123,その他入庫用!$A:$M,4)&amp;""</f>
        <v/>
      </c>
      <c r="E123" s="22" t="str">
        <f>IF(D123&lt;&gt;"",VLOOKUP($A123,その他入庫用!$A:$M,5),"")</f>
        <v/>
      </c>
      <c r="F123" s="33" t="str">
        <f>VLOOKUP($A123,その他入庫用!$A:$M,10)&amp;""</f>
        <v/>
      </c>
      <c r="G123" s="33" t="str">
        <f>VLOOKUP($A123,その他入庫用!$A:$M,11)&amp;""</f>
        <v/>
      </c>
      <c r="H123" s="33" t="str">
        <f>VLOOKUP($A123,その他入庫用!$A:$M,12)&amp;""</f>
        <v/>
      </c>
      <c r="J123" s="44" t="str">
        <f t="shared" si="8"/>
        <v/>
      </c>
      <c r="K123" s="33" t="str">
        <f t="shared" si="9"/>
        <v/>
      </c>
      <c r="L123" s="33" t="str">
        <f t="shared" si="10"/>
        <v/>
      </c>
      <c r="M123" s="33" t="str">
        <f t="shared" si="13"/>
        <v/>
      </c>
      <c r="N123" s="33" t="str">
        <f>IF($F123="J-Mups",VLOOKUP($B123,アルファベット!B:C,2,0),"")</f>
        <v/>
      </c>
      <c r="O123" s="33" t="str">
        <f t="shared" si="11"/>
        <v/>
      </c>
      <c r="P123" s="33" t="str">
        <f>IF($F123="J-Mups",VLOOKUP($A123,その他入庫用!A:H,6,0),"")</f>
        <v/>
      </c>
      <c r="Q123" s="33" t="str">
        <f t="shared" si="12"/>
        <v/>
      </c>
      <c r="R123" s="21" t="str">
        <f>IF($F123="J-Mups",VLOOKUP($A123,その他入庫用!A:I,9,0),"")</f>
        <v/>
      </c>
    </row>
    <row r="124" spans="1:18">
      <c r="A124" s="21">
        <v>123</v>
      </c>
      <c r="B124" s="34" t="str">
        <f>IF(D124&lt;&gt;"",VLOOKUP($A124,その他入庫用!$A:$M,2),"")</f>
        <v/>
      </c>
      <c r="C124" s="21"/>
      <c r="D124" s="35" t="str">
        <f>VLOOKUP($A124,その他入庫用!$A:$M,4)&amp;""</f>
        <v/>
      </c>
      <c r="E124" s="22" t="str">
        <f>IF(D124&lt;&gt;"",VLOOKUP($A124,その他入庫用!$A:$M,5),"")</f>
        <v/>
      </c>
      <c r="F124" s="33" t="str">
        <f>VLOOKUP($A124,その他入庫用!$A:$M,10)&amp;""</f>
        <v/>
      </c>
      <c r="G124" s="33" t="str">
        <f>VLOOKUP($A124,その他入庫用!$A:$M,11)&amp;""</f>
        <v/>
      </c>
      <c r="H124" s="33" t="str">
        <f>VLOOKUP($A124,その他入庫用!$A:$M,12)&amp;""</f>
        <v/>
      </c>
      <c r="J124" s="44" t="str">
        <f t="shared" si="8"/>
        <v/>
      </c>
      <c r="K124" s="33" t="str">
        <f t="shared" si="9"/>
        <v/>
      </c>
      <c r="L124" s="33" t="str">
        <f t="shared" si="10"/>
        <v/>
      </c>
      <c r="M124" s="33" t="str">
        <f t="shared" si="13"/>
        <v/>
      </c>
      <c r="N124" s="33" t="str">
        <f>IF($F124="J-Mups",VLOOKUP($B124,アルファベット!B:C,2,0),"")</f>
        <v/>
      </c>
      <c r="O124" s="33" t="str">
        <f t="shared" si="11"/>
        <v/>
      </c>
      <c r="P124" s="33" t="str">
        <f>IF($F124="J-Mups",VLOOKUP($A124,その他入庫用!A:H,6,0),"")</f>
        <v/>
      </c>
      <c r="Q124" s="33" t="str">
        <f t="shared" si="12"/>
        <v/>
      </c>
      <c r="R124" s="21" t="str">
        <f>IF($F124="J-Mups",VLOOKUP($A124,その他入庫用!A:I,9,0),"")</f>
        <v/>
      </c>
    </row>
    <row r="125" spans="1:18">
      <c r="A125" s="21">
        <v>124</v>
      </c>
      <c r="B125" s="34" t="str">
        <f>IF(D125&lt;&gt;"",VLOOKUP($A125,その他入庫用!$A:$M,2),"")</f>
        <v/>
      </c>
      <c r="C125" s="21"/>
      <c r="D125" s="35" t="str">
        <f>VLOOKUP($A125,その他入庫用!$A:$M,4)&amp;""</f>
        <v/>
      </c>
      <c r="E125" s="22" t="str">
        <f>IF(D125&lt;&gt;"",VLOOKUP($A125,その他入庫用!$A:$M,5),"")</f>
        <v/>
      </c>
      <c r="F125" s="33" t="str">
        <f>VLOOKUP($A125,その他入庫用!$A:$M,10)&amp;""</f>
        <v/>
      </c>
      <c r="G125" s="33" t="str">
        <f>VLOOKUP($A125,その他入庫用!$A:$M,11)&amp;""</f>
        <v/>
      </c>
      <c r="H125" s="33" t="str">
        <f>VLOOKUP($A125,その他入庫用!$A:$M,12)&amp;""</f>
        <v/>
      </c>
      <c r="J125" s="44" t="str">
        <f t="shared" si="8"/>
        <v/>
      </c>
      <c r="K125" s="33" t="str">
        <f t="shared" si="9"/>
        <v/>
      </c>
      <c r="L125" s="33" t="str">
        <f t="shared" si="10"/>
        <v/>
      </c>
      <c r="M125" s="33" t="str">
        <f t="shared" si="13"/>
        <v/>
      </c>
      <c r="N125" s="33" t="str">
        <f>IF($F125="J-Mups",VLOOKUP($B125,アルファベット!B:C,2,0),"")</f>
        <v/>
      </c>
      <c r="O125" s="33" t="str">
        <f t="shared" si="11"/>
        <v/>
      </c>
      <c r="P125" s="33" t="str">
        <f>IF($F125="J-Mups",VLOOKUP($A125,その他入庫用!A:H,6,0),"")</f>
        <v/>
      </c>
      <c r="Q125" s="33" t="str">
        <f t="shared" si="12"/>
        <v/>
      </c>
      <c r="R125" s="21" t="str">
        <f>IF($F125="J-Mups",VLOOKUP($A125,その他入庫用!A:I,9,0),"")</f>
        <v/>
      </c>
    </row>
    <row r="126" spans="1:18">
      <c r="A126" s="21">
        <v>125</v>
      </c>
      <c r="B126" s="34" t="str">
        <f>IF(D126&lt;&gt;"",VLOOKUP($A126,その他入庫用!$A:$M,2),"")</f>
        <v/>
      </c>
      <c r="C126" s="21"/>
      <c r="D126" s="35" t="str">
        <f>VLOOKUP($A126,その他入庫用!$A:$M,4)&amp;""</f>
        <v/>
      </c>
      <c r="E126" s="22" t="str">
        <f>IF(D126&lt;&gt;"",VLOOKUP($A126,その他入庫用!$A:$M,5),"")</f>
        <v/>
      </c>
      <c r="F126" s="33" t="str">
        <f>VLOOKUP($A126,その他入庫用!$A:$M,10)&amp;""</f>
        <v/>
      </c>
      <c r="G126" s="33" t="str">
        <f>VLOOKUP($A126,その他入庫用!$A:$M,11)&amp;""</f>
        <v/>
      </c>
      <c r="H126" s="33" t="str">
        <f>VLOOKUP($A126,その他入庫用!$A:$M,12)&amp;""</f>
        <v/>
      </c>
      <c r="J126" s="44" t="str">
        <f t="shared" si="8"/>
        <v/>
      </c>
      <c r="K126" s="33" t="str">
        <f t="shared" si="9"/>
        <v/>
      </c>
      <c r="L126" s="33" t="str">
        <f t="shared" si="10"/>
        <v/>
      </c>
      <c r="M126" s="33" t="str">
        <f t="shared" si="13"/>
        <v/>
      </c>
      <c r="N126" s="33" t="str">
        <f>IF($F126="J-Mups",VLOOKUP($B126,アルファベット!B:C,2,0),"")</f>
        <v/>
      </c>
      <c r="O126" s="33" t="str">
        <f t="shared" si="11"/>
        <v/>
      </c>
      <c r="P126" s="33" t="str">
        <f>IF($F126="J-Mups",VLOOKUP($A126,その他入庫用!A:H,6,0),"")</f>
        <v/>
      </c>
      <c r="Q126" s="33" t="str">
        <f t="shared" si="12"/>
        <v/>
      </c>
      <c r="R126" s="21" t="str">
        <f>IF($F126="J-Mups",VLOOKUP($A126,その他入庫用!A:I,9,0),"")</f>
        <v/>
      </c>
    </row>
    <row r="127" spans="1:18">
      <c r="A127" s="21">
        <v>126</v>
      </c>
      <c r="B127" s="34" t="str">
        <f>IF(D127&lt;&gt;"",VLOOKUP($A127,その他入庫用!$A:$M,2),"")</f>
        <v/>
      </c>
      <c r="C127" s="21"/>
      <c r="D127" s="35" t="str">
        <f>VLOOKUP($A127,その他入庫用!$A:$M,4)&amp;""</f>
        <v/>
      </c>
      <c r="E127" s="22" t="str">
        <f>IF(D127&lt;&gt;"",VLOOKUP($A127,その他入庫用!$A:$M,5),"")</f>
        <v/>
      </c>
      <c r="F127" s="33" t="str">
        <f>VLOOKUP($A127,その他入庫用!$A:$M,10)&amp;""</f>
        <v/>
      </c>
      <c r="G127" s="33" t="str">
        <f>VLOOKUP($A127,その他入庫用!$A:$M,11)&amp;""</f>
        <v/>
      </c>
      <c r="H127" s="33" t="str">
        <f>VLOOKUP($A127,その他入庫用!$A:$M,12)&amp;""</f>
        <v/>
      </c>
      <c r="J127" s="44" t="str">
        <f t="shared" si="8"/>
        <v/>
      </c>
      <c r="K127" s="33" t="str">
        <f t="shared" si="9"/>
        <v/>
      </c>
      <c r="L127" s="33" t="str">
        <f t="shared" si="10"/>
        <v/>
      </c>
      <c r="M127" s="33" t="str">
        <f t="shared" si="13"/>
        <v/>
      </c>
      <c r="N127" s="33" t="str">
        <f>IF($F127="J-Mups",VLOOKUP($B127,アルファベット!B:C,2,0),"")</f>
        <v/>
      </c>
      <c r="O127" s="33" t="str">
        <f t="shared" si="11"/>
        <v/>
      </c>
      <c r="P127" s="33" t="str">
        <f>IF($F127="J-Mups",VLOOKUP($A127,その他入庫用!A:H,6,0),"")</f>
        <v/>
      </c>
      <c r="Q127" s="33" t="str">
        <f t="shared" si="12"/>
        <v/>
      </c>
      <c r="R127" s="21" t="str">
        <f>IF($F127="J-Mups",VLOOKUP($A127,その他入庫用!A:I,9,0),"")</f>
        <v/>
      </c>
    </row>
    <row r="128" spans="1:18">
      <c r="A128" s="21">
        <v>127</v>
      </c>
      <c r="B128" s="34" t="str">
        <f>IF(D128&lt;&gt;"",VLOOKUP($A128,その他入庫用!$A:$M,2),"")</f>
        <v/>
      </c>
      <c r="C128" s="21"/>
      <c r="D128" s="35" t="str">
        <f>VLOOKUP($A128,その他入庫用!$A:$M,4)&amp;""</f>
        <v/>
      </c>
      <c r="E128" s="22" t="str">
        <f>IF(D128&lt;&gt;"",VLOOKUP($A128,その他入庫用!$A:$M,5),"")</f>
        <v/>
      </c>
      <c r="F128" s="33" t="str">
        <f>VLOOKUP($A128,その他入庫用!$A:$M,10)&amp;""</f>
        <v/>
      </c>
      <c r="G128" s="33" t="str">
        <f>VLOOKUP($A128,その他入庫用!$A:$M,11)&amp;""</f>
        <v/>
      </c>
      <c r="H128" s="33" t="str">
        <f>VLOOKUP($A128,その他入庫用!$A:$M,12)&amp;""</f>
        <v/>
      </c>
      <c r="J128" s="44" t="str">
        <f t="shared" si="8"/>
        <v/>
      </c>
      <c r="K128" s="33" t="str">
        <f t="shared" si="9"/>
        <v/>
      </c>
      <c r="L128" s="33" t="str">
        <f t="shared" si="10"/>
        <v/>
      </c>
      <c r="M128" s="33" t="str">
        <f t="shared" si="13"/>
        <v/>
      </c>
      <c r="N128" s="33" t="str">
        <f>IF($F128="J-Mups",VLOOKUP($B128,アルファベット!B:C,2,0),"")</f>
        <v/>
      </c>
      <c r="O128" s="33" t="str">
        <f t="shared" si="11"/>
        <v/>
      </c>
      <c r="P128" s="33" t="str">
        <f>IF($F128="J-Mups",VLOOKUP($A128,その他入庫用!A:H,6,0),"")</f>
        <v/>
      </c>
      <c r="Q128" s="33" t="str">
        <f t="shared" si="12"/>
        <v/>
      </c>
      <c r="R128" s="21" t="str">
        <f>IF($F128="J-Mups",VLOOKUP($A128,その他入庫用!A:I,9,0),"")</f>
        <v/>
      </c>
    </row>
    <row r="129" spans="1:18">
      <c r="A129" s="21">
        <v>128</v>
      </c>
      <c r="B129" s="34" t="str">
        <f>IF(D129&lt;&gt;"",VLOOKUP($A129,その他入庫用!$A:$M,2),"")</f>
        <v/>
      </c>
      <c r="C129" s="21"/>
      <c r="D129" s="35" t="str">
        <f>VLOOKUP($A129,その他入庫用!$A:$M,4)&amp;""</f>
        <v/>
      </c>
      <c r="E129" s="22" t="str">
        <f>IF(D129&lt;&gt;"",VLOOKUP($A129,その他入庫用!$A:$M,5),"")</f>
        <v/>
      </c>
      <c r="F129" s="33" t="str">
        <f>VLOOKUP($A129,その他入庫用!$A:$M,10)&amp;""</f>
        <v/>
      </c>
      <c r="G129" s="33" t="str">
        <f>VLOOKUP($A129,その他入庫用!$A:$M,11)&amp;""</f>
        <v/>
      </c>
      <c r="H129" s="33" t="str">
        <f>VLOOKUP($A129,その他入庫用!$A:$M,12)&amp;""</f>
        <v/>
      </c>
      <c r="J129" s="44" t="str">
        <f t="shared" si="8"/>
        <v/>
      </c>
      <c r="K129" s="33" t="str">
        <f t="shared" si="9"/>
        <v/>
      </c>
      <c r="L129" s="33" t="str">
        <f t="shared" si="10"/>
        <v/>
      </c>
      <c r="M129" s="33" t="str">
        <f t="shared" si="13"/>
        <v/>
      </c>
      <c r="N129" s="33" t="str">
        <f>IF($F129="J-Mups",VLOOKUP($B129,アルファベット!B:C,2,0),"")</f>
        <v/>
      </c>
      <c r="O129" s="33" t="str">
        <f t="shared" si="11"/>
        <v/>
      </c>
      <c r="P129" s="33" t="str">
        <f>IF($F129="J-Mups",VLOOKUP($A129,その他入庫用!A:H,6,0),"")</f>
        <v/>
      </c>
      <c r="Q129" s="33" t="str">
        <f t="shared" si="12"/>
        <v/>
      </c>
      <c r="R129" s="21" t="str">
        <f>IF($F129="J-Mups",VLOOKUP($A129,その他入庫用!A:I,9,0),"")</f>
        <v/>
      </c>
    </row>
    <row r="130" spans="1:18">
      <c r="A130" s="21">
        <v>129</v>
      </c>
      <c r="B130" s="34" t="str">
        <f>IF(D130&lt;&gt;"",VLOOKUP($A130,その他入庫用!$A:$M,2),"")</f>
        <v/>
      </c>
      <c r="C130" s="21"/>
      <c r="D130" s="35" t="str">
        <f>VLOOKUP($A130,その他入庫用!$A:$M,4)&amp;""</f>
        <v/>
      </c>
      <c r="E130" s="22" t="str">
        <f>IF(D130&lt;&gt;"",VLOOKUP($A130,その他入庫用!$A:$M,5),"")</f>
        <v/>
      </c>
      <c r="F130" s="33" t="str">
        <f>VLOOKUP($A130,その他入庫用!$A:$M,10)&amp;""</f>
        <v/>
      </c>
      <c r="G130" s="33" t="str">
        <f>VLOOKUP($A130,その他入庫用!$A:$M,11)&amp;""</f>
        <v/>
      </c>
      <c r="H130" s="33" t="str">
        <f>VLOOKUP($A130,その他入庫用!$A:$M,12)&amp;""</f>
        <v/>
      </c>
      <c r="J130" s="44" t="str">
        <f t="shared" ref="J130:J193" si="14">IF(F130="J-Mups",$B130,"")</f>
        <v/>
      </c>
      <c r="K130" s="33" t="str">
        <f t="shared" ref="K130:K193" si="15">IF($F130="J-Mups",$G130,"")</f>
        <v/>
      </c>
      <c r="L130" s="33" t="str">
        <f t="shared" ref="L130:L193" si="16">IF($F130="J-Mups",$H130,"")</f>
        <v/>
      </c>
      <c r="M130" s="33" t="str">
        <f t="shared" si="13"/>
        <v/>
      </c>
      <c r="N130" s="33" t="str">
        <f>IF($F130="J-Mups",VLOOKUP($B130,アルファベット!B:C,2,0),"")</f>
        <v/>
      </c>
      <c r="O130" s="33" t="str">
        <f t="shared" ref="O130:O193" si="17">IF($F130="J-Mups","-","")</f>
        <v/>
      </c>
      <c r="P130" s="33" t="str">
        <f>IF($F130="J-Mups",VLOOKUP($A130,その他入庫用!A:H,6,0),"")</f>
        <v/>
      </c>
      <c r="Q130" s="33" t="str">
        <f t="shared" ref="Q130:Q193" si="18">IF($F130="J-Mups",IF(COUNTIF(P130,"*H*"),"H",IF(COUNTIF(P130,"*P*"),"P","B")),"")</f>
        <v/>
      </c>
      <c r="R130" s="21" t="str">
        <f>IF($F130="J-Mups",VLOOKUP($A130,その他入庫用!A:I,9,0),"")</f>
        <v/>
      </c>
    </row>
    <row r="131" spans="1:18">
      <c r="A131" s="21">
        <v>130</v>
      </c>
      <c r="B131" s="34" t="str">
        <f>IF(D131&lt;&gt;"",VLOOKUP($A131,その他入庫用!$A:$M,2),"")</f>
        <v/>
      </c>
      <c r="C131" s="21"/>
      <c r="D131" s="35" t="str">
        <f>VLOOKUP($A131,その他入庫用!$A:$M,4)&amp;""</f>
        <v/>
      </c>
      <c r="E131" s="22" t="str">
        <f>IF(D131&lt;&gt;"",VLOOKUP($A131,その他入庫用!$A:$M,5),"")</f>
        <v/>
      </c>
      <c r="F131" s="33" t="str">
        <f>VLOOKUP($A131,その他入庫用!$A:$M,10)&amp;""</f>
        <v/>
      </c>
      <c r="G131" s="33" t="str">
        <f>VLOOKUP($A131,その他入庫用!$A:$M,11)&amp;""</f>
        <v/>
      </c>
      <c r="H131" s="33" t="str">
        <f>VLOOKUP($A131,その他入庫用!$A:$M,12)&amp;""</f>
        <v/>
      </c>
      <c r="J131" s="44" t="str">
        <f t="shared" si="14"/>
        <v/>
      </c>
      <c r="K131" s="33" t="str">
        <f t="shared" si="15"/>
        <v/>
      </c>
      <c r="L131" s="33" t="str">
        <f t="shared" si="16"/>
        <v/>
      </c>
      <c r="M131" s="33" t="str">
        <f t="shared" ref="M131:M194" si="19">IF($F131="J-Mups",1,"")</f>
        <v/>
      </c>
      <c r="N131" s="33" t="str">
        <f>IF($F131="J-Mups",VLOOKUP($B131,アルファベット!B:C,2,0),"")</f>
        <v/>
      </c>
      <c r="O131" s="33" t="str">
        <f t="shared" si="17"/>
        <v/>
      </c>
      <c r="P131" s="33" t="str">
        <f>IF($F131="J-Mups",VLOOKUP($A131,その他入庫用!A:H,6,0),"")</f>
        <v/>
      </c>
      <c r="Q131" s="33" t="str">
        <f t="shared" si="18"/>
        <v/>
      </c>
      <c r="R131" s="21" t="str">
        <f>IF($F131="J-Mups",VLOOKUP($A131,その他入庫用!A:I,9,0),"")</f>
        <v/>
      </c>
    </row>
    <row r="132" spans="1:18">
      <c r="A132" s="21">
        <v>131</v>
      </c>
      <c r="B132" s="34" t="str">
        <f>IF(D132&lt;&gt;"",VLOOKUP($A132,その他入庫用!$A:$M,2),"")</f>
        <v/>
      </c>
      <c r="C132" s="21"/>
      <c r="D132" s="35" t="str">
        <f>VLOOKUP($A132,その他入庫用!$A:$M,4)&amp;""</f>
        <v/>
      </c>
      <c r="E132" s="22" t="str">
        <f>IF(D132&lt;&gt;"",VLOOKUP($A132,その他入庫用!$A:$M,5),"")</f>
        <v/>
      </c>
      <c r="F132" s="33" t="str">
        <f>VLOOKUP($A132,その他入庫用!$A:$M,10)&amp;""</f>
        <v/>
      </c>
      <c r="G132" s="33" t="str">
        <f>VLOOKUP($A132,その他入庫用!$A:$M,11)&amp;""</f>
        <v/>
      </c>
      <c r="H132" s="33" t="str">
        <f>VLOOKUP($A132,その他入庫用!$A:$M,12)&amp;""</f>
        <v/>
      </c>
      <c r="J132" s="44" t="str">
        <f t="shared" si="14"/>
        <v/>
      </c>
      <c r="K132" s="33" t="str">
        <f t="shared" si="15"/>
        <v/>
      </c>
      <c r="L132" s="33" t="str">
        <f t="shared" si="16"/>
        <v/>
      </c>
      <c r="M132" s="33" t="str">
        <f t="shared" si="19"/>
        <v/>
      </c>
      <c r="N132" s="33" t="str">
        <f>IF($F132="J-Mups",VLOOKUP($B132,アルファベット!B:C,2,0),"")</f>
        <v/>
      </c>
      <c r="O132" s="33" t="str">
        <f t="shared" si="17"/>
        <v/>
      </c>
      <c r="P132" s="33" t="str">
        <f>IF($F132="J-Mups",VLOOKUP($A132,その他入庫用!A:H,6,0),"")</f>
        <v/>
      </c>
      <c r="Q132" s="33" t="str">
        <f t="shared" si="18"/>
        <v/>
      </c>
      <c r="R132" s="21" t="str">
        <f>IF($F132="J-Mups",VLOOKUP($A132,その他入庫用!A:I,9,0),"")</f>
        <v/>
      </c>
    </row>
    <row r="133" spans="1:18">
      <c r="A133" s="21">
        <v>132</v>
      </c>
      <c r="B133" s="34" t="str">
        <f>IF(D133&lt;&gt;"",VLOOKUP($A133,その他入庫用!$A:$M,2),"")</f>
        <v/>
      </c>
      <c r="C133" s="21"/>
      <c r="D133" s="35" t="str">
        <f>VLOOKUP($A133,その他入庫用!$A:$M,4)&amp;""</f>
        <v/>
      </c>
      <c r="E133" s="22" t="str">
        <f>IF(D133&lt;&gt;"",VLOOKUP($A133,その他入庫用!$A:$M,5),"")</f>
        <v/>
      </c>
      <c r="F133" s="33" t="str">
        <f>VLOOKUP($A133,その他入庫用!$A:$M,10)&amp;""</f>
        <v/>
      </c>
      <c r="G133" s="33" t="str">
        <f>VLOOKUP($A133,その他入庫用!$A:$M,11)&amp;""</f>
        <v/>
      </c>
      <c r="H133" s="33" t="str">
        <f>VLOOKUP($A133,その他入庫用!$A:$M,12)&amp;""</f>
        <v/>
      </c>
      <c r="J133" s="44" t="str">
        <f t="shared" si="14"/>
        <v/>
      </c>
      <c r="K133" s="33" t="str">
        <f t="shared" si="15"/>
        <v/>
      </c>
      <c r="L133" s="33" t="str">
        <f t="shared" si="16"/>
        <v/>
      </c>
      <c r="M133" s="33" t="str">
        <f t="shared" si="19"/>
        <v/>
      </c>
      <c r="N133" s="33" t="str">
        <f>IF($F133="J-Mups",VLOOKUP($B133,アルファベット!B:C,2,0),"")</f>
        <v/>
      </c>
      <c r="O133" s="33" t="str">
        <f t="shared" si="17"/>
        <v/>
      </c>
      <c r="P133" s="33" t="str">
        <f>IF($F133="J-Mups",VLOOKUP($A133,その他入庫用!A:H,6,0),"")</f>
        <v/>
      </c>
      <c r="Q133" s="33" t="str">
        <f t="shared" si="18"/>
        <v/>
      </c>
      <c r="R133" s="21" t="str">
        <f>IF($F133="J-Mups",VLOOKUP($A133,その他入庫用!A:I,9,0),"")</f>
        <v/>
      </c>
    </row>
    <row r="134" spans="1:18">
      <c r="A134" s="21">
        <v>133</v>
      </c>
      <c r="B134" s="34" t="str">
        <f>IF(D134&lt;&gt;"",VLOOKUP($A134,その他入庫用!$A:$M,2),"")</f>
        <v/>
      </c>
      <c r="C134" s="21"/>
      <c r="D134" s="35" t="str">
        <f>VLOOKUP($A134,その他入庫用!$A:$M,4)&amp;""</f>
        <v/>
      </c>
      <c r="E134" s="22" t="str">
        <f>IF(D134&lt;&gt;"",VLOOKUP($A134,その他入庫用!$A:$M,5),"")</f>
        <v/>
      </c>
      <c r="F134" s="33" t="str">
        <f>VLOOKUP($A134,その他入庫用!$A:$M,10)&amp;""</f>
        <v/>
      </c>
      <c r="G134" s="33" t="str">
        <f>VLOOKUP($A134,その他入庫用!$A:$M,11)&amp;""</f>
        <v/>
      </c>
      <c r="H134" s="33" t="str">
        <f>VLOOKUP($A134,その他入庫用!$A:$M,12)&amp;""</f>
        <v/>
      </c>
      <c r="J134" s="44" t="str">
        <f t="shared" si="14"/>
        <v/>
      </c>
      <c r="K134" s="33" t="str">
        <f t="shared" si="15"/>
        <v/>
      </c>
      <c r="L134" s="33" t="str">
        <f t="shared" si="16"/>
        <v/>
      </c>
      <c r="M134" s="33" t="str">
        <f t="shared" si="19"/>
        <v/>
      </c>
      <c r="N134" s="33" t="str">
        <f>IF($F134="J-Mups",VLOOKUP($B134,アルファベット!B:C,2,0),"")</f>
        <v/>
      </c>
      <c r="O134" s="33" t="str">
        <f t="shared" si="17"/>
        <v/>
      </c>
      <c r="P134" s="33" t="str">
        <f>IF($F134="J-Mups",VLOOKUP($A134,その他入庫用!A:H,6,0),"")</f>
        <v/>
      </c>
      <c r="Q134" s="33" t="str">
        <f t="shared" si="18"/>
        <v/>
      </c>
      <c r="R134" s="21" t="str">
        <f>IF($F134="J-Mups",VLOOKUP($A134,その他入庫用!A:I,9,0),"")</f>
        <v/>
      </c>
    </row>
    <row r="135" spans="1:18">
      <c r="A135" s="21">
        <v>134</v>
      </c>
      <c r="B135" s="34" t="str">
        <f>IF(D135&lt;&gt;"",VLOOKUP($A135,その他入庫用!$A:$M,2),"")</f>
        <v/>
      </c>
      <c r="C135" s="21"/>
      <c r="D135" s="35" t="str">
        <f>VLOOKUP($A135,その他入庫用!$A:$M,4)&amp;""</f>
        <v/>
      </c>
      <c r="E135" s="22" t="str">
        <f>IF(D135&lt;&gt;"",VLOOKUP($A135,その他入庫用!$A:$M,5),"")</f>
        <v/>
      </c>
      <c r="F135" s="33" t="str">
        <f>VLOOKUP($A135,その他入庫用!$A:$M,10)&amp;""</f>
        <v/>
      </c>
      <c r="G135" s="33" t="str">
        <f>VLOOKUP($A135,その他入庫用!$A:$M,11)&amp;""</f>
        <v/>
      </c>
      <c r="H135" s="33" t="str">
        <f>VLOOKUP($A135,その他入庫用!$A:$M,12)&amp;""</f>
        <v/>
      </c>
      <c r="J135" s="44" t="str">
        <f t="shared" si="14"/>
        <v/>
      </c>
      <c r="K135" s="33" t="str">
        <f t="shared" si="15"/>
        <v/>
      </c>
      <c r="L135" s="33" t="str">
        <f t="shared" si="16"/>
        <v/>
      </c>
      <c r="M135" s="33" t="str">
        <f t="shared" si="19"/>
        <v/>
      </c>
      <c r="N135" s="33" t="str">
        <f>IF($F135="J-Mups",VLOOKUP($B135,アルファベット!B:C,2,0),"")</f>
        <v/>
      </c>
      <c r="O135" s="33" t="str">
        <f t="shared" si="17"/>
        <v/>
      </c>
      <c r="P135" s="33" t="str">
        <f>IF($F135="J-Mups",VLOOKUP($A135,その他入庫用!A:H,6,0),"")</f>
        <v/>
      </c>
      <c r="Q135" s="33" t="str">
        <f t="shared" si="18"/>
        <v/>
      </c>
      <c r="R135" s="21" t="str">
        <f>IF($F135="J-Mups",VLOOKUP($A135,その他入庫用!A:I,9,0),"")</f>
        <v/>
      </c>
    </row>
    <row r="136" spans="1:18">
      <c r="A136" s="21">
        <v>135</v>
      </c>
      <c r="B136" s="34" t="str">
        <f>IF(D136&lt;&gt;"",VLOOKUP($A136,その他入庫用!$A:$M,2),"")</f>
        <v/>
      </c>
      <c r="C136" s="21"/>
      <c r="D136" s="35" t="str">
        <f>VLOOKUP($A136,その他入庫用!$A:$M,4)&amp;""</f>
        <v/>
      </c>
      <c r="E136" s="22" t="str">
        <f>IF(D136&lt;&gt;"",VLOOKUP($A136,その他入庫用!$A:$M,5),"")</f>
        <v/>
      </c>
      <c r="F136" s="33" t="str">
        <f>VLOOKUP($A136,その他入庫用!$A:$M,10)&amp;""</f>
        <v/>
      </c>
      <c r="G136" s="33" t="str">
        <f>VLOOKUP($A136,その他入庫用!$A:$M,11)&amp;""</f>
        <v/>
      </c>
      <c r="H136" s="33" t="str">
        <f>VLOOKUP($A136,その他入庫用!$A:$M,12)&amp;""</f>
        <v/>
      </c>
      <c r="J136" s="44" t="str">
        <f t="shared" si="14"/>
        <v/>
      </c>
      <c r="K136" s="33" t="str">
        <f t="shared" si="15"/>
        <v/>
      </c>
      <c r="L136" s="33" t="str">
        <f t="shared" si="16"/>
        <v/>
      </c>
      <c r="M136" s="33" t="str">
        <f t="shared" si="19"/>
        <v/>
      </c>
      <c r="N136" s="33" t="str">
        <f>IF($F136="J-Mups",VLOOKUP($B136,アルファベット!B:C,2,0),"")</f>
        <v/>
      </c>
      <c r="O136" s="33" t="str">
        <f t="shared" si="17"/>
        <v/>
      </c>
      <c r="P136" s="33" t="str">
        <f>IF($F136="J-Mups",VLOOKUP($A136,その他入庫用!A:H,6,0),"")</f>
        <v/>
      </c>
      <c r="Q136" s="33" t="str">
        <f t="shared" si="18"/>
        <v/>
      </c>
      <c r="R136" s="21" t="str">
        <f>IF($F136="J-Mups",VLOOKUP($A136,その他入庫用!A:I,9,0),"")</f>
        <v/>
      </c>
    </row>
    <row r="137" spans="1:18">
      <c r="A137" s="21">
        <v>136</v>
      </c>
      <c r="B137" s="34" t="str">
        <f>IF(D137&lt;&gt;"",VLOOKUP($A137,その他入庫用!$A:$M,2),"")</f>
        <v/>
      </c>
      <c r="C137" s="21"/>
      <c r="D137" s="35" t="str">
        <f>VLOOKUP($A137,その他入庫用!$A:$M,4)&amp;""</f>
        <v/>
      </c>
      <c r="E137" s="22" t="str">
        <f>IF(D137&lt;&gt;"",VLOOKUP($A137,その他入庫用!$A:$M,5),"")</f>
        <v/>
      </c>
      <c r="F137" s="33" t="str">
        <f>VLOOKUP($A137,その他入庫用!$A:$M,10)&amp;""</f>
        <v/>
      </c>
      <c r="G137" s="33" t="str">
        <f>VLOOKUP($A137,その他入庫用!$A:$M,11)&amp;""</f>
        <v/>
      </c>
      <c r="H137" s="33" t="str">
        <f>VLOOKUP($A137,その他入庫用!$A:$M,12)&amp;""</f>
        <v/>
      </c>
      <c r="J137" s="44" t="str">
        <f t="shared" si="14"/>
        <v/>
      </c>
      <c r="K137" s="33" t="str">
        <f t="shared" si="15"/>
        <v/>
      </c>
      <c r="L137" s="33" t="str">
        <f t="shared" si="16"/>
        <v/>
      </c>
      <c r="M137" s="33" t="str">
        <f t="shared" si="19"/>
        <v/>
      </c>
      <c r="N137" s="33" t="str">
        <f>IF($F137="J-Mups",VLOOKUP($B137,アルファベット!B:C,2,0),"")</f>
        <v/>
      </c>
      <c r="O137" s="33" t="str">
        <f t="shared" si="17"/>
        <v/>
      </c>
      <c r="P137" s="33" t="str">
        <f>IF($F137="J-Mups",VLOOKUP($A137,その他入庫用!A:H,6,0),"")</f>
        <v/>
      </c>
      <c r="Q137" s="33" t="str">
        <f t="shared" si="18"/>
        <v/>
      </c>
      <c r="R137" s="21" t="str">
        <f>IF($F137="J-Mups",VLOOKUP($A137,その他入庫用!A:I,9,0),"")</f>
        <v/>
      </c>
    </row>
    <row r="138" spans="1:18">
      <c r="A138" s="21">
        <v>137</v>
      </c>
      <c r="B138" s="34" t="str">
        <f>IF(D138&lt;&gt;"",VLOOKUP($A138,その他入庫用!$A:$M,2),"")</f>
        <v/>
      </c>
      <c r="C138" s="21"/>
      <c r="D138" s="35" t="str">
        <f>VLOOKUP($A138,その他入庫用!$A:$M,4)&amp;""</f>
        <v/>
      </c>
      <c r="E138" s="22" t="str">
        <f>IF(D138&lt;&gt;"",VLOOKUP($A138,その他入庫用!$A:$M,5),"")</f>
        <v/>
      </c>
      <c r="F138" s="33" t="str">
        <f>VLOOKUP($A138,その他入庫用!$A:$M,10)&amp;""</f>
        <v/>
      </c>
      <c r="G138" s="33" t="str">
        <f>VLOOKUP($A138,その他入庫用!$A:$M,11)&amp;""</f>
        <v/>
      </c>
      <c r="H138" s="33" t="str">
        <f>VLOOKUP($A138,その他入庫用!$A:$M,12)&amp;""</f>
        <v/>
      </c>
      <c r="J138" s="44" t="str">
        <f t="shared" si="14"/>
        <v/>
      </c>
      <c r="K138" s="33" t="str">
        <f t="shared" si="15"/>
        <v/>
      </c>
      <c r="L138" s="33" t="str">
        <f t="shared" si="16"/>
        <v/>
      </c>
      <c r="M138" s="33" t="str">
        <f t="shared" si="19"/>
        <v/>
      </c>
      <c r="N138" s="33" t="str">
        <f>IF($F138="J-Mups",VLOOKUP($B138,アルファベット!B:C,2,0),"")</f>
        <v/>
      </c>
      <c r="O138" s="33" t="str">
        <f t="shared" si="17"/>
        <v/>
      </c>
      <c r="P138" s="33" t="str">
        <f>IF($F138="J-Mups",VLOOKUP($A138,その他入庫用!A:H,6,0),"")</f>
        <v/>
      </c>
      <c r="Q138" s="33" t="str">
        <f t="shared" si="18"/>
        <v/>
      </c>
      <c r="R138" s="21" t="str">
        <f>IF($F138="J-Mups",VLOOKUP($A138,その他入庫用!A:I,9,0),"")</f>
        <v/>
      </c>
    </row>
    <row r="139" spans="1:18">
      <c r="A139" s="21">
        <v>138</v>
      </c>
      <c r="B139" s="34" t="str">
        <f>IF(D139&lt;&gt;"",VLOOKUP($A139,その他入庫用!$A:$M,2),"")</f>
        <v/>
      </c>
      <c r="C139" s="21"/>
      <c r="D139" s="35" t="str">
        <f>VLOOKUP($A139,その他入庫用!$A:$M,4)&amp;""</f>
        <v/>
      </c>
      <c r="E139" s="22" t="str">
        <f>IF(D139&lt;&gt;"",VLOOKUP($A139,その他入庫用!$A:$M,5),"")</f>
        <v/>
      </c>
      <c r="F139" s="33" t="str">
        <f>VLOOKUP($A139,その他入庫用!$A:$M,10)&amp;""</f>
        <v/>
      </c>
      <c r="G139" s="33" t="str">
        <f>VLOOKUP($A139,その他入庫用!$A:$M,11)&amp;""</f>
        <v/>
      </c>
      <c r="H139" s="33" t="str">
        <f>VLOOKUP($A139,その他入庫用!$A:$M,12)&amp;""</f>
        <v/>
      </c>
      <c r="J139" s="44" t="str">
        <f t="shared" si="14"/>
        <v/>
      </c>
      <c r="K139" s="33" t="str">
        <f t="shared" si="15"/>
        <v/>
      </c>
      <c r="L139" s="33" t="str">
        <f t="shared" si="16"/>
        <v/>
      </c>
      <c r="M139" s="33" t="str">
        <f t="shared" si="19"/>
        <v/>
      </c>
      <c r="N139" s="33" t="str">
        <f>IF($F139="J-Mups",VLOOKUP($B139,アルファベット!B:C,2,0),"")</f>
        <v/>
      </c>
      <c r="O139" s="33" t="str">
        <f t="shared" si="17"/>
        <v/>
      </c>
      <c r="P139" s="33" t="str">
        <f>IF($F139="J-Mups",VLOOKUP($A139,その他入庫用!A:H,6,0),"")</f>
        <v/>
      </c>
      <c r="Q139" s="33" t="str">
        <f t="shared" si="18"/>
        <v/>
      </c>
      <c r="R139" s="21" t="str">
        <f>IF($F139="J-Mups",VLOOKUP($A139,その他入庫用!A:I,9,0),"")</f>
        <v/>
      </c>
    </row>
    <row r="140" spans="1:18">
      <c r="A140" s="21">
        <v>139</v>
      </c>
      <c r="B140" s="34" t="str">
        <f>IF(D140&lt;&gt;"",VLOOKUP($A140,その他入庫用!$A:$M,2),"")</f>
        <v/>
      </c>
      <c r="C140" s="21"/>
      <c r="D140" s="35" t="str">
        <f>VLOOKUP($A140,その他入庫用!$A:$M,4)&amp;""</f>
        <v/>
      </c>
      <c r="E140" s="22" t="str">
        <f>IF(D140&lt;&gt;"",VLOOKUP($A140,その他入庫用!$A:$M,5),"")</f>
        <v/>
      </c>
      <c r="F140" s="33" t="str">
        <f>VLOOKUP($A140,その他入庫用!$A:$M,10)&amp;""</f>
        <v/>
      </c>
      <c r="G140" s="33" t="str">
        <f>VLOOKUP($A140,その他入庫用!$A:$M,11)&amp;""</f>
        <v/>
      </c>
      <c r="H140" s="33" t="str">
        <f>VLOOKUP($A140,その他入庫用!$A:$M,12)&amp;""</f>
        <v/>
      </c>
      <c r="J140" s="44" t="str">
        <f t="shared" si="14"/>
        <v/>
      </c>
      <c r="K140" s="33" t="str">
        <f t="shared" si="15"/>
        <v/>
      </c>
      <c r="L140" s="33" t="str">
        <f t="shared" si="16"/>
        <v/>
      </c>
      <c r="M140" s="33" t="str">
        <f t="shared" si="19"/>
        <v/>
      </c>
      <c r="N140" s="33" t="str">
        <f>IF($F140="J-Mups",VLOOKUP($B140,アルファベット!B:C,2,0),"")</f>
        <v/>
      </c>
      <c r="O140" s="33" t="str">
        <f t="shared" si="17"/>
        <v/>
      </c>
      <c r="P140" s="33" t="str">
        <f>IF($F140="J-Mups",VLOOKUP($A140,その他入庫用!A:H,6,0),"")</f>
        <v/>
      </c>
      <c r="Q140" s="33" t="str">
        <f t="shared" si="18"/>
        <v/>
      </c>
      <c r="R140" s="21" t="str">
        <f>IF($F140="J-Mups",VLOOKUP($A140,その他入庫用!A:I,9,0),"")</f>
        <v/>
      </c>
    </row>
    <row r="141" spans="1:18">
      <c r="A141" s="21">
        <v>140</v>
      </c>
      <c r="B141" s="34" t="str">
        <f>IF(D141&lt;&gt;"",VLOOKUP($A141,その他入庫用!$A:$M,2),"")</f>
        <v/>
      </c>
      <c r="C141" s="21"/>
      <c r="D141" s="35" t="str">
        <f>VLOOKUP($A141,その他入庫用!$A:$M,4)&amp;""</f>
        <v/>
      </c>
      <c r="E141" s="22" t="str">
        <f>IF(D141&lt;&gt;"",VLOOKUP($A141,その他入庫用!$A:$M,5),"")</f>
        <v/>
      </c>
      <c r="F141" s="33" t="str">
        <f>VLOOKUP($A141,その他入庫用!$A:$M,10)&amp;""</f>
        <v/>
      </c>
      <c r="G141" s="33" t="str">
        <f>VLOOKUP($A141,その他入庫用!$A:$M,11)&amp;""</f>
        <v/>
      </c>
      <c r="H141" s="33" t="str">
        <f>VLOOKUP($A141,その他入庫用!$A:$M,12)&amp;""</f>
        <v/>
      </c>
      <c r="J141" s="44" t="str">
        <f t="shared" si="14"/>
        <v/>
      </c>
      <c r="K141" s="33" t="str">
        <f t="shared" si="15"/>
        <v/>
      </c>
      <c r="L141" s="33" t="str">
        <f t="shared" si="16"/>
        <v/>
      </c>
      <c r="M141" s="33" t="str">
        <f t="shared" si="19"/>
        <v/>
      </c>
      <c r="N141" s="33" t="str">
        <f>IF($F141="J-Mups",VLOOKUP($B141,アルファベット!B:C,2,0),"")</f>
        <v/>
      </c>
      <c r="O141" s="33" t="str">
        <f t="shared" si="17"/>
        <v/>
      </c>
      <c r="P141" s="33" t="str">
        <f>IF($F141="J-Mups",VLOOKUP($A141,その他入庫用!A:H,6,0),"")</f>
        <v/>
      </c>
      <c r="Q141" s="33" t="str">
        <f t="shared" si="18"/>
        <v/>
      </c>
      <c r="R141" s="21" t="str">
        <f>IF($F141="J-Mups",VLOOKUP($A141,その他入庫用!A:I,9,0),"")</f>
        <v/>
      </c>
    </row>
    <row r="142" spans="1:18">
      <c r="A142" s="21">
        <v>141</v>
      </c>
      <c r="B142" s="34" t="str">
        <f>IF(D142&lt;&gt;"",VLOOKUP($A142,その他入庫用!$A:$M,2),"")</f>
        <v/>
      </c>
      <c r="C142" s="21"/>
      <c r="D142" s="35" t="str">
        <f>VLOOKUP($A142,その他入庫用!$A:$M,4)&amp;""</f>
        <v/>
      </c>
      <c r="E142" s="22" t="str">
        <f>IF(D142&lt;&gt;"",VLOOKUP($A142,その他入庫用!$A:$M,5),"")</f>
        <v/>
      </c>
      <c r="F142" s="33" t="str">
        <f>VLOOKUP($A142,その他入庫用!$A:$M,10)&amp;""</f>
        <v/>
      </c>
      <c r="G142" s="33" t="str">
        <f>VLOOKUP($A142,その他入庫用!$A:$M,11)&amp;""</f>
        <v/>
      </c>
      <c r="H142" s="33" t="str">
        <f>VLOOKUP($A142,その他入庫用!$A:$M,12)&amp;""</f>
        <v/>
      </c>
      <c r="J142" s="44" t="str">
        <f t="shared" si="14"/>
        <v/>
      </c>
      <c r="K142" s="33" t="str">
        <f t="shared" si="15"/>
        <v/>
      </c>
      <c r="L142" s="33" t="str">
        <f t="shared" si="16"/>
        <v/>
      </c>
      <c r="M142" s="33" t="str">
        <f t="shared" si="19"/>
        <v/>
      </c>
      <c r="N142" s="33" t="str">
        <f>IF($F142="J-Mups",VLOOKUP($B142,アルファベット!B:C,2,0),"")</f>
        <v/>
      </c>
      <c r="O142" s="33" t="str">
        <f t="shared" si="17"/>
        <v/>
      </c>
      <c r="P142" s="33" t="str">
        <f>IF($F142="J-Mups",VLOOKUP($A142,その他入庫用!A:H,6,0),"")</f>
        <v/>
      </c>
      <c r="Q142" s="33" t="str">
        <f t="shared" si="18"/>
        <v/>
      </c>
      <c r="R142" s="21" t="str">
        <f>IF($F142="J-Mups",VLOOKUP($A142,その他入庫用!A:I,9,0),"")</f>
        <v/>
      </c>
    </row>
    <row r="143" spans="1:18">
      <c r="A143" s="21">
        <v>142</v>
      </c>
      <c r="B143" s="34" t="str">
        <f>IF(D143&lt;&gt;"",VLOOKUP($A143,その他入庫用!$A:$M,2),"")</f>
        <v/>
      </c>
      <c r="C143" s="21"/>
      <c r="D143" s="35" t="str">
        <f>VLOOKUP($A143,その他入庫用!$A:$M,4)&amp;""</f>
        <v/>
      </c>
      <c r="E143" s="22" t="str">
        <f>IF(D143&lt;&gt;"",VLOOKUP($A143,その他入庫用!$A:$M,5),"")</f>
        <v/>
      </c>
      <c r="F143" s="33" t="str">
        <f>VLOOKUP($A143,その他入庫用!$A:$M,10)&amp;""</f>
        <v/>
      </c>
      <c r="G143" s="33" t="str">
        <f>VLOOKUP($A143,その他入庫用!$A:$M,11)&amp;""</f>
        <v/>
      </c>
      <c r="H143" s="33" t="str">
        <f>VLOOKUP($A143,その他入庫用!$A:$M,12)&amp;""</f>
        <v/>
      </c>
      <c r="J143" s="44" t="str">
        <f t="shared" si="14"/>
        <v/>
      </c>
      <c r="K143" s="33" t="str">
        <f t="shared" si="15"/>
        <v/>
      </c>
      <c r="L143" s="33" t="str">
        <f t="shared" si="16"/>
        <v/>
      </c>
      <c r="M143" s="33" t="str">
        <f t="shared" si="19"/>
        <v/>
      </c>
      <c r="N143" s="33" t="str">
        <f>IF($F143="J-Mups",VLOOKUP($B143,アルファベット!B:C,2,0),"")</f>
        <v/>
      </c>
      <c r="O143" s="33" t="str">
        <f t="shared" si="17"/>
        <v/>
      </c>
      <c r="P143" s="33" t="str">
        <f>IF($F143="J-Mups",VLOOKUP($A143,その他入庫用!A:H,6,0),"")</f>
        <v/>
      </c>
      <c r="Q143" s="33" t="str">
        <f t="shared" si="18"/>
        <v/>
      </c>
      <c r="R143" s="21" t="str">
        <f>IF($F143="J-Mups",VLOOKUP($A143,その他入庫用!A:I,9,0),"")</f>
        <v/>
      </c>
    </row>
    <row r="144" spans="1:18">
      <c r="A144" s="21">
        <v>143</v>
      </c>
      <c r="B144" s="34" t="str">
        <f>IF(D144&lt;&gt;"",VLOOKUP($A144,その他入庫用!$A:$M,2),"")</f>
        <v/>
      </c>
      <c r="C144" s="21"/>
      <c r="D144" s="35" t="str">
        <f>VLOOKUP($A144,その他入庫用!$A:$M,4)&amp;""</f>
        <v/>
      </c>
      <c r="E144" s="22" t="str">
        <f>IF(D144&lt;&gt;"",VLOOKUP($A144,その他入庫用!$A:$M,5),"")</f>
        <v/>
      </c>
      <c r="F144" s="33" t="str">
        <f>VLOOKUP($A144,その他入庫用!$A:$M,10)&amp;""</f>
        <v/>
      </c>
      <c r="G144" s="33" t="str">
        <f>VLOOKUP($A144,その他入庫用!$A:$M,11)&amp;""</f>
        <v/>
      </c>
      <c r="H144" s="33" t="str">
        <f>VLOOKUP($A144,その他入庫用!$A:$M,12)&amp;""</f>
        <v/>
      </c>
      <c r="J144" s="44" t="str">
        <f t="shared" si="14"/>
        <v/>
      </c>
      <c r="K144" s="33" t="str">
        <f t="shared" si="15"/>
        <v/>
      </c>
      <c r="L144" s="33" t="str">
        <f t="shared" si="16"/>
        <v/>
      </c>
      <c r="M144" s="33" t="str">
        <f t="shared" si="19"/>
        <v/>
      </c>
      <c r="N144" s="33" t="str">
        <f>IF($F144="J-Mups",VLOOKUP($B144,アルファベット!B:C,2,0),"")</f>
        <v/>
      </c>
      <c r="O144" s="33" t="str">
        <f t="shared" si="17"/>
        <v/>
      </c>
      <c r="P144" s="33" t="str">
        <f>IF($F144="J-Mups",VLOOKUP($A144,その他入庫用!A:H,6,0),"")</f>
        <v/>
      </c>
      <c r="Q144" s="33" t="str">
        <f t="shared" si="18"/>
        <v/>
      </c>
      <c r="R144" s="21" t="str">
        <f>IF($F144="J-Mups",VLOOKUP($A144,その他入庫用!A:I,9,0),"")</f>
        <v/>
      </c>
    </row>
    <row r="145" spans="1:18">
      <c r="A145" s="21">
        <v>144</v>
      </c>
      <c r="B145" s="34" t="str">
        <f>IF(D145&lt;&gt;"",VLOOKUP($A145,その他入庫用!$A:$M,2),"")</f>
        <v/>
      </c>
      <c r="C145" s="21"/>
      <c r="D145" s="35" t="str">
        <f>VLOOKUP($A145,その他入庫用!$A:$M,4)&amp;""</f>
        <v/>
      </c>
      <c r="E145" s="22" t="str">
        <f>IF(D145&lt;&gt;"",VLOOKUP($A145,その他入庫用!$A:$M,5),"")</f>
        <v/>
      </c>
      <c r="F145" s="33" t="str">
        <f>VLOOKUP($A145,その他入庫用!$A:$M,10)&amp;""</f>
        <v/>
      </c>
      <c r="G145" s="33" t="str">
        <f>VLOOKUP($A145,その他入庫用!$A:$M,11)&amp;""</f>
        <v/>
      </c>
      <c r="H145" s="33" t="str">
        <f>VLOOKUP($A145,その他入庫用!$A:$M,12)&amp;""</f>
        <v/>
      </c>
      <c r="J145" s="44" t="str">
        <f t="shared" si="14"/>
        <v/>
      </c>
      <c r="K145" s="33" t="str">
        <f t="shared" si="15"/>
        <v/>
      </c>
      <c r="L145" s="33" t="str">
        <f t="shared" si="16"/>
        <v/>
      </c>
      <c r="M145" s="33" t="str">
        <f t="shared" si="19"/>
        <v/>
      </c>
      <c r="N145" s="33" t="str">
        <f>IF($F145="J-Mups",VLOOKUP($B145,アルファベット!B:C,2,0),"")</f>
        <v/>
      </c>
      <c r="O145" s="33" t="str">
        <f t="shared" si="17"/>
        <v/>
      </c>
      <c r="P145" s="33" t="str">
        <f>IF($F145="J-Mups",VLOOKUP($A145,その他入庫用!A:H,6,0),"")</f>
        <v/>
      </c>
      <c r="Q145" s="33" t="str">
        <f t="shared" si="18"/>
        <v/>
      </c>
      <c r="R145" s="21" t="str">
        <f>IF($F145="J-Mups",VLOOKUP($A145,その他入庫用!A:I,9,0),"")</f>
        <v/>
      </c>
    </row>
    <row r="146" spans="1:18">
      <c r="A146" s="21">
        <v>145</v>
      </c>
      <c r="B146" s="34" t="str">
        <f>IF(D146&lt;&gt;"",VLOOKUP($A146,その他入庫用!$A:$M,2),"")</f>
        <v/>
      </c>
      <c r="C146" s="21"/>
      <c r="D146" s="35" t="str">
        <f>VLOOKUP($A146,その他入庫用!$A:$M,4)&amp;""</f>
        <v/>
      </c>
      <c r="E146" s="22" t="str">
        <f>IF(D146&lt;&gt;"",VLOOKUP($A146,その他入庫用!$A:$M,5),"")</f>
        <v/>
      </c>
      <c r="F146" s="33" t="str">
        <f>VLOOKUP($A146,その他入庫用!$A:$M,10)&amp;""</f>
        <v/>
      </c>
      <c r="G146" s="33" t="str">
        <f>VLOOKUP($A146,その他入庫用!$A:$M,11)&amp;""</f>
        <v/>
      </c>
      <c r="H146" s="33" t="str">
        <f>VLOOKUP($A146,その他入庫用!$A:$M,12)&amp;""</f>
        <v/>
      </c>
      <c r="J146" s="44" t="str">
        <f t="shared" si="14"/>
        <v/>
      </c>
      <c r="K146" s="33" t="str">
        <f t="shared" si="15"/>
        <v/>
      </c>
      <c r="L146" s="33" t="str">
        <f t="shared" si="16"/>
        <v/>
      </c>
      <c r="M146" s="33" t="str">
        <f t="shared" si="19"/>
        <v/>
      </c>
      <c r="N146" s="33" t="str">
        <f>IF($F146="J-Mups",VLOOKUP($B146,アルファベット!B:C,2,0),"")</f>
        <v/>
      </c>
      <c r="O146" s="33" t="str">
        <f t="shared" si="17"/>
        <v/>
      </c>
      <c r="P146" s="33" t="str">
        <f>IF($F146="J-Mups",VLOOKUP($A146,その他入庫用!A:H,6,0),"")</f>
        <v/>
      </c>
      <c r="Q146" s="33" t="str">
        <f t="shared" si="18"/>
        <v/>
      </c>
      <c r="R146" s="21" t="str">
        <f>IF($F146="J-Mups",VLOOKUP($A146,その他入庫用!A:I,9,0),"")</f>
        <v/>
      </c>
    </row>
    <row r="147" spans="1:18">
      <c r="A147" s="21">
        <v>146</v>
      </c>
      <c r="B147" s="34" t="str">
        <f>IF(D147&lt;&gt;"",VLOOKUP($A147,その他入庫用!$A:$M,2),"")</f>
        <v/>
      </c>
      <c r="C147" s="21"/>
      <c r="D147" s="35" t="str">
        <f>VLOOKUP($A147,その他入庫用!$A:$M,4)&amp;""</f>
        <v/>
      </c>
      <c r="E147" s="22" t="str">
        <f>IF(D147&lt;&gt;"",VLOOKUP($A147,その他入庫用!$A:$M,5),"")</f>
        <v/>
      </c>
      <c r="F147" s="33" t="str">
        <f>VLOOKUP($A147,その他入庫用!$A:$M,10)&amp;""</f>
        <v/>
      </c>
      <c r="G147" s="33" t="str">
        <f>VLOOKUP($A147,その他入庫用!$A:$M,11)&amp;""</f>
        <v/>
      </c>
      <c r="H147" s="33" t="str">
        <f>VLOOKUP($A147,その他入庫用!$A:$M,12)&amp;""</f>
        <v/>
      </c>
      <c r="J147" s="44" t="str">
        <f t="shared" si="14"/>
        <v/>
      </c>
      <c r="K147" s="33" t="str">
        <f t="shared" si="15"/>
        <v/>
      </c>
      <c r="L147" s="33" t="str">
        <f t="shared" si="16"/>
        <v/>
      </c>
      <c r="M147" s="33" t="str">
        <f t="shared" si="19"/>
        <v/>
      </c>
      <c r="N147" s="33" t="str">
        <f>IF($F147="J-Mups",VLOOKUP($B147,アルファベット!B:C,2,0),"")</f>
        <v/>
      </c>
      <c r="O147" s="33" t="str">
        <f t="shared" si="17"/>
        <v/>
      </c>
      <c r="P147" s="33" t="str">
        <f>IF($F147="J-Mups",VLOOKUP($A147,その他入庫用!A:H,6,0),"")</f>
        <v/>
      </c>
      <c r="Q147" s="33" t="str">
        <f t="shared" si="18"/>
        <v/>
      </c>
      <c r="R147" s="21" t="str">
        <f>IF($F147="J-Mups",VLOOKUP($A147,その他入庫用!A:I,9,0),"")</f>
        <v/>
      </c>
    </row>
    <row r="148" spans="1:18">
      <c r="A148" s="21">
        <v>147</v>
      </c>
      <c r="B148" s="34" t="str">
        <f>IF(D148&lt;&gt;"",VLOOKUP($A148,その他入庫用!$A:$M,2),"")</f>
        <v/>
      </c>
      <c r="C148" s="21"/>
      <c r="D148" s="35" t="str">
        <f>VLOOKUP($A148,その他入庫用!$A:$M,4)&amp;""</f>
        <v/>
      </c>
      <c r="E148" s="22" t="str">
        <f>IF(D148&lt;&gt;"",VLOOKUP($A148,その他入庫用!$A:$M,5),"")</f>
        <v/>
      </c>
      <c r="F148" s="33" t="str">
        <f>VLOOKUP($A148,その他入庫用!$A:$M,10)&amp;""</f>
        <v/>
      </c>
      <c r="G148" s="33" t="str">
        <f>VLOOKUP($A148,その他入庫用!$A:$M,11)&amp;""</f>
        <v/>
      </c>
      <c r="H148" s="33" t="str">
        <f>VLOOKUP($A148,その他入庫用!$A:$M,12)&amp;""</f>
        <v/>
      </c>
      <c r="J148" s="44" t="str">
        <f t="shared" si="14"/>
        <v/>
      </c>
      <c r="K148" s="33" t="str">
        <f t="shared" si="15"/>
        <v/>
      </c>
      <c r="L148" s="33" t="str">
        <f t="shared" si="16"/>
        <v/>
      </c>
      <c r="M148" s="33" t="str">
        <f t="shared" si="19"/>
        <v/>
      </c>
      <c r="N148" s="33" t="str">
        <f>IF($F148="J-Mups",VLOOKUP($B148,アルファベット!B:C,2,0),"")</f>
        <v/>
      </c>
      <c r="O148" s="33" t="str">
        <f t="shared" si="17"/>
        <v/>
      </c>
      <c r="P148" s="33" t="str">
        <f>IF($F148="J-Mups",VLOOKUP($A148,その他入庫用!A:H,6,0),"")</f>
        <v/>
      </c>
      <c r="Q148" s="33" t="str">
        <f t="shared" si="18"/>
        <v/>
      </c>
      <c r="R148" s="21" t="str">
        <f>IF($F148="J-Mups",VLOOKUP($A148,その他入庫用!A:I,9,0),"")</f>
        <v/>
      </c>
    </row>
    <row r="149" spans="1:18">
      <c r="A149" s="21">
        <v>148</v>
      </c>
      <c r="B149" s="34" t="str">
        <f>IF(D149&lt;&gt;"",VLOOKUP($A149,その他入庫用!$A:$M,2),"")</f>
        <v/>
      </c>
      <c r="C149" s="21"/>
      <c r="D149" s="35" t="str">
        <f>VLOOKUP($A149,その他入庫用!$A:$M,4)&amp;""</f>
        <v/>
      </c>
      <c r="E149" s="22" t="str">
        <f>IF(D149&lt;&gt;"",VLOOKUP($A149,その他入庫用!$A:$M,5),"")</f>
        <v/>
      </c>
      <c r="F149" s="33" t="str">
        <f>VLOOKUP($A149,その他入庫用!$A:$M,10)&amp;""</f>
        <v/>
      </c>
      <c r="G149" s="33" t="str">
        <f>VLOOKUP($A149,その他入庫用!$A:$M,11)&amp;""</f>
        <v/>
      </c>
      <c r="H149" s="33" t="str">
        <f>VLOOKUP($A149,その他入庫用!$A:$M,12)&amp;""</f>
        <v/>
      </c>
      <c r="J149" s="44" t="str">
        <f t="shared" si="14"/>
        <v/>
      </c>
      <c r="K149" s="33" t="str">
        <f t="shared" si="15"/>
        <v/>
      </c>
      <c r="L149" s="33" t="str">
        <f t="shared" si="16"/>
        <v/>
      </c>
      <c r="M149" s="33" t="str">
        <f t="shared" si="19"/>
        <v/>
      </c>
      <c r="N149" s="33" t="str">
        <f>IF($F149="J-Mups",VLOOKUP($B149,アルファベット!B:C,2,0),"")</f>
        <v/>
      </c>
      <c r="O149" s="33" t="str">
        <f t="shared" si="17"/>
        <v/>
      </c>
      <c r="P149" s="33" t="str">
        <f>IF($F149="J-Mups",VLOOKUP($A149,その他入庫用!A:H,6,0),"")</f>
        <v/>
      </c>
      <c r="Q149" s="33" t="str">
        <f t="shared" si="18"/>
        <v/>
      </c>
      <c r="R149" s="21" t="str">
        <f>IF($F149="J-Mups",VLOOKUP($A149,その他入庫用!A:I,9,0),"")</f>
        <v/>
      </c>
    </row>
    <row r="150" spans="1:18">
      <c r="A150" s="21">
        <v>149</v>
      </c>
      <c r="B150" s="34" t="str">
        <f>IF(D150&lt;&gt;"",VLOOKUP($A150,その他入庫用!$A:$M,2),"")</f>
        <v/>
      </c>
      <c r="C150" s="21"/>
      <c r="D150" s="35" t="str">
        <f>VLOOKUP($A150,その他入庫用!$A:$M,4)&amp;""</f>
        <v/>
      </c>
      <c r="E150" s="22" t="str">
        <f>IF(D150&lt;&gt;"",VLOOKUP($A150,その他入庫用!$A:$M,5),"")</f>
        <v/>
      </c>
      <c r="F150" s="33" t="str">
        <f>VLOOKUP($A150,その他入庫用!$A:$M,10)&amp;""</f>
        <v/>
      </c>
      <c r="G150" s="33" t="str">
        <f>VLOOKUP($A150,その他入庫用!$A:$M,11)&amp;""</f>
        <v/>
      </c>
      <c r="H150" s="33" t="str">
        <f>VLOOKUP($A150,その他入庫用!$A:$M,12)&amp;""</f>
        <v/>
      </c>
      <c r="J150" s="44" t="str">
        <f t="shared" si="14"/>
        <v/>
      </c>
      <c r="K150" s="33" t="str">
        <f t="shared" si="15"/>
        <v/>
      </c>
      <c r="L150" s="33" t="str">
        <f t="shared" si="16"/>
        <v/>
      </c>
      <c r="M150" s="33" t="str">
        <f t="shared" si="19"/>
        <v/>
      </c>
      <c r="N150" s="33" t="str">
        <f>IF($F150="J-Mups",VLOOKUP($B150,アルファベット!B:C,2,0),"")</f>
        <v/>
      </c>
      <c r="O150" s="33" t="str">
        <f t="shared" si="17"/>
        <v/>
      </c>
      <c r="P150" s="33" t="str">
        <f>IF($F150="J-Mups",VLOOKUP($A150,その他入庫用!A:H,6,0),"")</f>
        <v/>
      </c>
      <c r="Q150" s="33" t="str">
        <f t="shared" si="18"/>
        <v/>
      </c>
      <c r="R150" s="21" t="str">
        <f>IF($F150="J-Mups",VLOOKUP($A150,その他入庫用!A:I,9,0),"")</f>
        <v/>
      </c>
    </row>
    <row r="151" spans="1:18">
      <c r="A151" s="21">
        <v>150</v>
      </c>
      <c r="B151" s="34" t="str">
        <f>IF(D151&lt;&gt;"",VLOOKUP($A151,その他入庫用!$A:$M,2),"")</f>
        <v/>
      </c>
      <c r="C151" s="21"/>
      <c r="D151" s="35" t="str">
        <f>VLOOKUP($A151,その他入庫用!$A:$M,4)&amp;""</f>
        <v/>
      </c>
      <c r="E151" s="22" t="str">
        <f>IF(D151&lt;&gt;"",VLOOKUP($A151,その他入庫用!$A:$M,5),"")</f>
        <v/>
      </c>
      <c r="F151" s="33" t="str">
        <f>VLOOKUP($A151,その他入庫用!$A:$M,10)&amp;""</f>
        <v/>
      </c>
      <c r="G151" s="33" t="str">
        <f>VLOOKUP($A151,その他入庫用!$A:$M,11)&amp;""</f>
        <v/>
      </c>
      <c r="H151" s="33" t="str">
        <f>VLOOKUP($A151,その他入庫用!$A:$M,12)&amp;""</f>
        <v/>
      </c>
      <c r="J151" s="44" t="str">
        <f t="shared" si="14"/>
        <v/>
      </c>
      <c r="K151" s="33" t="str">
        <f t="shared" si="15"/>
        <v/>
      </c>
      <c r="L151" s="33" t="str">
        <f t="shared" si="16"/>
        <v/>
      </c>
      <c r="M151" s="33" t="str">
        <f t="shared" si="19"/>
        <v/>
      </c>
      <c r="N151" s="33" t="str">
        <f>IF($F151="J-Mups",VLOOKUP($B151,アルファベット!B:C,2,0),"")</f>
        <v/>
      </c>
      <c r="O151" s="33" t="str">
        <f t="shared" si="17"/>
        <v/>
      </c>
      <c r="P151" s="33" t="str">
        <f>IF($F151="J-Mups",VLOOKUP($A151,その他入庫用!A:H,6,0),"")</f>
        <v/>
      </c>
      <c r="Q151" s="33" t="str">
        <f t="shared" si="18"/>
        <v/>
      </c>
      <c r="R151" s="21" t="str">
        <f>IF($F151="J-Mups",VLOOKUP($A151,その他入庫用!A:I,9,0),"")</f>
        <v/>
      </c>
    </row>
    <row r="152" spans="1:18">
      <c r="A152" s="21">
        <v>151</v>
      </c>
      <c r="B152" s="34" t="str">
        <f>IF(D152&lt;&gt;"",VLOOKUP($A152,その他入庫用!$A:$M,2),"")</f>
        <v/>
      </c>
      <c r="C152" s="21"/>
      <c r="D152" s="35" t="str">
        <f>VLOOKUP($A152,その他入庫用!$A:$M,4)&amp;""</f>
        <v/>
      </c>
      <c r="E152" s="22" t="str">
        <f>IF(D152&lt;&gt;"",VLOOKUP($A152,その他入庫用!$A:$M,5),"")</f>
        <v/>
      </c>
      <c r="F152" s="33" t="str">
        <f>VLOOKUP($A152,その他入庫用!$A:$M,10)&amp;""</f>
        <v/>
      </c>
      <c r="G152" s="33" t="str">
        <f>VLOOKUP($A152,その他入庫用!$A:$M,11)&amp;""</f>
        <v/>
      </c>
      <c r="H152" s="33" t="str">
        <f>VLOOKUP($A152,その他入庫用!$A:$M,12)&amp;""</f>
        <v/>
      </c>
      <c r="J152" s="44" t="str">
        <f t="shared" si="14"/>
        <v/>
      </c>
      <c r="K152" s="33" t="str">
        <f t="shared" si="15"/>
        <v/>
      </c>
      <c r="L152" s="33" t="str">
        <f t="shared" si="16"/>
        <v/>
      </c>
      <c r="M152" s="33" t="str">
        <f t="shared" si="19"/>
        <v/>
      </c>
      <c r="N152" s="33" t="str">
        <f>IF($F152="J-Mups",VLOOKUP($B152,アルファベット!B:C,2,0),"")</f>
        <v/>
      </c>
      <c r="O152" s="33" t="str">
        <f t="shared" si="17"/>
        <v/>
      </c>
      <c r="P152" s="33" t="str">
        <f>IF($F152="J-Mups",VLOOKUP($A152,その他入庫用!A:H,6,0),"")</f>
        <v/>
      </c>
      <c r="Q152" s="33" t="str">
        <f t="shared" si="18"/>
        <v/>
      </c>
      <c r="R152" s="21" t="str">
        <f>IF($F152="J-Mups",VLOOKUP($A152,その他入庫用!A:I,9,0),"")</f>
        <v/>
      </c>
    </row>
    <row r="153" spans="1:18">
      <c r="A153" s="21">
        <v>152</v>
      </c>
      <c r="B153" s="34" t="str">
        <f>IF(D153&lt;&gt;"",VLOOKUP($A153,その他入庫用!$A:$M,2),"")</f>
        <v/>
      </c>
      <c r="C153" s="21"/>
      <c r="D153" s="35" t="str">
        <f>VLOOKUP($A153,その他入庫用!$A:$M,4)&amp;""</f>
        <v/>
      </c>
      <c r="E153" s="22" t="str">
        <f>IF(D153&lt;&gt;"",VLOOKUP($A153,その他入庫用!$A:$M,5),"")</f>
        <v/>
      </c>
      <c r="F153" s="33" t="str">
        <f>VLOOKUP($A153,その他入庫用!$A:$M,10)&amp;""</f>
        <v/>
      </c>
      <c r="G153" s="33" t="str">
        <f>VLOOKUP($A153,その他入庫用!$A:$M,11)&amp;""</f>
        <v/>
      </c>
      <c r="H153" s="33" t="str">
        <f>VLOOKUP($A153,その他入庫用!$A:$M,12)&amp;""</f>
        <v/>
      </c>
      <c r="J153" s="44" t="str">
        <f t="shared" si="14"/>
        <v/>
      </c>
      <c r="K153" s="33" t="str">
        <f t="shared" si="15"/>
        <v/>
      </c>
      <c r="L153" s="33" t="str">
        <f t="shared" si="16"/>
        <v/>
      </c>
      <c r="M153" s="33" t="str">
        <f t="shared" si="19"/>
        <v/>
      </c>
      <c r="N153" s="33" t="str">
        <f>IF($F153="J-Mups",VLOOKUP($B153,アルファベット!B:C,2,0),"")</f>
        <v/>
      </c>
      <c r="O153" s="33" t="str">
        <f t="shared" si="17"/>
        <v/>
      </c>
      <c r="P153" s="33" t="str">
        <f>IF($F153="J-Mups",VLOOKUP($A153,その他入庫用!A:H,6,0),"")</f>
        <v/>
      </c>
      <c r="Q153" s="33" t="str">
        <f t="shared" si="18"/>
        <v/>
      </c>
      <c r="R153" s="21" t="str">
        <f>IF($F153="J-Mups",VLOOKUP($A153,その他入庫用!A:I,9,0),"")</f>
        <v/>
      </c>
    </row>
    <row r="154" spans="1:18">
      <c r="A154" s="21">
        <v>153</v>
      </c>
      <c r="B154" s="34" t="str">
        <f>IF(D154&lt;&gt;"",VLOOKUP($A154,その他入庫用!$A:$M,2),"")</f>
        <v/>
      </c>
      <c r="C154" s="21"/>
      <c r="D154" s="35" t="str">
        <f>VLOOKUP($A154,その他入庫用!$A:$M,4)&amp;""</f>
        <v/>
      </c>
      <c r="E154" s="22" t="str">
        <f>IF(D154&lt;&gt;"",VLOOKUP($A154,その他入庫用!$A:$M,5),"")</f>
        <v/>
      </c>
      <c r="F154" s="33" t="str">
        <f>VLOOKUP($A154,その他入庫用!$A:$M,10)&amp;""</f>
        <v/>
      </c>
      <c r="G154" s="33" t="str">
        <f>VLOOKUP($A154,その他入庫用!$A:$M,11)&amp;""</f>
        <v/>
      </c>
      <c r="H154" s="33" t="str">
        <f>VLOOKUP($A154,その他入庫用!$A:$M,12)&amp;""</f>
        <v/>
      </c>
      <c r="J154" s="44" t="str">
        <f t="shared" si="14"/>
        <v/>
      </c>
      <c r="K154" s="33" t="str">
        <f t="shared" si="15"/>
        <v/>
      </c>
      <c r="L154" s="33" t="str">
        <f t="shared" si="16"/>
        <v/>
      </c>
      <c r="M154" s="33" t="str">
        <f t="shared" si="19"/>
        <v/>
      </c>
      <c r="N154" s="33" t="str">
        <f>IF($F154="J-Mups",VLOOKUP($B154,アルファベット!B:C,2,0),"")</f>
        <v/>
      </c>
      <c r="O154" s="33" t="str">
        <f t="shared" si="17"/>
        <v/>
      </c>
      <c r="P154" s="33" t="str">
        <f>IF($F154="J-Mups",VLOOKUP($A154,その他入庫用!A:H,6,0),"")</f>
        <v/>
      </c>
      <c r="Q154" s="33" t="str">
        <f t="shared" si="18"/>
        <v/>
      </c>
      <c r="R154" s="21" t="str">
        <f>IF($F154="J-Mups",VLOOKUP($A154,その他入庫用!A:I,9,0),"")</f>
        <v/>
      </c>
    </row>
    <row r="155" spans="1:18">
      <c r="A155" s="21">
        <v>154</v>
      </c>
      <c r="B155" s="34" t="str">
        <f>IF(D155&lt;&gt;"",VLOOKUP($A155,その他入庫用!$A:$M,2),"")</f>
        <v/>
      </c>
      <c r="C155" s="21"/>
      <c r="D155" s="35" t="str">
        <f>VLOOKUP($A155,その他入庫用!$A:$M,4)&amp;""</f>
        <v/>
      </c>
      <c r="E155" s="22" t="str">
        <f>IF(D155&lt;&gt;"",VLOOKUP($A155,その他入庫用!$A:$M,5),"")</f>
        <v/>
      </c>
      <c r="F155" s="33" t="str">
        <f>VLOOKUP($A155,その他入庫用!$A:$M,10)&amp;""</f>
        <v/>
      </c>
      <c r="G155" s="33" t="str">
        <f>VLOOKUP($A155,その他入庫用!$A:$M,11)&amp;""</f>
        <v/>
      </c>
      <c r="H155" s="33" t="str">
        <f>VLOOKUP($A155,その他入庫用!$A:$M,12)&amp;""</f>
        <v/>
      </c>
      <c r="J155" s="44" t="str">
        <f t="shared" si="14"/>
        <v/>
      </c>
      <c r="K155" s="33" t="str">
        <f t="shared" si="15"/>
        <v/>
      </c>
      <c r="L155" s="33" t="str">
        <f t="shared" si="16"/>
        <v/>
      </c>
      <c r="M155" s="33" t="str">
        <f t="shared" si="19"/>
        <v/>
      </c>
      <c r="N155" s="33" t="str">
        <f>IF($F155="J-Mups",VLOOKUP($B155,アルファベット!B:C,2,0),"")</f>
        <v/>
      </c>
      <c r="O155" s="33" t="str">
        <f t="shared" si="17"/>
        <v/>
      </c>
      <c r="P155" s="33" t="str">
        <f>IF($F155="J-Mups",VLOOKUP($A155,その他入庫用!A:H,6,0),"")</f>
        <v/>
      </c>
      <c r="Q155" s="33" t="str">
        <f t="shared" si="18"/>
        <v/>
      </c>
      <c r="R155" s="21" t="str">
        <f>IF($F155="J-Mups",VLOOKUP($A155,その他入庫用!A:I,9,0),"")</f>
        <v/>
      </c>
    </row>
    <row r="156" spans="1:18">
      <c r="A156" s="21">
        <v>155</v>
      </c>
      <c r="B156" s="34" t="str">
        <f>IF(D156&lt;&gt;"",VLOOKUP($A156,その他入庫用!$A:$M,2),"")</f>
        <v/>
      </c>
      <c r="C156" s="21"/>
      <c r="D156" s="35" t="str">
        <f>VLOOKUP($A156,その他入庫用!$A:$M,4)&amp;""</f>
        <v/>
      </c>
      <c r="E156" s="22" t="str">
        <f>IF(D156&lt;&gt;"",VLOOKUP($A156,その他入庫用!$A:$M,5),"")</f>
        <v/>
      </c>
      <c r="F156" s="33" t="str">
        <f>VLOOKUP($A156,その他入庫用!$A:$M,10)&amp;""</f>
        <v/>
      </c>
      <c r="G156" s="33" t="str">
        <f>VLOOKUP($A156,その他入庫用!$A:$M,11)&amp;""</f>
        <v/>
      </c>
      <c r="H156" s="33" t="str">
        <f>VLOOKUP($A156,その他入庫用!$A:$M,12)&amp;""</f>
        <v/>
      </c>
      <c r="J156" s="44" t="str">
        <f t="shared" si="14"/>
        <v/>
      </c>
      <c r="K156" s="33" t="str">
        <f t="shared" si="15"/>
        <v/>
      </c>
      <c r="L156" s="33" t="str">
        <f t="shared" si="16"/>
        <v/>
      </c>
      <c r="M156" s="33" t="str">
        <f t="shared" si="19"/>
        <v/>
      </c>
      <c r="N156" s="33" t="str">
        <f>IF($F156="J-Mups",VLOOKUP($B156,アルファベット!B:C,2,0),"")</f>
        <v/>
      </c>
      <c r="O156" s="33" t="str">
        <f t="shared" si="17"/>
        <v/>
      </c>
      <c r="P156" s="33" t="str">
        <f>IF($F156="J-Mups",VLOOKUP($A156,その他入庫用!A:H,6,0),"")</f>
        <v/>
      </c>
      <c r="Q156" s="33" t="str">
        <f t="shared" si="18"/>
        <v/>
      </c>
      <c r="R156" s="21" t="str">
        <f>IF($F156="J-Mups",VLOOKUP($A156,その他入庫用!A:I,9,0),"")</f>
        <v/>
      </c>
    </row>
    <row r="157" spans="1:18">
      <c r="A157" s="21">
        <v>156</v>
      </c>
      <c r="B157" s="34" t="str">
        <f>IF(D157&lt;&gt;"",VLOOKUP($A157,その他入庫用!$A:$M,2),"")</f>
        <v/>
      </c>
      <c r="C157" s="21"/>
      <c r="D157" s="35" t="str">
        <f>VLOOKUP($A157,その他入庫用!$A:$M,4)&amp;""</f>
        <v/>
      </c>
      <c r="E157" s="22" t="str">
        <f>IF(D157&lt;&gt;"",VLOOKUP($A157,その他入庫用!$A:$M,5),"")</f>
        <v/>
      </c>
      <c r="F157" s="33" t="str">
        <f>VLOOKUP($A157,その他入庫用!$A:$M,10)&amp;""</f>
        <v/>
      </c>
      <c r="G157" s="33" t="str">
        <f>VLOOKUP($A157,その他入庫用!$A:$M,11)&amp;""</f>
        <v/>
      </c>
      <c r="H157" s="33" t="str">
        <f>VLOOKUP($A157,その他入庫用!$A:$M,12)&amp;""</f>
        <v/>
      </c>
      <c r="J157" s="44" t="str">
        <f t="shared" si="14"/>
        <v/>
      </c>
      <c r="K157" s="33" t="str">
        <f t="shared" si="15"/>
        <v/>
      </c>
      <c r="L157" s="33" t="str">
        <f t="shared" si="16"/>
        <v/>
      </c>
      <c r="M157" s="33" t="str">
        <f t="shared" si="19"/>
        <v/>
      </c>
      <c r="N157" s="33" t="str">
        <f>IF($F157="J-Mups",VLOOKUP($B157,アルファベット!B:C,2,0),"")</f>
        <v/>
      </c>
      <c r="O157" s="33" t="str">
        <f t="shared" si="17"/>
        <v/>
      </c>
      <c r="P157" s="33" t="str">
        <f>IF($F157="J-Mups",VLOOKUP($A157,その他入庫用!A:H,6,0),"")</f>
        <v/>
      </c>
      <c r="Q157" s="33" t="str">
        <f t="shared" si="18"/>
        <v/>
      </c>
      <c r="R157" s="21" t="str">
        <f>IF($F157="J-Mups",VLOOKUP($A157,その他入庫用!A:I,9,0),"")</f>
        <v/>
      </c>
    </row>
    <row r="158" spans="1:18">
      <c r="A158" s="21">
        <v>157</v>
      </c>
      <c r="B158" s="34" t="str">
        <f>IF(D158&lt;&gt;"",VLOOKUP($A158,その他入庫用!$A:$M,2),"")</f>
        <v/>
      </c>
      <c r="C158" s="21"/>
      <c r="D158" s="35" t="str">
        <f>VLOOKUP($A158,その他入庫用!$A:$M,4)&amp;""</f>
        <v/>
      </c>
      <c r="E158" s="22" t="str">
        <f>IF(D158&lt;&gt;"",VLOOKUP($A158,その他入庫用!$A:$M,5),"")</f>
        <v/>
      </c>
      <c r="F158" s="33" t="str">
        <f>VLOOKUP($A158,その他入庫用!$A:$M,10)&amp;""</f>
        <v/>
      </c>
      <c r="G158" s="33" t="str">
        <f>VLOOKUP($A158,その他入庫用!$A:$M,11)&amp;""</f>
        <v/>
      </c>
      <c r="H158" s="33" t="str">
        <f>VLOOKUP($A158,その他入庫用!$A:$M,12)&amp;""</f>
        <v/>
      </c>
      <c r="J158" s="44" t="str">
        <f t="shared" si="14"/>
        <v/>
      </c>
      <c r="K158" s="33" t="str">
        <f t="shared" si="15"/>
        <v/>
      </c>
      <c r="L158" s="33" t="str">
        <f t="shared" si="16"/>
        <v/>
      </c>
      <c r="M158" s="33" t="str">
        <f t="shared" si="19"/>
        <v/>
      </c>
      <c r="N158" s="33" t="str">
        <f>IF($F158="J-Mups",VLOOKUP($B158,アルファベット!B:C,2,0),"")</f>
        <v/>
      </c>
      <c r="O158" s="33" t="str">
        <f t="shared" si="17"/>
        <v/>
      </c>
      <c r="P158" s="33" t="str">
        <f>IF($F158="J-Mups",VLOOKUP($A158,その他入庫用!A:H,6,0),"")</f>
        <v/>
      </c>
      <c r="Q158" s="33" t="str">
        <f t="shared" si="18"/>
        <v/>
      </c>
      <c r="R158" s="21" t="str">
        <f>IF($F158="J-Mups",VLOOKUP($A158,その他入庫用!A:I,9,0),"")</f>
        <v/>
      </c>
    </row>
    <row r="159" spans="1:18">
      <c r="A159" s="21">
        <v>158</v>
      </c>
      <c r="B159" s="34" t="str">
        <f>IF(D159&lt;&gt;"",VLOOKUP($A159,その他入庫用!$A:$M,2),"")</f>
        <v/>
      </c>
      <c r="C159" s="21"/>
      <c r="D159" s="35" t="str">
        <f>VLOOKUP($A159,その他入庫用!$A:$M,4)&amp;""</f>
        <v/>
      </c>
      <c r="E159" s="22" t="str">
        <f>IF(D159&lt;&gt;"",VLOOKUP($A159,その他入庫用!$A:$M,5),"")</f>
        <v/>
      </c>
      <c r="F159" s="33" t="str">
        <f>VLOOKUP($A159,その他入庫用!$A:$M,10)&amp;""</f>
        <v/>
      </c>
      <c r="G159" s="33" t="str">
        <f>VLOOKUP($A159,その他入庫用!$A:$M,11)&amp;""</f>
        <v/>
      </c>
      <c r="H159" s="33" t="str">
        <f>VLOOKUP($A159,その他入庫用!$A:$M,12)&amp;""</f>
        <v/>
      </c>
      <c r="J159" s="44" t="str">
        <f t="shared" si="14"/>
        <v/>
      </c>
      <c r="K159" s="33" t="str">
        <f t="shared" si="15"/>
        <v/>
      </c>
      <c r="L159" s="33" t="str">
        <f t="shared" si="16"/>
        <v/>
      </c>
      <c r="M159" s="33" t="str">
        <f t="shared" si="19"/>
        <v/>
      </c>
      <c r="N159" s="33" t="str">
        <f>IF($F159="J-Mups",VLOOKUP($B159,アルファベット!B:C,2,0),"")</f>
        <v/>
      </c>
      <c r="O159" s="33" t="str">
        <f t="shared" si="17"/>
        <v/>
      </c>
      <c r="P159" s="33" t="str">
        <f>IF($F159="J-Mups",VLOOKUP($A159,その他入庫用!A:H,6,0),"")</f>
        <v/>
      </c>
      <c r="Q159" s="33" t="str">
        <f t="shared" si="18"/>
        <v/>
      </c>
      <c r="R159" s="21" t="str">
        <f>IF($F159="J-Mups",VLOOKUP($A159,その他入庫用!A:I,9,0),"")</f>
        <v/>
      </c>
    </row>
    <row r="160" spans="1:18">
      <c r="A160" s="21">
        <v>159</v>
      </c>
      <c r="B160" s="34" t="str">
        <f>IF(D160&lt;&gt;"",VLOOKUP($A160,その他入庫用!$A:$M,2),"")</f>
        <v/>
      </c>
      <c r="C160" s="21"/>
      <c r="D160" s="35" t="str">
        <f>VLOOKUP($A160,その他入庫用!$A:$M,4)&amp;""</f>
        <v/>
      </c>
      <c r="E160" s="22" t="str">
        <f>IF(D160&lt;&gt;"",VLOOKUP($A160,その他入庫用!$A:$M,5),"")</f>
        <v/>
      </c>
      <c r="F160" s="33" t="str">
        <f>VLOOKUP($A160,その他入庫用!$A:$M,10)&amp;""</f>
        <v/>
      </c>
      <c r="G160" s="33" t="str">
        <f>VLOOKUP($A160,その他入庫用!$A:$M,11)&amp;""</f>
        <v/>
      </c>
      <c r="H160" s="33" t="str">
        <f>VLOOKUP($A160,その他入庫用!$A:$M,12)&amp;""</f>
        <v/>
      </c>
      <c r="J160" s="44" t="str">
        <f t="shared" si="14"/>
        <v/>
      </c>
      <c r="K160" s="33" t="str">
        <f t="shared" si="15"/>
        <v/>
      </c>
      <c r="L160" s="33" t="str">
        <f t="shared" si="16"/>
        <v/>
      </c>
      <c r="M160" s="33" t="str">
        <f t="shared" si="19"/>
        <v/>
      </c>
      <c r="N160" s="33" t="str">
        <f>IF($F160="J-Mups",VLOOKUP($B160,アルファベット!B:C,2,0),"")</f>
        <v/>
      </c>
      <c r="O160" s="33" t="str">
        <f t="shared" si="17"/>
        <v/>
      </c>
      <c r="P160" s="33" t="str">
        <f>IF($F160="J-Mups",VLOOKUP($A160,その他入庫用!A:H,6,0),"")</f>
        <v/>
      </c>
      <c r="Q160" s="33" t="str">
        <f t="shared" si="18"/>
        <v/>
      </c>
      <c r="R160" s="21" t="str">
        <f>IF($F160="J-Mups",VLOOKUP($A160,その他入庫用!A:I,9,0),"")</f>
        <v/>
      </c>
    </row>
    <row r="161" spans="1:18">
      <c r="A161" s="21">
        <v>160</v>
      </c>
      <c r="B161" s="34" t="str">
        <f>IF(D161&lt;&gt;"",VLOOKUP($A161,その他入庫用!$A:$M,2),"")</f>
        <v/>
      </c>
      <c r="C161" s="21"/>
      <c r="D161" s="35" t="str">
        <f>VLOOKUP($A161,その他入庫用!$A:$M,4)&amp;""</f>
        <v/>
      </c>
      <c r="E161" s="22" t="str">
        <f>IF(D161&lt;&gt;"",VLOOKUP($A161,その他入庫用!$A:$M,5),"")</f>
        <v/>
      </c>
      <c r="F161" s="33" t="str">
        <f>VLOOKUP($A161,その他入庫用!$A:$M,10)&amp;""</f>
        <v/>
      </c>
      <c r="G161" s="33" t="str">
        <f>VLOOKUP($A161,その他入庫用!$A:$M,11)&amp;""</f>
        <v/>
      </c>
      <c r="H161" s="33" t="str">
        <f>VLOOKUP($A161,その他入庫用!$A:$M,12)&amp;""</f>
        <v/>
      </c>
      <c r="J161" s="44" t="str">
        <f t="shared" si="14"/>
        <v/>
      </c>
      <c r="K161" s="33" t="str">
        <f t="shared" si="15"/>
        <v/>
      </c>
      <c r="L161" s="33" t="str">
        <f t="shared" si="16"/>
        <v/>
      </c>
      <c r="M161" s="33" t="str">
        <f t="shared" si="19"/>
        <v/>
      </c>
      <c r="N161" s="33" t="str">
        <f>IF($F161="J-Mups",VLOOKUP($B161,アルファベット!B:C,2,0),"")</f>
        <v/>
      </c>
      <c r="O161" s="33" t="str">
        <f t="shared" si="17"/>
        <v/>
      </c>
      <c r="P161" s="33" t="str">
        <f>IF($F161="J-Mups",VLOOKUP($A161,その他入庫用!A:H,6,0),"")</f>
        <v/>
      </c>
      <c r="Q161" s="33" t="str">
        <f t="shared" si="18"/>
        <v/>
      </c>
      <c r="R161" s="21" t="str">
        <f>IF($F161="J-Mups",VLOOKUP($A161,その他入庫用!A:I,9,0),"")</f>
        <v/>
      </c>
    </row>
    <row r="162" spans="1:18">
      <c r="A162" s="21">
        <v>161</v>
      </c>
      <c r="B162" s="34" t="str">
        <f>IF(D162&lt;&gt;"",VLOOKUP($A162,その他入庫用!$A:$M,2),"")</f>
        <v/>
      </c>
      <c r="C162" s="21"/>
      <c r="D162" s="35" t="str">
        <f>VLOOKUP($A162,その他入庫用!$A:$M,4)&amp;""</f>
        <v/>
      </c>
      <c r="E162" s="22" t="str">
        <f>IF(D162&lt;&gt;"",VLOOKUP($A162,その他入庫用!$A:$M,5),"")</f>
        <v/>
      </c>
      <c r="F162" s="33" t="str">
        <f>VLOOKUP($A162,その他入庫用!$A:$M,10)&amp;""</f>
        <v/>
      </c>
      <c r="G162" s="33" t="str">
        <f>VLOOKUP($A162,その他入庫用!$A:$M,11)&amp;""</f>
        <v/>
      </c>
      <c r="H162" s="33" t="str">
        <f>VLOOKUP($A162,その他入庫用!$A:$M,12)&amp;""</f>
        <v/>
      </c>
      <c r="J162" s="44" t="str">
        <f t="shared" si="14"/>
        <v/>
      </c>
      <c r="K162" s="33" t="str">
        <f t="shared" si="15"/>
        <v/>
      </c>
      <c r="L162" s="33" t="str">
        <f t="shared" si="16"/>
        <v/>
      </c>
      <c r="M162" s="33" t="str">
        <f t="shared" si="19"/>
        <v/>
      </c>
      <c r="N162" s="33" t="str">
        <f>IF($F162="J-Mups",VLOOKUP($B162,アルファベット!B:C,2,0),"")</f>
        <v/>
      </c>
      <c r="O162" s="33" t="str">
        <f t="shared" si="17"/>
        <v/>
      </c>
      <c r="P162" s="33" t="str">
        <f>IF($F162="J-Mups",VLOOKUP($A162,その他入庫用!A:H,6,0),"")</f>
        <v/>
      </c>
      <c r="Q162" s="33" t="str">
        <f t="shared" si="18"/>
        <v/>
      </c>
      <c r="R162" s="21" t="str">
        <f>IF($F162="J-Mups",VLOOKUP($A162,その他入庫用!A:I,9,0),"")</f>
        <v/>
      </c>
    </row>
    <row r="163" spans="1:18">
      <c r="A163" s="21">
        <v>162</v>
      </c>
      <c r="B163" s="34" t="str">
        <f>IF(D163&lt;&gt;"",VLOOKUP($A163,その他入庫用!$A:$M,2),"")</f>
        <v/>
      </c>
      <c r="C163" s="21"/>
      <c r="D163" s="35" t="str">
        <f>VLOOKUP($A163,その他入庫用!$A:$M,4)&amp;""</f>
        <v/>
      </c>
      <c r="E163" s="22" t="str">
        <f>IF(D163&lt;&gt;"",VLOOKUP($A163,その他入庫用!$A:$M,5),"")</f>
        <v/>
      </c>
      <c r="F163" s="33" t="str">
        <f>VLOOKUP($A163,その他入庫用!$A:$M,10)&amp;""</f>
        <v/>
      </c>
      <c r="G163" s="33" t="str">
        <f>VLOOKUP($A163,その他入庫用!$A:$M,11)&amp;""</f>
        <v/>
      </c>
      <c r="H163" s="33" t="str">
        <f>VLOOKUP($A163,その他入庫用!$A:$M,12)&amp;""</f>
        <v/>
      </c>
      <c r="J163" s="44" t="str">
        <f t="shared" si="14"/>
        <v/>
      </c>
      <c r="K163" s="33" t="str">
        <f t="shared" si="15"/>
        <v/>
      </c>
      <c r="L163" s="33" t="str">
        <f t="shared" si="16"/>
        <v/>
      </c>
      <c r="M163" s="33" t="str">
        <f t="shared" si="19"/>
        <v/>
      </c>
      <c r="N163" s="33" t="str">
        <f>IF($F163="J-Mups",VLOOKUP($B163,アルファベット!B:C,2,0),"")</f>
        <v/>
      </c>
      <c r="O163" s="33" t="str">
        <f t="shared" si="17"/>
        <v/>
      </c>
      <c r="P163" s="33" t="str">
        <f>IF($F163="J-Mups",VLOOKUP($A163,その他入庫用!A:H,6,0),"")</f>
        <v/>
      </c>
      <c r="Q163" s="33" t="str">
        <f t="shared" si="18"/>
        <v/>
      </c>
      <c r="R163" s="21" t="str">
        <f>IF($F163="J-Mups",VLOOKUP($A163,その他入庫用!A:I,9,0),"")</f>
        <v/>
      </c>
    </row>
    <row r="164" spans="1:18">
      <c r="A164" s="21">
        <v>163</v>
      </c>
      <c r="B164" s="34" t="str">
        <f>IF(D164&lt;&gt;"",VLOOKUP($A164,その他入庫用!$A:$M,2),"")</f>
        <v/>
      </c>
      <c r="C164" s="21"/>
      <c r="D164" s="35" t="str">
        <f>VLOOKUP($A164,その他入庫用!$A:$M,4)&amp;""</f>
        <v/>
      </c>
      <c r="E164" s="22" t="str">
        <f>IF(D164&lt;&gt;"",VLOOKUP($A164,その他入庫用!$A:$M,5),"")</f>
        <v/>
      </c>
      <c r="F164" s="33" t="str">
        <f>VLOOKUP($A164,その他入庫用!$A:$M,10)&amp;""</f>
        <v/>
      </c>
      <c r="G164" s="33" t="str">
        <f>VLOOKUP($A164,その他入庫用!$A:$M,11)&amp;""</f>
        <v/>
      </c>
      <c r="H164" s="33" t="str">
        <f>VLOOKUP($A164,その他入庫用!$A:$M,12)&amp;""</f>
        <v/>
      </c>
      <c r="J164" s="44" t="str">
        <f t="shared" si="14"/>
        <v/>
      </c>
      <c r="K164" s="33" t="str">
        <f t="shared" si="15"/>
        <v/>
      </c>
      <c r="L164" s="33" t="str">
        <f t="shared" si="16"/>
        <v/>
      </c>
      <c r="M164" s="33" t="str">
        <f t="shared" si="19"/>
        <v/>
      </c>
      <c r="N164" s="33" t="str">
        <f>IF($F164="J-Mups",VLOOKUP($B164,アルファベット!B:C,2,0),"")</f>
        <v/>
      </c>
      <c r="O164" s="33" t="str">
        <f t="shared" si="17"/>
        <v/>
      </c>
      <c r="P164" s="33" t="str">
        <f>IF($F164="J-Mups",VLOOKUP($A164,その他入庫用!A:H,6,0),"")</f>
        <v/>
      </c>
      <c r="Q164" s="33" t="str">
        <f t="shared" si="18"/>
        <v/>
      </c>
      <c r="R164" s="21" t="str">
        <f>IF($F164="J-Mups",VLOOKUP($A164,その他入庫用!A:I,9,0),"")</f>
        <v/>
      </c>
    </row>
    <row r="165" spans="1:18">
      <c r="A165" s="21">
        <v>164</v>
      </c>
      <c r="B165" s="34" t="str">
        <f>IF(D165&lt;&gt;"",VLOOKUP($A165,その他入庫用!$A:$M,2),"")</f>
        <v/>
      </c>
      <c r="C165" s="21"/>
      <c r="D165" s="35" t="str">
        <f>VLOOKUP($A165,その他入庫用!$A:$M,4)&amp;""</f>
        <v/>
      </c>
      <c r="E165" s="22" t="str">
        <f>IF(D165&lt;&gt;"",VLOOKUP($A165,その他入庫用!$A:$M,5),"")</f>
        <v/>
      </c>
      <c r="F165" s="33" t="str">
        <f>VLOOKUP($A165,その他入庫用!$A:$M,10)&amp;""</f>
        <v/>
      </c>
      <c r="G165" s="33" t="str">
        <f>VLOOKUP($A165,その他入庫用!$A:$M,11)&amp;""</f>
        <v/>
      </c>
      <c r="H165" s="33" t="str">
        <f>VLOOKUP($A165,その他入庫用!$A:$M,12)&amp;""</f>
        <v/>
      </c>
      <c r="J165" s="44" t="str">
        <f t="shared" si="14"/>
        <v/>
      </c>
      <c r="K165" s="33" t="str">
        <f t="shared" si="15"/>
        <v/>
      </c>
      <c r="L165" s="33" t="str">
        <f t="shared" si="16"/>
        <v/>
      </c>
      <c r="M165" s="33" t="str">
        <f t="shared" si="19"/>
        <v/>
      </c>
      <c r="N165" s="33" t="str">
        <f>IF($F165="J-Mups",VLOOKUP($B165,アルファベット!B:C,2,0),"")</f>
        <v/>
      </c>
      <c r="O165" s="33" t="str">
        <f t="shared" si="17"/>
        <v/>
      </c>
      <c r="P165" s="33" t="str">
        <f>IF($F165="J-Mups",VLOOKUP($A165,その他入庫用!A:H,6,0),"")</f>
        <v/>
      </c>
      <c r="Q165" s="33" t="str">
        <f t="shared" si="18"/>
        <v/>
      </c>
      <c r="R165" s="21" t="str">
        <f>IF($F165="J-Mups",VLOOKUP($A165,その他入庫用!A:I,9,0),"")</f>
        <v/>
      </c>
    </row>
    <row r="166" spans="1:18">
      <c r="A166" s="21">
        <v>165</v>
      </c>
      <c r="B166" s="34" t="str">
        <f>IF(D166&lt;&gt;"",VLOOKUP($A166,その他入庫用!$A:$M,2),"")</f>
        <v/>
      </c>
      <c r="C166" s="21"/>
      <c r="D166" s="35" t="str">
        <f>VLOOKUP($A166,その他入庫用!$A:$M,4)&amp;""</f>
        <v/>
      </c>
      <c r="E166" s="22" t="str">
        <f>IF(D166&lt;&gt;"",VLOOKUP($A166,その他入庫用!$A:$M,5),"")</f>
        <v/>
      </c>
      <c r="F166" s="33" t="str">
        <f>VLOOKUP($A166,その他入庫用!$A:$M,10)&amp;""</f>
        <v/>
      </c>
      <c r="G166" s="33" t="str">
        <f>VLOOKUP($A166,その他入庫用!$A:$M,11)&amp;""</f>
        <v/>
      </c>
      <c r="H166" s="33" t="str">
        <f>VLOOKUP($A166,その他入庫用!$A:$M,12)&amp;""</f>
        <v/>
      </c>
      <c r="J166" s="44" t="str">
        <f t="shared" si="14"/>
        <v/>
      </c>
      <c r="K166" s="33" t="str">
        <f t="shared" si="15"/>
        <v/>
      </c>
      <c r="L166" s="33" t="str">
        <f t="shared" si="16"/>
        <v/>
      </c>
      <c r="M166" s="33" t="str">
        <f t="shared" si="19"/>
        <v/>
      </c>
      <c r="N166" s="33" t="str">
        <f>IF($F166="J-Mups",VLOOKUP($B166,アルファベット!B:C,2,0),"")</f>
        <v/>
      </c>
      <c r="O166" s="33" t="str">
        <f t="shared" si="17"/>
        <v/>
      </c>
      <c r="P166" s="33" t="str">
        <f>IF($F166="J-Mups",VLOOKUP($A166,その他入庫用!A:H,6,0),"")</f>
        <v/>
      </c>
      <c r="Q166" s="33" t="str">
        <f t="shared" si="18"/>
        <v/>
      </c>
      <c r="R166" s="21" t="str">
        <f>IF($F166="J-Mups",VLOOKUP($A166,その他入庫用!A:I,9,0),"")</f>
        <v/>
      </c>
    </row>
    <row r="167" spans="1:18">
      <c r="A167" s="21">
        <v>166</v>
      </c>
      <c r="B167" s="34" t="str">
        <f>IF(D167&lt;&gt;"",VLOOKUP($A167,その他入庫用!$A:$M,2),"")</f>
        <v/>
      </c>
      <c r="C167" s="21"/>
      <c r="D167" s="35" t="str">
        <f>VLOOKUP($A167,その他入庫用!$A:$M,4)&amp;""</f>
        <v/>
      </c>
      <c r="E167" s="22" t="str">
        <f>IF(D167&lt;&gt;"",VLOOKUP($A167,その他入庫用!$A:$M,5),"")</f>
        <v/>
      </c>
      <c r="F167" s="33" t="str">
        <f>VLOOKUP($A167,その他入庫用!$A:$M,10)&amp;""</f>
        <v/>
      </c>
      <c r="G167" s="33" t="str">
        <f>VLOOKUP($A167,その他入庫用!$A:$M,11)&amp;""</f>
        <v/>
      </c>
      <c r="H167" s="33" t="str">
        <f>VLOOKUP($A167,その他入庫用!$A:$M,12)&amp;""</f>
        <v/>
      </c>
      <c r="J167" s="44" t="str">
        <f t="shared" si="14"/>
        <v/>
      </c>
      <c r="K167" s="33" t="str">
        <f t="shared" si="15"/>
        <v/>
      </c>
      <c r="L167" s="33" t="str">
        <f t="shared" si="16"/>
        <v/>
      </c>
      <c r="M167" s="33" t="str">
        <f t="shared" si="19"/>
        <v/>
      </c>
      <c r="N167" s="33" t="str">
        <f>IF($F167="J-Mups",VLOOKUP($B167,アルファベット!B:C,2,0),"")</f>
        <v/>
      </c>
      <c r="O167" s="33" t="str">
        <f t="shared" si="17"/>
        <v/>
      </c>
      <c r="P167" s="33" t="str">
        <f>IF($F167="J-Mups",VLOOKUP($A167,その他入庫用!A:H,6,0),"")</f>
        <v/>
      </c>
      <c r="Q167" s="33" t="str">
        <f t="shared" si="18"/>
        <v/>
      </c>
      <c r="R167" s="21" t="str">
        <f>IF($F167="J-Mups",VLOOKUP($A167,その他入庫用!A:I,9,0),"")</f>
        <v/>
      </c>
    </row>
    <row r="168" spans="1:18">
      <c r="A168" s="21">
        <v>167</v>
      </c>
      <c r="B168" s="34" t="str">
        <f>IF(D168&lt;&gt;"",VLOOKUP($A168,その他入庫用!$A:$M,2),"")</f>
        <v/>
      </c>
      <c r="C168" s="21"/>
      <c r="D168" s="35" t="str">
        <f>VLOOKUP($A168,その他入庫用!$A:$M,4)&amp;""</f>
        <v/>
      </c>
      <c r="E168" s="22" t="str">
        <f>IF(D168&lt;&gt;"",VLOOKUP($A168,その他入庫用!$A:$M,5),"")</f>
        <v/>
      </c>
      <c r="F168" s="33" t="str">
        <f>VLOOKUP($A168,その他入庫用!$A:$M,10)&amp;""</f>
        <v/>
      </c>
      <c r="G168" s="33" t="str">
        <f>VLOOKUP($A168,その他入庫用!$A:$M,11)&amp;""</f>
        <v/>
      </c>
      <c r="H168" s="33" t="str">
        <f>VLOOKUP($A168,その他入庫用!$A:$M,12)&amp;""</f>
        <v/>
      </c>
      <c r="J168" s="44" t="str">
        <f t="shared" si="14"/>
        <v/>
      </c>
      <c r="K168" s="33" t="str">
        <f t="shared" si="15"/>
        <v/>
      </c>
      <c r="L168" s="33" t="str">
        <f t="shared" si="16"/>
        <v/>
      </c>
      <c r="M168" s="33" t="str">
        <f t="shared" si="19"/>
        <v/>
      </c>
      <c r="N168" s="33" t="str">
        <f>IF($F168="J-Mups",VLOOKUP($B168,アルファベット!B:C,2,0),"")</f>
        <v/>
      </c>
      <c r="O168" s="33" t="str">
        <f t="shared" si="17"/>
        <v/>
      </c>
      <c r="P168" s="33" t="str">
        <f>IF($F168="J-Mups",VLOOKUP($A168,その他入庫用!A:H,6,0),"")</f>
        <v/>
      </c>
      <c r="Q168" s="33" t="str">
        <f t="shared" si="18"/>
        <v/>
      </c>
      <c r="R168" s="21" t="str">
        <f>IF($F168="J-Mups",VLOOKUP($A168,その他入庫用!A:I,9,0),"")</f>
        <v/>
      </c>
    </row>
    <row r="169" spans="1:18">
      <c r="A169" s="21">
        <v>168</v>
      </c>
      <c r="B169" s="34" t="str">
        <f>IF(D169&lt;&gt;"",VLOOKUP($A169,その他入庫用!$A:$M,2),"")</f>
        <v/>
      </c>
      <c r="C169" s="21"/>
      <c r="D169" s="35" t="str">
        <f>VLOOKUP($A169,その他入庫用!$A:$M,4)&amp;""</f>
        <v/>
      </c>
      <c r="E169" s="22" t="str">
        <f>IF(D169&lt;&gt;"",VLOOKUP($A169,その他入庫用!$A:$M,5),"")</f>
        <v/>
      </c>
      <c r="F169" s="33" t="str">
        <f>VLOOKUP($A169,その他入庫用!$A:$M,10)&amp;""</f>
        <v/>
      </c>
      <c r="G169" s="33" t="str">
        <f>VLOOKUP($A169,その他入庫用!$A:$M,11)&amp;""</f>
        <v/>
      </c>
      <c r="H169" s="33" t="str">
        <f>VLOOKUP($A169,その他入庫用!$A:$M,12)&amp;""</f>
        <v/>
      </c>
      <c r="J169" s="44" t="str">
        <f t="shared" si="14"/>
        <v/>
      </c>
      <c r="K169" s="33" t="str">
        <f t="shared" si="15"/>
        <v/>
      </c>
      <c r="L169" s="33" t="str">
        <f t="shared" si="16"/>
        <v/>
      </c>
      <c r="M169" s="33" t="str">
        <f t="shared" si="19"/>
        <v/>
      </c>
      <c r="N169" s="33" t="str">
        <f>IF($F169="J-Mups",VLOOKUP($B169,アルファベット!B:C,2,0),"")</f>
        <v/>
      </c>
      <c r="O169" s="33" t="str">
        <f t="shared" si="17"/>
        <v/>
      </c>
      <c r="P169" s="33" t="str">
        <f>IF($F169="J-Mups",VLOOKUP($A169,その他入庫用!A:H,6,0),"")</f>
        <v/>
      </c>
      <c r="Q169" s="33" t="str">
        <f t="shared" si="18"/>
        <v/>
      </c>
      <c r="R169" s="21" t="str">
        <f>IF($F169="J-Mups",VLOOKUP($A169,その他入庫用!A:I,9,0),"")</f>
        <v/>
      </c>
    </row>
    <row r="170" spans="1:18">
      <c r="A170" s="21">
        <v>169</v>
      </c>
      <c r="B170" s="34" t="str">
        <f>IF(D170&lt;&gt;"",VLOOKUP($A170,その他入庫用!$A:$M,2),"")</f>
        <v/>
      </c>
      <c r="C170" s="21"/>
      <c r="D170" s="35" t="str">
        <f>VLOOKUP($A170,その他入庫用!$A:$M,4)&amp;""</f>
        <v/>
      </c>
      <c r="E170" s="22" t="str">
        <f>IF(D170&lt;&gt;"",VLOOKUP($A170,その他入庫用!$A:$M,5),"")</f>
        <v/>
      </c>
      <c r="F170" s="33" t="str">
        <f>VLOOKUP($A170,その他入庫用!$A:$M,10)&amp;""</f>
        <v/>
      </c>
      <c r="G170" s="33" t="str">
        <f>VLOOKUP($A170,その他入庫用!$A:$M,11)&amp;""</f>
        <v/>
      </c>
      <c r="H170" s="33" t="str">
        <f>VLOOKUP($A170,その他入庫用!$A:$M,12)&amp;""</f>
        <v/>
      </c>
      <c r="J170" s="44" t="str">
        <f t="shared" si="14"/>
        <v/>
      </c>
      <c r="K170" s="33" t="str">
        <f t="shared" si="15"/>
        <v/>
      </c>
      <c r="L170" s="33" t="str">
        <f t="shared" si="16"/>
        <v/>
      </c>
      <c r="M170" s="33" t="str">
        <f t="shared" si="19"/>
        <v/>
      </c>
      <c r="N170" s="33" t="str">
        <f>IF($F170="J-Mups",VLOOKUP($B170,アルファベット!B:C,2,0),"")</f>
        <v/>
      </c>
      <c r="O170" s="33" t="str">
        <f t="shared" si="17"/>
        <v/>
      </c>
      <c r="P170" s="33" t="str">
        <f>IF($F170="J-Mups",VLOOKUP($A170,その他入庫用!A:H,6,0),"")</f>
        <v/>
      </c>
      <c r="Q170" s="33" t="str">
        <f t="shared" si="18"/>
        <v/>
      </c>
      <c r="R170" s="21" t="str">
        <f>IF($F170="J-Mups",VLOOKUP($A170,その他入庫用!A:I,9,0),"")</f>
        <v/>
      </c>
    </row>
    <row r="171" spans="1:18">
      <c r="A171" s="21">
        <v>170</v>
      </c>
      <c r="B171" s="34" t="str">
        <f>IF(D171&lt;&gt;"",VLOOKUP($A171,その他入庫用!$A:$M,2),"")</f>
        <v/>
      </c>
      <c r="C171" s="21"/>
      <c r="D171" s="35" t="str">
        <f>VLOOKUP($A171,その他入庫用!$A:$M,4)&amp;""</f>
        <v/>
      </c>
      <c r="E171" s="22" t="str">
        <f>IF(D171&lt;&gt;"",VLOOKUP($A171,その他入庫用!$A:$M,5),"")</f>
        <v/>
      </c>
      <c r="F171" s="33" t="str">
        <f>VLOOKUP($A171,その他入庫用!$A:$M,10)&amp;""</f>
        <v/>
      </c>
      <c r="G171" s="33" t="str">
        <f>VLOOKUP($A171,その他入庫用!$A:$M,11)&amp;""</f>
        <v/>
      </c>
      <c r="H171" s="33" t="str">
        <f>VLOOKUP($A171,その他入庫用!$A:$M,12)&amp;""</f>
        <v/>
      </c>
      <c r="J171" s="44" t="str">
        <f t="shared" si="14"/>
        <v/>
      </c>
      <c r="K171" s="33" t="str">
        <f t="shared" si="15"/>
        <v/>
      </c>
      <c r="L171" s="33" t="str">
        <f t="shared" si="16"/>
        <v/>
      </c>
      <c r="M171" s="33" t="str">
        <f t="shared" si="19"/>
        <v/>
      </c>
      <c r="N171" s="33" t="str">
        <f>IF($F171="J-Mups",VLOOKUP($B171,アルファベット!B:C,2,0),"")</f>
        <v/>
      </c>
      <c r="O171" s="33" t="str">
        <f t="shared" si="17"/>
        <v/>
      </c>
      <c r="P171" s="33" t="str">
        <f>IF($F171="J-Mups",VLOOKUP($A171,その他入庫用!A:H,6,0),"")</f>
        <v/>
      </c>
      <c r="Q171" s="33" t="str">
        <f t="shared" si="18"/>
        <v/>
      </c>
      <c r="R171" s="21" t="str">
        <f>IF($F171="J-Mups",VLOOKUP($A171,その他入庫用!A:I,9,0),"")</f>
        <v/>
      </c>
    </row>
    <row r="172" spans="1:18">
      <c r="A172" s="21">
        <v>171</v>
      </c>
      <c r="B172" s="34" t="str">
        <f>IF(D172&lt;&gt;"",VLOOKUP($A172,その他入庫用!$A:$M,2),"")</f>
        <v/>
      </c>
      <c r="C172" s="21"/>
      <c r="D172" s="35" t="str">
        <f>VLOOKUP($A172,その他入庫用!$A:$M,4)&amp;""</f>
        <v/>
      </c>
      <c r="E172" s="22" t="str">
        <f>IF(D172&lt;&gt;"",VLOOKUP($A172,その他入庫用!$A:$M,5),"")</f>
        <v/>
      </c>
      <c r="F172" s="33" t="str">
        <f>VLOOKUP($A172,その他入庫用!$A:$M,10)&amp;""</f>
        <v/>
      </c>
      <c r="G172" s="33" t="str">
        <f>VLOOKUP($A172,その他入庫用!$A:$M,11)&amp;""</f>
        <v/>
      </c>
      <c r="H172" s="33" t="str">
        <f>VLOOKUP($A172,その他入庫用!$A:$M,12)&amp;""</f>
        <v/>
      </c>
      <c r="J172" s="44" t="str">
        <f t="shared" si="14"/>
        <v/>
      </c>
      <c r="K172" s="33" t="str">
        <f t="shared" si="15"/>
        <v/>
      </c>
      <c r="L172" s="33" t="str">
        <f t="shared" si="16"/>
        <v/>
      </c>
      <c r="M172" s="33" t="str">
        <f t="shared" si="19"/>
        <v/>
      </c>
      <c r="N172" s="33" t="str">
        <f>IF($F172="J-Mups",VLOOKUP($B172,アルファベット!B:C,2,0),"")</f>
        <v/>
      </c>
      <c r="O172" s="33" t="str">
        <f t="shared" si="17"/>
        <v/>
      </c>
      <c r="P172" s="33" t="str">
        <f>IF($F172="J-Mups",VLOOKUP($A172,その他入庫用!A:H,6,0),"")</f>
        <v/>
      </c>
      <c r="Q172" s="33" t="str">
        <f t="shared" si="18"/>
        <v/>
      </c>
      <c r="R172" s="21" t="str">
        <f>IF($F172="J-Mups",VLOOKUP($A172,その他入庫用!A:I,9,0),"")</f>
        <v/>
      </c>
    </row>
    <row r="173" spans="1:18">
      <c r="A173" s="21">
        <v>172</v>
      </c>
      <c r="B173" s="34" t="str">
        <f>IF(D173&lt;&gt;"",VLOOKUP($A173,その他入庫用!$A:$M,2),"")</f>
        <v/>
      </c>
      <c r="C173" s="21"/>
      <c r="D173" s="35" t="str">
        <f>VLOOKUP($A173,その他入庫用!$A:$M,4)&amp;""</f>
        <v/>
      </c>
      <c r="E173" s="22" t="str">
        <f>IF(D173&lt;&gt;"",VLOOKUP($A173,その他入庫用!$A:$M,5),"")</f>
        <v/>
      </c>
      <c r="F173" s="33" t="str">
        <f>VLOOKUP($A173,その他入庫用!$A:$M,10)&amp;""</f>
        <v/>
      </c>
      <c r="G173" s="33" t="str">
        <f>VLOOKUP($A173,その他入庫用!$A:$M,11)&amp;""</f>
        <v/>
      </c>
      <c r="H173" s="33" t="str">
        <f>VLOOKUP($A173,その他入庫用!$A:$M,12)&amp;""</f>
        <v/>
      </c>
      <c r="J173" s="44" t="str">
        <f t="shared" si="14"/>
        <v/>
      </c>
      <c r="K173" s="33" t="str">
        <f t="shared" si="15"/>
        <v/>
      </c>
      <c r="L173" s="33" t="str">
        <f t="shared" si="16"/>
        <v/>
      </c>
      <c r="M173" s="33" t="str">
        <f t="shared" si="19"/>
        <v/>
      </c>
      <c r="N173" s="33" t="str">
        <f>IF($F173="J-Mups",VLOOKUP($B173,アルファベット!B:C,2,0),"")</f>
        <v/>
      </c>
      <c r="O173" s="33" t="str">
        <f t="shared" si="17"/>
        <v/>
      </c>
      <c r="P173" s="33" t="str">
        <f>IF($F173="J-Mups",VLOOKUP($A173,その他入庫用!A:H,6,0),"")</f>
        <v/>
      </c>
      <c r="Q173" s="33" t="str">
        <f t="shared" si="18"/>
        <v/>
      </c>
      <c r="R173" s="21" t="str">
        <f>IF($F173="J-Mups",VLOOKUP($A173,その他入庫用!A:I,9,0),"")</f>
        <v/>
      </c>
    </row>
    <row r="174" spans="1:18">
      <c r="A174" s="21">
        <v>173</v>
      </c>
      <c r="B174" s="34" t="str">
        <f>IF(D174&lt;&gt;"",VLOOKUP($A174,その他入庫用!$A:$M,2),"")</f>
        <v/>
      </c>
      <c r="C174" s="21"/>
      <c r="D174" s="35" t="str">
        <f>VLOOKUP($A174,その他入庫用!$A:$M,4)&amp;""</f>
        <v/>
      </c>
      <c r="E174" s="22" t="str">
        <f>IF(D174&lt;&gt;"",VLOOKUP($A174,その他入庫用!$A:$M,5),"")</f>
        <v/>
      </c>
      <c r="F174" s="33" t="str">
        <f>VLOOKUP($A174,その他入庫用!$A:$M,10)&amp;""</f>
        <v/>
      </c>
      <c r="G174" s="33" t="str">
        <f>VLOOKUP($A174,その他入庫用!$A:$M,11)&amp;""</f>
        <v/>
      </c>
      <c r="H174" s="33" t="str">
        <f>VLOOKUP($A174,その他入庫用!$A:$M,12)&amp;""</f>
        <v/>
      </c>
      <c r="J174" s="44" t="str">
        <f t="shared" si="14"/>
        <v/>
      </c>
      <c r="K174" s="33" t="str">
        <f t="shared" si="15"/>
        <v/>
      </c>
      <c r="L174" s="33" t="str">
        <f t="shared" si="16"/>
        <v/>
      </c>
      <c r="M174" s="33" t="str">
        <f t="shared" si="19"/>
        <v/>
      </c>
      <c r="N174" s="33" t="str">
        <f>IF($F174="J-Mups",VLOOKUP($B174,アルファベット!B:C,2,0),"")</f>
        <v/>
      </c>
      <c r="O174" s="33" t="str">
        <f t="shared" si="17"/>
        <v/>
      </c>
      <c r="P174" s="33" t="str">
        <f>IF($F174="J-Mups",VLOOKUP($A174,その他入庫用!A:H,6,0),"")</f>
        <v/>
      </c>
      <c r="Q174" s="33" t="str">
        <f t="shared" si="18"/>
        <v/>
      </c>
      <c r="R174" s="21" t="str">
        <f>IF($F174="J-Mups",VLOOKUP($A174,その他入庫用!A:I,9,0),"")</f>
        <v/>
      </c>
    </row>
    <row r="175" spans="1:18">
      <c r="A175" s="21">
        <v>174</v>
      </c>
      <c r="B175" s="34" t="str">
        <f>IF(D175&lt;&gt;"",VLOOKUP($A175,その他入庫用!$A:$M,2),"")</f>
        <v/>
      </c>
      <c r="C175" s="21"/>
      <c r="D175" s="35" t="str">
        <f>VLOOKUP($A175,その他入庫用!$A:$M,4)&amp;""</f>
        <v/>
      </c>
      <c r="E175" s="22" t="str">
        <f>IF(D175&lt;&gt;"",VLOOKUP($A175,その他入庫用!$A:$M,5),"")</f>
        <v/>
      </c>
      <c r="F175" s="33" t="str">
        <f>VLOOKUP($A175,その他入庫用!$A:$M,10)&amp;""</f>
        <v/>
      </c>
      <c r="G175" s="33" t="str">
        <f>VLOOKUP($A175,その他入庫用!$A:$M,11)&amp;""</f>
        <v/>
      </c>
      <c r="H175" s="33" t="str">
        <f>VLOOKUP($A175,その他入庫用!$A:$M,12)&amp;""</f>
        <v/>
      </c>
      <c r="J175" s="44" t="str">
        <f t="shared" si="14"/>
        <v/>
      </c>
      <c r="K175" s="33" t="str">
        <f t="shared" si="15"/>
        <v/>
      </c>
      <c r="L175" s="33" t="str">
        <f t="shared" si="16"/>
        <v/>
      </c>
      <c r="M175" s="33" t="str">
        <f t="shared" si="19"/>
        <v/>
      </c>
      <c r="N175" s="33" t="str">
        <f>IF($F175="J-Mups",VLOOKUP($B175,アルファベット!B:C,2,0),"")</f>
        <v/>
      </c>
      <c r="O175" s="33" t="str">
        <f t="shared" si="17"/>
        <v/>
      </c>
      <c r="P175" s="33" t="str">
        <f>IF($F175="J-Mups",VLOOKUP($A175,その他入庫用!A:H,6,0),"")</f>
        <v/>
      </c>
      <c r="Q175" s="33" t="str">
        <f t="shared" si="18"/>
        <v/>
      </c>
      <c r="R175" s="21" t="str">
        <f>IF($F175="J-Mups",VLOOKUP($A175,その他入庫用!A:I,9,0),"")</f>
        <v/>
      </c>
    </row>
    <row r="176" spans="1:18">
      <c r="A176" s="21">
        <v>175</v>
      </c>
      <c r="B176" s="34" t="str">
        <f>IF(D176&lt;&gt;"",VLOOKUP($A176,その他入庫用!$A:$M,2),"")</f>
        <v/>
      </c>
      <c r="C176" s="21"/>
      <c r="D176" s="35" t="str">
        <f>VLOOKUP($A176,その他入庫用!$A:$M,4)&amp;""</f>
        <v/>
      </c>
      <c r="E176" s="22" t="str">
        <f>IF(D176&lt;&gt;"",VLOOKUP($A176,その他入庫用!$A:$M,5),"")</f>
        <v/>
      </c>
      <c r="F176" s="33" t="str">
        <f>VLOOKUP($A176,その他入庫用!$A:$M,10)&amp;""</f>
        <v/>
      </c>
      <c r="G176" s="33" t="str">
        <f>VLOOKUP($A176,その他入庫用!$A:$M,11)&amp;""</f>
        <v/>
      </c>
      <c r="H176" s="33" t="str">
        <f>VLOOKUP($A176,その他入庫用!$A:$M,12)&amp;""</f>
        <v/>
      </c>
      <c r="J176" s="44" t="str">
        <f t="shared" si="14"/>
        <v/>
      </c>
      <c r="K176" s="33" t="str">
        <f t="shared" si="15"/>
        <v/>
      </c>
      <c r="L176" s="33" t="str">
        <f t="shared" si="16"/>
        <v/>
      </c>
      <c r="M176" s="33" t="str">
        <f t="shared" si="19"/>
        <v/>
      </c>
      <c r="N176" s="33" t="str">
        <f>IF($F176="J-Mups",VLOOKUP($B176,アルファベット!B:C,2,0),"")</f>
        <v/>
      </c>
      <c r="O176" s="33" t="str">
        <f t="shared" si="17"/>
        <v/>
      </c>
      <c r="P176" s="33" t="str">
        <f>IF($F176="J-Mups",VLOOKUP($A176,その他入庫用!A:H,6,0),"")</f>
        <v/>
      </c>
      <c r="Q176" s="33" t="str">
        <f t="shared" si="18"/>
        <v/>
      </c>
      <c r="R176" s="21" t="str">
        <f>IF($F176="J-Mups",VLOOKUP($A176,その他入庫用!A:I,9,0),"")</f>
        <v/>
      </c>
    </row>
    <row r="177" spans="1:18">
      <c r="A177" s="21">
        <v>176</v>
      </c>
      <c r="B177" s="34" t="str">
        <f>IF(D177&lt;&gt;"",VLOOKUP($A177,その他入庫用!$A:$M,2),"")</f>
        <v/>
      </c>
      <c r="C177" s="21"/>
      <c r="D177" s="35" t="str">
        <f>VLOOKUP($A177,その他入庫用!$A:$M,4)&amp;""</f>
        <v/>
      </c>
      <c r="E177" s="22" t="str">
        <f>IF(D177&lt;&gt;"",VLOOKUP($A177,その他入庫用!$A:$M,5),"")</f>
        <v/>
      </c>
      <c r="F177" s="33" t="str">
        <f>VLOOKUP($A177,その他入庫用!$A:$M,10)&amp;""</f>
        <v/>
      </c>
      <c r="G177" s="33" t="str">
        <f>VLOOKUP($A177,その他入庫用!$A:$M,11)&amp;""</f>
        <v/>
      </c>
      <c r="H177" s="33" t="str">
        <f>VLOOKUP($A177,その他入庫用!$A:$M,12)&amp;""</f>
        <v/>
      </c>
      <c r="J177" s="44" t="str">
        <f t="shared" si="14"/>
        <v/>
      </c>
      <c r="K177" s="33" t="str">
        <f t="shared" si="15"/>
        <v/>
      </c>
      <c r="L177" s="33" t="str">
        <f t="shared" si="16"/>
        <v/>
      </c>
      <c r="M177" s="33" t="str">
        <f t="shared" si="19"/>
        <v/>
      </c>
      <c r="N177" s="33" t="str">
        <f>IF($F177="J-Mups",VLOOKUP($B177,アルファベット!B:C,2,0),"")</f>
        <v/>
      </c>
      <c r="O177" s="33" t="str">
        <f t="shared" si="17"/>
        <v/>
      </c>
      <c r="P177" s="33" t="str">
        <f>IF($F177="J-Mups",VLOOKUP($A177,その他入庫用!A:H,6,0),"")</f>
        <v/>
      </c>
      <c r="Q177" s="33" t="str">
        <f t="shared" si="18"/>
        <v/>
      </c>
      <c r="R177" s="21" t="str">
        <f>IF($F177="J-Mups",VLOOKUP($A177,その他入庫用!A:I,9,0),"")</f>
        <v/>
      </c>
    </row>
    <row r="178" spans="1:18">
      <c r="A178" s="21">
        <v>177</v>
      </c>
      <c r="B178" s="34" t="str">
        <f>IF(D178&lt;&gt;"",VLOOKUP($A178,その他入庫用!$A:$M,2),"")</f>
        <v/>
      </c>
      <c r="C178" s="21"/>
      <c r="D178" s="35" t="str">
        <f>VLOOKUP($A178,その他入庫用!$A:$M,4)&amp;""</f>
        <v/>
      </c>
      <c r="E178" s="22" t="str">
        <f>IF(D178&lt;&gt;"",VLOOKUP($A178,その他入庫用!$A:$M,5),"")</f>
        <v/>
      </c>
      <c r="F178" s="33" t="str">
        <f>VLOOKUP($A178,その他入庫用!$A:$M,10)&amp;""</f>
        <v/>
      </c>
      <c r="G178" s="33" t="str">
        <f>VLOOKUP($A178,その他入庫用!$A:$M,11)&amp;""</f>
        <v/>
      </c>
      <c r="H178" s="33" t="str">
        <f>VLOOKUP($A178,その他入庫用!$A:$M,12)&amp;""</f>
        <v/>
      </c>
      <c r="J178" s="44" t="str">
        <f t="shared" si="14"/>
        <v/>
      </c>
      <c r="K178" s="33" t="str">
        <f t="shared" si="15"/>
        <v/>
      </c>
      <c r="L178" s="33" t="str">
        <f t="shared" si="16"/>
        <v/>
      </c>
      <c r="M178" s="33" t="str">
        <f t="shared" si="19"/>
        <v/>
      </c>
      <c r="N178" s="33" t="str">
        <f>IF($F178="J-Mups",VLOOKUP($B178,アルファベット!B:C,2,0),"")</f>
        <v/>
      </c>
      <c r="O178" s="33" t="str">
        <f t="shared" si="17"/>
        <v/>
      </c>
      <c r="P178" s="33" t="str">
        <f>IF($F178="J-Mups",VLOOKUP($A178,その他入庫用!A:H,6,0),"")</f>
        <v/>
      </c>
      <c r="Q178" s="33" t="str">
        <f t="shared" si="18"/>
        <v/>
      </c>
      <c r="R178" s="21" t="str">
        <f>IF($F178="J-Mups",VLOOKUP($A178,その他入庫用!A:I,9,0),"")</f>
        <v/>
      </c>
    </row>
    <row r="179" spans="1:18">
      <c r="A179" s="21">
        <v>178</v>
      </c>
      <c r="B179" s="34" t="str">
        <f>IF(D179&lt;&gt;"",VLOOKUP($A179,その他入庫用!$A:$M,2),"")</f>
        <v/>
      </c>
      <c r="C179" s="21"/>
      <c r="D179" s="35" t="str">
        <f>VLOOKUP($A179,その他入庫用!$A:$M,4)&amp;""</f>
        <v/>
      </c>
      <c r="E179" s="22" t="str">
        <f>IF(D179&lt;&gt;"",VLOOKUP($A179,その他入庫用!$A:$M,5),"")</f>
        <v/>
      </c>
      <c r="F179" s="33" t="str">
        <f>VLOOKUP($A179,その他入庫用!$A:$M,10)&amp;""</f>
        <v/>
      </c>
      <c r="G179" s="33" t="str">
        <f>VLOOKUP($A179,その他入庫用!$A:$M,11)&amp;""</f>
        <v/>
      </c>
      <c r="H179" s="33" t="str">
        <f>VLOOKUP($A179,その他入庫用!$A:$M,12)&amp;""</f>
        <v/>
      </c>
      <c r="J179" s="44" t="str">
        <f t="shared" si="14"/>
        <v/>
      </c>
      <c r="K179" s="33" t="str">
        <f t="shared" si="15"/>
        <v/>
      </c>
      <c r="L179" s="33" t="str">
        <f t="shared" si="16"/>
        <v/>
      </c>
      <c r="M179" s="33" t="str">
        <f t="shared" si="19"/>
        <v/>
      </c>
      <c r="N179" s="33" t="str">
        <f>IF($F179="J-Mups",VLOOKUP($B179,アルファベット!B:C,2,0),"")</f>
        <v/>
      </c>
      <c r="O179" s="33" t="str">
        <f t="shared" si="17"/>
        <v/>
      </c>
      <c r="P179" s="33" t="str">
        <f>IF($F179="J-Mups",VLOOKUP($A179,その他入庫用!A:H,6,0),"")</f>
        <v/>
      </c>
      <c r="Q179" s="33" t="str">
        <f t="shared" si="18"/>
        <v/>
      </c>
      <c r="R179" s="21" t="str">
        <f>IF($F179="J-Mups",VLOOKUP($A179,その他入庫用!A:I,9,0),"")</f>
        <v/>
      </c>
    </row>
    <row r="180" spans="1:18">
      <c r="A180" s="21">
        <v>179</v>
      </c>
      <c r="B180" s="34" t="str">
        <f>IF(D180&lt;&gt;"",VLOOKUP($A180,その他入庫用!$A:$M,2),"")</f>
        <v/>
      </c>
      <c r="C180" s="21"/>
      <c r="D180" s="35" t="str">
        <f>VLOOKUP($A180,その他入庫用!$A:$M,4)&amp;""</f>
        <v/>
      </c>
      <c r="E180" s="22" t="str">
        <f>IF(D180&lt;&gt;"",VLOOKUP($A180,その他入庫用!$A:$M,5),"")</f>
        <v/>
      </c>
      <c r="F180" s="33" t="str">
        <f>VLOOKUP($A180,その他入庫用!$A:$M,10)&amp;""</f>
        <v/>
      </c>
      <c r="G180" s="33" t="str">
        <f>VLOOKUP($A180,その他入庫用!$A:$M,11)&amp;""</f>
        <v/>
      </c>
      <c r="H180" s="33" t="str">
        <f>VLOOKUP($A180,その他入庫用!$A:$M,12)&amp;""</f>
        <v/>
      </c>
      <c r="J180" s="44" t="str">
        <f t="shared" si="14"/>
        <v/>
      </c>
      <c r="K180" s="33" t="str">
        <f t="shared" si="15"/>
        <v/>
      </c>
      <c r="L180" s="33" t="str">
        <f t="shared" si="16"/>
        <v/>
      </c>
      <c r="M180" s="33" t="str">
        <f t="shared" si="19"/>
        <v/>
      </c>
      <c r="N180" s="33" t="str">
        <f>IF($F180="J-Mups",VLOOKUP($B180,アルファベット!B:C,2,0),"")</f>
        <v/>
      </c>
      <c r="O180" s="33" t="str">
        <f t="shared" si="17"/>
        <v/>
      </c>
      <c r="P180" s="33" t="str">
        <f>IF($F180="J-Mups",VLOOKUP($A180,その他入庫用!A:H,6,0),"")</f>
        <v/>
      </c>
      <c r="Q180" s="33" t="str">
        <f t="shared" si="18"/>
        <v/>
      </c>
      <c r="R180" s="21" t="str">
        <f>IF($F180="J-Mups",VLOOKUP($A180,その他入庫用!A:I,9,0),"")</f>
        <v/>
      </c>
    </row>
    <row r="181" spans="1:18">
      <c r="A181" s="21">
        <v>180</v>
      </c>
      <c r="B181" s="34" t="str">
        <f>IF(D181&lt;&gt;"",VLOOKUP($A181,その他入庫用!$A:$M,2),"")</f>
        <v/>
      </c>
      <c r="C181" s="21"/>
      <c r="D181" s="35" t="str">
        <f>VLOOKUP($A181,その他入庫用!$A:$M,4)&amp;""</f>
        <v/>
      </c>
      <c r="E181" s="22" t="str">
        <f>IF(D181&lt;&gt;"",VLOOKUP($A181,その他入庫用!$A:$M,5),"")</f>
        <v/>
      </c>
      <c r="F181" s="33" t="str">
        <f>VLOOKUP($A181,その他入庫用!$A:$M,10)&amp;""</f>
        <v/>
      </c>
      <c r="G181" s="33" t="str">
        <f>VLOOKUP($A181,その他入庫用!$A:$M,11)&amp;""</f>
        <v/>
      </c>
      <c r="H181" s="33" t="str">
        <f>VLOOKUP($A181,その他入庫用!$A:$M,12)&amp;""</f>
        <v/>
      </c>
      <c r="J181" s="44" t="str">
        <f t="shared" si="14"/>
        <v/>
      </c>
      <c r="K181" s="33" t="str">
        <f t="shared" si="15"/>
        <v/>
      </c>
      <c r="L181" s="33" t="str">
        <f t="shared" si="16"/>
        <v/>
      </c>
      <c r="M181" s="33" t="str">
        <f t="shared" si="19"/>
        <v/>
      </c>
      <c r="N181" s="33" t="str">
        <f>IF($F181="J-Mups",VLOOKUP($B181,アルファベット!B:C,2,0),"")</f>
        <v/>
      </c>
      <c r="O181" s="33" t="str">
        <f t="shared" si="17"/>
        <v/>
      </c>
      <c r="P181" s="33" t="str">
        <f>IF($F181="J-Mups",VLOOKUP($A181,その他入庫用!A:H,6,0),"")</f>
        <v/>
      </c>
      <c r="Q181" s="33" t="str">
        <f t="shared" si="18"/>
        <v/>
      </c>
      <c r="R181" s="21" t="str">
        <f>IF($F181="J-Mups",VLOOKUP($A181,その他入庫用!A:I,9,0),"")</f>
        <v/>
      </c>
    </row>
    <row r="182" spans="1:18">
      <c r="A182" s="21">
        <v>181</v>
      </c>
      <c r="B182" s="34" t="str">
        <f>IF(D182&lt;&gt;"",VLOOKUP($A182,その他入庫用!$A:$M,2),"")</f>
        <v/>
      </c>
      <c r="C182" s="21"/>
      <c r="D182" s="35" t="str">
        <f>VLOOKUP($A182,その他入庫用!$A:$M,4)&amp;""</f>
        <v/>
      </c>
      <c r="E182" s="22" t="str">
        <f>IF(D182&lt;&gt;"",VLOOKUP($A182,その他入庫用!$A:$M,5),"")</f>
        <v/>
      </c>
      <c r="F182" s="33" t="str">
        <f>VLOOKUP($A182,その他入庫用!$A:$M,10)&amp;""</f>
        <v/>
      </c>
      <c r="G182" s="33" t="str">
        <f>VLOOKUP($A182,その他入庫用!$A:$M,11)&amp;""</f>
        <v/>
      </c>
      <c r="H182" s="33" t="str">
        <f>VLOOKUP($A182,その他入庫用!$A:$M,12)&amp;""</f>
        <v/>
      </c>
      <c r="J182" s="44" t="str">
        <f t="shared" si="14"/>
        <v/>
      </c>
      <c r="K182" s="33" t="str">
        <f t="shared" si="15"/>
        <v/>
      </c>
      <c r="L182" s="33" t="str">
        <f t="shared" si="16"/>
        <v/>
      </c>
      <c r="M182" s="33" t="str">
        <f t="shared" si="19"/>
        <v/>
      </c>
      <c r="N182" s="33" t="str">
        <f>IF($F182="J-Mups",VLOOKUP($B182,アルファベット!B:C,2,0),"")</f>
        <v/>
      </c>
      <c r="O182" s="33" t="str">
        <f t="shared" si="17"/>
        <v/>
      </c>
      <c r="P182" s="33" t="str">
        <f>IF($F182="J-Mups",VLOOKUP($A182,その他入庫用!A:H,6,0),"")</f>
        <v/>
      </c>
      <c r="Q182" s="33" t="str">
        <f t="shared" si="18"/>
        <v/>
      </c>
      <c r="R182" s="21" t="str">
        <f>IF($F182="J-Mups",VLOOKUP($A182,その他入庫用!A:I,9,0),"")</f>
        <v/>
      </c>
    </row>
    <row r="183" spans="1:18">
      <c r="A183" s="21">
        <v>182</v>
      </c>
      <c r="B183" s="34" t="str">
        <f>IF(D183&lt;&gt;"",VLOOKUP($A183,その他入庫用!$A:$M,2),"")</f>
        <v/>
      </c>
      <c r="C183" s="21"/>
      <c r="D183" s="35" t="str">
        <f>VLOOKUP($A183,その他入庫用!$A:$M,4)&amp;""</f>
        <v/>
      </c>
      <c r="E183" s="22" t="str">
        <f>IF(D183&lt;&gt;"",VLOOKUP($A183,その他入庫用!$A:$M,5),"")</f>
        <v/>
      </c>
      <c r="F183" s="33" t="str">
        <f>VLOOKUP($A183,その他入庫用!$A:$M,10)&amp;""</f>
        <v/>
      </c>
      <c r="G183" s="33" t="str">
        <f>VLOOKUP($A183,その他入庫用!$A:$M,11)&amp;""</f>
        <v/>
      </c>
      <c r="H183" s="33" t="str">
        <f>VLOOKUP($A183,その他入庫用!$A:$M,12)&amp;""</f>
        <v/>
      </c>
      <c r="J183" s="44" t="str">
        <f t="shared" si="14"/>
        <v/>
      </c>
      <c r="K183" s="33" t="str">
        <f t="shared" si="15"/>
        <v/>
      </c>
      <c r="L183" s="33" t="str">
        <f t="shared" si="16"/>
        <v/>
      </c>
      <c r="M183" s="33" t="str">
        <f t="shared" si="19"/>
        <v/>
      </c>
      <c r="N183" s="33" t="str">
        <f>IF($F183="J-Mups",VLOOKUP($B183,アルファベット!B:C,2,0),"")</f>
        <v/>
      </c>
      <c r="O183" s="33" t="str">
        <f t="shared" si="17"/>
        <v/>
      </c>
      <c r="P183" s="33" t="str">
        <f>IF($F183="J-Mups",VLOOKUP($A183,その他入庫用!A:H,6,0),"")</f>
        <v/>
      </c>
      <c r="Q183" s="33" t="str">
        <f t="shared" si="18"/>
        <v/>
      </c>
      <c r="R183" s="21" t="str">
        <f>IF($F183="J-Mups",VLOOKUP($A183,その他入庫用!A:I,9,0),"")</f>
        <v/>
      </c>
    </row>
    <row r="184" spans="1:18">
      <c r="A184" s="21">
        <v>183</v>
      </c>
      <c r="B184" s="34" t="str">
        <f>IF(D184&lt;&gt;"",VLOOKUP($A184,その他入庫用!$A:$M,2),"")</f>
        <v/>
      </c>
      <c r="C184" s="21"/>
      <c r="D184" s="35" t="str">
        <f>VLOOKUP($A184,その他入庫用!$A:$M,4)&amp;""</f>
        <v/>
      </c>
      <c r="E184" s="22" t="str">
        <f>IF(D184&lt;&gt;"",VLOOKUP($A184,その他入庫用!$A:$M,5),"")</f>
        <v/>
      </c>
      <c r="F184" s="33" t="str">
        <f>VLOOKUP($A184,その他入庫用!$A:$M,10)&amp;""</f>
        <v/>
      </c>
      <c r="G184" s="33" t="str">
        <f>VLOOKUP($A184,その他入庫用!$A:$M,11)&amp;""</f>
        <v/>
      </c>
      <c r="H184" s="33" t="str">
        <f>VLOOKUP($A184,その他入庫用!$A:$M,12)&amp;""</f>
        <v/>
      </c>
      <c r="J184" s="44" t="str">
        <f t="shared" si="14"/>
        <v/>
      </c>
      <c r="K184" s="33" t="str">
        <f t="shared" si="15"/>
        <v/>
      </c>
      <c r="L184" s="33" t="str">
        <f t="shared" si="16"/>
        <v/>
      </c>
      <c r="M184" s="33" t="str">
        <f t="shared" si="19"/>
        <v/>
      </c>
      <c r="N184" s="33" t="str">
        <f>IF($F184="J-Mups",VLOOKUP($B184,アルファベット!B:C,2,0),"")</f>
        <v/>
      </c>
      <c r="O184" s="33" t="str">
        <f t="shared" si="17"/>
        <v/>
      </c>
      <c r="P184" s="33" t="str">
        <f>IF($F184="J-Mups",VLOOKUP($A184,その他入庫用!A:H,6,0),"")</f>
        <v/>
      </c>
      <c r="Q184" s="33" t="str">
        <f t="shared" si="18"/>
        <v/>
      </c>
      <c r="R184" s="21" t="str">
        <f>IF($F184="J-Mups",VLOOKUP($A184,その他入庫用!A:I,9,0),"")</f>
        <v/>
      </c>
    </row>
    <row r="185" spans="1:18">
      <c r="A185" s="21">
        <v>184</v>
      </c>
      <c r="B185" s="34" t="str">
        <f>IF(D185&lt;&gt;"",VLOOKUP($A185,その他入庫用!$A:$M,2),"")</f>
        <v/>
      </c>
      <c r="C185" s="21"/>
      <c r="D185" s="35" t="str">
        <f>VLOOKUP($A185,その他入庫用!$A:$M,4)&amp;""</f>
        <v/>
      </c>
      <c r="E185" s="22" t="str">
        <f>IF(D185&lt;&gt;"",VLOOKUP($A185,その他入庫用!$A:$M,5),"")</f>
        <v/>
      </c>
      <c r="F185" s="33" t="str">
        <f>VLOOKUP($A185,その他入庫用!$A:$M,10)&amp;""</f>
        <v/>
      </c>
      <c r="G185" s="33" t="str">
        <f>VLOOKUP($A185,その他入庫用!$A:$M,11)&amp;""</f>
        <v/>
      </c>
      <c r="H185" s="33" t="str">
        <f>VLOOKUP($A185,その他入庫用!$A:$M,12)&amp;""</f>
        <v/>
      </c>
      <c r="J185" s="44" t="str">
        <f t="shared" si="14"/>
        <v/>
      </c>
      <c r="K185" s="33" t="str">
        <f t="shared" si="15"/>
        <v/>
      </c>
      <c r="L185" s="33" t="str">
        <f t="shared" si="16"/>
        <v/>
      </c>
      <c r="M185" s="33" t="str">
        <f t="shared" si="19"/>
        <v/>
      </c>
      <c r="N185" s="33" t="str">
        <f>IF($F185="J-Mups",VLOOKUP($B185,アルファベット!B:C,2,0),"")</f>
        <v/>
      </c>
      <c r="O185" s="33" t="str">
        <f t="shared" si="17"/>
        <v/>
      </c>
      <c r="P185" s="33" t="str">
        <f>IF($F185="J-Mups",VLOOKUP($A185,その他入庫用!A:H,6,0),"")</f>
        <v/>
      </c>
      <c r="Q185" s="33" t="str">
        <f t="shared" si="18"/>
        <v/>
      </c>
      <c r="R185" s="21" t="str">
        <f>IF($F185="J-Mups",VLOOKUP($A185,その他入庫用!A:I,9,0),"")</f>
        <v/>
      </c>
    </row>
    <row r="186" spans="1:18">
      <c r="A186" s="21">
        <v>185</v>
      </c>
      <c r="B186" s="34" t="str">
        <f>IF(D186&lt;&gt;"",VLOOKUP($A186,その他入庫用!$A:$M,2),"")</f>
        <v/>
      </c>
      <c r="C186" s="21"/>
      <c r="D186" s="35" t="str">
        <f>VLOOKUP($A186,その他入庫用!$A:$M,4)&amp;""</f>
        <v/>
      </c>
      <c r="E186" s="22" t="str">
        <f>IF(D186&lt;&gt;"",VLOOKUP($A186,その他入庫用!$A:$M,5),"")</f>
        <v/>
      </c>
      <c r="F186" s="33" t="str">
        <f>VLOOKUP($A186,その他入庫用!$A:$M,10)&amp;""</f>
        <v/>
      </c>
      <c r="G186" s="33" t="str">
        <f>VLOOKUP($A186,その他入庫用!$A:$M,11)&amp;""</f>
        <v/>
      </c>
      <c r="H186" s="33" t="str">
        <f>VLOOKUP($A186,その他入庫用!$A:$M,12)&amp;""</f>
        <v/>
      </c>
      <c r="J186" s="44" t="str">
        <f t="shared" si="14"/>
        <v/>
      </c>
      <c r="K186" s="33" t="str">
        <f t="shared" si="15"/>
        <v/>
      </c>
      <c r="L186" s="33" t="str">
        <f t="shared" si="16"/>
        <v/>
      </c>
      <c r="M186" s="33" t="str">
        <f t="shared" si="19"/>
        <v/>
      </c>
      <c r="N186" s="33" t="str">
        <f>IF($F186="J-Mups",VLOOKUP($B186,アルファベット!B:C,2,0),"")</f>
        <v/>
      </c>
      <c r="O186" s="33" t="str">
        <f t="shared" si="17"/>
        <v/>
      </c>
      <c r="P186" s="33" t="str">
        <f>IF($F186="J-Mups",VLOOKUP($A186,その他入庫用!A:H,6,0),"")</f>
        <v/>
      </c>
      <c r="Q186" s="33" t="str">
        <f t="shared" si="18"/>
        <v/>
      </c>
      <c r="R186" s="21" t="str">
        <f>IF($F186="J-Mups",VLOOKUP($A186,その他入庫用!A:I,9,0),"")</f>
        <v/>
      </c>
    </row>
    <row r="187" spans="1:18">
      <c r="A187" s="21">
        <v>186</v>
      </c>
      <c r="B187" s="34" t="str">
        <f>IF(D187&lt;&gt;"",VLOOKUP($A187,その他入庫用!$A:$M,2),"")</f>
        <v/>
      </c>
      <c r="C187" s="21"/>
      <c r="D187" s="35" t="str">
        <f>VLOOKUP($A187,その他入庫用!$A:$M,4)&amp;""</f>
        <v/>
      </c>
      <c r="E187" s="22" t="str">
        <f>IF(D187&lt;&gt;"",VLOOKUP($A187,その他入庫用!$A:$M,5),"")</f>
        <v/>
      </c>
      <c r="F187" s="33" t="str">
        <f>VLOOKUP($A187,その他入庫用!$A:$M,10)&amp;""</f>
        <v/>
      </c>
      <c r="G187" s="33" t="str">
        <f>VLOOKUP($A187,その他入庫用!$A:$M,11)&amp;""</f>
        <v/>
      </c>
      <c r="H187" s="33" t="str">
        <f>VLOOKUP($A187,その他入庫用!$A:$M,12)&amp;""</f>
        <v/>
      </c>
      <c r="J187" s="44" t="str">
        <f t="shared" si="14"/>
        <v/>
      </c>
      <c r="K187" s="33" t="str">
        <f t="shared" si="15"/>
        <v/>
      </c>
      <c r="L187" s="33" t="str">
        <f t="shared" si="16"/>
        <v/>
      </c>
      <c r="M187" s="33" t="str">
        <f t="shared" si="19"/>
        <v/>
      </c>
      <c r="N187" s="33" t="str">
        <f>IF($F187="J-Mups",VLOOKUP($B187,アルファベット!B:C,2,0),"")</f>
        <v/>
      </c>
      <c r="O187" s="33" t="str">
        <f t="shared" si="17"/>
        <v/>
      </c>
      <c r="P187" s="33" t="str">
        <f>IF($F187="J-Mups",VLOOKUP($A187,その他入庫用!A:H,6,0),"")</f>
        <v/>
      </c>
      <c r="Q187" s="33" t="str">
        <f t="shared" si="18"/>
        <v/>
      </c>
      <c r="R187" s="21" t="str">
        <f>IF($F187="J-Mups",VLOOKUP($A187,その他入庫用!A:I,9,0),"")</f>
        <v/>
      </c>
    </row>
    <row r="188" spans="1:18">
      <c r="A188" s="21">
        <v>187</v>
      </c>
      <c r="B188" s="34" t="str">
        <f>IF(D188&lt;&gt;"",VLOOKUP($A188,その他入庫用!$A:$M,2),"")</f>
        <v/>
      </c>
      <c r="C188" s="21"/>
      <c r="D188" s="35" t="str">
        <f>VLOOKUP($A188,その他入庫用!$A:$M,4)&amp;""</f>
        <v/>
      </c>
      <c r="E188" s="22" t="str">
        <f>IF(D188&lt;&gt;"",VLOOKUP($A188,その他入庫用!$A:$M,5),"")</f>
        <v/>
      </c>
      <c r="F188" s="33" t="str">
        <f>VLOOKUP($A188,その他入庫用!$A:$M,10)&amp;""</f>
        <v/>
      </c>
      <c r="G188" s="33" t="str">
        <f>VLOOKUP($A188,その他入庫用!$A:$M,11)&amp;""</f>
        <v/>
      </c>
      <c r="H188" s="33" t="str">
        <f>VLOOKUP($A188,その他入庫用!$A:$M,12)&amp;""</f>
        <v/>
      </c>
      <c r="J188" s="44" t="str">
        <f t="shared" si="14"/>
        <v/>
      </c>
      <c r="K188" s="33" t="str">
        <f t="shared" si="15"/>
        <v/>
      </c>
      <c r="L188" s="33" t="str">
        <f t="shared" si="16"/>
        <v/>
      </c>
      <c r="M188" s="33" t="str">
        <f t="shared" si="19"/>
        <v/>
      </c>
      <c r="N188" s="33" t="str">
        <f>IF($F188="J-Mups",VLOOKUP($B188,アルファベット!B:C,2,0),"")</f>
        <v/>
      </c>
      <c r="O188" s="33" t="str">
        <f t="shared" si="17"/>
        <v/>
      </c>
      <c r="P188" s="33" t="str">
        <f>IF($F188="J-Mups",VLOOKUP($A188,その他入庫用!A:H,6,0),"")</f>
        <v/>
      </c>
      <c r="Q188" s="33" t="str">
        <f t="shared" si="18"/>
        <v/>
      </c>
      <c r="R188" s="21" t="str">
        <f>IF($F188="J-Mups",VLOOKUP($A188,その他入庫用!A:I,9,0),"")</f>
        <v/>
      </c>
    </row>
    <row r="189" spans="1:18">
      <c r="A189" s="21">
        <v>188</v>
      </c>
      <c r="B189" s="34" t="str">
        <f>IF(D189&lt;&gt;"",VLOOKUP($A189,その他入庫用!$A:$M,2),"")</f>
        <v/>
      </c>
      <c r="C189" s="21"/>
      <c r="D189" s="35" t="str">
        <f>VLOOKUP($A189,その他入庫用!$A:$M,4)&amp;""</f>
        <v/>
      </c>
      <c r="E189" s="22" t="str">
        <f>IF(D189&lt;&gt;"",VLOOKUP($A189,その他入庫用!$A:$M,5),"")</f>
        <v/>
      </c>
      <c r="F189" s="33" t="str">
        <f>VLOOKUP($A189,その他入庫用!$A:$M,10)&amp;""</f>
        <v/>
      </c>
      <c r="G189" s="33" t="str">
        <f>VLOOKUP($A189,その他入庫用!$A:$M,11)&amp;""</f>
        <v/>
      </c>
      <c r="H189" s="33" t="str">
        <f>VLOOKUP($A189,その他入庫用!$A:$M,12)&amp;""</f>
        <v/>
      </c>
      <c r="J189" s="44" t="str">
        <f t="shared" si="14"/>
        <v/>
      </c>
      <c r="K189" s="33" t="str">
        <f t="shared" si="15"/>
        <v/>
      </c>
      <c r="L189" s="33" t="str">
        <f t="shared" si="16"/>
        <v/>
      </c>
      <c r="M189" s="33" t="str">
        <f t="shared" si="19"/>
        <v/>
      </c>
      <c r="N189" s="33" t="str">
        <f>IF($F189="J-Mups",VLOOKUP($B189,アルファベット!B:C,2,0),"")</f>
        <v/>
      </c>
      <c r="O189" s="33" t="str">
        <f t="shared" si="17"/>
        <v/>
      </c>
      <c r="P189" s="33" t="str">
        <f>IF($F189="J-Mups",VLOOKUP($A189,その他入庫用!A:H,6,0),"")</f>
        <v/>
      </c>
      <c r="Q189" s="33" t="str">
        <f t="shared" si="18"/>
        <v/>
      </c>
      <c r="R189" s="21" t="str">
        <f>IF($F189="J-Mups",VLOOKUP($A189,その他入庫用!A:I,9,0),"")</f>
        <v/>
      </c>
    </row>
    <row r="190" spans="1:18">
      <c r="A190" s="21">
        <v>189</v>
      </c>
      <c r="B190" s="34" t="str">
        <f>IF(D190&lt;&gt;"",VLOOKUP($A190,その他入庫用!$A:$M,2),"")</f>
        <v/>
      </c>
      <c r="C190" s="21"/>
      <c r="D190" s="35" t="str">
        <f>VLOOKUP($A190,その他入庫用!$A:$M,4)&amp;""</f>
        <v/>
      </c>
      <c r="E190" s="22" t="str">
        <f>IF(D190&lt;&gt;"",VLOOKUP($A190,その他入庫用!$A:$M,5),"")</f>
        <v/>
      </c>
      <c r="F190" s="33" t="str">
        <f>VLOOKUP($A190,その他入庫用!$A:$M,10)&amp;""</f>
        <v/>
      </c>
      <c r="G190" s="33" t="str">
        <f>VLOOKUP($A190,その他入庫用!$A:$M,11)&amp;""</f>
        <v/>
      </c>
      <c r="H190" s="33" t="str">
        <f>VLOOKUP($A190,その他入庫用!$A:$M,12)&amp;""</f>
        <v/>
      </c>
      <c r="J190" s="44" t="str">
        <f t="shared" si="14"/>
        <v/>
      </c>
      <c r="K190" s="33" t="str">
        <f t="shared" si="15"/>
        <v/>
      </c>
      <c r="L190" s="33" t="str">
        <f t="shared" si="16"/>
        <v/>
      </c>
      <c r="M190" s="33" t="str">
        <f t="shared" si="19"/>
        <v/>
      </c>
      <c r="N190" s="33" t="str">
        <f>IF($F190="J-Mups",VLOOKUP($B190,アルファベット!B:C,2,0),"")</f>
        <v/>
      </c>
      <c r="O190" s="33" t="str">
        <f t="shared" si="17"/>
        <v/>
      </c>
      <c r="P190" s="33" t="str">
        <f>IF($F190="J-Mups",VLOOKUP($A190,その他入庫用!A:H,6,0),"")</f>
        <v/>
      </c>
      <c r="Q190" s="33" t="str">
        <f t="shared" si="18"/>
        <v/>
      </c>
      <c r="R190" s="21" t="str">
        <f>IF($F190="J-Mups",VLOOKUP($A190,その他入庫用!A:I,9,0),"")</f>
        <v/>
      </c>
    </row>
    <row r="191" spans="1:18">
      <c r="A191" s="21">
        <v>190</v>
      </c>
      <c r="B191" s="34" t="str">
        <f>IF(D191&lt;&gt;"",VLOOKUP($A191,その他入庫用!$A:$M,2),"")</f>
        <v/>
      </c>
      <c r="C191" s="21"/>
      <c r="D191" s="35" t="str">
        <f>VLOOKUP($A191,その他入庫用!$A:$M,4)&amp;""</f>
        <v/>
      </c>
      <c r="E191" s="22" t="str">
        <f>IF(D191&lt;&gt;"",VLOOKUP($A191,その他入庫用!$A:$M,5),"")</f>
        <v/>
      </c>
      <c r="F191" s="33" t="str">
        <f>VLOOKUP($A191,その他入庫用!$A:$M,10)&amp;""</f>
        <v/>
      </c>
      <c r="G191" s="33" t="str">
        <f>VLOOKUP($A191,その他入庫用!$A:$M,11)&amp;""</f>
        <v/>
      </c>
      <c r="H191" s="33" t="str">
        <f>VLOOKUP($A191,その他入庫用!$A:$M,12)&amp;""</f>
        <v/>
      </c>
      <c r="J191" s="44" t="str">
        <f t="shared" si="14"/>
        <v/>
      </c>
      <c r="K191" s="33" t="str">
        <f t="shared" si="15"/>
        <v/>
      </c>
      <c r="L191" s="33" t="str">
        <f t="shared" si="16"/>
        <v/>
      </c>
      <c r="M191" s="33" t="str">
        <f t="shared" si="19"/>
        <v/>
      </c>
      <c r="N191" s="33" t="str">
        <f>IF($F191="J-Mups",VLOOKUP($B191,アルファベット!B:C,2,0),"")</f>
        <v/>
      </c>
      <c r="O191" s="33" t="str">
        <f t="shared" si="17"/>
        <v/>
      </c>
      <c r="P191" s="33" t="str">
        <f>IF($F191="J-Mups",VLOOKUP($A191,その他入庫用!A:H,6,0),"")</f>
        <v/>
      </c>
      <c r="Q191" s="33" t="str">
        <f t="shared" si="18"/>
        <v/>
      </c>
      <c r="R191" s="21" t="str">
        <f>IF($F191="J-Mups",VLOOKUP($A191,その他入庫用!A:I,9,0),"")</f>
        <v/>
      </c>
    </row>
    <row r="192" spans="1:18">
      <c r="A192" s="21">
        <v>191</v>
      </c>
      <c r="B192" s="34" t="str">
        <f>IF(D192&lt;&gt;"",VLOOKUP($A192,その他入庫用!$A:$M,2),"")</f>
        <v/>
      </c>
      <c r="C192" s="21"/>
      <c r="D192" s="35" t="str">
        <f>VLOOKUP($A192,その他入庫用!$A:$M,4)&amp;""</f>
        <v/>
      </c>
      <c r="E192" s="22" t="str">
        <f>IF(D192&lt;&gt;"",VLOOKUP($A192,その他入庫用!$A:$M,5),"")</f>
        <v/>
      </c>
      <c r="F192" s="33" t="str">
        <f>VLOOKUP($A192,その他入庫用!$A:$M,10)&amp;""</f>
        <v/>
      </c>
      <c r="G192" s="33" t="str">
        <f>VLOOKUP($A192,その他入庫用!$A:$M,11)&amp;""</f>
        <v/>
      </c>
      <c r="H192" s="33" t="str">
        <f>VLOOKUP($A192,その他入庫用!$A:$M,12)&amp;""</f>
        <v/>
      </c>
      <c r="J192" s="44" t="str">
        <f t="shared" si="14"/>
        <v/>
      </c>
      <c r="K192" s="33" t="str">
        <f t="shared" si="15"/>
        <v/>
      </c>
      <c r="L192" s="33" t="str">
        <f t="shared" si="16"/>
        <v/>
      </c>
      <c r="M192" s="33" t="str">
        <f t="shared" si="19"/>
        <v/>
      </c>
      <c r="N192" s="33" t="str">
        <f>IF($F192="J-Mups",VLOOKUP($B192,アルファベット!B:C,2,0),"")</f>
        <v/>
      </c>
      <c r="O192" s="33" t="str">
        <f t="shared" si="17"/>
        <v/>
      </c>
      <c r="P192" s="33" t="str">
        <f>IF($F192="J-Mups",VLOOKUP($A192,その他入庫用!A:H,6,0),"")</f>
        <v/>
      </c>
      <c r="Q192" s="33" t="str">
        <f t="shared" si="18"/>
        <v/>
      </c>
      <c r="R192" s="21" t="str">
        <f>IF($F192="J-Mups",VLOOKUP($A192,その他入庫用!A:I,9,0),"")</f>
        <v/>
      </c>
    </row>
    <row r="193" spans="1:18">
      <c r="A193" s="21">
        <v>192</v>
      </c>
      <c r="B193" s="34" t="str">
        <f>IF(D193&lt;&gt;"",VLOOKUP($A193,その他入庫用!$A:$M,2),"")</f>
        <v/>
      </c>
      <c r="C193" s="21"/>
      <c r="D193" s="35" t="str">
        <f>VLOOKUP($A193,その他入庫用!$A:$M,4)&amp;""</f>
        <v/>
      </c>
      <c r="E193" s="22" t="str">
        <f>IF(D193&lt;&gt;"",VLOOKUP($A193,その他入庫用!$A:$M,5),"")</f>
        <v/>
      </c>
      <c r="F193" s="33" t="str">
        <f>VLOOKUP($A193,その他入庫用!$A:$M,10)&amp;""</f>
        <v/>
      </c>
      <c r="G193" s="33" t="str">
        <f>VLOOKUP($A193,その他入庫用!$A:$M,11)&amp;""</f>
        <v/>
      </c>
      <c r="H193" s="33" t="str">
        <f>VLOOKUP($A193,その他入庫用!$A:$M,12)&amp;""</f>
        <v/>
      </c>
      <c r="J193" s="44" t="str">
        <f t="shared" si="14"/>
        <v/>
      </c>
      <c r="K193" s="33" t="str">
        <f t="shared" si="15"/>
        <v/>
      </c>
      <c r="L193" s="33" t="str">
        <f t="shared" si="16"/>
        <v/>
      </c>
      <c r="M193" s="33" t="str">
        <f t="shared" si="19"/>
        <v/>
      </c>
      <c r="N193" s="33" t="str">
        <f>IF($F193="J-Mups",VLOOKUP($B193,アルファベット!B:C,2,0),"")</f>
        <v/>
      </c>
      <c r="O193" s="33" t="str">
        <f t="shared" si="17"/>
        <v/>
      </c>
      <c r="P193" s="33" t="str">
        <f>IF($F193="J-Mups",VLOOKUP($A193,その他入庫用!A:H,6,0),"")</f>
        <v/>
      </c>
      <c r="Q193" s="33" t="str">
        <f t="shared" si="18"/>
        <v/>
      </c>
      <c r="R193" s="21" t="str">
        <f>IF($F193="J-Mups",VLOOKUP($A193,その他入庫用!A:I,9,0),"")</f>
        <v/>
      </c>
    </row>
    <row r="194" spans="1:18">
      <c r="A194" s="21">
        <v>193</v>
      </c>
      <c r="B194" s="34" t="str">
        <f>IF(D194&lt;&gt;"",VLOOKUP($A194,その他入庫用!$A:$M,2),"")</f>
        <v/>
      </c>
      <c r="C194" s="21"/>
      <c r="D194" s="35" t="str">
        <f>VLOOKUP($A194,その他入庫用!$A:$M,4)&amp;""</f>
        <v/>
      </c>
      <c r="E194" s="22" t="str">
        <f>IF(D194&lt;&gt;"",VLOOKUP($A194,その他入庫用!$A:$M,5),"")</f>
        <v/>
      </c>
      <c r="F194" s="33" t="str">
        <f>VLOOKUP($A194,その他入庫用!$A:$M,10)&amp;""</f>
        <v/>
      </c>
      <c r="G194" s="33" t="str">
        <f>VLOOKUP($A194,その他入庫用!$A:$M,11)&amp;""</f>
        <v/>
      </c>
      <c r="H194" s="33" t="str">
        <f>VLOOKUP($A194,その他入庫用!$A:$M,12)&amp;""</f>
        <v/>
      </c>
      <c r="J194" s="44" t="str">
        <f t="shared" ref="J194:J257" si="20">IF(F194="J-Mups",$B194,"")</f>
        <v/>
      </c>
      <c r="K194" s="33" t="str">
        <f t="shared" ref="K194:K257" si="21">IF($F194="J-Mups",$G194,"")</f>
        <v/>
      </c>
      <c r="L194" s="33" t="str">
        <f t="shared" ref="L194:L257" si="22">IF($F194="J-Mups",$H194,"")</f>
        <v/>
      </c>
      <c r="M194" s="33" t="str">
        <f t="shared" si="19"/>
        <v/>
      </c>
      <c r="N194" s="33" t="str">
        <f>IF($F194="J-Mups",VLOOKUP($B194,アルファベット!B:C,2,0),"")</f>
        <v/>
      </c>
      <c r="O194" s="33" t="str">
        <f t="shared" ref="O194:O257" si="23">IF($F194="J-Mups","-","")</f>
        <v/>
      </c>
      <c r="P194" s="33" t="str">
        <f>IF($F194="J-Mups",VLOOKUP($A194,その他入庫用!A:H,6,0),"")</f>
        <v/>
      </c>
      <c r="Q194" s="33" t="str">
        <f t="shared" ref="Q194:Q257" si="24">IF($F194="J-Mups",IF(COUNTIF(P194,"*H*"),"H",IF(COUNTIF(P194,"*P*"),"P","B")),"")</f>
        <v/>
      </c>
      <c r="R194" s="21" t="str">
        <f>IF($F194="J-Mups",VLOOKUP($A194,その他入庫用!A:I,9,0),"")</f>
        <v/>
      </c>
    </row>
    <row r="195" spans="1:18">
      <c r="A195" s="21">
        <v>194</v>
      </c>
      <c r="B195" s="34" t="str">
        <f>IF(D195&lt;&gt;"",VLOOKUP($A195,その他入庫用!$A:$M,2),"")</f>
        <v/>
      </c>
      <c r="C195" s="21"/>
      <c r="D195" s="35" t="str">
        <f>VLOOKUP($A195,その他入庫用!$A:$M,4)&amp;""</f>
        <v/>
      </c>
      <c r="E195" s="22" t="str">
        <f>IF(D195&lt;&gt;"",VLOOKUP($A195,その他入庫用!$A:$M,5),"")</f>
        <v/>
      </c>
      <c r="F195" s="33" t="str">
        <f>VLOOKUP($A195,その他入庫用!$A:$M,10)&amp;""</f>
        <v/>
      </c>
      <c r="G195" s="33" t="str">
        <f>VLOOKUP($A195,その他入庫用!$A:$M,11)&amp;""</f>
        <v/>
      </c>
      <c r="H195" s="33" t="str">
        <f>VLOOKUP($A195,その他入庫用!$A:$M,12)&amp;""</f>
        <v/>
      </c>
      <c r="J195" s="44" t="str">
        <f t="shared" si="20"/>
        <v/>
      </c>
      <c r="K195" s="33" t="str">
        <f t="shared" si="21"/>
        <v/>
      </c>
      <c r="L195" s="33" t="str">
        <f t="shared" si="22"/>
        <v/>
      </c>
      <c r="M195" s="33" t="str">
        <f t="shared" ref="M195:M258" si="25">IF($F195="J-Mups",1,"")</f>
        <v/>
      </c>
      <c r="N195" s="33" t="str">
        <f>IF($F195="J-Mups",VLOOKUP($B195,アルファベット!B:C,2,0),"")</f>
        <v/>
      </c>
      <c r="O195" s="33" t="str">
        <f t="shared" si="23"/>
        <v/>
      </c>
      <c r="P195" s="33" t="str">
        <f>IF($F195="J-Mups",VLOOKUP($A195,その他入庫用!A:H,6,0),"")</f>
        <v/>
      </c>
      <c r="Q195" s="33" t="str">
        <f t="shared" si="24"/>
        <v/>
      </c>
      <c r="R195" s="21" t="str">
        <f>IF($F195="J-Mups",VLOOKUP($A195,その他入庫用!A:I,9,0),"")</f>
        <v/>
      </c>
    </row>
    <row r="196" spans="1:18">
      <c r="A196" s="21">
        <v>195</v>
      </c>
      <c r="B196" s="34" t="str">
        <f>IF(D196&lt;&gt;"",VLOOKUP($A196,その他入庫用!$A:$M,2),"")</f>
        <v/>
      </c>
      <c r="C196" s="21"/>
      <c r="D196" s="35" t="str">
        <f>VLOOKUP($A196,その他入庫用!$A:$M,4)&amp;""</f>
        <v/>
      </c>
      <c r="E196" s="22" t="str">
        <f>IF(D196&lt;&gt;"",VLOOKUP($A196,その他入庫用!$A:$M,5),"")</f>
        <v/>
      </c>
      <c r="F196" s="33" t="str">
        <f>VLOOKUP($A196,その他入庫用!$A:$M,10)&amp;""</f>
        <v/>
      </c>
      <c r="G196" s="33" t="str">
        <f>VLOOKUP($A196,その他入庫用!$A:$M,11)&amp;""</f>
        <v/>
      </c>
      <c r="H196" s="33" t="str">
        <f>VLOOKUP($A196,その他入庫用!$A:$M,12)&amp;""</f>
        <v/>
      </c>
      <c r="J196" s="44" t="str">
        <f t="shared" si="20"/>
        <v/>
      </c>
      <c r="K196" s="33" t="str">
        <f t="shared" si="21"/>
        <v/>
      </c>
      <c r="L196" s="33" t="str">
        <f t="shared" si="22"/>
        <v/>
      </c>
      <c r="M196" s="33" t="str">
        <f t="shared" si="25"/>
        <v/>
      </c>
      <c r="N196" s="33" t="str">
        <f>IF($F196="J-Mups",VLOOKUP($B196,アルファベット!B:C,2,0),"")</f>
        <v/>
      </c>
      <c r="O196" s="33" t="str">
        <f t="shared" si="23"/>
        <v/>
      </c>
      <c r="P196" s="33" t="str">
        <f>IF($F196="J-Mups",VLOOKUP($A196,その他入庫用!A:H,6,0),"")</f>
        <v/>
      </c>
      <c r="Q196" s="33" t="str">
        <f t="shared" si="24"/>
        <v/>
      </c>
      <c r="R196" s="21" t="str">
        <f>IF($F196="J-Mups",VLOOKUP($A196,その他入庫用!A:I,9,0),"")</f>
        <v/>
      </c>
    </row>
    <row r="197" spans="1:18">
      <c r="A197" s="21">
        <v>196</v>
      </c>
      <c r="B197" s="34" t="str">
        <f>IF(D197&lt;&gt;"",VLOOKUP($A197,その他入庫用!$A:$M,2),"")</f>
        <v/>
      </c>
      <c r="C197" s="21"/>
      <c r="D197" s="35" t="str">
        <f>VLOOKUP($A197,その他入庫用!$A:$M,4)&amp;""</f>
        <v/>
      </c>
      <c r="E197" s="22" t="str">
        <f>IF(D197&lt;&gt;"",VLOOKUP($A197,その他入庫用!$A:$M,5),"")</f>
        <v/>
      </c>
      <c r="F197" s="33" t="str">
        <f>VLOOKUP($A197,その他入庫用!$A:$M,10)&amp;""</f>
        <v/>
      </c>
      <c r="G197" s="33" t="str">
        <f>VLOOKUP($A197,その他入庫用!$A:$M,11)&amp;""</f>
        <v/>
      </c>
      <c r="H197" s="33" t="str">
        <f>VLOOKUP($A197,その他入庫用!$A:$M,12)&amp;""</f>
        <v/>
      </c>
      <c r="J197" s="44" t="str">
        <f t="shared" si="20"/>
        <v/>
      </c>
      <c r="K197" s="33" t="str">
        <f t="shared" si="21"/>
        <v/>
      </c>
      <c r="L197" s="33" t="str">
        <f t="shared" si="22"/>
        <v/>
      </c>
      <c r="M197" s="33" t="str">
        <f t="shared" si="25"/>
        <v/>
      </c>
      <c r="N197" s="33" t="str">
        <f>IF($F197="J-Mups",VLOOKUP($B197,アルファベット!B:C,2,0),"")</f>
        <v/>
      </c>
      <c r="O197" s="33" t="str">
        <f t="shared" si="23"/>
        <v/>
      </c>
      <c r="P197" s="33" t="str">
        <f>IF($F197="J-Mups",VLOOKUP($A197,その他入庫用!A:H,6,0),"")</f>
        <v/>
      </c>
      <c r="Q197" s="33" t="str">
        <f t="shared" si="24"/>
        <v/>
      </c>
      <c r="R197" s="21" t="str">
        <f>IF($F197="J-Mups",VLOOKUP($A197,その他入庫用!A:I,9,0),"")</f>
        <v/>
      </c>
    </row>
    <row r="198" spans="1:18">
      <c r="A198" s="21">
        <v>197</v>
      </c>
      <c r="B198" s="34" t="str">
        <f>IF(D198&lt;&gt;"",VLOOKUP($A198,その他入庫用!$A:$M,2),"")</f>
        <v/>
      </c>
      <c r="C198" s="21"/>
      <c r="D198" s="35" t="str">
        <f>VLOOKUP($A198,その他入庫用!$A:$M,4)&amp;""</f>
        <v/>
      </c>
      <c r="E198" s="22" t="str">
        <f>IF(D198&lt;&gt;"",VLOOKUP($A198,その他入庫用!$A:$M,5),"")</f>
        <v/>
      </c>
      <c r="F198" s="33" t="str">
        <f>VLOOKUP($A198,その他入庫用!$A:$M,10)&amp;""</f>
        <v/>
      </c>
      <c r="G198" s="33" t="str">
        <f>VLOOKUP($A198,その他入庫用!$A:$M,11)&amp;""</f>
        <v/>
      </c>
      <c r="H198" s="33" t="str">
        <f>VLOOKUP($A198,その他入庫用!$A:$M,12)&amp;""</f>
        <v/>
      </c>
      <c r="J198" s="44" t="str">
        <f t="shared" si="20"/>
        <v/>
      </c>
      <c r="K198" s="33" t="str">
        <f t="shared" si="21"/>
        <v/>
      </c>
      <c r="L198" s="33" t="str">
        <f t="shared" si="22"/>
        <v/>
      </c>
      <c r="M198" s="33" t="str">
        <f t="shared" si="25"/>
        <v/>
      </c>
      <c r="N198" s="33" t="str">
        <f>IF($F198="J-Mups",VLOOKUP($B198,アルファベット!B:C,2,0),"")</f>
        <v/>
      </c>
      <c r="O198" s="33" t="str">
        <f t="shared" si="23"/>
        <v/>
      </c>
      <c r="P198" s="33" t="str">
        <f>IF($F198="J-Mups",VLOOKUP($A198,その他入庫用!A:H,6,0),"")</f>
        <v/>
      </c>
      <c r="Q198" s="33" t="str">
        <f t="shared" si="24"/>
        <v/>
      </c>
      <c r="R198" s="21" t="str">
        <f>IF($F198="J-Mups",VLOOKUP($A198,その他入庫用!A:I,9,0),"")</f>
        <v/>
      </c>
    </row>
    <row r="199" spans="1:18">
      <c r="A199" s="21">
        <v>198</v>
      </c>
      <c r="B199" s="34" t="str">
        <f>IF(D199&lt;&gt;"",VLOOKUP($A199,その他入庫用!$A:$M,2),"")</f>
        <v/>
      </c>
      <c r="C199" s="21"/>
      <c r="D199" s="35" t="str">
        <f>VLOOKUP($A199,その他入庫用!$A:$M,4)&amp;""</f>
        <v/>
      </c>
      <c r="E199" s="22" t="str">
        <f>IF(D199&lt;&gt;"",VLOOKUP($A199,その他入庫用!$A:$M,5),"")</f>
        <v/>
      </c>
      <c r="F199" s="33" t="str">
        <f>VLOOKUP($A199,その他入庫用!$A:$M,10)&amp;""</f>
        <v/>
      </c>
      <c r="G199" s="33" t="str">
        <f>VLOOKUP($A199,その他入庫用!$A:$M,11)&amp;""</f>
        <v/>
      </c>
      <c r="H199" s="33" t="str">
        <f>VLOOKUP($A199,その他入庫用!$A:$M,12)&amp;""</f>
        <v/>
      </c>
      <c r="J199" s="44" t="str">
        <f t="shared" si="20"/>
        <v/>
      </c>
      <c r="K199" s="33" t="str">
        <f t="shared" si="21"/>
        <v/>
      </c>
      <c r="L199" s="33" t="str">
        <f t="shared" si="22"/>
        <v/>
      </c>
      <c r="M199" s="33" t="str">
        <f t="shared" si="25"/>
        <v/>
      </c>
      <c r="N199" s="33" t="str">
        <f>IF($F199="J-Mups",VLOOKUP($B199,アルファベット!B:C,2,0),"")</f>
        <v/>
      </c>
      <c r="O199" s="33" t="str">
        <f t="shared" si="23"/>
        <v/>
      </c>
      <c r="P199" s="33" t="str">
        <f>IF($F199="J-Mups",VLOOKUP($A199,その他入庫用!A:H,6,0),"")</f>
        <v/>
      </c>
      <c r="Q199" s="33" t="str">
        <f t="shared" si="24"/>
        <v/>
      </c>
      <c r="R199" s="21" t="str">
        <f>IF($F199="J-Mups",VLOOKUP($A199,その他入庫用!A:I,9,0),"")</f>
        <v/>
      </c>
    </row>
    <row r="200" spans="1:18">
      <c r="A200" s="21">
        <v>199</v>
      </c>
      <c r="B200" s="34" t="str">
        <f>IF(D200&lt;&gt;"",VLOOKUP($A200,その他入庫用!$A:$M,2),"")</f>
        <v/>
      </c>
      <c r="C200" s="21"/>
      <c r="D200" s="35" t="str">
        <f>VLOOKUP($A200,その他入庫用!$A:$M,4)&amp;""</f>
        <v/>
      </c>
      <c r="E200" s="22" t="str">
        <f>IF(D200&lt;&gt;"",VLOOKUP($A200,その他入庫用!$A:$M,5),"")</f>
        <v/>
      </c>
      <c r="F200" s="33" t="str">
        <f>VLOOKUP($A200,その他入庫用!$A:$M,10)&amp;""</f>
        <v/>
      </c>
      <c r="G200" s="33" t="str">
        <f>VLOOKUP($A200,その他入庫用!$A:$M,11)&amp;""</f>
        <v/>
      </c>
      <c r="H200" s="33" t="str">
        <f>VLOOKUP($A200,その他入庫用!$A:$M,12)&amp;""</f>
        <v/>
      </c>
      <c r="J200" s="44" t="str">
        <f t="shared" si="20"/>
        <v/>
      </c>
      <c r="K200" s="33" t="str">
        <f t="shared" si="21"/>
        <v/>
      </c>
      <c r="L200" s="33" t="str">
        <f t="shared" si="22"/>
        <v/>
      </c>
      <c r="M200" s="33" t="str">
        <f t="shared" si="25"/>
        <v/>
      </c>
      <c r="N200" s="33" t="str">
        <f>IF($F200="J-Mups",VLOOKUP($B200,アルファベット!B:C,2,0),"")</f>
        <v/>
      </c>
      <c r="O200" s="33" t="str">
        <f t="shared" si="23"/>
        <v/>
      </c>
      <c r="P200" s="33" t="str">
        <f>IF($F200="J-Mups",VLOOKUP($A200,その他入庫用!A:H,6,0),"")</f>
        <v/>
      </c>
      <c r="Q200" s="33" t="str">
        <f t="shared" si="24"/>
        <v/>
      </c>
      <c r="R200" s="21" t="str">
        <f>IF($F200="J-Mups",VLOOKUP($A200,その他入庫用!A:I,9,0),"")</f>
        <v/>
      </c>
    </row>
    <row r="201" spans="1:18">
      <c r="A201" s="21">
        <v>200</v>
      </c>
      <c r="B201" s="34" t="str">
        <f>IF(D201&lt;&gt;"",VLOOKUP($A201,その他入庫用!$A:$M,2),"")</f>
        <v/>
      </c>
      <c r="C201" s="21"/>
      <c r="D201" s="35" t="str">
        <f>VLOOKUP($A201,その他入庫用!$A:$M,4)&amp;""</f>
        <v/>
      </c>
      <c r="E201" s="22" t="str">
        <f>IF(D201&lt;&gt;"",VLOOKUP($A201,その他入庫用!$A:$M,5),"")</f>
        <v/>
      </c>
      <c r="F201" s="33" t="str">
        <f>VLOOKUP($A201,その他入庫用!$A:$M,10)&amp;""</f>
        <v/>
      </c>
      <c r="G201" s="33" t="str">
        <f>VLOOKUP($A201,その他入庫用!$A:$M,11)&amp;""</f>
        <v/>
      </c>
      <c r="H201" s="33" t="str">
        <f>VLOOKUP($A201,その他入庫用!$A:$M,12)&amp;""</f>
        <v/>
      </c>
      <c r="J201" s="44" t="str">
        <f t="shared" si="20"/>
        <v/>
      </c>
      <c r="K201" s="33" t="str">
        <f t="shared" si="21"/>
        <v/>
      </c>
      <c r="L201" s="33" t="str">
        <f t="shared" si="22"/>
        <v/>
      </c>
      <c r="M201" s="33" t="str">
        <f t="shared" si="25"/>
        <v/>
      </c>
      <c r="N201" s="33" t="str">
        <f>IF($F201="J-Mups",VLOOKUP($B201,アルファベット!B:C,2,0),"")</f>
        <v/>
      </c>
      <c r="O201" s="33" t="str">
        <f t="shared" si="23"/>
        <v/>
      </c>
      <c r="P201" s="33" t="str">
        <f>IF($F201="J-Mups",VLOOKUP($A201,その他入庫用!A:H,6,0),"")</f>
        <v/>
      </c>
      <c r="Q201" s="33" t="str">
        <f t="shared" si="24"/>
        <v/>
      </c>
      <c r="R201" s="21" t="str">
        <f>IF($F201="J-Mups",VLOOKUP($A201,その他入庫用!A:I,9,0),"")</f>
        <v/>
      </c>
    </row>
    <row r="202" spans="1:18">
      <c r="J202" s="44" t="str">
        <f t="shared" si="20"/>
        <v/>
      </c>
      <c r="K202" s="33" t="str">
        <f t="shared" si="21"/>
        <v/>
      </c>
      <c r="L202" s="33" t="str">
        <f t="shared" si="22"/>
        <v/>
      </c>
      <c r="M202" s="33" t="str">
        <f t="shared" si="25"/>
        <v/>
      </c>
      <c r="N202" s="33" t="str">
        <f>IF($F202="J-Mups",VLOOKUP($B202,アルファベット!B:C,2,0),"")</f>
        <v/>
      </c>
      <c r="O202" s="33" t="str">
        <f t="shared" si="23"/>
        <v/>
      </c>
      <c r="P202" s="33" t="str">
        <f>IF($F202="J-Mups",VLOOKUP($A202,その他入庫用!A:H,6,0),"")</f>
        <v/>
      </c>
      <c r="Q202" s="33" t="str">
        <f t="shared" si="24"/>
        <v/>
      </c>
      <c r="R202" s="21" t="str">
        <f>IF($F202="J-Mups",VLOOKUP($A202,その他入庫用!A:I,9,0),"")</f>
        <v/>
      </c>
    </row>
    <row r="203" spans="1:18">
      <c r="J203" s="44" t="str">
        <f t="shared" si="20"/>
        <v/>
      </c>
      <c r="K203" s="33" t="str">
        <f t="shared" si="21"/>
        <v/>
      </c>
      <c r="L203" s="33" t="str">
        <f t="shared" si="22"/>
        <v/>
      </c>
      <c r="M203" s="33" t="str">
        <f t="shared" si="25"/>
        <v/>
      </c>
      <c r="N203" s="33" t="str">
        <f>IF($F203="J-Mups",VLOOKUP($B203,アルファベット!B:C,2,0),"")</f>
        <v/>
      </c>
      <c r="O203" s="33" t="str">
        <f t="shared" si="23"/>
        <v/>
      </c>
      <c r="P203" s="33" t="str">
        <f>IF($F203="J-Mups",VLOOKUP($A203,その他入庫用!A:H,6,0),"")</f>
        <v/>
      </c>
      <c r="Q203" s="33" t="str">
        <f t="shared" si="24"/>
        <v/>
      </c>
      <c r="R203" s="21" t="str">
        <f>IF($F203="J-Mups",VLOOKUP($A203,その他入庫用!A:I,9,0),"")</f>
        <v/>
      </c>
    </row>
    <row r="204" spans="1:18">
      <c r="J204" s="44" t="str">
        <f t="shared" si="20"/>
        <v/>
      </c>
      <c r="K204" s="33" t="str">
        <f t="shared" si="21"/>
        <v/>
      </c>
      <c r="L204" s="33" t="str">
        <f t="shared" si="22"/>
        <v/>
      </c>
      <c r="M204" s="33" t="str">
        <f t="shared" si="25"/>
        <v/>
      </c>
      <c r="N204" s="33" t="str">
        <f>IF($F204="J-Mups",VLOOKUP($B204,アルファベット!B:C,2,0),"")</f>
        <v/>
      </c>
      <c r="O204" s="33" t="str">
        <f t="shared" si="23"/>
        <v/>
      </c>
      <c r="P204" s="33" t="str">
        <f>IF($F204="J-Mups",VLOOKUP($A204,その他入庫用!A:H,6,0),"")</f>
        <v/>
      </c>
      <c r="Q204" s="33" t="str">
        <f t="shared" si="24"/>
        <v/>
      </c>
      <c r="R204" s="21" t="str">
        <f>IF($F204="J-Mups",VLOOKUP($A204,その他入庫用!A:I,9,0),"")</f>
        <v/>
      </c>
    </row>
    <row r="205" spans="1:18">
      <c r="J205" s="44" t="str">
        <f t="shared" si="20"/>
        <v/>
      </c>
      <c r="K205" s="33" t="str">
        <f t="shared" si="21"/>
        <v/>
      </c>
      <c r="L205" s="33" t="str">
        <f t="shared" si="22"/>
        <v/>
      </c>
      <c r="M205" s="33" t="str">
        <f t="shared" si="25"/>
        <v/>
      </c>
      <c r="N205" s="33" t="str">
        <f>IF($F205="J-Mups",VLOOKUP($B205,アルファベット!B:C,2,0),"")</f>
        <v/>
      </c>
      <c r="O205" s="33" t="str">
        <f t="shared" si="23"/>
        <v/>
      </c>
      <c r="P205" s="33" t="str">
        <f>IF($F205="J-Mups",VLOOKUP($A205,その他入庫用!A:H,6,0),"")</f>
        <v/>
      </c>
      <c r="Q205" s="33" t="str">
        <f t="shared" si="24"/>
        <v/>
      </c>
      <c r="R205" s="21" t="str">
        <f>IF($F205="J-Mups",VLOOKUP($A205,その他入庫用!A:I,9,0),"")</f>
        <v/>
      </c>
    </row>
    <row r="206" spans="1:18">
      <c r="J206" s="44" t="str">
        <f t="shared" si="20"/>
        <v/>
      </c>
      <c r="K206" s="33" t="str">
        <f t="shared" si="21"/>
        <v/>
      </c>
      <c r="L206" s="33" t="str">
        <f t="shared" si="22"/>
        <v/>
      </c>
      <c r="M206" s="33" t="str">
        <f t="shared" si="25"/>
        <v/>
      </c>
      <c r="N206" s="33" t="str">
        <f>IF($F206="J-Mups",VLOOKUP($B206,アルファベット!B:C,2,0),"")</f>
        <v/>
      </c>
      <c r="O206" s="33" t="str">
        <f t="shared" si="23"/>
        <v/>
      </c>
      <c r="P206" s="33" t="str">
        <f>IF($F206="J-Mups",VLOOKUP($A206,その他入庫用!A:H,6,0),"")</f>
        <v/>
      </c>
      <c r="Q206" s="33" t="str">
        <f t="shared" si="24"/>
        <v/>
      </c>
      <c r="R206" s="21" t="str">
        <f>IF($F206="J-Mups",VLOOKUP($A206,その他入庫用!A:I,9,0),"")</f>
        <v/>
      </c>
    </row>
    <row r="207" spans="1:18">
      <c r="J207" s="44" t="str">
        <f t="shared" si="20"/>
        <v/>
      </c>
      <c r="K207" s="33" t="str">
        <f t="shared" si="21"/>
        <v/>
      </c>
      <c r="L207" s="33" t="str">
        <f t="shared" si="22"/>
        <v/>
      </c>
      <c r="M207" s="33" t="str">
        <f t="shared" si="25"/>
        <v/>
      </c>
      <c r="N207" s="33" t="str">
        <f>IF($F207="J-Mups",VLOOKUP($B207,アルファベット!B:C,2,0),"")</f>
        <v/>
      </c>
      <c r="O207" s="33" t="str">
        <f t="shared" si="23"/>
        <v/>
      </c>
      <c r="P207" s="33" t="str">
        <f>IF($F207="J-Mups",VLOOKUP($A207,その他入庫用!A:H,6,0),"")</f>
        <v/>
      </c>
      <c r="Q207" s="33" t="str">
        <f t="shared" si="24"/>
        <v/>
      </c>
      <c r="R207" s="21" t="str">
        <f>IF($F207="J-Mups",VLOOKUP($A207,その他入庫用!A:I,9,0),"")</f>
        <v/>
      </c>
    </row>
    <row r="208" spans="1:18">
      <c r="J208" s="44" t="str">
        <f t="shared" si="20"/>
        <v/>
      </c>
      <c r="K208" s="33" t="str">
        <f t="shared" si="21"/>
        <v/>
      </c>
      <c r="L208" s="33" t="str">
        <f t="shared" si="22"/>
        <v/>
      </c>
      <c r="M208" s="33" t="str">
        <f t="shared" si="25"/>
        <v/>
      </c>
      <c r="N208" s="33" t="str">
        <f>IF($F208="J-Mups",VLOOKUP($B208,アルファベット!B:C,2,0),"")</f>
        <v/>
      </c>
      <c r="O208" s="33" t="str">
        <f t="shared" si="23"/>
        <v/>
      </c>
      <c r="P208" s="33" t="str">
        <f>IF($F208="J-Mups",VLOOKUP($A208,その他入庫用!A:H,6,0),"")</f>
        <v/>
      </c>
      <c r="Q208" s="33" t="str">
        <f t="shared" si="24"/>
        <v/>
      </c>
      <c r="R208" s="21" t="str">
        <f>IF($F208="J-Mups",VLOOKUP($A208,その他入庫用!A:I,9,0),"")</f>
        <v/>
      </c>
    </row>
    <row r="209" spans="10:18">
      <c r="J209" s="44" t="str">
        <f t="shared" si="20"/>
        <v/>
      </c>
      <c r="K209" s="33" t="str">
        <f t="shared" si="21"/>
        <v/>
      </c>
      <c r="L209" s="33" t="str">
        <f t="shared" si="22"/>
        <v/>
      </c>
      <c r="M209" s="33" t="str">
        <f t="shared" si="25"/>
        <v/>
      </c>
      <c r="N209" s="33" t="str">
        <f>IF($F209="J-Mups",VLOOKUP($B209,アルファベット!B:C,2,0),"")</f>
        <v/>
      </c>
      <c r="O209" s="33" t="str">
        <f t="shared" si="23"/>
        <v/>
      </c>
      <c r="P209" s="33" t="str">
        <f>IF($F209="J-Mups",VLOOKUP($A209,その他入庫用!A:H,6,0),"")</f>
        <v/>
      </c>
      <c r="Q209" s="33" t="str">
        <f t="shared" si="24"/>
        <v/>
      </c>
      <c r="R209" s="21" t="str">
        <f>IF($F209="J-Mups",VLOOKUP($A209,その他入庫用!A:I,9,0),"")</f>
        <v/>
      </c>
    </row>
    <row r="210" spans="10:18">
      <c r="J210" s="44" t="str">
        <f t="shared" si="20"/>
        <v/>
      </c>
      <c r="K210" s="33" t="str">
        <f t="shared" si="21"/>
        <v/>
      </c>
      <c r="L210" s="33" t="str">
        <f t="shared" si="22"/>
        <v/>
      </c>
      <c r="M210" s="33" t="str">
        <f t="shared" si="25"/>
        <v/>
      </c>
      <c r="N210" s="33" t="str">
        <f>IF($F210="J-Mups",VLOOKUP($B210,アルファベット!B:C,2,0),"")</f>
        <v/>
      </c>
      <c r="O210" s="33" t="str">
        <f t="shared" si="23"/>
        <v/>
      </c>
      <c r="P210" s="33" t="str">
        <f>IF($F210="J-Mups",VLOOKUP($A210,その他入庫用!A:H,6,0),"")</f>
        <v/>
      </c>
      <c r="Q210" s="33" t="str">
        <f t="shared" si="24"/>
        <v/>
      </c>
      <c r="R210" s="21" t="str">
        <f>IF($F210="J-Mups",VLOOKUP($A210,その他入庫用!A:I,9,0),"")</f>
        <v/>
      </c>
    </row>
    <row r="211" spans="10:18">
      <c r="J211" s="44" t="str">
        <f t="shared" si="20"/>
        <v/>
      </c>
      <c r="K211" s="33" t="str">
        <f t="shared" si="21"/>
        <v/>
      </c>
      <c r="L211" s="33" t="str">
        <f t="shared" si="22"/>
        <v/>
      </c>
      <c r="M211" s="33" t="str">
        <f t="shared" si="25"/>
        <v/>
      </c>
      <c r="N211" s="33" t="str">
        <f>IF($F211="J-Mups",VLOOKUP($B211,アルファベット!B:C,2,0),"")</f>
        <v/>
      </c>
      <c r="O211" s="33" t="str">
        <f t="shared" si="23"/>
        <v/>
      </c>
      <c r="P211" s="33" t="str">
        <f>IF($F211="J-Mups",VLOOKUP($A211,その他入庫用!A:H,6,0),"")</f>
        <v/>
      </c>
      <c r="Q211" s="33" t="str">
        <f t="shared" si="24"/>
        <v/>
      </c>
      <c r="R211" s="21" t="str">
        <f>IF($F211="J-Mups",VLOOKUP($A211,その他入庫用!A:I,9,0),"")</f>
        <v/>
      </c>
    </row>
    <row r="212" spans="10:18">
      <c r="J212" s="44" t="str">
        <f t="shared" si="20"/>
        <v/>
      </c>
      <c r="K212" s="33" t="str">
        <f t="shared" si="21"/>
        <v/>
      </c>
      <c r="L212" s="33" t="str">
        <f t="shared" si="22"/>
        <v/>
      </c>
      <c r="M212" s="33" t="str">
        <f t="shared" si="25"/>
        <v/>
      </c>
      <c r="N212" s="33" t="str">
        <f>IF($F212="J-Mups",VLOOKUP($B212,アルファベット!B:C,2,0),"")</f>
        <v/>
      </c>
      <c r="O212" s="33" t="str">
        <f t="shared" si="23"/>
        <v/>
      </c>
      <c r="P212" s="33" t="str">
        <f>IF($F212="J-Mups",VLOOKUP($A212,その他入庫用!A:H,6,0),"")</f>
        <v/>
      </c>
      <c r="Q212" s="33" t="str">
        <f t="shared" si="24"/>
        <v/>
      </c>
      <c r="R212" s="21" t="str">
        <f>IF($F212="J-Mups",VLOOKUP($A212,その他入庫用!A:I,9,0),"")</f>
        <v/>
      </c>
    </row>
    <row r="213" spans="10:18">
      <c r="J213" s="44" t="str">
        <f t="shared" si="20"/>
        <v/>
      </c>
      <c r="K213" s="33" t="str">
        <f t="shared" si="21"/>
        <v/>
      </c>
      <c r="L213" s="33" t="str">
        <f t="shared" si="22"/>
        <v/>
      </c>
      <c r="M213" s="33" t="str">
        <f t="shared" si="25"/>
        <v/>
      </c>
      <c r="N213" s="33" t="str">
        <f>IF($F213="J-Mups",VLOOKUP($B213,アルファベット!B:C,2,0),"")</f>
        <v/>
      </c>
      <c r="O213" s="33" t="str">
        <f t="shared" si="23"/>
        <v/>
      </c>
      <c r="P213" s="33" t="str">
        <f>IF($F213="J-Mups",VLOOKUP($A213,その他入庫用!A:H,6,0),"")</f>
        <v/>
      </c>
      <c r="Q213" s="33" t="str">
        <f t="shared" si="24"/>
        <v/>
      </c>
      <c r="R213" s="21" t="str">
        <f>IF($F213="J-Mups",VLOOKUP($A213,その他入庫用!A:I,9,0),"")</f>
        <v/>
      </c>
    </row>
    <row r="214" spans="10:18">
      <c r="J214" s="44" t="str">
        <f t="shared" si="20"/>
        <v/>
      </c>
      <c r="K214" s="33" t="str">
        <f t="shared" si="21"/>
        <v/>
      </c>
      <c r="L214" s="33" t="str">
        <f t="shared" si="22"/>
        <v/>
      </c>
      <c r="M214" s="33" t="str">
        <f t="shared" si="25"/>
        <v/>
      </c>
      <c r="N214" s="33" t="str">
        <f>IF($F214="J-Mups",VLOOKUP($B214,アルファベット!B:C,2,0),"")</f>
        <v/>
      </c>
      <c r="O214" s="33" t="str">
        <f t="shared" si="23"/>
        <v/>
      </c>
      <c r="P214" s="33" t="str">
        <f>IF($F214="J-Mups",VLOOKUP($A214,その他入庫用!A:H,6,0),"")</f>
        <v/>
      </c>
      <c r="Q214" s="33" t="str">
        <f t="shared" si="24"/>
        <v/>
      </c>
      <c r="R214" s="21" t="str">
        <f>IF($F214="J-Mups",VLOOKUP($A214,その他入庫用!A:I,9,0),"")</f>
        <v/>
      </c>
    </row>
    <row r="215" spans="10:18">
      <c r="J215" s="44" t="str">
        <f t="shared" si="20"/>
        <v/>
      </c>
      <c r="K215" s="33" t="str">
        <f t="shared" si="21"/>
        <v/>
      </c>
      <c r="L215" s="33" t="str">
        <f t="shared" si="22"/>
        <v/>
      </c>
      <c r="M215" s="33" t="str">
        <f t="shared" si="25"/>
        <v/>
      </c>
      <c r="N215" s="33" t="str">
        <f>IF($F215="J-Mups",VLOOKUP($B215,アルファベット!B:C,2,0),"")</f>
        <v/>
      </c>
      <c r="O215" s="33" t="str">
        <f t="shared" si="23"/>
        <v/>
      </c>
      <c r="P215" s="33" t="str">
        <f>IF($F215="J-Mups",VLOOKUP($A215,その他入庫用!A:H,6,0),"")</f>
        <v/>
      </c>
      <c r="Q215" s="33" t="str">
        <f t="shared" si="24"/>
        <v/>
      </c>
      <c r="R215" s="21" t="str">
        <f>IF($F215="J-Mups",VLOOKUP($A215,その他入庫用!A:I,9,0),"")</f>
        <v/>
      </c>
    </row>
    <row r="216" spans="10:18">
      <c r="J216" s="44" t="str">
        <f t="shared" si="20"/>
        <v/>
      </c>
      <c r="K216" s="33" t="str">
        <f t="shared" si="21"/>
        <v/>
      </c>
      <c r="L216" s="33" t="str">
        <f t="shared" si="22"/>
        <v/>
      </c>
      <c r="M216" s="33" t="str">
        <f t="shared" si="25"/>
        <v/>
      </c>
      <c r="N216" s="33" t="str">
        <f>IF($F216="J-Mups",VLOOKUP($B216,アルファベット!B:C,2,0),"")</f>
        <v/>
      </c>
      <c r="O216" s="33" t="str">
        <f t="shared" si="23"/>
        <v/>
      </c>
      <c r="P216" s="33" t="str">
        <f>IF($F216="J-Mups",VLOOKUP($A216,その他入庫用!A:H,6,0),"")</f>
        <v/>
      </c>
      <c r="Q216" s="33" t="str">
        <f t="shared" si="24"/>
        <v/>
      </c>
      <c r="R216" s="21" t="str">
        <f>IF($F216="J-Mups",VLOOKUP($A216,その他入庫用!A:I,9,0),"")</f>
        <v/>
      </c>
    </row>
    <row r="217" spans="10:18">
      <c r="J217" s="44" t="str">
        <f t="shared" si="20"/>
        <v/>
      </c>
      <c r="K217" s="33" t="str">
        <f t="shared" si="21"/>
        <v/>
      </c>
      <c r="L217" s="33" t="str">
        <f t="shared" si="22"/>
        <v/>
      </c>
      <c r="M217" s="33" t="str">
        <f t="shared" si="25"/>
        <v/>
      </c>
      <c r="N217" s="33" t="str">
        <f>IF($F217="J-Mups",VLOOKUP($B217,アルファベット!B:C,2,0),"")</f>
        <v/>
      </c>
      <c r="O217" s="33" t="str">
        <f t="shared" si="23"/>
        <v/>
      </c>
      <c r="P217" s="33" t="str">
        <f>IF($F217="J-Mups",VLOOKUP($A217,その他入庫用!A:H,6,0),"")</f>
        <v/>
      </c>
      <c r="Q217" s="33" t="str">
        <f t="shared" si="24"/>
        <v/>
      </c>
      <c r="R217" s="21" t="str">
        <f>IF($F217="J-Mups",VLOOKUP($A217,その他入庫用!A:I,9,0),"")</f>
        <v/>
      </c>
    </row>
    <row r="218" spans="10:18">
      <c r="J218" s="44" t="str">
        <f t="shared" si="20"/>
        <v/>
      </c>
      <c r="K218" s="33" t="str">
        <f t="shared" si="21"/>
        <v/>
      </c>
      <c r="L218" s="33" t="str">
        <f t="shared" si="22"/>
        <v/>
      </c>
      <c r="M218" s="33" t="str">
        <f t="shared" si="25"/>
        <v/>
      </c>
      <c r="N218" s="33" t="str">
        <f>IF($F218="J-Mups",VLOOKUP($B218,アルファベット!B:C,2,0),"")</f>
        <v/>
      </c>
      <c r="O218" s="33" t="str">
        <f t="shared" si="23"/>
        <v/>
      </c>
      <c r="P218" s="33" t="str">
        <f>IF($F218="J-Mups",VLOOKUP($A218,その他入庫用!A:H,6,0),"")</f>
        <v/>
      </c>
      <c r="Q218" s="33" t="str">
        <f t="shared" si="24"/>
        <v/>
      </c>
      <c r="R218" s="21" t="str">
        <f>IF($F218="J-Mups",VLOOKUP($A218,その他入庫用!A:I,9,0),"")</f>
        <v/>
      </c>
    </row>
    <row r="219" spans="10:18">
      <c r="J219" s="44" t="str">
        <f t="shared" si="20"/>
        <v/>
      </c>
      <c r="K219" s="33" t="str">
        <f t="shared" si="21"/>
        <v/>
      </c>
      <c r="L219" s="33" t="str">
        <f t="shared" si="22"/>
        <v/>
      </c>
      <c r="M219" s="33" t="str">
        <f t="shared" si="25"/>
        <v/>
      </c>
      <c r="N219" s="33" t="str">
        <f>IF($F219="J-Mups",VLOOKUP($B219,アルファベット!B:C,2,0),"")</f>
        <v/>
      </c>
      <c r="O219" s="33" t="str">
        <f t="shared" si="23"/>
        <v/>
      </c>
      <c r="P219" s="33" t="str">
        <f>IF($F219="J-Mups",VLOOKUP($A219,その他入庫用!A:H,6,0),"")</f>
        <v/>
      </c>
      <c r="Q219" s="33" t="str">
        <f t="shared" si="24"/>
        <v/>
      </c>
      <c r="R219" s="21" t="str">
        <f>IF($F219="J-Mups",VLOOKUP($A219,その他入庫用!A:I,9,0),"")</f>
        <v/>
      </c>
    </row>
    <row r="220" spans="10:18">
      <c r="J220" s="44" t="str">
        <f t="shared" si="20"/>
        <v/>
      </c>
      <c r="K220" s="33" t="str">
        <f t="shared" si="21"/>
        <v/>
      </c>
      <c r="L220" s="33" t="str">
        <f t="shared" si="22"/>
        <v/>
      </c>
      <c r="M220" s="33" t="str">
        <f t="shared" si="25"/>
        <v/>
      </c>
      <c r="N220" s="33" t="str">
        <f>IF($F220="J-Mups",VLOOKUP($B220,アルファベット!B:C,2,0),"")</f>
        <v/>
      </c>
      <c r="O220" s="33" t="str">
        <f t="shared" si="23"/>
        <v/>
      </c>
      <c r="P220" s="33" t="str">
        <f>IF($F220="J-Mups",VLOOKUP($A220,その他入庫用!A:H,6,0),"")</f>
        <v/>
      </c>
      <c r="Q220" s="33" t="str">
        <f t="shared" si="24"/>
        <v/>
      </c>
      <c r="R220" s="21" t="str">
        <f>IF($F220="J-Mups",VLOOKUP($A220,その他入庫用!A:I,9,0),"")</f>
        <v/>
      </c>
    </row>
    <row r="221" spans="10:18">
      <c r="J221" s="44" t="str">
        <f t="shared" si="20"/>
        <v/>
      </c>
      <c r="K221" s="33" t="str">
        <f t="shared" si="21"/>
        <v/>
      </c>
      <c r="L221" s="33" t="str">
        <f t="shared" si="22"/>
        <v/>
      </c>
      <c r="M221" s="33" t="str">
        <f t="shared" si="25"/>
        <v/>
      </c>
      <c r="N221" s="33" t="str">
        <f>IF($F221="J-Mups",VLOOKUP($B221,アルファベット!B:C,2,0),"")</f>
        <v/>
      </c>
      <c r="O221" s="33" t="str">
        <f t="shared" si="23"/>
        <v/>
      </c>
      <c r="P221" s="33" t="str">
        <f>IF($F221="J-Mups",VLOOKUP($A221,その他入庫用!A:H,6,0),"")</f>
        <v/>
      </c>
      <c r="Q221" s="33" t="str">
        <f t="shared" si="24"/>
        <v/>
      </c>
      <c r="R221" s="21" t="str">
        <f>IF($F221="J-Mups",VLOOKUP($A221,その他入庫用!A:I,9,0),"")</f>
        <v/>
      </c>
    </row>
    <row r="222" spans="10:18">
      <c r="J222" s="44" t="str">
        <f t="shared" si="20"/>
        <v/>
      </c>
      <c r="K222" s="33" t="str">
        <f t="shared" si="21"/>
        <v/>
      </c>
      <c r="L222" s="33" t="str">
        <f t="shared" si="22"/>
        <v/>
      </c>
      <c r="M222" s="33" t="str">
        <f t="shared" si="25"/>
        <v/>
      </c>
      <c r="N222" s="33" t="str">
        <f>IF($F222="J-Mups",VLOOKUP($B222,アルファベット!B:C,2,0),"")</f>
        <v/>
      </c>
      <c r="O222" s="33" t="str">
        <f t="shared" si="23"/>
        <v/>
      </c>
      <c r="P222" s="33" t="str">
        <f>IF($F222="J-Mups",VLOOKUP($A222,その他入庫用!A:H,6,0),"")</f>
        <v/>
      </c>
      <c r="Q222" s="33" t="str">
        <f t="shared" si="24"/>
        <v/>
      </c>
      <c r="R222" s="21" t="str">
        <f>IF($F222="J-Mups",VLOOKUP($A222,その他入庫用!A:I,9,0),"")</f>
        <v/>
      </c>
    </row>
    <row r="223" spans="10:18">
      <c r="J223" s="44" t="str">
        <f t="shared" si="20"/>
        <v/>
      </c>
      <c r="K223" s="33" t="str">
        <f t="shared" si="21"/>
        <v/>
      </c>
      <c r="L223" s="33" t="str">
        <f t="shared" si="22"/>
        <v/>
      </c>
      <c r="M223" s="33" t="str">
        <f t="shared" si="25"/>
        <v/>
      </c>
      <c r="N223" s="33" t="str">
        <f>IF($F223="J-Mups",VLOOKUP($B223,アルファベット!B:C,2,0),"")</f>
        <v/>
      </c>
      <c r="O223" s="33" t="str">
        <f t="shared" si="23"/>
        <v/>
      </c>
      <c r="P223" s="33" t="str">
        <f>IF($F223="J-Mups",VLOOKUP($A223,その他入庫用!A:H,6,0),"")</f>
        <v/>
      </c>
      <c r="Q223" s="33" t="str">
        <f t="shared" si="24"/>
        <v/>
      </c>
      <c r="R223" s="21" t="str">
        <f>IF($F223="J-Mups",VLOOKUP($A223,その他入庫用!A:I,9,0),"")</f>
        <v/>
      </c>
    </row>
    <row r="224" spans="10:18">
      <c r="J224" s="44" t="str">
        <f t="shared" si="20"/>
        <v/>
      </c>
      <c r="K224" s="33" t="str">
        <f t="shared" si="21"/>
        <v/>
      </c>
      <c r="L224" s="33" t="str">
        <f t="shared" si="22"/>
        <v/>
      </c>
      <c r="M224" s="33" t="str">
        <f t="shared" si="25"/>
        <v/>
      </c>
      <c r="N224" s="33" t="str">
        <f>IF($F224="J-Mups",VLOOKUP($B224,アルファベット!B:C,2,0),"")</f>
        <v/>
      </c>
      <c r="O224" s="33" t="str">
        <f t="shared" si="23"/>
        <v/>
      </c>
      <c r="P224" s="33" t="str">
        <f>IF($F224="J-Mups",VLOOKUP($A224,その他入庫用!A:H,6,0),"")</f>
        <v/>
      </c>
      <c r="Q224" s="33" t="str">
        <f t="shared" si="24"/>
        <v/>
      </c>
      <c r="R224" s="21" t="str">
        <f>IF($F224="J-Mups",VLOOKUP($A224,その他入庫用!A:I,9,0),"")</f>
        <v/>
      </c>
    </row>
    <row r="225" spans="10:18">
      <c r="J225" s="44" t="str">
        <f t="shared" si="20"/>
        <v/>
      </c>
      <c r="K225" s="33" t="str">
        <f t="shared" si="21"/>
        <v/>
      </c>
      <c r="L225" s="33" t="str">
        <f t="shared" si="22"/>
        <v/>
      </c>
      <c r="M225" s="33" t="str">
        <f t="shared" si="25"/>
        <v/>
      </c>
      <c r="N225" s="33" t="str">
        <f>IF($F225="J-Mups",VLOOKUP($B225,アルファベット!B:C,2,0),"")</f>
        <v/>
      </c>
      <c r="O225" s="33" t="str">
        <f t="shared" si="23"/>
        <v/>
      </c>
      <c r="P225" s="33" t="str">
        <f>IF($F225="J-Mups",VLOOKUP($A225,その他入庫用!A:H,6,0),"")</f>
        <v/>
      </c>
      <c r="Q225" s="33" t="str">
        <f t="shared" si="24"/>
        <v/>
      </c>
      <c r="R225" s="21" t="str">
        <f>IF($F225="J-Mups",VLOOKUP($A225,その他入庫用!A:I,9,0),"")</f>
        <v/>
      </c>
    </row>
    <row r="226" spans="10:18">
      <c r="J226" s="44" t="str">
        <f t="shared" si="20"/>
        <v/>
      </c>
      <c r="K226" s="33" t="str">
        <f t="shared" si="21"/>
        <v/>
      </c>
      <c r="L226" s="33" t="str">
        <f t="shared" si="22"/>
        <v/>
      </c>
      <c r="M226" s="33" t="str">
        <f t="shared" si="25"/>
        <v/>
      </c>
      <c r="N226" s="33" t="str">
        <f>IF($F226="J-Mups",VLOOKUP($B226,アルファベット!B:C,2,0),"")</f>
        <v/>
      </c>
      <c r="O226" s="33" t="str">
        <f t="shared" si="23"/>
        <v/>
      </c>
      <c r="P226" s="33" t="str">
        <f>IF($F226="J-Mups",VLOOKUP($A226,その他入庫用!A:H,6,0),"")</f>
        <v/>
      </c>
      <c r="Q226" s="33" t="str">
        <f t="shared" si="24"/>
        <v/>
      </c>
      <c r="R226" s="21" t="str">
        <f>IF($F226="J-Mups",VLOOKUP($A226,その他入庫用!A:I,9,0),"")</f>
        <v/>
      </c>
    </row>
    <row r="227" spans="10:18">
      <c r="J227" s="44" t="str">
        <f t="shared" si="20"/>
        <v/>
      </c>
      <c r="K227" s="33" t="str">
        <f t="shared" si="21"/>
        <v/>
      </c>
      <c r="L227" s="33" t="str">
        <f t="shared" si="22"/>
        <v/>
      </c>
      <c r="M227" s="33" t="str">
        <f t="shared" si="25"/>
        <v/>
      </c>
      <c r="N227" s="33" t="str">
        <f>IF($F227="J-Mups",VLOOKUP($B227,アルファベット!B:C,2,0),"")</f>
        <v/>
      </c>
      <c r="O227" s="33" t="str">
        <f t="shared" si="23"/>
        <v/>
      </c>
      <c r="P227" s="33" t="str">
        <f>IF($F227="J-Mups",VLOOKUP($A227,その他入庫用!A:H,6,0),"")</f>
        <v/>
      </c>
      <c r="Q227" s="33" t="str">
        <f t="shared" si="24"/>
        <v/>
      </c>
      <c r="R227" s="21" t="str">
        <f>IF($F227="J-Mups",VLOOKUP($A227,その他入庫用!A:I,9,0),"")</f>
        <v/>
      </c>
    </row>
    <row r="228" spans="10:18">
      <c r="J228" s="44" t="str">
        <f t="shared" si="20"/>
        <v/>
      </c>
      <c r="K228" s="33" t="str">
        <f t="shared" si="21"/>
        <v/>
      </c>
      <c r="L228" s="33" t="str">
        <f t="shared" si="22"/>
        <v/>
      </c>
      <c r="M228" s="33" t="str">
        <f t="shared" si="25"/>
        <v/>
      </c>
      <c r="N228" s="33" t="str">
        <f>IF($F228="J-Mups",VLOOKUP($B228,アルファベット!B:C,2,0),"")</f>
        <v/>
      </c>
      <c r="O228" s="33" t="str">
        <f t="shared" si="23"/>
        <v/>
      </c>
      <c r="P228" s="33" t="str">
        <f>IF($F228="J-Mups",VLOOKUP($A228,その他入庫用!A:H,6,0),"")</f>
        <v/>
      </c>
      <c r="Q228" s="33" t="str">
        <f t="shared" si="24"/>
        <v/>
      </c>
      <c r="R228" s="21" t="str">
        <f>IF($F228="J-Mups",VLOOKUP($A228,その他入庫用!A:I,9,0),"")</f>
        <v/>
      </c>
    </row>
    <row r="229" spans="10:18">
      <c r="J229" s="44" t="str">
        <f t="shared" si="20"/>
        <v/>
      </c>
      <c r="K229" s="33" t="str">
        <f t="shared" si="21"/>
        <v/>
      </c>
      <c r="L229" s="33" t="str">
        <f t="shared" si="22"/>
        <v/>
      </c>
      <c r="M229" s="33" t="str">
        <f t="shared" si="25"/>
        <v/>
      </c>
      <c r="N229" s="33" t="str">
        <f>IF($F229="J-Mups",VLOOKUP($B229,アルファベット!B:C,2,0),"")</f>
        <v/>
      </c>
      <c r="O229" s="33" t="str">
        <f t="shared" si="23"/>
        <v/>
      </c>
      <c r="P229" s="33" t="str">
        <f>IF($F229="J-Mups",VLOOKUP($A229,その他入庫用!A:H,6,0),"")</f>
        <v/>
      </c>
      <c r="Q229" s="33" t="str">
        <f t="shared" si="24"/>
        <v/>
      </c>
      <c r="R229" s="21" t="str">
        <f>IF($F229="J-Mups",VLOOKUP($A229,その他入庫用!A:I,9,0),"")</f>
        <v/>
      </c>
    </row>
    <row r="230" spans="10:18">
      <c r="J230" s="44" t="str">
        <f t="shared" si="20"/>
        <v/>
      </c>
      <c r="K230" s="33" t="str">
        <f t="shared" si="21"/>
        <v/>
      </c>
      <c r="L230" s="33" t="str">
        <f t="shared" si="22"/>
        <v/>
      </c>
      <c r="M230" s="33" t="str">
        <f t="shared" si="25"/>
        <v/>
      </c>
      <c r="N230" s="33" t="str">
        <f>IF($F230="J-Mups",VLOOKUP($B230,アルファベット!B:C,2,0),"")</f>
        <v/>
      </c>
      <c r="O230" s="33" t="str">
        <f t="shared" si="23"/>
        <v/>
      </c>
      <c r="P230" s="33" t="str">
        <f>IF($F230="J-Mups",VLOOKUP($A230,その他入庫用!A:H,6,0),"")</f>
        <v/>
      </c>
      <c r="Q230" s="33" t="str">
        <f t="shared" si="24"/>
        <v/>
      </c>
      <c r="R230" s="21" t="str">
        <f>IF($F230="J-Mups",VLOOKUP($A230,その他入庫用!A:I,9,0),"")</f>
        <v/>
      </c>
    </row>
    <row r="231" spans="10:18">
      <c r="J231" s="44" t="str">
        <f t="shared" si="20"/>
        <v/>
      </c>
      <c r="K231" s="33" t="str">
        <f t="shared" si="21"/>
        <v/>
      </c>
      <c r="L231" s="33" t="str">
        <f t="shared" si="22"/>
        <v/>
      </c>
      <c r="M231" s="33" t="str">
        <f t="shared" si="25"/>
        <v/>
      </c>
      <c r="N231" s="33" t="str">
        <f>IF($F231="J-Mups",VLOOKUP($B231,アルファベット!B:C,2,0),"")</f>
        <v/>
      </c>
      <c r="O231" s="33" t="str">
        <f t="shared" si="23"/>
        <v/>
      </c>
      <c r="P231" s="33" t="str">
        <f>IF($F231="J-Mups",VLOOKUP($A231,その他入庫用!A:H,6,0),"")</f>
        <v/>
      </c>
      <c r="Q231" s="33" t="str">
        <f t="shared" si="24"/>
        <v/>
      </c>
      <c r="R231" s="21" t="str">
        <f>IF($F231="J-Mups",VLOOKUP($A231,その他入庫用!A:I,9,0),"")</f>
        <v/>
      </c>
    </row>
    <row r="232" spans="10:18">
      <c r="J232" s="44" t="str">
        <f t="shared" si="20"/>
        <v/>
      </c>
      <c r="K232" s="33" t="str">
        <f t="shared" si="21"/>
        <v/>
      </c>
      <c r="L232" s="33" t="str">
        <f t="shared" si="22"/>
        <v/>
      </c>
      <c r="M232" s="33" t="str">
        <f t="shared" si="25"/>
        <v/>
      </c>
      <c r="N232" s="33" t="str">
        <f>IF($F232="J-Mups",VLOOKUP($B232,アルファベット!B:C,2,0),"")</f>
        <v/>
      </c>
      <c r="O232" s="33" t="str">
        <f t="shared" si="23"/>
        <v/>
      </c>
      <c r="P232" s="33" t="str">
        <f>IF($F232="J-Mups",VLOOKUP($A232,その他入庫用!A:H,6,0),"")</f>
        <v/>
      </c>
      <c r="Q232" s="33" t="str">
        <f t="shared" si="24"/>
        <v/>
      </c>
      <c r="R232" s="21" t="str">
        <f>IF($F232="J-Mups",VLOOKUP($A232,その他入庫用!A:I,9,0),"")</f>
        <v/>
      </c>
    </row>
    <row r="233" spans="10:18">
      <c r="J233" s="44" t="str">
        <f t="shared" si="20"/>
        <v/>
      </c>
      <c r="K233" s="33" t="str">
        <f t="shared" si="21"/>
        <v/>
      </c>
      <c r="L233" s="33" t="str">
        <f t="shared" si="22"/>
        <v/>
      </c>
      <c r="M233" s="33" t="str">
        <f t="shared" si="25"/>
        <v/>
      </c>
      <c r="N233" s="33" t="str">
        <f>IF($F233="J-Mups",VLOOKUP($B233,アルファベット!B:C,2,0),"")</f>
        <v/>
      </c>
      <c r="O233" s="33" t="str">
        <f t="shared" si="23"/>
        <v/>
      </c>
      <c r="P233" s="33" t="str">
        <f>IF($F233="J-Mups",VLOOKUP($A233,その他入庫用!A:H,6,0),"")</f>
        <v/>
      </c>
      <c r="Q233" s="33" t="str">
        <f t="shared" si="24"/>
        <v/>
      </c>
      <c r="R233" s="21" t="str">
        <f>IF($F233="J-Mups",VLOOKUP($A233,その他入庫用!A:I,9,0),"")</f>
        <v/>
      </c>
    </row>
    <row r="234" spans="10:18">
      <c r="J234" s="44" t="str">
        <f t="shared" si="20"/>
        <v/>
      </c>
      <c r="K234" s="33" t="str">
        <f t="shared" si="21"/>
        <v/>
      </c>
      <c r="L234" s="33" t="str">
        <f t="shared" si="22"/>
        <v/>
      </c>
      <c r="M234" s="33" t="str">
        <f t="shared" si="25"/>
        <v/>
      </c>
      <c r="N234" s="33" t="str">
        <f>IF($F234="J-Mups",VLOOKUP($B234,アルファベット!B:C,2,0),"")</f>
        <v/>
      </c>
      <c r="O234" s="33" t="str">
        <f t="shared" si="23"/>
        <v/>
      </c>
      <c r="P234" s="33" t="str">
        <f>IF($F234="J-Mups",VLOOKUP($A234,その他入庫用!A:H,6,0),"")</f>
        <v/>
      </c>
      <c r="Q234" s="33" t="str">
        <f t="shared" si="24"/>
        <v/>
      </c>
      <c r="R234" s="21" t="str">
        <f>IF($F234="J-Mups",VLOOKUP($A234,その他入庫用!A:I,9,0),"")</f>
        <v/>
      </c>
    </row>
    <row r="235" spans="10:18">
      <c r="J235" s="44" t="str">
        <f t="shared" si="20"/>
        <v/>
      </c>
      <c r="K235" s="33" t="str">
        <f t="shared" si="21"/>
        <v/>
      </c>
      <c r="L235" s="33" t="str">
        <f t="shared" si="22"/>
        <v/>
      </c>
      <c r="M235" s="33" t="str">
        <f t="shared" si="25"/>
        <v/>
      </c>
      <c r="N235" s="33" t="str">
        <f>IF($F235="J-Mups",VLOOKUP($B235,アルファベット!B:C,2,0),"")</f>
        <v/>
      </c>
      <c r="O235" s="33" t="str">
        <f t="shared" si="23"/>
        <v/>
      </c>
      <c r="P235" s="33" t="str">
        <f>IF($F235="J-Mups",VLOOKUP($A235,その他入庫用!A:H,6,0),"")</f>
        <v/>
      </c>
      <c r="Q235" s="33" t="str">
        <f t="shared" si="24"/>
        <v/>
      </c>
      <c r="R235" s="21" t="str">
        <f>IF($F235="J-Mups",VLOOKUP($A235,その他入庫用!A:I,9,0),"")</f>
        <v/>
      </c>
    </row>
    <row r="236" spans="10:18">
      <c r="J236" s="44" t="str">
        <f t="shared" si="20"/>
        <v/>
      </c>
      <c r="K236" s="33" t="str">
        <f t="shared" si="21"/>
        <v/>
      </c>
      <c r="L236" s="33" t="str">
        <f t="shared" si="22"/>
        <v/>
      </c>
      <c r="M236" s="33" t="str">
        <f t="shared" si="25"/>
        <v/>
      </c>
      <c r="N236" s="33" t="str">
        <f>IF($F236="J-Mups",VLOOKUP($B236,アルファベット!B:C,2,0),"")</f>
        <v/>
      </c>
      <c r="O236" s="33" t="str">
        <f t="shared" si="23"/>
        <v/>
      </c>
      <c r="P236" s="33" t="str">
        <f>IF($F236="J-Mups",VLOOKUP($A236,その他入庫用!A:H,6,0),"")</f>
        <v/>
      </c>
      <c r="Q236" s="33" t="str">
        <f t="shared" si="24"/>
        <v/>
      </c>
      <c r="R236" s="21" t="str">
        <f>IF($F236="J-Mups",VLOOKUP($A236,その他入庫用!A:I,9,0),"")</f>
        <v/>
      </c>
    </row>
    <row r="237" spans="10:18">
      <c r="J237" s="44" t="str">
        <f t="shared" si="20"/>
        <v/>
      </c>
      <c r="K237" s="33" t="str">
        <f t="shared" si="21"/>
        <v/>
      </c>
      <c r="L237" s="33" t="str">
        <f t="shared" si="22"/>
        <v/>
      </c>
      <c r="M237" s="33" t="str">
        <f t="shared" si="25"/>
        <v/>
      </c>
      <c r="N237" s="33" t="str">
        <f>IF($F237="J-Mups",VLOOKUP($B237,アルファベット!B:C,2,0),"")</f>
        <v/>
      </c>
      <c r="O237" s="33" t="str">
        <f t="shared" si="23"/>
        <v/>
      </c>
      <c r="P237" s="33" t="str">
        <f>IF($F237="J-Mups",VLOOKUP($A237,その他入庫用!A:H,6,0),"")</f>
        <v/>
      </c>
      <c r="Q237" s="33" t="str">
        <f t="shared" si="24"/>
        <v/>
      </c>
      <c r="R237" s="21" t="str">
        <f>IF($F237="J-Mups",VLOOKUP($A237,その他入庫用!A:I,9,0),"")</f>
        <v/>
      </c>
    </row>
    <row r="238" spans="10:18">
      <c r="J238" s="44" t="str">
        <f t="shared" si="20"/>
        <v/>
      </c>
      <c r="K238" s="33" t="str">
        <f t="shared" si="21"/>
        <v/>
      </c>
      <c r="L238" s="33" t="str">
        <f t="shared" si="22"/>
        <v/>
      </c>
      <c r="M238" s="33" t="str">
        <f t="shared" si="25"/>
        <v/>
      </c>
      <c r="N238" s="33" t="str">
        <f>IF($F238="J-Mups",VLOOKUP($B238,アルファベット!B:C,2,0),"")</f>
        <v/>
      </c>
      <c r="O238" s="33" t="str">
        <f t="shared" si="23"/>
        <v/>
      </c>
      <c r="P238" s="33" t="str">
        <f>IF($F238="J-Mups",VLOOKUP($A238,その他入庫用!A:H,6,0),"")</f>
        <v/>
      </c>
      <c r="Q238" s="33" t="str">
        <f t="shared" si="24"/>
        <v/>
      </c>
      <c r="R238" s="21" t="str">
        <f>IF($F238="J-Mups",VLOOKUP($A238,その他入庫用!A:I,9,0),"")</f>
        <v/>
      </c>
    </row>
    <row r="239" spans="10:18">
      <c r="J239" s="44" t="str">
        <f t="shared" si="20"/>
        <v/>
      </c>
      <c r="K239" s="33" t="str">
        <f t="shared" si="21"/>
        <v/>
      </c>
      <c r="L239" s="33" t="str">
        <f t="shared" si="22"/>
        <v/>
      </c>
      <c r="M239" s="33" t="str">
        <f t="shared" si="25"/>
        <v/>
      </c>
      <c r="N239" s="33" t="str">
        <f>IF($F239="J-Mups",VLOOKUP($B239,アルファベット!B:C,2,0),"")</f>
        <v/>
      </c>
      <c r="O239" s="33" t="str">
        <f t="shared" si="23"/>
        <v/>
      </c>
      <c r="P239" s="33" t="str">
        <f>IF($F239="J-Mups",VLOOKUP($A239,その他入庫用!A:H,6,0),"")</f>
        <v/>
      </c>
      <c r="Q239" s="33" t="str">
        <f t="shared" si="24"/>
        <v/>
      </c>
      <c r="R239" s="21" t="str">
        <f>IF($F239="J-Mups",VLOOKUP($A239,その他入庫用!A:I,9,0),"")</f>
        <v/>
      </c>
    </row>
    <row r="240" spans="10:18">
      <c r="J240" s="44" t="str">
        <f t="shared" si="20"/>
        <v/>
      </c>
      <c r="K240" s="33" t="str">
        <f t="shared" si="21"/>
        <v/>
      </c>
      <c r="L240" s="33" t="str">
        <f t="shared" si="22"/>
        <v/>
      </c>
      <c r="M240" s="33" t="str">
        <f t="shared" si="25"/>
        <v/>
      </c>
      <c r="N240" s="33" t="str">
        <f>IF($F240="J-Mups",VLOOKUP($B240,アルファベット!B:C,2,0),"")</f>
        <v/>
      </c>
      <c r="O240" s="33" t="str">
        <f t="shared" si="23"/>
        <v/>
      </c>
      <c r="P240" s="33" t="str">
        <f>IF($F240="J-Mups",VLOOKUP($A240,その他入庫用!A:H,6,0),"")</f>
        <v/>
      </c>
      <c r="Q240" s="33" t="str">
        <f t="shared" si="24"/>
        <v/>
      </c>
      <c r="R240" s="21" t="str">
        <f>IF($F240="J-Mups",VLOOKUP($A240,その他入庫用!A:I,9,0),"")</f>
        <v/>
      </c>
    </row>
    <row r="241" spans="10:18">
      <c r="J241" s="44" t="str">
        <f t="shared" si="20"/>
        <v/>
      </c>
      <c r="K241" s="33" t="str">
        <f t="shared" si="21"/>
        <v/>
      </c>
      <c r="L241" s="33" t="str">
        <f t="shared" si="22"/>
        <v/>
      </c>
      <c r="M241" s="33" t="str">
        <f t="shared" si="25"/>
        <v/>
      </c>
      <c r="N241" s="33" t="str">
        <f>IF($F241="J-Mups",VLOOKUP($B241,アルファベット!B:C,2,0),"")</f>
        <v/>
      </c>
      <c r="O241" s="33" t="str">
        <f t="shared" si="23"/>
        <v/>
      </c>
      <c r="P241" s="33" t="str">
        <f>IF($F241="J-Mups",VLOOKUP($A241,その他入庫用!A:H,6,0),"")</f>
        <v/>
      </c>
      <c r="Q241" s="33" t="str">
        <f t="shared" si="24"/>
        <v/>
      </c>
      <c r="R241" s="21" t="str">
        <f>IF($F241="J-Mups",VLOOKUP($A241,その他入庫用!A:I,9,0),"")</f>
        <v/>
      </c>
    </row>
    <row r="242" spans="10:18">
      <c r="J242" s="44" t="str">
        <f t="shared" si="20"/>
        <v/>
      </c>
      <c r="K242" s="33" t="str">
        <f t="shared" si="21"/>
        <v/>
      </c>
      <c r="L242" s="33" t="str">
        <f t="shared" si="22"/>
        <v/>
      </c>
      <c r="M242" s="33" t="str">
        <f t="shared" si="25"/>
        <v/>
      </c>
      <c r="N242" s="33" t="str">
        <f>IF($F242="J-Mups",VLOOKUP($B242,アルファベット!B:C,2,0),"")</f>
        <v/>
      </c>
      <c r="O242" s="33" t="str">
        <f t="shared" si="23"/>
        <v/>
      </c>
      <c r="P242" s="33" t="str">
        <f>IF($F242="J-Mups",VLOOKUP($A242,その他入庫用!A:H,6,0),"")</f>
        <v/>
      </c>
      <c r="Q242" s="33" t="str">
        <f t="shared" si="24"/>
        <v/>
      </c>
      <c r="R242" s="21" t="str">
        <f>IF($F242="J-Mups",VLOOKUP($A242,その他入庫用!A:I,9,0),"")</f>
        <v/>
      </c>
    </row>
    <row r="243" spans="10:18">
      <c r="J243" s="44" t="str">
        <f t="shared" si="20"/>
        <v/>
      </c>
      <c r="K243" s="33" t="str">
        <f t="shared" si="21"/>
        <v/>
      </c>
      <c r="L243" s="33" t="str">
        <f t="shared" si="22"/>
        <v/>
      </c>
      <c r="M243" s="33" t="str">
        <f t="shared" si="25"/>
        <v/>
      </c>
      <c r="N243" s="33" t="str">
        <f>IF($F243="J-Mups",VLOOKUP($B243,アルファベット!B:C,2,0),"")</f>
        <v/>
      </c>
      <c r="O243" s="33" t="str">
        <f t="shared" si="23"/>
        <v/>
      </c>
      <c r="P243" s="33" t="str">
        <f>IF($F243="J-Mups",VLOOKUP($A243,その他入庫用!A:H,6,0),"")</f>
        <v/>
      </c>
      <c r="Q243" s="33" t="str">
        <f t="shared" si="24"/>
        <v/>
      </c>
      <c r="R243" s="21" t="str">
        <f>IF($F243="J-Mups",VLOOKUP($A243,その他入庫用!A:I,9,0),"")</f>
        <v/>
      </c>
    </row>
    <row r="244" spans="10:18">
      <c r="J244" s="44" t="str">
        <f t="shared" si="20"/>
        <v/>
      </c>
      <c r="K244" s="33" t="str">
        <f t="shared" si="21"/>
        <v/>
      </c>
      <c r="L244" s="33" t="str">
        <f t="shared" si="22"/>
        <v/>
      </c>
      <c r="M244" s="33" t="str">
        <f t="shared" si="25"/>
        <v/>
      </c>
      <c r="N244" s="33" t="str">
        <f>IF($F244="J-Mups",VLOOKUP($B244,アルファベット!B:C,2,0),"")</f>
        <v/>
      </c>
      <c r="O244" s="33" t="str">
        <f t="shared" si="23"/>
        <v/>
      </c>
      <c r="P244" s="33" t="str">
        <f>IF($F244="J-Mups",VLOOKUP($A244,その他入庫用!A:H,6,0),"")</f>
        <v/>
      </c>
      <c r="Q244" s="33" t="str">
        <f t="shared" si="24"/>
        <v/>
      </c>
      <c r="R244" s="21" t="str">
        <f>IF($F244="J-Mups",VLOOKUP($A244,その他入庫用!A:I,9,0),"")</f>
        <v/>
      </c>
    </row>
    <row r="245" spans="10:18">
      <c r="J245" s="44" t="str">
        <f t="shared" si="20"/>
        <v/>
      </c>
      <c r="K245" s="33" t="str">
        <f t="shared" si="21"/>
        <v/>
      </c>
      <c r="L245" s="33" t="str">
        <f t="shared" si="22"/>
        <v/>
      </c>
      <c r="M245" s="33" t="str">
        <f t="shared" si="25"/>
        <v/>
      </c>
      <c r="N245" s="33" t="str">
        <f>IF($F245="J-Mups",VLOOKUP($B245,アルファベット!B:C,2,0),"")</f>
        <v/>
      </c>
      <c r="O245" s="33" t="str">
        <f t="shared" si="23"/>
        <v/>
      </c>
      <c r="P245" s="33" t="str">
        <f>IF($F245="J-Mups",VLOOKUP($A245,その他入庫用!A:H,6,0),"")</f>
        <v/>
      </c>
      <c r="Q245" s="33" t="str">
        <f t="shared" si="24"/>
        <v/>
      </c>
      <c r="R245" s="21" t="str">
        <f>IF($F245="J-Mups",VLOOKUP($A245,その他入庫用!A:I,9,0),"")</f>
        <v/>
      </c>
    </row>
    <row r="246" spans="10:18">
      <c r="J246" s="44" t="str">
        <f t="shared" si="20"/>
        <v/>
      </c>
      <c r="K246" s="33" t="str">
        <f t="shared" si="21"/>
        <v/>
      </c>
      <c r="L246" s="33" t="str">
        <f t="shared" si="22"/>
        <v/>
      </c>
      <c r="M246" s="33" t="str">
        <f t="shared" si="25"/>
        <v/>
      </c>
      <c r="N246" s="33" t="str">
        <f>IF($F246="J-Mups",VLOOKUP($B246,アルファベット!B:C,2,0),"")</f>
        <v/>
      </c>
      <c r="O246" s="33" t="str">
        <f t="shared" si="23"/>
        <v/>
      </c>
      <c r="P246" s="33" t="str">
        <f>IF($F246="J-Mups",VLOOKUP($A246,その他入庫用!A:H,6,0),"")</f>
        <v/>
      </c>
      <c r="Q246" s="33" t="str">
        <f t="shared" si="24"/>
        <v/>
      </c>
      <c r="R246" s="21" t="str">
        <f>IF($F246="J-Mups",VLOOKUP($A246,その他入庫用!A:I,9,0),"")</f>
        <v/>
      </c>
    </row>
    <row r="247" spans="10:18">
      <c r="J247" s="44" t="str">
        <f t="shared" si="20"/>
        <v/>
      </c>
      <c r="K247" s="33" t="str">
        <f t="shared" si="21"/>
        <v/>
      </c>
      <c r="L247" s="33" t="str">
        <f t="shared" si="22"/>
        <v/>
      </c>
      <c r="M247" s="33" t="str">
        <f t="shared" si="25"/>
        <v/>
      </c>
      <c r="N247" s="33" t="str">
        <f>IF($F247="J-Mups",VLOOKUP($B247,アルファベット!B:C,2,0),"")</f>
        <v/>
      </c>
      <c r="O247" s="33" t="str">
        <f t="shared" si="23"/>
        <v/>
      </c>
      <c r="P247" s="33" t="str">
        <f>IF($F247="J-Mups",VLOOKUP($A247,その他入庫用!A:H,6,0),"")</f>
        <v/>
      </c>
      <c r="Q247" s="33" t="str">
        <f t="shared" si="24"/>
        <v/>
      </c>
      <c r="R247" s="21" t="str">
        <f>IF($F247="J-Mups",VLOOKUP($A247,その他入庫用!A:I,9,0),"")</f>
        <v/>
      </c>
    </row>
    <row r="248" spans="10:18">
      <c r="J248" s="44" t="str">
        <f t="shared" si="20"/>
        <v/>
      </c>
      <c r="K248" s="33" t="str">
        <f t="shared" si="21"/>
        <v/>
      </c>
      <c r="L248" s="33" t="str">
        <f t="shared" si="22"/>
        <v/>
      </c>
      <c r="M248" s="33" t="str">
        <f t="shared" si="25"/>
        <v/>
      </c>
      <c r="N248" s="33" t="str">
        <f>IF($F248="J-Mups",VLOOKUP($B248,アルファベット!B:C,2,0),"")</f>
        <v/>
      </c>
      <c r="O248" s="33" t="str">
        <f t="shared" si="23"/>
        <v/>
      </c>
      <c r="P248" s="33" t="str">
        <f>IF($F248="J-Mups",VLOOKUP($A248,その他入庫用!A:H,6,0),"")</f>
        <v/>
      </c>
      <c r="Q248" s="33" t="str">
        <f t="shared" si="24"/>
        <v/>
      </c>
      <c r="R248" s="21" t="str">
        <f>IF($F248="J-Mups",VLOOKUP($A248,その他入庫用!A:I,9,0),"")</f>
        <v/>
      </c>
    </row>
    <row r="249" spans="10:18">
      <c r="J249" s="44" t="str">
        <f t="shared" si="20"/>
        <v/>
      </c>
      <c r="K249" s="33" t="str">
        <f t="shared" si="21"/>
        <v/>
      </c>
      <c r="L249" s="33" t="str">
        <f t="shared" si="22"/>
        <v/>
      </c>
      <c r="M249" s="33" t="str">
        <f t="shared" si="25"/>
        <v/>
      </c>
      <c r="N249" s="33" t="str">
        <f>IF($F249="J-Mups",VLOOKUP($B249,アルファベット!B:C,2,0),"")</f>
        <v/>
      </c>
      <c r="O249" s="33" t="str">
        <f t="shared" si="23"/>
        <v/>
      </c>
      <c r="P249" s="33" t="str">
        <f>IF($F249="J-Mups",VLOOKUP($A249,その他入庫用!A:H,6,0),"")</f>
        <v/>
      </c>
      <c r="Q249" s="33" t="str">
        <f t="shared" si="24"/>
        <v/>
      </c>
      <c r="R249" s="21" t="str">
        <f>IF($F249="J-Mups",VLOOKUP($A249,その他入庫用!A:I,9,0),"")</f>
        <v/>
      </c>
    </row>
    <row r="250" spans="10:18">
      <c r="J250" s="44" t="str">
        <f t="shared" si="20"/>
        <v/>
      </c>
      <c r="K250" s="33" t="str">
        <f t="shared" si="21"/>
        <v/>
      </c>
      <c r="L250" s="33" t="str">
        <f t="shared" si="22"/>
        <v/>
      </c>
      <c r="M250" s="33" t="str">
        <f t="shared" si="25"/>
        <v/>
      </c>
      <c r="N250" s="33" t="str">
        <f>IF($F250="J-Mups",VLOOKUP($B250,アルファベット!B:C,2,0),"")</f>
        <v/>
      </c>
      <c r="O250" s="33" t="str">
        <f t="shared" si="23"/>
        <v/>
      </c>
      <c r="P250" s="33" t="str">
        <f>IF($F250="J-Mups",VLOOKUP($A250,その他入庫用!A:H,6,0),"")</f>
        <v/>
      </c>
      <c r="Q250" s="33" t="str">
        <f t="shared" si="24"/>
        <v/>
      </c>
      <c r="R250" s="21" t="str">
        <f>IF($F250="J-Mups",VLOOKUP($A250,その他入庫用!A:I,9,0),"")</f>
        <v/>
      </c>
    </row>
    <row r="251" spans="10:18">
      <c r="J251" s="44" t="str">
        <f t="shared" si="20"/>
        <v/>
      </c>
      <c r="K251" s="33" t="str">
        <f t="shared" si="21"/>
        <v/>
      </c>
      <c r="L251" s="33" t="str">
        <f t="shared" si="22"/>
        <v/>
      </c>
      <c r="M251" s="33" t="str">
        <f t="shared" si="25"/>
        <v/>
      </c>
      <c r="N251" s="33" t="str">
        <f>IF($F251="J-Mups",VLOOKUP($B251,アルファベット!B:C,2,0),"")</f>
        <v/>
      </c>
      <c r="O251" s="33" t="str">
        <f t="shared" si="23"/>
        <v/>
      </c>
      <c r="P251" s="33" t="str">
        <f>IF($F251="J-Mups",VLOOKUP($A251,その他入庫用!A:H,6,0),"")</f>
        <v/>
      </c>
      <c r="Q251" s="33" t="str">
        <f t="shared" si="24"/>
        <v/>
      </c>
      <c r="R251" s="21" t="str">
        <f>IF($F251="J-Mups",VLOOKUP($A251,その他入庫用!A:I,9,0),"")</f>
        <v/>
      </c>
    </row>
    <row r="252" spans="10:18">
      <c r="J252" s="44" t="str">
        <f t="shared" si="20"/>
        <v/>
      </c>
      <c r="K252" s="33" t="str">
        <f t="shared" si="21"/>
        <v/>
      </c>
      <c r="L252" s="33" t="str">
        <f t="shared" si="22"/>
        <v/>
      </c>
      <c r="M252" s="33" t="str">
        <f t="shared" si="25"/>
        <v/>
      </c>
      <c r="N252" s="33" t="str">
        <f>IF($F252="J-Mups",VLOOKUP($B252,アルファベット!B:C,2,0),"")</f>
        <v/>
      </c>
      <c r="O252" s="33" t="str">
        <f t="shared" si="23"/>
        <v/>
      </c>
      <c r="P252" s="33" t="str">
        <f>IF($F252="J-Mups",VLOOKUP($A252,その他入庫用!A:H,6,0),"")</f>
        <v/>
      </c>
      <c r="Q252" s="33" t="str">
        <f t="shared" si="24"/>
        <v/>
      </c>
      <c r="R252" s="21" t="str">
        <f>IF($F252="J-Mups",VLOOKUP($A252,その他入庫用!A:I,9,0),"")</f>
        <v/>
      </c>
    </row>
    <row r="253" spans="10:18">
      <c r="J253" s="44" t="str">
        <f t="shared" si="20"/>
        <v/>
      </c>
      <c r="K253" s="33" t="str">
        <f t="shared" si="21"/>
        <v/>
      </c>
      <c r="L253" s="33" t="str">
        <f t="shared" si="22"/>
        <v/>
      </c>
      <c r="M253" s="33" t="str">
        <f t="shared" si="25"/>
        <v/>
      </c>
      <c r="N253" s="33" t="str">
        <f>IF($F253="J-Mups",VLOOKUP($B253,アルファベット!B:C,2,0),"")</f>
        <v/>
      </c>
      <c r="O253" s="33" t="str">
        <f t="shared" si="23"/>
        <v/>
      </c>
      <c r="P253" s="33" t="str">
        <f>IF($F253="J-Mups",VLOOKUP($A253,その他入庫用!A:H,6,0),"")</f>
        <v/>
      </c>
      <c r="Q253" s="33" t="str">
        <f t="shared" si="24"/>
        <v/>
      </c>
      <c r="R253" s="21" t="str">
        <f>IF($F253="J-Mups",VLOOKUP($A253,その他入庫用!A:I,9,0),"")</f>
        <v/>
      </c>
    </row>
    <row r="254" spans="10:18">
      <c r="J254" s="44" t="str">
        <f t="shared" si="20"/>
        <v/>
      </c>
      <c r="K254" s="33" t="str">
        <f t="shared" si="21"/>
        <v/>
      </c>
      <c r="L254" s="33" t="str">
        <f t="shared" si="22"/>
        <v/>
      </c>
      <c r="M254" s="33" t="str">
        <f t="shared" si="25"/>
        <v/>
      </c>
      <c r="N254" s="33" t="str">
        <f>IF($F254="J-Mups",VLOOKUP($B254,アルファベット!B:C,2,0),"")</f>
        <v/>
      </c>
      <c r="O254" s="33" t="str">
        <f t="shared" si="23"/>
        <v/>
      </c>
      <c r="P254" s="33" t="str">
        <f>IF($F254="J-Mups",VLOOKUP($A254,その他入庫用!A:H,6,0),"")</f>
        <v/>
      </c>
      <c r="Q254" s="33" t="str">
        <f t="shared" si="24"/>
        <v/>
      </c>
      <c r="R254" s="21" t="str">
        <f>IF($F254="J-Mups",VLOOKUP($A254,その他入庫用!A:I,9,0),"")</f>
        <v/>
      </c>
    </row>
    <row r="255" spans="10:18">
      <c r="J255" s="44" t="str">
        <f t="shared" si="20"/>
        <v/>
      </c>
      <c r="K255" s="33" t="str">
        <f t="shared" si="21"/>
        <v/>
      </c>
      <c r="L255" s="33" t="str">
        <f t="shared" si="22"/>
        <v/>
      </c>
      <c r="M255" s="33" t="str">
        <f t="shared" si="25"/>
        <v/>
      </c>
      <c r="N255" s="33" t="str">
        <f>IF($F255="J-Mups",VLOOKUP($B255,アルファベット!B:C,2,0),"")</f>
        <v/>
      </c>
      <c r="O255" s="33" t="str">
        <f t="shared" si="23"/>
        <v/>
      </c>
      <c r="P255" s="33" t="str">
        <f>IF($F255="J-Mups",VLOOKUP($A255,その他入庫用!A:H,6,0),"")</f>
        <v/>
      </c>
      <c r="Q255" s="33" t="str">
        <f t="shared" si="24"/>
        <v/>
      </c>
      <c r="R255" s="21" t="str">
        <f>IF($F255="J-Mups",VLOOKUP($A255,その他入庫用!A:I,9,0),"")</f>
        <v/>
      </c>
    </row>
    <row r="256" spans="10:18">
      <c r="J256" s="44" t="str">
        <f t="shared" si="20"/>
        <v/>
      </c>
      <c r="K256" s="33" t="str">
        <f t="shared" si="21"/>
        <v/>
      </c>
      <c r="L256" s="33" t="str">
        <f t="shared" si="22"/>
        <v/>
      </c>
      <c r="M256" s="33" t="str">
        <f t="shared" si="25"/>
        <v/>
      </c>
      <c r="N256" s="33" t="str">
        <f>IF($F256="J-Mups",VLOOKUP($B256,アルファベット!B:C,2,0),"")</f>
        <v/>
      </c>
      <c r="O256" s="33" t="str">
        <f t="shared" si="23"/>
        <v/>
      </c>
      <c r="P256" s="33" t="str">
        <f>IF($F256="J-Mups",VLOOKUP($A256,その他入庫用!A:H,6,0),"")</f>
        <v/>
      </c>
      <c r="Q256" s="33" t="str">
        <f t="shared" si="24"/>
        <v/>
      </c>
      <c r="R256" s="21" t="str">
        <f>IF($F256="J-Mups",VLOOKUP($A256,その他入庫用!A:I,9,0),"")</f>
        <v/>
      </c>
    </row>
    <row r="257" spans="10:18">
      <c r="J257" s="44" t="str">
        <f t="shared" si="20"/>
        <v/>
      </c>
      <c r="K257" s="33" t="str">
        <f t="shared" si="21"/>
        <v/>
      </c>
      <c r="L257" s="33" t="str">
        <f t="shared" si="22"/>
        <v/>
      </c>
      <c r="M257" s="33" t="str">
        <f t="shared" si="25"/>
        <v/>
      </c>
      <c r="N257" s="33" t="str">
        <f>IF($F257="J-Mups",VLOOKUP($B257,アルファベット!B:C,2,0),"")</f>
        <v/>
      </c>
      <c r="O257" s="33" t="str">
        <f t="shared" si="23"/>
        <v/>
      </c>
      <c r="P257" s="33" t="str">
        <f>IF($F257="J-Mups",VLOOKUP($A257,その他入庫用!A:H,6,0),"")</f>
        <v/>
      </c>
      <c r="Q257" s="33" t="str">
        <f t="shared" si="24"/>
        <v/>
      </c>
      <c r="R257" s="21" t="str">
        <f>IF($F257="J-Mups",VLOOKUP($A257,その他入庫用!A:I,9,0),"")</f>
        <v/>
      </c>
    </row>
    <row r="258" spans="10:18">
      <c r="J258" s="44" t="str">
        <f t="shared" ref="J258:J321" si="26">IF(F258="J-Mups",$B258,"")</f>
        <v/>
      </c>
      <c r="K258" s="33" t="str">
        <f t="shared" ref="K258:K321" si="27">IF($F258="J-Mups",$G258,"")</f>
        <v/>
      </c>
      <c r="L258" s="33" t="str">
        <f t="shared" ref="L258:L321" si="28">IF($F258="J-Mups",$H258,"")</f>
        <v/>
      </c>
      <c r="M258" s="33" t="str">
        <f t="shared" si="25"/>
        <v/>
      </c>
      <c r="N258" s="33" t="str">
        <f>IF($F258="J-Mups",VLOOKUP($B258,アルファベット!B:C,2,0),"")</f>
        <v/>
      </c>
      <c r="O258" s="33" t="str">
        <f t="shared" ref="O258:O321" si="29">IF($F258="J-Mups","-","")</f>
        <v/>
      </c>
      <c r="P258" s="33" t="str">
        <f>IF($F258="J-Mups",VLOOKUP($A258,その他入庫用!A:H,6,0),"")</f>
        <v/>
      </c>
      <c r="Q258" s="33" t="str">
        <f t="shared" ref="Q258:Q321" si="30">IF($F258="J-Mups",IF(COUNTIF(P258,"*H*"),"H",IF(COUNTIF(P258,"*P*"),"P","B")),"")</f>
        <v/>
      </c>
      <c r="R258" s="21" t="str">
        <f>IF($F258="J-Mups",VLOOKUP($A258,その他入庫用!A:I,9,0),"")</f>
        <v/>
      </c>
    </row>
    <row r="259" spans="10:18">
      <c r="J259" s="44" t="str">
        <f t="shared" si="26"/>
        <v/>
      </c>
      <c r="K259" s="33" t="str">
        <f t="shared" si="27"/>
        <v/>
      </c>
      <c r="L259" s="33" t="str">
        <f t="shared" si="28"/>
        <v/>
      </c>
      <c r="M259" s="33" t="str">
        <f t="shared" ref="M259:M322" si="31">IF($F259="J-Mups",1,"")</f>
        <v/>
      </c>
      <c r="N259" s="33" t="str">
        <f>IF($F259="J-Mups",VLOOKUP($B259,アルファベット!B:C,2,0),"")</f>
        <v/>
      </c>
      <c r="O259" s="33" t="str">
        <f t="shared" si="29"/>
        <v/>
      </c>
      <c r="P259" s="33" t="str">
        <f>IF($F259="J-Mups",VLOOKUP($A259,その他入庫用!A:H,6,0),"")</f>
        <v/>
      </c>
      <c r="Q259" s="33" t="str">
        <f t="shared" si="30"/>
        <v/>
      </c>
      <c r="R259" s="21" t="str">
        <f>IF($F259="J-Mups",VLOOKUP($A259,その他入庫用!A:I,9,0),"")</f>
        <v/>
      </c>
    </row>
    <row r="260" spans="10:18">
      <c r="J260" s="44" t="str">
        <f t="shared" si="26"/>
        <v/>
      </c>
      <c r="K260" s="33" t="str">
        <f t="shared" si="27"/>
        <v/>
      </c>
      <c r="L260" s="33" t="str">
        <f t="shared" si="28"/>
        <v/>
      </c>
      <c r="M260" s="33" t="str">
        <f t="shared" si="31"/>
        <v/>
      </c>
      <c r="N260" s="33" t="str">
        <f>IF($F260="J-Mups",VLOOKUP($B260,アルファベット!B:C,2,0),"")</f>
        <v/>
      </c>
      <c r="O260" s="33" t="str">
        <f t="shared" si="29"/>
        <v/>
      </c>
      <c r="P260" s="33" t="str">
        <f>IF($F260="J-Mups",VLOOKUP($A260,その他入庫用!A:H,6,0),"")</f>
        <v/>
      </c>
      <c r="Q260" s="33" t="str">
        <f t="shared" si="30"/>
        <v/>
      </c>
      <c r="R260" s="21" t="str">
        <f>IF($F260="J-Mups",VLOOKUP($A260,その他入庫用!A:I,9,0),"")</f>
        <v/>
      </c>
    </row>
    <row r="261" spans="10:18">
      <c r="J261" s="44" t="str">
        <f t="shared" si="26"/>
        <v/>
      </c>
      <c r="K261" s="33" t="str">
        <f t="shared" si="27"/>
        <v/>
      </c>
      <c r="L261" s="33" t="str">
        <f t="shared" si="28"/>
        <v/>
      </c>
      <c r="M261" s="33" t="str">
        <f t="shared" si="31"/>
        <v/>
      </c>
      <c r="N261" s="33" t="str">
        <f>IF($F261="J-Mups",VLOOKUP($B261,アルファベット!B:C,2,0),"")</f>
        <v/>
      </c>
      <c r="O261" s="33" t="str">
        <f t="shared" si="29"/>
        <v/>
      </c>
      <c r="P261" s="33" t="str">
        <f>IF($F261="J-Mups",VLOOKUP($A261,その他入庫用!A:H,6,0),"")</f>
        <v/>
      </c>
      <c r="Q261" s="33" t="str">
        <f t="shared" si="30"/>
        <v/>
      </c>
      <c r="R261" s="21" t="str">
        <f>IF($F261="J-Mups",VLOOKUP($A261,その他入庫用!A:I,9,0),"")</f>
        <v/>
      </c>
    </row>
    <row r="262" spans="10:18">
      <c r="J262" s="44" t="str">
        <f t="shared" si="26"/>
        <v/>
      </c>
      <c r="K262" s="33" t="str">
        <f t="shared" si="27"/>
        <v/>
      </c>
      <c r="L262" s="33" t="str">
        <f t="shared" si="28"/>
        <v/>
      </c>
      <c r="M262" s="33" t="str">
        <f t="shared" si="31"/>
        <v/>
      </c>
      <c r="N262" s="33" t="str">
        <f>IF($F262="J-Mups",VLOOKUP($B262,アルファベット!B:C,2,0),"")</f>
        <v/>
      </c>
      <c r="O262" s="33" t="str">
        <f t="shared" si="29"/>
        <v/>
      </c>
      <c r="P262" s="33" t="str">
        <f>IF($F262="J-Mups",VLOOKUP($A262,その他入庫用!A:H,6,0),"")</f>
        <v/>
      </c>
      <c r="Q262" s="33" t="str">
        <f t="shared" si="30"/>
        <v/>
      </c>
      <c r="R262" s="21" t="str">
        <f>IF($F262="J-Mups",VLOOKUP($A262,その他入庫用!A:I,9,0),"")</f>
        <v/>
      </c>
    </row>
    <row r="263" spans="10:18">
      <c r="J263" s="44" t="str">
        <f t="shared" si="26"/>
        <v/>
      </c>
      <c r="K263" s="33" t="str">
        <f t="shared" si="27"/>
        <v/>
      </c>
      <c r="L263" s="33" t="str">
        <f t="shared" si="28"/>
        <v/>
      </c>
      <c r="M263" s="33" t="str">
        <f t="shared" si="31"/>
        <v/>
      </c>
      <c r="N263" s="33" t="str">
        <f>IF($F263="J-Mups",VLOOKUP($B263,アルファベット!B:C,2,0),"")</f>
        <v/>
      </c>
      <c r="O263" s="33" t="str">
        <f t="shared" si="29"/>
        <v/>
      </c>
      <c r="P263" s="33" t="str">
        <f>IF($F263="J-Mups",VLOOKUP($A263,その他入庫用!A:H,6,0),"")</f>
        <v/>
      </c>
      <c r="Q263" s="33" t="str">
        <f t="shared" si="30"/>
        <v/>
      </c>
      <c r="R263" s="21" t="str">
        <f>IF($F263="J-Mups",VLOOKUP($A263,その他入庫用!A:I,9,0),"")</f>
        <v/>
      </c>
    </row>
    <row r="264" spans="10:18">
      <c r="J264" s="44" t="str">
        <f t="shared" si="26"/>
        <v/>
      </c>
      <c r="K264" s="33" t="str">
        <f t="shared" si="27"/>
        <v/>
      </c>
      <c r="L264" s="33" t="str">
        <f t="shared" si="28"/>
        <v/>
      </c>
      <c r="M264" s="33" t="str">
        <f t="shared" si="31"/>
        <v/>
      </c>
      <c r="N264" s="33" t="str">
        <f>IF($F264="J-Mups",VLOOKUP($B264,アルファベット!B:C,2,0),"")</f>
        <v/>
      </c>
      <c r="O264" s="33" t="str">
        <f t="shared" si="29"/>
        <v/>
      </c>
      <c r="P264" s="33" t="str">
        <f>IF($F264="J-Mups",VLOOKUP($A264,その他入庫用!A:H,6,0),"")</f>
        <v/>
      </c>
      <c r="Q264" s="33" t="str">
        <f t="shared" si="30"/>
        <v/>
      </c>
      <c r="R264" s="21" t="str">
        <f>IF($F264="J-Mups",VLOOKUP($A264,その他入庫用!A:I,9,0),"")</f>
        <v/>
      </c>
    </row>
    <row r="265" spans="10:18">
      <c r="J265" s="44" t="str">
        <f t="shared" si="26"/>
        <v/>
      </c>
      <c r="K265" s="33" t="str">
        <f t="shared" si="27"/>
        <v/>
      </c>
      <c r="L265" s="33" t="str">
        <f t="shared" si="28"/>
        <v/>
      </c>
      <c r="M265" s="33" t="str">
        <f t="shared" si="31"/>
        <v/>
      </c>
      <c r="N265" s="33" t="str">
        <f>IF($F265="J-Mups",VLOOKUP($B265,アルファベット!B:C,2,0),"")</f>
        <v/>
      </c>
      <c r="O265" s="33" t="str">
        <f t="shared" si="29"/>
        <v/>
      </c>
      <c r="P265" s="33" t="str">
        <f>IF($F265="J-Mups",VLOOKUP($A265,その他入庫用!A:H,6,0),"")</f>
        <v/>
      </c>
      <c r="Q265" s="33" t="str">
        <f t="shared" si="30"/>
        <v/>
      </c>
      <c r="R265" s="21" t="str">
        <f>IF($F265="J-Mups",VLOOKUP($A265,その他入庫用!A:I,9,0),"")</f>
        <v/>
      </c>
    </row>
    <row r="266" spans="10:18">
      <c r="J266" s="44" t="str">
        <f t="shared" si="26"/>
        <v/>
      </c>
      <c r="K266" s="33" t="str">
        <f t="shared" si="27"/>
        <v/>
      </c>
      <c r="L266" s="33" t="str">
        <f t="shared" si="28"/>
        <v/>
      </c>
      <c r="M266" s="33" t="str">
        <f t="shared" si="31"/>
        <v/>
      </c>
      <c r="N266" s="33" t="str">
        <f>IF($F266="J-Mups",VLOOKUP($B266,アルファベット!B:C,2,0),"")</f>
        <v/>
      </c>
      <c r="O266" s="33" t="str">
        <f t="shared" si="29"/>
        <v/>
      </c>
      <c r="P266" s="33" t="str">
        <f>IF($F266="J-Mups",VLOOKUP($A266,その他入庫用!A:H,6,0),"")</f>
        <v/>
      </c>
      <c r="Q266" s="33" t="str">
        <f t="shared" si="30"/>
        <v/>
      </c>
      <c r="R266" s="21" t="str">
        <f>IF($F266="J-Mups",VLOOKUP($A266,その他入庫用!A:I,9,0),"")</f>
        <v/>
      </c>
    </row>
    <row r="267" spans="10:18">
      <c r="J267" s="44" t="str">
        <f t="shared" si="26"/>
        <v/>
      </c>
      <c r="K267" s="33" t="str">
        <f t="shared" si="27"/>
        <v/>
      </c>
      <c r="L267" s="33" t="str">
        <f t="shared" si="28"/>
        <v/>
      </c>
      <c r="M267" s="33" t="str">
        <f t="shared" si="31"/>
        <v/>
      </c>
      <c r="N267" s="33" t="str">
        <f>IF($F267="J-Mups",VLOOKUP($B267,アルファベット!B:C,2,0),"")</f>
        <v/>
      </c>
      <c r="O267" s="33" t="str">
        <f t="shared" si="29"/>
        <v/>
      </c>
      <c r="P267" s="33" t="str">
        <f>IF($F267="J-Mups",VLOOKUP($A267,その他入庫用!A:H,6,0),"")</f>
        <v/>
      </c>
      <c r="Q267" s="33" t="str">
        <f t="shared" si="30"/>
        <v/>
      </c>
      <c r="R267" s="21" t="str">
        <f>IF($F267="J-Mups",VLOOKUP($A267,その他入庫用!A:I,9,0),"")</f>
        <v/>
      </c>
    </row>
    <row r="268" spans="10:18">
      <c r="J268" s="44" t="str">
        <f t="shared" si="26"/>
        <v/>
      </c>
      <c r="K268" s="33" t="str">
        <f t="shared" si="27"/>
        <v/>
      </c>
      <c r="L268" s="33" t="str">
        <f t="shared" si="28"/>
        <v/>
      </c>
      <c r="M268" s="33" t="str">
        <f t="shared" si="31"/>
        <v/>
      </c>
      <c r="N268" s="33" t="str">
        <f>IF($F268="J-Mups",VLOOKUP($B268,アルファベット!B:C,2,0),"")</f>
        <v/>
      </c>
      <c r="O268" s="33" t="str">
        <f t="shared" si="29"/>
        <v/>
      </c>
      <c r="P268" s="33" t="str">
        <f>IF($F268="J-Mups",VLOOKUP($A268,その他入庫用!A:H,6,0),"")</f>
        <v/>
      </c>
      <c r="Q268" s="33" t="str">
        <f t="shared" si="30"/>
        <v/>
      </c>
      <c r="R268" s="21" t="str">
        <f>IF($F268="J-Mups",VLOOKUP($A268,その他入庫用!A:I,9,0),"")</f>
        <v/>
      </c>
    </row>
    <row r="269" spans="10:18">
      <c r="J269" s="44" t="str">
        <f t="shared" si="26"/>
        <v/>
      </c>
      <c r="K269" s="33" t="str">
        <f t="shared" si="27"/>
        <v/>
      </c>
      <c r="L269" s="33" t="str">
        <f t="shared" si="28"/>
        <v/>
      </c>
      <c r="M269" s="33" t="str">
        <f t="shared" si="31"/>
        <v/>
      </c>
      <c r="N269" s="33" t="str">
        <f>IF($F269="J-Mups",VLOOKUP($B269,アルファベット!B:C,2,0),"")</f>
        <v/>
      </c>
      <c r="O269" s="33" t="str">
        <f t="shared" si="29"/>
        <v/>
      </c>
      <c r="P269" s="33" t="str">
        <f>IF($F269="J-Mups",VLOOKUP($A269,その他入庫用!A:H,6,0),"")</f>
        <v/>
      </c>
      <c r="Q269" s="33" t="str">
        <f t="shared" si="30"/>
        <v/>
      </c>
      <c r="R269" s="21" t="str">
        <f>IF($F269="J-Mups",VLOOKUP($A269,その他入庫用!A:I,9,0),"")</f>
        <v/>
      </c>
    </row>
    <row r="270" spans="10:18">
      <c r="J270" s="44" t="str">
        <f t="shared" si="26"/>
        <v/>
      </c>
      <c r="K270" s="33" t="str">
        <f t="shared" si="27"/>
        <v/>
      </c>
      <c r="L270" s="33" t="str">
        <f t="shared" si="28"/>
        <v/>
      </c>
      <c r="M270" s="33" t="str">
        <f t="shared" si="31"/>
        <v/>
      </c>
      <c r="N270" s="33" t="str">
        <f>IF($F270="J-Mups",VLOOKUP($B270,アルファベット!B:C,2,0),"")</f>
        <v/>
      </c>
      <c r="O270" s="33" t="str">
        <f t="shared" si="29"/>
        <v/>
      </c>
      <c r="P270" s="33" t="str">
        <f>IF($F270="J-Mups",VLOOKUP($A270,その他入庫用!A:H,6,0),"")</f>
        <v/>
      </c>
      <c r="Q270" s="33" t="str">
        <f t="shared" si="30"/>
        <v/>
      </c>
      <c r="R270" s="21" t="str">
        <f>IF($F270="J-Mups",VLOOKUP($A270,その他入庫用!A:I,9,0),"")</f>
        <v/>
      </c>
    </row>
    <row r="271" spans="10:18">
      <c r="J271" s="44" t="str">
        <f t="shared" si="26"/>
        <v/>
      </c>
      <c r="K271" s="33" t="str">
        <f t="shared" si="27"/>
        <v/>
      </c>
      <c r="L271" s="33" t="str">
        <f t="shared" si="28"/>
        <v/>
      </c>
      <c r="M271" s="33" t="str">
        <f t="shared" si="31"/>
        <v/>
      </c>
      <c r="N271" s="33" t="str">
        <f>IF($F271="J-Mups",VLOOKUP($B271,アルファベット!B:C,2,0),"")</f>
        <v/>
      </c>
      <c r="O271" s="33" t="str">
        <f t="shared" si="29"/>
        <v/>
      </c>
      <c r="P271" s="33" t="str">
        <f>IF($F271="J-Mups",VLOOKUP($A271,その他入庫用!A:H,6,0),"")</f>
        <v/>
      </c>
      <c r="Q271" s="33" t="str">
        <f t="shared" si="30"/>
        <v/>
      </c>
      <c r="R271" s="21" t="str">
        <f>IF($F271="J-Mups",VLOOKUP($A271,その他入庫用!A:I,9,0),"")</f>
        <v/>
      </c>
    </row>
    <row r="272" spans="10:18">
      <c r="J272" s="44" t="str">
        <f t="shared" si="26"/>
        <v/>
      </c>
      <c r="K272" s="33" t="str">
        <f t="shared" si="27"/>
        <v/>
      </c>
      <c r="L272" s="33" t="str">
        <f t="shared" si="28"/>
        <v/>
      </c>
      <c r="M272" s="33" t="str">
        <f t="shared" si="31"/>
        <v/>
      </c>
      <c r="N272" s="33" t="str">
        <f>IF($F272="J-Mups",VLOOKUP($B272,アルファベット!B:C,2,0),"")</f>
        <v/>
      </c>
      <c r="O272" s="33" t="str">
        <f t="shared" si="29"/>
        <v/>
      </c>
      <c r="P272" s="33" t="str">
        <f>IF($F272="J-Mups",VLOOKUP($A272,その他入庫用!A:H,6,0),"")</f>
        <v/>
      </c>
      <c r="Q272" s="33" t="str">
        <f t="shared" si="30"/>
        <v/>
      </c>
      <c r="R272" s="21" t="str">
        <f>IF($F272="J-Mups",VLOOKUP($A272,その他入庫用!A:I,9,0),"")</f>
        <v/>
      </c>
    </row>
    <row r="273" spans="10:18">
      <c r="J273" s="44" t="str">
        <f t="shared" si="26"/>
        <v/>
      </c>
      <c r="K273" s="33" t="str">
        <f t="shared" si="27"/>
        <v/>
      </c>
      <c r="L273" s="33" t="str">
        <f t="shared" si="28"/>
        <v/>
      </c>
      <c r="M273" s="33" t="str">
        <f t="shared" si="31"/>
        <v/>
      </c>
      <c r="N273" s="33" t="str">
        <f>IF($F273="J-Mups",VLOOKUP($B273,アルファベット!B:C,2,0),"")</f>
        <v/>
      </c>
      <c r="O273" s="33" t="str">
        <f t="shared" si="29"/>
        <v/>
      </c>
      <c r="P273" s="33" t="str">
        <f>IF($F273="J-Mups",VLOOKUP($A273,その他入庫用!A:H,6,0),"")</f>
        <v/>
      </c>
      <c r="Q273" s="33" t="str">
        <f t="shared" si="30"/>
        <v/>
      </c>
      <c r="R273" s="21" t="str">
        <f>IF($F273="J-Mups",VLOOKUP($A273,その他入庫用!A:I,9,0),"")</f>
        <v/>
      </c>
    </row>
    <row r="274" spans="10:18">
      <c r="J274" s="44" t="str">
        <f t="shared" si="26"/>
        <v/>
      </c>
      <c r="K274" s="33" t="str">
        <f t="shared" si="27"/>
        <v/>
      </c>
      <c r="L274" s="33" t="str">
        <f t="shared" si="28"/>
        <v/>
      </c>
      <c r="M274" s="33" t="str">
        <f t="shared" si="31"/>
        <v/>
      </c>
      <c r="N274" s="33" t="str">
        <f>IF($F274="J-Mups",VLOOKUP($B274,アルファベット!B:C,2,0),"")</f>
        <v/>
      </c>
      <c r="O274" s="33" t="str">
        <f t="shared" si="29"/>
        <v/>
      </c>
      <c r="P274" s="33" t="str">
        <f>IF($F274="J-Mups",VLOOKUP($A274,その他入庫用!A:H,6,0),"")</f>
        <v/>
      </c>
      <c r="Q274" s="33" t="str">
        <f t="shared" si="30"/>
        <v/>
      </c>
      <c r="R274" s="21" t="str">
        <f>IF($F274="J-Mups",VLOOKUP($A274,その他入庫用!A:I,9,0),"")</f>
        <v/>
      </c>
    </row>
    <row r="275" spans="10:18">
      <c r="J275" s="44" t="str">
        <f t="shared" si="26"/>
        <v/>
      </c>
      <c r="K275" s="33" t="str">
        <f t="shared" si="27"/>
        <v/>
      </c>
      <c r="L275" s="33" t="str">
        <f t="shared" si="28"/>
        <v/>
      </c>
      <c r="M275" s="33" t="str">
        <f t="shared" si="31"/>
        <v/>
      </c>
      <c r="N275" s="33" t="str">
        <f>IF($F275="J-Mups",VLOOKUP($B275,アルファベット!B:C,2,0),"")</f>
        <v/>
      </c>
      <c r="O275" s="33" t="str">
        <f t="shared" si="29"/>
        <v/>
      </c>
      <c r="P275" s="33" t="str">
        <f>IF($F275="J-Mups",VLOOKUP($A275,その他入庫用!A:H,6,0),"")</f>
        <v/>
      </c>
      <c r="Q275" s="33" t="str">
        <f t="shared" si="30"/>
        <v/>
      </c>
      <c r="R275" s="21" t="str">
        <f>IF($F275="J-Mups",VLOOKUP($A275,その他入庫用!A:I,9,0),"")</f>
        <v/>
      </c>
    </row>
    <row r="276" spans="10:18">
      <c r="J276" s="44" t="str">
        <f t="shared" si="26"/>
        <v/>
      </c>
      <c r="K276" s="33" t="str">
        <f t="shared" si="27"/>
        <v/>
      </c>
      <c r="L276" s="33" t="str">
        <f t="shared" si="28"/>
        <v/>
      </c>
      <c r="M276" s="33" t="str">
        <f t="shared" si="31"/>
        <v/>
      </c>
      <c r="N276" s="33" t="str">
        <f>IF($F276="J-Mups",VLOOKUP($B276,アルファベット!B:C,2,0),"")</f>
        <v/>
      </c>
      <c r="O276" s="33" t="str">
        <f t="shared" si="29"/>
        <v/>
      </c>
      <c r="P276" s="33" t="str">
        <f>IF($F276="J-Mups",VLOOKUP($A276,その他入庫用!A:H,6,0),"")</f>
        <v/>
      </c>
      <c r="Q276" s="33" t="str">
        <f t="shared" si="30"/>
        <v/>
      </c>
      <c r="R276" s="21" t="str">
        <f>IF($F276="J-Mups",VLOOKUP($A276,その他入庫用!A:I,9,0),"")</f>
        <v/>
      </c>
    </row>
    <row r="277" spans="10:18">
      <c r="J277" s="44" t="str">
        <f t="shared" si="26"/>
        <v/>
      </c>
      <c r="K277" s="33" t="str">
        <f t="shared" si="27"/>
        <v/>
      </c>
      <c r="L277" s="33" t="str">
        <f t="shared" si="28"/>
        <v/>
      </c>
      <c r="M277" s="33" t="str">
        <f t="shared" si="31"/>
        <v/>
      </c>
      <c r="N277" s="33" t="str">
        <f>IF($F277="J-Mups",VLOOKUP($B277,アルファベット!B:C,2,0),"")</f>
        <v/>
      </c>
      <c r="O277" s="33" t="str">
        <f t="shared" si="29"/>
        <v/>
      </c>
      <c r="P277" s="33" t="str">
        <f>IF($F277="J-Mups",VLOOKUP($A277,その他入庫用!A:H,6,0),"")</f>
        <v/>
      </c>
      <c r="Q277" s="33" t="str">
        <f t="shared" si="30"/>
        <v/>
      </c>
      <c r="R277" s="21" t="str">
        <f>IF($F277="J-Mups",VLOOKUP($A277,その他入庫用!A:I,9,0),"")</f>
        <v/>
      </c>
    </row>
    <row r="278" spans="10:18">
      <c r="J278" s="44" t="str">
        <f t="shared" si="26"/>
        <v/>
      </c>
      <c r="K278" s="33" t="str">
        <f t="shared" si="27"/>
        <v/>
      </c>
      <c r="L278" s="33" t="str">
        <f t="shared" si="28"/>
        <v/>
      </c>
      <c r="M278" s="33" t="str">
        <f t="shared" si="31"/>
        <v/>
      </c>
      <c r="N278" s="33" t="str">
        <f>IF($F278="J-Mups",VLOOKUP($B278,アルファベット!B:C,2,0),"")</f>
        <v/>
      </c>
      <c r="O278" s="33" t="str">
        <f t="shared" si="29"/>
        <v/>
      </c>
      <c r="P278" s="33" t="str">
        <f>IF($F278="J-Mups",VLOOKUP($A278,その他入庫用!A:H,6,0),"")</f>
        <v/>
      </c>
      <c r="Q278" s="33" t="str">
        <f t="shared" si="30"/>
        <v/>
      </c>
      <c r="R278" s="21" t="str">
        <f>IF($F278="J-Mups",VLOOKUP($A278,その他入庫用!A:I,9,0),"")</f>
        <v/>
      </c>
    </row>
    <row r="279" spans="10:18">
      <c r="J279" s="44" t="str">
        <f t="shared" si="26"/>
        <v/>
      </c>
      <c r="K279" s="33" t="str">
        <f t="shared" si="27"/>
        <v/>
      </c>
      <c r="L279" s="33" t="str">
        <f t="shared" si="28"/>
        <v/>
      </c>
      <c r="M279" s="33" t="str">
        <f t="shared" si="31"/>
        <v/>
      </c>
      <c r="N279" s="33" t="str">
        <f>IF($F279="J-Mups",VLOOKUP($B279,アルファベット!B:C,2,0),"")</f>
        <v/>
      </c>
      <c r="O279" s="33" t="str">
        <f t="shared" si="29"/>
        <v/>
      </c>
      <c r="P279" s="33" t="str">
        <f>IF($F279="J-Mups",VLOOKUP($A279,その他入庫用!A:H,6,0),"")</f>
        <v/>
      </c>
      <c r="Q279" s="33" t="str">
        <f t="shared" si="30"/>
        <v/>
      </c>
      <c r="R279" s="21" t="str">
        <f>IF($F279="J-Mups",VLOOKUP($A279,その他入庫用!A:I,9,0),"")</f>
        <v/>
      </c>
    </row>
    <row r="280" spans="10:18">
      <c r="J280" s="44" t="str">
        <f t="shared" si="26"/>
        <v/>
      </c>
      <c r="K280" s="33" t="str">
        <f t="shared" si="27"/>
        <v/>
      </c>
      <c r="L280" s="33" t="str">
        <f t="shared" si="28"/>
        <v/>
      </c>
      <c r="M280" s="33" t="str">
        <f t="shared" si="31"/>
        <v/>
      </c>
      <c r="N280" s="33" t="str">
        <f>IF($F280="J-Mups",VLOOKUP($B280,アルファベット!B:C,2,0),"")</f>
        <v/>
      </c>
      <c r="O280" s="33" t="str">
        <f t="shared" si="29"/>
        <v/>
      </c>
      <c r="P280" s="33" t="str">
        <f>IF($F280="J-Mups",VLOOKUP($A280,その他入庫用!A:H,6,0),"")</f>
        <v/>
      </c>
      <c r="Q280" s="33" t="str">
        <f t="shared" si="30"/>
        <v/>
      </c>
      <c r="R280" s="21" t="str">
        <f>IF($F280="J-Mups",VLOOKUP($A280,その他入庫用!A:I,9,0),"")</f>
        <v/>
      </c>
    </row>
    <row r="281" spans="10:18">
      <c r="J281" s="44" t="str">
        <f t="shared" si="26"/>
        <v/>
      </c>
      <c r="K281" s="33" t="str">
        <f t="shared" si="27"/>
        <v/>
      </c>
      <c r="L281" s="33" t="str">
        <f t="shared" si="28"/>
        <v/>
      </c>
      <c r="M281" s="33" t="str">
        <f t="shared" si="31"/>
        <v/>
      </c>
      <c r="N281" s="33" t="str">
        <f>IF($F281="J-Mups",VLOOKUP($B281,アルファベット!B:C,2,0),"")</f>
        <v/>
      </c>
      <c r="O281" s="33" t="str">
        <f t="shared" si="29"/>
        <v/>
      </c>
      <c r="P281" s="33" t="str">
        <f>IF($F281="J-Mups",VLOOKUP($A281,その他入庫用!A:H,6,0),"")</f>
        <v/>
      </c>
      <c r="Q281" s="33" t="str">
        <f t="shared" si="30"/>
        <v/>
      </c>
      <c r="R281" s="21" t="str">
        <f>IF($F281="J-Mups",VLOOKUP($A281,その他入庫用!A:I,9,0),"")</f>
        <v/>
      </c>
    </row>
    <row r="282" spans="10:18">
      <c r="J282" s="44" t="str">
        <f t="shared" si="26"/>
        <v/>
      </c>
      <c r="K282" s="33" t="str">
        <f t="shared" si="27"/>
        <v/>
      </c>
      <c r="L282" s="33" t="str">
        <f t="shared" si="28"/>
        <v/>
      </c>
      <c r="M282" s="33" t="str">
        <f t="shared" si="31"/>
        <v/>
      </c>
      <c r="N282" s="33" t="str">
        <f>IF($F282="J-Mups",VLOOKUP($B282,アルファベット!B:C,2,0),"")</f>
        <v/>
      </c>
      <c r="O282" s="33" t="str">
        <f t="shared" si="29"/>
        <v/>
      </c>
      <c r="P282" s="33" t="str">
        <f>IF($F282="J-Mups",VLOOKUP($A282,その他入庫用!A:H,6,0),"")</f>
        <v/>
      </c>
      <c r="Q282" s="33" t="str">
        <f t="shared" si="30"/>
        <v/>
      </c>
      <c r="R282" s="21" t="str">
        <f>IF($F282="J-Mups",VLOOKUP($A282,その他入庫用!A:I,9,0),"")</f>
        <v/>
      </c>
    </row>
    <row r="283" spans="10:18">
      <c r="J283" s="44" t="str">
        <f t="shared" si="26"/>
        <v/>
      </c>
      <c r="K283" s="33" t="str">
        <f t="shared" si="27"/>
        <v/>
      </c>
      <c r="L283" s="33" t="str">
        <f t="shared" si="28"/>
        <v/>
      </c>
      <c r="M283" s="33" t="str">
        <f t="shared" si="31"/>
        <v/>
      </c>
      <c r="N283" s="33" t="str">
        <f>IF($F283="J-Mups",VLOOKUP($B283,アルファベット!B:C,2,0),"")</f>
        <v/>
      </c>
      <c r="O283" s="33" t="str">
        <f t="shared" si="29"/>
        <v/>
      </c>
      <c r="P283" s="33" t="str">
        <f>IF($F283="J-Mups",VLOOKUP($A283,その他入庫用!A:H,6,0),"")</f>
        <v/>
      </c>
      <c r="Q283" s="33" t="str">
        <f t="shared" si="30"/>
        <v/>
      </c>
      <c r="R283" s="21" t="str">
        <f>IF($F283="J-Mups",VLOOKUP($A283,その他入庫用!A:I,9,0),"")</f>
        <v/>
      </c>
    </row>
    <row r="284" spans="10:18">
      <c r="J284" s="44" t="str">
        <f t="shared" si="26"/>
        <v/>
      </c>
      <c r="K284" s="33" t="str">
        <f t="shared" si="27"/>
        <v/>
      </c>
      <c r="L284" s="33" t="str">
        <f t="shared" si="28"/>
        <v/>
      </c>
      <c r="M284" s="33" t="str">
        <f t="shared" si="31"/>
        <v/>
      </c>
      <c r="N284" s="33" t="str">
        <f>IF($F284="J-Mups",VLOOKUP($B284,アルファベット!B:C,2,0),"")</f>
        <v/>
      </c>
      <c r="O284" s="33" t="str">
        <f t="shared" si="29"/>
        <v/>
      </c>
      <c r="P284" s="33" t="str">
        <f>IF($F284="J-Mups",VLOOKUP($A284,その他入庫用!A:H,6,0),"")</f>
        <v/>
      </c>
      <c r="Q284" s="33" t="str">
        <f t="shared" si="30"/>
        <v/>
      </c>
      <c r="R284" s="21" t="str">
        <f>IF($F284="J-Mups",VLOOKUP($A284,その他入庫用!A:I,9,0),"")</f>
        <v/>
      </c>
    </row>
    <row r="285" spans="10:18">
      <c r="J285" s="44" t="str">
        <f t="shared" si="26"/>
        <v/>
      </c>
      <c r="K285" s="33" t="str">
        <f t="shared" si="27"/>
        <v/>
      </c>
      <c r="L285" s="33" t="str">
        <f t="shared" si="28"/>
        <v/>
      </c>
      <c r="M285" s="33" t="str">
        <f t="shared" si="31"/>
        <v/>
      </c>
      <c r="N285" s="33" t="str">
        <f>IF($F285="J-Mups",VLOOKUP($B285,アルファベット!B:C,2,0),"")</f>
        <v/>
      </c>
      <c r="O285" s="33" t="str">
        <f t="shared" si="29"/>
        <v/>
      </c>
      <c r="P285" s="33" t="str">
        <f>IF($F285="J-Mups",VLOOKUP($A285,その他入庫用!A:H,6,0),"")</f>
        <v/>
      </c>
      <c r="Q285" s="33" t="str">
        <f t="shared" si="30"/>
        <v/>
      </c>
      <c r="R285" s="21" t="str">
        <f>IF($F285="J-Mups",VLOOKUP($A285,その他入庫用!A:I,9,0),"")</f>
        <v/>
      </c>
    </row>
    <row r="286" spans="10:18">
      <c r="J286" s="44" t="str">
        <f t="shared" si="26"/>
        <v/>
      </c>
      <c r="K286" s="33" t="str">
        <f t="shared" si="27"/>
        <v/>
      </c>
      <c r="L286" s="33" t="str">
        <f t="shared" si="28"/>
        <v/>
      </c>
      <c r="M286" s="33" t="str">
        <f t="shared" si="31"/>
        <v/>
      </c>
      <c r="N286" s="33" t="str">
        <f>IF($F286="J-Mups",VLOOKUP($B286,アルファベット!B:C,2,0),"")</f>
        <v/>
      </c>
      <c r="O286" s="33" t="str">
        <f t="shared" si="29"/>
        <v/>
      </c>
      <c r="P286" s="33" t="str">
        <f>IF($F286="J-Mups",VLOOKUP($A286,その他入庫用!A:H,6,0),"")</f>
        <v/>
      </c>
      <c r="Q286" s="33" t="str">
        <f t="shared" si="30"/>
        <v/>
      </c>
      <c r="R286" s="21" t="str">
        <f>IF($F286="J-Mups",VLOOKUP($A286,その他入庫用!A:I,9,0),"")</f>
        <v/>
      </c>
    </row>
    <row r="287" spans="10:18">
      <c r="J287" s="44" t="str">
        <f t="shared" si="26"/>
        <v/>
      </c>
      <c r="K287" s="33" t="str">
        <f t="shared" si="27"/>
        <v/>
      </c>
      <c r="L287" s="33" t="str">
        <f t="shared" si="28"/>
        <v/>
      </c>
      <c r="M287" s="33" t="str">
        <f t="shared" si="31"/>
        <v/>
      </c>
      <c r="N287" s="33" t="str">
        <f>IF($F287="J-Mups",VLOOKUP($B287,アルファベット!B:C,2,0),"")</f>
        <v/>
      </c>
      <c r="O287" s="33" t="str">
        <f t="shared" si="29"/>
        <v/>
      </c>
      <c r="P287" s="33" t="str">
        <f>IF($F287="J-Mups",VLOOKUP($A287,その他入庫用!A:H,6,0),"")</f>
        <v/>
      </c>
      <c r="Q287" s="33" t="str">
        <f t="shared" si="30"/>
        <v/>
      </c>
      <c r="R287" s="21" t="str">
        <f>IF($F287="J-Mups",VLOOKUP($A287,その他入庫用!A:I,9,0),"")</f>
        <v/>
      </c>
    </row>
    <row r="288" spans="10:18">
      <c r="J288" s="44" t="str">
        <f t="shared" si="26"/>
        <v/>
      </c>
      <c r="K288" s="33" t="str">
        <f t="shared" si="27"/>
        <v/>
      </c>
      <c r="L288" s="33" t="str">
        <f t="shared" si="28"/>
        <v/>
      </c>
      <c r="M288" s="33" t="str">
        <f t="shared" si="31"/>
        <v/>
      </c>
      <c r="N288" s="33" t="str">
        <f>IF($F288="J-Mups",VLOOKUP($B288,アルファベット!B:C,2,0),"")</f>
        <v/>
      </c>
      <c r="O288" s="33" t="str">
        <f t="shared" si="29"/>
        <v/>
      </c>
      <c r="P288" s="33" t="str">
        <f>IF($F288="J-Mups",VLOOKUP($A288,その他入庫用!A:H,6,0),"")</f>
        <v/>
      </c>
      <c r="Q288" s="33" t="str">
        <f t="shared" si="30"/>
        <v/>
      </c>
      <c r="R288" s="21" t="str">
        <f>IF($F288="J-Mups",VLOOKUP($A288,その他入庫用!A:I,9,0),"")</f>
        <v/>
      </c>
    </row>
    <row r="289" spans="10:18">
      <c r="J289" s="44" t="str">
        <f t="shared" si="26"/>
        <v/>
      </c>
      <c r="K289" s="33" t="str">
        <f t="shared" si="27"/>
        <v/>
      </c>
      <c r="L289" s="33" t="str">
        <f t="shared" si="28"/>
        <v/>
      </c>
      <c r="M289" s="33" t="str">
        <f t="shared" si="31"/>
        <v/>
      </c>
      <c r="N289" s="33" t="str">
        <f>IF($F289="J-Mups",VLOOKUP($B289,アルファベット!B:C,2,0),"")</f>
        <v/>
      </c>
      <c r="O289" s="33" t="str">
        <f t="shared" si="29"/>
        <v/>
      </c>
      <c r="P289" s="33" t="str">
        <f>IF($F289="J-Mups",VLOOKUP($A289,その他入庫用!A:H,6,0),"")</f>
        <v/>
      </c>
      <c r="Q289" s="33" t="str">
        <f t="shared" si="30"/>
        <v/>
      </c>
      <c r="R289" s="21" t="str">
        <f>IF($F289="J-Mups",VLOOKUP($A289,その他入庫用!A:I,9,0),"")</f>
        <v/>
      </c>
    </row>
    <row r="290" spans="10:18">
      <c r="J290" s="44" t="str">
        <f t="shared" si="26"/>
        <v/>
      </c>
      <c r="K290" s="33" t="str">
        <f t="shared" si="27"/>
        <v/>
      </c>
      <c r="L290" s="33" t="str">
        <f t="shared" si="28"/>
        <v/>
      </c>
      <c r="M290" s="33" t="str">
        <f t="shared" si="31"/>
        <v/>
      </c>
      <c r="N290" s="33" t="str">
        <f>IF($F290="J-Mups",VLOOKUP($B290,アルファベット!B:C,2,0),"")</f>
        <v/>
      </c>
      <c r="O290" s="33" t="str">
        <f t="shared" si="29"/>
        <v/>
      </c>
      <c r="P290" s="33" t="str">
        <f>IF($F290="J-Mups",VLOOKUP($A290,その他入庫用!A:H,6,0),"")</f>
        <v/>
      </c>
      <c r="Q290" s="33" t="str">
        <f t="shared" si="30"/>
        <v/>
      </c>
      <c r="R290" s="21" t="str">
        <f>IF($F290="J-Mups",VLOOKUP($A290,その他入庫用!A:I,9,0),"")</f>
        <v/>
      </c>
    </row>
    <row r="291" spans="10:18">
      <c r="J291" s="44" t="str">
        <f t="shared" si="26"/>
        <v/>
      </c>
      <c r="K291" s="33" t="str">
        <f t="shared" si="27"/>
        <v/>
      </c>
      <c r="L291" s="33" t="str">
        <f t="shared" si="28"/>
        <v/>
      </c>
      <c r="M291" s="33" t="str">
        <f t="shared" si="31"/>
        <v/>
      </c>
      <c r="N291" s="33" t="str">
        <f>IF($F291="J-Mups",VLOOKUP($B291,アルファベット!B:C,2,0),"")</f>
        <v/>
      </c>
      <c r="O291" s="33" t="str">
        <f t="shared" si="29"/>
        <v/>
      </c>
      <c r="P291" s="33" t="str">
        <f>IF($F291="J-Mups",VLOOKUP($A291,その他入庫用!A:H,6,0),"")</f>
        <v/>
      </c>
      <c r="Q291" s="33" t="str">
        <f t="shared" si="30"/>
        <v/>
      </c>
      <c r="R291" s="21" t="str">
        <f>IF($F291="J-Mups",VLOOKUP($A291,その他入庫用!A:I,9,0),"")</f>
        <v/>
      </c>
    </row>
    <row r="292" spans="10:18">
      <c r="J292" s="44" t="str">
        <f t="shared" si="26"/>
        <v/>
      </c>
      <c r="K292" s="33" t="str">
        <f t="shared" si="27"/>
        <v/>
      </c>
      <c r="L292" s="33" t="str">
        <f t="shared" si="28"/>
        <v/>
      </c>
      <c r="M292" s="33" t="str">
        <f t="shared" si="31"/>
        <v/>
      </c>
      <c r="N292" s="33" t="str">
        <f>IF($F292="J-Mups",VLOOKUP($B292,アルファベット!B:C,2,0),"")</f>
        <v/>
      </c>
      <c r="O292" s="33" t="str">
        <f t="shared" si="29"/>
        <v/>
      </c>
      <c r="P292" s="33" t="str">
        <f>IF($F292="J-Mups",VLOOKUP($A292,その他入庫用!A:H,6,0),"")</f>
        <v/>
      </c>
      <c r="Q292" s="33" t="str">
        <f t="shared" si="30"/>
        <v/>
      </c>
      <c r="R292" s="21" t="str">
        <f>IF($F292="J-Mups",VLOOKUP($A292,その他入庫用!A:I,9,0),"")</f>
        <v/>
      </c>
    </row>
    <row r="293" spans="10:18">
      <c r="J293" s="44" t="str">
        <f t="shared" si="26"/>
        <v/>
      </c>
      <c r="K293" s="33" t="str">
        <f t="shared" si="27"/>
        <v/>
      </c>
      <c r="L293" s="33" t="str">
        <f t="shared" si="28"/>
        <v/>
      </c>
      <c r="M293" s="33" t="str">
        <f t="shared" si="31"/>
        <v/>
      </c>
      <c r="N293" s="33" t="str">
        <f>IF($F293="J-Mups",VLOOKUP($B293,アルファベット!B:C,2,0),"")</f>
        <v/>
      </c>
      <c r="O293" s="33" t="str">
        <f t="shared" si="29"/>
        <v/>
      </c>
      <c r="P293" s="33" t="str">
        <f>IF($F293="J-Mups",VLOOKUP($A293,その他入庫用!A:H,6,0),"")</f>
        <v/>
      </c>
      <c r="Q293" s="33" t="str">
        <f t="shared" si="30"/>
        <v/>
      </c>
      <c r="R293" s="21" t="str">
        <f>IF($F293="J-Mups",VLOOKUP($A293,その他入庫用!A:I,9,0),"")</f>
        <v/>
      </c>
    </row>
    <row r="294" spans="10:18">
      <c r="J294" s="44" t="str">
        <f t="shared" si="26"/>
        <v/>
      </c>
      <c r="K294" s="33" t="str">
        <f t="shared" si="27"/>
        <v/>
      </c>
      <c r="L294" s="33" t="str">
        <f t="shared" si="28"/>
        <v/>
      </c>
      <c r="M294" s="33" t="str">
        <f t="shared" si="31"/>
        <v/>
      </c>
      <c r="N294" s="33" t="str">
        <f>IF($F294="J-Mups",VLOOKUP($B294,アルファベット!B:C,2,0),"")</f>
        <v/>
      </c>
      <c r="O294" s="33" t="str">
        <f t="shared" si="29"/>
        <v/>
      </c>
      <c r="P294" s="33" t="str">
        <f>IF($F294="J-Mups",VLOOKUP($A294,その他入庫用!A:H,6,0),"")</f>
        <v/>
      </c>
      <c r="Q294" s="33" t="str">
        <f t="shared" si="30"/>
        <v/>
      </c>
      <c r="R294" s="21" t="str">
        <f>IF($F294="J-Mups",VLOOKUP($A294,その他入庫用!A:I,9,0),"")</f>
        <v/>
      </c>
    </row>
    <row r="295" spans="10:18">
      <c r="J295" s="44" t="str">
        <f t="shared" si="26"/>
        <v/>
      </c>
      <c r="K295" s="33" t="str">
        <f t="shared" si="27"/>
        <v/>
      </c>
      <c r="L295" s="33" t="str">
        <f t="shared" si="28"/>
        <v/>
      </c>
      <c r="M295" s="33" t="str">
        <f t="shared" si="31"/>
        <v/>
      </c>
      <c r="N295" s="33" t="str">
        <f>IF($F295="J-Mups",VLOOKUP($B295,アルファベット!B:C,2,0),"")</f>
        <v/>
      </c>
      <c r="O295" s="33" t="str">
        <f t="shared" si="29"/>
        <v/>
      </c>
      <c r="P295" s="33" t="str">
        <f>IF($F295="J-Mups",VLOOKUP($A295,その他入庫用!A:H,6,0),"")</f>
        <v/>
      </c>
      <c r="Q295" s="33" t="str">
        <f t="shared" si="30"/>
        <v/>
      </c>
      <c r="R295" s="21" t="str">
        <f>IF($F295="J-Mups",VLOOKUP($A295,その他入庫用!A:I,9,0),"")</f>
        <v/>
      </c>
    </row>
    <row r="296" spans="10:18">
      <c r="J296" s="44" t="str">
        <f t="shared" si="26"/>
        <v/>
      </c>
      <c r="K296" s="33" t="str">
        <f t="shared" si="27"/>
        <v/>
      </c>
      <c r="L296" s="33" t="str">
        <f t="shared" si="28"/>
        <v/>
      </c>
      <c r="M296" s="33" t="str">
        <f t="shared" si="31"/>
        <v/>
      </c>
      <c r="N296" s="33" t="str">
        <f>IF($F296="J-Mups",VLOOKUP($B296,アルファベット!B:C,2,0),"")</f>
        <v/>
      </c>
      <c r="O296" s="33" t="str">
        <f t="shared" si="29"/>
        <v/>
      </c>
      <c r="P296" s="33" t="str">
        <f>IF($F296="J-Mups",VLOOKUP($A296,その他入庫用!A:H,6,0),"")</f>
        <v/>
      </c>
      <c r="Q296" s="33" t="str">
        <f t="shared" si="30"/>
        <v/>
      </c>
      <c r="R296" s="21" t="str">
        <f>IF($F296="J-Mups",VLOOKUP($A296,その他入庫用!A:I,9,0),"")</f>
        <v/>
      </c>
    </row>
    <row r="297" spans="10:18">
      <c r="J297" s="44" t="str">
        <f t="shared" si="26"/>
        <v/>
      </c>
      <c r="K297" s="33" t="str">
        <f t="shared" si="27"/>
        <v/>
      </c>
      <c r="L297" s="33" t="str">
        <f t="shared" si="28"/>
        <v/>
      </c>
      <c r="M297" s="33" t="str">
        <f t="shared" si="31"/>
        <v/>
      </c>
      <c r="N297" s="33" t="str">
        <f>IF($F297="J-Mups",VLOOKUP($B297,アルファベット!B:C,2,0),"")</f>
        <v/>
      </c>
      <c r="O297" s="33" t="str">
        <f t="shared" si="29"/>
        <v/>
      </c>
      <c r="P297" s="33" t="str">
        <f>IF($F297="J-Mups",VLOOKUP($A297,その他入庫用!A:H,6,0),"")</f>
        <v/>
      </c>
      <c r="Q297" s="33" t="str">
        <f t="shared" si="30"/>
        <v/>
      </c>
      <c r="R297" s="21" t="str">
        <f>IF($F297="J-Mups",VLOOKUP($A297,その他入庫用!A:I,9,0),"")</f>
        <v/>
      </c>
    </row>
    <row r="298" spans="10:18">
      <c r="J298" s="44" t="str">
        <f t="shared" si="26"/>
        <v/>
      </c>
      <c r="K298" s="33" t="str">
        <f t="shared" si="27"/>
        <v/>
      </c>
      <c r="L298" s="33" t="str">
        <f t="shared" si="28"/>
        <v/>
      </c>
      <c r="M298" s="33" t="str">
        <f t="shared" si="31"/>
        <v/>
      </c>
      <c r="N298" s="33" t="str">
        <f>IF($F298="J-Mups",VLOOKUP($B298,アルファベット!B:C,2,0),"")</f>
        <v/>
      </c>
      <c r="O298" s="33" t="str">
        <f t="shared" si="29"/>
        <v/>
      </c>
      <c r="P298" s="33" t="str">
        <f>IF($F298="J-Mups",VLOOKUP($A298,その他入庫用!A:H,6,0),"")</f>
        <v/>
      </c>
      <c r="Q298" s="33" t="str">
        <f t="shared" si="30"/>
        <v/>
      </c>
      <c r="R298" s="21" t="str">
        <f>IF($F298="J-Mups",VLOOKUP($A298,その他入庫用!A:I,9,0),"")</f>
        <v/>
      </c>
    </row>
    <row r="299" spans="10:18">
      <c r="J299" s="44" t="str">
        <f t="shared" si="26"/>
        <v/>
      </c>
      <c r="K299" s="33" t="str">
        <f t="shared" si="27"/>
        <v/>
      </c>
      <c r="L299" s="33" t="str">
        <f t="shared" si="28"/>
        <v/>
      </c>
      <c r="M299" s="33" t="str">
        <f t="shared" si="31"/>
        <v/>
      </c>
      <c r="N299" s="33" t="str">
        <f>IF($F299="J-Mups",VLOOKUP($B299,アルファベット!B:C,2,0),"")</f>
        <v/>
      </c>
      <c r="O299" s="33" t="str">
        <f t="shared" si="29"/>
        <v/>
      </c>
      <c r="P299" s="33" t="str">
        <f>IF($F299="J-Mups",VLOOKUP($A299,その他入庫用!A:H,6,0),"")</f>
        <v/>
      </c>
      <c r="Q299" s="33" t="str">
        <f t="shared" si="30"/>
        <v/>
      </c>
      <c r="R299" s="21" t="str">
        <f>IF($F299="J-Mups",VLOOKUP($A299,その他入庫用!A:I,9,0),"")</f>
        <v/>
      </c>
    </row>
    <row r="300" spans="10:18">
      <c r="J300" s="44" t="str">
        <f t="shared" si="26"/>
        <v/>
      </c>
      <c r="K300" s="33" t="str">
        <f t="shared" si="27"/>
        <v/>
      </c>
      <c r="L300" s="33" t="str">
        <f t="shared" si="28"/>
        <v/>
      </c>
      <c r="M300" s="33" t="str">
        <f t="shared" si="31"/>
        <v/>
      </c>
      <c r="N300" s="33" t="str">
        <f>IF($F300="J-Mups",VLOOKUP($B300,アルファベット!B:C,2,0),"")</f>
        <v/>
      </c>
      <c r="O300" s="33" t="str">
        <f t="shared" si="29"/>
        <v/>
      </c>
      <c r="P300" s="33" t="str">
        <f>IF($F300="J-Mups",VLOOKUP($A300,その他入庫用!A:H,6,0),"")</f>
        <v/>
      </c>
      <c r="Q300" s="33" t="str">
        <f t="shared" si="30"/>
        <v/>
      </c>
      <c r="R300" s="21" t="str">
        <f>IF($F300="J-Mups",VLOOKUP($A300,その他入庫用!A:I,9,0),"")</f>
        <v/>
      </c>
    </row>
    <row r="301" spans="10:18">
      <c r="J301" s="44" t="str">
        <f t="shared" si="26"/>
        <v/>
      </c>
      <c r="K301" s="33" t="str">
        <f t="shared" si="27"/>
        <v/>
      </c>
      <c r="L301" s="33" t="str">
        <f t="shared" si="28"/>
        <v/>
      </c>
      <c r="M301" s="33" t="str">
        <f t="shared" si="31"/>
        <v/>
      </c>
      <c r="N301" s="33" t="str">
        <f>IF($F301="J-Mups",VLOOKUP($B301,アルファベット!B:C,2,0),"")</f>
        <v/>
      </c>
      <c r="O301" s="33" t="str">
        <f t="shared" si="29"/>
        <v/>
      </c>
      <c r="P301" s="33" t="str">
        <f>IF($F301="J-Mups",VLOOKUP($A301,その他入庫用!A:H,6,0),"")</f>
        <v/>
      </c>
      <c r="Q301" s="33" t="str">
        <f t="shared" si="30"/>
        <v/>
      </c>
      <c r="R301" s="21" t="str">
        <f>IF($F301="J-Mups",VLOOKUP($A301,その他入庫用!A:I,9,0),"")</f>
        <v/>
      </c>
    </row>
    <row r="302" spans="10:18">
      <c r="J302" s="44" t="str">
        <f t="shared" si="26"/>
        <v/>
      </c>
      <c r="K302" s="33" t="str">
        <f t="shared" si="27"/>
        <v/>
      </c>
      <c r="L302" s="33" t="str">
        <f t="shared" si="28"/>
        <v/>
      </c>
      <c r="M302" s="33" t="str">
        <f t="shared" si="31"/>
        <v/>
      </c>
      <c r="N302" s="33" t="str">
        <f>IF($F302="J-Mups",VLOOKUP($B302,アルファベット!B:C,2,0),"")</f>
        <v/>
      </c>
      <c r="O302" s="33" t="str">
        <f t="shared" si="29"/>
        <v/>
      </c>
      <c r="P302" s="33" t="str">
        <f>IF($F302="J-Mups",VLOOKUP($A302,その他入庫用!A:H,6,0),"")</f>
        <v/>
      </c>
      <c r="Q302" s="33" t="str">
        <f t="shared" si="30"/>
        <v/>
      </c>
      <c r="R302" s="21" t="str">
        <f>IF($F302="J-Mups",VLOOKUP($A302,その他入庫用!A:I,9,0),"")</f>
        <v/>
      </c>
    </row>
    <row r="303" spans="10:18">
      <c r="J303" s="44" t="str">
        <f t="shared" si="26"/>
        <v/>
      </c>
      <c r="K303" s="33" t="str">
        <f t="shared" si="27"/>
        <v/>
      </c>
      <c r="L303" s="33" t="str">
        <f t="shared" si="28"/>
        <v/>
      </c>
      <c r="M303" s="33" t="str">
        <f t="shared" si="31"/>
        <v/>
      </c>
      <c r="N303" s="33" t="str">
        <f>IF($F303="J-Mups",VLOOKUP($B303,アルファベット!B:C,2,0),"")</f>
        <v/>
      </c>
      <c r="O303" s="33" t="str">
        <f t="shared" si="29"/>
        <v/>
      </c>
      <c r="P303" s="33" t="str">
        <f>IF($F303="J-Mups",VLOOKUP($A303,その他入庫用!A:H,6,0),"")</f>
        <v/>
      </c>
      <c r="Q303" s="33" t="str">
        <f t="shared" si="30"/>
        <v/>
      </c>
      <c r="R303" s="21" t="str">
        <f>IF($F303="J-Mups",VLOOKUP($A303,その他入庫用!A:I,9,0),"")</f>
        <v/>
      </c>
    </row>
    <row r="304" spans="10:18">
      <c r="J304" s="44" t="str">
        <f t="shared" si="26"/>
        <v/>
      </c>
      <c r="K304" s="33" t="str">
        <f t="shared" si="27"/>
        <v/>
      </c>
      <c r="L304" s="33" t="str">
        <f t="shared" si="28"/>
        <v/>
      </c>
      <c r="M304" s="33" t="str">
        <f t="shared" si="31"/>
        <v/>
      </c>
      <c r="N304" s="33" t="str">
        <f>IF($F304="J-Mups",VLOOKUP($B304,アルファベット!B:C,2,0),"")</f>
        <v/>
      </c>
      <c r="O304" s="33" t="str">
        <f t="shared" si="29"/>
        <v/>
      </c>
      <c r="P304" s="33" t="str">
        <f>IF($F304="J-Mups",VLOOKUP($A304,その他入庫用!A:H,6,0),"")</f>
        <v/>
      </c>
      <c r="Q304" s="33" t="str">
        <f t="shared" si="30"/>
        <v/>
      </c>
      <c r="R304" s="21" t="str">
        <f>IF($F304="J-Mups",VLOOKUP($A304,その他入庫用!A:I,9,0),"")</f>
        <v/>
      </c>
    </row>
    <row r="305" spans="10:18">
      <c r="J305" s="44" t="str">
        <f t="shared" si="26"/>
        <v/>
      </c>
      <c r="K305" s="33" t="str">
        <f t="shared" si="27"/>
        <v/>
      </c>
      <c r="L305" s="33" t="str">
        <f t="shared" si="28"/>
        <v/>
      </c>
      <c r="M305" s="33" t="str">
        <f t="shared" si="31"/>
        <v/>
      </c>
      <c r="N305" s="33" t="str">
        <f>IF($F305="J-Mups",VLOOKUP($B305,アルファベット!B:C,2,0),"")</f>
        <v/>
      </c>
      <c r="O305" s="33" t="str">
        <f t="shared" si="29"/>
        <v/>
      </c>
      <c r="P305" s="33" t="str">
        <f>IF($F305="J-Mups",VLOOKUP($A305,その他入庫用!A:H,6,0),"")</f>
        <v/>
      </c>
      <c r="Q305" s="33" t="str">
        <f t="shared" si="30"/>
        <v/>
      </c>
      <c r="R305" s="21" t="str">
        <f>IF($F305="J-Mups",VLOOKUP($A305,その他入庫用!A:I,9,0),"")</f>
        <v/>
      </c>
    </row>
    <row r="306" spans="10:18">
      <c r="J306" s="44" t="str">
        <f t="shared" si="26"/>
        <v/>
      </c>
      <c r="K306" s="33" t="str">
        <f t="shared" si="27"/>
        <v/>
      </c>
      <c r="L306" s="33" t="str">
        <f t="shared" si="28"/>
        <v/>
      </c>
      <c r="M306" s="33" t="str">
        <f t="shared" si="31"/>
        <v/>
      </c>
      <c r="N306" s="33" t="str">
        <f>IF($F306="J-Mups",VLOOKUP($B306,アルファベット!B:C,2,0),"")</f>
        <v/>
      </c>
      <c r="O306" s="33" t="str">
        <f t="shared" si="29"/>
        <v/>
      </c>
      <c r="P306" s="33" t="str">
        <f>IF($F306="J-Mups",VLOOKUP($A306,その他入庫用!A:H,6,0),"")</f>
        <v/>
      </c>
      <c r="Q306" s="33" t="str">
        <f t="shared" si="30"/>
        <v/>
      </c>
      <c r="R306" s="21" t="str">
        <f>IF($F306="J-Mups",VLOOKUP($A306,その他入庫用!A:I,9,0),"")</f>
        <v/>
      </c>
    </row>
    <row r="307" spans="10:18">
      <c r="J307" s="44" t="str">
        <f t="shared" si="26"/>
        <v/>
      </c>
      <c r="K307" s="33" t="str">
        <f t="shared" si="27"/>
        <v/>
      </c>
      <c r="L307" s="33" t="str">
        <f t="shared" si="28"/>
        <v/>
      </c>
      <c r="M307" s="33" t="str">
        <f t="shared" si="31"/>
        <v/>
      </c>
      <c r="N307" s="33" t="str">
        <f>IF($F307="J-Mups",VLOOKUP($B307,アルファベット!B:C,2,0),"")</f>
        <v/>
      </c>
      <c r="O307" s="33" t="str">
        <f t="shared" si="29"/>
        <v/>
      </c>
      <c r="P307" s="33" t="str">
        <f>IF($F307="J-Mups",VLOOKUP($A307,その他入庫用!A:H,6,0),"")</f>
        <v/>
      </c>
      <c r="Q307" s="33" t="str">
        <f t="shared" si="30"/>
        <v/>
      </c>
      <c r="R307" s="21" t="str">
        <f>IF($F307="J-Mups",VLOOKUP($A307,その他入庫用!A:I,9,0),"")</f>
        <v/>
      </c>
    </row>
    <row r="308" spans="10:18">
      <c r="J308" s="44" t="str">
        <f t="shared" si="26"/>
        <v/>
      </c>
      <c r="K308" s="33" t="str">
        <f t="shared" si="27"/>
        <v/>
      </c>
      <c r="L308" s="33" t="str">
        <f t="shared" si="28"/>
        <v/>
      </c>
      <c r="M308" s="33" t="str">
        <f t="shared" si="31"/>
        <v/>
      </c>
      <c r="N308" s="33" t="str">
        <f>IF($F308="J-Mups",VLOOKUP($B308,アルファベット!B:C,2,0),"")</f>
        <v/>
      </c>
      <c r="O308" s="33" t="str">
        <f t="shared" si="29"/>
        <v/>
      </c>
      <c r="P308" s="33" t="str">
        <f>IF($F308="J-Mups",VLOOKUP($A308,その他入庫用!A:H,6,0),"")</f>
        <v/>
      </c>
      <c r="Q308" s="33" t="str">
        <f t="shared" si="30"/>
        <v/>
      </c>
      <c r="R308" s="21" t="str">
        <f>IF($F308="J-Mups",VLOOKUP($A308,その他入庫用!A:I,9,0),"")</f>
        <v/>
      </c>
    </row>
    <row r="309" spans="10:18">
      <c r="J309" s="44" t="str">
        <f t="shared" si="26"/>
        <v/>
      </c>
      <c r="K309" s="33" t="str">
        <f t="shared" si="27"/>
        <v/>
      </c>
      <c r="L309" s="33" t="str">
        <f t="shared" si="28"/>
        <v/>
      </c>
      <c r="M309" s="33" t="str">
        <f t="shared" si="31"/>
        <v/>
      </c>
      <c r="N309" s="33" t="str">
        <f>IF($F309="J-Mups",VLOOKUP($B309,アルファベット!B:C,2,0),"")</f>
        <v/>
      </c>
      <c r="O309" s="33" t="str">
        <f t="shared" si="29"/>
        <v/>
      </c>
      <c r="P309" s="33" t="str">
        <f>IF($F309="J-Mups",VLOOKUP($A309,その他入庫用!A:H,6,0),"")</f>
        <v/>
      </c>
      <c r="Q309" s="33" t="str">
        <f t="shared" si="30"/>
        <v/>
      </c>
      <c r="R309" s="21" t="str">
        <f>IF($F309="J-Mups",VLOOKUP($A309,その他入庫用!A:I,9,0),"")</f>
        <v/>
      </c>
    </row>
    <row r="310" spans="10:18">
      <c r="J310" s="44" t="str">
        <f t="shared" si="26"/>
        <v/>
      </c>
      <c r="K310" s="33" t="str">
        <f t="shared" si="27"/>
        <v/>
      </c>
      <c r="L310" s="33" t="str">
        <f t="shared" si="28"/>
        <v/>
      </c>
      <c r="M310" s="33" t="str">
        <f t="shared" si="31"/>
        <v/>
      </c>
      <c r="N310" s="33" t="str">
        <f>IF($F310="J-Mups",VLOOKUP($B310,アルファベット!B:C,2,0),"")</f>
        <v/>
      </c>
      <c r="O310" s="33" t="str">
        <f t="shared" si="29"/>
        <v/>
      </c>
      <c r="P310" s="33" t="str">
        <f>IF($F310="J-Mups",VLOOKUP($A310,その他入庫用!A:H,6,0),"")</f>
        <v/>
      </c>
      <c r="Q310" s="33" t="str">
        <f t="shared" si="30"/>
        <v/>
      </c>
      <c r="R310" s="21" t="str">
        <f>IF($F310="J-Mups",VLOOKUP($A310,その他入庫用!A:I,9,0),"")</f>
        <v/>
      </c>
    </row>
    <row r="311" spans="10:18">
      <c r="J311" s="44" t="str">
        <f t="shared" si="26"/>
        <v/>
      </c>
      <c r="K311" s="33" t="str">
        <f t="shared" si="27"/>
        <v/>
      </c>
      <c r="L311" s="33" t="str">
        <f t="shared" si="28"/>
        <v/>
      </c>
      <c r="M311" s="33" t="str">
        <f t="shared" si="31"/>
        <v/>
      </c>
      <c r="N311" s="33" t="str">
        <f>IF($F311="J-Mups",VLOOKUP($B311,アルファベット!B:C,2,0),"")</f>
        <v/>
      </c>
      <c r="O311" s="33" t="str">
        <f t="shared" si="29"/>
        <v/>
      </c>
      <c r="P311" s="33" t="str">
        <f>IF($F311="J-Mups",VLOOKUP($A311,その他入庫用!A:H,6,0),"")</f>
        <v/>
      </c>
      <c r="Q311" s="33" t="str">
        <f t="shared" si="30"/>
        <v/>
      </c>
      <c r="R311" s="21" t="str">
        <f>IF($F311="J-Mups",VLOOKUP($A311,その他入庫用!A:I,9,0),"")</f>
        <v/>
      </c>
    </row>
    <row r="312" spans="10:18">
      <c r="J312" s="44" t="str">
        <f t="shared" si="26"/>
        <v/>
      </c>
      <c r="K312" s="33" t="str">
        <f t="shared" si="27"/>
        <v/>
      </c>
      <c r="L312" s="33" t="str">
        <f t="shared" si="28"/>
        <v/>
      </c>
      <c r="M312" s="33" t="str">
        <f t="shared" si="31"/>
        <v/>
      </c>
      <c r="N312" s="33" t="str">
        <f>IF($F312="J-Mups",VLOOKUP($B312,アルファベット!B:C,2,0),"")</f>
        <v/>
      </c>
      <c r="O312" s="33" t="str">
        <f t="shared" si="29"/>
        <v/>
      </c>
      <c r="P312" s="33" t="str">
        <f>IF($F312="J-Mups",VLOOKUP($A312,その他入庫用!A:H,6,0),"")</f>
        <v/>
      </c>
      <c r="Q312" s="33" t="str">
        <f t="shared" si="30"/>
        <v/>
      </c>
      <c r="R312" s="21" t="str">
        <f>IF($F312="J-Mups",VLOOKUP($A312,その他入庫用!A:I,9,0),"")</f>
        <v/>
      </c>
    </row>
    <row r="313" spans="10:18">
      <c r="J313" s="44" t="str">
        <f t="shared" si="26"/>
        <v/>
      </c>
      <c r="K313" s="33" t="str">
        <f t="shared" si="27"/>
        <v/>
      </c>
      <c r="L313" s="33" t="str">
        <f t="shared" si="28"/>
        <v/>
      </c>
      <c r="M313" s="33" t="str">
        <f t="shared" si="31"/>
        <v/>
      </c>
      <c r="N313" s="33" t="str">
        <f>IF($F313="J-Mups",VLOOKUP($B313,アルファベット!B:C,2,0),"")</f>
        <v/>
      </c>
      <c r="O313" s="33" t="str">
        <f t="shared" si="29"/>
        <v/>
      </c>
      <c r="P313" s="33" t="str">
        <f>IF($F313="J-Mups",VLOOKUP($A313,その他入庫用!A:H,6,0),"")</f>
        <v/>
      </c>
      <c r="Q313" s="33" t="str">
        <f t="shared" si="30"/>
        <v/>
      </c>
      <c r="R313" s="21" t="str">
        <f>IF($F313="J-Mups",VLOOKUP($A313,その他入庫用!A:I,9,0),"")</f>
        <v/>
      </c>
    </row>
    <row r="314" spans="10:18">
      <c r="J314" s="44" t="str">
        <f t="shared" si="26"/>
        <v/>
      </c>
      <c r="K314" s="33" t="str">
        <f t="shared" si="27"/>
        <v/>
      </c>
      <c r="L314" s="33" t="str">
        <f t="shared" si="28"/>
        <v/>
      </c>
      <c r="M314" s="33" t="str">
        <f t="shared" si="31"/>
        <v/>
      </c>
      <c r="N314" s="33" t="str">
        <f>IF($F314="J-Mups",VLOOKUP($B314,アルファベット!B:C,2,0),"")</f>
        <v/>
      </c>
      <c r="O314" s="33" t="str">
        <f t="shared" si="29"/>
        <v/>
      </c>
      <c r="P314" s="33" t="str">
        <f>IF($F314="J-Mups",VLOOKUP($A314,その他入庫用!A:H,6,0),"")</f>
        <v/>
      </c>
      <c r="Q314" s="33" t="str">
        <f t="shared" si="30"/>
        <v/>
      </c>
      <c r="R314" s="21" t="str">
        <f>IF($F314="J-Mups",VLOOKUP($A314,その他入庫用!A:I,9,0),"")</f>
        <v/>
      </c>
    </row>
    <row r="315" spans="10:18">
      <c r="J315" s="44" t="str">
        <f t="shared" si="26"/>
        <v/>
      </c>
      <c r="K315" s="33" t="str">
        <f t="shared" si="27"/>
        <v/>
      </c>
      <c r="L315" s="33" t="str">
        <f t="shared" si="28"/>
        <v/>
      </c>
      <c r="M315" s="33" t="str">
        <f t="shared" si="31"/>
        <v/>
      </c>
      <c r="N315" s="33" t="str">
        <f>IF($F315="J-Mups",VLOOKUP($B315,アルファベット!B:C,2,0),"")</f>
        <v/>
      </c>
      <c r="O315" s="33" t="str">
        <f t="shared" si="29"/>
        <v/>
      </c>
      <c r="P315" s="33" t="str">
        <f>IF($F315="J-Mups",VLOOKUP($A315,その他入庫用!A:H,6,0),"")</f>
        <v/>
      </c>
      <c r="Q315" s="33" t="str">
        <f t="shared" si="30"/>
        <v/>
      </c>
      <c r="R315" s="21" t="str">
        <f>IF($F315="J-Mups",VLOOKUP($A315,その他入庫用!A:I,9,0),"")</f>
        <v/>
      </c>
    </row>
    <row r="316" spans="10:18">
      <c r="J316" s="44" t="str">
        <f t="shared" si="26"/>
        <v/>
      </c>
      <c r="K316" s="33" t="str">
        <f t="shared" si="27"/>
        <v/>
      </c>
      <c r="L316" s="33" t="str">
        <f t="shared" si="28"/>
        <v/>
      </c>
      <c r="M316" s="33" t="str">
        <f t="shared" si="31"/>
        <v/>
      </c>
      <c r="N316" s="33" t="str">
        <f>IF($F316="J-Mups",VLOOKUP($B316,アルファベット!B:C,2,0),"")</f>
        <v/>
      </c>
      <c r="O316" s="33" t="str">
        <f t="shared" si="29"/>
        <v/>
      </c>
      <c r="P316" s="33" t="str">
        <f>IF($F316="J-Mups",VLOOKUP($A316,その他入庫用!A:H,6,0),"")</f>
        <v/>
      </c>
      <c r="Q316" s="33" t="str">
        <f t="shared" si="30"/>
        <v/>
      </c>
      <c r="R316" s="21" t="str">
        <f>IF($F316="J-Mups",VLOOKUP($A316,その他入庫用!A:I,9,0),"")</f>
        <v/>
      </c>
    </row>
    <row r="317" spans="10:18">
      <c r="J317" s="44" t="str">
        <f t="shared" si="26"/>
        <v/>
      </c>
      <c r="K317" s="33" t="str">
        <f t="shared" si="27"/>
        <v/>
      </c>
      <c r="L317" s="33" t="str">
        <f t="shared" si="28"/>
        <v/>
      </c>
      <c r="M317" s="33" t="str">
        <f t="shared" si="31"/>
        <v/>
      </c>
      <c r="N317" s="33" t="str">
        <f>IF($F317="J-Mups",VLOOKUP($B317,アルファベット!B:C,2,0),"")</f>
        <v/>
      </c>
      <c r="O317" s="33" t="str">
        <f t="shared" si="29"/>
        <v/>
      </c>
      <c r="P317" s="33" t="str">
        <f>IF($F317="J-Mups",VLOOKUP($A317,その他入庫用!A:H,6,0),"")</f>
        <v/>
      </c>
      <c r="Q317" s="33" t="str">
        <f t="shared" si="30"/>
        <v/>
      </c>
      <c r="R317" s="21" t="str">
        <f>IF($F317="J-Mups",VLOOKUP($A317,その他入庫用!A:I,9,0),"")</f>
        <v/>
      </c>
    </row>
    <row r="318" spans="10:18">
      <c r="J318" s="44" t="str">
        <f t="shared" si="26"/>
        <v/>
      </c>
      <c r="K318" s="33" t="str">
        <f t="shared" si="27"/>
        <v/>
      </c>
      <c r="L318" s="33" t="str">
        <f t="shared" si="28"/>
        <v/>
      </c>
      <c r="M318" s="33" t="str">
        <f t="shared" si="31"/>
        <v/>
      </c>
      <c r="N318" s="33" t="str">
        <f>IF($F318="J-Mups",VLOOKUP($B318,アルファベット!B:C,2,0),"")</f>
        <v/>
      </c>
      <c r="O318" s="33" t="str">
        <f t="shared" si="29"/>
        <v/>
      </c>
      <c r="P318" s="33" t="str">
        <f>IF($F318="J-Mups",VLOOKUP($A318,その他入庫用!A:H,6,0),"")</f>
        <v/>
      </c>
      <c r="Q318" s="33" t="str">
        <f t="shared" si="30"/>
        <v/>
      </c>
      <c r="R318" s="21" t="str">
        <f>IF($F318="J-Mups",VLOOKUP($A318,その他入庫用!A:I,9,0),"")</f>
        <v/>
      </c>
    </row>
    <row r="319" spans="10:18">
      <c r="J319" s="44" t="str">
        <f t="shared" si="26"/>
        <v/>
      </c>
      <c r="K319" s="33" t="str">
        <f t="shared" si="27"/>
        <v/>
      </c>
      <c r="L319" s="33" t="str">
        <f t="shared" si="28"/>
        <v/>
      </c>
      <c r="M319" s="33" t="str">
        <f t="shared" si="31"/>
        <v/>
      </c>
      <c r="N319" s="33" t="str">
        <f>IF($F319="J-Mups",VLOOKUP($B319,アルファベット!B:C,2,0),"")</f>
        <v/>
      </c>
      <c r="O319" s="33" t="str">
        <f t="shared" si="29"/>
        <v/>
      </c>
      <c r="P319" s="33" t="str">
        <f>IF($F319="J-Mups",VLOOKUP($A319,その他入庫用!A:H,6,0),"")</f>
        <v/>
      </c>
      <c r="Q319" s="33" t="str">
        <f t="shared" si="30"/>
        <v/>
      </c>
      <c r="R319" s="21" t="str">
        <f>IF($F319="J-Mups",VLOOKUP($A319,その他入庫用!A:I,9,0),"")</f>
        <v/>
      </c>
    </row>
    <row r="320" spans="10:18">
      <c r="J320" s="44" t="str">
        <f t="shared" si="26"/>
        <v/>
      </c>
      <c r="K320" s="33" t="str">
        <f t="shared" si="27"/>
        <v/>
      </c>
      <c r="L320" s="33" t="str">
        <f t="shared" si="28"/>
        <v/>
      </c>
      <c r="M320" s="33" t="str">
        <f t="shared" si="31"/>
        <v/>
      </c>
      <c r="N320" s="33" t="str">
        <f>IF($F320="J-Mups",VLOOKUP($B320,アルファベット!B:C,2,0),"")</f>
        <v/>
      </c>
      <c r="O320" s="33" t="str">
        <f t="shared" si="29"/>
        <v/>
      </c>
      <c r="P320" s="33" t="str">
        <f>IF($F320="J-Mups",VLOOKUP($A320,その他入庫用!A:H,6,0),"")</f>
        <v/>
      </c>
      <c r="Q320" s="33" t="str">
        <f t="shared" si="30"/>
        <v/>
      </c>
      <c r="R320" s="21" t="str">
        <f>IF($F320="J-Mups",VLOOKUP($A320,その他入庫用!A:I,9,0),"")</f>
        <v/>
      </c>
    </row>
    <row r="321" spans="10:18">
      <c r="J321" s="44" t="str">
        <f t="shared" si="26"/>
        <v/>
      </c>
      <c r="K321" s="33" t="str">
        <f t="shared" si="27"/>
        <v/>
      </c>
      <c r="L321" s="33" t="str">
        <f t="shared" si="28"/>
        <v/>
      </c>
      <c r="M321" s="33" t="str">
        <f t="shared" si="31"/>
        <v/>
      </c>
      <c r="N321" s="33" t="str">
        <f>IF($F321="J-Mups",VLOOKUP($B321,アルファベット!B:C,2,0),"")</f>
        <v/>
      </c>
      <c r="O321" s="33" t="str">
        <f t="shared" si="29"/>
        <v/>
      </c>
      <c r="P321" s="33" t="str">
        <f>IF($F321="J-Mups",VLOOKUP($A321,その他入庫用!A:H,6,0),"")</f>
        <v/>
      </c>
      <c r="Q321" s="33" t="str">
        <f t="shared" si="30"/>
        <v/>
      </c>
      <c r="R321" s="21" t="str">
        <f>IF($F321="J-Mups",VLOOKUP($A321,その他入庫用!A:I,9,0),"")</f>
        <v/>
      </c>
    </row>
    <row r="322" spans="10:18">
      <c r="J322" s="44" t="str">
        <f t="shared" ref="J322:J385" si="32">IF(F322="J-Mups",$B322,"")</f>
        <v/>
      </c>
      <c r="K322" s="33" t="str">
        <f t="shared" ref="K322:K385" si="33">IF($F322="J-Mups",$G322,"")</f>
        <v/>
      </c>
      <c r="L322" s="33" t="str">
        <f t="shared" ref="L322:L385" si="34">IF($F322="J-Mups",$H322,"")</f>
        <v/>
      </c>
      <c r="M322" s="33" t="str">
        <f t="shared" si="31"/>
        <v/>
      </c>
      <c r="N322" s="33" t="str">
        <f>IF($F322="J-Mups",VLOOKUP($B322,アルファベット!B:C,2,0),"")</f>
        <v/>
      </c>
      <c r="O322" s="33" t="str">
        <f t="shared" ref="O322:O385" si="35">IF($F322="J-Mups","-","")</f>
        <v/>
      </c>
      <c r="P322" s="33" t="str">
        <f>IF($F322="J-Mups",VLOOKUP($A322,その他入庫用!A:H,6,0),"")</f>
        <v/>
      </c>
      <c r="Q322" s="33" t="str">
        <f t="shared" ref="Q322:Q385" si="36">IF($F322="J-Mups",IF(COUNTIF(P322,"*H*"),"H",IF(COUNTIF(P322,"*P*"),"P","B")),"")</f>
        <v/>
      </c>
      <c r="R322" s="21" t="str">
        <f>IF($F322="J-Mups",VLOOKUP($A322,その他入庫用!A:I,9,0),"")</f>
        <v/>
      </c>
    </row>
    <row r="323" spans="10:18">
      <c r="J323" s="44" t="str">
        <f t="shared" si="32"/>
        <v/>
      </c>
      <c r="K323" s="33" t="str">
        <f t="shared" si="33"/>
        <v/>
      </c>
      <c r="L323" s="33" t="str">
        <f t="shared" si="34"/>
        <v/>
      </c>
      <c r="M323" s="33" t="str">
        <f t="shared" ref="M323:M386" si="37">IF($F323="J-Mups",1,"")</f>
        <v/>
      </c>
      <c r="N323" s="33" t="str">
        <f>IF($F323="J-Mups",VLOOKUP($B323,アルファベット!B:C,2,0),"")</f>
        <v/>
      </c>
      <c r="O323" s="33" t="str">
        <f t="shared" si="35"/>
        <v/>
      </c>
      <c r="P323" s="33" t="str">
        <f>IF($F323="J-Mups",VLOOKUP($A323,その他入庫用!A:H,6,0),"")</f>
        <v/>
      </c>
      <c r="Q323" s="33" t="str">
        <f t="shared" si="36"/>
        <v/>
      </c>
      <c r="R323" s="21" t="str">
        <f>IF($F323="J-Mups",VLOOKUP($A323,その他入庫用!A:I,9,0),"")</f>
        <v/>
      </c>
    </row>
    <row r="324" spans="10:18">
      <c r="J324" s="44" t="str">
        <f t="shared" si="32"/>
        <v/>
      </c>
      <c r="K324" s="33" t="str">
        <f t="shared" si="33"/>
        <v/>
      </c>
      <c r="L324" s="33" t="str">
        <f t="shared" si="34"/>
        <v/>
      </c>
      <c r="M324" s="33" t="str">
        <f t="shared" si="37"/>
        <v/>
      </c>
      <c r="N324" s="33" t="str">
        <f>IF($F324="J-Mups",VLOOKUP($B324,アルファベット!B:C,2,0),"")</f>
        <v/>
      </c>
      <c r="O324" s="33" t="str">
        <f t="shared" si="35"/>
        <v/>
      </c>
      <c r="P324" s="33" t="str">
        <f>IF($F324="J-Mups",VLOOKUP($A324,その他入庫用!A:H,6,0),"")</f>
        <v/>
      </c>
      <c r="Q324" s="33" t="str">
        <f t="shared" si="36"/>
        <v/>
      </c>
      <c r="R324" s="21" t="str">
        <f>IF($F324="J-Mups",VLOOKUP($A324,その他入庫用!A:I,9,0),"")</f>
        <v/>
      </c>
    </row>
    <row r="325" spans="10:18">
      <c r="J325" s="44" t="str">
        <f t="shared" si="32"/>
        <v/>
      </c>
      <c r="K325" s="33" t="str">
        <f t="shared" si="33"/>
        <v/>
      </c>
      <c r="L325" s="33" t="str">
        <f t="shared" si="34"/>
        <v/>
      </c>
      <c r="M325" s="33" t="str">
        <f t="shared" si="37"/>
        <v/>
      </c>
      <c r="N325" s="33" t="str">
        <f>IF($F325="J-Mups",VLOOKUP($B325,アルファベット!B:C,2,0),"")</f>
        <v/>
      </c>
      <c r="O325" s="33" t="str">
        <f t="shared" si="35"/>
        <v/>
      </c>
      <c r="P325" s="33" t="str">
        <f>IF($F325="J-Mups",VLOOKUP($A325,その他入庫用!A:H,6,0),"")</f>
        <v/>
      </c>
      <c r="Q325" s="33" t="str">
        <f t="shared" si="36"/>
        <v/>
      </c>
      <c r="R325" s="21" t="str">
        <f>IF($F325="J-Mups",VLOOKUP($A325,その他入庫用!A:I,9,0),"")</f>
        <v/>
      </c>
    </row>
    <row r="326" spans="10:18">
      <c r="J326" s="44" t="str">
        <f t="shared" si="32"/>
        <v/>
      </c>
      <c r="K326" s="33" t="str">
        <f t="shared" si="33"/>
        <v/>
      </c>
      <c r="L326" s="33" t="str">
        <f t="shared" si="34"/>
        <v/>
      </c>
      <c r="M326" s="33" t="str">
        <f t="shared" si="37"/>
        <v/>
      </c>
      <c r="N326" s="33" t="str">
        <f>IF($F326="J-Mups",VLOOKUP($B326,アルファベット!B:C,2,0),"")</f>
        <v/>
      </c>
      <c r="O326" s="33" t="str">
        <f t="shared" si="35"/>
        <v/>
      </c>
      <c r="P326" s="33" t="str">
        <f>IF($F326="J-Mups",VLOOKUP($A326,その他入庫用!A:H,6,0),"")</f>
        <v/>
      </c>
      <c r="Q326" s="33" t="str">
        <f t="shared" si="36"/>
        <v/>
      </c>
      <c r="R326" s="21" t="str">
        <f>IF($F326="J-Mups",VLOOKUP($A326,その他入庫用!A:I,9,0),"")</f>
        <v/>
      </c>
    </row>
    <row r="327" spans="10:18">
      <c r="J327" s="44" t="str">
        <f t="shared" si="32"/>
        <v/>
      </c>
      <c r="K327" s="33" t="str">
        <f t="shared" si="33"/>
        <v/>
      </c>
      <c r="L327" s="33" t="str">
        <f t="shared" si="34"/>
        <v/>
      </c>
      <c r="M327" s="33" t="str">
        <f t="shared" si="37"/>
        <v/>
      </c>
      <c r="N327" s="33" t="str">
        <f>IF($F327="J-Mups",VLOOKUP($B327,アルファベット!B:C,2,0),"")</f>
        <v/>
      </c>
      <c r="O327" s="33" t="str">
        <f t="shared" si="35"/>
        <v/>
      </c>
      <c r="P327" s="33" t="str">
        <f>IF($F327="J-Mups",VLOOKUP($A327,その他入庫用!A:H,6,0),"")</f>
        <v/>
      </c>
      <c r="Q327" s="33" t="str">
        <f t="shared" si="36"/>
        <v/>
      </c>
      <c r="R327" s="21" t="str">
        <f>IF($F327="J-Mups",VLOOKUP($A327,その他入庫用!A:I,9,0),"")</f>
        <v/>
      </c>
    </row>
    <row r="328" spans="10:18">
      <c r="J328" s="44" t="str">
        <f t="shared" si="32"/>
        <v/>
      </c>
      <c r="K328" s="33" t="str">
        <f t="shared" si="33"/>
        <v/>
      </c>
      <c r="L328" s="33" t="str">
        <f t="shared" si="34"/>
        <v/>
      </c>
      <c r="M328" s="33" t="str">
        <f t="shared" si="37"/>
        <v/>
      </c>
      <c r="N328" s="33" t="str">
        <f>IF($F328="J-Mups",VLOOKUP($B328,アルファベット!B:C,2,0),"")</f>
        <v/>
      </c>
      <c r="O328" s="33" t="str">
        <f t="shared" si="35"/>
        <v/>
      </c>
      <c r="P328" s="33" t="str">
        <f>IF($F328="J-Mups",VLOOKUP($A328,その他入庫用!A:H,6,0),"")</f>
        <v/>
      </c>
      <c r="Q328" s="33" t="str">
        <f t="shared" si="36"/>
        <v/>
      </c>
      <c r="R328" s="21" t="str">
        <f>IF($F328="J-Mups",VLOOKUP($A328,その他入庫用!A:I,9,0),"")</f>
        <v/>
      </c>
    </row>
    <row r="329" spans="10:18">
      <c r="J329" s="44" t="str">
        <f t="shared" si="32"/>
        <v/>
      </c>
      <c r="K329" s="33" t="str">
        <f t="shared" si="33"/>
        <v/>
      </c>
      <c r="L329" s="33" t="str">
        <f t="shared" si="34"/>
        <v/>
      </c>
      <c r="M329" s="33" t="str">
        <f t="shared" si="37"/>
        <v/>
      </c>
      <c r="N329" s="33" t="str">
        <f>IF($F329="J-Mups",VLOOKUP($B329,アルファベット!B:C,2,0),"")</f>
        <v/>
      </c>
      <c r="O329" s="33" t="str">
        <f t="shared" si="35"/>
        <v/>
      </c>
      <c r="P329" s="33" t="str">
        <f>IF($F329="J-Mups",VLOOKUP($A329,その他入庫用!A:H,6,0),"")</f>
        <v/>
      </c>
      <c r="Q329" s="33" t="str">
        <f t="shared" si="36"/>
        <v/>
      </c>
      <c r="R329" s="21" t="str">
        <f>IF($F329="J-Mups",VLOOKUP($A329,その他入庫用!A:I,9,0),"")</f>
        <v/>
      </c>
    </row>
    <row r="330" spans="10:18">
      <c r="J330" s="44" t="str">
        <f t="shared" si="32"/>
        <v/>
      </c>
      <c r="K330" s="33" t="str">
        <f t="shared" si="33"/>
        <v/>
      </c>
      <c r="L330" s="33" t="str">
        <f t="shared" si="34"/>
        <v/>
      </c>
      <c r="M330" s="33" t="str">
        <f t="shared" si="37"/>
        <v/>
      </c>
      <c r="N330" s="33" t="str">
        <f>IF($F330="J-Mups",VLOOKUP($B330,アルファベット!B:C,2,0),"")</f>
        <v/>
      </c>
      <c r="O330" s="33" t="str">
        <f t="shared" si="35"/>
        <v/>
      </c>
      <c r="P330" s="33" t="str">
        <f>IF($F330="J-Mups",VLOOKUP($A330,その他入庫用!A:H,6,0),"")</f>
        <v/>
      </c>
      <c r="Q330" s="33" t="str">
        <f t="shared" si="36"/>
        <v/>
      </c>
      <c r="R330" s="21" t="str">
        <f>IF($F330="J-Mups",VLOOKUP($A330,その他入庫用!A:I,9,0),"")</f>
        <v/>
      </c>
    </row>
    <row r="331" spans="10:18">
      <c r="J331" s="44" t="str">
        <f t="shared" si="32"/>
        <v/>
      </c>
      <c r="K331" s="33" t="str">
        <f t="shared" si="33"/>
        <v/>
      </c>
      <c r="L331" s="33" t="str">
        <f t="shared" si="34"/>
        <v/>
      </c>
      <c r="M331" s="33" t="str">
        <f t="shared" si="37"/>
        <v/>
      </c>
      <c r="N331" s="33" t="str">
        <f>IF($F331="J-Mups",VLOOKUP($B331,アルファベット!B:C,2,0),"")</f>
        <v/>
      </c>
      <c r="O331" s="33" t="str">
        <f t="shared" si="35"/>
        <v/>
      </c>
      <c r="P331" s="33" t="str">
        <f>IF($F331="J-Mups",VLOOKUP($A331,その他入庫用!A:H,6,0),"")</f>
        <v/>
      </c>
      <c r="Q331" s="33" t="str">
        <f t="shared" si="36"/>
        <v/>
      </c>
      <c r="R331" s="21" t="str">
        <f>IF($F331="J-Mups",VLOOKUP($A331,その他入庫用!A:I,9,0),"")</f>
        <v/>
      </c>
    </row>
    <row r="332" spans="10:18">
      <c r="J332" s="44" t="str">
        <f t="shared" si="32"/>
        <v/>
      </c>
      <c r="K332" s="33" t="str">
        <f t="shared" si="33"/>
        <v/>
      </c>
      <c r="L332" s="33" t="str">
        <f t="shared" si="34"/>
        <v/>
      </c>
      <c r="M332" s="33" t="str">
        <f t="shared" si="37"/>
        <v/>
      </c>
      <c r="N332" s="33" t="str">
        <f>IF($F332="J-Mups",VLOOKUP($B332,アルファベット!B:C,2,0),"")</f>
        <v/>
      </c>
      <c r="O332" s="33" t="str">
        <f t="shared" si="35"/>
        <v/>
      </c>
      <c r="P332" s="33" t="str">
        <f>IF($F332="J-Mups",VLOOKUP($A332,その他入庫用!A:H,6,0),"")</f>
        <v/>
      </c>
      <c r="Q332" s="33" t="str">
        <f t="shared" si="36"/>
        <v/>
      </c>
      <c r="R332" s="21" t="str">
        <f>IF($F332="J-Mups",VLOOKUP($A332,その他入庫用!A:I,9,0),"")</f>
        <v/>
      </c>
    </row>
    <row r="333" spans="10:18">
      <c r="J333" s="44" t="str">
        <f t="shared" si="32"/>
        <v/>
      </c>
      <c r="K333" s="33" t="str">
        <f t="shared" si="33"/>
        <v/>
      </c>
      <c r="L333" s="33" t="str">
        <f t="shared" si="34"/>
        <v/>
      </c>
      <c r="M333" s="33" t="str">
        <f t="shared" si="37"/>
        <v/>
      </c>
      <c r="N333" s="33" t="str">
        <f>IF($F333="J-Mups",VLOOKUP($B333,アルファベット!B:C,2,0),"")</f>
        <v/>
      </c>
      <c r="O333" s="33" t="str">
        <f t="shared" si="35"/>
        <v/>
      </c>
      <c r="P333" s="33" t="str">
        <f>IF($F333="J-Mups",VLOOKUP($A333,その他入庫用!A:H,6,0),"")</f>
        <v/>
      </c>
      <c r="Q333" s="33" t="str">
        <f t="shared" si="36"/>
        <v/>
      </c>
      <c r="R333" s="21" t="str">
        <f>IF($F333="J-Mups",VLOOKUP($A333,その他入庫用!A:I,9,0),"")</f>
        <v/>
      </c>
    </row>
    <row r="334" spans="10:18">
      <c r="J334" s="44" t="str">
        <f t="shared" si="32"/>
        <v/>
      </c>
      <c r="K334" s="33" t="str">
        <f t="shared" si="33"/>
        <v/>
      </c>
      <c r="L334" s="33" t="str">
        <f t="shared" si="34"/>
        <v/>
      </c>
      <c r="M334" s="33" t="str">
        <f t="shared" si="37"/>
        <v/>
      </c>
      <c r="N334" s="33" t="str">
        <f>IF($F334="J-Mups",VLOOKUP($B334,アルファベット!B:C,2,0),"")</f>
        <v/>
      </c>
      <c r="O334" s="33" t="str">
        <f t="shared" si="35"/>
        <v/>
      </c>
      <c r="P334" s="33" t="str">
        <f>IF($F334="J-Mups",VLOOKUP($A334,その他入庫用!A:H,6,0),"")</f>
        <v/>
      </c>
      <c r="Q334" s="33" t="str">
        <f t="shared" si="36"/>
        <v/>
      </c>
      <c r="R334" s="21" t="str">
        <f>IF($F334="J-Mups",VLOOKUP($A334,その他入庫用!A:I,9,0),"")</f>
        <v/>
      </c>
    </row>
    <row r="335" spans="10:18">
      <c r="J335" s="44" t="str">
        <f t="shared" si="32"/>
        <v/>
      </c>
      <c r="K335" s="33" t="str">
        <f t="shared" si="33"/>
        <v/>
      </c>
      <c r="L335" s="33" t="str">
        <f t="shared" si="34"/>
        <v/>
      </c>
      <c r="M335" s="33" t="str">
        <f t="shared" si="37"/>
        <v/>
      </c>
      <c r="N335" s="33" t="str">
        <f>IF($F335="J-Mups",VLOOKUP($B335,アルファベット!B:C,2,0),"")</f>
        <v/>
      </c>
      <c r="O335" s="33" t="str">
        <f t="shared" si="35"/>
        <v/>
      </c>
      <c r="P335" s="33" t="str">
        <f>IF($F335="J-Mups",VLOOKUP($A335,その他入庫用!A:H,6,0),"")</f>
        <v/>
      </c>
      <c r="Q335" s="33" t="str">
        <f t="shared" si="36"/>
        <v/>
      </c>
      <c r="R335" s="21" t="str">
        <f>IF($F335="J-Mups",VLOOKUP($A335,その他入庫用!A:I,9,0),"")</f>
        <v/>
      </c>
    </row>
    <row r="336" spans="10:18">
      <c r="J336" s="44" t="str">
        <f t="shared" si="32"/>
        <v/>
      </c>
      <c r="K336" s="33" t="str">
        <f t="shared" si="33"/>
        <v/>
      </c>
      <c r="L336" s="33" t="str">
        <f t="shared" si="34"/>
        <v/>
      </c>
      <c r="M336" s="33" t="str">
        <f t="shared" si="37"/>
        <v/>
      </c>
      <c r="N336" s="33" t="str">
        <f>IF($F336="J-Mups",VLOOKUP($B336,アルファベット!B:C,2,0),"")</f>
        <v/>
      </c>
      <c r="O336" s="33" t="str">
        <f t="shared" si="35"/>
        <v/>
      </c>
      <c r="P336" s="33" t="str">
        <f>IF($F336="J-Mups",VLOOKUP($A336,その他入庫用!A:H,6,0),"")</f>
        <v/>
      </c>
      <c r="Q336" s="33" t="str">
        <f t="shared" si="36"/>
        <v/>
      </c>
      <c r="R336" s="21" t="str">
        <f>IF($F336="J-Mups",VLOOKUP($A336,その他入庫用!A:I,9,0),"")</f>
        <v/>
      </c>
    </row>
    <row r="337" spans="10:18">
      <c r="J337" s="44" t="str">
        <f t="shared" si="32"/>
        <v/>
      </c>
      <c r="K337" s="33" t="str">
        <f t="shared" si="33"/>
        <v/>
      </c>
      <c r="L337" s="33" t="str">
        <f t="shared" si="34"/>
        <v/>
      </c>
      <c r="M337" s="33" t="str">
        <f t="shared" si="37"/>
        <v/>
      </c>
      <c r="N337" s="33" t="str">
        <f>IF($F337="J-Mups",VLOOKUP($B337,アルファベット!B:C,2,0),"")</f>
        <v/>
      </c>
      <c r="O337" s="33" t="str">
        <f t="shared" si="35"/>
        <v/>
      </c>
      <c r="P337" s="33" t="str">
        <f>IF($F337="J-Mups",VLOOKUP($A337,その他入庫用!A:H,6,0),"")</f>
        <v/>
      </c>
      <c r="Q337" s="33" t="str">
        <f t="shared" si="36"/>
        <v/>
      </c>
      <c r="R337" s="21" t="str">
        <f>IF($F337="J-Mups",VLOOKUP($A337,その他入庫用!A:I,9,0),"")</f>
        <v/>
      </c>
    </row>
    <row r="338" spans="10:18">
      <c r="J338" s="44" t="str">
        <f t="shared" si="32"/>
        <v/>
      </c>
      <c r="K338" s="33" t="str">
        <f t="shared" si="33"/>
        <v/>
      </c>
      <c r="L338" s="33" t="str">
        <f t="shared" si="34"/>
        <v/>
      </c>
      <c r="M338" s="33" t="str">
        <f t="shared" si="37"/>
        <v/>
      </c>
      <c r="N338" s="33" t="str">
        <f>IF($F338="J-Mups",VLOOKUP($B338,アルファベット!B:C,2,0),"")</f>
        <v/>
      </c>
      <c r="O338" s="33" t="str">
        <f t="shared" si="35"/>
        <v/>
      </c>
      <c r="P338" s="33" t="str">
        <f>IF($F338="J-Mups",VLOOKUP($A338,その他入庫用!A:H,6,0),"")</f>
        <v/>
      </c>
      <c r="Q338" s="33" t="str">
        <f t="shared" si="36"/>
        <v/>
      </c>
      <c r="R338" s="21" t="str">
        <f>IF($F338="J-Mups",VLOOKUP($A338,その他入庫用!A:I,9,0),"")</f>
        <v/>
      </c>
    </row>
    <row r="339" spans="10:18">
      <c r="J339" s="44" t="str">
        <f t="shared" si="32"/>
        <v/>
      </c>
      <c r="K339" s="33" t="str">
        <f t="shared" si="33"/>
        <v/>
      </c>
      <c r="L339" s="33" t="str">
        <f t="shared" si="34"/>
        <v/>
      </c>
      <c r="M339" s="33" t="str">
        <f t="shared" si="37"/>
        <v/>
      </c>
      <c r="N339" s="33" t="str">
        <f>IF($F339="J-Mups",VLOOKUP($B339,アルファベット!B:C,2,0),"")</f>
        <v/>
      </c>
      <c r="O339" s="33" t="str">
        <f t="shared" si="35"/>
        <v/>
      </c>
      <c r="P339" s="33" t="str">
        <f>IF($F339="J-Mups",VLOOKUP($A339,その他入庫用!A:H,6,0),"")</f>
        <v/>
      </c>
      <c r="Q339" s="33" t="str">
        <f t="shared" si="36"/>
        <v/>
      </c>
      <c r="R339" s="21" t="str">
        <f>IF($F339="J-Mups",VLOOKUP($A339,その他入庫用!A:I,9,0),"")</f>
        <v/>
      </c>
    </row>
    <row r="340" spans="10:18">
      <c r="J340" s="44" t="str">
        <f t="shared" si="32"/>
        <v/>
      </c>
      <c r="K340" s="33" t="str">
        <f t="shared" si="33"/>
        <v/>
      </c>
      <c r="L340" s="33" t="str">
        <f t="shared" si="34"/>
        <v/>
      </c>
      <c r="M340" s="33" t="str">
        <f t="shared" si="37"/>
        <v/>
      </c>
      <c r="N340" s="33" t="str">
        <f>IF($F340="J-Mups",VLOOKUP($B340,アルファベット!B:C,2,0),"")</f>
        <v/>
      </c>
      <c r="O340" s="33" t="str">
        <f t="shared" si="35"/>
        <v/>
      </c>
      <c r="P340" s="33" t="str">
        <f>IF($F340="J-Mups",VLOOKUP($A340,その他入庫用!A:H,6,0),"")</f>
        <v/>
      </c>
      <c r="Q340" s="33" t="str">
        <f t="shared" si="36"/>
        <v/>
      </c>
      <c r="R340" s="21" t="str">
        <f>IF($F340="J-Mups",VLOOKUP($A340,その他入庫用!A:I,9,0),"")</f>
        <v/>
      </c>
    </row>
    <row r="341" spans="10:18">
      <c r="J341" s="44" t="str">
        <f t="shared" si="32"/>
        <v/>
      </c>
      <c r="K341" s="33" t="str">
        <f t="shared" si="33"/>
        <v/>
      </c>
      <c r="L341" s="33" t="str">
        <f t="shared" si="34"/>
        <v/>
      </c>
      <c r="M341" s="33" t="str">
        <f t="shared" si="37"/>
        <v/>
      </c>
      <c r="N341" s="33" t="str">
        <f>IF($F341="J-Mups",VLOOKUP($B341,アルファベット!B:C,2,0),"")</f>
        <v/>
      </c>
      <c r="O341" s="33" t="str">
        <f t="shared" si="35"/>
        <v/>
      </c>
      <c r="P341" s="33" t="str">
        <f>IF($F341="J-Mups",VLOOKUP($A341,その他入庫用!A:H,6,0),"")</f>
        <v/>
      </c>
      <c r="Q341" s="33" t="str">
        <f t="shared" si="36"/>
        <v/>
      </c>
      <c r="R341" s="21" t="str">
        <f>IF($F341="J-Mups",VLOOKUP($A341,その他入庫用!A:I,9,0),"")</f>
        <v/>
      </c>
    </row>
    <row r="342" spans="10:18">
      <c r="J342" s="44" t="str">
        <f t="shared" si="32"/>
        <v/>
      </c>
      <c r="K342" s="33" t="str">
        <f t="shared" si="33"/>
        <v/>
      </c>
      <c r="L342" s="33" t="str">
        <f t="shared" si="34"/>
        <v/>
      </c>
      <c r="M342" s="33" t="str">
        <f t="shared" si="37"/>
        <v/>
      </c>
      <c r="N342" s="33" t="str">
        <f>IF($F342="J-Mups",VLOOKUP($B342,アルファベット!B:C,2,0),"")</f>
        <v/>
      </c>
      <c r="O342" s="33" t="str">
        <f t="shared" si="35"/>
        <v/>
      </c>
      <c r="P342" s="33" t="str">
        <f>IF($F342="J-Mups",VLOOKUP($A342,その他入庫用!A:H,6,0),"")</f>
        <v/>
      </c>
      <c r="Q342" s="33" t="str">
        <f t="shared" si="36"/>
        <v/>
      </c>
      <c r="R342" s="21" t="str">
        <f>IF($F342="J-Mups",VLOOKUP($A342,その他入庫用!A:I,9,0),"")</f>
        <v/>
      </c>
    </row>
    <row r="343" spans="10:18">
      <c r="J343" s="44" t="str">
        <f t="shared" si="32"/>
        <v/>
      </c>
      <c r="K343" s="33" t="str">
        <f t="shared" si="33"/>
        <v/>
      </c>
      <c r="L343" s="33" t="str">
        <f t="shared" si="34"/>
        <v/>
      </c>
      <c r="M343" s="33" t="str">
        <f t="shared" si="37"/>
        <v/>
      </c>
      <c r="N343" s="33" t="str">
        <f>IF($F343="J-Mups",VLOOKUP($B343,アルファベット!B:C,2,0),"")</f>
        <v/>
      </c>
      <c r="O343" s="33" t="str">
        <f t="shared" si="35"/>
        <v/>
      </c>
      <c r="P343" s="33" t="str">
        <f>IF($F343="J-Mups",VLOOKUP($A343,その他入庫用!A:H,6,0),"")</f>
        <v/>
      </c>
      <c r="Q343" s="33" t="str">
        <f t="shared" si="36"/>
        <v/>
      </c>
      <c r="R343" s="21" t="str">
        <f>IF($F343="J-Mups",VLOOKUP($A343,その他入庫用!A:I,9,0),"")</f>
        <v/>
      </c>
    </row>
    <row r="344" spans="10:18">
      <c r="J344" s="44" t="str">
        <f t="shared" si="32"/>
        <v/>
      </c>
      <c r="K344" s="33" t="str">
        <f t="shared" si="33"/>
        <v/>
      </c>
      <c r="L344" s="33" t="str">
        <f t="shared" si="34"/>
        <v/>
      </c>
      <c r="M344" s="33" t="str">
        <f t="shared" si="37"/>
        <v/>
      </c>
      <c r="N344" s="33" t="str">
        <f>IF($F344="J-Mups",VLOOKUP($B344,アルファベット!B:C,2,0),"")</f>
        <v/>
      </c>
      <c r="O344" s="33" t="str">
        <f t="shared" si="35"/>
        <v/>
      </c>
      <c r="P344" s="33" t="str">
        <f>IF($F344="J-Mups",VLOOKUP($A344,その他入庫用!A:H,6,0),"")</f>
        <v/>
      </c>
      <c r="Q344" s="33" t="str">
        <f t="shared" si="36"/>
        <v/>
      </c>
      <c r="R344" s="21" t="str">
        <f>IF($F344="J-Mups",VLOOKUP($A344,その他入庫用!A:I,9,0),"")</f>
        <v/>
      </c>
    </row>
    <row r="345" spans="10:18">
      <c r="J345" s="44" t="str">
        <f t="shared" si="32"/>
        <v/>
      </c>
      <c r="K345" s="33" t="str">
        <f t="shared" si="33"/>
        <v/>
      </c>
      <c r="L345" s="33" t="str">
        <f t="shared" si="34"/>
        <v/>
      </c>
      <c r="M345" s="33" t="str">
        <f t="shared" si="37"/>
        <v/>
      </c>
      <c r="N345" s="33" t="str">
        <f>IF($F345="J-Mups",VLOOKUP($B345,アルファベット!B:C,2,0),"")</f>
        <v/>
      </c>
      <c r="O345" s="33" t="str">
        <f t="shared" si="35"/>
        <v/>
      </c>
      <c r="P345" s="33" t="str">
        <f>IF($F345="J-Mups",VLOOKUP($A345,その他入庫用!A:H,6,0),"")</f>
        <v/>
      </c>
      <c r="Q345" s="33" t="str">
        <f t="shared" si="36"/>
        <v/>
      </c>
      <c r="R345" s="21" t="str">
        <f>IF($F345="J-Mups",VLOOKUP($A345,その他入庫用!A:I,9,0),"")</f>
        <v/>
      </c>
    </row>
    <row r="346" spans="10:18">
      <c r="J346" s="44" t="str">
        <f t="shared" si="32"/>
        <v/>
      </c>
      <c r="K346" s="33" t="str">
        <f t="shared" si="33"/>
        <v/>
      </c>
      <c r="L346" s="33" t="str">
        <f t="shared" si="34"/>
        <v/>
      </c>
      <c r="M346" s="33" t="str">
        <f t="shared" si="37"/>
        <v/>
      </c>
      <c r="N346" s="33" t="str">
        <f>IF($F346="J-Mups",VLOOKUP($B346,アルファベット!B:C,2,0),"")</f>
        <v/>
      </c>
      <c r="O346" s="33" t="str">
        <f t="shared" si="35"/>
        <v/>
      </c>
      <c r="P346" s="33" t="str">
        <f>IF($F346="J-Mups",VLOOKUP($A346,その他入庫用!A:H,6,0),"")</f>
        <v/>
      </c>
      <c r="Q346" s="33" t="str">
        <f t="shared" si="36"/>
        <v/>
      </c>
      <c r="R346" s="21" t="str">
        <f>IF($F346="J-Mups",VLOOKUP($A346,その他入庫用!A:I,9,0),"")</f>
        <v/>
      </c>
    </row>
    <row r="347" spans="10:18">
      <c r="J347" s="44" t="str">
        <f t="shared" si="32"/>
        <v/>
      </c>
      <c r="K347" s="33" t="str">
        <f t="shared" si="33"/>
        <v/>
      </c>
      <c r="L347" s="33" t="str">
        <f t="shared" si="34"/>
        <v/>
      </c>
      <c r="M347" s="33" t="str">
        <f t="shared" si="37"/>
        <v/>
      </c>
      <c r="N347" s="33" t="str">
        <f>IF($F347="J-Mups",VLOOKUP($B347,アルファベット!B:C,2,0),"")</f>
        <v/>
      </c>
      <c r="O347" s="33" t="str">
        <f t="shared" si="35"/>
        <v/>
      </c>
      <c r="P347" s="33" t="str">
        <f>IF($F347="J-Mups",VLOOKUP($A347,その他入庫用!A:H,6,0),"")</f>
        <v/>
      </c>
      <c r="Q347" s="33" t="str">
        <f t="shared" si="36"/>
        <v/>
      </c>
      <c r="R347" s="21" t="str">
        <f>IF($F347="J-Mups",VLOOKUP($A347,その他入庫用!A:I,9,0),"")</f>
        <v/>
      </c>
    </row>
    <row r="348" spans="10:18">
      <c r="J348" s="44" t="str">
        <f t="shared" si="32"/>
        <v/>
      </c>
      <c r="K348" s="33" t="str">
        <f t="shared" si="33"/>
        <v/>
      </c>
      <c r="L348" s="33" t="str">
        <f t="shared" si="34"/>
        <v/>
      </c>
      <c r="M348" s="33" t="str">
        <f t="shared" si="37"/>
        <v/>
      </c>
      <c r="N348" s="33" t="str">
        <f>IF($F348="J-Mups",VLOOKUP($B348,アルファベット!B:C,2,0),"")</f>
        <v/>
      </c>
      <c r="O348" s="33" t="str">
        <f t="shared" si="35"/>
        <v/>
      </c>
      <c r="P348" s="33" t="str">
        <f>IF($F348="J-Mups",VLOOKUP($A348,その他入庫用!A:H,6,0),"")</f>
        <v/>
      </c>
      <c r="Q348" s="33" t="str">
        <f t="shared" si="36"/>
        <v/>
      </c>
      <c r="R348" s="21" t="str">
        <f>IF($F348="J-Mups",VLOOKUP($A348,その他入庫用!A:I,9,0),"")</f>
        <v/>
      </c>
    </row>
    <row r="349" spans="10:18">
      <c r="J349" s="44" t="str">
        <f t="shared" si="32"/>
        <v/>
      </c>
      <c r="K349" s="33" t="str">
        <f t="shared" si="33"/>
        <v/>
      </c>
      <c r="L349" s="33" t="str">
        <f t="shared" si="34"/>
        <v/>
      </c>
      <c r="M349" s="33" t="str">
        <f t="shared" si="37"/>
        <v/>
      </c>
      <c r="N349" s="33" t="str">
        <f>IF($F349="J-Mups",VLOOKUP($B349,アルファベット!B:C,2,0),"")</f>
        <v/>
      </c>
      <c r="O349" s="33" t="str">
        <f t="shared" si="35"/>
        <v/>
      </c>
      <c r="P349" s="33" t="str">
        <f>IF($F349="J-Mups",VLOOKUP($A349,その他入庫用!A:H,6,0),"")</f>
        <v/>
      </c>
      <c r="Q349" s="33" t="str">
        <f t="shared" si="36"/>
        <v/>
      </c>
      <c r="R349" s="21" t="str">
        <f>IF($F349="J-Mups",VLOOKUP($A349,その他入庫用!A:I,9,0),"")</f>
        <v/>
      </c>
    </row>
    <row r="350" spans="10:18">
      <c r="J350" s="44" t="str">
        <f t="shared" si="32"/>
        <v/>
      </c>
      <c r="K350" s="33" t="str">
        <f t="shared" si="33"/>
        <v/>
      </c>
      <c r="L350" s="33" t="str">
        <f t="shared" si="34"/>
        <v/>
      </c>
      <c r="M350" s="33" t="str">
        <f t="shared" si="37"/>
        <v/>
      </c>
      <c r="N350" s="33" t="str">
        <f>IF($F350="J-Mups",VLOOKUP($B350,アルファベット!B:C,2,0),"")</f>
        <v/>
      </c>
      <c r="O350" s="33" t="str">
        <f t="shared" si="35"/>
        <v/>
      </c>
      <c r="P350" s="33" t="str">
        <f>IF($F350="J-Mups",VLOOKUP($A350,その他入庫用!A:H,6,0),"")</f>
        <v/>
      </c>
      <c r="Q350" s="33" t="str">
        <f t="shared" si="36"/>
        <v/>
      </c>
      <c r="R350" s="21" t="str">
        <f>IF($F350="J-Mups",VLOOKUP($A350,その他入庫用!A:I,9,0),"")</f>
        <v/>
      </c>
    </row>
    <row r="351" spans="10:18">
      <c r="J351" s="44" t="str">
        <f t="shared" si="32"/>
        <v/>
      </c>
      <c r="K351" s="33" t="str">
        <f t="shared" si="33"/>
        <v/>
      </c>
      <c r="L351" s="33" t="str">
        <f t="shared" si="34"/>
        <v/>
      </c>
      <c r="M351" s="33" t="str">
        <f t="shared" si="37"/>
        <v/>
      </c>
      <c r="N351" s="33" t="str">
        <f>IF($F351="J-Mups",VLOOKUP($B351,アルファベット!B:C,2,0),"")</f>
        <v/>
      </c>
      <c r="O351" s="33" t="str">
        <f t="shared" si="35"/>
        <v/>
      </c>
      <c r="P351" s="33" t="str">
        <f>IF($F351="J-Mups",VLOOKUP($A351,その他入庫用!A:H,6,0),"")</f>
        <v/>
      </c>
      <c r="Q351" s="33" t="str">
        <f t="shared" si="36"/>
        <v/>
      </c>
      <c r="R351" s="21" t="str">
        <f>IF($F351="J-Mups",VLOOKUP($A351,その他入庫用!A:I,9,0),"")</f>
        <v/>
      </c>
    </row>
    <row r="352" spans="10:18">
      <c r="J352" s="44" t="str">
        <f t="shared" si="32"/>
        <v/>
      </c>
      <c r="K352" s="33" t="str">
        <f t="shared" si="33"/>
        <v/>
      </c>
      <c r="L352" s="33" t="str">
        <f t="shared" si="34"/>
        <v/>
      </c>
      <c r="M352" s="33" t="str">
        <f t="shared" si="37"/>
        <v/>
      </c>
      <c r="N352" s="33" t="str">
        <f>IF($F352="J-Mups",VLOOKUP($B352,アルファベット!B:C,2,0),"")</f>
        <v/>
      </c>
      <c r="O352" s="33" t="str">
        <f t="shared" si="35"/>
        <v/>
      </c>
      <c r="P352" s="33" t="str">
        <f>IF($F352="J-Mups",VLOOKUP($A352,その他入庫用!A:H,6,0),"")</f>
        <v/>
      </c>
      <c r="Q352" s="33" t="str">
        <f t="shared" si="36"/>
        <v/>
      </c>
      <c r="R352" s="21" t="str">
        <f>IF($F352="J-Mups",VLOOKUP($A352,その他入庫用!A:I,9,0),"")</f>
        <v/>
      </c>
    </row>
    <row r="353" spans="10:18">
      <c r="J353" s="44" t="str">
        <f t="shared" si="32"/>
        <v/>
      </c>
      <c r="K353" s="33" t="str">
        <f t="shared" si="33"/>
        <v/>
      </c>
      <c r="L353" s="33" t="str">
        <f t="shared" si="34"/>
        <v/>
      </c>
      <c r="M353" s="33" t="str">
        <f t="shared" si="37"/>
        <v/>
      </c>
      <c r="N353" s="33" t="str">
        <f>IF($F353="J-Mups",VLOOKUP($B353,アルファベット!B:C,2,0),"")</f>
        <v/>
      </c>
      <c r="O353" s="33" t="str">
        <f t="shared" si="35"/>
        <v/>
      </c>
      <c r="P353" s="33" t="str">
        <f>IF($F353="J-Mups",VLOOKUP($A353,その他入庫用!A:H,6,0),"")</f>
        <v/>
      </c>
      <c r="Q353" s="33" t="str">
        <f t="shared" si="36"/>
        <v/>
      </c>
      <c r="R353" s="21" t="str">
        <f>IF($F353="J-Mups",VLOOKUP($A353,その他入庫用!A:I,9,0),"")</f>
        <v/>
      </c>
    </row>
    <row r="354" spans="10:18">
      <c r="J354" s="44" t="str">
        <f t="shared" si="32"/>
        <v/>
      </c>
      <c r="K354" s="33" t="str">
        <f t="shared" si="33"/>
        <v/>
      </c>
      <c r="L354" s="33" t="str">
        <f t="shared" si="34"/>
        <v/>
      </c>
      <c r="M354" s="33" t="str">
        <f t="shared" si="37"/>
        <v/>
      </c>
      <c r="N354" s="33" t="str">
        <f>IF($F354="J-Mups",VLOOKUP($B354,アルファベット!B:C,2,0),"")</f>
        <v/>
      </c>
      <c r="O354" s="33" t="str">
        <f t="shared" si="35"/>
        <v/>
      </c>
      <c r="P354" s="33" t="str">
        <f>IF($F354="J-Mups",VLOOKUP($A354,その他入庫用!A:H,6,0),"")</f>
        <v/>
      </c>
      <c r="Q354" s="33" t="str">
        <f t="shared" si="36"/>
        <v/>
      </c>
      <c r="R354" s="21" t="str">
        <f>IF($F354="J-Mups",VLOOKUP($A354,その他入庫用!A:I,9,0),"")</f>
        <v/>
      </c>
    </row>
    <row r="355" spans="10:18">
      <c r="J355" s="44" t="str">
        <f t="shared" si="32"/>
        <v/>
      </c>
      <c r="K355" s="33" t="str">
        <f t="shared" si="33"/>
        <v/>
      </c>
      <c r="L355" s="33" t="str">
        <f t="shared" si="34"/>
        <v/>
      </c>
      <c r="M355" s="33" t="str">
        <f t="shared" si="37"/>
        <v/>
      </c>
      <c r="N355" s="33" t="str">
        <f>IF($F355="J-Mups",VLOOKUP($B355,アルファベット!B:C,2,0),"")</f>
        <v/>
      </c>
      <c r="O355" s="33" t="str">
        <f t="shared" si="35"/>
        <v/>
      </c>
      <c r="P355" s="33" t="str">
        <f>IF($F355="J-Mups",VLOOKUP($A355,その他入庫用!A:H,6,0),"")</f>
        <v/>
      </c>
      <c r="Q355" s="33" t="str">
        <f t="shared" si="36"/>
        <v/>
      </c>
      <c r="R355" s="21" t="str">
        <f>IF($F355="J-Mups",VLOOKUP($A355,その他入庫用!A:I,9,0),"")</f>
        <v/>
      </c>
    </row>
    <row r="356" spans="10:18">
      <c r="J356" s="44" t="str">
        <f t="shared" si="32"/>
        <v/>
      </c>
      <c r="K356" s="33" t="str">
        <f t="shared" si="33"/>
        <v/>
      </c>
      <c r="L356" s="33" t="str">
        <f t="shared" si="34"/>
        <v/>
      </c>
      <c r="M356" s="33" t="str">
        <f t="shared" si="37"/>
        <v/>
      </c>
      <c r="N356" s="33" t="str">
        <f>IF($F356="J-Mups",VLOOKUP($B356,アルファベット!B:C,2,0),"")</f>
        <v/>
      </c>
      <c r="O356" s="33" t="str">
        <f t="shared" si="35"/>
        <v/>
      </c>
      <c r="P356" s="33" t="str">
        <f>IF($F356="J-Mups",VLOOKUP($A356,その他入庫用!A:H,6,0),"")</f>
        <v/>
      </c>
      <c r="Q356" s="33" t="str">
        <f t="shared" si="36"/>
        <v/>
      </c>
      <c r="R356" s="21" t="str">
        <f>IF($F356="J-Mups",VLOOKUP($A356,その他入庫用!A:I,9,0),"")</f>
        <v/>
      </c>
    </row>
    <row r="357" spans="10:18">
      <c r="J357" s="44" t="str">
        <f t="shared" si="32"/>
        <v/>
      </c>
      <c r="K357" s="33" t="str">
        <f t="shared" si="33"/>
        <v/>
      </c>
      <c r="L357" s="33" t="str">
        <f t="shared" si="34"/>
        <v/>
      </c>
      <c r="M357" s="33" t="str">
        <f t="shared" si="37"/>
        <v/>
      </c>
      <c r="N357" s="33" t="str">
        <f>IF($F357="J-Mups",VLOOKUP($B357,アルファベット!B:C,2,0),"")</f>
        <v/>
      </c>
      <c r="O357" s="33" t="str">
        <f t="shared" si="35"/>
        <v/>
      </c>
      <c r="P357" s="33" t="str">
        <f>IF($F357="J-Mups",VLOOKUP($A357,その他入庫用!A:H,6,0),"")</f>
        <v/>
      </c>
      <c r="Q357" s="33" t="str">
        <f t="shared" si="36"/>
        <v/>
      </c>
      <c r="R357" s="21" t="str">
        <f>IF($F357="J-Mups",VLOOKUP($A357,その他入庫用!A:I,9,0),"")</f>
        <v/>
      </c>
    </row>
    <row r="358" spans="10:18">
      <c r="J358" s="44" t="str">
        <f t="shared" si="32"/>
        <v/>
      </c>
      <c r="K358" s="33" t="str">
        <f t="shared" si="33"/>
        <v/>
      </c>
      <c r="L358" s="33" t="str">
        <f t="shared" si="34"/>
        <v/>
      </c>
      <c r="M358" s="33" t="str">
        <f t="shared" si="37"/>
        <v/>
      </c>
      <c r="N358" s="33" t="str">
        <f>IF($F358="J-Mups",VLOOKUP($B358,アルファベット!B:C,2,0),"")</f>
        <v/>
      </c>
      <c r="O358" s="33" t="str">
        <f t="shared" si="35"/>
        <v/>
      </c>
      <c r="P358" s="33" t="str">
        <f>IF($F358="J-Mups",VLOOKUP($A358,その他入庫用!A:H,6,0),"")</f>
        <v/>
      </c>
      <c r="Q358" s="33" t="str">
        <f t="shared" si="36"/>
        <v/>
      </c>
      <c r="R358" s="21" t="str">
        <f>IF($F358="J-Mups",VLOOKUP($A358,その他入庫用!A:I,9,0),"")</f>
        <v/>
      </c>
    </row>
    <row r="359" spans="10:18">
      <c r="J359" s="44" t="str">
        <f t="shared" si="32"/>
        <v/>
      </c>
      <c r="K359" s="33" t="str">
        <f t="shared" si="33"/>
        <v/>
      </c>
      <c r="L359" s="33" t="str">
        <f t="shared" si="34"/>
        <v/>
      </c>
      <c r="M359" s="33" t="str">
        <f t="shared" si="37"/>
        <v/>
      </c>
      <c r="N359" s="33" t="str">
        <f>IF($F359="J-Mups",VLOOKUP($B359,アルファベット!B:C,2,0),"")</f>
        <v/>
      </c>
      <c r="O359" s="33" t="str">
        <f t="shared" si="35"/>
        <v/>
      </c>
      <c r="P359" s="33" t="str">
        <f>IF($F359="J-Mups",VLOOKUP($A359,その他入庫用!A:H,6,0),"")</f>
        <v/>
      </c>
      <c r="Q359" s="33" t="str">
        <f t="shared" si="36"/>
        <v/>
      </c>
      <c r="R359" s="21" t="str">
        <f>IF($F359="J-Mups",VLOOKUP($A359,その他入庫用!A:I,9,0),"")</f>
        <v/>
      </c>
    </row>
    <row r="360" spans="10:18">
      <c r="J360" s="44" t="str">
        <f t="shared" si="32"/>
        <v/>
      </c>
      <c r="K360" s="33" t="str">
        <f t="shared" si="33"/>
        <v/>
      </c>
      <c r="L360" s="33" t="str">
        <f t="shared" si="34"/>
        <v/>
      </c>
      <c r="M360" s="33" t="str">
        <f t="shared" si="37"/>
        <v/>
      </c>
      <c r="N360" s="33" t="str">
        <f>IF($F360="J-Mups",VLOOKUP($B360,アルファベット!B:C,2,0),"")</f>
        <v/>
      </c>
      <c r="O360" s="33" t="str">
        <f t="shared" si="35"/>
        <v/>
      </c>
      <c r="P360" s="33" t="str">
        <f>IF($F360="J-Mups",VLOOKUP($A360,その他入庫用!A:H,6,0),"")</f>
        <v/>
      </c>
      <c r="Q360" s="33" t="str">
        <f t="shared" si="36"/>
        <v/>
      </c>
      <c r="R360" s="21" t="str">
        <f>IF($F360="J-Mups",VLOOKUP($A360,その他入庫用!A:I,9,0),"")</f>
        <v/>
      </c>
    </row>
    <row r="361" spans="10:18">
      <c r="J361" s="44" t="str">
        <f t="shared" si="32"/>
        <v/>
      </c>
      <c r="K361" s="33" t="str">
        <f t="shared" si="33"/>
        <v/>
      </c>
      <c r="L361" s="33" t="str">
        <f t="shared" si="34"/>
        <v/>
      </c>
      <c r="M361" s="33" t="str">
        <f t="shared" si="37"/>
        <v/>
      </c>
      <c r="N361" s="33" t="str">
        <f>IF($F361="J-Mups",VLOOKUP($B361,アルファベット!B:C,2,0),"")</f>
        <v/>
      </c>
      <c r="O361" s="33" t="str">
        <f t="shared" si="35"/>
        <v/>
      </c>
      <c r="P361" s="33" t="str">
        <f>IF($F361="J-Mups",VLOOKUP($A361,その他入庫用!A:H,6,0),"")</f>
        <v/>
      </c>
      <c r="Q361" s="33" t="str">
        <f t="shared" si="36"/>
        <v/>
      </c>
      <c r="R361" s="21" t="str">
        <f>IF($F361="J-Mups",VLOOKUP($A361,その他入庫用!A:I,9,0),"")</f>
        <v/>
      </c>
    </row>
    <row r="362" spans="10:18">
      <c r="J362" s="44" t="str">
        <f t="shared" si="32"/>
        <v/>
      </c>
      <c r="K362" s="33" t="str">
        <f t="shared" si="33"/>
        <v/>
      </c>
      <c r="L362" s="33" t="str">
        <f t="shared" si="34"/>
        <v/>
      </c>
      <c r="M362" s="33" t="str">
        <f t="shared" si="37"/>
        <v/>
      </c>
      <c r="N362" s="33" t="str">
        <f>IF($F362="J-Mups",VLOOKUP($B362,アルファベット!B:C,2,0),"")</f>
        <v/>
      </c>
      <c r="O362" s="33" t="str">
        <f t="shared" si="35"/>
        <v/>
      </c>
      <c r="P362" s="33" t="str">
        <f>IF($F362="J-Mups",VLOOKUP($A362,その他入庫用!A:H,6,0),"")</f>
        <v/>
      </c>
      <c r="Q362" s="33" t="str">
        <f t="shared" si="36"/>
        <v/>
      </c>
      <c r="R362" s="21" t="str">
        <f>IF($F362="J-Mups",VLOOKUP($A362,その他入庫用!A:I,9,0),"")</f>
        <v/>
      </c>
    </row>
    <row r="363" spans="10:18">
      <c r="J363" s="44" t="str">
        <f t="shared" si="32"/>
        <v/>
      </c>
      <c r="K363" s="33" t="str">
        <f t="shared" si="33"/>
        <v/>
      </c>
      <c r="L363" s="33" t="str">
        <f t="shared" si="34"/>
        <v/>
      </c>
      <c r="M363" s="33" t="str">
        <f t="shared" si="37"/>
        <v/>
      </c>
      <c r="N363" s="33" t="str">
        <f>IF($F363="J-Mups",VLOOKUP($B363,アルファベット!B:C,2,0),"")</f>
        <v/>
      </c>
      <c r="O363" s="33" t="str">
        <f t="shared" si="35"/>
        <v/>
      </c>
      <c r="P363" s="33" t="str">
        <f>IF($F363="J-Mups",VLOOKUP($A363,その他入庫用!A:H,6,0),"")</f>
        <v/>
      </c>
      <c r="Q363" s="33" t="str">
        <f t="shared" si="36"/>
        <v/>
      </c>
      <c r="R363" s="21" t="str">
        <f>IF($F363="J-Mups",VLOOKUP($A363,その他入庫用!A:I,9,0),"")</f>
        <v/>
      </c>
    </row>
    <row r="364" spans="10:18">
      <c r="J364" s="44" t="str">
        <f t="shared" si="32"/>
        <v/>
      </c>
      <c r="K364" s="33" t="str">
        <f t="shared" si="33"/>
        <v/>
      </c>
      <c r="L364" s="33" t="str">
        <f t="shared" si="34"/>
        <v/>
      </c>
      <c r="M364" s="33" t="str">
        <f t="shared" si="37"/>
        <v/>
      </c>
      <c r="N364" s="33" t="str">
        <f>IF($F364="J-Mups",VLOOKUP($B364,アルファベット!B:C,2,0),"")</f>
        <v/>
      </c>
      <c r="O364" s="33" t="str">
        <f t="shared" si="35"/>
        <v/>
      </c>
      <c r="P364" s="33" t="str">
        <f>IF($F364="J-Mups",VLOOKUP($A364,その他入庫用!A:H,6,0),"")</f>
        <v/>
      </c>
      <c r="Q364" s="33" t="str">
        <f t="shared" si="36"/>
        <v/>
      </c>
      <c r="R364" s="21" t="str">
        <f>IF($F364="J-Mups",VLOOKUP($A364,その他入庫用!A:I,9,0),"")</f>
        <v/>
      </c>
    </row>
    <row r="365" spans="10:18">
      <c r="J365" s="44" t="str">
        <f t="shared" si="32"/>
        <v/>
      </c>
      <c r="K365" s="33" t="str">
        <f t="shared" si="33"/>
        <v/>
      </c>
      <c r="L365" s="33" t="str">
        <f t="shared" si="34"/>
        <v/>
      </c>
      <c r="M365" s="33" t="str">
        <f t="shared" si="37"/>
        <v/>
      </c>
      <c r="N365" s="33" t="str">
        <f>IF($F365="J-Mups",VLOOKUP($B365,アルファベット!B:C,2,0),"")</f>
        <v/>
      </c>
      <c r="O365" s="33" t="str">
        <f t="shared" si="35"/>
        <v/>
      </c>
      <c r="P365" s="33" t="str">
        <f>IF($F365="J-Mups",VLOOKUP($A365,その他入庫用!A:H,6,0),"")</f>
        <v/>
      </c>
      <c r="Q365" s="33" t="str">
        <f t="shared" si="36"/>
        <v/>
      </c>
      <c r="R365" s="21" t="str">
        <f>IF($F365="J-Mups",VLOOKUP($A365,その他入庫用!A:I,9,0),"")</f>
        <v/>
      </c>
    </row>
    <row r="366" spans="10:18">
      <c r="J366" s="44" t="str">
        <f t="shared" si="32"/>
        <v/>
      </c>
      <c r="K366" s="33" t="str">
        <f t="shared" si="33"/>
        <v/>
      </c>
      <c r="L366" s="33" t="str">
        <f t="shared" si="34"/>
        <v/>
      </c>
      <c r="M366" s="33" t="str">
        <f t="shared" si="37"/>
        <v/>
      </c>
      <c r="N366" s="33" t="str">
        <f>IF($F366="J-Mups",VLOOKUP($B366,アルファベット!B:C,2,0),"")</f>
        <v/>
      </c>
      <c r="O366" s="33" t="str">
        <f t="shared" si="35"/>
        <v/>
      </c>
      <c r="P366" s="33" t="str">
        <f>IF($F366="J-Mups",VLOOKUP($A366,その他入庫用!A:H,6,0),"")</f>
        <v/>
      </c>
      <c r="Q366" s="33" t="str">
        <f t="shared" si="36"/>
        <v/>
      </c>
      <c r="R366" s="21" t="str">
        <f>IF($F366="J-Mups",VLOOKUP($A366,その他入庫用!A:I,9,0),"")</f>
        <v/>
      </c>
    </row>
    <row r="367" spans="10:18">
      <c r="J367" s="44" t="str">
        <f t="shared" si="32"/>
        <v/>
      </c>
      <c r="K367" s="33" t="str">
        <f t="shared" si="33"/>
        <v/>
      </c>
      <c r="L367" s="33" t="str">
        <f t="shared" si="34"/>
        <v/>
      </c>
      <c r="M367" s="33" t="str">
        <f t="shared" si="37"/>
        <v/>
      </c>
      <c r="N367" s="33" t="str">
        <f>IF($F367="J-Mups",VLOOKUP($B367,アルファベット!B:C,2,0),"")</f>
        <v/>
      </c>
      <c r="O367" s="33" t="str">
        <f t="shared" si="35"/>
        <v/>
      </c>
      <c r="P367" s="33" t="str">
        <f>IF($F367="J-Mups",VLOOKUP($A367,その他入庫用!A:H,6,0),"")</f>
        <v/>
      </c>
      <c r="Q367" s="33" t="str">
        <f t="shared" si="36"/>
        <v/>
      </c>
      <c r="R367" s="21" t="str">
        <f>IF($F367="J-Mups",VLOOKUP($A367,その他入庫用!A:I,9,0),"")</f>
        <v/>
      </c>
    </row>
    <row r="368" spans="10:18">
      <c r="J368" s="44" t="str">
        <f t="shared" si="32"/>
        <v/>
      </c>
      <c r="K368" s="33" t="str">
        <f t="shared" si="33"/>
        <v/>
      </c>
      <c r="L368" s="33" t="str">
        <f t="shared" si="34"/>
        <v/>
      </c>
      <c r="M368" s="33" t="str">
        <f t="shared" si="37"/>
        <v/>
      </c>
      <c r="N368" s="33" t="str">
        <f>IF($F368="J-Mups",VLOOKUP($B368,アルファベット!B:C,2,0),"")</f>
        <v/>
      </c>
      <c r="O368" s="33" t="str">
        <f t="shared" si="35"/>
        <v/>
      </c>
      <c r="P368" s="33" t="str">
        <f>IF($F368="J-Mups",VLOOKUP($A368,その他入庫用!A:H,6,0),"")</f>
        <v/>
      </c>
      <c r="Q368" s="33" t="str">
        <f t="shared" si="36"/>
        <v/>
      </c>
      <c r="R368" s="21" t="str">
        <f>IF($F368="J-Mups",VLOOKUP($A368,その他入庫用!A:I,9,0),"")</f>
        <v/>
      </c>
    </row>
    <row r="369" spans="10:18">
      <c r="J369" s="44" t="str">
        <f t="shared" si="32"/>
        <v/>
      </c>
      <c r="K369" s="33" t="str">
        <f t="shared" si="33"/>
        <v/>
      </c>
      <c r="L369" s="33" t="str">
        <f t="shared" si="34"/>
        <v/>
      </c>
      <c r="M369" s="33" t="str">
        <f t="shared" si="37"/>
        <v/>
      </c>
      <c r="N369" s="33" t="str">
        <f>IF($F369="J-Mups",VLOOKUP($B369,アルファベット!B:C,2,0),"")</f>
        <v/>
      </c>
      <c r="O369" s="33" t="str">
        <f t="shared" si="35"/>
        <v/>
      </c>
      <c r="P369" s="33" t="str">
        <f>IF($F369="J-Mups",VLOOKUP($A369,その他入庫用!A:H,6,0),"")</f>
        <v/>
      </c>
      <c r="Q369" s="33" t="str">
        <f t="shared" si="36"/>
        <v/>
      </c>
      <c r="R369" s="21" t="str">
        <f>IF($F369="J-Mups",VLOOKUP($A369,その他入庫用!A:I,9,0),"")</f>
        <v/>
      </c>
    </row>
    <row r="370" spans="10:18">
      <c r="J370" s="44" t="str">
        <f t="shared" si="32"/>
        <v/>
      </c>
      <c r="K370" s="33" t="str">
        <f t="shared" si="33"/>
        <v/>
      </c>
      <c r="L370" s="33" t="str">
        <f t="shared" si="34"/>
        <v/>
      </c>
      <c r="M370" s="33" t="str">
        <f t="shared" si="37"/>
        <v/>
      </c>
      <c r="N370" s="33" t="str">
        <f>IF($F370="J-Mups",VLOOKUP($B370,アルファベット!B:C,2,0),"")</f>
        <v/>
      </c>
      <c r="O370" s="33" t="str">
        <f t="shared" si="35"/>
        <v/>
      </c>
      <c r="P370" s="33" t="str">
        <f>IF($F370="J-Mups",VLOOKUP($A370,その他入庫用!A:H,6,0),"")</f>
        <v/>
      </c>
      <c r="Q370" s="33" t="str">
        <f t="shared" si="36"/>
        <v/>
      </c>
      <c r="R370" s="21" t="str">
        <f>IF($F370="J-Mups",VLOOKUP($A370,その他入庫用!A:I,9,0),"")</f>
        <v/>
      </c>
    </row>
    <row r="371" spans="10:18">
      <c r="J371" s="44" t="str">
        <f t="shared" si="32"/>
        <v/>
      </c>
      <c r="K371" s="33" t="str">
        <f t="shared" si="33"/>
        <v/>
      </c>
      <c r="L371" s="33" t="str">
        <f t="shared" si="34"/>
        <v/>
      </c>
      <c r="M371" s="33" t="str">
        <f t="shared" si="37"/>
        <v/>
      </c>
      <c r="N371" s="33" t="str">
        <f>IF($F371="J-Mups",VLOOKUP($B371,アルファベット!B:C,2,0),"")</f>
        <v/>
      </c>
      <c r="O371" s="33" t="str">
        <f t="shared" si="35"/>
        <v/>
      </c>
      <c r="P371" s="33" t="str">
        <f>IF($F371="J-Mups",VLOOKUP($A371,その他入庫用!A:H,6,0),"")</f>
        <v/>
      </c>
      <c r="Q371" s="33" t="str">
        <f t="shared" si="36"/>
        <v/>
      </c>
      <c r="R371" s="21" t="str">
        <f>IF($F371="J-Mups",VLOOKUP($A371,その他入庫用!A:I,9,0),"")</f>
        <v/>
      </c>
    </row>
    <row r="372" spans="10:18">
      <c r="J372" s="44" t="str">
        <f t="shared" si="32"/>
        <v/>
      </c>
      <c r="K372" s="33" t="str">
        <f t="shared" si="33"/>
        <v/>
      </c>
      <c r="L372" s="33" t="str">
        <f t="shared" si="34"/>
        <v/>
      </c>
      <c r="M372" s="33" t="str">
        <f t="shared" si="37"/>
        <v/>
      </c>
      <c r="N372" s="33" t="str">
        <f>IF($F372="J-Mups",VLOOKUP($B372,アルファベット!B:C,2,0),"")</f>
        <v/>
      </c>
      <c r="O372" s="33" t="str">
        <f t="shared" si="35"/>
        <v/>
      </c>
      <c r="P372" s="33" t="str">
        <f>IF($F372="J-Mups",VLOOKUP($A372,その他入庫用!A:H,6,0),"")</f>
        <v/>
      </c>
      <c r="Q372" s="33" t="str">
        <f t="shared" si="36"/>
        <v/>
      </c>
      <c r="R372" s="21" t="str">
        <f>IF($F372="J-Mups",VLOOKUP($A372,その他入庫用!A:I,9,0),"")</f>
        <v/>
      </c>
    </row>
    <row r="373" spans="10:18">
      <c r="J373" s="44" t="str">
        <f t="shared" si="32"/>
        <v/>
      </c>
      <c r="K373" s="33" t="str">
        <f t="shared" si="33"/>
        <v/>
      </c>
      <c r="L373" s="33" t="str">
        <f t="shared" si="34"/>
        <v/>
      </c>
      <c r="M373" s="33" t="str">
        <f t="shared" si="37"/>
        <v/>
      </c>
      <c r="N373" s="33" t="str">
        <f>IF($F373="J-Mups",VLOOKUP($B373,アルファベット!B:C,2,0),"")</f>
        <v/>
      </c>
      <c r="O373" s="33" t="str">
        <f t="shared" si="35"/>
        <v/>
      </c>
      <c r="P373" s="33" t="str">
        <f>IF($F373="J-Mups",VLOOKUP($A373,その他入庫用!A:H,6,0),"")</f>
        <v/>
      </c>
      <c r="Q373" s="33" t="str">
        <f t="shared" si="36"/>
        <v/>
      </c>
      <c r="R373" s="21" t="str">
        <f>IF($F373="J-Mups",VLOOKUP($A373,その他入庫用!A:I,9,0),"")</f>
        <v/>
      </c>
    </row>
    <row r="374" spans="10:18">
      <c r="J374" s="44" t="str">
        <f t="shared" si="32"/>
        <v/>
      </c>
      <c r="K374" s="33" t="str">
        <f t="shared" si="33"/>
        <v/>
      </c>
      <c r="L374" s="33" t="str">
        <f t="shared" si="34"/>
        <v/>
      </c>
      <c r="M374" s="33" t="str">
        <f t="shared" si="37"/>
        <v/>
      </c>
      <c r="N374" s="33" t="str">
        <f>IF($F374="J-Mups",VLOOKUP($B374,アルファベット!B:C,2,0),"")</f>
        <v/>
      </c>
      <c r="O374" s="33" t="str">
        <f t="shared" si="35"/>
        <v/>
      </c>
      <c r="P374" s="33" t="str">
        <f>IF($F374="J-Mups",VLOOKUP($A374,その他入庫用!A:H,6,0),"")</f>
        <v/>
      </c>
      <c r="Q374" s="33" t="str">
        <f t="shared" si="36"/>
        <v/>
      </c>
      <c r="R374" s="21" t="str">
        <f>IF($F374="J-Mups",VLOOKUP($A374,その他入庫用!A:I,9,0),"")</f>
        <v/>
      </c>
    </row>
    <row r="375" spans="10:18">
      <c r="J375" s="44" t="str">
        <f t="shared" si="32"/>
        <v/>
      </c>
      <c r="K375" s="33" t="str">
        <f t="shared" si="33"/>
        <v/>
      </c>
      <c r="L375" s="33" t="str">
        <f t="shared" si="34"/>
        <v/>
      </c>
      <c r="M375" s="33" t="str">
        <f t="shared" si="37"/>
        <v/>
      </c>
      <c r="N375" s="33" t="str">
        <f>IF($F375="J-Mups",VLOOKUP($B375,アルファベット!B:C,2,0),"")</f>
        <v/>
      </c>
      <c r="O375" s="33" t="str">
        <f t="shared" si="35"/>
        <v/>
      </c>
      <c r="P375" s="33" t="str">
        <f>IF($F375="J-Mups",VLOOKUP($A375,その他入庫用!A:H,6,0),"")</f>
        <v/>
      </c>
      <c r="Q375" s="33" t="str">
        <f t="shared" si="36"/>
        <v/>
      </c>
      <c r="R375" s="21" t="str">
        <f>IF($F375="J-Mups",VLOOKUP($A375,その他入庫用!A:I,9,0),"")</f>
        <v/>
      </c>
    </row>
    <row r="376" spans="10:18">
      <c r="J376" s="44" t="str">
        <f t="shared" si="32"/>
        <v/>
      </c>
      <c r="K376" s="33" t="str">
        <f t="shared" si="33"/>
        <v/>
      </c>
      <c r="L376" s="33" t="str">
        <f t="shared" si="34"/>
        <v/>
      </c>
      <c r="M376" s="33" t="str">
        <f t="shared" si="37"/>
        <v/>
      </c>
      <c r="N376" s="33" t="str">
        <f>IF($F376="J-Mups",VLOOKUP($B376,アルファベット!B:C,2,0),"")</f>
        <v/>
      </c>
      <c r="O376" s="33" t="str">
        <f t="shared" si="35"/>
        <v/>
      </c>
      <c r="P376" s="33" t="str">
        <f>IF($F376="J-Mups",VLOOKUP($A376,その他入庫用!A:H,6,0),"")</f>
        <v/>
      </c>
      <c r="Q376" s="33" t="str">
        <f t="shared" si="36"/>
        <v/>
      </c>
      <c r="R376" s="21" t="str">
        <f>IF($F376="J-Mups",VLOOKUP($A376,その他入庫用!A:I,9,0),"")</f>
        <v/>
      </c>
    </row>
    <row r="377" spans="10:18">
      <c r="J377" s="44" t="str">
        <f t="shared" si="32"/>
        <v/>
      </c>
      <c r="K377" s="33" t="str">
        <f t="shared" si="33"/>
        <v/>
      </c>
      <c r="L377" s="33" t="str">
        <f t="shared" si="34"/>
        <v/>
      </c>
      <c r="M377" s="33" t="str">
        <f t="shared" si="37"/>
        <v/>
      </c>
      <c r="N377" s="33" t="str">
        <f>IF($F377="J-Mups",VLOOKUP($B377,アルファベット!B:C,2,0),"")</f>
        <v/>
      </c>
      <c r="O377" s="33" t="str">
        <f t="shared" si="35"/>
        <v/>
      </c>
      <c r="P377" s="33" t="str">
        <f>IF($F377="J-Mups",VLOOKUP($A377,その他入庫用!A:H,6,0),"")</f>
        <v/>
      </c>
      <c r="Q377" s="33" t="str">
        <f t="shared" si="36"/>
        <v/>
      </c>
      <c r="R377" s="21" t="str">
        <f>IF($F377="J-Mups",VLOOKUP($A377,その他入庫用!A:I,9,0),"")</f>
        <v/>
      </c>
    </row>
    <row r="378" spans="10:18">
      <c r="J378" s="44" t="str">
        <f t="shared" si="32"/>
        <v/>
      </c>
      <c r="K378" s="33" t="str">
        <f t="shared" si="33"/>
        <v/>
      </c>
      <c r="L378" s="33" t="str">
        <f t="shared" si="34"/>
        <v/>
      </c>
      <c r="M378" s="33" t="str">
        <f t="shared" si="37"/>
        <v/>
      </c>
      <c r="N378" s="33" t="str">
        <f>IF($F378="J-Mups",VLOOKUP($B378,アルファベット!B:C,2,0),"")</f>
        <v/>
      </c>
      <c r="O378" s="33" t="str">
        <f t="shared" si="35"/>
        <v/>
      </c>
      <c r="P378" s="33" t="str">
        <f>IF($F378="J-Mups",VLOOKUP($A378,その他入庫用!A:H,6,0),"")</f>
        <v/>
      </c>
      <c r="Q378" s="33" t="str">
        <f t="shared" si="36"/>
        <v/>
      </c>
      <c r="R378" s="21" t="str">
        <f>IF($F378="J-Mups",VLOOKUP($A378,その他入庫用!A:I,9,0),"")</f>
        <v/>
      </c>
    </row>
    <row r="379" spans="10:18">
      <c r="J379" s="44" t="str">
        <f t="shared" si="32"/>
        <v/>
      </c>
      <c r="K379" s="33" t="str">
        <f t="shared" si="33"/>
        <v/>
      </c>
      <c r="L379" s="33" t="str">
        <f t="shared" si="34"/>
        <v/>
      </c>
      <c r="M379" s="33" t="str">
        <f t="shared" si="37"/>
        <v/>
      </c>
      <c r="N379" s="33" t="str">
        <f>IF($F379="J-Mups",VLOOKUP($B379,アルファベット!B:C,2,0),"")</f>
        <v/>
      </c>
      <c r="O379" s="33" t="str">
        <f t="shared" si="35"/>
        <v/>
      </c>
      <c r="P379" s="33" t="str">
        <f>IF($F379="J-Mups",VLOOKUP($A379,その他入庫用!A:H,6,0),"")</f>
        <v/>
      </c>
      <c r="Q379" s="33" t="str">
        <f t="shared" si="36"/>
        <v/>
      </c>
      <c r="R379" s="21" t="str">
        <f>IF($F379="J-Mups",VLOOKUP($A379,その他入庫用!A:I,9,0),"")</f>
        <v/>
      </c>
    </row>
    <row r="380" spans="10:18">
      <c r="J380" s="44" t="str">
        <f t="shared" si="32"/>
        <v/>
      </c>
      <c r="K380" s="33" t="str">
        <f t="shared" si="33"/>
        <v/>
      </c>
      <c r="L380" s="33" t="str">
        <f t="shared" si="34"/>
        <v/>
      </c>
      <c r="M380" s="33" t="str">
        <f t="shared" si="37"/>
        <v/>
      </c>
      <c r="N380" s="33" t="str">
        <f>IF($F380="J-Mups",VLOOKUP($B380,アルファベット!B:C,2,0),"")</f>
        <v/>
      </c>
      <c r="O380" s="33" t="str">
        <f t="shared" si="35"/>
        <v/>
      </c>
      <c r="P380" s="33" t="str">
        <f>IF($F380="J-Mups",VLOOKUP($A380,その他入庫用!A:H,6,0),"")</f>
        <v/>
      </c>
      <c r="Q380" s="33" t="str">
        <f t="shared" si="36"/>
        <v/>
      </c>
      <c r="R380" s="21" t="str">
        <f>IF($F380="J-Mups",VLOOKUP($A380,その他入庫用!A:I,9,0),"")</f>
        <v/>
      </c>
    </row>
    <row r="381" spans="10:18">
      <c r="J381" s="44" t="str">
        <f t="shared" si="32"/>
        <v/>
      </c>
      <c r="K381" s="33" t="str">
        <f t="shared" si="33"/>
        <v/>
      </c>
      <c r="L381" s="33" t="str">
        <f t="shared" si="34"/>
        <v/>
      </c>
      <c r="M381" s="33" t="str">
        <f t="shared" si="37"/>
        <v/>
      </c>
      <c r="N381" s="33" t="str">
        <f>IF($F381="J-Mups",VLOOKUP($B381,アルファベット!B:C,2,0),"")</f>
        <v/>
      </c>
      <c r="O381" s="33" t="str">
        <f t="shared" si="35"/>
        <v/>
      </c>
      <c r="P381" s="33" t="str">
        <f>IF($F381="J-Mups",VLOOKUP($A381,その他入庫用!A:H,6,0),"")</f>
        <v/>
      </c>
      <c r="Q381" s="33" t="str">
        <f t="shared" si="36"/>
        <v/>
      </c>
      <c r="R381" s="21" t="str">
        <f>IF($F381="J-Mups",VLOOKUP($A381,その他入庫用!A:I,9,0),"")</f>
        <v/>
      </c>
    </row>
    <row r="382" spans="10:18">
      <c r="J382" s="44" t="str">
        <f t="shared" si="32"/>
        <v/>
      </c>
      <c r="K382" s="33" t="str">
        <f t="shared" si="33"/>
        <v/>
      </c>
      <c r="L382" s="33" t="str">
        <f t="shared" si="34"/>
        <v/>
      </c>
      <c r="M382" s="33" t="str">
        <f t="shared" si="37"/>
        <v/>
      </c>
      <c r="N382" s="33" t="str">
        <f>IF($F382="J-Mups",VLOOKUP($B382,アルファベット!B:C,2,0),"")</f>
        <v/>
      </c>
      <c r="O382" s="33" t="str">
        <f t="shared" si="35"/>
        <v/>
      </c>
      <c r="P382" s="33" t="str">
        <f>IF($F382="J-Mups",VLOOKUP($A382,その他入庫用!A:H,6,0),"")</f>
        <v/>
      </c>
      <c r="Q382" s="33" t="str">
        <f t="shared" si="36"/>
        <v/>
      </c>
      <c r="R382" s="21" t="str">
        <f>IF($F382="J-Mups",VLOOKUP($A382,その他入庫用!A:I,9,0),"")</f>
        <v/>
      </c>
    </row>
    <row r="383" spans="10:18">
      <c r="J383" s="44" t="str">
        <f t="shared" si="32"/>
        <v/>
      </c>
      <c r="K383" s="33" t="str">
        <f t="shared" si="33"/>
        <v/>
      </c>
      <c r="L383" s="33" t="str">
        <f t="shared" si="34"/>
        <v/>
      </c>
      <c r="M383" s="33" t="str">
        <f t="shared" si="37"/>
        <v/>
      </c>
      <c r="N383" s="33" t="str">
        <f>IF($F383="J-Mups",VLOOKUP($B383,アルファベット!B:C,2,0),"")</f>
        <v/>
      </c>
      <c r="O383" s="33" t="str">
        <f t="shared" si="35"/>
        <v/>
      </c>
      <c r="P383" s="33" t="str">
        <f>IF($F383="J-Mups",VLOOKUP($A383,その他入庫用!A:H,6,0),"")</f>
        <v/>
      </c>
      <c r="Q383" s="33" t="str">
        <f t="shared" si="36"/>
        <v/>
      </c>
      <c r="R383" s="21" t="str">
        <f>IF($F383="J-Mups",VLOOKUP($A383,その他入庫用!A:I,9,0),"")</f>
        <v/>
      </c>
    </row>
    <row r="384" spans="10:18">
      <c r="J384" s="44" t="str">
        <f t="shared" si="32"/>
        <v/>
      </c>
      <c r="K384" s="33" t="str">
        <f t="shared" si="33"/>
        <v/>
      </c>
      <c r="L384" s="33" t="str">
        <f t="shared" si="34"/>
        <v/>
      </c>
      <c r="M384" s="33" t="str">
        <f t="shared" si="37"/>
        <v/>
      </c>
      <c r="N384" s="33" t="str">
        <f>IF($F384="J-Mups",VLOOKUP($B384,アルファベット!B:C,2,0),"")</f>
        <v/>
      </c>
      <c r="O384" s="33" t="str">
        <f t="shared" si="35"/>
        <v/>
      </c>
      <c r="P384" s="33" t="str">
        <f>IF($F384="J-Mups",VLOOKUP($A384,その他入庫用!A:H,6,0),"")</f>
        <v/>
      </c>
      <c r="Q384" s="33" t="str">
        <f t="shared" si="36"/>
        <v/>
      </c>
      <c r="R384" s="21" t="str">
        <f>IF($F384="J-Mups",VLOOKUP($A384,その他入庫用!A:I,9,0),"")</f>
        <v/>
      </c>
    </row>
    <row r="385" spans="10:18">
      <c r="J385" s="44" t="str">
        <f t="shared" si="32"/>
        <v/>
      </c>
      <c r="K385" s="33" t="str">
        <f t="shared" si="33"/>
        <v/>
      </c>
      <c r="L385" s="33" t="str">
        <f t="shared" si="34"/>
        <v/>
      </c>
      <c r="M385" s="33" t="str">
        <f t="shared" si="37"/>
        <v/>
      </c>
      <c r="N385" s="33" t="str">
        <f>IF($F385="J-Mups",VLOOKUP($B385,アルファベット!B:C,2,0),"")</f>
        <v/>
      </c>
      <c r="O385" s="33" t="str">
        <f t="shared" si="35"/>
        <v/>
      </c>
      <c r="P385" s="33" t="str">
        <f>IF($F385="J-Mups",VLOOKUP($A385,その他入庫用!A:H,6,0),"")</f>
        <v/>
      </c>
      <c r="Q385" s="33" t="str">
        <f t="shared" si="36"/>
        <v/>
      </c>
      <c r="R385" s="21" t="str">
        <f>IF($F385="J-Mups",VLOOKUP($A385,その他入庫用!A:I,9,0),"")</f>
        <v/>
      </c>
    </row>
    <row r="386" spans="10:18">
      <c r="J386" s="44" t="str">
        <f t="shared" ref="J386:J401" si="38">IF(F386="J-Mups",$B386,"")</f>
        <v/>
      </c>
      <c r="K386" s="33" t="str">
        <f t="shared" ref="K386:K401" si="39">IF($F386="J-Mups",$G386,"")</f>
        <v/>
      </c>
      <c r="L386" s="33" t="str">
        <f t="shared" ref="L386:L401" si="40">IF($F386="J-Mups",$H386,"")</f>
        <v/>
      </c>
      <c r="M386" s="33" t="str">
        <f t="shared" si="37"/>
        <v/>
      </c>
      <c r="N386" s="33" t="str">
        <f>IF($F386="J-Mups",VLOOKUP($B386,アルファベット!B:C,2,0),"")</f>
        <v/>
      </c>
      <c r="O386" s="33" t="str">
        <f t="shared" ref="O386:O401" si="41">IF($F386="J-Mups","-","")</f>
        <v/>
      </c>
      <c r="P386" s="33" t="str">
        <f>IF($F386="J-Mups",VLOOKUP($A386,その他入庫用!A:H,6,0),"")</f>
        <v/>
      </c>
      <c r="Q386" s="33" t="str">
        <f t="shared" ref="Q386:Q401" si="42">IF($F386="J-Mups",IF(COUNTIF(P386,"*H*"),"H",IF(COUNTIF(P386,"*P*"),"P","B")),"")</f>
        <v/>
      </c>
      <c r="R386" s="21" t="str">
        <f>IF($F386="J-Mups",VLOOKUP($A386,その他入庫用!A:I,9,0),"")</f>
        <v/>
      </c>
    </row>
    <row r="387" spans="10:18">
      <c r="J387" s="44" t="str">
        <f t="shared" si="38"/>
        <v/>
      </c>
      <c r="K387" s="33" t="str">
        <f t="shared" si="39"/>
        <v/>
      </c>
      <c r="L387" s="33" t="str">
        <f t="shared" si="40"/>
        <v/>
      </c>
      <c r="M387" s="33" t="str">
        <f t="shared" ref="M387:M401" si="43">IF($F387="J-Mups",1,"")</f>
        <v/>
      </c>
      <c r="N387" s="33" t="str">
        <f>IF($F387="J-Mups",VLOOKUP($B387,アルファベット!B:C,2,0),"")</f>
        <v/>
      </c>
      <c r="O387" s="33" t="str">
        <f t="shared" si="41"/>
        <v/>
      </c>
      <c r="P387" s="33" t="str">
        <f>IF($F387="J-Mups",VLOOKUP($A387,その他入庫用!A:H,6,0),"")</f>
        <v/>
      </c>
      <c r="Q387" s="33" t="str">
        <f t="shared" si="42"/>
        <v/>
      </c>
      <c r="R387" s="21" t="str">
        <f>IF($F387="J-Mups",VLOOKUP($A387,その他入庫用!A:I,9,0),"")</f>
        <v/>
      </c>
    </row>
    <row r="388" spans="10:18">
      <c r="J388" s="44" t="str">
        <f t="shared" si="38"/>
        <v/>
      </c>
      <c r="K388" s="33" t="str">
        <f t="shared" si="39"/>
        <v/>
      </c>
      <c r="L388" s="33" t="str">
        <f t="shared" si="40"/>
        <v/>
      </c>
      <c r="M388" s="33" t="str">
        <f t="shared" si="43"/>
        <v/>
      </c>
      <c r="N388" s="33" t="str">
        <f>IF($F388="J-Mups",VLOOKUP($B388,アルファベット!B:C,2,0),"")</f>
        <v/>
      </c>
      <c r="O388" s="33" t="str">
        <f t="shared" si="41"/>
        <v/>
      </c>
      <c r="P388" s="33" t="str">
        <f>IF($F388="J-Mups",VLOOKUP($A388,その他入庫用!A:H,6,0),"")</f>
        <v/>
      </c>
      <c r="Q388" s="33" t="str">
        <f t="shared" si="42"/>
        <v/>
      </c>
      <c r="R388" s="21" t="str">
        <f>IF($F388="J-Mups",VLOOKUP($A388,その他入庫用!A:I,9,0),"")</f>
        <v/>
      </c>
    </row>
    <row r="389" spans="10:18">
      <c r="J389" s="44" t="str">
        <f t="shared" si="38"/>
        <v/>
      </c>
      <c r="K389" s="33" t="str">
        <f t="shared" si="39"/>
        <v/>
      </c>
      <c r="L389" s="33" t="str">
        <f t="shared" si="40"/>
        <v/>
      </c>
      <c r="M389" s="33" t="str">
        <f t="shared" si="43"/>
        <v/>
      </c>
      <c r="N389" s="33" t="str">
        <f>IF($F389="J-Mups",VLOOKUP($B389,アルファベット!B:C,2,0),"")</f>
        <v/>
      </c>
      <c r="O389" s="33" t="str">
        <f t="shared" si="41"/>
        <v/>
      </c>
      <c r="P389" s="33" t="str">
        <f>IF($F389="J-Mups",VLOOKUP($A389,その他入庫用!A:H,6,0),"")</f>
        <v/>
      </c>
      <c r="Q389" s="33" t="str">
        <f t="shared" si="42"/>
        <v/>
      </c>
      <c r="R389" s="21" t="str">
        <f>IF($F389="J-Mups",VLOOKUP($A389,その他入庫用!A:I,9,0),"")</f>
        <v/>
      </c>
    </row>
    <row r="390" spans="10:18">
      <c r="J390" s="44" t="str">
        <f t="shared" si="38"/>
        <v/>
      </c>
      <c r="K390" s="33" t="str">
        <f t="shared" si="39"/>
        <v/>
      </c>
      <c r="L390" s="33" t="str">
        <f t="shared" si="40"/>
        <v/>
      </c>
      <c r="M390" s="33" t="str">
        <f t="shared" si="43"/>
        <v/>
      </c>
      <c r="N390" s="33" t="str">
        <f>IF($F390="J-Mups",VLOOKUP($B390,アルファベット!B:C,2,0),"")</f>
        <v/>
      </c>
      <c r="O390" s="33" t="str">
        <f t="shared" si="41"/>
        <v/>
      </c>
      <c r="P390" s="33" t="str">
        <f>IF($F390="J-Mups",VLOOKUP($A390,その他入庫用!A:H,6,0),"")</f>
        <v/>
      </c>
      <c r="Q390" s="33" t="str">
        <f t="shared" si="42"/>
        <v/>
      </c>
      <c r="R390" s="21" t="str">
        <f>IF($F390="J-Mups",VLOOKUP($A390,その他入庫用!A:I,9,0),"")</f>
        <v/>
      </c>
    </row>
    <row r="391" spans="10:18">
      <c r="J391" s="44" t="str">
        <f t="shared" si="38"/>
        <v/>
      </c>
      <c r="K391" s="33" t="str">
        <f t="shared" si="39"/>
        <v/>
      </c>
      <c r="L391" s="33" t="str">
        <f t="shared" si="40"/>
        <v/>
      </c>
      <c r="M391" s="33" t="str">
        <f t="shared" si="43"/>
        <v/>
      </c>
      <c r="N391" s="33" t="str">
        <f>IF($F391="J-Mups",VLOOKUP($B391,アルファベット!B:C,2,0),"")</f>
        <v/>
      </c>
      <c r="O391" s="33" t="str">
        <f t="shared" si="41"/>
        <v/>
      </c>
      <c r="P391" s="33" t="str">
        <f>IF($F391="J-Mups",VLOOKUP($A391,その他入庫用!A:H,6,0),"")</f>
        <v/>
      </c>
      <c r="Q391" s="33" t="str">
        <f t="shared" si="42"/>
        <v/>
      </c>
      <c r="R391" s="21" t="str">
        <f>IF($F391="J-Mups",VLOOKUP($A391,その他入庫用!A:I,9,0),"")</f>
        <v/>
      </c>
    </row>
    <row r="392" spans="10:18">
      <c r="J392" s="44" t="str">
        <f t="shared" si="38"/>
        <v/>
      </c>
      <c r="K392" s="33" t="str">
        <f t="shared" si="39"/>
        <v/>
      </c>
      <c r="L392" s="33" t="str">
        <f t="shared" si="40"/>
        <v/>
      </c>
      <c r="M392" s="33" t="str">
        <f t="shared" si="43"/>
        <v/>
      </c>
      <c r="N392" s="33" t="str">
        <f>IF($F392="J-Mups",VLOOKUP($B392,アルファベット!B:C,2,0),"")</f>
        <v/>
      </c>
      <c r="O392" s="33" t="str">
        <f t="shared" si="41"/>
        <v/>
      </c>
      <c r="P392" s="33" t="str">
        <f>IF($F392="J-Mups",VLOOKUP($A392,その他入庫用!A:H,6,0),"")</f>
        <v/>
      </c>
      <c r="Q392" s="33" t="str">
        <f t="shared" si="42"/>
        <v/>
      </c>
      <c r="R392" s="21" t="str">
        <f>IF($F392="J-Mups",VLOOKUP($A392,その他入庫用!A:I,9,0),"")</f>
        <v/>
      </c>
    </row>
    <row r="393" spans="10:18">
      <c r="J393" s="44" t="str">
        <f t="shared" si="38"/>
        <v/>
      </c>
      <c r="K393" s="33" t="str">
        <f t="shared" si="39"/>
        <v/>
      </c>
      <c r="L393" s="33" t="str">
        <f t="shared" si="40"/>
        <v/>
      </c>
      <c r="M393" s="33" t="str">
        <f t="shared" si="43"/>
        <v/>
      </c>
      <c r="N393" s="33" t="str">
        <f>IF($F393="J-Mups",VLOOKUP($B393,アルファベット!B:C,2,0),"")</f>
        <v/>
      </c>
      <c r="O393" s="33" t="str">
        <f t="shared" si="41"/>
        <v/>
      </c>
      <c r="P393" s="33" t="str">
        <f>IF($F393="J-Mups",VLOOKUP($A393,その他入庫用!A:H,6,0),"")</f>
        <v/>
      </c>
      <c r="Q393" s="33" t="str">
        <f t="shared" si="42"/>
        <v/>
      </c>
      <c r="R393" s="21" t="str">
        <f>IF($F393="J-Mups",VLOOKUP($A393,その他入庫用!A:I,9,0),"")</f>
        <v/>
      </c>
    </row>
    <row r="394" spans="10:18">
      <c r="J394" s="44" t="str">
        <f t="shared" si="38"/>
        <v/>
      </c>
      <c r="K394" s="33" t="str">
        <f t="shared" si="39"/>
        <v/>
      </c>
      <c r="L394" s="33" t="str">
        <f t="shared" si="40"/>
        <v/>
      </c>
      <c r="M394" s="33" t="str">
        <f t="shared" si="43"/>
        <v/>
      </c>
      <c r="N394" s="33" t="str">
        <f>IF($F394="J-Mups",VLOOKUP($B394,アルファベット!B:C,2,0),"")</f>
        <v/>
      </c>
      <c r="O394" s="33" t="str">
        <f t="shared" si="41"/>
        <v/>
      </c>
      <c r="P394" s="33" t="str">
        <f>IF($F394="J-Mups",VLOOKUP($A394,その他入庫用!A:H,6,0),"")</f>
        <v/>
      </c>
      <c r="Q394" s="33" t="str">
        <f t="shared" si="42"/>
        <v/>
      </c>
      <c r="R394" s="21" t="str">
        <f>IF($F394="J-Mups",VLOOKUP($A394,その他入庫用!A:I,9,0),"")</f>
        <v/>
      </c>
    </row>
    <row r="395" spans="10:18">
      <c r="J395" s="44" t="str">
        <f t="shared" si="38"/>
        <v/>
      </c>
      <c r="K395" s="33" t="str">
        <f t="shared" si="39"/>
        <v/>
      </c>
      <c r="L395" s="33" t="str">
        <f t="shared" si="40"/>
        <v/>
      </c>
      <c r="M395" s="33" t="str">
        <f t="shared" si="43"/>
        <v/>
      </c>
      <c r="N395" s="33" t="str">
        <f>IF($F395="J-Mups",VLOOKUP($B395,アルファベット!B:C,2,0),"")</f>
        <v/>
      </c>
      <c r="O395" s="33" t="str">
        <f t="shared" si="41"/>
        <v/>
      </c>
      <c r="P395" s="33" t="str">
        <f>IF($F395="J-Mups",VLOOKUP($A395,その他入庫用!A:H,6,0),"")</f>
        <v/>
      </c>
      <c r="Q395" s="33" t="str">
        <f t="shared" si="42"/>
        <v/>
      </c>
      <c r="R395" s="21" t="str">
        <f>IF($F395="J-Mups",VLOOKUP($A395,その他入庫用!A:I,9,0),"")</f>
        <v/>
      </c>
    </row>
    <row r="396" spans="10:18">
      <c r="J396" s="44" t="str">
        <f t="shared" si="38"/>
        <v/>
      </c>
      <c r="K396" s="33" t="str">
        <f t="shared" si="39"/>
        <v/>
      </c>
      <c r="L396" s="33" t="str">
        <f t="shared" si="40"/>
        <v/>
      </c>
      <c r="M396" s="33" t="str">
        <f t="shared" si="43"/>
        <v/>
      </c>
      <c r="N396" s="33" t="str">
        <f>IF($F396="J-Mups",VLOOKUP($B396,アルファベット!B:C,2,0),"")</f>
        <v/>
      </c>
      <c r="O396" s="33" t="str">
        <f t="shared" si="41"/>
        <v/>
      </c>
      <c r="P396" s="33" t="str">
        <f>IF($F396="J-Mups",VLOOKUP($A396,その他入庫用!A:H,6,0),"")</f>
        <v/>
      </c>
      <c r="Q396" s="33" t="str">
        <f t="shared" si="42"/>
        <v/>
      </c>
      <c r="R396" s="21" t="str">
        <f>IF($F396="J-Mups",VLOOKUP($A396,その他入庫用!A:I,9,0),"")</f>
        <v/>
      </c>
    </row>
    <row r="397" spans="10:18">
      <c r="J397" s="44" t="str">
        <f t="shared" si="38"/>
        <v/>
      </c>
      <c r="K397" s="33" t="str">
        <f t="shared" si="39"/>
        <v/>
      </c>
      <c r="L397" s="33" t="str">
        <f t="shared" si="40"/>
        <v/>
      </c>
      <c r="M397" s="33" t="str">
        <f t="shared" si="43"/>
        <v/>
      </c>
      <c r="N397" s="33" t="str">
        <f>IF($F397="J-Mups",VLOOKUP($B397,アルファベット!B:C,2,0),"")</f>
        <v/>
      </c>
      <c r="O397" s="33" t="str">
        <f t="shared" si="41"/>
        <v/>
      </c>
      <c r="P397" s="33" t="str">
        <f>IF($F397="J-Mups",VLOOKUP($A397,その他入庫用!A:H,6,0),"")</f>
        <v/>
      </c>
      <c r="Q397" s="33" t="str">
        <f t="shared" si="42"/>
        <v/>
      </c>
      <c r="R397" s="21" t="str">
        <f>IF($F397="J-Mups",VLOOKUP($A397,その他入庫用!A:I,9,0),"")</f>
        <v/>
      </c>
    </row>
    <row r="398" spans="10:18">
      <c r="J398" s="44" t="str">
        <f t="shared" si="38"/>
        <v/>
      </c>
      <c r="K398" s="33" t="str">
        <f t="shared" si="39"/>
        <v/>
      </c>
      <c r="L398" s="33" t="str">
        <f t="shared" si="40"/>
        <v/>
      </c>
      <c r="M398" s="33" t="str">
        <f t="shared" si="43"/>
        <v/>
      </c>
      <c r="N398" s="33" t="str">
        <f>IF($F398="J-Mups",VLOOKUP($B398,アルファベット!B:C,2,0),"")</f>
        <v/>
      </c>
      <c r="O398" s="33" t="str">
        <f t="shared" si="41"/>
        <v/>
      </c>
      <c r="P398" s="33" t="str">
        <f>IF($F398="J-Mups",VLOOKUP($A398,その他入庫用!A:H,6,0),"")</f>
        <v/>
      </c>
      <c r="Q398" s="33" t="str">
        <f t="shared" si="42"/>
        <v/>
      </c>
      <c r="R398" s="21" t="str">
        <f>IF($F398="J-Mups",VLOOKUP($A398,その他入庫用!A:I,9,0),"")</f>
        <v/>
      </c>
    </row>
    <row r="399" spans="10:18">
      <c r="J399" s="44" t="str">
        <f t="shared" si="38"/>
        <v/>
      </c>
      <c r="K399" s="33" t="str">
        <f t="shared" si="39"/>
        <v/>
      </c>
      <c r="L399" s="33" t="str">
        <f t="shared" si="40"/>
        <v/>
      </c>
      <c r="M399" s="33" t="str">
        <f t="shared" si="43"/>
        <v/>
      </c>
      <c r="N399" s="33" t="str">
        <f>IF($F399="J-Mups",VLOOKUP($B399,アルファベット!B:C,2,0),"")</f>
        <v/>
      </c>
      <c r="O399" s="33" t="str">
        <f t="shared" si="41"/>
        <v/>
      </c>
      <c r="P399" s="33" t="str">
        <f>IF($F399="J-Mups",VLOOKUP($A399,その他入庫用!A:H,6,0),"")</f>
        <v/>
      </c>
      <c r="Q399" s="33" t="str">
        <f t="shared" si="42"/>
        <v/>
      </c>
      <c r="R399" s="21" t="str">
        <f>IF($F399="J-Mups",VLOOKUP($A399,その他入庫用!A:I,9,0),"")</f>
        <v/>
      </c>
    </row>
    <row r="400" spans="10:18">
      <c r="J400" s="44" t="str">
        <f t="shared" si="38"/>
        <v/>
      </c>
      <c r="K400" s="33" t="str">
        <f t="shared" si="39"/>
        <v/>
      </c>
      <c r="L400" s="33" t="str">
        <f t="shared" si="40"/>
        <v/>
      </c>
      <c r="M400" s="33" t="str">
        <f t="shared" si="43"/>
        <v/>
      </c>
      <c r="N400" s="33" t="str">
        <f>IF($F400="J-Mups",VLOOKUP($B400,アルファベット!B:C,2,0),"")</f>
        <v/>
      </c>
      <c r="O400" s="33" t="str">
        <f t="shared" si="41"/>
        <v/>
      </c>
      <c r="P400" s="33" t="str">
        <f>IF($F400="J-Mups",VLOOKUP($A400,その他入庫用!A:H,6,0),"")</f>
        <v/>
      </c>
      <c r="Q400" s="33" t="str">
        <f t="shared" si="42"/>
        <v/>
      </c>
      <c r="R400" s="21" t="str">
        <f>IF($F400="J-Mups",VLOOKUP($A400,その他入庫用!A:I,9,0),"")</f>
        <v/>
      </c>
    </row>
    <row r="401" spans="10:18">
      <c r="J401" s="44" t="str">
        <f t="shared" si="38"/>
        <v/>
      </c>
      <c r="K401" s="33" t="str">
        <f t="shared" si="39"/>
        <v/>
      </c>
      <c r="L401" s="33" t="str">
        <f t="shared" si="40"/>
        <v/>
      </c>
      <c r="M401" s="33" t="str">
        <f t="shared" si="43"/>
        <v/>
      </c>
      <c r="N401" s="33" t="str">
        <f>IF($F401="J-Mups",VLOOKUP($B401,アルファベット!B:C,2,0),"")</f>
        <v/>
      </c>
      <c r="O401" s="33" t="str">
        <f t="shared" si="41"/>
        <v/>
      </c>
      <c r="P401" s="33" t="str">
        <f>IF($F401="J-Mups",VLOOKUP($A401,その他入庫用!A:H,6,0),"")</f>
        <v/>
      </c>
      <c r="Q401" s="33" t="str">
        <f t="shared" si="42"/>
        <v/>
      </c>
      <c r="R401" s="21" t="str">
        <f>IF($F401="J-Mups",VLOOKUP($A401,その他入庫用!A:I,9,0),"")</f>
        <v/>
      </c>
    </row>
  </sheetData>
  <phoneticPr fontId="4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B1:C575"/>
  <sheetViews>
    <sheetView topLeftCell="A189" workbookViewId="0">
      <selection activeCell="C198" sqref="C198:C220"/>
    </sheetView>
  </sheetViews>
  <sheetFormatPr defaultRowHeight="18.75"/>
  <cols>
    <col min="2" max="2" width="11.375" bestFit="1" customWidth="1"/>
  </cols>
  <sheetData>
    <row r="1" spans="2:3">
      <c r="B1" s="43">
        <v>45383</v>
      </c>
      <c r="C1" t="s">
        <v>50</v>
      </c>
    </row>
    <row r="2" spans="2:3">
      <c r="B2" s="43">
        <v>45384</v>
      </c>
      <c r="C2" t="s">
        <v>49</v>
      </c>
    </row>
    <row r="3" spans="2:3">
      <c r="B3" s="43">
        <v>45385</v>
      </c>
      <c r="C3" t="s">
        <v>48</v>
      </c>
    </row>
    <row r="4" spans="2:3">
      <c r="B4" s="43">
        <v>45386</v>
      </c>
      <c r="C4" t="s">
        <v>47</v>
      </c>
    </row>
    <row r="5" spans="2:3">
      <c r="B5" s="43">
        <v>45387</v>
      </c>
      <c r="C5" t="s">
        <v>46</v>
      </c>
    </row>
    <row r="6" spans="2:3">
      <c r="B6" s="43">
        <v>45390</v>
      </c>
      <c r="C6" t="s">
        <v>45</v>
      </c>
    </row>
    <row r="7" spans="2:3">
      <c r="B7" s="43">
        <v>45391</v>
      </c>
      <c r="C7" t="s">
        <v>44</v>
      </c>
    </row>
    <row r="8" spans="2:3">
      <c r="B8" s="43">
        <v>45392</v>
      </c>
      <c r="C8" t="s">
        <v>43</v>
      </c>
    </row>
    <row r="9" spans="2:3">
      <c r="B9" s="43">
        <v>45393</v>
      </c>
      <c r="C9" t="s">
        <v>42</v>
      </c>
    </row>
    <row r="10" spans="2:3">
      <c r="B10" s="43">
        <v>45394</v>
      </c>
      <c r="C10" t="s">
        <v>41</v>
      </c>
    </row>
    <row r="11" spans="2:3">
      <c r="B11" s="43">
        <v>45397</v>
      </c>
      <c r="C11" t="s">
        <v>40</v>
      </c>
    </row>
    <row r="12" spans="2:3">
      <c r="B12" s="43">
        <v>45398</v>
      </c>
      <c r="C12" t="s">
        <v>39</v>
      </c>
    </row>
    <row r="13" spans="2:3">
      <c r="B13" s="43">
        <v>45399</v>
      </c>
      <c r="C13" t="s">
        <v>38</v>
      </c>
    </row>
    <row r="14" spans="2:3">
      <c r="B14" s="43">
        <v>45400</v>
      </c>
      <c r="C14" t="s">
        <v>37</v>
      </c>
    </row>
    <row r="15" spans="2:3">
      <c r="B15" s="43">
        <v>45401</v>
      </c>
      <c r="C15" t="s">
        <v>36</v>
      </c>
    </row>
    <row r="16" spans="2:3">
      <c r="B16" s="43">
        <v>45404</v>
      </c>
      <c r="C16" t="s">
        <v>35</v>
      </c>
    </row>
    <row r="17" spans="2:3">
      <c r="B17" s="43">
        <v>45405</v>
      </c>
      <c r="C17" t="s">
        <v>34</v>
      </c>
    </row>
    <row r="18" spans="2:3">
      <c r="B18" s="43">
        <v>45406</v>
      </c>
      <c r="C18" t="s">
        <v>33</v>
      </c>
    </row>
    <row r="19" spans="2:3">
      <c r="B19" s="43">
        <v>45407</v>
      </c>
      <c r="C19" t="s">
        <v>32</v>
      </c>
    </row>
    <row r="20" spans="2:3">
      <c r="B20" s="43">
        <v>45408</v>
      </c>
      <c r="C20" t="s">
        <v>31</v>
      </c>
    </row>
    <row r="21" spans="2:3">
      <c r="B21" s="43">
        <v>45411</v>
      </c>
      <c r="C21" t="s">
        <v>30</v>
      </c>
    </row>
    <row r="22" spans="2:3">
      <c r="B22" s="43">
        <v>45412</v>
      </c>
      <c r="C22" t="s">
        <v>29</v>
      </c>
    </row>
    <row r="23" spans="2:3">
      <c r="B23" s="43">
        <v>45413</v>
      </c>
      <c r="C23" t="s">
        <v>50</v>
      </c>
    </row>
    <row r="24" spans="2:3">
      <c r="B24" s="43">
        <v>45414</v>
      </c>
      <c r="C24" t="s">
        <v>49</v>
      </c>
    </row>
    <row r="25" spans="2:3">
      <c r="B25" s="43">
        <v>45415</v>
      </c>
      <c r="C25" t="s">
        <v>48</v>
      </c>
    </row>
    <row r="26" spans="2:3">
      <c r="B26" s="43">
        <v>45418</v>
      </c>
      <c r="C26" t="s">
        <v>47</v>
      </c>
    </row>
    <row r="27" spans="2:3">
      <c r="B27" s="43">
        <v>45419</v>
      </c>
      <c r="C27" t="s">
        <v>46</v>
      </c>
    </row>
    <row r="28" spans="2:3">
      <c r="B28" s="43">
        <v>45420</v>
      </c>
      <c r="C28" t="s">
        <v>45</v>
      </c>
    </row>
    <row r="29" spans="2:3">
      <c r="B29" s="43">
        <v>45421</v>
      </c>
      <c r="C29" t="s">
        <v>44</v>
      </c>
    </row>
    <row r="30" spans="2:3">
      <c r="B30" s="43">
        <v>45422</v>
      </c>
      <c r="C30" t="s">
        <v>43</v>
      </c>
    </row>
    <row r="31" spans="2:3">
      <c r="B31" s="43">
        <v>45425</v>
      </c>
      <c r="C31" t="s">
        <v>42</v>
      </c>
    </row>
    <row r="32" spans="2:3">
      <c r="B32" s="43">
        <v>45426</v>
      </c>
      <c r="C32" t="s">
        <v>41</v>
      </c>
    </row>
    <row r="33" spans="2:3">
      <c r="B33" s="43">
        <v>45427</v>
      </c>
      <c r="C33" t="s">
        <v>40</v>
      </c>
    </row>
    <row r="34" spans="2:3">
      <c r="B34" s="43">
        <v>45428</v>
      </c>
      <c r="C34" t="s">
        <v>39</v>
      </c>
    </row>
    <row r="35" spans="2:3">
      <c r="B35" s="43">
        <v>45429</v>
      </c>
      <c r="C35" t="s">
        <v>38</v>
      </c>
    </row>
    <row r="36" spans="2:3">
      <c r="B36" s="43">
        <v>45432</v>
      </c>
      <c r="C36" t="s">
        <v>37</v>
      </c>
    </row>
    <row r="37" spans="2:3">
      <c r="B37" s="43">
        <v>45433</v>
      </c>
      <c r="C37" t="s">
        <v>36</v>
      </c>
    </row>
    <row r="38" spans="2:3">
      <c r="B38" s="43">
        <v>45434</v>
      </c>
      <c r="C38" t="s">
        <v>35</v>
      </c>
    </row>
    <row r="39" spans="2:3">
      <c r="B39" s="43">
        <v>45435</v>
      </c>
      <c r="C39" t="s">
        <v>34</v>
      </c>
    </row>
    <row r="40" spans="2:3">
      <c r="B40" s="43">
        <v>45436</v>
      </c>
      <c r="C40" t="s">
        <v>33</v>
      </c>
    </row>
    <row r="41" spans="2:3">
      <c r="B41" s="43">
        <v>45439</v>
      </c>
      <c r="C41" t="s">
        <v>32</v>
      </c>
    </row>
    <row r="42" spans="2:3">
      <c r="B42" s="43">
        <v>45440</v>
      </c>
      <c r="C42" t="s">
        <v>31</v>
      </c>
    </row>
    <row r="43" spans="2:3">
      <c r="B43" s="43">
        <v>45441</v>
      </c>
      <c r="C43" t="s">
        <v>30</v>
      </c>
    </row>
    <row r="44" spans="2:3">
      <c r="B44" s="43">
        <v>45442</v>
      </c>
      <c r="C44" t="s">
        <v>29</v>
      </c>
    </row>
    <row r="45" spans="2:3">
      <c r="B45" s="43">
        <v>45443</v>
      </c>
      <c r="C45" s="42" t="s">
        <v>51</v>
      </c>
    </row>
    <row r="46" spans="2:3">
      <c r="B46" s="43">
        <v>45446</v>
      </c>
      <c r="C46" t="s">
        <v>50</v>
      </c>
    </row>
    <row r="47" spans="2:3">
      <c r="B47" s="43">
        <v>45447</v>
      </c>
      <c r="C47" t="s">
        <v>49</v>
      </c>
    </row>
    <row r="48" spans="2:3">
      <c r="B48" s="43">
        <v>45448</v>
      </c>
      <c r="C48" t="s">
        <v>48</v>
      </c>
    </row>
    <row r="49" spans="2:3">
      <c r="B49" s="43">
        <v>45449</v>
      </c>
      <c r="C49" t="s">
        <v>47</v>
      </c>
    </row>
    <row r="50" spans="2:3">
      <c r="B50" s="43">
        <v>45450</v>
      </c>
      <c r="C50" t="s">
        <v>46</v>
      </c>
    </row>
    <row r="51" spans="2:3">
      <c r="B51" s="43">
        <v>45453</v>
      </c>
      <c r="C51" t="s">
        <v>45</v>
      </c>
    </row>
    <row r="52" spans="2:3">
      <c r="B52" s="43">
        <v>45454</v>
      </c>
      <c r="C52" t="s">
        <v>44</v>
      </c>
    </row>
    <row r="53" spans="2:3">
      <c r="B53" s="43">
        <v>45455</v>
      </c>
      <c r="C53" t="s">
        <v>43</v>
      </c>
    </row>
    <row r="54" spans="2:3">
      <c r="B54" s="43">
        <v>45456</v>
      </c>
      <c r="C54" t="s">
        <v>42</v>
      </c>
    </row>
    <row r="55" spans="2:3">
      <c r="B55" s="43">
        <v>45457</v>
      </c>
      <c r="C55" t="s">
        <v>41</v>
      </c>
    </row>
    <row r="56" spans="2:3">
      <c r="B56" s="43">
        <v>45460</v>
      </c>
      <c r="C56" t="s">
        <v>40</v>
      </c>
    </row>
    <row r="57" spans="2:3">
      <c r="B57" s="43">
        <v>45461</v>
      </c>
      <c r="C57" t="s">
        <v>39</v>
      </c>
    </row>
    <row r="58" spans="2:3">
      <c r="B58" s="43">
        <v>45462</v>
      </c>
      <c r="C58" t="s">
        <v>38</v>
      </c>
    </row>
    <row r="59" spans="2:3">
      <c r="B59" s="43">
        <v>45463</v>
      </c>
      <c r="C59" t="s">
        <v>37</v>
      </c>
    </row>
    <row r="60" spans="2:3">
      <c r="B60" s="43">
        <v>45464</v>
      </c>
      <c r="C60" t="s">
        <v>36</v>
      </c>
    </row>
    <row r="61" spans="2:3">
      <c r="B61" s="43">
        <v>45467</v>
      </c>
      <c r="C61" t="s">
        <v>35</v>
      </c>
    </row>
    <row r="62" spans="2:3">
      <c r="B62" s="43">
        <v>45468</v>
      </c>
      <c r="C62" t="s">
        <v>34</v>
      </c>
    </row>
    <row r="63" spans="2:3">
      <c r="B63" s="43">
        <v>45469</v>
      </c>
      <c r="C63" t="s">
        <v>33</v>
      </c>
    </row>
    <row r="64" spans="2:3">
      <c r="B64" s="43">
        <v>45470</v>
      </c>
      <c r="C64" t="s">
        <v>32</v>
      </c>
    </row>
    <row r="65" spans="2:3">
      <c r="B65" s="43">
        <v>45471</v>
      </c>
      <c r="C65" t="s">
        <v>31</v>
      </c>
    </row>
    <row r="66" spans="2:3">
      <c r="B66" s="43">
        <v>45474</v>
      </c>
      <c r="C66" t="s">
        <v>50</v>
      </c>
    </row>
    <row r="67" spans="2:3">
      <c r="B67" s="43">
        <v>45475</v>
      </c>
      <c r="C67" t="s">
        <v>49</v>
      </c>
    </row>
    <row r="68" spans="2:3">
      <c r="B68" s="43">
        <v>45476</v>
      </c>
      <c r="C68" t="s">
        <v>48</v>
      </c>
    </row>
    <row r="69" spans="2:3">
      <c r="B69" s="43">
        <v>45477</v>
      </c>
      <c r="C69" t="s">
        <v>47</v>
      </c>
    </row>
    <row r="70" spans="2:3">
      <c r="B70" s="43">
        <v>45478</v>
      </c>
      <c r="C70" t="s">
        <v>46</v>
      </c>
    </row>
    <row r="71" spans="2:3">
      <c r="B71" s="43">
        <v>45481</v>
      </c>
      <c r="C71" t="s">
        <v>45</v>
      </c>
    </row>
    <row r="72" spans="2:3">
      <c r="B72" s="43">
        <v>45482</v>
      </c>
      <c r="C72" t="s">
        <v>44</v>
      </c>
    </row>
    <row r="73" spans="2:3">
      <c r="B73" s="43">
        <v>45483</v>
      </c>
      <c r="C73" t="s">
        <v>43</v>
      </c>
    </row>
    <row r="74" spans="2:3">
      <c r="B74" s="43">
        <v>45484</v>
      </c>
      <c r="C74" t="s">
        <v>42</v>
      </c>
    </row>
    <row r="75" spans="2:3">
      <c r="B75" s="43">
        <v>45485</v>
      </c>
      <c r="C75" t="s">
        <v>41</v>
      </c>
    </row>
    <row r="76" spans="2:3">
      <c r="B76" s="43">
        <v>45488</v>
      </c>
      <c r="C76" t="s">
        <v>40</v>
      </c>
    </row>
    <row r="77" spans="2:3">
      <c r="B77" s="43">
        <v>45489</v>
      </c>
      <c r="C77" t="s">
        <v>39</v>
      </c>
    </row>
    <row r="78" spans="2:3">
      <c r="B78" s="43">
        <v>45490</v>
      </c>
      <c r="C78" t="s">
        <v>38</v>
      </c>
    </row>
    <row r="79" spans="2:3">
      <c r="B79" s="43">
        <v>45491</v>
      </c>
      <c r="C79" t="s">
        <v>37</v>
      </c>
    </row>
    <row r="80" spans="2:3">
      <c r="B80" s="43">
        <v>45492</v>
      </c>
      <c r="C80" t="s">
        <v>36</v>
      </c>
    </row>
    <row r="81" spans="2:3">
      <c r="B81" s="43">
        <v>45495</v>
      </c>
      <c r="C81" t="s">
        <v>35</v>
      </c>
    </row>
    <row r="82" spans="2:3">
      <c r="B82" s="43">
        <v>45496</v>
      </c>
      <c r="C82" t="s">
        <v>34</v>
      </c>
    </row>
    <row r="83" spans="2:3">
      <c r="B83" s="43">
        <v>45497</v>
      </c>
      <c r="C83" t="s">
        <v>33</v>
      </c>
    </row>
    <row r="84" spans="2:3">
      <c r="B84" s="43">
        <v>45498</v>
      </c>
      <c r="C84" t="s">
        <v>32</v>
      </c>
    </row>
    <row r="85" spans="2:3">
      <c r="B85" s="43">
        <v>45499</v>
      </c>
      <c r="C85" t="s">
        <v>31</v>
      </c>
    </row>
    <row r="86" spans="2:3">
      <c r="B86" s="43">
        <v>45502</v>
      </c>
      <c r="C86" t="s">
        <v>30</v>
      </c>
    </row>
    <row r="87" spans="2:3">
      <c r="B87" s="43">
        <v>45503</v>
      </c>
      <c r="C87" t="s">
        <v>29</v>
      </c>
    </row>
    <row r="88" spans="2:3">
      <c r="B88" s="43">
        <v>45504</v>
      </c>
      <c r="C88" t="s">
        <v>80</v>
      </c>
    </row>
    <row r="89" spans="2:3">
      <c r="B89" s="43">
        <v>45505</v>
      </c>
      <c r="C89" t="s">
        <v>50</v>
      </c>
    </row>
    <row r="90" spans="2:3">
      <c r="B90" s="43">
        <v>45506</v>
      </c>
      <c r="C90" t="s">
        <v>49</v>
      </c>
    </row>
    <row r="91" spans="2:3">
      <c r="B91" s="43">
        <v>45509</v>
      </c>
      <c r="C91" t="s">
        <v>48</v>
      </c>
    </row>
    <row r="92" spans="2:3">
      <c r="B92" s="43">
        <v>45510</v>
      </c>
      <c r="C92" t="s">
        <v>47</v>
      </c>
    </row>
    <row r="93" spans="2:3">
      <c r="B93" s="43">
        <v>45511</v>
      </c>
      <c r="C93" t="s">
        <v>46</v>
      </c>
    </row>
    <row r="94" spans="2:3">
      <c r="B94" s="43">
        <v>45512</v>
      </c>
      <c r="C94" t="s">
        <v>45</v>
      </c>
    </row>
    <row r="95" spans="2:3">
      <c r="B95" s="43">
        <v>45513</v>
      </c>
      <c r="C95" t="s">
        <v>44</v>
      </c>
    </row>
    <row r="96" spans="2:3">
      <c r="B96" s="43">
        <v>45516</v>
      </c>
      <c r="C96" t="s">
        <v>43</v>
      </c>
    </row>
    <row r="97" spans="2:3">
      <c r="B97" s="43">
        <v>45517</v>
      </c>
      <c r="C97" t="s">
        <v>42</v>
      </c>
    </row>
    <row r="98" spans="2:3">
      <c r="B98" s="43">
        <v>45518</v>
      </c>
      <c r="C98" t="s">
        <v>41</v>
      </c>
    </row>
    <row r="99" spans="2:3">
      <c r="B99" s="43">
        <v>45519</v>
      </c>
      <c r="C99" t="s">
        <v>40</v>
      </c>
    </row>
    <row r="100" spans="2:3">
      <c r="B100" s="43">
        <v>45520</v>
      </c>
      <c r="C100" t="s">
        <v>39</v>
      </c>
    </row>
    <row r="101" spans="2:3">
      <c r="B101" s="43">
        <v>45523</v>
      </c>
      <c r="C101" t="s">
        <v>38</v>
      </c>
    </row>
    <row r="102" spans="2:3">
      <c r="B102" s="43">
        <v>45524</v>
      </c>
      <c r="C102" t="s">
        <v>37</v>
      </c>
    </row>
    <row r="103" spans="2:3">
      <c r="B103" s="43">
        <v>45525</v>
      </c>
      <c r="C103" t="s">
        <v>36</v>
      </c>
    </row>
    <row r="104" spans="2:3">
      <c r="B104" s="43">
        <v>45526</v>
      </c>
      <c r="C104" t="s">
        <v>35</v>
      </c>
    </row>
    <row r="105" spans="2:3">
      <c r="B105" s="43">
        <v>45527</v>
      </c>
      <c r="C105" t="s">
        <v>34</v>
      </c>
    </row>
    <row r="106" spans="2:3">
      <c r="B106" s="43">
        <v>45530</v>
      </c>
      <c r="C106" t="s">
        <v>33</v>
      </c>
    </row>
    <row r="107" spans="2:3">
      <c r="B107" s="43">
        <v>45531</v>
      </c>
      <c r="C107" t="s">
        <v>32</v>
      </c>
    </row>
    <row r="108" spans="2:3">
      <c r="B108" s="43">
        <v>45532</v>
      </c>
      <c r="C108" t="s">
        <v>31</v>
      </c>
    </row>
    <row r="109" spans="2:3">
      <c r="B109" s="43">
        <v>45533</v>
      </c>
      <c r="C109" t="s">
        <v>30</v>
      </c>
    </row>
    <row r="110" spans="2:3">
      <c r="B110" s="43">
        <v>45534</v>
      </c>
      <c r="C110" t="s">
        <v>29</v>
      </c>
    </row>
    <row r="111" spans="2:3">
      <c r="B111" s="43">
        <v>45537</v>
      </c>
      <c r="C111" t="s">
        <v>50</v>
      </c>
    </row>
    <row r="112" spans="2:3">
      <c r="B112" s="43">
        <v>45538</v>
      </c>
      <c r="C112" t="s">
        <v>49</v>
      </c>
    </row>
    <row r="113" spans="2:3">
      <c r="B113" s="43">
        <v>45539</v>
      </c>
      <c r="C113" t="s">
        <v>48</v>
      </c>
    </row>
    <row r="114" spans="2:3">
      <c r="B114" s="43">
        <v>45540</v>
      </c>
      <c r="C114" t="s">
        <v>47</v>
      </c>
    </row>
    <row r="115" spans="2:3">
      <c r="B115" s="43">
        <v>45541</v>
      </c>
      <c r="C115" t="s">
        <v>46</v>
      </c>
    </row>
    <row r="116" spans="2:3">
      <c r="B116" s="43">
        <v>45544</v>
      </c>
      <c r="C116" t="s">
        <v>45</v>
      </c>
    </row>
    <row r="117" spans="2:3">
      <c r="B117" s="43">
        <v>45545</v>
      </c>
      <c r="C117" t="s">
        <v>44</v>
      </c>
    </row>
    <row r="118" spans="2:3">
      <c r="B118" s="43">
        <v>45546</v>
      </c>
      <c r="C118" t="s">
        <v>43</v>
      </c>
    </row>
    <row r="119" spans="2:3">
      <c r="B119" s="43">
        <v>45547</v>
      </c>
      <c r="C119" t="s">
        <v>42</v>
      </c>
    </row>
    <row r="120" spans="2:3">
      <c r="B120" s="43">
        <v>45548</v>
      </c>
      <c r="C120" t="s">
        <v>41</v>
      </c>
    </row>
    <row r="121" spans="2:3">
      <c r="B121" s="43">
        <v>45551</v>
      </c>
      <c r="C121" t="s">
        <v>40</v>
      </c>
    </row>
    <row r="122" spans="2:3">
      <c r="B122" s="43">
        <v>45552</v>
      </c>
      <c r="C122" t="s">
        <v>39</v>
      </c>
    </row>
    <row r="123" spans="2:3">
      <c r="B123" s="43">
        <v>45553</v>
      </c>
      <c r="C123" t="s">
        <v>38</v>
      </c>
    </row>
    <row r="124" spans="2:3">
      <c r="B124" s="43">
        <v>45554</v>
      </c>
      <c r="C124" t="s">
        <v>37</v>
      </c>
    </row>
    <row r="125" spans="2:3">
      <c r="B125" s="43">
        <v>45555</v>
      </c>
      <c r="C125" t="s">
        <v>36</v>
      </c>
    </row>
    <row r="126" spans="2:3">
      <c r="B126" s="43">
        <v>45558</v>
      </c>
      <c r="C126" t="s">
        <v>35</v>
      </c>
    </row>
    <row r="127" spans="2:3">
      <c r="B127" s="43">
        <v>45559</v>
      </c>
      <c r="C127" t="s">
        <v>34</v>
      </c>
    </row>
    <row r="128" spans="2:3">
      <c r="B128" s="43">
        <v>45560</v>
      </c>
      <c r="C128" t="s">
        <v>33</v>
      </c>
    </row>
    <row r="129" spans="2:3">
      <c r="B129" s="43">
        <v>45561</v>
      </c>
      <c r="C129" t="s">
        <v>32</v>
      </c>
    </row>
    <row r="130" spans="2:3">
      <c r="B130" s="43">
        <v>45562</v>
      </c>
      <c r="C130" t="s">
        <v>31</v>
      </c>
    </row>
    <row r="131" spans="2:3">
      <c r="B131" s="43">
        <v>45565</v>
      </c>
      <c r="C131" t="s">
        <v>30</v>
      </c>
    </row>
    <row r="132" spans="2:3">
      <c r="B132" s="43">
        <v>45566</v>
      </c>
      <c r="C132" t="s">
        <v>50</v>
      </c>
    </row>
    <row r="133" spans="2:3">
      <c r="B133" s="43">
        <v>45567</v>
      </c>
      <c r="C133" t="s">
        <v>49</v>
      </c>
    </row>
    <row r="134" spans="2:3">
      <c r="B134" s="43">
        <v>45568</v>
      </c>
      <c r="C134" t="s">
        <v>48</v>
      </c>
    </row>
    <row r="135" spans="2:3">
      <c r="B135" s="43">
        <v>45569</v>
      </c>
      <c r="C135" t="s">
        <v>47</v>
      </c>
    </row>
    <row r="136" spans="2:3">
      <c r="B136" s="43">
        <v>45572</v>
      </c>
      <c r="C136" t="s">
        <v>46</v>
      </c>
    </row>
    <row r="137" spans="2:3">
      <c r="B137" s="43">
        <v>45573</v>
      </c>
      <c r="C137" t="s">
        <v>45</v>
      </c>
    </row>
    <row r="138" spans="2:3">
      <c r="B138" s="43">
        <v>45574</v>
      </c>
      <c r="C138" t="s">
        <v>44</v>
      </c>
    </row>
    <row r="139" spans="2:3">
      <c r="B139" s="43">
        <v>45575</v>
      </c>
      <c r="C139" t="s">
        <v>43</v>
      </c>
    </row>
    <row r="140" spans="2:3">
      <c r="B140" s="43">
        <v>45576</v>
      </c>
      <c r="C140" t="s">
        <v>42</v>
      </c>
    </row>
    <row r="141" spans="2:3">
      <c r="B141" s="43">
        <v>45579</v>
      </c>
      <c r="C141" t="s">
        <v>41</v>
      </c>
    </row>
    <row r="142" spans="2:3">
      <c r="B142" s="43">
        <v>45580</v>
      </c>
      <c r="C142" t="s">
        <v>40</v>
      </c>
    </row>
    <row r="143" spans="2:3">
      <c r="B143" s="43">
        <v>45581</v>
      </c>
      <c r="C143" t="s">
        <v>39</v>
      </c>
    </row>
    <row r="144" spans="2:3">
      <c r="B144" s="43">
        <v>45582</v>
      </c>
      <c r="C144" t="s">
        <v>38</v>
      </c>
    </row>
    <row r="145" spans="2:3">
      <c r="B145" s="43">
        <v>45583</v>
      </c>
      <c r="C145" t="s">
        <v>37</v>
      </c>
    </row>
    <row r="146" spans="2:3">
      <c r="B146" s="43">
        <v>45586</v>
      </c>
      <c r="C146" t="s">
        <v>36</v>
      </c>
    </row>
    <row r="147" spans="2:3">
      <c r="B147" s="43">
        <v>45587</v>
      </c>
      <c r="C147" t="s">
        <v>35</v>
      </c>
    </row>
    <row r="148" spans="2:3">
      <c r="B148" s="43">
        <v>45588</v>
      </c>
      <c r="C148" t="s">
        <v>34</v>
      </c>
    </row>
    <row r="149" spans="2:3">
      <c r="B149" s="43">
        <v>45589</v>
      </c>
      <c r="C149" t="s">
        <v>33</v>
      </c>
    </row>
    <row r="150" spans="2:3">
      <c r="B150" s="43">
        <v>45590</v>
      </c>
      <c r="C150" t="s">
        <v>32</v>
      </c>
    </row>
    <row r="151" spans="2:3">
      <c r="B151" s="43">
        <v>45593</v>
      </c>
      <c r="C151" t="s">
        <v>31</v>
      </c>
    </row>
    <row r="152" spans="2:3">
      <c r="B152" s="43">
        <v>45594</v>
      </c>
      <c r="C152" t="s">
        <v>30</v>
      </c>
    </row>
    <row r="153" spans="2:3">
      <c r="B153" s="43">
        <v>45595</v>
      </c>
      <c r="C153" t="s">
        <v>29</v>
      </c>
    </row>
    <row r="154" spans="2:3">
      <c r="B154" s="43">
        <v>45596</v>
      </c>
      <c r="C154" s="42" t="s">
        <v>51</v>
      </c>
    </row>
    <row r="155" spans="2:3">
      <c r="B155" s="43">
        <v>45597</v>
      </c>
      <c r="C155" t="s">
        <v>50</v>
      </c>
    </row>
    <row r="156" spans="2:3">
      <c r="B156" s="43">
        <v>45600</v>
      </c>
      <c r="C156" t="s">
        <v>49</v>
      </c>
    </row>
    <row r="157" spans="2:3">
      <c r="B157" s="43">
        <v>45601</v>
      </c>
      <c r="C157" t="s">
        <v>48</v>
      </c>
    </row>
    <row r="158" spans="2:3">
      <c r="B158" s="43">
        <v>45602</v>
      </c>
      <c r="C158" t="s">
        <v>47</v>
      </c>
    </row>
    <row r="159" spans="2:3">
      <c r="B159" s="43">
        <v>45603</v>
      </c>
      <c r="C159" t="s">
        <v>46</v>
      </c>
    </row>
    <row r="160" spans="2:3">
      <c r="B160" s="43">
        <v>45604</v>
      </c>
      <c r="C160" t="s">
        <v>45</v>
      </c>
    </row>
    <row r="161" spans="2:3">
      <c r="B161" s="43">
        <v>45607</v>
      </c>
      <c r="C161" t="s">
        <v>44</v>
      </c>
    </row>
    <row r="162" spans="2:3">
      <c r="B162" s="43">
        <v>45608</v>
      </c>
      <c r="C162" t="s">
        <v>43</v>
      </c>
    </row>
    <row r="163" spans="2:3">
      <c r="B163" s="43">
        <v>45609</v>
      </c>
      <c r="C163" t="s">
        <v>42</v>
      </c>
    </row>
    <row r="164" spans="2:3">
      <c r="B164" s="43">
        <v>45610</v>
      </c>
      <c r="C164" t="s">
        <v>41</v>
      </c>
    </row>
    <row r="165" spans="2:3">
      <c r="B165" s="43">
        <v>45611</v>
      </c>
      <c r="C165" t="s">
        <v>40</v>
      </c>
    </row>
    <row r="166" spans="2:3">
      <c r="B166" s="43">
        <v>45614</v>
      </c>
      <c r="C166" t="s">
        <v>39</v>
      </c>
    </row>
    <row r="167" spans="2:3">
      <c r="B167" s="43">
        <v>45615</v>
      </c>
      <c r="C167" t="s">
        <v>38</v>
      </c>
    </row>
    <row r="168" spans="2:3">
      <c r="B168" s="43">
        <v>45616</v>
      </c>
      <c r="C168" t="s">
        <v>37</v>
      </c>
    </row>
    <row r="169" spans="2:3">
      <c r="B169" s="43">
        <v>45617</v>
      </c>
      <c r="C169" t="s">
        <v>36</v>
      </c>
    </row>
    <row r="170" spans="2:3">
      <c r="B170" s="43">
        <v>45618</v>
      </c>
      <c r="C170" t="s">
        <v>35</v>
      </c>
    </row>
    <row r="171" spans="2:3">
      <c r="B171" s="43">
        <v>45621</v>
      </c>
      <c r="C171" t="s">
        <v>34</v>
      </c>
    </row>
    <row r="172" spans="2:3">
      <c r="B172" s="43">
        <v>45622</v>
      </c>
      <c r="C172" t="s">
        <v>33</v>
      </c>
    </row>
    <row r="173" spans="2:3">
      <c r="B173" s="43">
        <v>45623</v>
      </c>
      <c r="C173" t="s">
        <v>32</v>
      </c>
    </row>
    <row r="174" spans="2:3">
      <c r="B174" s="43">
        <v>45624</v>
      </c>
      <c r="C174" t="s">
        <v>31</v>
      </c>
    </row>
    <row r="175" spans="2:3">
      <c r="B175" s="43">
        <v>45627</v>
      </c>
    </row>
    <row r="176" spans="2:3">
      <c r="B176" s="43">
        <v>45628</v>
      </c>
      <c r="C176" t="s">
        <v>1088</v>
      </c>
    </row>
    <row r="177" spans="2:3">
      <c r="B177" s="43">
        <v>45629</v>
      </c>
      <c r="C177" t="s">
        <v>1087</v>
      </c>
    </row>
    <row r="178" spans="2:3">
      <c r="B178" s="43">
        <v>45630</v>
      </c>
      <c r="C178" t="s">
        <v>1086</v>
      </c>
    </row>
    <row r="179" spans="2:3">
      <c r="B179" s="43">
        <v>45631</v>
      </c>
      <c r="C179" t="s">
        <v>1085</v>
      </c>
    </row>
    <row r="180" spans="2:3">
      <c r="B180" s="43">
        <v>45632</v>
      </c>
      <c r="C180" t="s">
        <v>1084</v>
      </c>
    </row>
    <row r="181" spans="2:3">
      <c r="B181" s="43">
        <v>45635</v>
      </c>
      <c r="C181" t="s">
        <v>1083</v>
      </c>
    </row>
    <row r="182" spans="2:3">
      <c r="B182" s="43">
        <v>45636</v>
      </c>
      <c r="C182" t="s">
        <v>1082</v>
      </c>
    </row>
    <row r="183" spans="2:3">
      <c r="B183" s="43">
        <v>45637</v>
      </c>
      <c r="C183" t="s">
        <v>1081</v>
      </c>
    </row>
    <row r="184" spans="2:3">
      <c r="B184" s="43">
        <v>45638</v>
      </c>
      <c r="C184" t="s">
        <v>1080</v>
      </c>
    </row>
    <row r="185" spans="2:3">
      <c r="B185" s="43">
        <v>45639</v>
      </c>
      <c r="C185" t="s">
        <v>1079</v>
      </c>
    </row>
    <row r="186" spans="2:3">
      <c r="B186" s="43">
        <v>45642</v>
      </c>
      <c r="C186" t="s">
        <v>1078</v>
      </c>
    </row>
    <row r="187" spans="2:3">
      <c r="B187" s="43">
        <v>45643</v>
      </c>
      <c r="C187" t="s">
        <v>1077</v>
      </c>
    </row>
    <row r="188" spans="2:3">
      <c r="B188" s="43">
        <v>45644</v>
      </c>
      <c r="C188" t="s">
        <v>1076</v>
      </c>
    </row>
    <row r="189" spans="2:3">
      <c r="B189" s="43">
        <v>45645</v>
      </c>
      <c r="C189" t="s">
        <v>1075</v>
      </c>
    </row>
    <row r="190" spans="2:3">
      <c r="B190" s="43">
        <v>45646</v>
      </c>
      <c r="C190" t="s">
        <v>1074</v>
      </c>
    </row>
    <row r="191" spans="2:3">
      <c r="B191" s="43">
        <v>45649</v>
      </c>
      <c r="C191" t="s">
        <v>1073</v>
      </c>
    </row>
    <row r="192" spans="2:3">
      <c r="B192" s="43">
        <v>45650</v>
      </c>
      <c r="C192" t="s">
        <v>1072</v>
      </c>
    </row>
    <row r="193" spans="2:3">
      <c r="B193" s="43">
        <v>45651</v>
      </c>
      <c r="C193" t="s">
        <v>1071</v>
      </c>
    </row>
    <row r="194" spans="2:3">
      <c r="B194" s="43">
        <v>45652</v>
      </c>
      <c r="C194" t="s">
        <v>1070</v>
      </c>
    </row>
    <row r="195" spans="2:3">
      <c r="B195" s="43">
        <v>45653</v>
      </c>
      <c r="C195" t="s">
        <v>1069</v>
      </c>
    </row>
    <row r="196" spans="2:3">
      <c r="B196" s="43">
        <v>45656</v>
      </c>
      <c r="C196" t="s">
        <v>1068</v>
      </c>
    </row>
    <row r="197" spans="2:3">
      <c r="B197" s="43">
        <v>45657</v>
      </c>
      <c r="C197" t="s">
        <v>1067</v>
      </c>
    </row>
    <row r="198" spans="2:3">
      <c r="B198" s="43">
        <v>45658</v>
      </c>
      <c r="C198" t="s">
        <v>1088</v>
      </c>
    </row>
    <row r="199" spans="2:3">
      <c r="B199" s="43">
        <v>45659</v>
      </c>
      <c r="C199" t="s">
        <v>1087</v>
      </c>
    </row>
    <row r="200" spans="2:3">
      <c r="B200" s="43">
        <v>45660</v>
      </c>
      <c r="C200" t="s">
        <v>1086</v>
      </c>
    </row>
    <row r="201" spans="2:3">
      <c r="B201" s="43">
        <v>45663</v>
      </c>
      <c r="C201" t="s">
        <v>1085</v>
      </c>
    </row>
    <row r="202" spans="2:3">
      <c r="B202" s="43">
        <v>45664</v>
      </c>
      <c r="C202" t="s">
        <v>1084</v>
      </c>
    </row>
    <row r="203" spans="2:3">
      <c r="B203" s="43">
        <v>45665</v>
      </c>
      <c r="C203" t="s">
        <v>1083</v>
      </c>
    </row>
    <row r="204" spans="2:3">
      <c r="B204" s="43">
        <v>45666</v>
      </c>
      <c r="C204" t="s">
        <v>1082</v>
      </c>
    </row>
    <row r="205" spans="2:3">
      <c r="B205" s="43">
        <v>45667</v>
      </c>
      <c r="C205" t="s">
        <v>1081</v>
      </c>
    </row>
    <row r="206" spans="2:3">
      <c r="B206" s="43">
        <v>45670</v>
      </c>
      <c r="C206" t="s">
        <v>1080</v>
      </c>
    </row>
    <row r="207" spans="2:3">
      <c r="B207" s="43">
        <v>45671</v>
      </c>
      <c r="C207" t="s">
        <v>1079</v>
      </c>
    </row>
    <row r="208" spans="2:3">
      <c r="B208" s="43">
        <v>45672</v>
      </c>
      <c r="C208" t="s">
        <v>1078</v>
      </c>
    </row>
    <row r="209" spans="2:3">
      <c r="B209" s="43">
        <v>45673</v>
      </c>
      <c r="C209" t="s">
        <v>1077</v>
      </c>
    </row>
    <row r="210" spans="2:3">
      <c r="B210" s="43">
        <v>45674</v>
      </c>
      <c r="C210" t="s">
        <v>1076</v>
      </c>
    </row>
    <row r="211" spans="2:3">
      <c r="B211" s="43">
        <v>45677</v>
      </c>
      <c r="C211" t="s">
        <v>1075</v>
      </c>
    </row>
    <row r="212" spans="2:3">
      <c r="B212" s="43">
        <v>45678</v>
      </c>
      <c r="C212" t="s">
        <v>1074</v>
      </c>
    </row>
    <row r="213" spans="2:3">
      <c r="B213" s="43">
        <v>45679</v>
      </c>
      <c r="C213" t="s">
        <v>1073</v>
      </c>
    </row>
    <row r="214" spans="2:3">
      <c r="B214" s="43">
        <v>45680</v>
      </c>
      <c r="C214" t="s">
        <v>1072</v>
      </c>
    </row>
    <row r="215" spans="2:3">
      <c r="B215" s="43">
        <v>45681</v>
      </c>
      <c r="C215" t="s">
        <v>1071</v>
      </c>
    </row>
    <row r="216" spans="2:3">
      <c r="B216" s="43">
        <v>45684</v>
      </c>
      <c r="C216" t="s">
        <v>1070</v>
      </c>
    </row>
    <row r="217" spans="2:3">
      <c r="B217" s="43">
        <v>45685</v>
      </c>
      <c r="C217" t="s">
        <v>1069</v>
      </c>
    </row>
    <row r="218" spans="2:3">
      <c r="B218" s="43">
        <v>45686</v>
      </c>
      <c r="C218" t="s">
        <v>1068</v>
      </c>
    </row>
    <row r="219" spans="2:3">
      <c r="B219" s="43">
        <v>45687</v>
      </c>
      <c r="C219" t="s">
        <v>1067</v>
      </c>
    </row>
    <row r="220" spans="2:3">
      <c r="B220" s="43">
        <v>45688</v>
      </c>
      <c r="C220" t="s">
        <v>1066</v>
      </c>
    </row>
    <row r="221" spans="2:3">
      <c r="B221" s="43">
        <v>45691</v>
      </c>
      <c r="C221" t="s">
        <v>50</v>
      </c>
    </row>
    <row r="222" spans="2:3">
      <c r="B222" s="43">
        <v>45692</v>
      </c>
      <c r="C222" t="s">
        <v>49</v>
      </c>
    </row>
    <row r="223" spans="2:3">
      <c r="B223" s="43">
        <v>45693</v>
      </c>
      <c r="C223" t="s">
        <v>48</v>
      </c>
    </row>
    <row r="224" spans="2:3">
      <c r="B224" s="43">
        <v>45694</v>
      </c>
      <c r="C224" t="s">
        <v>47</v>
      </c>
    </row>
    <row r="225" spans="2:3">
      <c r="B225" s="43">
        <v>45695</v>
      </c>
      <c r="C225" t="s">
        <v>46</v>
      </c>
    </row>
    <row r="226" spans="2:3">
      <c r="B226" s="43">
        <v>45698</v>
      </c>
      <c r="C226" t="s">
        <v>45</v>
      </c>
    </row>
    <row r="227" spans="2:3">
      <c r="B227" s="43">
        <v>45699</v>
      </c>
      <c r="C227" t="s">
        <v>44</v>
      </c>
    </row>
    <row r="228" spans="2:3">
      <c r="B228" s="43">
        <v>45700</v>
      </c>
      <c r="C228" t="s">
        <v>43</v>
      </c>
    </row>
    <row r="229" spans="2:3">
      <c r="B229" s="43">
        <v>45701</v>
      </c>
      <c r="C229" t="s">
        <v>42</v>
      </c>
    </row>
    <row r="230" spans="2:3">
      <c r="B230" s="43">
        <v>45702</v>
      </c>
      <c r="C230" t="s">
        <v>41</v>
      </c>
    </row>
    <row r="231" spans="2:3">
      <c r="B231" s="43">
        <v>45705</v>
      </c>
      <c r="C231" t="s">
        <v>40</v>
      </c>
    </row>
    <row r="232" spans="2:3">
      <c r="B232" s="43">
        <v>45706</v>
      </c>
      <c r="C232" t="s">
        <v>39</v>
      </c>
    </row>
    <row r="233" spans="2:3">
      <c r="B233" s="43">
        <v>45707</v>
      </c>
      <c r="C233" t="s">
        <v>38</v>
      </c>
    </row>
    <row r="234" spans="2:3">
      <c r="B234" s="43">
        <v>45708</v>
      </c>
      <c r="C234" t="s">
        <v>37</v>
      </c>
    </row>
    <row r="235" spans="2:3">
      <c r="B235" s="43">
        <v>45709</v>
      </c>
      <c r="C235" t="s">
        <v>36</v>
      </c>
    </row>
    <row r="236" spans="2:3">
      <c r="B236" s="43">
        <v>45712</v>
      </c>
      <c r="C236" t="s">
        <v>35</v>
      </c>
    </row>
    <row r="237" spans="2:3">
      <c r="B237" s="43">
        <v>45713</v>
      </c>
      <c r="C237" t="s">
        <v>34</v>
      </c>
    </row>
    <row r="238" spans="2:3">
      <c r="B238" s="43">
        <v>45714</v>
      </c>
      <c r="C238" t="s">
        <v>33</v>
      </c>
    </row>
    <row r="239" spans="2:3">
      <c r="B239" s="43">
        <v>45715</v>
      </c>
      <c r="C239" t="s">
        <v>32</v>
      </c>
    </row>
    <row r="240" spans="2:3">
      <c r="B240" s="43">
        <v>45716</v>
      </c>
      <c r="C240" t="s">
        <v>31</v>
      </c>
    </row>
    <row r="241" spans="2:3">
      <c r="B241" s="43">
        <v>45719</v>
      </c>
      <c r="C241" t="s">
        <v>50</v>
      </c>
    </row>
    <row r="242" spans="2:3">
      <c r="B242" s="43">
        <v>45720</v>
      </c>
      <c r="C242" t="s">
        <v>49</v>
      </c>
    </row>
    <row r="243" spans="2:3">
      <c r="B243" s="43">
        <v>45721</v>
      </c>
      <c r="C243" t="s">
        <v>48</v>
      </c>
    </row>
    <row r="244" spans="2:3">
      <c r="B244" s="43">
        <v>45722</v>
      </c>
      <c r="C244" t="s">
        <v>47</v>
      </c>
    </row>
    <row r="245" spans="2:3">
      <c r="B245" s="43">
        <v>45723</v>
      </c>
      <c r="C245" t="s">
        <v>46</v>
      </c>
    </row>
    <row r="246" spans="2:3">
      <c r="B246" s="43">
        <v>45726</v>
      </c>
      <c r="C246" t="s">
        <v>45</v>
      </c>
    </row>
    <row r="247" spans="2:3">
      <c r="B247" s="43">
        <v>45727</v>
      </c>
      <c r="C247" t="s">
        <v>44</v>
      </c>
    </row>
    <row r="248" spans="2:3">
      <c r="B248" s="43">
        <v>45728</v>
      </c>
      <c r="C248" t="s">
        <v>43</v>
      </c>
    </row>
    <row r="249" spans="2:3">
      <c r="B249" s="43">
        <v>45729</v>
      </c>
      <c r="C249" t="s">
        <v>42</v>
      </c>
    </row>
    <row r="250" spans="2:3">
      <c r="B250" s="43">
        <v>45730</v>
      </c>
      <c r="C250" t="s">
        <v>41</v>
      </c>
    </row>
    <row r="251" spans="2:3">
      <c r="B251" s="43">
        <v>45733</v>
      </c>
      <c r="C251" t="s">
        <v>40</v>
      </c>
    </row>
    <row r="252" spans="2:3">
      <c r="B252" s="43">
        <v>45734</v>
      </c>
      <c r="C252" t="s">
        <v>39</v>
      </c>
    </row>
    <row r="253" spans="2:3">
      <c r="B253" s="43">
        <v>45735</v>
      </c>
      <c r="C253" t="s">
        <v>38</v>
      </c>
    </row>
    <row r="254" spans="2:3">
      <c r="B254" s="43">
        <v>45736</v>
      </c>
      <c r="C254" t="s">
        <v>37</v>
      </c>
    </row>
    <row r="255" spans="2:3">
      <c r="B255" s="43">
        <v>45737</v>
      </c>
      <c r="C255" t="s">
        <v>36</v>
      </c>
    </row>
    <row r="256" spans="2:3">
      <c r="B256" s="43">
        <v>45740</v>
      </c>
      <c r="C256" t="s">
        <v>35</v>
      </c>
    </row>
    <row r="257" spans="2:3">
      <c r="B257" s="43">
        <v>45741</v>
      </c>
      <c r="C257" t="s">
        <v>34</v>
      </c>
    </row>
    <row r="258" spans="2:3">
      <c r="B258" s="43">
        <v>45742</v>
      </c>
      <c r="C258" t="s">
        <v>33</v>
      </c>
    </row>
    <row r="259" spans="2:3">
      <c r="B259" s="43">
        <v>45743</v>
      </c>
      <c r="C259" t="s">
        <v>32</v>
      </c>
    </row>
    <row r="260" spans="2:3">
      <c r="B260" s="43">
        <v>45744</v>
      </c>
      <c r="C260" t="s">
        <v>31</v>
      </c>
    </row>
    <row r="261" spans="2:3">
      <c r="B261" s="43">
        <v>45747</v>
      </c>
      <c r="C261" t="s">
        <v>30</v>
      </c>
    </row>
    <row r="262" spans="2:3">
      <c r="B262" s="43">
        <v>45748</v>
      </c>
      <c r="C262" t="s">
        <v>50</v>
      </c>
    </row>
    <row r="263" spans="2:3">
      <c r="B263" s="43">
        <v>45749</v>
      </c>
      <c r="C263" t="s">
        <v>49</v>
      </c>
    </row>
    <row r="264" spans="2:3">
      <c r="B264" s="43">
        <v>45750</v>
      </c>
      <c r="C264" t="s">
        <v>48</v>
      </c>
    </row>
    <row r="265" spans="2:3">
      <c r="B265" s="43">
        <v>45751</v>
      </c>
      <c r="C265" t="s">
        <v>47</v>
      </c>
    </row>
    <row r="266" spans="2:3">
      <c r="B266" s="43">
        <v>45754</v>
      </c>
      <c r="C266" t="s">
        <v>46</v>
      </c>
    </row>
    <row r="267" spans="2:3">
      <c r="B267" s="43">
        <v>45755</v>
      </c>
      <c r="C267" t="s">
        <v>45</v>
      </c>
    </row>
    <row r="268" spans="2:3">
      <c r="B268" s="43">
        <v>45756</v>
      </c>
      <c r="C268" t="s">
        <v>44</v>
      </c>
    </row>
    <row r="269" spans="2:3">
      <c r="B269" s="43">
        <v>45757</v>
      </c>
      <c r="C269" t="s">
        <v>43</v>
      </c>
    </row>
    <row r="270" spans="2:3">
      <c r="B270" s="43">
        <v>45758</v>
      </c>
      <c r="C270" t="s">
        <v>42</v>
      </c>
    </row>
    <row r="271" spans="2:3">
      <c r="B271" s="43">
        <v>45761</v>
      </c>
      <c r="C271" t="s">
        <v>41</v>
      </c>
    </row>
    <row r="272" spans="2:3">
      <c r="B272" s="43">
        <v>45762</v>
      </c>
      <c r="C272" t="s">
        <v>40</v>
      </c>
    </row>
    <row r="273" spans="2:3">
      <c r="B273" s="43">
        <v>45763</v>
      </c>
      <c r="C273" t="s">
        <v>39</v>
      </c>
    </row>
    <row r="274" spans="2:3">
      <c r="B274" s="43">
        <v>45764</v>
      </c>
      <c r="C274" t="s">
        <v>38</v>
      </c>
    </row>
    <row r="275" spans="2:3">
      <c r="B275" s="43">
        <v>45765</v>
      </c>
      <c r="C275" t="s">
        <v>37</v>
      </c>
    </row>
    <row r="276" spans="2:3">
      <c r="B276" s="43">
        <v>45768</v>
      </c>
      <c r="C276" t="s">
        <v>36</v>
      </c>
    </row>
    <row r="277" spans="2:3">
      <c r="B277" s="43">
        <v>45769</v>
      </c>
      <c r="C277" t="s">
        <v>35</v>
      </c>
    </row>
    <row r="278" spans="2:3">
      <c r="B278" s="43">
        <v>45770</v>
      </c>
      <c r="C278" t="s">
        <v>34</v>
      </c>
    </row>
    <row r="279" spans="2:3">
      <c r="B279" s="43">
        <v>45771</v>
      </c>
      <c r="C279" t="s">
        <v>33</v>
      </c>
    </row>
    <row r="280" spans="2:3">
      <c r="B280" s="43">
        <v>45772</v>
      </c>
      <c r="C280" t="s">
        <v>32</v>
      </c>
    </row>
    <row r="281" spans="2:3">
      <c r="B281" s="43">
        <v>45775</v>
      </c>
      <c r="C281" t="s">
        <v>31</v>
      </c>
    </row>
    <row r="282" spans="2:3">
      <c r="B282" s="43">
        <v>45776</v>
      </c>
      <c r="C282" t="s">
        <v>30</v>
      </c>
    </row>
    <row r="283" spans="2:3">
      <c r="B283" s="43">
        <v>45777</v>
      </c>
      <c r="C283" t="s">
        <v>29</v>
      </c>
    </row>
    <row r="284" spans="2:3">
      <c r="B284" s="43">
        <v>45778</v>
      </c>
      <c r="C284" t="s">
        <v>50</v>
      </c>
    </row>
    <row r="285" spans="2:3">
      <c r="B285" s="43">
        <v>45779</v>
      </c>
      <c r="C285" t="s">
        <v>49</v>
      </c>
    </row>
    <row r="286" spans="2:3">
      <c r="B286" s="43">
        <v>45782</v>
      </c>
      <c r="C286" t="s">
        <v>48</v>
      </c>
    </row>
    <row r="287" spans="2:3">
      <c r="B287" s="43">
        <v>45783</v>
      </c>
      <c r="C287" t="s">
        <v>47</v>
      </c>
    </row>
    <row r="288" spans="2:3">
      <c r="B288" s="43">
        <v>45784</v>
      </c>
      <c r="C288" t="s">
        <v>46</v>
      </c>
    </row>
    <row r="289" spans="2:3">
      <c r="B289" s="43">
        <v>45785</v>
      </c>
      <c r="C289" t="s">
        <v>45</v>
      </c>
    </row>
    <row r="290" spans="2:3">
      <c r="B290" s="43">
        <v>45786</v>
      </c>
      <c r="C290" t="s">
        <v>44</v>
      </c>
    </row>
    <row r="291" spans="2:3">
      <c r="B291" s="43">
        <v>45789</v>
      </c>
      <c r="C291" t="s">
        <v>43</v>
      </c>
    </row>
    <row r="292" spans="2:3">
      <c r="B292" s="43">
        <v>45790</v>
      </c>
      <c r="C292" t="s">
        <v>42</v>
      </c>
    </row>
    <row r="293" spans="2:3">
      <c r="B293" s="43">
        <v>45791</v>
      </c>
      <c r="C293" t="s">
        <v>41</v>
      </c>
    </row>
    <row r="294" spans="2:3">
      <c r="B294" s="43">
        <v>45792</v>
      </c>
      <c r="C294" t="s">
        <v>40</v>
      </c>
    </row>
    <row r="295" spans="2:3">
      <c r="B295" s="43">
        <v>45793</v>
      </c>
      <c r="C295" t="s">
        <v>39</v>
      </c>
    </row>
    <row r="296" spans="2:3">
      <c r="B296" s="43">
        <v>45796</v>
      </c>
      <c r="C296" t="s">
        <v>38</v>
      </c>
    </row>
    <row r="297" spans="2:3">
      <c r="B297" s="43">
        <v>45797</v>
      </c>
      <c r="C297" t="s">
        <v>37</v>
      </c>
    </row>
    <row r="298" spans="2:3">
      <c r="B298" s="43">
        <v>45798</v>
      </c>
      <c r="C298" t="s">
        <v>36</v>
      </c>
    </row>
    <row r="299" spans="2:3">
      <c r="B299" s="43">
        <v>45799</v>
      </c>
      <c r="C299" t="s">
        <v>35</v>
      </c>
    </row>
    <row r="300" spans="2:3">
      <c r="B300" s="43">
        <v>45800</v>
      </c>
      <c r="C300" t="s">
        <v>34</v>
      </c>
    </row>
    <row r="301" spans="2:3">
      <c r="B301" s="43">
        <v>45803</v>
      </c>
      <c r="C301" t="s">
        <v>33</v>
      </c>
    </row>
    <row r="302" spans="2:3">
      <c r="B302" s="43">
        <v>45804</v>
      </c>
      <c r="C302" t="s">
        <v>32</v>
      </c>
    </row>
    <row r="303" spans="2:3">
      <c r="B303" s="43">
        <v>45805</v>
      </c>
      <c r="C303" t="s">
        <v>31</v>
      </c>
    </row>
    <row r="304" spans="2:3">
      <c r="B304" s="43">
        <v>45806</v>
      </c>
      <c r="C304" t="s">
        <v>30</v>
      </c>
    </row>
    <row r="305" spans="2:3">
      <c r="B305" s="43">
        <v>45807</v>
      </c>
      <c r="C305" t="s">
        <v>29</v>
      </c>
    </row>
    <row r="306" spans="2:3">
      <c r="B306" s="43">
        <v>45810</v>
      </c>
      <c r="C306" t="s">
        <v>50</v>
      </c>
    </row>
    <row r="307" spans="2:3">
      <c r="B307" s="43">
        <v>45811</v>
      </c>
      <c r="C307" t="s">
        <v>49</v>
      </c>
    </row>
    <row r="308" spans="2:3">
      <c r="B308" s="43">
        <v>45812</v>
      </c>
      <c r="C308" t="s">
        <v>48</v>
      </c>
    </row>
    <row r="309" spans="2:3">
      <c r="B309" s="43">
        <v>45813</v>
      </c>
      <c r="C309" t="s">
        <v>47</v>
      </c>
    </row>
    <row r="310" spans="2:3">
      <c r="B310" s="43">
        <v>45814</v>
      </c>
      <c r="C310" t="s">
        <v>46</v>
      </c>
    </row>
    <row r="311" spans="2:3">
      <c r="B311" s="43">
        <v>45817</v>
      </c>
      <c r="C311" t="s">
        <v>45</v>
      </c>
    </row>
    <row r="312" spans="2:3">
      <c r="B312" s="43">
        <v>45818</v>
      </c>
      <c r="C312" t="s">
        <v>44</v>
      </c>
    </row>
    <row r="313" spans="2:3">
      <c r="B313" s="43">
        <v>45819</v>
      </c>
      <c r="C313" t="s">
        <v>43</v>
      </c>
    </row>
    <row r="314" spans="2:3">
      <c r="B314" s="43">
        <v>45820</v>
      </c>
      <c r="C314" t="s">
        <v>42</v>
      </c>
    </row>
    <row r="315" spans="2:3">
      <c r="B315" s="43">
        <v>45821</v>
      </c>
      <c r="C315" t="s">
        <v>41</v>
      </c>
    </row>
    <row r="316" spans="2:3">
      <c r="B316" s="43">
        <v>45824</v>
      </c>
      <c r="C316" t="s">
        <v>40</v>
      </c>
    </row>
    <row r="317" spans="2:3">
      <c r="B317" s="43">
        <v>45825</v>
      </c>
      <c r="C317" t="s">
        <v>39</v>
      </c>
    </row>
    <row r="318" spans="2:3">
      <c r="B318" s="43">
        <v>45826</v>
      </c>
      <c r="C318" t="s">
        <v>38</v>
      </c>
    </row>
    <row r="319" spans="2:3">
      <c r="B319" s="43">
        <v>45827</v>
      </c>
      <c r="C319" t="s">
        <v>37</v>
      </c>
    </row>
    <row r="320" spans="2:3">
      <c r="B320" s="43">
        <v>45828</v>
      </c>
      <c r="C320" t="s">
        <v>36</v>
      </c>
    </row>
    <row r="321" spans="2:3">
      <c r="B321" s="43">
        <v>45831</v>
      </c>
      <c r="C321" t="s">
        <v>35</v>
      </c>
    </row>
    <row r="322" spans="2:3">
      <c r="B322" s="43">
        <v>45832</v>
      </c>
      <c r="C322" t="s">
        <v>34</v>
      </c>
    </row>
    <row r="323" spans="2:3">
      <c r="B323" s="43">
        <v>45833</v>
      </c>
      <c r="C323" t="s">
        <v>33</v>
      </c>
    </row>
    <row r="324" spans="2:3">
      <c r="B324" s="43">
        <v>45834</v>
      </c>
      <c r="C324" t="s">
        <v>32</v>
      </c>
    </row>
    <row r="325" spans="2:3">
      <c r="B325" s="43">
        <v>45835</v>
      </c>
      <c r="C325" t="s">
        <v>31</v>
      </c>
    </row>
    <row r="326" spans="2:3">
      <c r="B326" s="43">
        <v>45838</v>
      </c>
      <c r="C326" t="s">
        <v>30</v>
      </c>
    </row>
    <row r="327" spans="2:3">
      <c r="B327" s="43">
        <v>45839</v>
      </c>
      <c r="C327" t="s">
        <v>50</v>
      </c>
    </row>
    <row r="328" spans="2:3">
      <c r="B328" s="43">
        <v>45840</v>
      </c>
      <c r="C328" t="s">
        <v>49</v>
      </c>
    </row>
    <row r="329" spans="2:3">
      <c r="B329" s="43">
        <v>45841</v>
      </c>
      <c r="C329" t="s">
        <v>48</v>
      </c>
    </row>
    <row r="330" spans="2:3">
      <c r="B330" s="43">
        <v>45842</v>
      </c>
      <c r="C330" t="s">
        <v>47</v>
      </c>
    </row>
    <row r="331" spans="2:3">
      <c r="B331" s="43">
        <v>45845</v>
      </c>
      <c r="C331" t="s">
        <v>46</v>
      </c>
    </row>
    <row r="332" spans="2:3">
      <c r="B332" s="43">
        <v>45846</v>
      </c>
      <c r="C332" t="s">
        <v>45</v>
      </c>
    </row>
    <row r="333" spans="2:3">
      <c r="B333" s="43">
        <v>45847</v>
      </c>
      <c r="C333" t="s">
        <v>44</v>
      </c>
    </row>
    <row r="334" spans="2:3">
      <c r="B334" s="43">
        <v>45848</v>
      </c>
      <c r="C334" t="s">
        <v>43</v>
      </c>
    </row>
    <row r="335" spans="2:3">
      <c r="B335" s="43">
        <v>45849</v>
      </c>
      <c r="C335" t="s">
        <v>42</v>
      </c>
    </row>
    <row r="336" spans="2:3">
      <c r="B336" s="43">
        <v>45852</v>
      </c>
      <c r="C336" t="s">
        <v>41</v>
      </c>
    </row>
    <row r="337" spans="2:3">
      <c r="B337" s="43">
        <v>45853</v>
      </c>
      <c r="C337" t="s">
        <v>40</v>
      </c>
    </row>
    <row r="338" spans="2:3">
      <c r="B338" s="43">
        <v>45854</v>
      </c>
      <c r="C338" t="s">
        <v>39</v>
      </c>
    </row>
    <row r="339" spans="2:3">
      <c r="B339" s="43">
        <v>45855</v>
      </c>
      <c r="C339" t="s">
        <v>38</v>
      </c>
    </row>
    <row r="340" spans="2:3">
      <c r="B340" s="43">
        <v>45856</v>
      </c>
      <c r="C340" t="s">
        <v>37</v>
      </c>
    </row>
    <row r="341" spans="2:3">
      <c r="B341" s="43">
        <v>45859</v>
      </c>
      <c r="C341" t="s">
        <v>36</v>
      </c>
    </row>
    <row r="342" spans="2:3">
      <c r="B342" s="43">
        <v>45860</v>
      </c>
      <c r="C342" t="s">
        <v>35</v>
      </c>
    </row>
    <row r="343" spans="2:3">
      <c r="B343" s="43">
        <v>45861</v>
      </c>
      <c r="C343" t="s">
        <v>34</v>
      </c>
    </row>
    <row r="344" spans="2:3">
      <c r="B344" s="43">
        <v>45862</v>
      </c>
      <c r="C344" t="s">
        <v>33</v>
      </c>
    </row>
    <row r="345" spans="2:3">
      <c r="B345" s="43">
        <v>45863</v>
      </c>
      <c r="C345" t="s">
        <v>32</v>
      </c>
    </row>
    <row r="346" spans="2:3">
      <c r="B346" s="43">
        <v>45866</v>
      </c>
      <c r="C346" t="s">
        <v>31</v>
      </c>
    </row>
    <row r="347" spans="2:3">
      <c r="B347" s="43">
        <v>45867</v>
      </c>
      <c r="C347" t="s">
        <v>30</v>
      </c>
    </row>
    <row r="348" spans="2:3">
      <c r="B348" s="43">
        <v>45868</v>
      </c>
      <c r="C348" t="s">
        <v>29</v>
      </c>
    </row>
    <row r="349" spans="2:3">
      <c r="B349" s="43">
        <v>45869</v>
      </c>
      <c r="C349" s="42" t="s">
        <v>51</v>
      </c>
    </row>
    <row r="350" spans="2:3">
      <c r="B350" s="43">
        <v>45870</v>
      </c>
      <c r="C350" t="s">
        <v>50</v>
      </c>
    </row>
    <row r="351" spans="2:3">
      <c r="B351" s="43">
        <v>45873</v>
      </c>
      <c r="C351" t="s">
        <v>49</v>
      </c>
    </row>
    <row r="352" spans="2:3">
      <c r="B352" s="43">
        <v>45874</v>
      </c>
      <c r="C352" t="s">
        <v>48</v>
      </c>
    </row>
    <row r="353" spans="2:3">
      <c r="B353" s="43">
        <v>45875</v>
      </c>
      <c r="C353" t="s">
        <v>47</v>
      </c>
    </row>
    <row r="354" spans="2:3">
      <c r="B354" s="43">
        <v>45876</v>
      </c>
      <c r="C354" t="s">
        <v>46</v>
      </c>
    </row>
    <row r="355" spans="2:3">
      <c r="B355" s="43">
        <v>45877</v>
      </c>
      <c r="C355" t="s">
        <v>45</v>
      </c>
    </row>
    <row r="356" spans="2:3">
      <c r="B356" s="43">
        <v>45880</v>
      </c>
      <c r="C356" t="s">
        <v>44</v>
      </c>
    </row>
    <row r="357" spans="2:3">
      <c r="B357" s="43">
        <v>45881</v>
      </c>
      <c r="C357" t="s">
        <v>43</v>
      </c>
    </row>
    <row r="358" spans="2:3">
      <c r="B358" s="43">
        <v>45882</v>
      </c>
      <c r="C358" t="s">
        <v>42</v>
      </c>
    </row>
    <row r="359" spans="2:3">
      <c r="B359" s="43">
        <v>45883</v>
      </c>
      <c r="C359" t="s">
        <v>41</v>
      </c>
    </row>
    <row r="360" spans="2:3">
      <c r="B360" s="43">
        <v>45884</v>
      </c>
      <c r="C360" t="s">
        <v>40</v>
      </c>
    </row>
    <row r="361" spans="2:3">
      <c r="B361" s="43">
        <v>45887</v>
      </c>
      <c r="C361" t="s">
        <v>39</v>
      </c>
    </row>
    <row r="362" spans="2:3">
      <c r="B362" s="43">
        <v>45888</v>
      </c>
      <c r="C362" t="s">
        <v>38</v>
      </c>
    </row>
    <row r="363" spans="2:3">
      <c r="B363" s="43">
        <v>45889</v>
      </c>
      <c r="C363" t="s">
        <v>37</v>
      </c>
    </row>
    <row r="364" spans="2:3">
      <c r="B364" s="43">
        <v>45890</v>
      </c>
      <c r="C364" t="s">
        <v>36</v>
      </c>
    </row>
    <row r="365" spans="2:3">
      <c r="B365" s="43">
        <v>45891</v>
      </c>
      <c r="C365" t="s">
        <v>35</v>
      </c>
    </row>
    <row r="366" spans="2:3">
      <c r="B366" s="43">
        <v>45894</v>
      </c>
      <c r="C366" t="s">
        <v>34</v>
      </c>
    </row>
    <row r="367" spans="2:3">
      <c r="B367" s="43">
        <v>45895</v>
      </c>
      <c r="C367" t="s">
        <v>33</v>
      </c>
    </row>
    <row r="368" spans="2:3">
      <c r="B368" s="43">
        <v>45896</v>
      </c>
      <c r="C368" t="s">
        <v>32</v>
      </c>
    </row>
    <row r="369" spans="2:3">
      <c r="B369" s="43">
        <v>45897</v>
      </c>
      <c r="C369" t="s">
        <v>31</v>
      </c>
    </row>
    <row r="370" spans="2:3">
      <c r="B370" s="43">
        <v>45898</v>
      </c>
      <c r="C370" t="s">
        <v>30</v>
      </c>
    </row>
    <row r="371" spans="2:3">
      <c r="B371" s="43">
        <v>45901</v>
      </c>
      <c r="C371" t="s">
        <v>50</v>
      </c>
    </row>
    <row r="372" spans="2:3">
      <c r="B372" s="43">
        <v>45902</v>
      </c>
      <c r="C372" t="s">
        <v>49</v>
      </c>
    </row>
    <row r="373" spans="2:3">
      <c r="B373" s="43">
        <v>45903</v>
      </c>
      <c r="C373" t="s">
        <v>48</v>
      </c>
    </row>
    <row r="374" spans="2:3">
      <c r="B374" s="43">
        <v>45904</v>
      </c>
      <c r="C374" t="s">
        <v>47</v>
      </c>
    </row>
    <row r="375" spans="2:3">
      <c r="B375" s="43">
        <v>45905</v>
      </c>
      <c r="C375" t="s">
        <v>46</v>
      </c>
    </row>
    <row r="376" spans="2:3">
      <c r="B376" s="43">
        <v>45908</v>
      </c>
      <c r="C376" t="s">
        <v>45</v>
      </c>
    </row>
    <row r="377" spans="2:3">
      <c r="B377" s="43">
        <v>45909</v>
      </c>
      <c r="C377" t="s">
        <v>44</v>
      </c>
    </row>
    <row r="378" spans="2:3">
      <c r="B378" s="43">
        <v>45910</v>
      </c>
      <c r="C378" t="s">
        <v>43</v>
      </c>
    </row>
    <row r="379" spans="2:3">
      <c r="B379" s="43">
        <v>45911</v>
      </c>
      <c r="C379" t="s">
        <v>42</v>
      </c>
    </row>
    <row r="380" spans="2:3">
      <c r="B380" s="43">
        <v>45912</v>
      </c>
      <c r="C380" t="s">
        <v>41</v>
      </c>
    </row>
    <row r="381" spans="2:3">
      <c r="B381" s="43">
        <v>45915</v>
      </c>
      <c r="C381" t="s">
        <v>40</v>
      </c>
    </row>
    <row r="382" spans="2:3">
      <c r="B382" s="43">
        <v>45916</v>
      </c>
      <c r="C382" t="s">
        <v>39</v>
      </c>
    </row>
    <row r="383" spans="2:3">
      <c r="B383" s="43">
        <v>45917</v>
      </c>
      <c r="C383" t="s">
        <v>38</v>
      </c>
    </row>
    <row r="384" spans="2:3">
      <c r="B384" s="43">
        <v>45918</v>
      </c>
      <c r="C384" t="s">
        <v>37</v>
      </c>
    </row>
    <row r="385" spans="2:3">
      <c r="B385" s="43">
        <v>45919</v>
      </c>
      <c r="C385" t="s">
        <v>36</v>
      </c>
    </row>
    <row r="386" spans="2:3">
      <c r="B386" s="43">
        <v>45922</v>
      </c>
      <c r="C386" t="s">
        <v>35</v>
      </c>
    </row>
    <row r="387" spans="2:3">
      <c r="B387" s="43">
        <v>45923</v>
      </c>
      <c r="C387" t="s">
        <v>34</v>
      </c>
    </row>
    <row r="388" spans="2:3">
      <c r="B388" s="43">
        <v>45924</v>
      </c>
      <c r="C388" t="s">
        <v>33</v>
      </c>
    </row>
    <row r="389" spans="2:3">
      <c r="B389" s="43">
        <v>45925</v>
      </c>
      <c r="C389" t="s">
        <v>32</v>
      </c>
    </row>
    <row r="390" spans="2:3">
      <c r="B390" s="43">
        <v>45926</v>
      </c>
      <c r="C390" t="s">
        <v>31</v>
      </c>
    </row>
    <row r="391" spans="2:3">
      <c r="B391" s="43">
        <v>45929</v>
      </c>
      <c r="C391" t="s">
        <v>30</v>
      </c>
    </row>
    <row r="392" spans="2:3">
      <c r="B392" s="43">
        <v>45930</v>
      </c>
      <c r="C392" t="s">
        <v>29</v>
      </c>
    </row>
    <row r="393" spans="2:3">
      <c r="B393" s="43">
        <v>45931</v>
      </c>
      <c r="C393" t="s">
        <v>50</v>
      </c>
    </row>
    <row r="394" spans="2:3">
      <c r="B394" s="43">
        <v>45932</v>
      </c>
      <c r="C394" t="s">
        <v>49</v>
      </c>
    </row>
    <row r="395" spans="2:3">
      <c r="B395" s="43">
        <v>45933</v>
      </c>
      <c r="C395" t="s">
        <v>48</v>
      </c>
    </row>
    <row r="396" spans="2:3">
      <c r="B396" s="43">
        <v>45936</v>
      </c>
      <c r="C396" t="s">
        <v>47</v>
      </c>
    </row>
    <row r="397" spans="2:3">
      <c r="B397" s="43">
        <v>45937</v>
      </c>
      <c r="C397" t="s">
        <v>46</v>
      </c>
    </row>
    <row r="398" spans="2:3">
      <c r="B398" s="43">
        <v>45938</v>
      </c>
      <c r="C398" t="s">
        <v>45</v>
      </c>
    </row>
    <row r="399" spans="2:3">
      <c r="B399" s="43">
        <v>45939</v>
      </c>
      <c r="C399" t="s">
        <v>44</v>
      </c>
    </row>
    <row r="400" spans="2:3">
      <c r="B400" s="43">
        <v>45940</v>
      </c>
      <c r="C400" t="s">
        <v>43</v>
      </c>
    </row>
    <row r="401" spans="2:3">
      <c r="B401" s="43">
        <v>45943</v>
      </c>
      <c r="C401" t="s">
        <v>42</v>
      </c>
    </row>
    <row r="402" spans="2:3">
      <c r="B402" s="43">
        <v>45944</v>
      </c>
      <c r="C402" t="s">
        <v>41</v>
      </c>
    </row>
    <row r="403" spans="2:3">
      <c r="B403" s="43">
        <v>45945</v>
      </c>
      <c r="C403" t="s">
        <v>40</v>
      </c>
    </row>
    <row r="404" spans="2:3">
      <c r="B404" s="43">
        <v>45946</v>
      </c>
      <c r="C404" t="s">
        <v>39</v>
      </c>
    </row>
    <row r="405" spans="2:3">
      <c r="B405" s="43">
        <v>45947</v>
      </c>
      <c r="C405" t="s">
        <v>38</v>
      </c>
    </row>
    <row r="406" spans="2:3">
      <c r="B406" s="43">
        <v>45950</v>
      </c>
      <c r="C406" t="s">
        <v>37</v>
      </c>
    </row>
    <row r="407" spans="2:3">
      <c r="B407" s="43">
        <v>45951</v>
      </c>
      <c r="C407" t="s">
        <v>36</v>
      </c>
    </row>
    <row r="408" spans="2:3">
      <c r="B408" s="43">
        <v>45952</v>
      </c>
      <c r="C408" t="s">
        <v>35</v>
      </c>
    </row>
    <row r="409" spans="2:3">
      <c r="B409" s="43">
        <v>45953</v>
      </c>
      <c r="C409" t="s">
        <v>34</v>
      </c>
    </row>
    <row r="410" spans="2:3">
      <c r="B410" s="43">
        <v>45954</v>
      </c>
      <c r="C410" t="s">
        <v>33</v>
      </c>
    </row>
    <row r="411" spans="2:3">
      <c r="B411" s="43">
        <v>45957</v>
      </c>
      <c r="C411" t="s">
        <v>32</v>
      </c>
    </row>
    <row r="412" spans="2:3">
      <c r="B412" s="43">
        <v>45958</v>
      </c>
      <c r="C412" t="s">
        <v>31</v>
      </c>
    </row>
    <row r="413" spans="2:3">
      <c r="B413" s="43">
        <v>45959</v>
      </c>
      <c r="C413" t="s">
        <v>30</v>
      </c>
    </row>
    <row r="414" spans="2:3">
      <c r="B414" s="43">
        <v>45960</v>
      </c>
      <c r="C414" t="s">
        <v>29</v>
      </c>
    </row>
    <row r="415" spans="2:3">
      <c r="B415" s="43">
        <v>45961</v>
      </c>
      <c r="C415" s="42" t="s">
        <v>51</v>
      </c>
    </row>
    <row r="416" spans="2:3">
      <c r="B416" s="43">
        <v>45964</v>
      </c>
      <c r="C416" t="s">
        <v>50</v>
      </c>
    </row>
    <row r="417" spans="2:3">
      <c r="B417" s="43">
        <v>45965</v>
      </c>
      <c r="C417" t="s">
        <v>49</v>
      </c>
    </row>
    <row r="418" spans="2:3">
      <c r="B418" s="43">
        <v>45966</v>
      </c>
      <c r="C418" t="s">
        <v>48</v>
      </c>
    </row>
    <row r="419" spans="2:3">
      <c r="B419" s="43">
        <v>45967</v>
      </c>
      <c r="C419" t="s">
        <v>47</v>
      </c>
    </row>
    <row r="420" spans="2:3">
      <c r="B420" s="43">
        <v>45968</v>
      </c>
      <c r="C420" t="s">
        <v>46</v>
      </c>
    </row>
    <row r="421" spans="2:3">
      <c r="B421" s="43">
        <v>45971</v>
      </c>
      <c r="C421" t="s">
        <v>45</v>
      </c>
    </row>
    <row r="422" spans="2:3">
      <c r="B422" s="43">
        <v>45972</v>
      </c>
      <c r="C422" t="s">
        <v>44</v>
      </c>
    </row>
    <row r="423" spans="2:3">
      <c r="B423" s="43">
        <v>45973</v>
      </c>
      <c r="C423" t="s">
        <v>43</v>
      </c>
    </row>
    <row r="424" spans="2:3">
      <c r="B424" s="43">
        <v>45974</v>
      </c>
      <c r="C424" t="s">
        <v>42</v>
      </c>
    </row>
    <row r="425" spans="2:3">
      <c r="B425" s="43">
        <v>45975</v>
      </c>
      <c r="C425" t="s">
        <v>41</v>
      </c>
    </row>
    <row r="426" spans="2:3">
      <c r="B426" s="43">
        <v>45978</v>
      </c>
      <c r="C426" t="s">
        <v>40</v>
      </c>
    </row>
    <row r="427" spans="2:3">
      <c r="B427" s="43">
        <v>45979</v>
      </c>
      <c r="C427" t="s">
        <v>39</v>
      </c>
    </row>
    <row r="428" spans="2:3">
      <c r="B428" s="43">
        <v>45980</v>
      </c>
      <c r="C428" t="s">
        <v>38</v>
      </c>
    </row>
    <row r="429" spans="2:3">
      <c r="B429" s="43">
        <v>45981</v>
      </c>
      <c r="C429" t="s">
        <v>37</v>
      </c>
    </row>
    <row r="430" spans="2:3">
      <c r="B430" s="43">
        <v>45982</v>
      </c>
      <c r="C430" t="s">
        <v>36</v>
      </c>
    </row>
    <row r="431" spans="2:3">
      <c r="B431" s="43">
        <v>45985</v>
      </c>
      <c r="C431" t="s">
        <v>35</v>
      </c>
    </row>
    <row r="432" spans="2:3">
      <c r="B432" s="43">
        <v>45986</v>
      </c>
      <c r="C432" t="s">
        <v>34</v>
      </c>
    </row>
    <row r="433" spans="2:3">
      <c r="B433" s="43">
        <v>45987</v>
      </c>
      <c r="C433" t="s">
        <v>33</v>
      </c>
    </row>
    <row r="434" spans="2:3">
      <c r="B434" s="43">
        <v>45988</v>
      </c>
      <c r="C434" t="s">
        <v>32</v>
      </c>
    </row>
    <row r="435" spans="2:3">
      <c r="B435" s="43">
        <v>45989</v>
      </c>
      <c r="C435" t="s">
        <v>31</v>
      </c>
    </row>
    <row r="436" spans="2:3">
      <c r="B436" s="43">
        <v>45992</v>
      </c>
      <c r="C436" t="s">
        <v>50</v>
      </c>
    </row>
    <row r="437" spans="2:3">
      <c r="B437" s="43">
        <v>45993</v>
      </c>
      <c r="C437" t="s">
        <v>49</v>
      </c>
    </row>
    <row r="438" spans="2:3">
      <c r="B438" s="43">
        <v>45994</v>
      </c>
      <c r="C438" t="s">
        <v>48</v>
      </c>
    </row>
    <row r="439" spans="2:3">
      <c r="B439" s="43">
        <v>45995</v>
      </c>
      <c r="C439" t="s">
        <v>47</v>
      </c>
    </row>
    <row r="440" spans="2:3">
      <c r="B440" s="43">
        <v>45996</v>
      </c>
      <c r="C440" t="s">
        <v>46</v>
      </c>
    </row>
    <row r="441" spans="2:3">
      <c r="B441" s="43">
        <v>45999</v>
      </c>
      <c r="C441" t="s">
        <v>45</v>
      </c>
    </row>
    <row r="442" spans="2:3">
      <c r="B442" s="43">
        <v>46000</v>
      </c>
      <c r="C442" t="s">
        <v>44</v>
      </c>
    </row>
    <row r="443" spans="2:3">
      <c r="B443" s="43">
        <v>46001</v>
      </c>
      <c r="C443" t="s">
        <v>43</v>
      </c>
    </row>
    <row r="444" spans="2:3">
      <c r="B444" s="43">
        <v>46002</v>
      </c>
      <c r="C444" t="s">
        <v>42</v>
      </c>
    </row>
    <row r="445" spans="2:3">
      <c r="B445" s="43">
        <v>46003</v>
      </c>
      <c r="C445" t="s">
        <v>41</v>
      </c>
    </row>
    <row r="446" spans="2:3">
      <c r="B446" s="43">
        <v>46006</v>
      </c>
      <c r="C446" t="s">
        <v>40</v>
      </c>
    </row>
    <row r="447" spans="2:3">
      <c r="B447" s="43">
        <v>46007</v>
      </c>
      <c r="C447" t="s">
        <v>39</v>
      </c>
    </row>
    <row r="448" spans="2:3">
      <c r="B448" s="43">
        <v>46008</v>
      </c>
      <c r="C448" t="s">
        <v>38</v>
      </c>
    </row>
    <row r="449" spans="2:3">
      <c r="B449" s="43">
        <v>46009</v>
      </c>
      <c r="C449" t="s">
        <v>37</v>
      </c>
    </row>
    <row r="450" spans="2:3">
      <c r="B450" s="43">
        <v>46010</v>
      </c>
      <c r="C450" t="s">
        <v>36</v>
      </c>
    </row>
    <row r="451" spans="2:3">
      <c r="B451" s="43">
        <v>46013</v>
      </c>
      <c r="C451" t="s">
        <v>35</v>
      </c>
    </row>
    <row r="452" spans="2:3">
      <c r="B452" s="43">
        <v>46014</v>
      </c>
      <c r="C452" t="s">
        <v>34</v>
      </c>
    </row>
    <row r="453" spans="2:3">
      <c r="B453" s="43">
        <v>46015</v>
      </c>
      <c r="C453" t="s">
        <v>33</v>
      </c>
    </row>
    <row r="454" spans="2:3">
      <c r="B454" s="43">
        <v>46016</v>
      </c>
      <c r="C454" t="s">
        <v>32</v>
      </c>
    </row>
    <row r="455" spans="2:3">
      <c r="B455" s="43">
        <v>46017</v>
      </c>
      <c r="C455" t="s">
        <v>31</v>
      </c>
    </row>
    <row r="456" spans="2:3">
      <c r="B456" s="43">
        <v>46020</v>
      </c>
      <c r="C456" t="s">
        <v>30</v>
      </c>
    </row>
    <row r="457" spans="2:3">
      <c r="B457" s="43">
        <v>46021</v>
      </c>
      <c r="C457" t="s">
        <v>29</v>
      </c>
    </row>
    <row r="458" spans="2:3">
      <c r="B458" s="43">
        <v>46022</v>
      </c>
      <c r="C458" s="42" t="s">
        <v>51</v>
      </c>
    </row>
    <row r="459" spans="2:3">
      <c r="B459" s="43">
        <v>46023</v>
      </c>
      <c r="C459" t="s">
        <v>50</v>
      </c>
    </row>
    <row r="460" spans="2:3">
      <c r="B460" s="43">
        <v>46024</v>
      </c>
      <c r="C460" t="s">
        <v>49</v>
      </c>
    </row>
    <row r="461" spans="2:3">
      <c r="B461" s="43">
        <v>46027</v>
      </c>
      <c r="C461" t="s">
        <v>48</v>
      </c>
    </row>
    <row r="462" spans="2:3">
      <c r="B462" s="43">
        <v>46028</v>
      </c>
      <c r="C462" t="s">
        <v>47</v>
      </c>
    </row>
    <row r="463" spans="2:3">
      <c r="B463" s="43">
        <v>46029</v>
      </c>
      <c r="C463" t="s">
        <v>46</v>
      </c>
    </row>
    <row r="464" spans="2:3">
      <c r="B464" s="43">
        <v>46030</v>
      </c>
      <c r="C464" t="s">
        <v>45</v>
      </c>
    </row>
    <row r="465" spans="2:3">
      <c r="B465" s="43">
        <v>46031</v>
      </c>
      <c r="C465" t="s">
        <v>44</v>
      </c>
    </row>
    <row r="466" spans="2:3">
      <c r="B466" s="43">
        <v>46034</v>
      </c>
      <c r="C466" t="s">
        <v>43</v>
      </c>
    </row>
    <row r="467" spans="2:3">
      <c r="B467" s="43">
        <v>46035</v>
      </c>
      <c r="C467" t="s">
        <v>42</v>
      </c>
    </row>
    <row r="468" spans="2:3">
      <c r="B468" s="43">
        <v>46036</v>
      </c>
      <c r="C468" t="s">
        <v>41</v>
      </c>
    </row>
    <row r="469" spans="2:3">
      <c r="B469" s="43">
        <v>46037</v>
      </c>
      <c r="C469" t="s">
        <v>40</v>
      </c>
    </row>
    <row r="470" spans="2:3">
      <c r="B470" s="43">
        <v>46038</v>
      </c>
      <c r="C470" t="s">
        <v>39</v>
      </c>
    </row>
    <row r="471" spans="2:3">
      <c r="B471" s="43">
        <v>46041</v>
      </c>
      <c r="C471" t="s">
        <v>38</v>
      </c>
    </row>
    <row r="472" spans="2:3">
      <c r="B472" s="43">
        <v>46042</v>
      </c>
      <c r="C472" t="s">
        <v>37</v>
      </c>
    </row>
    <row r="473" spans="2:3">
      <c r="B473" s="43">
        <v>46043</v>
      </c>
      <c r="C473" t="s">
        <v>36</v>
      </c>
    </row>
    <row r="474" spans="2:3">
      <c r="B474" s="43">
        <v>46044</v>
      </c>
      <c r="C474" t="s">
        <v>35</v>
      </c>
    </row>
    <row r="475" spans="2:3">
      <c r="B475" s="43">
        <v>46045</v>
      </c>
      <c r="C475" t="s">
        <v>34</v>
      </c>
    </row>
    <row r="476" spans="2:3">
      <c r="B476" s="43">
        <v>46048</v>
      </c>
      <c r="C476" t="s">
        <v>33</v>
      </c>
    </row>
    <row r="477" spans="2:3">
      <c r="B477" s="43">
        <v>46049</v>
      </c>
      <c r="C477" t="s">
        <v>32</v>
      </c>
    </row>
    <row r="478" spans="2:3">
      <c r="B478" s="43">
        <v>46050</v>
      </c>
      <c r="C478" t="s">
        <v>31</v>
      </c>
    </row>
    <row r="479" spans="2:3">
      <c r="B479" s="43">
        <v>46051</v>
      </c>
      <c r="C479" t="s">
        <v>30</v>
      </c>
    </row>
    <row r="480" spans="2:3">
      <c r="B480" s="43">
        <v>46052</v>
      </c>
      <c r="C480" t="s">
        <v>29</v>
      </c>
    </row>
    <row r="481" spans="2:3">
      <c r="B481" s="43">
        <v>46055</v>
      </c>
      <c r="C481" s="42"/>
    </row>
    <row r="482" spans="2:3">
      <c r="B482" s="43">
        <v>46056</v>
      </c>
      <c r="C482" s="42"/>
    </row>
    <row r="483" spans="2:3">
      <c r="B483" s="43">
        <v>46057</v>
      </c>
      <c r="C483" s="42"/>
    </row>
    <row r="484" spans="2:3">
      <c r="B484" s="43">
        <v>46058</v>
      </c>
      <c r="C484" s="42"/>
    </row>
    <row r="485" spans="2:3">
      <c r="B485" s="43">
        <v>46059</v>
      </c>
      <c r="C485" s="42"/>
    </row>
    <row r="486" spans="2:3">
      <c r="B486" s="43">
        <v>46062</v>
      </c>
      <c r="C486" s="42"/>
    </row>
    <row r="487" spans="2:3">
      <c r="B487" s="43">
        <v>46063</v>
      </c>
      <c r="C487" s="42"/>
    </row>
    <row r="488" spans="2:3">
      <c r="B488" s="43">
        <v>46064</v>
      </c>
      <c r="C488" s="42"/>
    </row>
    <row r="489" spans="2:3">
      <c r="B489" s="43">
        <v>46065</v>
      </c>
      <c r="C489" s="42"/>
    </row>
    <row r="490" spans="2:3">
      <c r="B490" s="43">
        <v>46066</v>
      </c>
      <c r="C490" s="42"/>
    </row>
    <row r="491" spans="2:3">
      <c r="B491" s="43">
        <v>46069</v>
      </c>
      <c r="C491" s="42"/>
    </row>
    <row r="492" spans="2:3">
      <c r="B492" s="43">
        <v>46070</v>
      </c>
      <c r="C492" s="42"/>
    </row>
    <row r="493" spans="2:3">
      <c r="B493" s="43">
        <v>46071</v>
      </c>
      <c r="C493" s="42"/>
    </row>
    <row r="494" spans="2:3">
      <c r="B494" s="43">
        <v>46072</v>
      </c>
      <c r="C494" s="42"/>
    </row>
    <row r="495" spans="2:3">
      <c r="B495" s="43">
        <v>46073</v>
      </c>
      <c r="C495" s="42"/>
    </row>
    <row r="496" spans="2:3">
      <c r="B496" s="43">
        <v>46076</v>
      </c>
      <c r="C496" s="42"/>
    </row>
    <row r="497" spans="2:3">
      <c r="B497" s="43">
        <v>46077</v>
      </c>
      <c r="C497" s="42"/>
    </row>
    <row r="498" spans="2:3">
      <c r="B498" s="43">
        <v>46078</v>
      </c>
      <c r="C498" s="42"/>
    </row>
    <row r="499" spans="2:3">
      <c r="B499" s="43">
        <v>46079</v>
      </c>
      <c r="C499" s="42"/>
    </row>
    <row r="500" spans="2:3">
      <c r="B500" s="43">
        <v>46080</v>
      </c>
      <c r="C500" s="42"/>
    </row>
    <row r="501" spans="2:3">
      <c r="B501" s="43">
        <v>46083</v>
      </c>
      <c r="C501" s="42"/>
    </row>
    <row r="502" spans="2:3">
      <c r="B502" s="43">
        <v>46084</v>
      </c>
      <c r="C502" s="42"/>
    </row>
    <row r="503" spans="2:3">
      <c r="B503" s="43">
        <v>46085</v>
      </c>
      <c r="C503" s="42"/>
    </row>
    <row r="504" spans="2:3">
      <c r="B504" s="43">
        <v>46086</v>
      </c>
      <c r="C504" s="42"/>
    </row>
    <row r="505" spans="2:3">
      <c r="B505" s="43">
        <v>46087</v>
      </c>
      <c r="C505" s="42"/>
    </row>
    <row r="506" spans="2:3">
      <c r="B506" s="43">
        <v>46090</v>
      </c>
      <c r="C506" s="42"/>
    </row>
    <row r="507" spans="2:3">
      <c r="B507" s="43">
        <v>46091</v>
      </c>
      <c r="C507" s="42"/>
    </row>
    <row r="508" spans="2:3">
      <c r="B508" s="43">
        <v>46092</v>
      </c>
      <c r="C508" s="42"/>
    </row>
    <row r="509" spans="2:3">
      <c r="B509" s="43">
        <v>46093</v>
      </c>
      <c r="C509" s="42"/>
    </row>
    <row r="510" spans="2:3">
      <c r="B510" s="43">
        <v>46094</v>
      </c>
      <c r="C510" s="42"/>
    </row>
    <row r="511" spans="2:3">
      <c r="B511" s="43">
        <v>46097</v>
      </c>
      <c r="C511" s="42"/>
    </row>
    <row r="512" spans="2:3">
      <c r="B512" s="43">
        <v>46098</v>
      </c>
      <c r="C512" s="42"/>
    </row>
    <row r="513" spans="2:3">
      <c r="B513" s="43">
        <v>46099</v>
      </c>
      <c r="C513" s="42"/>
    </row>
    <row r="514" spans="2:3">
      <c r="B514" s="43">
        <v>46100</v>
      </c>
      <c r="C514" s="42"/>
    </row>
    <row r="515" spans="2:3">
      <c r="B515" s="43">
        <v>46101</v>
      </c>
      <c r="C515" s="42"/>
    </row>
    <row r="516" spans="2:3">
      <c r="B516" s="43">
        <v>46104</v>
      </c>
      <c r="C516" s="42"/>
    </row>
    <row r="517" spans="2:3">
      <c r="B517" s="43">
        <v>46105</v>
      </c>
      <c r="C517" s="42"/>
    </row>
    <row r="518" spans="2:3">
      <c r="B518" s="43">
        <v>46106</v>
      </c>
      <c r="C518" s="42"/>
    </row>
    <row r="519" spans="2:3">
      <c r="B519" s="43">
        <v>46107</v>
      </c>
      <c r="C519" s="42"/>
    </row>
    <row r="520" spans="2:3">
      <c r="B520" s="43">
        <v>46108</v>
      </c>
      <c r="C520" s="42"/>
    </row>
    <row r="521" spans="2:3">
      <c r="B521" s="43">
        <v>46111</v>
      </c>
      <c r="C521" s="42"/>
    </row>
    <row r="522" spans="2:3">
      <c r="B522" s="43">
        <v>46112</v>
      </c>
      <c r="C522" s="42"/>
    </row>
    <row r="523" spans="2:3">
      <c r="B523" s="43">
        <v>46113</v>
      </c>
      <c r="C523" s="42"/>
    </row>
    <row r="524" spans="2:3">
      <c r="B524" s="43">
        <v>46114</v>
      </c>
      <c r="C524" s="42"/>
    </row>
    <row r="525" spans="2:3">
      <c r="B525" s="43">
        <v>46115</v>
      </c>
      <c r="C525" s="42"/>
    </row>
    <row r="526" spans="2:3">
      <c r="B526" s="43">
        <v>46118</v>
      </c>
      <c r="C526" s="42"/>
    </row>
    <row r="527" spans="2:3">
      <c r="B527" s="43">
        <v>46119</v>
      </c>
      <c r="C527" s="42"/>
    </row>
    <row r="528" spans="2:3">
      <c r="B528" s="43">
        <v>46120</v>
      </c>
      <c r="C528" s="42"/>
    </row>
    <row r="529" spans="2:3">
      <c r="B529" s="43">
        <v>46121</v>
      </c>
      <c r="C529" s="42"/>
    </row>
    <row r="530" spans="2:3">
      <c r="B530" s="43">
        <v>46122</v>
      </c>
      <c r="C530" s="42"/>
    </row>
    <row r="531" spans="2:3">
      <c r="B531" s="43">
        <v>46125</v>
      </c>
      <c r="C531" s="42"/>
    </row>
    <row r="532" spans="2:3">
      <c r="B532" s="43">
        <v>46126</v>
      </c>
      <c r="C532" s="42"/>
    </row>
    <row r="533" spans="2:3">
      <c r="B533" s="43">
        <v>46127</v>
      </c>
      <c r="C533" s="42"/>
    </row>
    <row r="534" spans="2:3">
      <c r="B534" s="43">
        <v>46128</v>
      </c>
      <c r="C534" s="42"/>
    </row>
    <row r="535" spans="2:3">
      <c r="B535" s="43">
        <v>46129</v>
      </c>
      <c r="C535" s="42"/>
    </row>
    <row r="536" spans="2:3">
      <c r="B536" s="43">
        <v>46132</v>
      </c>
      <c r="C536" s="42"/>
    </row>
    <row r="537" spans="2:3">
      <c r="B537" s="43">
        <v>46133</v>
      </c>
      <c r="C537" s="42"/>
    </row>
    <row r="538" spans="2:3">
      <c r="B538" s="43">
        <v>46134</v>
      </c>
      <c r="C538" s="42"/>
    </row>
    <row r="539" spans="2:3">
      <c r="B539" s="43">
        <v>46135</v>
      </c>
      <c r="C539" s="42"/>
    </row>
    <row r="540" spans="2:3">
      <c r="B540" s="43">
        <v>46136</v>
      </c>
      <c r="C540" s="42"/>
    </row>
    <row r="541" spans="2:3">
      <c r="B541" s="43">
        <v>46139</v>
      </c>
      <c r="C541" s="42"/>
    </row>
    <row r="542" spans="2:3">
      <c r="B542" s="43">
        <v>46140</v>
      </c>
      <c r="C542" s="42"/>
    </row>
    <row r="543" spans="2:3">
      <c r="B543" s="43">
        <v>46141</v>
      </c>
      <c r="C543" s="42"/>
    </row>
    <row r="544" spans="2:3">
      <c r="B544" s="43">
        <v>46142</v>
      </c>
      <c r="C544" s="42"/>
    </row>
    <row r="545" spans="2:3">
      <c r="B545" s="43">
        <v>46143</v>
      </c>
      <c r="C545" s="42"/>
    </row>
    <row r="546" spans="2:3">
      <c r="B546" s="43">
        <v>46146</v>
      </c>
      <c r="C546" s="42"/>
    </row>
    <row r="547" spans="2:3">
      <c r="B547" s="43">
        <v>46147</v>
      </c>
      <c r="C547" s="42"/>
    </row>
    <row r="548" spans="2:3">
      <c r="B548" s="43">
        <v>46148</v>
      </c>
      <c r="C548" s="42"/>
    </row>
    <row r="549" spans="2:3">
      <c r="B549" s="43">
        <v>46149</v>
      </c>
      <c r="C549" s="42"/>
    </row>
    <row r="550" spans="2:3">
      <c r="B550" s="43">
        <v>46150</v>
      </c>
      <c r="C550" s="42"/>
    </row>
    <row r="551" spans="2:3">
      <c r="B551" s="43">
        <v>46153</v>
      </c>
      <c r="C551" s="42"/>
    </row>
    <row r="552" spans="2:3">
      <c r="B552" s="43">
        <v>46154</v>
      </c>
      <c r="C552" s="42"/>
    </row>
    <row r="553" spans="2:3">
      <c r="B553" s="43">
        <v>46155</v>
      </c>
      <c r="C553" s="42"/>
    </row>
    <row r="554" spans="2:3">
      <c r="B554" s="43">
        <v>46156</v>
      </c>
      <c r="C554" s="42"/>
    </row>
    <row r="555" spans="2:3">
      <c r="B555" s="43">
        <v>46157</v>
      </c>
      <c r="C555" s="42"/>
    </row>
    <row r="556" spans="2:3">
      <c r="B556" s="43">
        <v>46160</v>
      </c>
      <c r="C556" s="42"/>
    </row>
    <row r="557" spans="2:3">
      <c r="B557" s="43">
        <v>46161</v>
      </c>
      <c r="C557" s="42"/>
    </row>
    <row r="558" spans="2:3">
      <c r="B558" s="43">
        <v>46162</v>
      </c>
      <c r="C558" s="42"/>
    </row>
    <row r="559" spans="2:3">
      <c r="B559" s="43">
        <v>46163</v>
      </c>
      <c r="C559" s="42"/>
    </row>
    <row r="560" spans="2:3">
      <c r="B560" s="43">
        <v>46164</v>
      </c>
      <c r="C560" s="42"/>
    </row>
    <row r="561" spans="2:3">
      <c r="B561" s="43">
        <v>46167</v>
      </c>
      <c r="C561" s="42"/>
    </row>
    <row r="562" spans="2:3">
      <c r="B562" s="43">
        <v>46168</v>
      </c>
      <c r="C562" s="42"/>
    </row>
    <row r="563" spans="2:3">
      <c r="B563" s="43">
        <v>46169</v>
      </c>
      <c r="C563" s="42"/>
    </row>
    <row r="564" spans="2:3">
      <c r="B564" s="43">
        <v>46170</v>
      </c>
      <c r="C564" s="42"/>
    </row>
    <row r="565" spans="2:3">
      <c r="B565" s="43">
        <v>46171</v>
      </c>
      <c r="C565" s="42"/>
    </row>
    <row r="566" spans="2:3">
      <c r="B566" s="43">
        <v>46174</v>
      </c>
      <c r="C566" s="42"/>
    </row>
    <row r="567" spans="2:3">
      <c r="B567" s="43">
        <v>46175</v>
      </c>
      <c r="C567" s="42"/>
    </row>
    <row r="568" spans="2:3">
      <c r="B568" s="43">
        <v>46176</v>
      </c>
      <c r="C568" s="42"/>
    </row>
    <row r="569" spans="2:3">
      <c r="B569" s="43">
        <v>46177</v>
      </c>
      <c r="C569" s="42"/>
    </row>
    <row r="570" spans="2:3">
      <c r="B570" s="43">
        <v>46178</v>
      </c>
      <c r="C570" s="42"/>
    </row>
    <row r="571" spans="2:3">
      <c r="B571" s="43">
        <v>46181</v>
      </c>
      <c r="C571" s="42"/>
    </row>
    <row r="572" spans="2:3">
      <c r="B572" s="43">
        <v>46182</v>
      </c>
      <c r="C572" s="42"/>
    </row>
    <row r="573" spans="2:3">
      <c r="B573" s="43">
        <v>46183</v>
      </c>
      <c r="C573" s="42"/>
    </row>
    <row r="574" spans="2:3">
      <c r="B574" s="43">
        <v>46184</v>
      </c>
      <c r="C574" s="42"/>
    </row>
    <row r="575" spans="2:3">
      <c r="B575" s="43">
        <v>46185</v>
      </c>
      <c r="C575" s="42"/>
    </row>
  </sheetData>
  <phoneticPr fontId="4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5</vt:i4>
      </vt:variant>
    </vt:vector>
  </HeadingPairs>
  <TitlesOfParts>
    <vt:vector size="21" baseType="lpstr">
      <vt:lpstr>控え</vt:lpstr>
      <vt:lpstr>BCD</vt:lpstr>
      <vt:lpstr>仮入庫</vt:lpstr>
      <vt:lpstr>依頼一覧</vt:lpstr>
      <vt:lpstr>Sheet1</vt:lpstr>
      <vt:lpstr>郵便入庫用</vt:lpstr>
      <vt:lpstr>ヤマト入庫用</vt:lpstr>
      <vt:lpstr>佐川入庫用</vt:lpstr>
      <vt:lpstr>西濃入庫用</vt:lpstr>
      <vt:lpstr>その他入庫用</vt:lpstr>
      <vt:lpstr>郵便イレギュラー貼り付け用</vt:lpstr>
      <vt:lpstr>ヤマトイレギュラー貼り付け用</vt:lpstr>
      <vt:lpstr>佐川イレギュラー貼り付け用</vt:lpstr>
      <vt:lpstr>西濃イレギュラー貼り付け用</vt:lpstr>
      <vt:lpstr>その他イレギュラー貼り付け用</vt:lpstr>
      <vt:lpstr>アルファベット</vt:lpstr>
      <vt:lpstr>BCD!Print_Area</vt:lpstr>
      <vt:lpstr>Sheet1!Print_Area</vt:lpstr>
      <vt:lpstr>仮入庫!Print_Area</vt:lpstr>
      <vt:lpstr>BCD!Print_Titles</vt:lpstr>
      <vt:lpstr>仮入庫!Print_Titles</vt:lpstr>
    </vt:vector>
  </TitlesOfParts>
  <Company>（株）日立物流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小谷星太 / KOTANI，SEITA</dc:creator>
  <cp:lastModifiedBy>伊藤英樹 / ITO，HIDEKI</cp:lastModifiedBy>
  <cp:lastPrinted>2025-02-05T09:33:12Z</cp:lastPrinted>
  <dcterms:created xsi:type="dcterms:W3CDTF">2023-10-31T06:26:46Z</dcterms:created>
  <dcterms:modified xsi:type="dcterms:W3CDTF">2025-02-06T04:08:43Z</dcterms:modified>
</cp:coreProperties>
</file>